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Denne_projektmappe"/>
  <mc:AlternateContent xmlns:mc="http://schemas.openxmlformats.org/markup-compatibility/2006">
    <mc:Choice Requires="x15">
      <x15ac:absPath xmlns:x15ac="http://schemas.microsoft.com/office/spreadsheetml/2010/11/ac" url="https://dtudk-my.sharepoint.com/personal/malok_dtu_dk/Documents/Skrivebord/"/>
    </mc:Choice>
  </mc:AlternateContent>
  <xr:revisionPtr revIDLastSave="0" documentId="8_{2DB1F85E-7A12-4C08-A4D7-22E9716A45BE}" xr6:coauthVersionLast="47" xr6:coauthVersionMax="47" xr10:uidLastSave="{00000000-0000-0000-0000-000000000000}"/>
  <workbookProtection workbookAlgorithmName="SHA-512" workbookHashValue="sMj9EcoWqQqCHgTOad+9zCKi89CUvIBbObZwXZUb5UG8aFoX8Xy0TRlgbE5yda41CETrWc5VNKR7PnXYMOkYhA==" workbookSaltValue="+Y6Chdt0DTLd5IrIy5bgLg==" workbookSpinCount="100000" lockStructure="1"/>
  <bookViews>
    <workbookView xWindow="-120" yWindow="-120" windowWidth="29040" windowHeight="17520" xr2:uid="{00000000-000D-0000-FFFF-FFFF00000000}"/>
  </bookViews>
  <sheets>
    <sheet name="Indtastningsark" sheetId="1" r:id="rId1"/>
    <sheet name="Vejledning" sheetId="3" r:id="rId2"/>
    <sheet name="Procesdiagram" sheetId="2" r:id="rId3"/>
    <sheet name="Tabeller" sheetId="4" state="hidden" r:id="rId4"/>
    <sheet name="Output_Upload" sheetId="5" state="hidden" r:id="rId5"/>
    <sheet name="Changelog" sheetId="8" state="hidden" r:id="rId6"/>
    <sheet name="Vejledning til HR" sheetId="6" state="hidden" r:id="rId7"/>
  </sheets>
  <externalReferences>
    <externalReference r:id="rId8"/>
  </externalReferences>
  <definedNames>
    <definedName name="LOV_oracle_apps_hcm_enterpriseSetup_spreadsheetLoader_ui_GenericHdlSpreadsheetPageDef_Pval034" hidden="1">[1]_ADFDI_LOV!$C$14:$O$14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34" i="4" l="1"/>
  <c r="U6" i="1"/>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U12025" i="4"/>
  <c r="U12026" i="4"/>
  <c r="U12027" i="4"/>
  <c r="U12028" i="4"/>
  <c r="U12029" i="4"/>
  <c r="U12030" i="4"/>
  <c r="U12031" i="4"/>
  <c r="U12032" i="4"/>
  <c r="U12033" i="4"/>
  <c r="U12034" i="4"/>
  <c r="U12035" i="4"/>
  <c r="U12036" i="4"/>
  <c r="U12037" i="4"/>
  <c r="U12038" i="4"/>
  <c r="U12039" i="4"/>
  <c r="U12040" i="4"/>
  <c r="U12041" i="4"/>
  <c r="U12042" i="4"/>
  <c r="U12043" i="4"/>
  <c r="U12044" i="4"/>
  <c r="U12045" i="4"/>
  <c r="U12046" i="4"/>
  <c r="U12047" i="4"/>
  <c r="U12048" i="4"/>
  <c r="U12049" i="4"/>
  <c r="U12050" i="4"/>
  <c r="U12051" i="4"/>
  <c r="U12052" i="4"/>
  <c r="U12053" i="4"/>
  <c r="U12054" i="4"/>
  <c r="U12055" i="4"/>
  <c r="U12056" i="4"/>
  <c r="U12057" i="4"/>
  <c r="U12058" i="4"/>
  <c r="U12059" i="4"/>
  <c r="U12060" i="4"/>
  <c r="U12061" i="4"/>
  <c r="U12062" i="4"/>
  <c r="U12063" i="4"/>
  <c r="U12064" i="4"/>
  <c r="U12065" i="4"/>
  <c r="U12066" i="4"/>
  <c r="U12067" i="4"/>
  <c r="U12068" i="4"/>
  <c r="U12069" i="4"/>
  <c r="U12070" i="4"/>
  <c r="U12071" i="4"/>
  <c r="U12072" i="4"/>
  <c r="U12073" i="4"/>
  <c r="U12074" i="4"/>
  <c r="U12075" i="4"/>
  <c r="U12076" i="4"/>
  <c r="U12077" i="4"/>
  <c r="U12078" i="4"/>
  <c r="U12079" i="4"/>
  <c r="U12080" i="4"/>
  <c r="U12081" i="4"/>
  <c r="U12082" i="4"/>
  <c r="U12083" i="4"/>
  <c r="U12084" i="4"/>
  <c r="U12085" i="4"/>
  <c r="U12086" i="4"/>
  <c r="U12087" i="4"/>
  <c r="U12088" i="4"/>
  <c r="U12089" i="4"/>
  <c r="U12090" i="4"/>
  <c r="U12091" i="4"/>
  <c r="U12092" i="4"/>
  <c r="U12093" i="4"/>
  <c r="U12094" i="4"/>
  <c r="U12095" i="4"/>
  <c r="U12096" i="4"/>
  <c r="U12097" i="4"/>
  <c r="U12098" i="4"/>
  <c r="U12099" i="4"/>
  <c r="U12100" i="4"/>
  <c r="U12101" i="4"/>
  <c r="U12102" i="4"/>
  <c r="U12103" i="4"/>
  <c r="U12104" i="4"/>
  <c r="U12105" i="4"/>
  <c r="U12106" i="4"/>
  <c r="U12107" i="4"/>
  <c r="U12108" i="4"/>
  <c r="U12109" i="4"/>
  <c r="U12110" i="4"/>
  <c r="U12111" i="4"/>
  <c r="U12112" i="4"/>
  <c r="U12113" i="4"/>
  <c r="U12114" i="4"/>
  <c r="U12115" i="4"/>
  <c r="U12116" i="4"/>
  <c r="U12117" i="4"/>
  <c r="U12118" i="4"/>
  <c r="U12119" i="4"/>
  <c r="U12120" i="4"/>
  <c r="U12121" i="4"/>
  <c r="U12122" i="4"/>
  <c r="U12123" i="4"/>
  <c r="U12124" i="4"/>
  <c r="U12125" i="4"/>
  <c r="U12126" i="4"/>
  <c r="U12127" i="4"/>
  <c r="U12128" i="4"/>
  <c r="U12129" i="4"/>
  <c r="U12130" i="4"/>
  <c r="U12131" i="4"/>
  <c r="U12132" i="4"/>
  <c r="U12133" i="4"/>
  <c r="U12134" i="4"/>
  <c r="U12135" i="4"/>
  <c r="U12136" i="4"/>
  <c r="U12137" i="4"/>
  <c r="U12138" i="4"/>
  <c r="U12139" i="4"/>
  <c r="U12140" i="4"/>
  <c r="U12141" i="4"/>
  <c r="U12142" i="4"/>
  <c r="U12143" i="4"/>
  <c r="U12144" i="4"/>
  <c r="U12145" i="4"/>
  <c r="U12146" i="4"/>
  <c r="U12147" i="4"/>
  <c r="U12148" i="4"/>
  <c r="U12149" i="4"/>
  <c r="U12150" i="4"/>
  <c r="U12151" i="4"/>
  <c r="U12152" i="4"/>
  <c r="U12153" i="4"/>
  <c r="U12154" i="4"/>
  <c r="U12155" i="4"/>
  <c r="U12156" i="4"/>
  <c r="U12157" i="4"/>
  <c r="U12158" i="4"/>
  <c r="U12159" i="4"/>
  <c r="U12160" i="4"/>
  <c r="U12161" i="4"/>
  <c r="U12162" i="4"/>
  <c r="U12163" i="4"/>
  <c r="U12164" i="4"/>
  <c r="U12165" i="4"/>
  <c r="U12166" i="4"/>
  <c r="U12167" i="4"/>
  <c r="U12168" i="4"/>
  <c r="U12169" i="4"/>
  <c r="U12170" i="4"/>
  <c r="U12171" i="4"/>
  <c r="U12172" i="4"/>
  <c r="U12173" i="4"/>
  <c r="U12174" i="4"/>
  <c r="U12175" i="4"/>
  <c r="U12176" i="4"/>
  <c r="U12177" i="4"/>
  <c r="U12178" i="4"/>
  <c r="U12179" i="4"/>
  <c r="U12180" i="4"/>
  <c r="U12181" i="4"/>
  <c r="U12182" i="4"/>
  <c r="U12183" i="4"/>
  <c r="U12184" i="4"/>
  <c r="U12185" i="4"/>
  <c r="U12186" i="4"/>
  <c r="U12187" i="4"/>
  <c r="U12188" i="4"/>
  <c r="U12189" i="4"/>
  <c r="U12190" i="4"/>
  <c r="U12191" i="4"/>
  <c r="U12192" i="4"/>
  <c r="U12193" i="4"/>
  <c r="U12194" i="4"/>
  <c r="U12195" i="4"/>
  <c r="U12196" i="4"/>
  <c r="U12197" i="4"/>
  <c r="U12198" i="4"/>
  <c r="U12199" i="4"/>
  <c r="U12200" i="4"/>
  <c r="U12201" i="4"/>
  <c r="U12202" i="4"/>
  <c r="U12203" i="4"/>
  <c r="U12204" i="4"/>
  <c r="U12205" i="4"/>
  <c r="U12206" i="4"/>
  <c r="U12207" i="4"/>
  <c r="U12208" i="4"/>
  <c r="U12209" i="4"/>
  <c r="U12210" i="4"/>
  <c r="U12211" i="4"/>
  <c r="U12212" i="4"/>
  <c r="U12213" i="4"/>
  <c r="U12214" i="4"/>
  <c r="U12215" i="4"/>
  <c r="U12216" i="4"/>
  <c r="U12217" i="4"/>
  <c r="U12218" i="4"/>
  <c r="U12219" i="4"/>
  <c r="U12220" i="4"/>
  <c r="U12221" i="4"/>
  <c r="U12222" i="4"/>
  <c r="U12223" i="4"/>
  <c r="U12224" i="4"/>
  <c r="U12225" i="4"/>
  <c r="U12226" i="4"/>
  <c r="U12227" i="4"/>
  <c r="U12228" i="4"/>
  <c r="U12229" i="4"/>
  <c r="U12230" i="4"/>
  <c r="U12231" i="4"/>
  <c r="U12232" i="4"/>
  <c r="U12233" i="4"/>
  <c r="U12234" i="4"/>
  <c r="U12235" i="4"/>
  <c r="U12236" i="4"/>
  <c r="U12237" i="4"/>
  <c r="U12238" i="4"/>
  <c r="U12239" i="4"/>
  <c r="U12240" i="4"/>
  <c r="U12241" i="4"/>
  <c r="U12242" i="4"/>
  <c r="U12243" i="4"/>
  <c r="U12244" i="4"/>
  <c r="U12245" i="4"/>
  <c r="U12246" i="4"/>
  <c r="U12247" i="4"/>
  <c r="U12248" i="4"/>
  <c r="U12249" i="4"/>
  <c r="U12250" i="4"/>
  <c r="U12251" i="4"/>
  <c r="U12252" i="4"/>
  <c r="U12253" i="4"/>
  <c r="U12254" i="4"/>
  <c r="U12255" i="4"/>
  <c r="U12256" i="4"/>
  <c r="U12257" i="4"/>
  <c r="U12258" i="4"/>
  <c r="U12259" i="4"/>
  <c r="U12260" i="4"/>
  <c r="U12261" i="4"/>
  <c r="U12262" i="4"/>
  <c r="U12263" i="4"/>
  <c r="U12264" i="4"/>
  <c r="U12265" i="4"/>
  <c r="U12266" i="4"/>
  <c r="U12267" i="4"/>
  <c r="U12268" i="4"/>
  <c r="U12269" i="4"/>
  <c r="U12270" i="4"/>
  <c r="U12271" i="4"/>
  <c r="U12272" i="4"/>
  <c r="U12273" i="4"/>
  <c r="U12274" i="4"/>
  <c r="U12275" i="4"/>
  <c r="U12276" i="4"/>
  <c r="U12277" i="4"/>
  <c r="U12278" i="4"/>
  <c r="U12279" i="4"/>
  <c r="U12280" i="4"/>
  <c r="U12281" i="4"/>
  <c r="U12282" i="4"/>
  <c r="U12283" i="4"/>
  <c r="U12284" i="4"/>
  <c r="U12285" i="4"/>
  <c r="U12286" i="4"/>
  <c r="U12287" i="4"/>
  <c r="U12288" i="4"/>
  <c r="U12289" i="4"/>
  <c r="U12290" i="4"/>
  <c r="U12291" i="4"/>
  <c r="U12292" i="4"/>
  <c r="U12293" i="4"/>
  <c r="U12294" i="4"/>
  <c r="U12295" i="4"/>
  <c r="U12296" i="4"/>
  <c r="U12297" i="4"/>
  <c r="U12298" i="4"/>
  <c r="U12299" i="4"/>
  <c r="U12300" i="4"/>
  <c r="U12301" i="4"/>
  <c r="U12302" i="4"/>
  <c r="U12303" i="4"/>
  <c r="U12304" i="4"/>
  <c r="U12305" i="4"/>
  <c r="U12306" i="4"/>
  <c r="U12307" i="4"/>
  <c r="U12308" i="4"/>
  <c r="U12309" i="4"/>
  <c r="U12310" i="4"/>
  <c r="U12311" i="4"/>
  <c r="U12312" i="4"/>
  <c r="U12313" i="4"/>
  <c r="U12314" i="4"/>
  <c r="U12315" i="4"/>
  <c r="U12316" i="4"/>
  <c r="U12317" i="4"/>
  <c r="U12318" i="4"/>
  <c r="U12319" i="4"/>
  <c r="U12320" i="4"/>
  <c r="U12321" i="4"/>
  <c r="U12322" i="4"/>
  <c r="U12323" i="4"/>
  <c r="U12324" i="4"/>
  <c r="U12325" i="4"/>
  <c r="U12326" i="4"/>
  <c r="U12327" i="4"/>
  <c r="U12328" i="4"/>
  <c r="U12329" i="4"/>
  <c r="U12330" i="4"/>
  <c r="U12331" i="4"/>
  <c r="U12332" i="4"/>
  <c r="U12333" i="4"/>
  <c r="U12334" i="4"/>
  <c r="U12335" i="4"/>
  <c r="U12336" i="4"/>
  <c r="U12337" i="4"/>
  <c r="U12338" i="4"/>
  <c r="U12339" i="4"/>
  <c r="U12340" i="4"/>
  <c r="U12341" i="4"/>
  <c r="U12342" i="4"/>
  <c r="U12343" i="4"/>
  <c r="U12344" i="4"/>
  <c r="U12345" i="4"/>
  <c r="U12346" i="4"/>
  <c r="U12347" i="4"/>
  <c r="U12348" i="4"/>
  <c r="U12349" i="4"/>
  <c r="U12350" i="4"/>
  <c r="U12351" i="4"/>
  <c r="U12352" i="4"/>
  <c r="U12353" i="4"/>
  <c r="U12354" i="4"/>
  <c r="U12355" i="4"/>
  <c r="U12356" i="4"/>
  <c r="U12357" i="4"/>
  <c r="U12358" i="4"/>
  <c r="U12359" i="4"/>
  <c r="U12360" i="4"/>
  <c r="U12361" i="4"/>
  <c r="U12362" i="4"/>
  <c r="U12363" i="4"/>
  <c r="U12364" i="4"/>
  <c r="U12365" i="4"/>
  <c r="U12366" i="4"/>
  <c r="U12367" i="4"/>
  <c r="U12368" i="4"/>
  <c r="U12369" i="4"/>
  <c r="U12370" i="4"/>
  <c r="U12371" i="4"/>
  <c r="U12372" i="4"/>
  <c r="U12373" i="4"/>
  <c r="U12374" i="4"/>
  <c r="U12375" i="4"/>
  <c r="U12376" i="4"/>
  <c r="U12377" i="4"/>
  <c r="U12378" i="4"/>
  <c r="U12379" i="4"/>
  <c r="U12380" i="4"/>
  <c r="U12381" i="4"/>
  <c r="U12382" i="4"/>
  <c r="U12383" i="4"/>
  <c r="U12384" i="4"/>
  <c r="U12385" i="4"/>
  <c r="U12386" i="4"/>
  <c r="U12387" i="4"/>
  <c r="U12388" i="4"/>
  <c r="U12389" i="4"/>
  <c r="U12390" i="4"/>
  <c r="U12391" i="4"/>
  <c r="U12392" i="4"/>
  <c r="U12393" i="4"/>
  <c r="U12394" i="4"/>
  <c r="U12395" i="4"/>
  <c r="U12396" i="4"/>
  <c r="U12397" i="4"/>
  <c r="U12398" i="4"/>
  <c r="U12399" i="4"/>
  <c r="U12400" i="4"/>
  <c r="U12401" i="4"/>
  <c r="U12402" i="4"/>
  <c r="U12403" i="4"/>
  <c r="U12404" i="4"/>
  <c r="U12405" i="4"/>
  <c r="U12406" i="4"/>
  <c r="U12407" i="4"/>
  <c r="U12408" i="4"/>
  <c r="U12409" i="4"/>
  <c r="U12410" i="4"/>
  <c r="U12411" i="4"/>
  <c r="U12412" i="4"/>
  <c r="U12413" i="4"/>
  <c r="U12414" i="4"/>
  <c r="U12415" i="4"/>
  <c r="U12416" i="4"/>
  <c r="U12417" i="4"/>
  <c r="U12418" i="4"/>
  <c r="U12419" i="4"/>
  <c r="U12420" i="4"/>
  <c r="U12421" i="4"/>
  <c r="U12422" i="4"/>
  <c r="U12423" i="4"/>
  <c r="U12424" i="4"/>
  <c r="U12425" i="4"/>
  <c r="U12426" i="4"/>
  <c r="U12427" i="4"/>
  <c r="U12428" i="4"/>
  <c r="U12429" i="4"/>
  <c r="U12430" i="4"/>
  <c r="U12431" i="4"/>
  <c r="U12432" i="4"/>
  <c r="U12433" i="4"/>
  <c r="U12434" i="4"/>
  <c r="U12435" i="4"/>
  <c r="U12436" i="4"/>
  <c r="U12437" i="4"/>
  <c r="U12438" i="4"/>
  <c r="U12439" i="4"/>
  <c r="U12440" i="4"/>
  <c r="U12441" i="4"/>
  <c r="U12442" i="4"/>
  <c r="U12443" i="4"/>
  <c r="U12444" i="4"/>
  <c r="U12445" i="4"/>
  <c r="U12446" i="4"/>
  <c r="U12447" i="4"/>
  <c r="U12448" i="4"/>
  <c r="U12449" i="4"/>
  <c r="U12450" i="4"/>
  <c r="U12451" i="4"/>
  <c r="U12452" i="4"/>
  <c r="U12453" i="4"/>
  <c r="U12454" i="4"/>
  <c r="U12455" i="4"/>
  <c r="U12456" i="4"/>
  <c r="U12457" i="4"/>
  <c r="U12458" i="4"/>
  <c r="U12459" i="4"/>
  <c r="U12460" i="4"/>
  <c r="U12461" i="4"/>
  <c r="U12462" i="4"/>
  <c r="U12463" i="4"/>
  <c r="U12464" i="4"/>
  <c r="U12465" i="4"/>
  <c r="U12466" i="4"/>
  <c r="U12467" i="4"/>
  <c r="U12468" i="4"/>
  <c r="U12469" i="4"/>
  <c r="U12470" i="4"/>
  <c r="U12471" i="4"/>
  <c r="U12472" i="4"/>
  <c r="U12473" i="4"/>
  <c r="U12474" i="4"/>
  <c r="U12475" i="4"/>
  <c r="U12476" i="4"/>
  <c r="U12477" i="4"/>
  <c r="U12478" i="4"/>
  <c r="U12479" i="4"/>
  <c r="U12480" i="4"/>
  <c r="U12481" i="4"/>
  <c r="U12482" i="4"/>
  <c r="U12483" i="4"/>
  <c r="U12484" i="4"/>
  <c r="U12485" i="4"/>
  <c r="U12486" i="4"/>
  <c r="U12487" i="4"/>
  <c r="U12488" i="4"/>
  <c r="U12489" i="4"/>
  <c r="U12490" i="4"/>
  <c r="U12491" i="4"/>
  <c r="U12492" i="4"/>
  <c r="U12493" i="4"/>
  <c r="U12494" i="4"/>
  <c r="U12495" i="4"/>
  <c r="U12496" i="4"/>
  <c r="U12497" i="4"/>
  <c r="U12498" i="4"/>
  <c r="U12499" i="4"/>
  <c r="U12500" i="4"/>
  <c r="U12501" i="4"/>
  <c r="U12502" i="4"/>
  <c r="U12503" i="4"/>
  <c r="U12504" i="4"/>
  <c r="U12505" i="4"/>
  <c r="U12506" i="4"/>
  <c r="U12507" i="4"/>
  <c r="U12508" i="4"/>
  <c r="U12509" i="4"/>
  <c r="U12510" i="4"/>
  <c r="U12511" i="4"/>
  <c r="U12512" i="4"/>
  <c r="U12513" i="4"/>
  <c r="U12514" i="4"/>
  <c r="U12515" i="4"/>
  <c r="U12516" i="4"/>
  <c r="U12517" i="4"/>
  <c r="U12518" i="4"/>
  <c r="U12519" i="4"/>
  <c r="U12520" i="4"/>
  <c r="U12521" i="4"/>
  <c r="U12522" i="4"/>
  <c r="U12523" i="4"/>
  <c r="U12524" i="4"/>
  <c r="U12525" i="4"/>
  <c r="U12526" i="4"/>
  <c r="U12527" i="4"/>
  <c r="U12528" i="4"/>
  <c r="U12529" i="4"/>
  <c r="U12530" i="4"/>
  <c r="U12531" i="4"/>
  <c r="U12532" i="4"/>
  <c r="U12533" i="4"/>
  <c r="U12534" i="4"/>
  <c r="U12535" i="4"/>
  <c r="U12536" i="4"/>
  <c r="U12537" i="4"/>
  <c r="U12538" i="4"/>
  <c r="U12539" i="4"/>
  <c r="U12540" i="4"/>
  <c r="U12541" i="4"/>
  <c r="U12542" i="4"/>
  <c r="U12543" i="4"/>
  <c r="U12544" i="4"/>
  <c r="U12545" i="4"/>
  <c r="U12546" i="4"/>
  <c r="U12547" i="4"/>
  <c r="U12548" i="4"/>
  <c r="U12549" i="4"/>
  <c r="U12550" i="4"/>
  <c r="U12551" i="4"/>
  <c r="U12552" i="4"/>
  <c r="U12553" i="4"/>
  <c r="U12554" i="4"/>
  <c r="U12555" i="4"/>
  <c r="U12556" i="4"/>
  <c r="U12557" i="4"/>
  <c r="U12558" i="4"/>
  <c r="U12559" i="4"/>
  <c r="U12560" i="4"/>
  <c r="U12561" i="4"/>
  <c r="U12562" i="4"/>
  <c r="U12563" i="4"/>
  <c r="U12564" i="4"/>
  <c r="U12565" i="4"/>
  <c r="U12566" i="4"/>
  <c r="U12567" i="4"/>
  <c r="U12568" i="4"/>
  <c r="U12569" i="4"/>
  <c r="U12570" i="4"/>
  <c r="U12571" i="4"/>
  <c r="U12572" i="4"/>
  <c r="U12573" i="4"/>
  <c r="U12574" i="4"/>
  <c r="U12575" i="4"/>
  <c r="U12576" i="4"/>
  <c r="U12577" i="4"/>
  <c r="U12578" i="4"/>
  <c r="U12579" i="4"/>
  <c r="U12580" i="4"/>
  <c r="U12581" i="4"/>
  <c r="U12582" i="4"/>
  <c r="U12583" i="4"/>
  <c r="U12584" i="4"/>
  <c r="U12585" i="4"/>
  <c r="U12586" i="4"/>
  <c r="U12587" i="4"/>
  <c r="U12588" i="4"/>
  <c r="U12589" i="4"/>
  <c r="U12590" i="4"/>
  <c r="U12591" i="4"/>
  <c r="U12592" i="4"/>
  <c r="U12593" i="4"/>
  <c r="U12594" i="4"/>
  <c r="U12595" i="4"/>
  <c r="U12596" i="4"/>
  <c r="U12597" i="4"/>
  <c r="U12598" i="4"/>
  <c r="U12599" i="4"/>
  <c r="U12600" i="4"/>
  <c r="U12601" i="4"/>
  <c r="U12602" i="4"/>
  <c r="U12603" i="4"/>
  <c r="U12604" i="4"/>
  <c r="U12605" i="4"/>
  <c r="U12606" i="4"/>
  <c r="U12607" i="4"/>
  <c r="U12608" i="4"/>
  <c r="U12609" i="4"/>
  <c r="U12610" i="4"/>
  <c r="U12611" i="4"/>
  <c r="U12612" i="4"/>
  <c r="U12613" i="4"/>
  <c r="U12614" i="4"/>
  <c r="U12615" i="4"/>
  <c r="U12616" i="4"/>
  <c r="U12617" i="4"/>
  <c r="U12618" i="4"/>
  <c r="U12619" i="4"/>
  <c r="U12620" i="4"/>
  <c r="U12621" i="4"/>
  <c r="U12622" i="4"/>
  <c r="U12623" i="4"/>
  <c r="U12624" i="4"/>
  <c r="U12625" i="4"/>
  <c r="U12626" i="4"/>
  <c r="U12627" i="4"/>
  <c r="U12628" i="4"/>
  <c r="U12629" i="4"/>
  <c r="U12630" i="4"/>
  <c r="U12631" i="4"/>
  <c r="U12632" i="4"/>
  <c r="U12633" i="4"/>
  <c r="U12634" i="4"/>
  <c r="U12635" i="4"/>
  <c r="U12636" i="4"/>
  <c r="U12637" i="4"/>
  <c r="U12638" i="4"/>
  <c r="U12639" i="4"/>
  <c r="U12640" i="4"/>
  <c r="U12641" i="4"/>
  <c r="U12642" i="4"/>
  <c r="U12643" i="4"/>
  <c r="U12644" i="4"/>
  <c r="U12645" i="4"/>
  <c r="U12646" i="4"/>
  <c r="U12647" i="4"/>
  <c r="U12648" i="4"/>
  <c r="U12649" i="4"/>
  <c r="U12650" i="4"/>
  <c r="U12651" i="4"/>
  <c r="U12652" i="4"/>
  <c r="U12653" i="4"/>
  <c r="U12654" i="4"/>
  <c r="U12655" i="4"/>
  <c r="U12656" i="4"/>
  <c r="U12657" i="4"/>
  <c r="U12658" i="4"/>
  <c r="U12659" i="4"/>
  <c r="U12660" i="4"/>
  <c r="U12661" i="4"/>
  <c r="U12662" i="4"/>
  <c r="U12663" i="4"/>
  <c r="U12664" i="4"/>
  <c r="U12665" i="4"/>
  <c r="U12666" i="4"/>
  <c r="U12667" i="4"/>
  <c r="U12668" i="4"/>
  <c r="U12669" i="4"/>
  <c r="U12670" i="4"/>
  <c r="U12671" i="4"/>
  <c r="U12672" i="4"/>
  <c r="U12673" i="4"/>
  <c r="U12674" i="4"/>
  <c r="U12675" i="4"/>
  <c r="U12676" i="4"/>
  <c r="U12677" i="4"/>
  <c r="U12678" i="4"/>
  <c r="U12679" i="4"/>
  <c r="U12680" i="4"/>
  <c r="U12681" i="4"/>
  <c r="U12682" i="4"/>
  <c r="U12683" i="4"/>
  <c r="U12684" i="4"/>
  <c r="U12685" i="4"/>
  <c r="U12686" i="4"/>
  <c r="U12687" i="4"/>
  <c r="U12688" i="4"/>
  <c r="U12689" i="4"/>
  <c r="U12690" i="4"/>
  <c r="U12691" i="4"/>
  <c r="U12692" i="4"/>
  <c r="U12693" i="4"/>
  <c r="U12694" i="4"/>
  <c r="U12695" i="4"/>
  <c r="U12696" i="4"/>
  <c r="U12697" i="4"/>
  <c r="U12698" i="4"/>
  <c r="U12699" i="4"/>
  <c r="U12700" i="4"/>
  <c r="U12701" i="4"/>
  <c r="U12702" i="4"/>
  <c r="U12703" i="4"/>
  <c r="U12704" i="4"/>
  <c r="U12705" i="4"/>
  <c r="U12706" i="4"/>
  <c r="U12707" i="4"/>
  <c r="U12708" i="4"/>
  <c r="U12709" i="4"/>
  <c r="U12710" i="4"/>
  <c r="U12711" i="4"/>
  <c r="U12712" i="4"/>
  <c r="U12713" i="4"/>
  <c r="U12714" i="4"/>
  <c r="U12715" i="4"/>
  <c r="U12716" i="4"/>
  <c r="U12717" i="4"/>
  <c r="U12718" i="4"/>
  <c r="U12719" i="4"/>
  <c r="U12720" i="4"/>
  <c r="U12721" i="4"/>
  <c r="U12722" i="4"/>
  <c r="U12723" i="4"/>
  <c r="U12724" i="4"/>
  <c r="U12725" i="4"/>
  <c r="U12726" i="4"/>
  <c r="U12727" i="4"/>
  <c r="U12728" i="4"/>
  <c r="U12729" i="4"/>
  <c r="U12730" i="4"/>
  <c r="U12731" i="4"/>
  <c r="U12732" i="4"/>
  <c r="U12733" i="4"/>
  <c r="U12734" i="4"/>
  <c r="U12735" i="4"/>
  <c r="U12736" i="4"/>
  <c r="U12737" i="4"/>
  <c r="U12738" i="4"/>
  <c r="U12739" i="4"/>
  <c r="U12740" i="4"/>
  <c r="U12741" i="4"/>
  <c r="U12742" i="4"/>
  <c r="U12743" i="4"/>
  <c r="U12744" i="4"/>
  <c r="U12745" i="4"/>
  <c r="U12746" i="4"/>
  <c r="U12747" i="4"/>
  <c r="U12748" i="4"/>
  <c r="U12749" i="4"/>
  <c r="U12750" i="4"/>
  <c r="U12751" i="4"/>
  <c r="U12752" i="4"/>
  <c r="U12753" i="4"/>
  <c r="U12754" i="4"/>
  <c r="U12755" i="4"/>
  <c r="U12756" i="4"/>
  <c r="U12757" i="4"/>
  <c r="U12758" i="4"/>
  <c r="U12759" i="4"/>
  <c r="U12760" i="4"/>
  <c r="U12761" i="4"/>
  <c r="U12762" i="4"/>
  <c r="U12763" i="4"/>
  <c r="U12764" i="4"/>
  <c r="U12765" i="4"/>
  <c r="U12766" i="4"/>
  <c r="U12767" i="4"/>
  <c r="U12768" i="4"/>
  <c r="U12769" i="4"/>
  <c r="U12770" i="4"/>
  <c r="U12771" i="4"/>
  <c r="U12772" i="4"/>
  <c r="U12773" i="4"/>
  <c r="U12774" i="4"/>
  <c r="U12775" i="4"/>
  <c r="U12776" i="4"/>
  <c r="U12777" i="4"/>
  <c r="U12778" i="4"/>
  <c r="U12779" i="4"/>
  <c r="U12780" i="4"/>
  <c r="U12781" i="4"/>
  <c r="U12782" i="4"/>
  <c r="U12783" i="4"/>
  <c r="U12784" i="4"/>
  <c r="U12785" i="4"/>
  <c r="U12786" i="4"/>
  <c r="U12787" i="4"/>
  <c r="U12788" i="4"/>
  <c r="U12789" i="4"/>
  <c r="U12790" i="4"/>
  <c r="U12791" i="4"/>
  <c r="U12792" i="4"/>
  <c r="U12793" i="4"/>
  <c r="U12794" i="4"/>
  <c r="U12795" i="4"/>
  <c r="U12796" i="4"/>
  <c r="U12797" i="4"/>
  <c r="U12798" i="4"/>
  <c r="U12799" i="4"/>
  <c r="U12800" i="4"/>
  <c r="U12801" i="4"/>
  <c r="U12802" i="4"/>
  <c r="U12803" i="4"/>
  <c r="U12804" i="4"/>
  <c r="U12805" i="4"/>
  <c r="U12806" i="4"/>
  <c r="U12807" i="4"/>
  <c r="U12808" i="4"/>
  <c r="U12809" i="4"/>
  <c r="U12810" i="4"/>
  <c r="U12811" i="4"/>
  <c r="U12812" i="4"/>
  <c r="U12813" i="4"/>
  <c r="U12814" i="4"/>
  <c r="U12815" i="4"/>
  <c r="U12816" i="4"/>
  <c r="U12817" i="4"/>
  <c r="U12818" i="4"/>
  <c r="U12819" i="4"/>
  <c r="U12820" i="4"/>
  <c r="U12821" i="4"/>
  <c r="U12822" i="4"/>
  <c r="U12823" i="4"/>
  <c r="U12824" i="4"/>
  <c r="U12825" i="4"/>
  <c r="U12826" i="4"/>
  <c r="U12827" i="4"/>
  <c r="U12828" i="4"/>
  <c r="U12829" i="4"/>
  <c r="U12830" i="4"/>
  <c r="U12831" i="4"/>
  <c r="U12832" i="4"/>
  <c r="U12833" i="4"/>
  <c r="U12834" i="4"/>
  <c r="U12835" i="4"/>
  <c r="U12836" i="4"/>
  <c r="U12837" i="4"/>
  <c r="U12838" i="4"/>
  <c r="U12839" i="4"/>
  <c r="U12840" i="4"/>
  <c r="U12841" i="4"/>
  <c r="U12842" i="4"/>
  <c r="U12843" i="4"/>
  <c r="U12844" i="4"/>
  <c r="U12845" i="4"/>
  <c r="U12846" i="4"/>
  <c r="U12847" i="4"/>
  <c r="U12848" i="4"/>
  <c r="U12849" i="4"/>
  <c r="U12850" i="4"/>
  <c r="U12851" i="4"/>
  <c r="U12852" i="4"/>
  <c r="U12853" i="4"/>
  <c r="U12854" i="4"/>
  <c r="U12855" i="4"/>
  <c r="U12856" i="4"/>
  <c r="U12857" i="4"/>
  <c r="U12858" i="4"/>
  <c r="U12859" i="4"/>
  <c r="U12860" i="4"/>
  <c r="U12861" i="4"/>
  <c r="U12862" i="4"/>
  <c r="U12863" i="4"/>
  <c r="U12864" i="4"/>
  <c r="U12865" i="4"/>
  <c r="U12866" i="4"/>
  <c r="U12867" i="4"/>
  <c r="U12868" i="4"/>
  <c r="U12869" i="4"/>
  <c r="U12870" i="4"/>
  <c r="U12871" i="4"/>
  <c r="U12872" i="4"/>
  <c r="U12873" i="4"/>
  <c r="U12874" i="4"/>
  <c r="U12875" i="4"/>
  <c r="U12876" i="4"/>
  <c r="U12877" i="4"/>
  <c r="U12878" i="4"/>
  <c r="U12879" i="4"/>
  <c r="U12880" i="4"/>
  <c r="U12881" i="4"/>
  <c r="U12882" i="4"/>
  <c r="U12883" i="4"/>
  <c r="U12884" i="4"/>
  <c r="U12885" i="4"/>
  <c r="U12886" i="4"/>
  <c r="U12887" i="4"/>
  <c r="U12888" i="4"/>
  <c r="U12889" i="4"/>
  <c r="U12890" i="4"/>
  <c r="U12891" i="4"/>
  <c r="U12892" i="4"/>
  <c r="U12893" i="4"/>
  <c r="U12894" i="4"/>
  <c r="U12895" i="4"/>
  <c r="U12896" i="4"/>
  <c r="U12897" i="4"/>
  <c r="U12898" i="4"/>
  <c r="U12899" i="4"/>
  <c r="U12900" i="4"/>
  <c r="U12901" i="4"/>
  <c r="U12902" i="4"/>
  <c r="U12903" i="4"/>
  <c r="U12904" i="4"/>
  <c r="U12905" i="4"/>
  <c r="U12906" i="4"/>
  <c r="U12907" i="4"/>
  <c r="U12908" i="4"/>
  <c r="U12909" i="4"/>
  <c r="U12910" i="4"/>
  <c r="U12911" i="4"/>
  <c r="U12912" i="4"/>
  <c r="U12913" i="4"/>
  <c r="U12914" i="4"/>
  <c r="U12915" i="4"/>
  <c r="U12916" i="4"/>
  <c r="U12917" i="4"/>
  <c r="U12918" i="4"/>
  <c r="U12919" i="4"/>
  <c r="U12920" i="4"/>
  <c r="U12921" i="4"/>
  <c r="U12922" i="4"/>
  <c r="U12923" i="4"/>
  <c r="U12924" i="4"/>
  <c r="U12925" i="4"/>
  <c r="U12926" i="4"/>
  <c r="U12927" i="4"/>
  <c r="U12928" i="4"/>
  <c r="U12929" i="4"/>
  <c r="U12930" i="4"/>
  <c r="U12931" i="4"/>
  <c r="U12932" i="4"/>
  <c r="U12933" i="4"/>
  <c r="U12934" i="4"/>
  <c r="U12935" i="4"/>
  <c r="U12936" i="4"/>
  <c r="U12937" i="4"/>
  <c r="U12938" i="4"/>
  <c r="U12939" i="4"/>
  <c r="U12940" i="4"/>
  <c r="U12941" i="4"/>
  <c r="U12942" i="4"/>
  <c r="U12943" i="4"/>
  <c r="U12944" i="4"/>
  <c r="U12945" i="4"/>
  <c r="U12946" i="4"/>
  <c r="U12947" i="4"/>
  <c r="U12948" i="4"/>
  <c r="U12949" i="4"/>
  <c r="U12950" i="4"/>
  <c r="U12951" i="4"/>
  <c r="U12952" i="4"/>
  <c r="U12953" i="4"/>
  <c r="U12954" i="4"/>
  <c r="U12955" i="4"/>
  <c r="U12956" i="4"/>
  <c r="U12957" i="4"/>
  <c r="U12958" i="4"/>
  <c r="U12959" i="4"/>
  <c r="U12960" i="4"/>
  <c r="U12961" i="4"/>
  <c r="U12962" i="4"/>
  <c r="U12963" i="4"/>
  <c r="U12964" i="4"/>
  <c r="U12965" i="4"/>
  <c r="U12966" i="4"/>
  <c r="U12967" i="4"/>
  <c r="U12968" i="4"/>
  <c r="U12969" i="4"/>
  <c r="U12970" i="4"/>
  <c r="U12971" i="4"/>
  <c r="U12972" i="4"/>
  <c r="U12973" i="4"/>
  <c r="U12974" i="4"/>
  <c r="U12975" i="4"/>
  <c r="U12976" i="4"/>
  <c r="U12977" i="4"/>
  <c r="U12978" i="4"/>
  <c r="U12979" i="4"/>
  <c r="U12980" i="4"/>
  <c r="U12981" i="4"/>
  <c r="U12982" i="4"/>
  <c r="U12983" i="4"/>
  <c r="U12984" i="4"/>
  <c r="U12985" i="4"/>
  <c r="U12986" i="4"/>
  <c r="U12987" i="4"/>
  <c r="U12988" i="4"/>
  <c r="U12989" i="4"/>
  <c r="U12990" i="4"/>
  <c r="U12991" i="4"/>
  <c r="U12992" i="4"/>
  <c r="U12993" i="4"/>
  <c r="U12994" i="4"/>
  <c r="U12995" i="4"/>
  <c r="U12996" i="4"/>
  <c r="U12997" i="4"/>
  <c r="U12998" i="4"/>
  <c r="U12999" i="4"/>
  <c r="U13000" i="4"/>
  <c r="U13001" i="4"/>
  <c r="U13002" i="4"/>
  <c r="U13003" i="4"/>
  <c r="U13004" i="4"/>
  <c r="U13005" i="4"/>
  <c r="U13006" i="4"/>
  <c r="U13007" i="4"/>
  <c r="U13008" i="4"/>
  <c r="U13009" i="4"/>
  <c r="U13010" i="4"/>
  <c r="U13011" i="4"/>
  <c r="U13012" i="4"/>
  <c r="U13013" i="4"/>
  <c r="U13014" i="4"/>
  <c r="U13015" i="4"/>
  <c r="U13016" i="4"/>
  <c r="U13017" i="4"/>
  <c r="U13018" i="4"/>
  <c r="U13019" i="4"/>
  <c r="U13020" i="4"/>
  <c r="U13021" i="4"/>
  <c r="U13022" i="4"/>
  <c r="U13023" i="4"/>
  <c r="U13024" i="4"/>
  <c r="U13025" i="4"/>
  <c r="U13026" i="4"/>
  <c r="U13027" i="4"/>
  <c r="U13028" i="4"/>
  <c r="U13029" i="4"/>
  <c r="U13030" i="4"/>
  <c r="U13031" i="4"/>
  <c r="U13032" i="4"/>
  <c r="U13033" i="4"/>
  <c r="U13034" i="4"/>
  <c r="U13035" i="4"/>
  <c r="U13036" i="4"/>
  <c r="U13037" i="4"/>
  <c r="U13038" i="4"/>
  <c r="U13039" i="4"/>
  <c r="U13040" i="4"/>
  <c r="U13041" i="4"/>
  <c r="U13042" i="4"/>
  <c r="U13043" i="4"/>
  <c r="U13044" i="4"/>
  <c r="U13045" i="4"/>
  <c r="U13046" i="4"/>
  <c r="U13047" i="4"/>
  <c r="U13048" i="4"/>
  <c r="U13049" i="4"/>
  <c r="U13050" i="4"/>
  <c r="U13051" i="4"/>
  <c r="U13052" i="4"/>
  <c r="U13053" i="4"/>
  <c r="U13054" i="4"/>
  <c r="U13055" i="4"/>
  <c r="U13056" i="4"/>
  <c r="U13057" i="4"/>
  <c r="U13058" i="4"/>
  <c r="U13059" i="4"/>
  <c r="U13060" i="4"/>
  <c r="U13061" i="4"/>
  <c r="U13062" i="4"/>
  <c r="U13063" i="4"/>
  <c r="U13064" i="4"/>
  <c r="U13065" i="4"/>
  <c r="U13066" i="4"/>
  <c r="U13067" i="4"/>
  <c r="U13068" i="4"/>
  <c r="U13069" i="4"/>
  <c r="U13070" i="4"/>
  <c r="U13071" i="4"/>
  <c r="U13072" i="4"/>
  <c r="U13073" i="4"/>
  <c r="U13074" i="4"/>
  <c r="U13075" i="4"/>
  <c r="U13076" i="4"/>
  <c r="U13077" i="4"/>
  <c r="U13078" i="4"/>
  <c r="U13079" i="4"/>
  <c r="U13080" i="4"/>
  <c r="U13081" i="4"/>
  <c r="U13082" i="4"/>
  <c r="U13083" i="4"/>
  <c r="U13084" i="4"/>
  <c r="U13085" i="4"/>
  <c r="U13086" i="4"/>
  <c r="U13087" i="4"/>
  <c r="U13088" i="4"/>
  <c r="U13089" i="4"/>
  <c r="U13090" i="4"/>
  <c r="U13091" i="4"/>
  <c r="U13092" i="4"/>
  <c r="U13093" i="4"/>
  <c r="U13094" i="4"/>
  <c r="U13095" i="4"/>
  <c r="U13096" i="4"/>
  <c r="U13097" i="4"/>
  <c r="U13098" i="4"/>
  <c r="U13099" i="4"/>
  <c r="U13100" i="4"/>
  <c r="U13101" i="4"/>
  <c r="U13102" i="4"/>
  <c r="U13103" i="4"/>
  <c r="U13104" i="4"/>
  <c r="U13105" i="4"/>
  <c r="U13106" i="4"/>
  <c r="U13107" i="4"/>
  <c r="U13108" i="4"/>
  <c r="U13109" i="4"/>
  <c r="U13110" i="4"/>
  <c r="U13111" i="4"/>
  <c r="U13112" i="4"/>
  <c r="U13113" i="4"/>
  <c r="U13114" i="4"/>
  <c r="U13115" i="4"/>
  <c r="U13116" i="4"/>
  <c r="U13117" i="4"/>
  <c r="U13118" i="4"/>
  <c r="U13119" i="4"/>
  <c r="U13120" i="4"/>
  <c r="U13121" i="4"/>
  <c r="U13122" i="4"/>
  <c r="U13123" i="4"/>
  <c r="U13124" i="4"/>
  <c r="U13125" i="4"/>
  <c r="U13126" i="4"/>
  <c r="U13127" i="4"/>
  <c r="U13128" i="4"/>
  <c r="U13129" i="4"/>
  <c r="U13130" i="4"/>
  <c r="U13131" i="4"/>
  <c r="U13132" i="4"/>
  <c r="U13133" i="4"/>
  <c r="U13134" i="4"/>
  <c r="U13135" i="4"/>
  <c r="U13136" i="4"/>
  <c r="U13137" i="4"/>
  <c r="U13138" i="4"/>
  <c r="U13139" i="4"/>
  <c r="U13140" i="4"/>
  <c r="U13141" i="4"/>
  <c r="U13142" i="4"/>
  <c r="U13143" i="4"/>
  <c r="U13144" i="4"/>
  <c r="U13145" i="4"/>
  <c r="U13146" i="4"/>
  <c r="U13147" i="4"/>
  <c r="U13148" i="4"/>
  <c r="U13149" i="4"/>
  <c r="U13150" i="4"/>
  <c r="U13151" i="4"/>
  <c r="U13152" i="4"/>
  <c r="U13153" i="4"/>
  <c r="U13154" i="4"/>
  <c r="U13155" i="4"/>
  <c r="U13156" i="4"/>
  <c r="U13157" i="4"/>
  <c r="U13158" i="4"/>
  <c r="U13159" i="4"/>
  <c r="U13160" i="4"/>
  <c r="U13161" i="4"/>
  <c r="U13162" i="4"/>
  <c r="U13163" i="4"/>
  <c r="U13164" i="4"/>
  <c r="U13165" i="4"/>
  <c r="U13166" i="4"/>
  <c r="U13167" i="4"/>
  <c r="U13168" i="4"/>
  <c r="U13169" i="4"/>
  <c r="U13170" i="4"/>
  <c r="U13171" i="4"/>
  <c r="U13172" i="4"/>
  <c r="U13173" i="4"/>
  <c r="U13174" i="4"/>
  <c r="U13175" i="4"/>
  <c r="U13176" i="4"/>
  <c r="U13177" i="4"/>
  <c r="U13178" i="4"/>
  <c r="U13179" i="4"/>
  <c r="U13180" i="4"/>
  <c r="U13181" i="4"/>
  <c r="U13182" i="4"/>
  <c r="U13183" i="4"/>
  <c r="U13184" i="4"/>
  <c r="U13185" i="4"/>
  <c r="U13186" i="4"/>
  <c r="U13187" i="4"/>
  <c r="U13188" i="4"/>
  <c r="U13189" i="4"/>
  <c r="U13190" i="4"/>
  <c r="U13191" i="4"/>
  <c r="U13192" i="4"/>
  <c r="U13193" i="4"/>
  <c r="U13194" i="4"/>
  <c r="U13195" i="4"/>
  <c r="U13196" i="4"/>
  <c r="U13197" i="4"/>
  <c r="U13198" i="4"/>
  <c r="U13199" i="4"/>
  <c r="U13200" i="4"/>
  <c r="U13201" i="4"/>
  <c r="U13202" i="4"/>
  <c r="U13203" i="4"/>
  <c r="U13204" i="4"/>
  <c r="U13205" i="4"/>
  <c r="U13206" i="4"/>
  <c r="U13207" i="4"/>
  <c r="U13208" i="4"/>
  <c r="U13209" i="4"/>
  <c r="U13210" i="4"/>
  <c r="U13211" i="4"/>
  <c r="U13212" i="4"/>
  <c r="U13213" i="4"/>
  <c r="U13214" i="4"/>
  <c r="U13215" i="4"/>
  <c r="U13216" i="4"/>
  <c r="U13217" i="4"/>
  <c r="U13218" i="4"/>
  <c r="U13219" i="4"/>
  <c r="U13220" i="4"/>
  <c r="U13221" i="4"/>
  <c r="U13222" i="4"/>
  <c r="U13223" i="4"/>
  <c r="U13224" i="4"/>
  <c r="U13225" i="4"/>
  <c r="U13226" i="4"/>
  <c r="U13227" i="4"/>
  <c r="U13228" i="4"/>
  <c r="U13229" i="4"/>
  <c r="U13230" i="4"/>
  <c r="U13231" i="4"/>
  <c r="U13232" i="4"/>
  <c r="U13233" i="4"/>
  <c r="U13234" i="4"/>
  <c r="U13235" i="4"/>
  <c r="U13236" i="4"/>
  <c r="U13237" i="4"/>
  <c r="U13238" i="4"/>
  <c r="U13239" i="4"/>
  <c r="U13240" i="4"/>
  <c r="U13241" i="4"/>
  <c r="U13242" i="4"/>
  <c r="U13243" i="4"/>
  <c r="U13244" i="4"/>
  <c r="U13245" i="4"/>
  <c r="U13246" i="4"/>
  <c r="U13247" i="4"/>
  <c r="U13248" i="4"/>
  <c r="U13249" i="4"/>
  <c r="U13250" i="4"/>
  <c r="U13251" i="4"/>
  <c r="U13252" i="4"/>
  <c r="U13253" i="4"/>
  <c r="U13254" i="4"/>
  <c r="U13255" i="4"/>
  <c r="U13256" i="4"/>
  <c r="U13257" i="4"/>
  <c r="U13258" i="4"/>
  <c r="U13259" i="4"/>
  <c r="U13260" i="4"/>
  <c r="U13261" i="4"/>
  <c r="U13262" i="4"/>
  <c r="U13263" i="4"/>
  <c r="U13264" i="4"/>
  <c r="U13265" i="4"/>
  <c r="U13266" i="4"/>
  <c r="U13267" i="4"/>
  <c r="U13268" i="4"/>
  <c r="U13269" i="4"/>
  <c r="U13270" i="4"/>
  <c r="U13271" i="4"/>
  <c r="U13272" i="4"/>
  <c r="U13273" i="4"/>
  <c r="U13274" i="4"/>
  <c r="U13275" i="4"/>
  <c r="U13276" i="4"/>
  <c r="U13277" i="4"/>
  <c r="U13278" i="4"/>
  <c r="U13279" i="4"/>
  <c r="U13280" i="4"/>
  <c r="U13281" i="4"/>
  <c r="U13282" i="4"/>
  <c r="U13283" i="4"/>
  <c r="U13284" i="4"/>
  <c r="U13285" i="4"/>
  <c r="U13286" i="4"/>
  <c r="U13287" i="4"/>
  <c r="U13288" i="4"/>
  <c r="U13289" i="4"/>
  <c r="U13290" i="4"/>
  <c r="U13291" i="4"/>
  <c r="U13292" i="4"/>
  <c r="U13293" i="4"/>
  <c r="U13294" i="4"/>
  <c r="U13295" i="4"/>
  <c r="U13296" i="4"/>
  <c r="U13297" i="4"/>
  <c r="U13298" i="4"/>
  <c r="U13299" i="4"/>
  <c r="U13300" i="4"/>
  <c r="U13301" i="4"/>
  <c r="U13302" i="4"/>
  <c r="U13303" i="4"/>
  <c r="U13304" i="4"/>
  <c r="U13305" i="4"/>
  <c r="U13306" i="4"/>
  <c r="U13307" i="4"/>
  <c r="U13308" i="4"/>
  <c r="U13309" i="4"/>
  <c r="U13310" i="4"/>
  <c r="U13311" i="4"/>
  <c r="U13312" i="4"/>
  <c r="U13313" i="4"/>
  <c r="U13314" i="4"/>
  <c r="U13315" i="4"/>
  <c r="U13316" i="4"/>
  <c r="U13317" i="4"/>
  <c r="U13318" i="4"/>
  <c r="U13319" i="4"/>
  <c r="U13320" i="4"/>
  <c r="U13321" i="4"/>
  <c r="U13322" i="4"/>
  <c r="U13323" i="4"/>
  <c r="U13324" i="4"/>
  <c r="U13325" i="4"/>
  <c r="U13326" i="4"/>
  <c r="U13327" i="4"/>
  <c r="U13328" i="4"/>
  <c r="U13329" i="4"/>
  <c r="U13330" i="4"/>
  <c r="U13331" i="4"/>
  <c r="U13332" i="4"/>
  <c r="U13333" i="4"/>
  <c r="U13334" i="4"/>
  <c r="U13335" i="4"/>
  <c r="U13336" i="4"/>
  <c r="U13337" i="4"/>
  <c r="U13338" i="4"/>
  <c r="U13339" i="4"/>
  <c r="U13340" i="4"/>
  <c r="U13341" i="4"/>
  <c r="U13342" i="4"/>
  <c r="U13343" i="4"/>
  <c r="U13344" i="4"/>
  <c r="U13345" i="4"/>
  <c r="U13346" i="4"/>
  <c r="U13347" i="4"/>
  <c r="U13348" i="4"/>
  <c r="U13349" i="4"/>
  <c r="U13350" i="4"/>
  <c r="U13351" i="4"/>
  <c r="U13352" i="4"/>
  <c r="U13353" i="4"/>
  <c r="U13354" i="4"/>
  <c r="U13355" i="4"/>
  <c r="U13356" i="4"/>
  <c r="U13357" i="4"/>
  <c r="U13358" i="4"/>
  <c r="U13359" i="4"/>
  <c r="U13360" i="4"/>
  <c r="U13361" i="4"/>
  <c r="U13362" i="4"/>
  <c r="U13363" i="4"/>
  <c r="U13364" i="4"/>
  <c r="U13365" i="4"/>
  <c r="U13366" i="4"/>
  <c r="U13367" i="4"/>
  <c r="U13368" i="4"/>
  <c r="U13369" i="4"/>
  <c r="U13370" i="4"/>
  <c r="U13371" i="4"/>
  <c r="U13372" i="4"/>
  <c r="U13373" i="4"/>
  <c r="U13374" i="4"/>
  <c r="U13375" i="4"/>
  <c r="U13376" i="4"/>
  <c r="U13377" i="4"/>
  <c r="U13378" i="4"/>
  <c r="U13379" i="4"/>
  <c r="U13380" i="4"/>
  <c r="U13381" i="4"/>
  <c r="U13382" i="4"/>
  <c r="U13383" i="4"/>
  <c r="U13384" i="4"/>
  <c r="U13385" i="4"/>
  <c r="U13386" i="4"/>
  <c r="U13387" i="4"/>
  <c r="U13388" i="4"/>
  <c r="U13389" i="4"/>
  <c r="U13390" i="4"/>
  <c r="U13391" i="4"/>
  <c r="U13392" i="4"/>
  <c r="U13393" i="4"/>
  <c r="U13394" i="4"/>
  <c r="U13395" i="4"/>
  <c r="U13396" i="4"/>
  <c r="U13397" i="4"/>
  <c r="U13398" i="4"/>
  <c r="U13399" i="4"/>
  <c r="U13400" i="4"/>
  <c r="U13401" i="4"/>
  <c r="U13402" i="4"/>
  <c r="U13403" i="4"/>
  <c r="U13404" i="4"/>
  <c r="U13405" i="4"/>
  <c r="U13406" i="4"/>
  <c r="U13407" i="4"/>
  <c r="U13408" i="4"/>
  <c r="U13409" i="4"/>
  <c r="U13410" i="4"/>
  <c r="U13411" i="4"/>
  <c r="U13412" i="4"/>
  <c r="U13413" i="4"/>
  <c r="U13414" i="4"/>
  <c r="U13415" i="4"/>
  <c r="U13416" i="4"/>
  <c r="U13417" i="4"/>
  <c r="U13418" i="4"/>
  <c r="U13419" i="4"/>
  <c r="U13420" i="4"/>
  <c r="U13421" i="4"/>
  <c r="U13422" i="4"/>
  <c r="U13423" i="4"/>
  <c r="U13424" i="4"/>
  <c r="U13425" i="4"/>
  <c r="U13426" i="4"/>
  <c r="U13427" i="4"/>
  <c r="U13428" i="4"/>
  <c r="U13429" i="4"/>
  <c r="U13430" i="4"/>
  <c r="U13431" i="4"/>
  <c r="U13432" i="4"/>
  <c r="U13433" i="4"/>
  <c r="U13434" i="4"/>
  <c r="U13435" i="4"/>
  <c r="U13436" i="4"/>
  <c r="U13437" i="4"/>
  <c r="U13438" i="4"/>
  <c r="U13439" i="4"/>
  <c r="U13440" i="4"/>
  <c r="U13441" i="4"/>
  <c r="U13442" i="4"/>
  <c r="U13443" i="4"/>
  <c r="U13444" i="4"/>
  <c r="U13445" i="4"/>
  <c r="U13446" i="4"/>
  <c r="U13447" i="4"/>
  <c r="U13448" i="4"/>
  <c r="U13449" i="4"/>
  <c r="U13450" i="4"/>
  <c r="U13451" i="4"/>
  <c r="U13452" i="4"/>
  <c r="U13453" i="4"/>
  <c r="U13454" i="4"/>
  <c r="U13455" i="4"/>
  <c r="U13456" i="4"/>
  <c r="U13457" i="4"/>
  <c r="U13458" i="4"/>
  <c r="U13459" i="4"/>
  <c r="U13460" i="4"/>
  <c r="U13461" i="4"/>
  <c r="U13462" i="4"/>
  <c r="U13463" i="4"/>
  <c r="U13464" i="4"/>
  <c r="U13465" i="4"/>
  <c r="U13466" i="4"/>
  <c r="U13467" i="4"/>
  <c r="U13468" i="4"/>
  <c r="U13469" i="4"/>
  <c r="U13470" i="4"/>
  <c r="U13471" i="4"/>
  <c r="U13472" i="4"/>
  <c r="U13473" i="4"/>
  <c r="U13474" i="4"/>
  <c r="U13475" i="4"/>
  <c r="U13476" i="4"/>
  <c r="U13477" i="4"/>
  <c r="U13478" i="4"/>
  <c r="U13479" i="4"/>
  <c r="U13480" i="4"/>
  <c r="U13481" i="4"/>
  <c r="U13482" i="4"/>
  <c r="U13483" i="4"/>
  <c r="U13484" i="4"/>
  <c r="U13485" i="4"/>
  <c r="U13486" i="4"/>
  <c r="U13487" i="4"/>
  <c r="U13488" i="4"/>
  <c r="U13489" i="4"/>
  <c r="U13490" i="4"/>
  <c r="U13491" i="4"/>
  <c r="U13492" i="4"/>
  <c r="U13493" i="4"/>
  <c r="U13494" i="4"/>
  <c r="U13495" i="4"/>
  <c r="U13496" i="4"/>
  <c r="U13497" i="4"/>
  <c r="U13498" i="4"/>
  <c r="U13499" i="4"/>
  <c r="U13500" i="4"/>
  <c r="U13501" i="4"/>
  <c r="U13502" i="4"/>
  <c r="U13503" i="4"/>
  <c r="U13504" i="4"/>
  <c r="U13505" i="4"/>
  <c r="U13506" i="4"/>
  <c r="U13507" i="4"/>
  <c r="U13508" i="4"/>
  <c r="U13509" i="4"/>
  <c r="U13510" i="4"/>
  <c r="U13511" i="4"/>
  <c r="U13512" i="4"/>
  <c r="U13513" i="4"/>
  <c r="U13514" i="4"/>
  <c r="U13515" i="4"/>
  <c r="U13516" i="4"/>
  <c r="U13517" i="4"/>
  <c r="U13518" i="4"/>
  <c r="U13519" i="4"/>
  <c r="U13520" i="4"/>
  <c r="U13521" i="4"/>
  <c r="U13522" i="4"/>
  <c r="U13523" i="4"/>
  <c r="U13524" i="4"/>
  <c r="U13525" i="4"/>
  <c r="U13526" i="4"/>
  <c r="U13527" i="4"/>
  <c r="U13528" i="4"/>
  <c r="U13529" i="4"/>
  <c r="U13530" i="4"/>
  <c r="U13531" i="4"/>
  <c r="U13532" i="4"/>
  <c r="U13533" i="4"/>
  <c r="U13534" i="4"/>
  <c r="U13535" i="4"/>
  <c r="U13536" i="4"/>
  <c r="U13537" i="4"/>
  <c r="U13538" i="4"/>
  <c r="U13539" i="4"/>
  <c r="U13540" i="4"/>
  <c r="U13541" i="4"/>
  <c r="U13542" i="4"/>
  <c r="U13543" i="4"/>
  <c r="U13544" i="4"/>
  <c r="U13545" i="4"/>
  <c r="U13546" i="4"/>
  <c r="U13547" i="4"/>
  <c r="U13548" i="4"/>
  <c r="U13549" i="4"/>
  <c r="U13550" i="4"/>
  <c r="U13551" i="4"/>
  <c r="U13552" i="4"/>
  <c r="U13553" i="4"/>
  <c r="U13554" i="4"/>
  <c r="U13555" i="4"/>
  <c r="U13556" i="4"/>
  <c r="U13557" i="4"/>
  <c r="U13558" i="4"/>
  <c r="U13559" i="4"/>
  <c r="U13560" i="4"/>
  <c r="U13561" i="4"/>
  <c r="U13562" i="4"/>
  <c r="U13563" i="4"/>
  <c r="U13564" i="4"/>
  <c r="U13565" i="4"/>
  <c r="U13566" i="4"/>
  <c r="U13567" i="4"/>
  <c r="U13568" i="4"/>
  <c r="U13569" i="4"/>
  <c r="U13570" i="4"/>
  <c r="U13571" i="4"/>
  <c r="U13572" i="4"/>
  <c r="U13573" i="4"/>
  <c r="U13574" i="4"/>
  <c r="U13575" i="4"/>
  <c r="U13576" i="4"/>
  <c r="U13577" i="4"/>
  <c r="U13578" i="4"/>
  <c r="U13579" i="4"/>
  <c r="U13580" i="4"/>
  <c r="U13581" i="4"/>
  <c r="U13582" i="4"/>
  <c r="U13583" i="4"/>
  <c r="U13584" i="4"/>
  <c r="U13585" i="4"/>
  <c r="U13586" i="4"/>
  <c r="U13587" i="4"/>
  <c r="U13588" i="4"/>
  <c r="U13589" i="4"/>
  <c r="U13590" i="4"/>
  <c r="U13591" i="4"/>
  <c r="U13592" i="4"/>
  <c r="U13593" i="4"/>
  <c r="U13594" i="4"/>
  <c r="U13595" i="4"/>
  <c r="U13596" i="4"/>
  <c r="U13597" i="4"/>
  <c r="U13598" i="4"/>
  <c r="U13599" i="4"/>
  <c r="U13600" i="4"/>
  <c r="U13601" i="4"/>
  <c r="U13602" i="4"/>
  <c r="U13603" i="4"/>
  <c r="U13604" i="4"/>
  <c r="U13605" i="4"/>
  <c r="U13606" i="4"/>
  <c r="U13607" i="4"/>
  <c r="U13608" i="4"/>
  <c r="U13609" i="4"/>
  <c r="U13610" i="4"/>
  <c r="U13611" i="4"/>
  <c r="U13612" i="4"/>
  <c r="U13613" i="4"/>
  <c r="U13614" i="4"/>
  <c r="U13615" i="4"/>
  <c r="U13616" i="4"/>
  <c r="U13617" i="4"/>
  <c r="U13618" i="4"/>
  <c r="U13619" i="4"/>
  <c r="U13620" i="4"/>
  <c r="U13621" i="4"/>
  <c r="U13622" i="4"/>
  <c r="U13623" i="4"/>
  <c r="U13624" i="4"/>
  <c r="U13625" i="4"/>
  <c r="U13626" i="4"/>
  <c r="U13627" i="4"/>
  <c r="U13628" i="4"/>
  <c r="U13629" i="4"/>
  <c r="U13630" i="4"/>
  <c r="U13631" i="4"/>
  <c r="U13632" i="4"/>
  <c r="U13633" i="4"/>
  <c r="U13634" i="4"/>
  <c r="U13635" i="4"/>
  <c r="U13636" i="4"/>
  <c r="U13637" i="4"/>
  <c r="U13638" i="4"/>
  <c r="U13639" i="4"/>
  <c r="U13640" i="4"/>
  <c r="U13641" i="4"/>
  <c r="U13642" i="4"/>
  <c r="U13643" i="4"/>
  <c r="U13644" i="4"/>
  <c r="U13645" i="4"/>
  <c r="U13646" i="4"/>
  <c r="U13647" i="4"/>
  <c r="U13648" i="4"/>
  <c r="U13649" i="4"/>
  <c r="U13650" i="4"/>
  <c r="U13651" i="4"/>
  <c r="U13652" i="4"/>
  <c r="U13653" i="4"/>
  <c r="U13654" i="4"/>
  <c r="U13655" i="4"/>
  <c r="U13656" i="4"/>
  <c r="U13657" i="4"/>
  <c r="U13658" i="4"/>
  <c r="U13659" i="4"/>
  <c r="U13660" i="4"/>
  <c r="U13661" i="4"/>
  <c r="U13662" i="4"/>
  <c r="U13663" i="4"/>
  <c r="U13664" i="4"/>
  <c r="U13665" i="4"/>
  <c r="U13666" i="4"/>
  <c r="U13667" i="4"/>
  <c r="U13668" i="4"/>
  <c r="U13669" i="4"/>
  <c r="U13670" i="4"/>
  <c r="U13671" i="4"/>
  <c r="U13672" i="4"/>
  <c r="U13673" i="4"/>
  <c r="U13674" i="4"/>
  <c r="U13675" i="4"/>
  <c r="U13676" i="4"/>
  <c r="U13677" i="4"/>
  <c r="U13678" i="4"/>
  <c r="U13679" i="4"/>
  <c r="U13680" i="4"/>
  <c r="U13681" i="4"/>
  <c r="U13682" i="4"/>
  <c r="U13683" i="4"/>
  <c r="U13684" i="4"/>
  <c r="U13685" i="4"/>
  <c r="U13686" i="4"/>
  <c r="U13687" i="4"/>
  <c r="U13688" i="4"/>
  <c r="U13689" i="4"/>
  <c r="U13690" i="4"/>
  <c r="U13691" i="4"/>
  <c r="U13692" i="4"/>
  <c r="U13693" i="4"/>
  <c r="U13694" i="4"/>
  <c r="U13695" i="4"/>
  <c r="U13696" i="4"/>
  <c r="U13697" i="4"/>
  <c r="U13698" i="4"/>
  <c r="U13699" i="4"/>
  <c r="U13700" i="4"/>
  <c r="U13701" i="4"/>
  <c r="U13702" i="4"/>
  <c r="U13703" i="4"/>
  <c r="U13704" i="4"/>
  <c r="U13705" i="4"/>
  <c r="U13706" i="4"/>
  <c r="U13707" i="4"/>
  <c r="U13708" i="4"/>
  <c r="U13709" i="4"/>
  <c r="U13710" i="4"/>
  <c r="U13711" i="4"/>
  <c r="U13712" i="4"/>
  <c r="U13713" i="4"/>
  <c r="U13714" i="4"/>
  <c r="U13715" i="4"/>
  <c r="U13716" i="4"/>
  <c r="U13717" i="4"/>
  <c r="U13718" i="4"/>
  <c r="U13719" i="4"/>
  <c r="U13720" i="4"/>
  <c r="U13721" i="4"/>
  <c r="U13722" i="4"/>
  <c r="U13723" i="4"/>
  <c r="U13724" i="4"/>
  <c r="U13725" i="4"/>
  <c r="U13726" i="4"/>
  <c r="U13727" i="4"/>
  <c r="U13728" i="4"/>
  <c r="U13729" i="4"/>
  <c r="U13730" i="4"/>
  <c r="U13731" i="4"/>
  <c r="U13732" i="4"/>
  <c r="U13733" i="4"/>
  <c r="U13734" i="4"/>
  <c r="U13735" i="4"/>
  <c r="U13736" i="4"/>
  <c r="U13737" i="4"/>
  <c r="U13738" i="4"/>
  <c r="U13739" i="4"/>
  <c r="U13740" i="4"/>
  <c r="U13741" i="4"/>
  <c r="U13742" i="4"/>
  <c r="U13743" i="4"/>
  <c r="U13744" i="4"/>
  <c r="U13745" i="4"/>
  <c r="U13746" i="4"/>
  <c r="U13747" i="4"/>
  <c r="U13748" i="4"/>
  <c r="U13749" i="4"/>
  <c r="U13750" i="4"/>
  <c r="U13751" i="4"/>
  <c r="U13752" i="4"/>
  <c r="U13753" i="4"/>
  <c r="U13754" i="4"/>
  <c r="U13755" i="4"/>
  <c r="U13756" i="4"/>
  <c r="U13757" i="4"/>
  <c r="U13758" i="4"/>
  <c r="U13759" i="4"/>
  <c r="U13760" i="4"/>
  <c r="U13761" i="4"/>
  <c r="U13762" i="4"/>
  <c r="U13763" i="4"/>
  <c r="U13764" i="4"/>
  <c r="U13765" i="4"/>
  <c r="U13766" i="4"/>
  <c r="U13767" i="4"/>
  <c r="U13768" i="4"/>
  <c r="U13769" i="4"/>
  <c r="U13770" i="4"/>
  <c r="U13771" i="4"/>
  <c r="U13772" i="4"/>
  <c r="U13773" i="4"/>
  <c r="U13774" i="4"/>
  <c r="U13775" i="4"/>
  <c r="U13776" i="4"/>
  <c r="U13777" i="4"/>
  <c r="U13778" i="4"/>
  <c r="U13779" i="4"/>
  <c r="U13780" i="4"/>
  <c r="U13781" i="4"/>
  <c r="U13782" i="4"/>
  <c r="U13783" i="4"/>
  <c r="U13784" i="4"/>
  <c r="U13785" i="4"/>
  <c r="U13786" i="4"/>
  <c r="U13787" i="4"/>
  <c r="U13788" i="4"/>
  <c r="U13789" i="4"/>
  <c r="U13790" i="4"/>
  <c r="C17" i="1" l="1"/>
  <c r="C19" i="1"/>
  <c r="C23" i="1"/>
  <c r="B23" i="1" s="1"/>
  <c r="C7" i="1"/>
  <c r="B7" i="1" s="1"/>
  <c r="C8" i="1"/>
  <c r="B8" i="1" s="1"/>
  <c r="C9" i="1"/>
  <c r="B9" i="1" s="1"/>
  <c r="C10" i="1"/>
  <c r="B10" i="1" s="1"/>
  <c r="C11" i="1"/>
  <c r="B11" i="1" s="1"/>
  <c r="C12" i="1"/>
  <c r="B12" i="1" s="1"/>
  <c r="U3"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G715" i="4"/>
  <c r="G714" i="4"/>
  <c r="G713" i="4"/>
  <c r="G712"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533" i="4"/>
  <c r="G532" i="4"/>
  <c r="G531" i="4"/>
  <c r="G530" i="4"/>
  <c r="G529" i="4"/>
  <c r="G528" i="4"/>
  <c r="G527" i="4"/>
  <c r="G526" i="4"/>
  <c r="G525" i="4"/>
  <c r="G524" i="4"/>
  <c r="G523" i="4"/>
  <c r="G522" i="4"/>
  <c r="G521" i="4"/>
  <c r="G520" i="4"/>
  <c r="G519" i="4"/>
  <c r="G518" i="4"/>
  <c r="G517" i="4"/>
  <c r="G516" i="4"/>
  <c r="G515" i="4"/>
  <c r="G514" i="4"/>
  <c r="G513" i="4"/>
  <c r="G512" i="4"/>
  <c r="G511" i="4"/>
  <c r="G510" i="4"/>
  <c r="G509" i="4"/>
  <c r="G508" i="4"/>
  <c r="G507" i="4"/>
  <c r="G506" i="4"/>
  <c r="G505" i="4"/>
  <c r="G504" i="4"/>
  <c r="G503" i="4"/>
  <c r="G502" i="4"/>
  <c r="G501" i="4"/>
  <c r="G500" i="4"/>
  <c r="G499" i="4"/>
  <c r="G498" i="4"/>
  <c r="G497" i="4"/>
  <c r="G496" i="4"/>
  <c r="G495" i="4"/>
  <c r="G494" i="4"/>
  <c r="G493" i="4"/>
  <c r="G492" i="4"/>
  <c r="G491" i="4"/>
  <c r="G490" i="4"/>
  <c r="G489" i="4"/>
  <c r="G488" i="4"/>
  <c r="G487" i="4"/>
  <c r="G486" i="4"/>
  <c r="G485" i="4"/>
  <c r="G484" i="4"/>
  <c r="G483" i="4"/>
  <c r="G482" i="4"/>
  <c r="G481" i="4"/>
  <c r="G480" i="4"/>
  <c r="G479" i="4"/>
  <c r="G478" i="4"/>
  <c r="G477" i="4"/>
  <c r="G476" i="4"/>
  <c r="G475" i="4"/>
  <c r="G474" i="4"/>
  <c r="G473" i="4"/>
  <c r="G472" i="4"/>
  <c r="G471" i="4"/>
  <c r="G470" i="4"/>
  <c r="G469" i="4"/>
  <c r="G468" i="4"/>
  <c r="G467" i="4"/>
  <c r="G466" i="4"/>
  <c r="G465" i="4"/>
  <c r="G464" i="4"/>
  <c r="G463" i="4"/>
  <c r="G462" i="4"/>
  <c r="G461" i="4"/>
  <c r="G460" i="4"/>
  <c r="G459" i="4"/>
  <c r="G458" i="4"/>
  <c r="G457" i="4"/>
  <c r="G456" i="4"/>
  <c r="G455" i="4"/>
  <c r="G454" i="4"/>
  <c r="G453" i="4"/>
  <c r="G452" i="4"/>
  <c r="G451" i="4"/>
  <c r="G450" i="4"/>
  <c r="G449" i="4"/>
  <c r="G448" i="4"/>
  <c r="G447" i="4"/>
  <c r="G446" i="4"/>
  <c r="G445" i="4"/>
  <c r="G444" i="4"/>
  <c r="G443" i="4"/>
  <c r="G442" i="4"/>
  <c r="G441" i="4"/>
  <c r="G440" i="4"/>
  <c r="G439" i="4"/>
  <c r="G438" i="4"/>
  <c r="G437" i="4"/>
  <c r="G436" i="4"/>
  <c r="G435" i="4"/>
  <c r="G434" i="4"/>
  <c r="G433" i="4"/>
  <c r="G432" i="4"/>
  <c r="G431" i="4"/>
  <c r="G430" i="4"/>
  <c r="G429" i="4"/>
  <c r="G428" i="4"/>
  <c r="G427" i="4"/>
  <c r="G426" i="4"/>
  <c r="G425" i="4"/>
  <c r="G424" i="4"/>
  <c r="G423" i="4"/>
  <c r="G422" i="4"/>
  <c r="G421" i="4"/>
  <c r="G420" i="4"/>
  <c r="G419" i="4"/>
  <c r="G418" i="4"/>
  <c r="G417" i="4"/>
  <c r="G416" i="4"/>
  <c r="G415" i="4"/>
  <c r="G414" i="4"/>
  <c r="G413" i="4"/>
  <c r="G412" i="4"/>
  <c r="G411" i="4"/>
  <c r="G410" i="4"/>
  <c r="G409" i="4"/>
  <c r="G408" i="4"/>
  <c r="G407" i="4"/>
  <c r="G406" i="4"/>
  <c r="G405" i="4"/>
  <c r="G404" i="4"/>
  <c r="G403" i="4"/>
  <c r="G402" i="4"/>
  <c r="G401" i="4"/>
  <c r="G400" i="4"/>
  <c r="G399" i="4"/>
  <c r="G398" i="4"/>
  <c r="G397" i="4"/>
  <c r="G396" i="4"/>
  <c r="G395" i="4"/>
  <c r="G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37" i="4"/>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31" i="4"/>
  <c r="G230" i="4"/>
  <c r="G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179" i="4"/>
  <c r="G178" i="4"/>
  <c r="G177" i="4"/>
  <c r="G176" i="4"/>
  <c r="G175" i="4"/>
  <c r="G174" i="4"/>
  <c r="G173" i="4"/>
  <c r="G172" i="4"/>
  <c r="G171" i="4"/>
  <c r="G170" i="4"/>
  <c r="G169" i="4"/>
  <c r="G168" i="4"/>
  <c r="G167" i="4"/>
  <c r="G166" i="4"/>
  <c r="G165" i="4"/>
  <c r="G164" i="4"/>
  <c r="G163" i="4"/>
  <c r="G162" i="4"/>
  <c r="G161" i="4"/>
  <c r="G160" i="4"/>
  <c r="G159" i="4"/>
  <c r="G158" i="4"/>
  <c r="G157" i="4"/>
  <c r="G156" i="4"/>
  <c r="G155" i="4"/>
  <c r="G154" i="4"/>
  <c r="G153" i="4"/>
  <c r="G152" i="4"/>
  <c r="G151" i="4"/>
  <c r="G150" i="4"/>
  <c r="G149" i="4"/>
  <c r="G148" i="4"/>
  <c r="G147" i="4"/>
  <c r="G146" i="4"/>
  <c r="G145" i="4"/>
  <c r="G144" i="4"/>
  <c r="G143" i="4"/>
  <c r="G142" i="4"/>
  <c r="G141" i="4"/>
  <c r="G140" i="4"/>
  <c r="G139" i="4"/>
  <c r="G138" i="4"/>
  <c r="G137" i="4"/>
  <c r="G136" i="4"/>
  <c r="G135" i="4"/>
  <c r="G134" i="4"/>
  <c r="G133" i="4"/>
  <c r="G132" i="4"/>
  <c r="G131" i="4"/>
  <c r="G130" i="4"/>
  <c r="G129" i="4"/>
  <c r="G128" i="4"/>
  <c r="G127" i="4"/>
  <c r="G126" i="4"/>
  <c r="G125" i="4"/>
  <c r="G124" i="4"/>
  <c r="G123" i="4"/>
  <c r="G122" i="4"/>
  <c r="G121" i="4"/>
  <c r="G120" i="4"/>
  <c r="G119" i="4"/>
  <c r="G118" i="4"/>
  <c r="G117" i="4"/>
  <c r="G116" i="4"/>
  <c r="G115" i="4"/>
  <c r="G114" i="4"/>
  <c r="G113" i="4"/>
  <c r="G112" i="4"/>
  <c r="G111" i="4"/>
  <c r="G110" i="4"/>
  <c r="G109" i="4"/>
  <c r="G108" i="4"/>
  <c r="G107" i="4"/>
  <c r="G106" i="4"/>
  <c r="G105" i="4"/>
  <c r="G104" i="4"/>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U7" i="1"/>
  <c r="W7" i="1"/>
  <c r="X7" i="1"/>
  <c r="U8" i="1"/>
  <c r="W8" i="1"/>
  <c r="X8" i="1"/>
  <c r="U9" i="1"/>
  <c r="W9" i="1"/>
  <c r="X9" i="1"/>
  <c r="U10" i="1"/>
  <c r="W10" i="1"/>
  <c r="X10" i="1"/>
  <c r="U11" i="1"/>
  <c r="W11" i="1"/>
  <c r="X11" i="1"/>
  <c r="U12" i="1"/>
  <c r="W12" i="1"/>
  <c r="X12" i="1"/>
  <c r="U13" i="1"/>
  <c r="W13" i="1"/>
  <c r="X13" i="1"/>
  <c r="U14" i="1"/>
  <c r="W14" i="1"/>
  <c r="X14" i="1"/>
  <c r="U15" i="1"/>
  <c r="W15" i="1"/>
  <c r="X15" i="1"/>
  <c r="U16" i="1"/>
  <c r="W16" i="1"/>
  <c r="X16" i="1"/>
  <c r="U17" i="1"/>
  <c r="W17" i="1"/>
  <c r="X17" i="1"/>
  <c r="U18" i="1"/>
  <c r="W18" i="1"/>
  <c r="X18" i="1"/>
  <c r="U19" i="1"/>
  <c r="W19" i="1"/>
  <c r="X19" i="1"/>
  <c r="U20" i="1"/>
  <c r="W20" i="1"/>
  <c r="X20" i="1"/>
  <c r="U21" i="1"/>
  <c r="W21" i="1"/>
  <c r="X21" i="1"/>
  <c r="U22" i="1"/>
  <c r="W22" i="1"/>
  <c r="X22" i="1"/>
  <c r="U23" i="1"/>
  <c r="W23" i="1"/>
  <c r="X23" i="1"/>
  <c r="U24" i="1"/>
  <c r="W24" i="1"/>
  <c r="X24" i="1"/>
  <c r="U25" i="1"/>
  <c r="W25" i="1"/>
  <c r="X25" i="1"/>
  <c r="U26" i="1"/>
  <c r="W26" i="1"/>
  <c r="X26" i="1"/>
  <c r="U27" i="1"/>
  <c r="W27" i="1"/>
  <c r="X27" i="1"/>
  <c r="U28" i="1"/>
  <c r="W28" i="1"/>
  <c r="X28" i="1"/>
  <c r="U29" i="1"/>
  <c r="W29" i="1"/>
  <c r="X29" i="1"/>
  <c r="U30" i="1"/>
  <c r="W30" i="1"/>
  <c r="X30" i="1"/>
  <c r="U31" i="1"/>
  <c r="W31" i="1"/>
  <c r="X31" i="1"/>
  <c r="U32" i="1"/>
  <c r="W32" i="1"/>
  <c r="X32" i="1"/>
  <c r="U33" i="1"/>
  <c r="W33" i="1"/>
  <c r="X33" i="1"/>
  <c r="U34" i="1"/>
  <c r="W34" i="1"/>
  <c r="X34" i="1"/>
  <c r="U35" i="1"/>
  <c r="W35" i="1"/>
  <c r="X35" i="1"/>
  <c r="U36" i="1"/>
  <c r="W36" i="1"/>
  <c r="X36" i="1"/>
  <c r="U37" i="1"/>
  <c r="W37" i="1"/>
  <c r="X37" i="1"/>
  <c r="U38" i="1"/>
  <c r="W38" i="1"/>
  <c r="X38" i="1"/>
  <c r="U39" i="1"/>
  <c r="W39" i="1"/>
  <c r="X39" i="1"/>
  <c r="U40" i="1"/>
  <c r="W40" i="1"/>
  <c r="X40" i="1"/>
  <c r="U41" i="1"/>
  <c r="W41" i="1"/>
  <c r="X41" i="1"/>
  <c r="U42" i="1"/>
  <c r="W42" i="1"/>
  <c r="X42" i="1"/>
  <c r="U43" i="1"/>
  <c r="W43" i="1"/>
  <c r="X43" i="1"/>
  <c r="U44" i="1"/>
  <c r="W44" i="1"/>
  <c r="X44" i="1"/>
  <c r="U45" i="1"/>
  <c r="W45" i="1"/>
  <c r="X45" i="1"/>
  <c r="X6" i="1"/>
  <c r="W6" i="1"/>
  <c r="U4" i="4" l="1"/>
  <c r="U5" i="4"/>
  <c r="U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U407" i="4"/>
  <c r="U408" i="4"/>
  <c r="U409" i="4"/>
  <c r="U410" i="4"/>
  <c r="U411" i="4"/>
  <c r="U412" i="4"/>
  <c r="U413" i="4"/>
  <c r="U414" i="4"/>
  <c r="U415" i="4"/>
  <c r="U416" i="4"/>
  <c r="U417" i="4"/>
  <c r="U418" i="4"/>
  <c r="U419" i="4"/>
  <c r="U420" i="4"/>
  <c r="U421" i="4"/>
  <c r="U422" i="4"/>
  <c r="U423" i="4"/>
  <c r="U424" i="4"/>
  <c r="U425" i="4"/>
  <c r="U426" i="4"/>
  <c r="U427" i="4"/>
  <c r="U428" i="4"/>
  <c r="U429" i="4"/>
  <c r="U430" i="4"/>
  <c r="U431" i="4"/>
  <c r="U432" i="4"/>
  <c r="U433" i="4"/>
  <c r="U434" i="4"/>
  <c r="U435" i="4"/>
  <c r="U436" i="4"/>
  <c r="U437" i="4"/>
  <c r="U438" i="4"/>
  <c r="U439" i="4"/>
  <c r="U440" i="4"/>
  <c r="U441" i="4"/>
  <c r="U442" i="4"/>
  <c r="U443" i="4"/>
  <c r="U444" i="4"/>
  <c r="U445" i="4"/>
  <c r="U446" i="4"/>
  <c r="U447" i="4"/>
  <c r="U448" i="4"/>
  <c r="U449" i="4"/>
  <c r="U450" i="4"/>
  <c r="U451" i="4"/>
  <c r="U452" i="4"/>
  <c r="U453" i="4"/>
  <c r="U454" i="4"/>
  <c r="U455" i="4"/>
  <c r="U456" i="4"/>
  <c r="U457" i="4"/>
  <c r="U458" i="4"/>
  <c r="U459" i="4"/>
  <c r="U460" i="4"/>
  <c r="U461" i="4"/>
  <c r="U462" i="4"/>
  <c r="U463" i="4"/>
  <c r="U464" i="4"/>
  <c r="U465" i="4"/>
  <c r="U466" i="4"/>
  <c r="U467" i="4"/>
  <c r="U468" i="4"/>
  <c r="U469" i="4"/>
  <c r="U470" i="4"/>
  <c r="U471" i="4"/>
  <c r="U472" i="4"/>
  <c r="U473" i="4"/>
  <c r="U474" i="4"/>
  <c r="U475" i="4"/>
  <c r="U476" i="4"/>
  <c r="U477" i="4"/>
  <c r="U478" i="4"/>
  <c r="U479" i="4"/>
  <c r="U480" i="4"/>
  <c r="U481" i="4"/>
  <c r="U482" i="4"/>
  <c r="U483" i="4"/>
  <c r="U484" i="4"/>
  <c r="U485" i="4"/>
  <c r="U486" i="4"/>
  <c r="U487" i="4"/>
  <c r="U488" i="4"/>
  <c r="U489" i="4"/>
  <c r="U490" i="4"/>
  <c r="U491" i="4"/>
  <c r="U492" i="4"/>
  <c r="U493" i="4"/>
  <c r="U494" i="4"/>
  <c r="U495" i="4"/>
  <c r="U496" i="4"/>
  <c r="U497" i="4"/>
  <c r="U498" i="4"/>
  <c r="U499" i="4"/>
  <c r="U500" i="4"/>
  <c r="U501" i="4"/>
  <c r="U502" i="4"/>
  <c r="U503" i="4"/>
  <c r="U504" i="4"/>
  <c r="U505" i="4"/>
  <c r="U506" i="4"/>
  <c r="U507" i="4"/>
  <c r="U508" i="4"/>
  <c r="U509" i="4"/>
  <c r="U510" i="4"/>
  <c r="U511" i="4"/>
  <c r="U512" i="4"/>
  <c r="U513" i="4"/>
  <c r="U514" i="4"/>
  <c r="U515" i="4"/>
  <c r="U516" i="4"/>
  <c r="U517" i="4"/>
  <c r="U518" i="4"/>
  <c r="U519" i="4"/>
  <c r="U520" i="4"/>
  <c r="U521" i="4"/>
  <c r="U522" i="4"/>
  <c r="U523" i="4"/>
  <c r="U524" i="4"/>
  <c r="U525" i="4"/>
  <c r="U526" i="4"/>
  <c r="U527" i="4"/>
  <c r="U528" i="4"/>
  <c r="U529" i="4"/>
  <c r="U530" i="4"/>
  <c r="U531" i="4"/>
  <c r="U532" i="4"/>
  <c r="U533" i="4"/>
  <c r="U534" i="4"/>
  <c r="U535" i="4"/>
  <c r="U536" i="4"/>
  <c r="U537" i="4"/>
  <c r="U538" i="4"/>
  <c r="U539" i="4"/>
  <c r="U540" i="4"/>
  <c r="U541" i="4"/>
  <c r="U542" i="4"/>
  <c r="U543" i="4"/>
  <c r="U544" i="4"/>
  <c r="U545" i="4"/>
  <c r="U546" i="4"/>
  <c r="U547" i="4"/>
  <c r="U548" i="4"/>
  <c r="U549" i="4"/>
  <c r="U550" i="4"/>
  <c r="U551" i="4"/>
  <c r="U552" i="4"/>
  <c r="U553" i="4"/>
  <c r="U554" i="4"/>
  <c r="U555" i="4"/>
  <c r="U556" i="4"/>
  <c r="U557" i="4"/>
  <c r="U558" i="4"/>
  <c r="U559" i="4"/>
  <c r="U560" i="4"/>
  <c r="U561" i="4"/>
  <c r="U562" i="4"/>
  <c r="U563" i="4"/>
  <c r="U564" i="4"/>
  <c r="U565" i="4"/>
  <c r="U566" i="4"/>
  <c r="U567" i="4"/>
  <c r="U568" i="4"/>
  <c r="U569" i="4"/>
  <c r="U570" i="4"/>
  <c r="U571" i="4"/>
  <c r="U572" i="4"/>
  <c r="U573" i="4"/>
  <c r="U574" i="4"/>
  <c r="U575" i="4"/>
  <c r="U576" i="4"/>
  <c r="U577" i="4"/>
  <c r="U578" i="4"/>
  <c r="U579" i="4"/>
  <c r="U580" i="4"/>
  <c r="U581" i="4"/>
  <c r="U582" i="4"/>
  <c r="U583" i="4"/>
  <c r="U584" i="4"/>
  <c r="U585" i="4"/>
  <c r="U586" i="4"/>
  <c r="U587" i="4"/>
  <c r="U588" i="4"/>
  <c r="U589" i="4"/>
  <c r="U590" i="4"/>
  <c r="U591" i="4"/>
  <c r="U592" i="4"/>
  <c r="U593" i="4"/>
  <c r="U594" i="4"/>
  <c r="U595" i="4"/>
  <c r="U596" i="4"/>
  <c r="U597" i="4"/>
  <c r="U598" i="4"/>
  <c r="U599" i="4"/>
  <c r="U600" i="4"/>
  <c r="U601" i="4"/>
  <c r="U602" i="4"/>
  <c r="U603" i="4"/>
  <c r="U604" i="4"/>
  <c r="U605" i="4"/>
  <c r="U606" i="4"/>
  <c r="U607" i="4"/>
  <c r="U608" i="4"/>
  <c r="U609" i="4"/>
  <c r="U610" i="4"/>
  <c r="U611" i="4"/>
  <c r="U612" i="4"/>
  <c r="U613" i="4"/>
  <c r="U614" i="4"/>
  <c r="U615" i="4"/>
  <c r="U616" i="4"/>
  <c r="U617" i="4"/>
  <c r="U618" i="4"/>
  <c r="U619" i="4"/>
  <c r="U620" i="4"/>
  <c r="U621" i="4"/>
  <c r="U622" i="4"/>
  <c r="U623" i="4"/>
  <c r="U624" i="4"/>
  <c r="U625" i="4"/>
  <c r="U626" i="4"/>
  <c r="U627" i="4"/>
  <c r="U628" i="4"/>
  <c r="U629" i="4"/>
  <c r="U630" i="4"/>
  <c r="U631" i="4"/>
  <c r="U632" i="4"/>
  <c r="U633" i="4"/>
  <c r="U634" i="4"/>
  <c r="U635" i="4"/>
  <c r="U636" i="4"/>
  <c r="U637" i="4"/>
  <c r="U638" i="4"/>
  <c r="U639" i="4"/>
  <c r="U640" i="4"/>
  <c r="U641" i="4"/>
  <c r="U642" i="4"/>
  <c r="U643" i="4"/>
  <c r="U644" i="4"/>
  <c r="U645" i="4"/>
  <c r="U646" i="4"/>
  <c r="U647" i="4"/>
  <c r="U648" i="4"/>
  <c r="U649" i="4"/>
  <c r="U650" i="4"/>
  <c r="U651" i="4"/>
  <c r="U652" i="4"/>
  <c r="U653" i="4"/>
  <c r="U654" i="4"/>
  <c r="U655" i="4"/>
  <c r="U656" i="4"/>
  <c r="U657" i="4"/>
  <c r="U658" i="4"/>
  <c r="U659" i="4"/>
  <c r="U660" i="4"/>
  <c r="U661" i="4"/>
  <c r="U662" i="4"/>
  <c r="U663" i="4"/>
  <c r="U664" i="4"/>
  <c r="U665" i="4"/>
  <c r="U666" i="4"/>
  <c r="U667" i="4"/>
  <c r="U668" i="4"/>
  <c r="U669" i="4"/>
  <c r="U670" i="4"/>
  <c r="U671" i="4"/>
  <c r="U672" i="4"/>
  <c r="U673" i="4"/>
  <c r="U674" i="4"/>
  <c r="U675" i="4"/>
  <c r="U676" i="4"/>
  <c r="U677" i="4"/>
  <c r="U678" i="4"/>
  <c r="U679" i="4"/>
  <c r="U680" i="4"/>
  <c r="U681" i="4"/>
  <c r="U682" i="4"/>
  <c r="U683" i="4"/>
  <c r="U684" i="4"/>
  <c r="U685" i="4"/>
  <c r="U686" i="4"/>
  <c r="U687" i="4"/>
  <c r="U688" i="4"/>
  <c r="U689" i="4"/>
  <c r="U690" i="4"/>
  <c r="U691" i="4"/>
  <c r="U692" i="4"/>
  <c r="U693" i="4"/>
  <c r="U694" i="4"/>
  <c r="U695" i="4"/>
  <c r="U696" i="4"/>
  <c r="U697" i="4"/>
  <c r="U698" i="4"/>
  <c r="U699" i="4"/>
  <c r="U700" i="4"/>
  <c r="U701" i="4"/>
  <c r="U702" i="4"/>
  <c r="U703" i="4"/>
  <c r="U704" i="4"/>
  <c r="U705" i="4"/>
  <c r="U706" i="4"/>
  <c r="U707" i="4"/>
  <c r="U708" i="4"/>
  <c r="U709" i="4"/>
  <c r="U710" i="4"/>
  <c r="U711" i="4"/>
  <c r="U712" i="4"/>
  <c r="U713" i="4"/>
  <c r="U714" i="4"/>
  <c r="U715" i="4"/>
  <c r="U716" i="4"/>
  <c r="U717" i="4"/>
  <c r="U718" i="4"/>
  <c r="U719" i="4"/>
  <c r="U720" i="4"/>
  <c r="U721" i="4"/>
  <c r="U722" i="4"/>
  <c r="U723" i="4"/>
  <c r="U724" i="4"/>
  <c r="U725" i="4"/>
  <c r="U726" i="4"/>
  <c r="U727" i="4"/>
  <c r="U728" i="4"/>
  <c r="U729" i="4"/>
  <c r="U730" i="4"/>
  <c r="U731" i="4"/>
  <c r="U732" i="4"/>
  <c r="U733" i="4"/>
  <c r="U734" i="4"/>
  <c r="U735" i="4"/>
  <c r="U736" i="4"/>
  <c r="U737" i="4"/>
  <c r="U738" i="4"/>
  <c r="U739" i="4"/>
  <c r="U740" i="4"/>
  <c r="U741" i="4"/>
  <c r="U742" i="4"/>
  <c r="U743" i="4"/>
  <c r="U744" i="4"/>
  <c r="U745" i="4"/>
  <c r="U746" i="4"/>
  <c r="U747" i="4"/>
  <c r="U748" i="4"/>
  <c r="U749" i="4"/>
  <c r="U750" i="4"/>
  <c r="U751" i="4"/>
  <c r="U752" i="4"/>
  <c r="U753" i="4"/>
  <c r="U754" i="4"/>
  <c r="U755" i="4"/>
  <c r="U756" i="4"/>
  <c r="U757" i="4"/>
  <c r="U758" i="4"/>
  <c r="U759" i="4"/>
  <c r="U760" i="4"/>
  <c r="U761" i="4"/>
  <c r="U762" i="4"/>
  <c r="U763" i="4"/>
  <c r="U764" i="4"/>
  <c r="U765" i="4"/>
  <c r="U766" i="4"/>
  <c r="U767" i="4"/>
  <c r="U768" i="4"/>
  <c r="U769" i="4"/>
  <c r="U770" i="4"/>
  <c r="U771" i="4"/>
  <c r="U772" i="4"/>
  <c r="U773" i="4"/>
  <c r="U774" i="4"/>
  <c r="U775" i="4"/>
  <c r="U776" i="4"/>
  <c r="U777" i="4"/>
  <c r="U778" i="4"/>
  <c r="U779" i="4"/>
  <c r="U780" i="4"/>
  <c r="U781" i="4"/>
  <c r="U782" i="4"/>
  <c r="U783" i="4"/>
  <c r="U784" i="4"/>
  <c r="U785" i="4"/>
  <c r="U786" i="4"/>
  <c r="U787" i="4"/>
  <c r="U788" i="4"/>
  <c r="U789" i="4"/>
  <c r="U790" i="4"/>
  <c r="U791" i="4"/>
  <c r="U792" i="4"/>
  <c r="U793" i="4"/>
  <c r="U794" i="4"/>
  <c r="U795" i="4"/>
  <c r="U796" i="4"/>
  <c r="U797" i="4"/>
  <c r="U798" i="4"/>
  <c r="U799" i="4"/>
  <c r="U800" i="4"/>
  <c r="U801" i="4"/>
  <c r="U802" i="4"/>
  <c r="U803" i="4"/>
  <c r="U804" i="4"/>
  <c r="U805" i="4"/>
  <c r="U806" i="4"/>
  <c r="U807" i="4"/>
  <c r="U808" i="4"/>
  <c r="U809" i="4"/>
  <c r="U810" i="4"/>
  <c r="U811" i="4"/>
  <c r="U812" i="4"/>
  <c r="U813" i="4"/>
  <c r="U814" i="4"/>
  <c r="U815" i="4"/>
  <c r="U816" i="4"/>
  <c r="U817" i="4"/>
  <c r="U818" i="4"/>
  <c r="U819" i="4"/>
  <c r="U820" i="4"/>
  <c r="U821" i="4"/>
  <c r="U822" i="4"/>
  <c r="U823" i="4"/>
  <c r="U824" i="4"/>
  <c r="U825" i="4"/>
  <c r="U826" i="4"/>
  <c r="U827" i="4"/>
  <c r="U828" i="4"/>
  <c r="U829" i="4"/>
  <c r="U830" i="4"/>
  <c r="U831" i="4"/>
  <c r="U832" i="4"/>
  <c r="U833" i="4"/>
  <c r="U834" i="4"/>
  <c r="U835" i="4"/>
  <c r="U836" i="4"/>
  <c r="U837" i="4"/>
  <c r="U838" i="4"/>
  <c r="U839" i="4"/>
  <c r="U840" i="4"/>
  <c r="U841" i="4"/>
  <c r="U842" i="4"/>
  <c r="U843" i="4"/>
  <c r="U844" i="4"/>
  <c r="U845" i="4"/>
  <c r="U846" i="4"/>
  <c r="U847" i="4"/>
  <c r="U848" i="4"/>
  <c r="U849" i="4"/>
  <c r="U850" i="4"/>
  <c r="U851" i="4"/>
  <c r="U852" i="4"/>
  <c r="U853" i="4"/>
  <c r="U854" i="4"/>
  <c r="U855" i="4"/>
  <c r="U856" i="4"/>
  <c r="U857" i="4"/>
  <c r="U858" i="4"/>
  <c r="U859" i="4"/>
  <c r="U860" i="4"/>
  <c r="U861" i="4"/>
  <c r="U862" i="4"/>
  <c r="U863" i="4"/>
  <c r="U864" i="4"/>
  <c r="U865" i="4"/>
  <c r="U866" i="4"/>
  <c r="U867" i="4"/>
  <c r="U868" i="4"/>
  <c r="U869" i="4"/>
  <c r="U870" i="4"/>
  <c r="U871" i="4"/>
  <c r="U872" i="4"/>
  <c r="U873" i="4"/>
  <c r="U874" i="4"/>
  <c r="U875" i="4"/>
  <c r="U876" i="4"/>
  <c r="U877" i="4"/>
  <c r="U878" i="4"/>
  <c r="U879" i="4"/>
  <c r="U880" i="4"/>
  <c r="U881" i="4"/>
  <c r="U882" i="4"/>
  <c r="U883" i="4"/>
  <c r="U884" i="4"/>
  <c r="U885" i="4"/>
  <c r="U886" i="4"/>
  <c r="U887" i="4"/>
  <c r="U888" i="4"/>
  <c r="U889" i="4"/>
  <c r="U890" i="4"/>
  <c r="U891" i="4"/>
  <c r="U892" i="4"/>
  <c r="U893" i="4"/>
  <c r="U894" i="4"/>
  <c r="U895" i="4"/>
  <c r="U896" i="4"/>
  <c r="U897" i="4"/>
  <c r="U898" i="4"/>
  <c r="U899" i="4"/>
  <c r="U900" i="4"/>
  <c r="U901" i="4"/>
  <c r="U902" i="4"/>
  <c r="U903" i="4"/>
  <c r="U904" i="4"/>
  <c r="U905" i="4"/>
  <c r="U906" i="4"/>
  <c r="U907" i="4"/>
  <c r="U908" i="4"/>
  <c r="U909" i="4"/>
  <c r="U910" i="4"/>
  <c r="U911" i="4"/>
  <c r="U912" i="4"/>
  <c r="U913" i="4"/>
  <c r="U914" i="4"/>
  <c r="U915" i="4"/>
  <c r="U916" i="4"/>
  <c r="U917" i="4"/>
  <c r="U918" i="4"/>
  <c r="U919" i="4"/>
  <c r="U920" i="4"/>
  <c r="U921" i="4"/>
  <c r="U922" i="4"/>
  <c r="U923" i="4"/>
  <c r="U924" i="4"/>
  <c r="U925" i="4"/>
  <c r="U926" i="4"/>
  <c r="U927" i="4"/>
  <c r="U928" i="4"/>
  <c r="U929" i="4"/>
  <c r="U930" i="4"/>
  <c r="U931" i="4"/>
  <c r="U932" i="4"/>
  <c r="U933" i="4"/>
  <c r="U934" i="4"/>
  <c r="U935" i="4"/>
  <c r="U936" i="4"/>
  <c r="U937" i="4"/>
  <c r="U938" i="4"/>
  <c r="U939" i="4"/>
  <c r="U940" i="4"/>
  <c r="U941" i="4"/>
  <c r="U942" i="4"/>
  <c r="U943" i="4"/>
  <c r="U944" i="4"/>
  <c r="U945" i="4"/>
  <c r="U946" i="4"/>
  <c r="U947" i="4"/>
  <c r="U948" i="4"/>
  <c r="U949" i="4"/>
  <c r="U950" i="4"/>
  <c r="U951" i="4"/>
  <c r="U952" i="4"/>
  <c r="U953" i="4"/>
  <c r="U954" i="4"/>
  <c r="U955" i="4"/>
  <c r="U956" i="4"/>
  <c r="U957" i="4"/>
  <c r="U958" i="4"/>
  <c r="U959" i="4"/>
  <c r="U960" i="4"/>
  <c r="U961" i="4"/>
  <c r="U962" i="4"/>
  <c r="U963" i="4"/>
  <c r="U964" i="4"/>
  <c r="U965" i="4"/>
  <c r="U966" i="4"/>
  <c r="U967" i="4"/>
  <c r="U968" i="4"/>
  <c r="U969" i="4"/>
  <c r="U970" i="4"/>
  <c r="U971" i="4"/>
  <c r="U972" i="4"/>
  <c r="U973" i="4"/>
  <c r="U974" i="4"/>
  <c r="U975" i="4"/>
  <c r="U976" i="4"/>
  <c r="U977" i="4"/>
  <c r="U978" i="4"/>
  <c r="U979" i="4"/>
  <c r="U980" i="4"/>
  <c r="U981" i="4"/>
  <c r="U982" i="4"/>
  <c r="U983" i="4"/>
  <c r="U984" i="4"/>
  <c r="U985" i="4"/>
  <c r="U986" i="4"/>
  <c r="U987" i="4"/>
  <c r="U988" i="4"/>
  <c r="U989" i="4"/>
  <c r="U990" i="4"/>
  <c r="U991" i="4"/>
  <c r="U992" i="4"/>
  <c r="U993" i="4"/>
  <c r="U994" i="4"/>
  <c r="U995" i="4"/>
  <c r="U996" i="4"/>
  <c r="U997" i="4"/>
  <c r="U998" i="4"/>
  <c r="U999" i="4"/>
  <c r="U1000" i="4"/>
  <c r="U1001" i="4"/>
  <c r="U1002" i="4"/>
  <c r="U1003" i="4"/>
  <c r="U1004" i="4"/>
  <c r="U1005" i="4"/>
  <c r="U1006" i="4"/>
  <c r="U1007" i="4"/>
  <c r="U1008" i="4"/>
  <c r="U1009" i="4"/>
  <c r="U1010" i="4"/>
  <c r="U1011" i="4"/>
  <c r="U1012" i="4"/>
  <c r="U1013" i="4"/>
  <c r="U1014" i="4"/>
  <c r="U1015" i="4"/>
  <c r="U1016" i="4"/>
  <c r="U1017" i="4"/>
  <c r="U1018" i="4"/>
  <c r="U1019" i="4"/>
  <c r="U1020" i="4"/>
  <c r="U1021" i="4"/>
  <c r="U1022" i="4"/>
  <c r="U1023" i="4"/>
  <c r="U1024" i="4"/>
  <c r="U1025" i="4"/>
  <c r="U1026" i="4"/>
  <c r="U1027" i="4"/>
  <c r="U1028" i="4"/>
  <c r="U1029" i="4"/>
  <c r="U1030" i="4"/>
  <c r="U1031" i="4"/>
  <c r="U1032" i="4"/>
  <c r="U1033" i="4"/>
  <c r="U1034" i="4"/>
  <c r="U1035" i="4"/>
  <c r="U1036" i="4"/>
  <c r="U1037" i="4"/>
  <c r="U1038" i="4"/>
  <c r="U1039" i="4"/>
  <c r="U1040" i="4"/>
  <c r="U1041" i="4"/>
  <c r="U1042" i="4"/>
  <c r="U1043" i="4"/>
  <c r="U1044" i="4"/>
  <c r="U1045" i="4"/>
  <c r="U1046" i="4"/>
  <c r="U1047" i="4"/>
  <c r="U1048" i="4"/>
  <c r="U1049" i="4"/>
  <c r="U1050" i="4"/>
  <c r="U1051" i="4"/>
  <c r="U1052" i="4"/>
  <c r="U1053" i="4"/>
  <c r="U1054" i="4"/>
  <c r="U1055" i="4"/>
  <c r="U1056" i="4"/>
  <c r="U1057" i="4"/>
  <c r="U1058" i="4"/>
  <c r="U1059" i="4"/>
  <c r="U1060" i="4"/>
  <c r="U1061" i="4"/>
  <c r="U1062" i="4"/>
  <c r="U1063" i="4"/>
  <c r="U1064" i="4"/>
  <c r="U1065" i="4"/>
  <c r="U1066" i="4"/>
  <c r="U1067" i="4"/>
  <c r="U1068" i="4"/>
  <c r="U1069" i="4"/>
  <c r="U1070" i="4"/>
  <c r="U1071" i="4"/>
  <c r="U1072" i="4"/>
  <c r="U1073" i="4"/>
  <c r="U1074" i="4"/>
  <c r="U1075" i="4"/>
  <c r="U1076" i="4"/>
  <c r="U1077" i="4"/>
  <c r="U1078" i="4"/>
  <c r="U1079" i="4"/>
  <c r="U1080" i="4"/>
  <c r="U1081" i="4"/>
  <c r="U1082" i="4"/>
  <c r="U1083" i="4"/>
  <c r="U1084" i="4"/>
  <c r="U1085" i="4"/>
  <c r="U1086" i="4"/>
  <c r="U1087" i="4"/>
  <c r="U1088" i="4"/>
  <c r="U1089" i="4"/>
  <c r="U1090" i="4"/>
  <c r="U1091" i="4"/>
  <c r="U1092" i="4"/>
  <c r="U1093" i="4"/>
  <c r="U1094" i="4"/>
  <c r="U1095" i="4"/>
  <c r="U1096" i="4"/>
  <c r="U1097" i="4"/>
  <c r="U1098" i="4"/>
  <c r="U1099" i="4"/>
  <c r="U1100" i="4"/>
  <c r="U1101" i="4"/>
  <c r="U1102" i="4"/>
  <c r="U1103" i="4"/>
  <c r="U1104" i="4"/>
  <c r="U1105" i="4"/>
  <c r="U1106" i="4"/>
  <c r="U1107" i="4"/>
  <c r="U1108" i="4"/>
  <c r="U1109" i="4"/>
  <c r="U1110" i="4"/>
  <c r="U1111" i="4"/>
  <c r="U1112" i="4"/>
  <c r="U1113" i="4"/>
  <c r="U1114" i="4"/>
  <c r="U1115" i="4"/>
  <c r="U1116" i="4"/>
  <c r="U1117" i="4"/>
  <c r="U1118" i="4"/>
  <c r="U1119" i="4"/>
  <c r="U1120" i="4"/>
  <c r="U1121" i="4"/>
  <c r="U1122" i="4"/>
  <c r="U1123" i="4"/>
  <c r="U1124" i="4"/>
  <c r="U1125" i="4"/>
  <c r="U1126" i="4"/>
  <c r="U1127" i="4"/>
  <c r="U1128" i="4"/>
  <c r="U1129" i="4"/>
  <c r="U1130" i="4"/>
  <c r="U1131" i="4"/>
  <c r="U1132" i="4"/>
  <c r="U1133" i="4"/>
  <c r="U1134" i="4"/>
  <c r="U1135" i="4"/>
  <c r="U1136" i="4"/>
  <c r="U1137" i="4"/>
  <c r="U1138" i="4"/>
  <c r="U1139" i="4"/>
  <c r="U1140" i="4"/>
  <c r="U1141" i="4"/>
  <c r="U1142" i="4"/>
  <c r="U1143" i="4"/>
  <c r="U1144" i="4"/>
  <c r="U1145" i="4"/>
  <c r="U1146" i="4"/>
  <c r="U1147" i="4"/>
  <c r="U1148" i="4"/>
  <c r="U1149" i="4"/>
  <c r="U1150" i="4"/>
  <c r="U1151" i="4"/>
  <c r="U1152" i="4"/>
  <c r="U1153" i="4"/>
  <c r="U1154" i="4"/>
  <c r="U1155" i="4"/>
  <c r="U1156" i="4"/>
  <c r="U1157" i="4"/>
  <c r="U1158" i="4"/>
  <c r="U1159" i="4"/>
  <c r="U1160" i="4"/>
  <c r="U1161" i="4"/>
  <c r="U1162" i="4"/>
  <c r="U1163" i="4"/>
  <c r="U1164" i="4"/>
  <c r="U1165" i="4"/>
  <c r="U1166" i="4"/>
  <c r="U1167" i="4"/>
  <c r="U1168" i="4"/>
  <c r="U1169" i="4"/>
  <c r="U1170" i="4"/>
  <c r="U1171" i="4"/>
  <c r="U1172" i="4"/>
  <c r="U1173" i="4"/>
  <c r="U1174" i="4"/>
  <c r="U1175" i="4"/>
  <c r="U1176" i="4"/>
  <c r="U1177" i="4"/>
  <c r="U1178" i="4"/>
  <c r="U1179" i="4"/>
  <c r="U1180" i="4"/>
  <c r="U1181" i="4"/>
  <c r="U1182" i="4"/>
  <c r="U1183" i="4"/>
  <c r="U1184" i="4"/>
  <c r="U1185" i="4"/>
  <c r="U1186" i="4"/>
  <c r="U1187" i="4"/>
  <c r="U1188" i="4"/>
  <c r="U1189" i="4"/>
  <c r="U1190" i="4"/>
  <c r="U1191" i="4"/>
  <c r="U1192" i="4"/>
  <c r="U1193" i="4"/>
  <c r="U1194" i="4"/>
  <c r="U1195" i="4"/>
  <c r="U1196" i="4"/>
  <c r="U1197" i="4"/>
  <c r="U1198" i="4"/>
  <c r="U1199" i="4"/>
  <c r="U1200" i="4"/>
  <c r="U1201" i="4"/>
  <c r="U1202" i="4"/>
  <c r="U1203" i="4"/>
  <c r="U1204" i="4"/>
  <c r="U1205" i="4"/>
  <c r="U1206" i="4"/>
  <c r="U1207" i="4"/>
  <c r="U1208" i="4"/>
  <c r="U1209" i="4"/>
  <c r="U1210" i="4"/>
  <c r="U1211" i="4"/>
  <c r="U1212" i="4"/>
  <c r="U1213" i="4"/>
  <c r="U1214" i="4"/>
  <c r="U1215" i="4"/>
  <c r="U1216" i="4"/>
  <c r="U1217" i="4"/>
  <c r="U1218" i="4"/>
  <c r="U1219" i="4"/>
  <c r="U1220" i="4"/>
  <c r="U1221" i="4"/>
  <c r="U1222" i="4"/>
  <c r="U1223" i="4"/>
  <c r="U1224" i="4"/>
  <c r="U1225" i="4"/>
  <c r="U1226" i="4"/>
  <c r="U1227" i="4"/>
  <c r="U1228" i="4"/>
  <c r="U1229" i="4"/>
  <c r="U1230" i="4"/>
  <c r="U1231" i="4"/>
  <c r="U1232" i="4"/>
  <c r="U1233" i="4"/>
  <c r="U1234" i="4"/>
  <c r="U1235" i="4"/>
  <c r="U1236" i="4"/>
  <c r="U1237" i="4"/>
  <c r="U1238" i="4"/>
  <c r="U1239" i="4"/>
  <c r="U1240" i="4"/>
  <c r="U1241" i="4"/>
  <c r="U1242" i="4"/>
  <c r="U1243" i="4"/>
  <c r="U1244" i="4"/>
  <c r="U1245" i="4"/>
  <c r="U1246" i="4"/>
  <c r="U1247" i="4"/>
  <c r="U1248" i="4"/>
  <c r="U1249" i="4"/>
  <c r="U1250" i="4"/>
  <c r="U1251" i="4"/>
  <c r="U1252" i="4"/>
  <c r="U1253" i="4"/>
  <c r="U1254" i="4"/>
  <c r="U1255" i="4"/>
  <c r="U1256" i="4"/>
  <c r="U1257" i="4"/>
  <c r="U1258" i="4"/>
  <c r="U1259" i="4"/>
  <c r="U1260" i="4"/>
  <c r="U1261" i="4"/>
  <c r="U1262" i="4"/>
  <c r="U1263" i="4"/>
  <c r="U1264" i="4"/>
  <c r="U1265" i="4"/>
  <c r="U1266" i="4"/>
  <c r="U1267" i="4"/>
  <c r="U1268" i="4"/>
  <c r="U1269" i="4"/>
  <c r="U1270" i="4"/>
  <c r="U1271" i="4"/>
  <c r="U1272" i="4"/>
  <c r="U1273" i="4"/>
  <c r="U1274" i="4"/>
  <c r="U1275" i="4"/>
  <c r="U1276" i="4"/>
  <c r="U1277" i="4"/>
  <c r="U1278" i="4"/>
  <c r="U1279" i="4"/>
  <c r="U1280" i="4"/>
  <c r="U1281" i="4"/>
  <c r="U1282" i="4"/>
  <c r="U1283" i="4"/>
  <c r="U1284" i="4"/>
  <c r="U1285" i="4"/>
  <c r="U1286" i="4"/>
  <c r="U1287" i="4"/>
  <c r="U1288" i="4"/>
  <c r="U1289" i="4"/>
  <c r="U1290" i="4"/>
  <c r="U1291" i="4"/>
  <c r="U1292" i="4"/>
  <c r="U1293" i="4"/>
  <c r="U1294" i="4"/>
  <c r="U1295" i="4"/>
  <c r="U1296" i="4"/>
  <c r="U1297" i="4"/>
  <c r="U1298" i="4"/>
  <c r="U1299" i="4"/>
  <c r="U1300" i="4"/>
  <c r="U1301" i="4"/>
  <c r="U1302" i="4"/>
  <c r="U1303" i="4"/>
  <c r="U1304" i="4"/>
  <c r="U1305" i="4"/>
  <c r="U1306" i="4"/>
  <c r="U1307" i="4"/>
  <c r="U1308" i="4"/>
  <c r="U1309" i="4"/>
  <c r="U1310" i="4"/>
  <c r="U1311" i="4"/>
  <c r="U1312" i="4"/>
  <c r="U1313" i="4"/>
  <c r="U1314" i="4"/>
  <c r="U1315" i="4"/>
  <c r="U1316" i="4"/>
  <c r="U1317" i="4"/>
  <c r="U1318" i="4"/>
  <c r="U1319" i="4"/>
  <c r="U1320" i="4"/>
  <c r="U1321" i="4"/>
  <c r="U1322" i="4"/>
  <c r="U1323" i="4"/>
  <c r="U1324" i="4"/>
  <c r="U1325" i="4"/>
  <c r="U1326" i="4"/>
  <c r="U1327" i="4"/>
  <c r="U1328" i="4"/>
  <c r="U1329" i="4"/>
  <c r="U1330" i="4"/>
  <c r="U1331" i="4"/>
  <c r="U1332" i="4"/>
  <c r="U1333" i="4"/>
  <c r="U1334" i="4"/>
  <c r="U1335" i="4"/>
  <c r="U1336" i="4"/>
  <c r="U1337" i="4"/>
  <c r="U1338" i="4"/>
  <c r="U1339" i="4"/>
  <c r="U1340" i="4"/>
  <c r="U1341" i="4"/>
  <c r="U1342" i="4"/>
  <c r="U1343" i="4"/>
  <c r="U1344" i="4"/>
  <c r="U1345" i="4"/>
  <c r="U1346" i="4"/>
  <c r="U1347" i="4"/>
  <c r="U1348" i="4"/>
  <c r="U1349" i="4"/>
  <c r="U1350" i="4"/>
  <c r="U1351" i="4"/>
  <c r="U1352" i="4"/>
  <c r="U1353" i="4"/>
  <c r="U1354" i="4"/>
  <c r="U1355" i="4"/>
  <c r="U1356" i="4"/>
  <c r="U1357" i="4"/>
  <c r="U1358" i="4"/>
  <c r="U1359" i="4"/>
  <c r="U1360" i="4"/>
  <c r="U1361" i="4"/>
  <c r="U1362" i="4"/>
  <c r="U1363" i="4"/>
  <c r="U1364" i="4"/>
  <c r="U1365" i="4"/>
  <c r="U1366" i="4"/>
  <c r="U1367" i="4"/>
  <c r="U1368" i="4"/>
  <c r="U1369" i="4"/>
  <c r="U1370" i="4"/>
  <c r="U1371" i="4"/>
  <c r="U1372" i="4"/>
  <c r="U1373" i="4"/>
  <c r="U1374" i="4"/>
  <c r="U1375" i="4"/>
  <c r="U1376" i="4"/>
  <c r="U1377" i="4"/>
  <c r="U1378" i="4"/>
  <c r="U1379" i="4"/>
  <c r="U1380" i="4"/>
  <c r="U1381" i="4"/>
  <c r="U1382" i="4"/>
  <c r="U1383" i="4"/>
  <c r="U1384" i="4"/>
  <c r="U1385" i="4"/>
  <c r="U1386" i="4"/>
  <c r="U1387" i="4"/>
  <c r="U1388" i="4"/>
  <c r="U1389" i="4"/>
  <c r="U1390" i="4"/>
  <c r="U1391" i="4"/>
  <c r="U1392" i="4"/>
  <c r="U1393" i="4"/>
  <c r="U1394" i="4"/>
  <c r="U1395" i="4"/>
  <c r="U1396" i="4"/>
  <c r="U1397" i="4"/>
  <c r="U1398" i="4"/>
  <c r="U1399" i="4"/>
  <c r="U1400" i="4"/>
  <c r="U1401" i="4"/>
  <c r="U1402" i="4"/>
  <c r="U1403" i="4"/>
  <c r="U1404" i="4"/>
  <c r="U1405" i="4"/>
  <c r="U1406" i="4"/>
  <c r="U1407" i="4"/>
  <c r="U1408" i="4"/>
  <c r="U1409" i="4"/>
  <c r="U1410" i="4"/>
  <c r="U1411" i="4"/>
  <c r="U1412" i="4"/>
  <c r="U1413" i="4"/>
  <c r="U1414" i="4"/>
  <c r="U1415" i="4"/>
  <c r="U1416" i="4"/>
  <c r="U1417" i="4"/>
  <c r="U1418" i="4"/>
  <c r="U1419" i="4"/>
  <c r="U1420" i="4"/>
  <c r="U1421" i="4"/>
  <c r="U1422" i="4"/>
  <c r="U1423" i="4"/>
  <c r="U1424" i="4"/>
  <c r="U1425" i="4"/>
  <c r="U1426" i="4"/>
  <c r="U1427" i="4"/>
  <c r="U1428" i="4"/>
  <c r="U1429" i="4"/>
  <c r="U1430" i="4"/>
  <c r="U1431" i="4"/>
  <c r="U1432" i="4"/>
  <c r="U1433" i="4"/>
  <c r="U1434" i="4"/>
  <c r="U1435" i="4"/>
  <c r="U1436" i="4"/>
  <c r="U1437" i="4"/>
  <c r="U1438" i="4"/>
  <c r="U1439" i="4"/>
  <c r="U1440" i="4"/>
  <c r="U1441" i="4"/>
  <c r="U1442" i="4"/>
  <c r="U1443" i="4"/>
  <c r="U1444" i="4"/>
  <c r="U1445" i="4"/>
  <c r="U1446" i="4"/>
  <c r="U1447" i="4"/>
  <c r="U1448" i="4"/>
  <c r="U1449" i="4"/>
  <c r="U1450" i="4"/>
  <c r="U1451" i="4"/>
  <c r="U1452" i="4"/>
  <c r="U1453" i="4"/>
  <c r="U1454" i="4"/>
  <c r="U1455" i="4"/>
  <c r="U1456" i="4"/>
  <c r="U1457" i="4"/>
  <c r="U1458" i="4"/>
  <c r="U1459" i="4"/>
  <c r="U1460" i="4"/>
  <c r="U1461" i="4"/>
  <c r="U1462" i="4"/>
  <c r="U1463" i="4"/>
  <c r="U1464" i="4"/>
  <c r="U1465" i="4"/>
  <c r="U1466" i="4"/>
  <c r="U1467" i="4"/>
  <c r="U1468" i="4"/>
  <c r="U1469" i="4"/>
  <c r="U1470" i="4"/>
  <c r="U1471" i="4"/>
  <c r="U1472" i="4"/>
  <c r="U1473" i="4"/>
  <c r="U1474" i="4"/>
  <c r="U1475" i="4"/>
  <c r="U1476" i="4"/>
  <c r="U1477" i="4"/>
  <c r="U1478" i="4"/>
  <c r="U1479" i="4"/>
  <c r="U1480" i="4"/>
  <c r="U1481" i="4"/>
  <c r="U1482" i="4"/>
  <c r="U1483" i="4"/>
  <c r="U1484" i="4"/>
  <c r="U1485" i="4"/>
  <c r="U1486" i="4"/>
  <c r="U1487" i="4"/>
  <c r="U1488" i="4"/>
  <c r="U1489" i="4"/>
  <c r="U1490" i="4"/>
  <c r="U1491" i="4"/>
  <c r="U1492" i="4"/>
  <c r="U1493" i="4"/>
  <c r="U1494" i="4"/>
  <c r="U1495" i="4"/>
  <c r="U1496" i="4"/>
  <c r="U1497" i="4"/>
  <c r="U1498" i="4"/>
  <c r="U1499" i="4"/>
  <c r="U1500" i="4"/>
  <c r="U1501" i="4"/>
  <c r="U1502" i="4"/>
  <c r="U1503" i="4"/>
  <c r="U1504" i="4"/>
  <c r="U1505" i="4"/>
  <c r="U1506" i="4"/>
  <c r="U1507" i="4"/>
  <c r="U1508" i="4"/>
  <c r="U1509" i="4"/>
  <c r="U1510" i="4"/>
  <c r="U1511" i="4"/>
  <c r="U1512" i="4"/>
  <c r="U1513" i="4"/>
  <c r="U1514" i="4"/>
  <c r="U1515" i="4"/>
  <c r="U1516" i="4"/>
  <c r="U1517" i="4"/>
  <c r="U1518" i="4"/>
  <c r="U1519" i="4"/>
  <c r="U1520" i="4"/>
  <c r="U1521" i="4"/>
  <c r="U1522" i="4"/>
  <c r="U1523" i="4"/>
  <c r="U1524" i="4"/>
  <c r="U1525" i="4"/>
  <c r="U1526" i="4"/>
  <c r="U1527" i="4"/>
  <c r="U1528" i="4"/>
  <c r="U1529" i="4"/>
  <c r="U1530" i="4"/>
  <c r="U1531" i="4"/>
  <c r="U1532" i="4"/>
  <c r="U1533" i="4"/>
  <c r="U1534" i="4"/>
  <c r="U1535" i="4"/>
  <c r="U1536" i="4"/>
  <c r="U1537" i="4"/>
  <c r="U1538" i="4"/>
  <c r="U1539" i="4"/>
  <c r="U1540" i="4"/>
  <c r="U1541" i="4"/>
  <c r="U1542" i="4"/>
  <c r="U1543" i="4"/>
  <c r="U1544" i="4"/>
  <c r="U1545" i="4"/>
  <c r="U1546" i="4"/>
  <c r="U1547" i="4"/>
  <c r="U1548" i="4"/>
  <c r="U1549" i="4"/>
  <c r="U1550" i="4"/>
  <c r="U1551" i="4"/>
  <c r="U1552" i="4"/>
  <c r="U1553" i="4"/>
  <c r="U1554" i="4"/>
  <c r="U1555" i="4"/>
  <c r="U1556" i="4"/>
  <c r="U1557" i="4"/>
  <c r="U1558" i="4"/>
  <c r="U1559" i="4"/>
  <c r="U1560" i="4"/>
  <c r="U1561" i="4"/>
  <c r="U1562" i="4"/>
  <c r="U1563" i="4"/>
  <c r="U1564" i="4"/>
  <c r="U1565" i="4"/>
  <c r="U1566" i="4"/>
  <c r="U1567" i="4"/>
  <c r="U1568" i="4"/>
  <c r="U1569" i="4"/>
  <c r="U1570" i="4"/>
  <c r="U1571" i="4"/>
  <c r="U1572" i="4"/>
  <c r="U1573" i="4"/>
  <c r="U1574" i="4"/>
  <c r="U1575" i="4"/>
  <c r="U1576" i="4"/>
  <c r="U1577" i="4"/>
  <c r="U1578" i="4"/>
  <c r="U1579" i="4"/>
  <c r="U1580" i="4"/>
  <c r="U1581" i="4"/>
  <c r="U1582" i="4"/>
  <c r="U1583" i="4"/>
  <c r="U1584" i="4"/>
  <c r="U1585" i="4"/>
  <c r="U1586" i="4"/>
  <c r="U1587" i="4"/>
  <c r="U1588" i="4"/>
  <c r="U1589" i="4"/>
  <c r="U1590" i="4"/>
  <c r="U1591" i="4"/>
  <c r="U1592" i="4"/>
  <c r="U1593" i="4"/>
  <c r="U1594" i="4"/>
  <c r="U1595" i="4"/>
  <c r="U1596" i="4"/>
  <c r="U1597" i="4"/>
  <c r="U1598" i="4"/>
  <c r="U1599" i="4"/>
  <c r="U1600" i="4"/>
  <c r="U1601" i="4"/>
  <c r="U1602" i="4"/>
  <c r="U1603" i="4"/>
  <c r="U1604" i="4"/>
  <c r="U1605" i="4"/>
  <c r="U1606" i="4"/>
  <c r="U1607" i="4"/>
  <c r="U1608" i="4"/>
  <c r="U1609" i="4"/>
  <c r="U1610" i="4"/>
  <c r="U1611" i="4"/>
  <c r="U1612" i="4"/>
  <c r="U1613" i="4"/>
  <c r="U1614" i="4"/>
  <c r="U1615" i="4"/>
  <c r="U1616" i="4"/>
  <c r="U1617" i="4"/>
  <c r="U1618" i="4"/>
  <c r="U1619" i="4"/>
  <c r="U1620" i="4"/>
  <c r="U1621" i="4"/>
  <c r="U1622" i="4"/>
  <c r="U1623" i="4"/>
  <c r="U1624" i="4"/>
  <c r="U1625" i="4"/>
  <c r="U1626" i="4"/>
  <c r="U1627" i="4"/>
  <c r="U1628" i="4"/>
  <c r="U1629" i="4"/>
  <c r="U1630" i="4"/>
  <c r="U1631" i="4"/>
  <c r="U1632" i="4"/>
  <c r="U1633" i="4"/>
  <c r="U1634" i="4"/>
  <c r="U1635" i="4"/>
  <c r="U1636" i="4"/>
  <c r="U1637" i="4"/>
  <c r="U1638" i="4"/>
  <c r="U1639" i="4"/>
  <c r="U1640" i="4"/>
  <c r="U1641" i="4"/>
  <c r="U1642" i="4"/>
  <c r="U1643" i="4"/>
  <c r="U1644" i="4"/>
  <c r="U1645" i="4"/>
  <c r="U1646" i="4"/>
  <c r="U1647" i="4"/>
  <c r="U1648" i="4"/>
  <c r="U1649" i="4"/>
  <c r="U1650" i="4"/>
  <c r="U1651" i="4"/>
  <c r="U1652" i="4"/>
  <c r="U1653" i="4"/>
  <c r="U1654" i="4"/>
  <c r="U1655" i="4"/>
  <c r="U1656" i="4"/>
  <c r="U1657" i="4"/>
  <c r="U1658" i="4"/>
  <c r="U1659" i="4"/>
  <c r="U1660" i="4"/>
  <c r="U1661" i="4"/>
  <c r="U1662" i="4"/>
  <c r="U1663" i="4"/>
  <c r="U1664" i="4"/>
  <c r="U1665" i="4"/>
  <c r="U1666" i="4"/>
  <c r="U1667" i="4"/>
  <c r="U1668" i="4"/>
  <c r="U1669" i="4"/>
  <c r="U1670" i="4"/>
  <c r="U1671" i="4"/>
  <c r="U1672" i="4"/>
  <c r="U1673" i="4"/>
  <c r="U1674" i="4"/>
  <c r="U1675" i="4"/>
  <c r="U1676" i="4"/>
  <c r="U1677" i="4"/>
  <c r="U1678" i="4"/>
  <c r="U1679" i="4"/>
  <c r="U1680" i="4"/>
  <c r="U1681" i="4"/>
  <c r="U1682" i="4"/>
  <c r="U1683" i="4"/>
  <c r="U1684" i="4"/>
  <c r="U1685" i="4"/>
  <c r="U1686" i="4"/>
  <c r="U1687" i="4"/>
  <c r="U1688" i="4"/>
  <c r="U1689" i="4"/>
  <c r="U1690" i="4"/>
  <c r="U1691" i="4"/>
  <c r="U1692" i="4"/>
  <c r="U1693" i="4"/>
  <c r="U1694" i="4"/>
  <c r="U1695" i="4"/>
  <c r="U1696" i="4"/>
  <c r="U1697" i="4"/>
  <c r="U1698" i="4"/>
  <c r="U1699" i="4"/>
  <c r="U1700" i="4"/>
  <c r="U1701" i="4"/>
  <c r="U1702" i="4"/>
  <c r="U1703" i="4"/>
  <c r="U1704" i="4"/>
  <c r="U1705" i="4"/>
  <c r="U1706" i="4"/>
  <c r="U1707" i="4"/>
  <c r="U1708" i="4"/>
  <c r="U1709" i="4"/>
  <c r="U1710" i="4"/>
  <c r="U1711" i="4"/>
  <c r="U1712" i="4"/>
  <c r="U1713" i="4"/>
  <c r="U1714" i="4"/>
  <c r="U1715" i="4"/>
  <c r="U1716" i="4"/>
  <c r="U1717" i="4"/>
  <c r="U1718" i="4"/>
  <c r="U1719" i="4"/>
  <c r="U1720" i="4"/>
  <c r="U1721" i="4"/>
  <c r="U1722" i="4"/>
  <c r="U1723" i="4"/>
  <c r="U1724" i="4"/>
  <c r="U1725" i="4"/>
  <c r="U1726" i="4"/>
  <c r="U1727" i="4"/>
  <c r="U1728" i="4"/>
  <c r="U1729" i="4"/>
  <c r="U1730" i="4"/>
  <c r="U1731" i="4"/>
  <c r="U1732" i="4"/>
  <c r="U1733" i="4"/>
  <c r="U1734" i="4"/>
  <c r="U1735" i="4"/>
  <c r="U1736" i="4"/>
  <c r="U1737" i="4"/>
  <c r="U1738" i="4"/>
  <c r="U1739" i="4"/>
  <c r="U1740" i="4"/>
  <c r="U1741" i="4"/>
  <c r="U1742" i="4"/>
  <c r="U1743" i="4"/>
  <c r="U1744" i="4"/>
  <c r="U1745" i="4"/>
  <c r="U1746" i="4"/>
  <c r="U1747" i="4"/>
  <c r="U1748" i="4"/>
  <c r="U1749" i="4"/>
  <c r="U1750" i="4"/>
  <c r="U1751" i="4"/>
  <c r="U1752" i="4"/>
  <c r="U1753" i="4"/>
  <c r="U1754" i="4"/>
  <c r="U1755" i="4"/>
  <c r="U1756" i="4"/>
  <c r="U1757" i="4"/>
  <c r="U1758" i="4"/>
  <c r="U1759" i="4"/>
  <c r="U1760" i="4"/>
  <c r="U1761" i="4"/>
  <c r="U1762" i="4"/>
  <c r="U1763" i="4"/>
  <c r="U1764" i="4"/>
  <c r="U1765" i="4"/>
  <c r="U1766" i="4"/>
  <c r="U1767" i="4"/>
  <c r="U1768" i="4"/>
  <c r="U1769" i="4"/>
  <c r="U1770" i="4"/>
  <c r="U1771" i="4"/>
  <c r="U1772" i="4"/>
  <c r="U1773" i="4"/>
  <c r="U1774" i="4"/>
  <c r="U1775" i="4"/>
  <c r="U1776" i="4"/>
  <c r="U1777" i="4"/>
  <c r="U1778" i="4"/>
  <c r="U1779" i="4"/>
  <c r="U1780" i="4"/>
  <c r="U1781" i="4"/>
  <c r="U1782" i="4"/>
  <c r="U1783" i="4"/>
  <c r="U1784" i="4"/>
  <c r="U1785" i="4"/>
  <c r="U1786" i="4"/>
  <c r="U1787" i="4"/>
  <c r="U1788" i="4"/>
  <c r="U1789" i="4"/>
  <c r="U1790" i="4"/>
  <c r="U1791" i="4"/>
  <c r="U1792" i="4"/>
  <c r="U1793" i="4"/>
  <c r="U1794" i="4"/>
  <c r="U1795" i="4"/>
  <c r="U1796" i="4"/>
  <c r="U1797" i="4"/>
  <c r="U1798" i="4"/>
  <c r="U1799" i="4"/>
  <c r="U1800" i="4"/>
  <c r="U1801" i="4"/>
  <c r="U1802" i="4"/>
  <c r="U1803" i="4"/>
  <c r="U1804" i="4"/>
  <c r="U1805" i="4"/>
  <c r="U1806" i="4"/>
  <c r="U1807" i="4"/>
  <c r="U1808" i="4"/>
  <c r="U1809" i="4"/>
  <c r="U1810" i="4"/>
  <c r="U1811" i="4"/>
  <c r="U1812" i="4"/>
  <c r="U1813" i="4"/>
  <c r="U1814" i="4"/>
  <c r="U1815" i="4"/>
  <c r="U1816" i="4"/>
  <c r="U1817" i="4"/>
  <c r="U1818" i="4"/>
  <c r="U1819" i="4"/>
  <c r="U1820" i="4"/>
  <c r="U1821" i="4"/>
  <c r="U1822" i="4"/>
  <c r="U1823" i="4"/>
  <c r="U1824" i="4"/>
  <c r="U1825" i="4"/>
  <c r="U1826" i="4"/>
  <c r="U1827" i="4"/>
  <c r="U1828" i="4"/>
  <c r="U1829" i="4"/>
  <c r="U1830" i="4"/>
  <c r="U1831" i="4"/>
  <c r="U1832" i="4"/>
  <c r="U1833" i="4"/>
  <c r="U1834" i="4"/>
  <c r="U1835" i="4"/>
  <c r="U1836" i="4"/>
  <c r="U1837" i="4"/>
  <c r="U1838" i="4"/>
  <c r="U1839" i="4"/>
  <c r="U1840" i="4"/>
  <c r="U1841" i="4"/>
  <c r="U1842" i="4"/>
  <c r="U1843" i="4"/>
  <c r="U1844" i="4"/>
  <c r="U1845" i="4"/>
  <c r="U1846" i="4"/>
  <c r="U1847" i="4"/>
  <c r="U1848" i="4"/>
  <c r="U1849" i="4"/>
  <c r="U1850" i="4"/>
  <c r="U1851" i="4"/>
  <c r="U1852" i="4"/>
  <c r="U1853" i="4"/>
  <c r="U1854" i="4"/>
  <c r="U1855" i="4"/>
  <c r="U1856" i="4"/>
  <c r="U1857" i="4"/>
  <c r="U1858" i="4"/>
  <c r="U1859" i="4"/>
  <c r="U1860" i="4"/>
  <c r="U1861" i="4"/>
  <c r="U1862" i="4"/>
  <c r="U1863" i="4"/>
  <c r="U1864" i="4"/>
  <c r="U1865" i="4"/>
  <c r="U1866" i="4"/>
  <c r="U1867" i="4"/>
  <c r="U1868" i="4"/>
  <c r="U1869" i="4"/>
  <c r="U1870" i="4"/>
  <c r="U1871" i="4"/>
  <c r="U1872" i="4"/>
  <c r="U1873" i="4"/>
  <c r="U1874" i="4"/>
  <c r="U1875" i="4"/>
  <c r="U1876" i="4"/>
  <c r="U1877" i="4"/>
  <c r="U1878" i="4"/>
  <c r="U1879" i="4"/>
  <c r="U1880" i="4"/>
  <c r="U1881" i="4"/>
  <c r="U1882" i="4"/>
  <c r="U1883" i="4"/>
  <c r="U1884" i="4"/>
  <c r="U1885" i="4"/>
  <c r="U1886" i="4"/>
  <c r="U1887" i="4"/>
  <c r="U1888" i="4"/>
  <c r="U1889" i="4"/>
  <c r="U1890" i="4"/>
  <c r="U1891" i="4"/>
  <c r="U1892" i="4"/>
  <c r="U1893" i="4"/>
  <c r="U1894" i="4"/>
  <c r="U1895" i="4"/>
  <c r="U1896" i="4"/>
  <c r="U1897" i="4"/>
  <c r="U1898" i="4"/>
  <c r="U1899" i="4"/>
  <c r="U1900" i="4"/>
  <c r="U1901" i="4"/>
  <c r="U1902" i="4"/>
  <c r="U1903" i="4"/>
  <c r="U1904" i="4"/>
  <c r="U1905" i="4"/>
  <c r="U1906" i="4"/>
  <c r="U1907" i="4"/>
  <c r="U1908" i="4"/>
  <c r="U1909" i="4"/>
  <c r="U1910" i="4"/>
  <c r="U1911" i="4"/>
  <c r="U1912" i="4"/>
  <c r="U1913" i="4"/>
  <c r="U1914" i="4"/>
  <c r="U1915" i="4"/>
  <c r="U1916" i="4"/>
  <c r="U1917" i="4"/>
  <c r="U1918" i="4"/>
  <c r="U1919" i="4"/>
  <c r="U1920" i="4"/>
  <c r="U1921" i="4"/>
  <c r="U1922" i="4"/>
  <c r="U1923" i="4"/>
  <c r="U1924" i="4"/>
  <c r="U1925" i="4"/>
  <c r="U1926" i="4"/>
  <c r="U1927" i="4"/>
  <c r="U1928" i="4"/>
  <c r="U1929" i="4"/>
  <c r="U1930" i="4"/>
  <c r="U1931" i="4"/>
  <c r="U1932" i="4"/>
  <c r="U1933" i="4"/>
  <c r="U1934" i="4"/>
  <c r="U1935" i="4"/>
  <c r="U1936" i="4"/>
  <c r="U1937" i="4"/>
  <c r="U1938" i="4"/>
  <c r="U1939" i="4"/>
  <c r="U1940" i="4"/>
  <c r="U1941" i="4"/>
  <c r="U1942" i="4"/>
  <c r="U1943" i="4"/>
  <c r="U1944" i="4"/>
  <c r="U1945" i="4"/>
  <c r="U1946" i="4"/>
  <c r="U1947" i="4"/>
  <c r="U1948" i="4"/>
  <c r="U1949" i="4"/>
  <c r="U1950" i="4"/>
  <c r="U1951" i="4"/>
  <c r="U1952" i="4"/>
  <c r="U1953" i="4"/>
  <c r="U1954" i="4"/>
  <c r="U1955" i="4"/>
  <c r="U1956" i="4"/>
  <c r="U1957" i="4"/>
  <c r="U1958" i="4"/>
  <c r="U1959" i="4"/>
  <c r="U1960" i="4"/>
  <c r="U1961" i="4"/>
  <c r="U1962" i="4"/>
  <c r="U1963" i="4"/>
  <c r="U1964" i="4"/>
  <c r="U1965" i="4"/>
  <c r="U1966" i="4"/>
  <c r="U1967" i="4"/>
  <c r="U1968" i="4"/>
  <c r="U1969" i="4"/>
  <c r="U1970" i="4"/>
  <c r="U1971" i="4"/>
  <c r="U1972" i="4"/>
  <c r="U1973" i="4"/>
  <c r="U1974" i="4"/>
  <c r="U1975" i="4"/>
  <c r="U1976" i="4"/>
  <c r="U1977" i="4"/>
  <c r="U1978" i="4"/>
  <c r="U1979" i="4"/>
  <c r="U1980" i="4"/>
  <c r="U1981" i="4"/>
  <c r="U1982" i="4"/>
  <c r="U1983" i="4"/>
  <c r="U1984" i="4"/>
  <c r="U1985" i="4"/>
  <c r="U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2505" i="4"/>
  <c r="U2506" i="4"/>
  <c r="U2507" i="4"/>
  <c r="U2508" i="4"/>
  <c r="U2509" i="4"/>
  <c r="U2510" i="4"/>
  <c r="U2511" i="4"/>
  <c r="U2512" i="4"/>
  <c r="U2513" i="4"/>
  <c r="U2514" i="4"/>
  <c r="U2515" i="4"/>
  <c r="U2516" i="4"/>
  <c r="U2517" i="4"/>
  <c r="U2518" i="4"/>
  <c r="U2519" i="4"/>
  <c r="U2520" i="4"/>
  <c r="U2521" i="4"/>
  <c r="U2522" i="4"/>
  <c r="U2523" i="4"/>
  <c r="U2524" i="4"/>
  <c r="U2525" i="4"/>
  <c r="U2526" i="4"/>
  <c r="U2527" i="4"/>
  <c r="U2528" i="4"/>
  <c r="U2529" i="4"/>
  <c r="U2530" i="4"/>
  <c r="U2531" i="4"/>
  <c r="U2532" i="4"/>
  <c r="U2533" i="4"/>
  <c r="U2534" i="4"/>
  <c r="U2535" i="4"/>
  <c r="U2536" i="4"/>
  <c r="U2537" i="4"/>
  <c r="U2538" i="4"/>
  <c r="U2539" i="4"/>
  <c r="U2540" i="4"/>
  <c r="U2541" i="4"/>
  <c r="U2542" i="4"/>
  <c r="U2543" i="4"/>
  <c r="U2544" i="4"/>
  <c r="U2545" i="4"/>
  <c r="U2546" i="4"/>
  <c r="U2547" i="4"/>
  <c r="U2548" i="4"/>
  <c r="U2549" i="4"/>
  <c r="U2550" i="4"/>
  <c r="U2551" i="4"/>
  <c r="U2552" i="4"/>
  <c r="U2553" i="4"/>
  <c r="U2554" i="4"/>
  <c r="U2555" i="4"/>
  <c r="U2556" i="4"/>
  <c r="U2557" i="4"/>
  <c r="U2558" i="4"/>
  <c r="U2559" i="4"/>
  <c r="U2560" i="4"/>
  <c r="U2561" i="4"/>
  <c r="U2562" i="4"/>
  <c r="U2563" i="4"/>
  <c r="U2564" i="4"/>
  <c r="U2565" i="4"/>
  <c r="U2566" i="4"/>
  <c r="U2567" i="4"/>
  <c r="U2568" i="4"/>
  <c r="U2569" i="4"/>
  <c r="U2570" i="4"/>
  <c r="U2571" i="4"/>
  <c r="U2572" i="4"/>
  <c r="U2573" i="4"/>
  <c r="U2574" i="4"/>
  <c r="U2575" i="4"/>
  <c r="U2576" i="4"/>
  <c r="U2577" i="4"/>
  <c r="U2578" i="4"/>
  <c r="U2579" i="4"/>
  <c r="U2580" i="4"/>
  <c r="U2581" i="4"/>
  <c r="U2582" i="4"/>
  <c r="U2583" i="4"/>
  <c r="U2584" i="4"/>
  <c r="U2585" i="4"/>
  <c r="U2586" i="4"/>
  <c r="U2587" i="4"/>
  <c r="U2588" i="4"/>
  <c r="U2589" i="4"/>
  <c r="U2590" i="4"/>
  <c r="U2591" i="4"/>
  <c r="U2592" i="4"/>
  <c r="U2593" i="4"/>
  <c r="U2594" i="4"/>
  <c r="U2595" i="4"/>
  <c r="U2596" i="4"/>
  <c r="U2597" i="4"/>
  <c r="U2598" i="4"/>
  <c r="U2599" i="4"/>
  <c r="U2600" i="4"/>
  <c r="U2601" i="4"/>
  <c r="U2602" i="4"/>
  <c r="U2603" i="4"/>
  <c r="U2604" i="4"/>
  <c r="U2605" i="4"/>
  <c r="U2606" i="4"/>
  <c r="U2607" i="4"/>
  <c r="U2608" i="4"/>
  <c r="U2609" i="4"/>
  <c r="U2610" i="4"/>
  <c r="U2611" i="4"/>
  <c r="U2612" i="4"/>
  <c r="U2613" i="4"/>
  <c r="U2614" i="4"/>
  <c r="U2615" i="4"/>
  <c r="U2616" i="4"/>
  <c r="U2617" i="4"/>
  <c r="U2618" i="4"/>
  <c r="U2619" i="4"/>
  <c r="U2620" i="4"/>
  <c r="U2621" i="4"/>
  <c r="U2622" i="4"/>
  <c r="U2623" i="4"/>
  <c r="U2624" i="4"/>
  <c r="U2625" i="4"/>
  <c r="U2626" i="4"/>
  <c r="U2627" i="4"/>
  <c r="U2628" i="4"/>
  <c r="U2629" i="4"/>
  <c r="U2630" i="4"/>
  <c r="U2631" i="4"/>
  <c r="U2632" i="4"/>
  <c r="U2633" i="4"/>
  <c r="U2634" i="4"/>
  <c r="U2635" i="4"/>
  <c r="U2636" i="4"/>
  <c r="U2637" i="4"/>
  <c r="U2638" i="4"/>
  <c r="U2639" i="4"/>
  <c r="U2640" i="4"/>
  <c r="U2641" i="4"/>
  <c r="U2642" i="4"/>
  <c r="U2643" i="4"/>
  <c r="U2644" i="4"/>
  <c r="U2645" i="4"/>
  <c r="U2646" i="4"/>
  <c r="U2647" i="4"/>
  <c r="U2648" i="4"/>
  <c r="U2649" i="4"/>
  <c r="U2650" i="4"/>
  <c r="U2651" i="4"/>
  <c r="U2652" i="4"/>
  <c r="U2653" i="4"/>
  <c r="U2654" i="4"/>
  <c r="U2655" i="4"/>
  <c r="U2656" i="4"/>
  <c r="U2657" i="4"/>
  <c r="U2658" i="4"/>
  <c r="U2659" i="4"/>
  <c r="U2660" i="4"/>
  <c r="U2661" i="4"/>
  <c r="U2662" i="4"/>
  <c r="U2663" i="4"/>
  <c r="U2664" i="4"/>
  <c r="U2665" i="4"/>
  <c r="U2666" i="4"/>
  <c r="U2667" i="4"/>
  <c r="U2668" i="4"/>
  <c r="U2669" i="4"/>
  <c r="U2670" i="4"/>
  <c r="U2671" i="4"/>
  <c r="U2672" i="4"/>
  <c r="U2673" i="4"/>
  <c r="U2674" i="4"/>
  <c r="U2675" i="4"/>
  <c r="U2676" i="4"/>
  <c r="U2677" i="4"/>
  <c r="U2678" i="4"/>
  <c r="U2679" i="4"/>
  <c r="U2680" i="4"/>
  <c r="U2681" i="4"/>
  <c r="U2682" i="4"/>
  <c r="U2683" i="4"/>
  <c r="U2684" i="4"/>
  <c r="U2685" i="4"/>
  <c r="U2686" i="4"/>
  <c r="U2687" i="4"/>
  <c r="U2688" i="4"/>
  <c r="U2689" i="4"/>
  <c r="U2690" i="4"/>
  <c r="U2691" i="4"/>
  <c r="U2692" i="4"/>
  <c r="U2693" i="4"/>
  <c r="U2694" i="4"/>
  <c r="U2695" i="4"/>
  <c r="U2696" i="4"/>
  <c r="U2697" i="4"/>
  <c r="U2698" i="4"/>
  <c r="U2699" i="4"/>
  <c r="U2700" i="4"/>
  <c r="U2701" i="4"/>
  <c r="U2702" i="4"/>
  <c r="U2703" i="4"/>
  <c r="U2704" i="4"/>
  <c r="U2705" i="4"/>
  <c r="U2706" i="4"/>
  <c r="U2707" i="4"/>
  <c r="U2708" i="4"/>
  <c r="U2709" i="4"/>
  <c r="U2710" i="4"/>
  <c r="U2711" i="4"/>
  <c r="U2712" i="4"/>
  <c r="U2713" i="4"/>
  <c r="U2714" i="4"/>
  <c r="U2715" i="4"/>
  <c r="U2716" i="4"/>
  <c r="U2717" i="4"/>
  <c r="U2718" i="4"/>
  <c r="U2719" i="4"/>
  <c r="U2720" i="4"/>
  <c r="U2721" i="4"/>
  <c r="U2722" i="4"/>
  <c r="U2723" i="4"/>
  <c r="U2724" i="4"/>
  <c r="U2725" i="4"/>
  <c r="U2726" i="4"/>
  <c r="U2727" i="4"/>
  <c r="U2728" i="4"/>
  <c r="U2729" i="4"/>
  <c r="U2730" i="4"/>
  <c r="U2731" i="4"/>
  <c r="U2732" i="4"/>
  <c r="U2733" i="4"/>
  <c r="U2734" i="4"/>
  <c r="U2735" i="4"/>
  <c r="U2736" i="4"/>
  <c r="U2737" i="4"/>
  <c r="U2738" i="4"/>
  <c r="U2739" i="4"/>
  <c r="U2740" i="4"/>
  <c r="U2741" i="4"/>
  <c r="U2742" i="4"/>
  <c r="U2743" i="4"/>
  <c r="U2744" i="4"/>
  <c r="U2745" i="4"/>
  <c r="U2746" i="4"/>
  <c r="U2747" i="4"/>
  <c r="U2748" i="4"/>
  <c r="U2749" i="4"/>
  <c r="U2750" i="4"/>
  <c r="U2751" i="4"/>
  <c r="U2752" i="4"/>
  <c r="U2753" i="4"/>
  <c r="U2754" i="4"/>
  <c r="U2755" i="4"/>
  <c r="U2756" i="4"/>
  <c r="U2757" i="4"/>
  <c r="U2758" i="4"/>
  <c r="U2759" i="4"/>
  <c r="U2760" i="4"/>
  <c r="U2761" i="4"/>
  <c r="U2762" i="4"/>
  <c r="U2763" i="4"/>
  <c r="U2764" i="4"/>
  <c r="U2765" i="4"/>
  <c r="U2766" i="4"/>
  <c r="U2767" i="4"/>
  <c r="U2768" i="4"/>
  <c r="U2769" i="4"/>
  <c r="U2770" i="4"/>
  <c r="U2771" i="4"/>
  <c r="U2772" i="4"/>
  <c r="U2773" i="4"/>
  <c r="U2774" i="4"/>
  <c r="U2775" i="4"/>
  <c r="U2776" i="4"/>
  <c r="U2777" i="4"/>
  <c r="U2778" i="4"/>
  <c r="U2779" i="4"/>
  <c r="U2780" i="4"/>
  <c r="U2781" i="4"/>
  <c r="U2782" i="4"/>
  <c r="U2783" i="4"/>
  <c r="U2784" i="4"/>
  <c r="U2785" i="4"/>
  <c r="U2786" i="4"/>
  <c r="U2787" i="4"/>
  <c r="U2788" i="4"/>
  <c r="U2789" i="4"/>
  <c r="U2790" i="4"/>
  <c r="U2791" i="4"/>
  <c r="U2792" i="4"/>
  <c r="U2793" i="4"/>
  <c r="U2794" i="4"/>
  <c r="U2795" i="4"/>
  <c r="U2796" i="4"/>
  <c r="U2797" i="4"/>
  <c r="U2798" i="4"/>
  <c r="U2799" i="4"/>
  <c r="U2800" i="4"/>
  <c r="U2801" i="4"/>
  <c r="U2802" i="4"/>
  <c r="U2803" i="4"/>
  <c r="U2804" i="4"/>
  <c r="U2805" i="4"/>
  <c r="U2806" i="4"/>
  <c r="U2807" i="4"/>
  <c r="U2808" i="4"/>
  <c r="U2809" i="4"/>
  <c r="U2810" i="4"/>
  <c r="U2811" i="4"/>
  <c r="U2812" i="4"/>
  <c r="U2813" i="4"/>
  <c r="U2814" i="4"/>
  <c r="U2815" i="4"/>
  <c r="U2816" i="4"/>
  <c r="U2817" i="4"/>
  <c r="U2818" i="4"/>
  <c r="U2819" i="4"/>
  <c r="U2820" i="4"/>
  <c r="U2821" i="4"/>
  <c r="U2822" i="4"/>
  <c r="U2823" i="4"/>
  <c r="U2824" i="4"/>
  <c r="U2825" i="4"/>
  <c r="U2826" i="4"/>
  <c r="U2827" i="4"/>
  <c r="U2828" i="4"/>
  <c r="U2829" i="4"/>
  <c r="U2830" i="4"/>
  <c r="U2831" i="4"/>
  <c r="U2832" i="4"/>
  <c r="U2833" i="4"/>
  <c r="U2834" i="4"/>
  <c r="U2835" i="4"/>
  <c r="U2836" i="4"/>
  <c r="U2837" i="4"/>
  <c r="U2838" i="4"/>
  <c r="U2839" i="4"/>
  <c r="U2840" i="4"/>
  <c r="U2841" i="4"/>
  <c r="U2842" i="4"/>
  <c r="U2843" i="4"/>
  <c r="U2844" i="4"/>
  <c r="U2845" i="4"/>
  <c r="U2846" i="4"/>
  <c r="U2847" i="4"/>
  <c r="U2848" i="4"/>
  <c r="U2849" i="4"/>
  <c r="U2850" i="4"/>
  <c r="U2851" i="4"/>
  <c r="U2852" i="4"/>
  <c r="U2853" i="4"/>
  <c r="U2854" i="4"/>
  <c r="U2855" i="4"/>
  <c r="U2856" i="4"/>
  <c r="U2857" i="4"/>
  <c r="U2858" i="4"/>
  <c r="U2859" i="4"/>
  <c r="U2860" i="4"/>
  <c r="U2861" i="4"/>
  <c r="U2862" i="4"/>
  <c r="U2863" i="4"/>
  <c r="U2864" i="4"/>
  <c r="U2865" i="4"/>
  <c r="U2866" i="4"/>
  <c r="U2867" i="4"/>
  <c r="U2868" i="4"/>
  <c r="U2869" i="4"/>
  <c r="U2870" i="4"/>
  <c r="U2871" i="4"/>
  <c r="U2872" i="4"/>
  <c r="U2873" i="4"/>
  <c r="U2874" i="4"/>
  <c r="U2875" i="4"/>
  <c r="U2876" i="4"/>
  <c r="U2877" i="4"/>
  <c r="U2878" i="4"/>
  <c r="U2879" i="4"/>
  <c r="U2880" i="4"/>
  <c r="U2881" i="4"/>
  <c r="U2882" i="4"/>
  <c r="U2883" i="4"/>
  <c r="U2884" i="4"/>
  <c r="U2885" i="4"/>
  <c r="U2886" i="4"/>
  <c r="U2887" i="4"/>
  <c r="U2888" i="4"/>
  <c r="U2889" i="4"/>
  <c r="U2890" i="4"/>
  <c r="U2891" i="4"/>
  <c r="U2892" i="4"/>
  <c r="U2893" i="4"/>
  <c r="U2894" i="4"/>
  <c r="U2895" i="4"/>
  <c r="U2896" i="4"/>
  <c r="U2897" i="4"/>
  <c r="U2898" i="4"/>
  <c r="U2899" i="4"/>
  <c r="U2900" i="4"/>
  <c r="U2901" i="4"/>
  <c r="U2902" i="4"/>
  <c r="U2903" i="4"/>
  <c r="U2904" i="4"/>
  <c r="U2905" i="4"/>
  <c r="U2906" i="4"/>
  <c r="U2907" i="4"/>
  <c r="U2908" i="4"/>
  <c r="U2909" i="4"/>
  <c r="U2910" i="4"/>
  <c r="U2911" i="4"/>
  <c r="U2912" i="4"/>
  <c r="U2913" i="4"/>
  <c r="U2914" i="4"/>
  <c r="U2915" i="4"/>
  <c r="U2916" i="4"/>
  <c r="U2917" i="4"/>
  <c r="U2918" i="4"/>
  <c r="U2919" i="4"/>
  <c r="U2920" i="4"/>
  <c r="U2921" i="4"/>
  <c r="U2922" i="4"/>
  <c r="U2923" i="4"/>
  <c r="U2924" i="4"/>
  <c r="U2925" i="4"/>
  <c r="U2926" i="4"/>
  <c r="U2927" i="4"/>
  <c r="U2928" i="4"/>
  <c r="U2929" i="4"/>
  <c r="U2930" i="4"/>
  <c r="U2931" i="4"/>
  <c r="U2932" i="4"/>
  <c r="U2933" i="4"/>
  <c r="U2934" i="4"/>
  <c r="U2935" i="4"/>
  <c r="U2936" i="4"/>
  <c r="U2937" i="4"/>
  <c r="U2938" i="4"/>
  <c r="U2939" i="4"/>
  <c r="U2940" i="4"/>
  <c r="U2941" i="4"/>
  <c r="U2942" i="4"/>
  <c r="U2943" i="4"/>
  <c r="U2944" i="4"/>
  <c r="U2945" i="4"/>
  <c r="U2946" i="4"/>
  <c r="U2947" i="4"/>
  <c r="U2948" i="4"/>
  <c r="U2949" i="4"/>
  <c r="U2950" i="4"/>
  <c r="U2951" i="4"/>
  <c r="U2952" i="4"/>
  <c r="U2953" i="4"/>
  <c r="U2954" i="4"/>
  <c r="U2955" i="4"/>
  <c r="U2956" i="4"/>
  <c r="U2957" i="4"/>
  <c r="U2958" i="4"/>
  <c r="U2959" i="4"/>
  <c r="U2960" i="4"/>
  <c r="U2961" i="4"/>
  <c r="U2962" i="4"/>
  <c r="U2963" i="4"/>
  <c r="U2964" i="4"/>
  <c r="U2965" i="4"/>
  <c r="U2966" i="4"/>
  <c r="U2967" i="4"/>
  <c r="U2968" i="4"/>
  <c r="U2969" i="4"/>
  <c r="U2970" i="4"/>
  <c r="U2971" i="4"/>
  <c r="U2972" i="4"/>
  <c r="U2973" i="4"/>
  <c r="U2974" i="4"/>
  <c r="U2975" i="4"/>
  <c r="U2976" i="4"/>
  <c r="U2977" i="4"/>
  <c r="U2978" i="4"/>
  <c r="U2979" i="4"/>
  <c r="U2980" i="4"/>
  <c r="U2981" i="4"/>
  <c r="U2982" i="4"/>
  <c r="U2983" i="4"/>
  <c r="U2984" i="4"/>
  <c r="U2985" i="4"/>
  <c r="U2986" i="4"/>
  <c r="U2987" i="4"/>
  <c r="U2988" i="4"/>
  <c r="U2989" i="4"/>
  <c r="U2990" i="4"/>
  <c r="U2991" i="4"/>
  <c r="U2992" i="4"/>
  <c r="U2993" i="4"/>
  <c r="U2994" i="4"/>
  <c r="U2995" i="4"/>
  <c r="U2996" i="4"/>
  <c r="U2997" i="4"/>
  <c r="U2998" i="4"/>
  <c r="U2999" i="4"/>
  <c r="U3000" i="4"/>
  <c r="U3001" i="4"/>
  <c r="U3002" i="4"/>
  <c r="U3003" i="4"/>
  <c r="U3004" i="4"/>
  <c r="U3005" i="4"/>
  <c r="U3006" i="4"/>
  <c r="U3007" i="4"/>
  <c r="U3008" i="4"/>
  <c r="U3009" i="4"/>
  <c r="U3010" i="4"/>
  <c r="U3011" i="4"/>
  <c r="U3012" i="4"/>
  <c r="U3013" i="4"/>
  <c r="U3014" i="4"/>
  <c r="U3015" i="4"/>
  <c r="U3016" i="4"/>
  <c r="U3017" i="4"/>
  <c r="U3018" i="4"/>
  <c r="U3019" i="4"/>
  <c r="U3020" i="4"/>
  <c r="U3021" i="4"/>
  <c r="U3022" i="4"/>
  <c r="U3023" i="4"/>
  <c r="U3024" i="4"/>
  <c r="U3025" i="4"/>
  <c r="U3026" i="4"/>
  <c r="U3027" i="4"/>
  <c r="U3028" i="4"/>
  <c r="U3029" i="4"/>
  <c r="U3030" i="4"/>
  <c r="U3031" i="4"/>
  <c r="U3032" i="4"/>
  <c r="U3033" i="4"/>
  <c r="U3034" i="4"/>
  <c r="U3035" i="4"/>
  <c r="U3036" i="4"/>
  <c r="U3037" i="4"/>
  <c r="U3038" i="4"/>
  <c r="U3039" i="4"/>
  <c r="U3040" i="4"/>
  <c r="U3041" i="4"/>
  <c r="U3042" i="4"/>
  <c r="U3043" i="4"/>
  <c r="U3044" i="4"/>
  <c r="U3045" i="4"/>
  <c r="U3046" i="4"/>
  <c r="U3047" i="4"/>
  <c r="U3048" i="4"/>
  <c r="U3049" i="4"/>
  <c r="U3050" i="4"/>
  <c r="U3051" i="4"/>
  <c r="U3052" i="4"/>
  <c r="U3053" i="4"/>
  <c r="U3054" i="4"/>
  <c r="U3055" i="4"/>
  <c r="U3056" i="4"/>
  <c r="U3057" i="4"/>
  <c r="U3058" i="4"/>
  <c r="U3059" i="4"/>
  <c r="U3060" i="4"/>
  <c r="U3061" i="4"/>
  <c r="U3062" i="4"/>
  <c r="U3063" i="4"/>
  <c r="U3064" i="4"/>
  <c r="U3065" i="4"/>
  <c r="U3066" i="4"/>
  <c r="U3067" i="4"/>
  <c r="U3068" i="4"/>
  <c r="U3069" i="4"/>
  <c r="U3070" i="4"/>
  <c r="U3071" i="4"/>
  <c r="U3072" i="4"/>
  <c r="U3073" i="4"/>
  <c r="U3074" i="4"/>
  <c r="U3075" i="4"/>
  <c r="U3076" i="4"/>
  <c r="U3077" i="4"/>
  <c r="U3078" i="4"/>
  <c r="U3079" i="4"/>
  <c r="U3080" i="4"/>
  <c r="U3081" i="4"/>
  <c r="U3082" i="4"/>
  <c r="U3083" i="4"/>
  <c r="U3084" i="4"/>
  <c r="U3085" i="4"/>
  <c r="U3086" i="4"/>
  <c r="U3087" i="4"/>
  <c r="U3088" i="4"/>
  <c r="U3089" i="4"/>
  <c r="U3090" i="4"/>
  <c r="U3091" i="4"/>
  <c r="U3092" i="4"/>
  <c r="U3093" i="4"/>
  <c r="U3094" i="4"/>
  <c r="U3095" i="4"/>
  <c r="U3096" i="4"/>
  <c r="U3097" i="4"/>
  <c r="U3098" i="4"/>
  <c r="U3099" i="4"/>
  <c r="U3100" i="4"/>
  <c r="U3101" i="4"/>
  <c r="U3102" i="4"/>
  <c r="U3103" i="4"/>
  <c r="U3104" i="4"/>
  <c r="U3105" i="4"/>
  <c r="U3106" i="4"/>
  <c r="U3107" i="4"/>
  <c r="U3108" i="4"/>
  <c r="U3109" i="4"/>
  <c r="U3110" i="4"/>
  <c r="U3111" i="4"/>
  <c r="U3112" i="4"/>
  <c r="U3113" i="4"/>
  <c r="U3114" i="4"/>
  <c r="U3115" i="4"/>
  <c r="U3116" i="4"/>
  <c r="U3117" i="4"/>
  <c r="U3118" i="4"/>
  <c r="U3119" i="4"/>
  <c r="U3120" i="4"/>
  <c r="U3121" i="4"/>
  <c r="U3122" i="4"/>
  <c r="U3123" i="4"/>
  <c r="U3124" i="4"/>
  <c r="U3125" i="4"/>
  <c r="U3126" i="4"/>
  <c r="U3127" i="4"/>
  <c r="U3128" i="4"/>
  <c r="U3129" i="4"/>
  <c r="U3130" i="4"/>
  <c r="U3131" i="4"/>
  <c r="U3132" i="4"/>
  <c r="U3133" i="4"/>
  <c r="U3134" i="4"/>
  <c r="U3135" i="4"/>
  <c r="U3136" i="4"/>
  <c r="U3137" i="4"/>
  <c r="U3138" i="4"/>
  <c r="U3139" i="4"/>
  <c r="U3140" i="4"/>
  <c r="U3141" i="4"/>
  <c r="U3142" i="4"/>
  <c r="U3143" i="4"/>
  <c r="U3144" i="4"/>
  <c r="U3145" i="4"/>
  <c r="U3146" i="4"/>
  <c r="U3147" i="4"/>
  <c r="U3148" i="4"/>
  <c r="U3149" i="4"/>
  <c r="U3150" i="4"/>
  <c r="U3151" i="4"/>
  <c r="U3152" i="4"/>
  <c r="U3153" i="4"/>
  <c r="U3154" i="4"/>
  <c r="U3155" i="4"/>
  <c r="U3156" i="4"/>
  <c r="U3157" i="4"/>
  <c r="U3158" i="4"/>
  <c r="U3159" i="4"/>
  <c r="U3160" i="4"/>
  <c r="U3161" i="4"/>
  <c r="U3162" i="4"/>
  <c r="U3163" i="4"/>
  <c r="U3164" i="4"/>
  <c r="U3165" i="4"/>
  <c r="U3166" i="4"/>
  <c r="U3167" i="4"/>
  <c r="U3168" i="4"/>
  <c r="U3169" i="4"/>
  <c r="U3170" i="4"/>
  <c r="U3171" i="4"/>
  <c r="U3172" i="4"/>
  <c r="U3173" i="4"/>
  <c r="U3174" i="4"/>
  <c r="U3175" i="4"/>
  <c r="U3176" i="4"/>
  <c r="U3177" i="4"/>
  <c r="U3178" i="4"/>
  <c r="U3179" i="4"/>
  <c r="U3180" i="4"/>
  <c r="U3181" i="4"/>
  <c r="U3182" i="4"/>
  <c r="U3183" i="4"/>
  <c r="U3184" i="4"/>
  <c r="U3185" i="4"/>
  <c r="U3186" i="4"/>
  <c r="U3187" i="4"/>
  <c r="U3188" i="4"/>
  <c r="U3189" i="4"/>
  <c r="U3190" i="4"/>
  <c r="U3191" i="4"/>
  <c r="U3192" i="4"/>
  <c r="U3193" i="4"/>
  <c r="U3194" i="4"/>
  <c r="U3195" i="4"/>
  <c r="U3196" i="4"/>
  <c r="U3197" i="4"/>
  <c r="U3198" i="4"/>
  <c r="U3199" i="4"/>
  <c r="U3200" i="4"/>
  <c r="U3201" i="4"/>
  <c r="U3202" i="4"/>
  <c r="U3203" i="4"/>
  <c r="U3204" i="4"/>
  <c r="U3205" i="4"/>
  <c r="U3206" i="4"/>
  <c r="U3207" i="4"/>
  <c r="U3208" i="4"/>
  <c r="U3209" i="4"/>
  <c r="U3210" i="4"/>
  <c r="U3211" i="4"/>
  <c r="U3212" i="4"/>
  <c r="U3213" i="4"/>
  <c r="U3214" i="4"/>
  <c r="U3215" i="4"/>
  <c r="U3216" i="4"/>
  <c r="U3217" i="4"/>
  <c r="U3218" i="4"/>
  <c r="U3219" i="4"/>
  <c r="U3220" i="4"/>
  <c r="U3221" i="4"/>
  <c r="U3222" i="4"/>
  <c r="U3223" i="4"/>
  <c r="U3224" i="4"/>
  <c r="U3225" i="4"/>
  <c r="U3226" i="4"/>
  <c r="U3227" i="4"/>
  <c r="U3228" i="4"/>
  <c r="U3229" i="4"/>
  <c r="U3230" i="4"/>
  <c r="U3231" i="4"/>
  <c r="U3232" i="4"/>
  <c r="U3233" i="4"/>
  <c r="U3234" i="4"/>
  <c r="U3235" i="4"/>
  <c r="U3236" i="4"/>
  <c r="U3237" i="4"/>
  <c r="U3238" i="4"/>
  <c r="U3239" i="4"/>
  <c r="U3240" i="4"/>
  <c r="U3241" i="4"/>
  <c r="U3242" i="4"/>
  <c r="U3243" i="4"/>
  <c r="U3244" i="4"/>
  <c r="U3245" i="4"/>
  <c r="U3246" i="4"/>
  <c r="U3247" i="4"/>
  <c r="U3248" i="4"/>
  <c r="U3249" i="4"/>
  <c r="U3250" i="4"/>
  <c r="U3251" i="4"/>
  <c r="U3252" i="4"/>
  <c r="U3253" i="4"/>
  <c r="U3254" i="4"/>
  <c r="U3255" i="4"/>
  <c r="U3256" i="4"/>
  <c r="U3257" i="4"/>
  <c r="U3258" i="4"/>
  <c r="U3259" i="4"/>
  <c r="U3260" i="4"/>
  <c r="U3261" i="4"/>
  <c r="U3262" i="4"/>
  <c r="U3263" i="4"/>
  <c r="U3264" i="4"/>
  <c r="U3265" i="4"/>
  <c r="U3266" i="4"/>
  <c r="U3267" i="4"/>
  <c r="U3268" i="4"/>
  <c r="U3269" i="4"/>
  <c r="U3270" i="4"/>
  <c r="U3271" i="4"/>
  <c r="U3272" i="4"/>
  <c r="U3273" i="4"/>
  <c r="U3274" i="4"/>
  <c r="U3275" i="4"/>
  <c r="U3276" i="4"/>
  <c r="U3277" i="4"/>
  <c r="U3278" i="4"/>
  <c r="U3279" i="4"/>
  <c r="U3280" i="4"/>
  <c r="U3281" i="4"/>
  <c r="U3282" i="4"/>
  <c r="U3283" i="4"/>
  <c r="U3284" i="4"/>
  <c r="U3285" i="4"/>
  <c r="U3286" i="4"/>
  <c r="U3287" i="4"/>
  <c r="U3288" i="4"/>
  <c r="U3289" i="4"/>
  <c r="U3290" i="4"/>
  <c r="U3291" i="4"/>
  <c r="U3292" i="4"/>
  <c r="U3293" i="4"/>
  <c r="U3294" i="4"/>
  <c r="U3295" i="4"/>
  <c r="U3296" i="4"/>
  <c r="U3297" i="4"/>
  <c r="U3298" i="4"/>
  <c r="U3299" i="4"/>
  <c r="U3300" i="4"/>
  <c r="U3301" i="4"/>
  <c r="U3302" i="4"/>
  <c r="U3303" i="4"/>
  <c r="U3304" i="4"/>
  <c r="U3305" i="4"/>
  <c r="U3306" i="4"/>
  <c r="U3307" i="4"/>
  <c r="U3308" i="4"/>
  <c r="U3309" i="4"/>
  <c r="U3310" i="4"/>
  <c r="U3311" i="4"/>
  <c r="U3312" i="4"/>
  <c r="U3313" i="4"/>
  <c r="U3314" i="4"/>
  <c r="U3315" i="4"/>
  <c r="U3316" i="4"/>
  <c r="U3317" i="4"/>
  <c r="U3318" i="4"/>
  <c r="U3319" i="4"/>
  <c r="U3320" i="4"/>
  <c r="U3321" i="4"/>
  <c r="U3322" i="4"/>
  <c r="U3323" i="4"/>
  <c r="U3324" i="4"/>
  <c r="U3325" i="4"/>
  <c r="U3326" i="4"/>
  <c r="U3327" i="4"/>
  <c r="U3328" i="4"/>
  <c r="U3329" i="4"/>
  <c r="U3330" i="4"/>
  <c r="U3331" i="4"/>
  <c r="U3332" i="4"/>
  <c r="U3333" i="4"/>
  <c r="U3334" i="4"/>
  <c r="U3335" i="4"/>
  <c r="U3336" i="4"/>
  <c r="U3337" i="4"/>
  <c r="U3338" i="4"/>
  <c r="U3339" i="4"/>
  <c r="U3340" i="4"/>
  <c r="U3341" i="4"/>
  <c r="U3342" i="4"/>
  <c r="U3343" i="4"/>
  <c r="U3344" i="4"/>
  <c r="U3345" i="4"/>
  <c r="U3346" i="4"/>
  <c r="U3347" i="4"/>
  <c r="U3348" i="4"/>
  <c r="U3349" i="4"/>
  <c r="U3350" i="4"/>
  <c r="U3351" i="4"/>
  <c r="U3352" i="4"/>
  <c r="U3353" i="4"/>
  <c r="U3354" i="4"/>
  <c r="U3355" i="4"/>
  <c r="U3356" i="4"/>
  <c r="U3357" i="4"/>
  <c r="U3358" i="4"/>
  <c r="U3359" i="4"/>
  <c r="U3360" i="4"/>
  <c r="U3361" i="4"/>
  <c r="U3362" i="4"/>
  <c r="U3363" i="4"/>
  <c r="U3364" i="4"/>
  <c r="U3365" i="4"/>
  <c r="U3366" i="4"/>
  <c r="U3367" i="4"/>
  <c r="U3368" i="4"/>
  <c r="U3369" i="4"/>
  <c r="U3370" i="4"/>
  <c r="U3371" i="4"/>
  <c r="U3372" i="4"/>
  <c r="U3373" i="4"/>
  <c r="U3374" i="4"/>
  <c r="U3375" i="4"/>
  <c r="U3376" i="4"/>
  <c r="U3377" i="4"/>
  <c r="U3378" i="4"/>
  <c r="U3379" i="4"/>
  <c r="U3380" i="4"/>
  <c r="U3381" i="4"/>
  <c r="U3382" i="4"/>
  <c r="U3383" i="4"/>
  <c r="U3384" i="4"/>
  <c r="U3385" i="4"/>
  <c r="U3386" i="4"/>
  <c r="U3387" i="4"/>
  <c r="U3388" i="4"/>
  <c r="U3389" i="4"/>
  <c r="U3390" i="4"/>
  <c r="U3391" i="4"/>
  <c r="U3392" i="4"/>
  <c r="U3393" i="4"/>
  <c r="U3394" i="4"/>
  <c r="U3395" i="4"/>
  <c r="U3396" i="4"/>
  <c r="U3397" i="4"/>
  <c r="U3398" i="4"/>
  <c r="U3399" i="4"/>
  <c r="U3400" i="4"/>
  <c r="U3401" i="4"/>
  <c r="U3402" i="4"/>
  <c r="U3403" i="4"/>
  <c r="U3404" i="4"/>
  <c r="U3405" i="4"/>
  <c r="U3406" i="4"/>
  <c r="U3407" i="4"/>
  <c r="U3408" i="4"/>
  <c r="U3409" i="4"/>
  <c r="U3410" i="4"/>
  <c r="U3411" i="4"/>
  <c r="U3412" i="4"/>
  <c r="U3413" i="4"/>
  <c r="U3414" i="4"/>
  <c r="U3415" i="4"/>
  <c r="U3416" i="4"/>
  <c r="U3417" i="4"/>
  <c r="U3418" i="4"/>
  <c r="U3419" i="4"/>
  <c r="U3420" i="4"/>
  <c r="U3421" i="4"/>
  <c r="U3422" i="4"/>
  <c r="U3423" i="4"/>
  <c r="U3424" i="4"/>
  <c r="U3425" i="4"/>
  <c r="U3426" i="4"/>
  <c r="U3427" i="4"/>
  <c r="U3428" i="4"/>
  <c r="U3429" i="4"/>
  <c r="U3430" i="4"/>
  <c r="U3431" i="4"/>
  <c r="U3432" i="4"/>
  <c r="U3433" i="4"/>
  <c r="U3434" i="4"/>
  <c r="U3435" i="4"/>
  <c r="U3436" i="4"/>
  <c r="U3437" i="4"/>
  <c r="U3438" i="4"/>
  <c r="U3439" i="4"/>
  <c r="U3440" i="4"/>
  <c r="U3441" i="4"/>
  <c r="U3442" i="4"/>
  <c r="U3443" i="4"/>
  <c r="U3444" i="4"/>
  <c r="U3445" i="4"/>
  <c r="U3446" i="4"/>
  <c r="U3447" i="4"/>
  <c r="U3448" i="4"/>
  <c r="U3449" i="4"/>
  <c r="U3450" i="4"/>
  <c r="U3451" i="4"/>
  <c r="U3452" i="4"/>
  <c r="U3453" i="4"/>
  <c r="U3454" i="4"/>
  <c r="U3455" i="4"/>
  <c r="U3456" i="4"/>
  <c r="U3457" i="4"/>
  <c r="U3458" i="4"/>
  <c r="U3459" i="4"/>
  <c r="U3460" i="4"/>
  <c r="U3461" i="4"/>
  <c r="U3462" i="4"/>
  <c r="U3463" i="4"/>
  <c r="U3464" i="4"/>
  <c r="U3465" i="4"/>
  <c r="U3466" i="4"/>
  <c r="U3467" i="4"/>
  <c r="U3468" i="4"/>
  <c r="U3469" i="4"/>
  <c r="U3470" i="4"/>
  <c r="U3471" i="4"/>
  <c r="U3472" i="4"/>
  <c r="U3473" i="4"/>
  <c r="U3474" i="4"/>
  <c r="U3475" i="4"/>
  <c r="U3476" i="4"/>
  <c r="U3477" i="4"/>
  <c r="U3478" i="4"/>
  <c r="U3479" i="4"/>
  <c r="U3480" i="4"/>
  <c r="U3481" i="4"/>
  <c r="U3482" i="4"/>
  <c r="U3483" i="4"/>
  <c r="U3484" i="4"/>
  <c r="U3485" i="4"/>
  <c r="U3486" i="4"/>
  <c r="U3487" i="4"/>
  <c r="U3488" i="4"/>
  <c r="U3489" i="4"/>
  <c r="U3490" i="4"/>
  <c r="U3491" i="4"/>
  <c r="U3492" i="4"/>
  <c r="U3493" i="4"/>
  <c r="U3494" i="4"/>
  <c r="U3495" i="4"/>
  <c r="U3496" i="4"/>
  <c r="U3497" i="4"/>
  <c r="U3498" i="4"/>
  <c r="U3499" i="4"/>
  <c r="U3500" i="4"/>
  <c r="U3501" i="4"/>
  <c r="U3502" i="4"/>
  <c r="U3503" i="4"/>
  <c r="U3504" i="4"/>
  <c r="U3505" i="4"/>
  <c r="U3506" i="4"/>
  <c r="U3507" i="4"/>
  <c r="U3508" i="4"/>
  <c r="U3509" i="4"/>
  <c r="U3510" i="4"/>
  <c r="U3511" i="4"/>
  <c r="U3512" i="4"/>
  <c r="U3513" i="4"/>
  <c r="U3514" i="4"/>
  <c r="U3515" i="4"/>
  <c r="U3516" i="4"/>
  <c r="U3517" i="4"/>
  <c r="U3518" i="4"/>
  <c r="U3519" i="4"/>
  <c r="U3520" i="4"/>
  <c r="U3521" i="4"/>
  <c r="U3522" i="4"/>
  <c r="U3523" i="4"/>
  <c r="U3524" i="4"/>
  <c r="U3525" i="4"/>
  <c r="U3526" i="4"/>
  <c r="U3527" i="4"/>
  <c r="U3528" i="4"/>
  <c r="U3529" i="4"/>
  <c r="U3530" i="4"/>
  <c r="U3531" i="4"/>
  <c r="U3532" i="4"/>
  <c r="U3533" i="4"/>
  <c r="U3534" i="4"/>
  <c r="U3535" i="4"/>
  <c r="U3536" i="4"/>
  <c r="U3537" i="4"/>
  <c r="U3538" i="4"/>
  <c r="U3539" i="4"/>
  <c r="U3540" i="4"/>
  <c r="U3541" i="4"/>
  <c r="U3542" i="4"/>
  <c r="U3543" i="4"/>
  <c r="U3544" i="4"/>
  <c r="U3545" i="4"/>
  <c r="U3546" i="4"/>
  <c r="U3547" i="4"/>
  <c r="U3548" i="4"/>
  <c r="U3549" i="4"/>
  <c r="U3550" i="4"/>
  <c r="U3551" i="4"/>
  <c r="U3552" i="4"/>
  <c r="U3553" i="4"/>
  <c r="U3554" i="4"/>
  <c r="U3555" i="4"/>
  <c r="U3556" i="4"/>
  <c r="U3557" i="4"/>
  <c r="U3558" i="4"/>
  <c r="U3559" i="4"/>
  <c r="U3560" i="4"/>
  <c r="U3561" i="4"/>
  <c r="U3562" i="4"/>
  <c r="U3563" i="4"/>
  <c r="U3564" i="4"/>
  <c r="U3565" i="4"/>
  <c r="U3566" i="4"/>
  <c r="U3567" i="4"/>
  <c r="U3568" i="4"/>
  <c r="U3569" i="4"/>
  <c r="U3570" i="4"/>
  <c r="U3571" i="4"/>
  <c r="U3572" i="4"/>
  <c r="U3573" i="4"/>
  <c r="U3574" i="4"/>
  <c r="U3575" i="4"/>
  <c r="U3576" i="4"/>
  <c r="U3577" i="4"/>
  <c r="U3578" i="4"/>
  <c r="U3579" i="4"/>
  <c r="U3580" i="4"/>
  <c r="U3581" i="4"/>
  <c r="U3582" i="4"/>
  <c r="U3583" i="4"/>
  <c r="U3584" i="4"/>
  <c r="U3585" i="4"/>
  <c r="U3586" i="4"/>
  <c r="U3587" i="4"/>
  <c r="U3588" i="4"/>
  <c r="U3589" i="4"/>
  <c r="U3590" i="4"/>
  <c r="U3591" i="4"/>
  <c r="U3592" i="4"/>
  <c r="U3593" i="4"/>
  <c r="U3594" i="4"/>
  <c r="U3595" i="4"/>
  <c r="U3596" i="4"/>
  <c r="U3597" i="4"/>
  <c r="U3598" i="4"/>
  <c r="U3599" i="4"/>
  <c r="U3600" i="4"/>
  <c r="U3601" i="4"/>
  <c r="U3602" i="4"/>
  <c r="U3603" i="4"/>
  <c r="U3604" i="4"/>
  <c r="U3605" i="4"/>
  <c r="U3606" i="4"/>
  <c r="U3607" i="4"/>
  <c r="U3608" i="4"/>
  <c r="U3609" i="4"/>
  <c r="U3610" i="4"/>
  <c r="U3611" i="4"/>
  <c r="U3612" i="4"/>
  <c r="U3613" i="4"/>
  <c r="U3614" i="4"/>
  <c r="U3615" i="4"/>
  <c r="U3616" i="4"/>
  <c r="U3617" i="4"/>
  <c r="U3618" i="4"/>
  <c r="U3619" i="4"/>
  <c r="U3620" i="4"/>
  <c r="U3621" i="4"/>
  <c r="U3622" i="4"/>
  <c r="U3623" i="4"/>
  <c r="U3624" i="4"/>
  <c r="U3625" i="4"/>
  <c r="U3626" i="4"/>
  <c r="U3627" i="4"/>
  <c r="U3628" i="4"/>
  <c r="U3629" i="4"/>
  <c r="U3630" i="4"/>
  <c r="U3631" i="4"/>
  <c r="U3632" i="4"/>
  <c r="U3633" i="4"/>
  <c r="U3634" i="4"/>
  <c r="U3635" i="4"/>
  <c r="U3636" i="4"/>
  <c r="U3637" i="4"/>
  <c r="U3638" i="4"/>
  <c r="U3639" i="4"/>
  <c r="U3640" i="4"/>
  <c r="U3641" i="4"/>
  <c r="U3642" i="4"/>
  <c r="U3643" i="4"/>
  <c r="U3644" i="4"/>
  <c r="U3645" i="4"/>
  <c r="U3646" i="4"/>
  <c r="U3647" i="4"/>
  <c r="U3648" i="4"/>
  <c r="U3649" i="4"/>
  <c r="U3650" i="4"/>
  <c r="U3651" i="4"/>
  <c r="U3652" i="4"/>
  <c r="U3653" i="4"/>
  <c r="U3654" i="4"/>
  <c r="U3655" i="4"/>
  <c r="U3656" i="4"/>
  <c r="U3657" i="4"/>
  <c r="U3658" i="4"/>
  <c r="U3659" i="4"/>
  <c r="U3660" i="4"/>
  <c r="U3661" i="4"/>
  <c r="U3662" i="4"/>
  <c r="U3663" i="4"/>
  <c r="U3664" i="4"/>
  <c r="U3665" i="4"/>
  <c r="U3666" i="4"/>
  <c r="U3667" i="4"/>
  <c r="U3668" i="4"/>
  <c r="U3669" i="4"/>
  <c r="U3670" i="4"/>
  <c r="U3671" i="4"/>
  <c r="U3672" i="4"/>
  <c r="U3673" i="4"/>
  <c r="U3674" i="4"/>
  <c r="U3675" i="4"/>
  <c r="U3676" i="4"/>
  <c r="U3677" i="4"/>
  <c r="U3678" i="4"/>
  <c r="U3679" i="4"/>
  <c r="U3680" i="4"/>
  <c r="U3681" i="4"/>
  <c r="U3682" i="4"/>
  <c r="U3683" i="4"/>
  <c r="U3684" i="4"/>
  <c r="U3685" i="4"/>
  <c r="U3686" i="4"/>
  <c r="U3687" i="4"/>
  <c r="U3688" i="4"/>
  <c r="U3689" i="4"/>
  <c r="U3690" i="4"/>
  <c r="U3691" i="4"/>
  <c r="U3692" i="4"/>
  <c r="U3693" i="4"/>
  <c r="U3694" i="4"/>
  <c r="U3695" i="4"/>
  <c r="U3696" i="4"/>
  <c r="U3697" i="4"/>
  <c r="U3698" i="4"/>
  <c r="U3699" i="4"/>
  <c r="U3700" i="4"/>
  <c r="U3701" i="4"/>
  <c r="U3702" i="4"/>
  <c r="U3703" i="4"/>
  <c r="U3704" i="4"/>
  <c r="U3705" i="4"/>
  <c r="U3706" i="4"/>
  <c r="U3707" i="4"/>
  <c r="U3708" i="4"/>
  <c r="U3709" i="4"/>
  <c r="U3710" i="4"/>
  <c r="U3711" i="4"/>
  <c r="U3712" i="4"/>
  <c r="U3713" i="4"/>
  <c r="U3714" i="4"/>
  <c r="U3715" i="4"/>
  <c r="U3716" i="4"/>
  <c r="U3717" i="4"/>
  <c r="U3718" i="4"/>
  <c r="U3719" i="4"/>
  <c r="U3720" i="4"/>
  <c r="U3721" i="4"/>
  <c r="U3722" i="4"/>
  <c r="U3723" i="4"/>
  <c r="U3724" i="4"/>
  <c r="U3725" i="4"/>
  <c r="U3726" i="4"/>
  <c r="U3727" i="4"/>
  <c r="U3728" i="4"/>
  <c r="U3729" i="4"/>
  <c r="U3730" i="4"/>
  <c r="U3731" i="4"/>
  <c r="U3732" i="4"/>
  <c r="U3733" i="4"/>
  <c r="U3734" i="4"/>
  <c r="U3735" i="4"/>
  <c r="U3736" i="4"/>
  <c r="U3737" i="4"/>
  <c r="U3738" i="4"/>
  <c r="U3739" i="4"/>
  <c r="U3740" i="4"/>
  <c r="U3741" i="4"/>
  <c r="U3742" i="4"/>
  <c r="U3743" i="4"/>
  <c r="U3744" i="4"/>
  <c r="U3745" i="4"/>
  <c r="U3746" i="4"/>
  <c r="U3747" i="4"/>
  <c r="U3748" i="4"/>
  <c r="U3749" i="4"/>
  <c r="U3750" i="4"/>
  <c r="U3751" i="4"/>
  <c r="U3752" i="4"/>
  <c r="U3753" i="4"/>
  <c r="U3754" i="4"/>
  <c r="U3755" i="4"/>
  <c r="U3756" i="4"/>
  <c r="U3757" i="4"/>
  <c r="U3758" i="4"/>
  <c r="U3759" i="4"/>
  <c r="U3760" i="4"/>
  <c r="U3761" i="4"/>
  <c r="U3762" i="4"/>
  <c r="U3763" i="4"/>
  <c r="U3764" i="4"/>
  <c r="U3765" i="4"/>
  <c r="U3766" i="4"/>
  <c r="U3767" i="4"/>
  <c r="U3768" i="4"/>
  <c r="U3769" i="4"/>
  <c r="U3770" i="4"/>
  <c r="U3771" i="4"/>
  <c r="U3772" i="4"/>
  <c r="U3773" i="4"/>
  <c r="U3774" i="4"/>
  <c r="U3775" i="4"/>
  <c r="U3776" i="4"/>
  <c r="U3777" i="4"/>
  <c r="U3778" i="4"/>
  <c r="U3779" i="4"/>
  <c r="U3780" i="4"/>
  <c r="U3781" i="4"/>
  <c r="U3782" i="4"/>
  <c r="U3783" i="4"/>
  <c r="U3784" i="4"/>
  <c r="U3785" i="4"/>
  <c r="U3786" i="4"/>
  <c r="U3787" i="4"/>
  <c r="U3788" i="4"/>
  <c r="U3789" i="4"/>
  <c r="U3790" i="4"/>
  <c r="U3791" i="4"/>
  <c r="U3792" i="4"/>
  <c r="U3793" i="4"/>
  <c r="U3794" i="4"/>
  <c r="U3795" i="4"/>
  <c r="U3796" i="4"/>
  <c r="U3797" i="4"/>
  <c r="U3798" i="4"/>
  <c r="U3799" i="4"/>
  <c r="U3800" i="4"/>
  <c r="U3801" i="4"/>
  <c r="U3802" i="4"/>
  <c r="U3803" i="4"/>
  <c r="U3804" i="4"/>
  <c r="U3805" i="4"/>
  <c r="U3806" i="4"/>
  <c r="U3807" i="4"/>
  <c r="U3808" i="4"/>
  <c r="U3809" i="4"/>
  <c r="U3810" i="4"/>
  <c r="U3811" i="4"/>
  <c r="U3812" i="4"/>
  <c r="U3813" i="4"/>
  <c r="U3814" i="4"/>
  <c r="U3815" i="4"/>
  <c r="U3816" i="4"/>
  <c r="U3817" i="4"/>
  <c r="U3818" i="4"/>
  <c r="U3819" i="4"/>
  <c r="U3820" i="4"/>
  <c r="U3821" i="4"/>
  <c r="U3822" i="4"/>
  <c r="U3823" i="4"/>
  <c r="U3824" i="4"/>
  <c r="U3825" i="4"/>
  <c r="U3826" i="4"/>
  <c r="U3827" i="4"/>
  <c r="U3828" i="4"/>
  <c r="U3829" i="4"/>
  <c r="U3830" i="4"/>
  <c r="U3831" i="4"/>
  <c r="U3832" i="4"/>
  <c r="U3833" i="4"/>
  <c r="U3834" i="4"/>
  <c r="U3835" i="4"/>
  <c r="U3836" i="4"/>
  <c r="U3837" i="4"/>
  <c r="U3838" i="4"/>
  <c r="U3839" i="4"/>
  <c r="U3840" i="4"/>
  <c r="U3841" i="4"/>
  <c r="U3842" i="4"/>
  <c r="U3843" i="4"/>
  <c r="U3844" i="4"/>
  <c r="U3845" i="4"/>
  <c r="U3846" i="4"/>
  <c r="U3847" i="4"/>
  <c r="U3848" i="4"/>
  <c r="U3849" i="4"/>
  <c r="U3850" i="4"/>
  <c r="U3851" i="4"/>
  <c r="U3852" i="4"/>
  <c r="U3853" i="4"/>
  <c r="U3854" i="4"/>
  <c r="U3855" i="4"/>
  <c r="U3856" i="4"/>
  <c r="U3857" i="4"/>
  <c r="U3858" i="4"/>
  <c r="U3859" i="4"/>
  <c r="U3860" i="4"/>
  <c r="U3861" i="4"/>
  <c r="U3862" i="4"/>
  <c r="U3863" i="4"/>
  <c r="U3864" i="4"/>
  <c r="U3865" i="4"/>
  <c r="U3866" i="4"/>
  <c r="U3867" i="4"/>
  <c r="U3868" i="4"/>
  <c r="U3869" i="4"/>
  <c r="U3870" i="4"/>
  <c r="U3871" i="4"/>
  <c r="U3872" i="4"/>
  <c r="U3873" i="4"/>
  <c r="U3874" i="4"/>
  <c r="U3875" i="4"/>
  <c r="U3876" i="4"/>
  <c r="U3877" i="4"/>
  <c r="U3878" i="4"/>
  <c r="U3879" i="4"/>
  <c r="U3880" i="4"/>
  <c r="U3881" i="4"/>
  <c r="U3882" i="4"/>
  <c r="U3883" i="4"/>
  <c r="U3884" i="4"/>
  <c r="U3885" i="4"/>
  <c r="U3886" i="4"/>
  <c r="U3887" i="4"/>
  <c r="U3888" i="4"/>
  <c r="U3889" i="4"/>
  <c r="U3890" i="4"/>
  <c r="U3891" i="4"/>
  <c r="U3892" i="4"/>
  <c r="U3893" i="4"/>
  <c r="U3894" i="4"/>
  <c r="U3895" i="4"/>
  <c r="U3896" i="4"/>
  <c r="U3897" i="4"/>
  <c r="U3898" i="4"/>
  <c r="U3899" i="4"/>
  <c r="U3900" i="4"/>
  <c r="U3901" i="4"/>
  <c r="U3902" i="4"/>
  <c r="U3903" i="4"/>
  <c r="U3904" i="4"/>
  <c r="U3905" i="4"/>
  <c r="U3906" i="4"/>
  <c r="U3907" i="4"/>
  <c r="U3908" i="4"/>
  <c r="U3909" i="4"/>
  <c r="U3910" i="4"/>
  <c r="U3911" i="4"/>
  <c r="U3912" i="4"/>
  <c r="U3913" i="4"/>
  <c r="U3914" i="4"/>
  <c r="U3915" i="4"/>
  <c r="U3916" i="4"/>
  <c r="U3917" i="4"/>
  <c r="U3918" i="4"/>
  <c r="U3919" i="4"/>
  <c r="U3920" i="4"/>
  <c r="U3921" i="4"/>
  <c r="U3922" i="4"/>
  <c r="U3923" i="4"/>
  <c r="U3924" i="4"/>
  <c r="U3925" i="4"/>
  <c r="U3926" i="4"/>
  <c r="U3927" i="4"/>
  <c r="U3928" i="4"/>
  <c r="U3929" i="4"/>
  <c r="U3930" i="4"/>
  <c r="U3931" i="4"/>
  <c r="U3932" i="4"/>
  <c r="U3933" i="4"/>
  <c r="U3934" i="4"/>
  <c r="U3935" i="4"/>
  <c r="U3936" i="4"/>
  <c r="U3937" i="4"/>
  <c r="U3938" i="4"/>
  <c r="U3939" i="4"/>
  <c r="U3940" i="4"/>
  <c r="U3941" i="4"/>
  <c r="U3942" i="4"/>
  <c r="U3943" i="4"/>
  <c r="U3944" i="4"/>
  <c r="U3945" i="4"/>
  <c r="U3946" i="4"/>
  <c r="U3947" i="4"/>
  <c r="U3948" i="4"/>
  <c r="U3949" i="4"/>
  <c r="U3950" i="4"/>
  <c r="U3951" i="4"/>
  <c r="U3952" i="4"/>
  <c r="U3953" i="4"/>
  <c r="U3954" i="4"/>
  <c r="U3955" i="4"/>
  <c r="U3956" i="4"/>
  <c r="U3957" i="4"/>
  <c r="U3958" i="4"/>
  <c r="U3959" i="4"/>
  <c r="U3960" i="4"/>
  <c r="U3961" i="4"/>
  <c r="U3962" i="4"/>
  <c r="U3963" i="4"/>
  <c r="U3964" i="4"/>
  <c r="U3965" i="4"/>
  <c r="U3966" i="4"/>
  <c r="U3967" i="4"/>
  <c r="U3968" i="4"/>
  <c r="U3969" i="4"/>
  <c r="U3970" i="4"/>
  <c r="U3971" i="4"/>
  <c r="U3972" i="4"/>
  <c r="U3973" i="4"/>
  <c r="U3974" i="4"/>
  <c r="U3975" i="4"/>
  <c r="U3976" i="4"/>
  <c r="U3977" i="4"/>
  <c r="U3978" i="4"/>
  <c r="U3979" i="4"/>
  <c r="U3980" i="4"/>
  <c r="U3981" i="4"/>
  <c r="U3982" i="4"/>
  <c r="U3983" i="4"/>
  <c r="U3984" i="4"/>
  <c r="U3985" i="4"/>
  <c r="U3986" i="4"/>
  <c r="U3987" i="4"/>
  <c r="U3988" i="4"/>
  <c r="U3989" i="4"/>
  <c r="U3990" i="4"/>
  <c r="U3991" i="4"/>
  <c r="U3992" i="4"/>
  <c r="U3993" i="4"/>
  <c r="U3994" i="4"/>
  <c r="U3995" i="4"/>
  <c r="U3996" i="4"/>
  <c r="U3997" i="4"/>
  <c r="U3998" i="4"/>
  <c r="U3999" i="4"/>
  <c r="U4000" i="4"/>
  <c r="U4001" i="4"/>
  <c r="U4002" i="4"/>
  <c r="U4003" i="4"/>
  <c r="U4004" i="4"/>
  <c r="U4005" i="4"/>
  <c r="U4006" i="4"/>
  <c r="U4007" i="4"/>
  <c r="U4008" i="4"/>
  <c r="U4009" i="4"/>
  <c r="U4010" i="4"/>
  <c r="U4011" i="4"/>
  <c r="U4012" i="4"/>
  <c r="U4013" i="4"/>
  <c r="U4014" i="4"/>
  <c r="U4015" i="4"/>
  <c r="U4016" i="4"/>
  <c r="U4017" i="4"/>
  <c r="U4018" i="4"/>
  <c r="U4019" i="4"/>
  <c r="U4020" i="4"/>
  <c r="U4021" i="4"/>
  <c r="U4022" i="4"/>
  <c r="U4023" i="4"/>
  <c r="U4024" i="4"/>
  <c r="U4025" i="4"/>
  <c r="U4026" i="4"/>
  <c r="U4027" i="4"/>
  <c r="U4028" i="4"/>
  <c r="U4029" i="4"/>
  <c r="U4030" i="4"/>
  <c r="U4031" i="4"/>
  <c r="U4032" i="4"/>
  <c r="U4033" i="4"/>
  <c r="U4034" i="4"/>
  <c r="U4035" i="4"/>
  <c r="U4036" i="4"/>
  <c r="U4037" i="4"/>
  <c r="U4038" i="4"/>
  <c r="U4039" i="4"/>
  <c r="U4040" i="4"/>
  <c r="U4041" i="4"/>
  <c r="U4042" i="4"/>
  <c r="U4043" i="4"/>
  <c r="U4044" i="4"/>
  <c r="U4045" i="4"/>
  <c r="U4046" i="4"/>
  <c r="U4047" i="4"/>
  <c r="U4048" i="4"/>
  <c r="U4049" i="4"/>
  <c r="U4050" i="4"/>
  <c r="U4051" i="4"/>
  <c r="U4052" i="4"/>
  <c r="U4053" i="4"/>
  <c r="U4054" i="4"/>
  <c r="U4055" i="4"/>
  <c r="U4056" i="4"/>
  <c r="U4057" i="4"/>
  <c r="U4058" i="4"/>
  <c r="U4059" i="4"/>
  <c r="U4060" i="4"/>
  <c r="U4061" i="4"/>
  <c r="U4062" i="4"/>
  <c r="U4063" i="4"/>
  <c r="U4064" i="4"/>
  <c r="U4065" i="4"/>
  <c r="U4066" i="4"/>
  <c r="U4067" i="4"/>
  <c r="U4068" i="4"/>
  <c r="U4069" i="4"/>
  <c r="U4070" i="4"/>
  <c r="U4071" i="4"/>
  <c r="U4072" i="4"/>
  <c r="U4073" i="4"/>
  <c r="U4074" i="4"/>
  <c r="U4075" i="4"/>
  <c r="U4076" i="4"/>
  <c r="U4077" i="4"/>
  <c r="U4078" i="4"/>
  <c r="U4079" i="4"/>
  <c r="U4080" i="4"/>
  <c r="U4081" i="4"/>
  <c r="U4082" i="4"/>
  <c r="U4083" i="4"/>
  <c r="U4084" i="4"/>
  <c r="U4085" i="4"/>
  <c r="U4086" i="4"/>
  <c r="U4087" i="4"/>
  <c r="U4088" i="4"/>
  <c r="U4089" i="4"/>
  <c r="U4090" i="4"/>
  <c r="U4091" i="4"/>
  <c r="U4092" i="4"/>
  <c r="U4093" i="4"/>
  <c r="U4094" i="4"/>
  <c r="U4095" i="4"/>
  <c r="U4096" i="4"/>
  <c r="U4097" i="4"/>
  <c r="U4098" i="4"/>
  <c r="U4099" i="4"/>
  <c r="U4100" i="4"/>
  <c r="U4101" i="4"/>
  <c r="U4102" i="4"/>
  <c r="U4103" i="4"/>
  <c r="U4104" i="4"/>
  <c r="U4105" i="4"/>
  <c r="U4106" i="4"/>
  <c r="U4107" i="4"/>
  <c r="U4108" i="4"/>
  <c r="U4109" i="4"/>
  <c r="U4110" i="4"/>
  <c r="U4111" i="4"/>
  <c r="U4112" i="4"/>
  <c r="U4113" i="4"/>
  <c r="U4114" i="4"/>
  <c r="U4115" i="4"/>
  <c r="U4116" i="4"/>
  <c r="U4117" i="4"/>
  <c r="U4118" i="4"/>
  <c r="U4119" i="4"/>
  <c r="U4120" i="4"/>
  <c r="U4121" i="4"/>
  <c r="U4122" i="4"/>
  <c r="U4123" i="4"/>
  <c r="U4124" i="4"/>
  <c r="U4125" i="4"/>
  <c r="U4126" i="4"/>
  <c r="U4127" i="4"/>
  <c r="U4128" i="4"/>
  <c r="U4129" i="4"/>
  <c r="U4130" i="4"/>
  <c r="U4131" i="4"/>
  <c r="U4132" i="4"/>
  <c r="U4133" i="4"/>
  <c r="U4134" i="4"/>
  <c r="U4135" i="4"/>
  <c r="U4136" i="4"/>
  <c r="U4137" i="4"/>
  <c r="U4138" i="4"/>
  <c r="U4139" i="4"/>
  <c r="U4140" i="4"/>
  <c r="U4141" i="4"/>
  <c r="U4142" i="4"/>
  <c r="U4143" i="4"/>
  <c r="U4144" i="4"/>
  <c r="U4145" i="4"/>
  <c r="U4146" i="4"/>
  <c r="U4147" i="4"/>
  <c r="U4148" i="4"/>
  <c r="U4149" i="4"/>
  <c r="U4150" i="4"/>
  <c r="U4151" i="4"/>
  <c r="U4152" i="4"/>
  <c r="U4153" i="4"/>
  <c r="U4154" i="4"/>
  <c r="U4155" i="4"/>
  <c r="U4156" i="4"/>
  <c r="U4157" i="4"/>
  <c r="U4158" i="4"/>
  <c r="U4159" i="4"/>
  <c r="U4160" i="4"/>
  <c r="U4161" i="4"/>
  <c r="U4162" i="4"/>
  <c r="U4163" i="4"/>
  <c r="U4164" i="4"/>
  <c r="U4165" i="4"/>
  <c r="U4166" i="4"/>
  <c r="U4167" i="4"/>
  <c r="U4168" i="4"/>
  <c r="U4169" i="4"/>
  <c r="U4170" i="4"/>
  <c r="U4171" i="4"/>
  <c r="U4172" i="4"/>
  <c r="U4173" i="4"/>
  <c r="U4174" i="4"/>
  <c r="U4175" i="4"/>
  <c r="U4176" i="4"/>
  <c r="U4177" i="4"/>
  <c r="U4178" i="4"/>
  <c r="U4179" i="4"/>
  <c r="U4180" i="4"/>
  <c r="U4181" i="4"/>
  <c r="U4182" i="4"/>
  <c r="U4183" i="4"/>
  <c r="U4184" i="4"/>
  <c r="U4185" i="4"/>
  <c r="U4186" i="4"/>
  <c r="U4187" i="4"/>
  <c r="U4188" i="4"/>
  <c r="U4189" i="4"/>
  <c r="U4190" i="4"/>
  <c r="U4191" i="4"/>
  <c r="U4192" i="4"/>
  <c r="U4193" i="4"/>
  <c r="U4194" i="4"/>
  <c r="U4195" i="4"/>
  <c r="U4196" i="4"/>
  <c r="U4197" i="4"/>
  <c r="U4198" i="4"/>
  <c r="U4199" i="4"/>
  <c r="U4200" i="4"/>
  <c r="U4201" i="4"/>
  <c r="U4202" i="4"/>
  <c r="U4203" i="4"/>
  <c r="U4204" i="4"/>
  <c r="U4205" i="4"/>
  <c r="U4206" i="4"/>
  <c r="U4207" i="4"/>
  <c r="U4208" i="4"/>
  <c r="U4209" i="4"/>
  <c r="U4210" i="4"/>
  <c r="U4211" i="4"/>
  <c r="U4212" i="4"/>
  <c r="U4213" i="4"/>
  <c r="U4214" i="4"/>
  <c r="U4215" i="4"/>
  <c r="U4216" i="4"/>
  <c r="U4217" i="4"/>
  <c r="U4218" i="4"/>
  <c r="U4219" i="4"/>
  <c r="U4220" i="4"/>
  <c r="U4221" i="4"/>
  <c r="U4222" i="4"/>
  <c r="U4223" i="4"/>
  <c r="U4224" i="4"/>
  <c r="U4225" i="4"/>
  <c r="U4226" i="4"/>
  <c r="U4227" i="4"/>
  <c r="U4228" i="4"/>
  <c r="U4229" i="4"/>
  <c r="U4230" i="4"/>
  <c r="U4231" i="4"/>
  <c r="U4232" i="4"/>
  <c r="U4233" i="4"/>
  <c r="U4234" i="4"/>
  <c r="U4235" i="4"/>
  <c r="U4236" i="4"/>
  <c r="U4237" i="4"/>
  <c r="U4238" i="4"/>
  <c r="U4239" i="4"/>
  <c r="U4240" i="4"/>
  <c r="U4241" i="4"/>
  <c r="U4242" i="4"/>
  <c r="U4243" i="4"/>
  <c r="U4244" i="4"/>
  <c r="U4245" i="4"/>
  <c r="U4246" i="4"/>
  <c r="U4247" i="4"/>
  <c r="U4248" i="4"/>
  <c r="U4249" i="4"/>
  <c r="U4250" i="4"/>
  <c r="U4251" i="4"/>
  <c r="U4252" i="4"/>
  <c r="U4253" i="4"/>
  <c r="U4254" i="4"/>
  <c r="U4255" i="4"/>
  <c r="U4256" i="4"/>
  <c r="U4257" i="4"/>
  <c r="U4258" i="4"/>
  <c r="U4259" i="4"/>
  <c r="U4260" i="4"/>
  <c r="U4261" i="4"/>
  <c r="U4262" i="4"/>
  <c r="U4263" i="4"/>
  <c r="U4264" i="4"/>
  <c r="U4265" i="4"/>
  <c r="U4266" i="4"/>
  <c r="U4267" i="4"/>
  <c r="U4268" i="4"/>
  <c r="U4269" i="4"/>
  <c r="U4270" i="4"/>
  <c r="U4271" i="4"/>
  <c r="U4272" i="4"/>
  <c r="U4273" i="4"/>
  <c r="U4274" i="4"/>
  <c r="U4275" i="4"/>
  <c r="U4276" i="4"/>
  <c r="U4277" i="4"/>
  <c r="U4278" i="4"/>
  <c r="U4279" i="4"/>
  <c r="U4280" i="4"/>
  <c r="U4281" i="4"/>
  <c r="U4282" i="4"/>
  <c r="U4283" i="4"/>
  <c r="U4284" i="4"/>
  <c r="U4285" i="4"/>
  <c r="U4286" i="4"/>
  <c r="U4287" i="4"/>
  <c r="U4288" i="4"/>
  <c r="U4289" i="4"/>
  <c r="U4290" i="4"/>
  <c r="U4291" i="4"/>
  <c r="U4292" i="4"/>
  <c r="U4293" i="4"/>
  <c r="U4294" i="4"/>
  <c r="U4295" i="4"/>
  <c r="U4296" i="4"/>
  <c r="U4297" i="4"/>
  <c r="U4298" i="4"/>
  <c r="U4299" i="4"/>
  <c r="U4300" i="4"/>
  <c r="U4301" i="4"/>
  <c r="U4302" i="4"/>
  <c r="U4303" i="4"/>
  <c r="U4304" i="4"/>
  <c r="U4305" i="4"/>
  <c r="U4306" i="4"/>
  <c r="U4307" i="4"/>
  <c r="U4308" i="4"/>
  <c r="U4309" i="4"/>
  <c r="U4310" i="4"/>
  <c r="U4311" i="4"/>
  <c r="U4312" i="4"/>
  <c r="U4313" i="4"/>
  <c r="U4314" i="4"/>
  <c r="U4315" i="4"/>
  <c r="U4316" i="4"/>
  <c r="U4317" i="4"/>
  <c r="U4318" i="4"/>
  <c r="U4319" i="4"/>
  <c r="U4320" i="4"/>
  <c r="U4321" i="4"/>
  <c r="U4322" i="4"/>
  <c r="U4323" i="4"/>
  <c r="U4324" i="4"/>
  <c r="U4325" i="4"/>
  <c r="U4326" i="4"/>
  <c r="U4327" i="4"/>
  <c r="U4328" i="4"/>
  <c r="U4329" i="4"/>
  <c r="U4330" i="4"/>
  <c r="U4331" i="4"/>
  <c r="U4332" i="4"/>
  <c r="U4333" i="4"/>
  <c r="U4334" i="4"/>
  <c r="U4335" i="4"/>
  <c r="U4336" i="4"/>
  <c r="U4337" i="4"/>
  <c r="U4338" i="4"/>
  <c r="U4339" i="4"/>
  <c r="U4340" i="4"/>
  <c r="U4341" i="4"/>
  <c r="U4342" i="4"/>
  <c r="U4343" i="4"/>
  <c r="U4344" i="4"/>
  <c r="U4345" i="4"/>
  <c r="U4346" i="4"/>
  <c r="U4347" i="4"/>
  <c r="U4348" i="4"/>
  <c r="U4349" i="4"/>
  <c r="U4350" i="4"/>
  <c r="U4351" i="4"/>
  <c r="U4352" i="4"/>
  <c r="U4353" i="4"/>
  <c r="U4354" i="4"/>
  <c r="U4355" i="4"/>
  <c r="U4356" i="4"/>
  <c r="U4357" i="4"/>
  <c r="U4358" i="4"/>
  <c r="U4359" i="4"/>
  <c r="U4360" i="4"/>
  <c r="U4361" i="4"/>
  <c r="U4362" i="4"/>
  <c r="U4363" i="4"/>
  <c r="U4364" i="4"/>
  <c r="U4365" i="4"/>
  <c r="U4366" i="4"/>
  <c r="U4367" i="4"/>
  <c r="U4368" i="4"/>
  <c r="U4369" i="4"/>
  <c r="U4370" i="4"/>
  <c r="U4371" i="4"/>
  <c r="U4372" i="4"/>
  <c r="U4373" i="4"/>
  <c r="U4374" i="4"/>
  <c r="U4375" i="4"/>
  <c r="U4376" i="4"/>
  <c r="U4377" i="4"/>
  <c r="U4378" i="4"/>
  <c r="U4379" i="4"/>
  <c r="U4380" i="4"/>
  <c r="U4381" i="4"/>
  <c r="U4382" i="4"/>
  <c r="U4383" i="4"/>
  <c r="U4384" i="4"/>
  <c r="U4385" i="4"/>
  <c r="U4386" i="4"/>
  <c r="U4387" i="4"/>
  <c r="U4388" i="4"/>
  <c r="U4389" i="4"/>
  <c r="U4390" i="4"/>
  <c r="U4391" i="4"/>
  <c r="U4392" i="4"/>
  <c r="U4393" i="4"/>
  <c r="U4394" i="4"/>
  <c r="U4395" i="4"/>
  <c r="U4396" i="4"/>
  <c r="U4397" i="4"/>
  <c r="U4398" i="4"/>
  <c r="U4399" i="4"/>
  <c r="U4400" i="4"/>
  <c r="U4401" i="4"/>
  <c r="U4402" i="4"/>
  <c r="U4403" i="4"/>
  <c r="U4404" i="4"/>
  <c r="U4405" i="4"/>
  <c r="U4406" i="4"/>
  <c r="U4407" i="4"/>
  <c r="U4408" i="4"/>
  <c r="U4409" i="4"/>
  <c r="U4410" i="4"/>
  <c r="U4411" i="4"/>
  <c r="U4412" i="4"/>
  <c r="U4413" i="4"/>
  <c r="U4414" i="4"/>
  <c r="U4415" i="4"/>
  <c r="U4416" i="4"/>
  <c r="U4417" i="4"/>
  <c r="U4418" i="4"/>
  <c r="U4419" i="4"/>
  <c r="U4420" i="4"/>
  <c r="U4421" i="4"/>
  <c r="U4422" i="4"/>
  <c r="U4423" i="4"/>
  <c r="U4424" i="4"/>
  <c r="U4425" i="4"/>
  <c r="U4426" i="4"/>
  <c r="U4427" i="4"/>
  <c r="U4428" i="4"/>
  <c r="U4429" i="4"/>
  <c r="U4430" i="4"/>
  <c r="U4431" i="4"/>
  <c r="U4432" i="4"/>
  <c r="U4433" i="4"/>
  <c r="U4434" i="4"/>
  <c r="U4435" i="4"/>
  <c r="U4436" i="4"/>
  <c r="U4437" i="4"/>
  <c r="U4438" i="4"/>
  <c r="U4439" i="4"/>
  <c r="U4440" i="4"/>
  <c r="U4441" i="4"/>
  <c r="U4442" i="4"/>
  <c r="U4443" i="4"/>
  <c r="U4444" i="4"/>
  <c r="U4445" i="4"/>
  <c r="U4446" i="4"/>
  <c r="U4447" i="4"/>
  <c r="U4448" i="4"/>
  <c r="U4449" i="4"/>
  <c r="U4450" i="4"/>
  <c r="U4451" i="4"/>
  <c r="U4452" i="4"/>
  <c r="U4453" i="4"/>
  <c r="U4454" i="4"/>
  <c r="U4455" i="4"/>
  <c r="U4456" i="4"/>
  <c r="U4457" i="4"/>
  <c r="U4458" i="4"/>
  <c r="U4459" i="4"/>
  <c r="U4460" i="4"/>
  <c r="U4461" i="4"/>
  <c r="U4462" i="4"/>
  <c r="U4463" i="4"/>
  <c r="U4464" i="4"/>
  <c r="U4465" i="4"/>
  <c r="U4466" i="4"/>
  <c r="U4467" i="4"/>
  <c r="U4468" i="4"/>
  <c r="U4469" i="4"/>
  <c r="U4470" i="4"/>
  <c r="U4471" i="4"/>
  <c r="U4472" i="4"/>
  <c r="U4473" i="4"/>
  <c r="U4474" i="4"/>
  <c r="U4475" i="4"/>
  <c r="U4476" i="4"/>
  <c r="U4477" i="4"/>
  <c r="U4478" i="4"/>
  <c r="U4479" i="4"/>
  <c r="U4480" i="4"/>
  <c r="U4481" i="4"/>
  <c r="U4482" i="4"/>
  <c r="U4483" i="4"/>
  <c r="U4484" i="4"/>
  <c r="U4485" i="4"/>
  <c r="U4486" i="4"/>
  <c r="U4487" i="4"/>
  <c r="U4488" i="4"/>
  <c r="U4489" i="4"/>
  <c r="U4490" i="4"/>
  <c r="U4491" i="4"/>
  <c r="U4492" i="4"/>
  <c r="U4493" i="4"/>
  <c r="U4494" i="4"/>
  <c r="U4495" i="4"/>
  <c r="U4496" i="4"/>
  <c r="U4497" i="4"/>
  <c r="U4498" i="4"/>
  <c r="U4499" i="4"/>
  <c r="U4500" i="4"/>
  <c r="U4501" i="4"/>
  <c r="U4502" i="4"/>
  <c r="U4503" i="4"/>
  <c r="U4504" i="4"/>
  <c r="U4505" i="4"/>
  <c r="U4506" i="4"/>
  <c r="U4507" i="4"/>
  <c r="U4508" i="4"/>
  <c r="U4509" i="4"/>
  <c r="U4510" i="4"/>
  <c r="U4511" i="4"/>
  <c r="U4512" i="4"/>
  <c r="U4513" i="4"/>
  <c r="U4514" i="4"/>
  <c r="U4515" i="4"/>
  <c r="U4516" i="4"/>
  <c r="U4517" i="4"/>
  <c r="U4518" i="4"/>
  <c r="U4519" i="4"/>
  <c r="U4520" i="4"/>
  <c r="U4521" i="4"/>
  <c r="U4522" i="4"/>
  <c r="U4523" i="4"/>
  <c r="U4524" i="4"/>
  <c r="U4525" i="4"/>
  <c r="U4526" i="4"/>
  <c r="U4527" i="4"/>
  <c r="U4528" i="4"/>
  <c r="U4529" i="4"/>
  <c r="U4530" i="4"/>
  <c r="U4531" i="4"/>
  <c r="U4532" i="4"/>
  <c r="U4533" i="4"/>
  <c r="U4534" i="4"/>
  <c r="U4535" i="4"/>
  <c r="U4536" i="4"/>
  <c r="U4537" i="4"/>
  <c r="U4538" i="4"/>
  <c r="U4539" i="4"/>
  <c r="U4540" i="4"/>
  <c r="U4541" i="4"/>
  <c r="U4542" i="4"/>
  <c r="U4543" i="4"/>
  <c r="U4544" i="4"/>
  <c r="U4545" i="4"/>
  <c r="U4546" i="4"/>
  <c r="U4547" i="4"/>
  <c r="U4548" i="4"/>
  <c r="U4549" i="4"/>
  <c r="U4550" i="4"/>
  <c r="U4551" i="4"/>
  <c r="U4552" i="4"/>
  <c r="U4553" i="4"/>
  <c r="U4554" i="4"/>
  <c r="U4555" i="4"/>
  <c r="U4556" i="4"/>
  <c r="U4557" i="4"/>
  <c r="U4558" i="4"/>
  <c r="U4559" i="4"/>
  <c r="U4560" i="4"/>
  <c r="U4561" i="4"/>
  <c r="U4562" i="4"/>
  <c r="U4563" i="4"/>
  <c r="U4564" i="4"/>
  <c r="U4565" i="4"/>
  <c r="U4566" i="4"/>
  <c r="U4567" i="4"/>
  <c r="U4568" i="4"/>
  <c r="U4569" i="4"/>
  <c r="U4570" i="4"/>
  <c r="U4571" i="4"/>
  <c r="U4572" i="4"/>
  <c r="U4573" i="4"/>
  <c r="U4574" i="4"/>
  <c r="U4575" i="4"/>
  <c r="U4576" i="4"/>
  <c r="U4577" i="4"/>
  <c r="U4578" i="4"/>
  <c r="U4579" i="4"/>
  <c r="U4580" i="4"/>
  <c r="U4581" i="4"/>
  <c r="U4582" i="4"/>
  <c r="U4583" i="4"/>
  <c r="U4584" i="4"/>
  <c r="U4585" i="4"/>
  <c r="U4586" i="4"/>
  <c r="U4587" i="4"/>
  <c r="U4588" i="4"/>
  <c r="U4589" i="4"/>
  <c r="U4590" i="4"/>
  <c r="U4591" i="4"/>
  <c r="U4592" i="4"/>
  <c r="U4593" i="4"/>
  <c r="U4594" i="4"/>
  <c r="U4595" i="4"/>
  <c r="U4596" i="4"/>
  <c r="U4597" i="4"/>
  <c r="U4598" i="4"/>
  <c r="U4599" i="4"/>
  <c r="U4600" i="4"/>
  <c r="U4601" i="4"/>
  <c r="U4602" i="4"/>
  <c r="U4603" i="4"/>
  <c r="U4604" i="4"/>
  <c r="U4605" i="4"/>
  <c r="U4606" i="4"/>
  <c r="U4607" i="4"/>
  <c r="U4608" i="4"/>
  <c r="U4609" i="4"/>
  <c r="U4610" i="4"/>
  <c r="U4611" i="4"/>
  <c r="U4612" i="4"/>
  <c r="U4613" i="4"/>
  <c r="U4614" i="4"/>
  <c r="U4615" i="4"/>
  <c r="U4616" i="4"/>
  <c r="U4617" i="4"/>
  <c r="U4618" i="4"/>
  <c r="U4619" i="4"/>
  <c r="U4620" i="4"/>
  <c r="U4621" i="4"/>
  <c r="U4622" i="4"/>
  <c r="U4623" i="4"/>
  <c r="U4624" i="4"/>
  <c r="U4625" i="4"/>
  <c r="U4626" i="4"/>
  <c r="U4627" i="4"/>
  <c r="U4628" i="4"/>
  <c r="U4629" i="4"/>
  <c r="U4630" i="4"/>
  <c r="U4631" i="4"/>
  <c r="U4632" i="4"/>
  <c r="U4633" i="4"/>
  <c r="U4634" i="4"/>
  <c r="U4635" i="4"/>
  <c r="U4636" i="4"/>
  <c r="U4637" i="4"/>
  <c r="U4638" i="4"/>
  <c r="U4639" i="4"/>
  <c r="U4640" i="4"/>
  <c r="U4641" i="4"/>
  <c r="U4642" i="4"/>
  <c r="U4643" i="4"/>
  <c r="U4644" i="4"/>
  <c r="U4645" i="4"/>
  <c r="U4646" i="4"/>
  <c r="U4647" i="4"/>
  <c r="U4648" i="4"/>
  <c r="U4649" i="4"/>
  <c r="U4650" i="4"/>
  <c r="U4651" i="4"/>
  <c r="U4652" i="4"/>
  <c r="U4653" i="4"/>
  <c r="U4654" i="4"/>
  <c r="U4655" i="4"/>
  <c r="U4656" i="4"/>
  <c r="U4657" i="4"/>
  <c r="U4658" i="4"/>
  <c r="U4659" i="4"/>
  <c r="U4660" i="4"/>
  <c r="U4661" i="4"/>
  <c r="U4662" i="4"/>
  <c r="U4663" i="4"/>
  <c r="U4664" i="4"/>
  <c r="U4665" i="4"/>
  <c r="U4666" i="4"/>
  <c r="U4667" i="4"/>
  <c r="U4668" i="4"/>
  <c r="U4669" i="4"/>
  <c r="U4670" i="4"/>
  <c r="U4671" i="4"/>
  <c r="U4672" i="4"/>
  <c r="U4673" i="4"/>
  <c r="U4674" i="4"/>
  <c r="U4675" i="4"/>
  <c r="U4676" i="4"/>
  <c r="U4677" i="4"/>
  <c r="U4678" i="4"/>
  <c r="U4679" i="4"/>
  <c r="U4680" i="4"/>
  <c r="U4681" i="4"/>
  <c r="U4682" i="4"/>
  <c r="U4683" i="4"/>
  <c r="U4684" i="4"/>
  <c r="U4685" i="4"/>
  <c r="U4686" i="4"/>
  <c r="U4687" i="4"/>
  <c r="U4688" i="4"/>
  <c r="U4689" i="4"/>
  <c r="U4690" i="4"/>
  <c r="U4691" i="4"/>
  <c r="U4692" i="4"/>
  <c r="U4693" i="4"/>
  <c r="U4694" i="4"/>
  <c r="U4695" i="4"/>
  <c r="U4696" i="4"/>
  <c r="U4697" i="4"/>
  <c r="U4698" i="4"/>
  <c r="U4699" i="4"/>
  <c r="U4700" i="4"/>
  <c r="U4701" i="4"/>
  <c r="U4702" i="4"/>
  <c r="U4703" i="4"/>
  <c r="U4704" i="4"/>
  <c r="U4705" i="4"/>
  <c r="U4706" i="4"/>
  <c r="U4707" i="4"/>
  <c r="U4708" i="4"/>
  <c r="U4709" i="4"/>
  <c r="U4710" i="4"/>
  <c r="U4711" i="4"/>
  <c r="U4712" i="4"/>
  <c r="U4713" i="4"/>
  <c r="U4714" i="4"/>
  <c r="U4715" i="4"/>
  <c r="U4716" i="4"/>
  <c r="U4717" i="4"/>
  <c r="U4718" i="4"/>
  <c r="U4719" i="4"/>
  <c r="U4720" i="4"/>
  <c r="U4721" i="4"/>
  <c r="U4722" i="4"/>
  <c r="U4723" i="4"/>
  <c r="U4724" i="4"/>
  <c r="U4725" i="4"/>
  <c r="U4726" i="4"/>
  <c r="U4727" i="4"/>
  <c r="U4728" i="4"/>
  <c r="U4729" i="4"/>
  <c r="U4730" i="4"/>
  <c r="U4731" i="4"/>
  <c r="U4732" i="4"/>
  <c r="U4733" i="4"/>
  <c r="U4734" i="4"/>
  <c r="U4735" i="4"/>
  <c r="U4736" i="4"/>
  <c r="U4737" i="4"/>
  <c r="U4738" i="4"/>
  <c r="U4739" i="4"/>
  <c r="U4740" i="4"/>
  <c r="U4741" i="4"/>
  <c r="U4742" i="4"/>
  <c r="U4743" i="4"/>
  <c r="U4744" i="4"/>
  <c r="U4745" i="4"/>
  <c r="U4746" i="4"/>
  <c r="U4747" i="4"/>
  <c r="U4748" i="4"/>
  <c r="U4749" i="4"/>
  <c r="U4750" i="4"/>
  <c r="U4751" i="4"/>
  <c r="U4752" i="4"/>
  <c r="U4753" i="4"/>
  <c r="U4754" i="4"/>
  <c r="U4755" i="4"/>
  <c r="U4756" i="4"/>
  <c r="U4757" i="4"/>
  <c r="U4758" i="4"/>
  <c r="U4759" i="4"/>
  <c r="U4760" i="4"/>
  <c r="U4761" i="4"/>
  <c r="U4762" i="4"/>
  <c r="U4763" i="4"/>
  <c r="U4764" i="4"/>
  <c r="U4765" i="4"/>
  <c r="U4766" i="4"/>
  <c r="U4767" i="4"/>
  <c r="U4768" i="4"/>
  <c r="U4769" i="4"/>
  <c r="U4770" i="4"/>
  <c r="U4771" i="4"/>
  <c r="U4772" i="4"/>
  <c r="U4773" i="4"/>
  <c r="U4774" i="4"/>
  <c r="U4775" i="4"/>
  <c r="U4776" i="4"/>
  <c r="U4777" i="4"/>
  <c r="U4778" i="4"/>
  <c r="U4779" i="4"/>
  <c r="U4780" i="4"/>
  <c r="U4781" i="4"/>
  <c r="U4782" i="4"/>
  <c r="U4783" i="4"/>
  <c r="U4784" i="4"/>
  <c r="U4785" i="4"/>
  <c r="U4786" i="4"/>
  <c r="U4787" i="4"/>
  <c r="U4788" i="4"/>
  <c r="U4789" i="4"/>
  <c r="U4790" i="4"/>
  <c r="U4791" i="4"/>
  <c r="U4792" i="4"/>
  <c r="U4793" i="4"/>
  <c r="U4794" i="4"/>
  <c r="U4795" i="4"/>
  <c r="U4796" i="4"/>
  <c r="U4797" i="4"/>
  <c r="U4798" i="4"/>
  <c r="U4799" i="4"/>
  <c r="U4800" i="4"/>
  <c r="U4801" i="4"/>
  <c r="U4802" i="4"/>
  <c r="U4803" i="4"/>
  <c r="U4804" i="4"/>
  <c r="U4805" i="4"/>
  <c r="U4806" i="4"/>
  <c r="U4807" i="4"/>
  <c r="U4808" i="4"/>
  <c r="U4809" i="4"/>
  <c r="U4810" i="4"/>
  <c r="U4811" i="4"/>
  <c r="U4812" i="4"/>
  <c r="U4813" i="4"/>
  <c r="U4814" i="4"/>
  <c r="U4815" i="4"/>
  <c r="U4816" i="4"/>
  <c r="U4817" i="4"/>
  <c r="U4818" i="4"/>
  <c r="U4819" i="4"/>
  <c r="U4820" i="4"/>
  <c r="U4821" i="4"/>
  <c r="U4822" i="4"/>
  <c r="U4823" i="4"/>
  <c r="U4824" i="4"/>
  <c r="U4825" i="4"/>
  <c r="U4826" i="4"/>
  <c r="U4827" i="4"/>
  <c r="U4828" i="4"/>
  <c r="U4829" i="4"/>
  <c r="U4830" i="4"/>
  <c r="U4831" i="4"/>
  <c r="U4832" i="4"/>
  <c r="U4833" i="4"/>
  <c r="U4834" i="4"/>
  <c r="U4835" i="4"/>
  <c r="U4836" i="4"/>
  <c r="U4837" i="4"/>
  <c r="U4838" i="4"/>
  <c r="U4839" i="4"/>
  <c r="U4840" i="4"/>
  <c r="U4841" i="4"/>
  <c r="U4842" i="4"/>
  <c r="U4843" i="4"/>
  <c r="U4844" i="4"/>
  <c r="U4845" i="4"/>
  <c r="U4846" i="4"/>
  <c r="U4847" i="4"/>
  <c r="U4848" i="4"/>
  <c r="U4849" i="4"/>
  <c r="U4850" i="4"/>
  <c r="U4851" i="4"/>
  <c r="U4852" i="4"/>
  <c r="U4853" i="4"/>
  <c r="U4854" i="4"/>
  <c r="U4855" i="4"/>
  <c r="U4856" i="4"/>
  <c r="U4857" i="4"/>
  <c r="U4858" i="4"/>
  <c r="U4859" i="4"/>
  <c r="U4860" i="4"/>
  <c r="U4861" i="4"/>
  <c r="U4862" i="4"/>
  <c r="U4863" i="4"/>
  <c r="U4864" i="4"/>
  <c r="U4865" i="4"/>
  <c r="U4866" i="4"/>
  <c r="U4867" i="4"/>
  <c r="U4868" i="4"/>
  <c r="U4869" i="4"/>
  <c r="U4870" i="4"/>
  <c r="U4871" i="4"/>
  <c r="U4872" i="4"/>
  <c r="U4873" i="4"/>
  <c r="U4874" i="4"/>
  <c r="U4875" i="4"/>
  <c r="U4876" i="4"/>
  <c r="U4877" i="4"/>
  <c r="U4878" i="4"/>
  <c r="U4879" i="4"/>
  <c r="U4880" i="4"/>
  <c r="U4881" i="4"/>
  <c r="U4882" i="4"/>
  <c r="U4883" i="4"/>
  <c r="U4884" i="4"/>
  <c r="U4885" i="4"/>
  <c r="U4886" i="4"/>
  <c r="U4887" i="4"/>
  <c r="U4888" i="4"/>
  <c r="U4889" i="4"/>
  <c r="U4890" i="4"/>
  <c r="U4891" i="4"/>
  <c r="U4892" i="4"/>
  <c r="U4893" i="4"/>
  <c r="U4894" i="4"/>
  <c r="U4895" i="4"/>
  <c r="U4896" i="4"/>
  <c r="U4897" i="4"/>
  <c r="U4898" i="4"/>
  <c r="U4899" i="4"/>
  <c r="U4900" i="4"/>
  <c r="U4901" i="4"/>
  <c r="U4902" i="4"/>
  <c r="U4903" i="4"/>
  <c r="U4904" i="4"/>
  <c r="U4905" i="4"/>
  <c r="U4906" i="4"/>
  <c r="U4907" i="4"/>
  <c r="U4908" i="4"/>
  <c r="U4909" i="4"/>
  <c r="U4910" i="4"/>
  <c r="U4911" i="4"/>
  <c r="U4912" i="4"/>
  <c r="U4913" i="4"/>
  <c r="U4914" i="4"/>
  <c r="U4915" i="4"/>
  <c r="U4916" i="4"/>
  <c r="U4917" i="4"/>
  <c r="U4918" i="4"/>
  <c r="U4919" i="4"/>
  <c r="U4920" i="4"/>
  <c r="U4921" i="4"/>
  <c r="U4922" i="4"/>
  <c r="U4923" i="4"/>
  <c r="U4924" i="4"/>
  <c r="U4925" i="4"/>
  <c r="U4926" i="4"/>
  <c r="U4927" i="4"/>
  <c r="U4928" i="4"/>
  <c r="U4929" i="4"/>
  <c r="U4930" i="4"/>
  <c r="U4931" i="4"/>
  <c r="U4932" i="4"/>
  <c r="U4933" i="4"/>
  <c r="U4934" i="4"/>
  <c r="U4935" i="4"/>
  <c r="U4936" i="4"/>
  <c r="U4937" i="4"/>
  <c r="U4938" i="4"/>
  <c r="U4939" i="4"/>
  <c r="U4940" i="4"/>
  <c r="U4941" i="4"/>
  <c r="U4942" i="4"/>
  <c r="U4943" i="4"/>
  <c r="U4944" i="4"/>
  <c r="U4945" i="4"/>
  <c r="U4946" i="4"/>
  <c r="U4947" i="4"/>
  <c r="U4948" i="4"/>
  <c r="U4949" i="4"/>
  <c r="U4950" i="4"/>
  <c r="U4951" i="4"/>
  <c r="U4952" i="4"/>
  <c r="U4953" i="4"/>
  <c r="U4954" i="4"/>
  <c r="U4955" i="4"/>
  <c r="U4956" i="4"/>
  <c r="U4957" i="4"/>
  <c r="U4958" i="4"/>
  <c r="U4959" i="4"/>
  <c r="U4960" i="4"/>
  <c r="U4961" i="4"/>
  <c r="U4962" i="4"/>
  <c r="U4963" i="4"/>
  <c r="U4964" i="4"/>
  <c r="U4965" i="4"/>
  <c r="U4966" i="4"/>
  <c r="U4967" i="4"/>
  <c r="U4968" i="4"/>
  <c r="U4969" i="4"/>
  <c r="U4970" i="4"/>
  <c r="U4971" i="4"/>
  <c r="U4972" i="4"/>
  <c r="U4973" i="4"/>
  <c r="U4974" i="4"/>
  <c r="U4975" i="4"/>
  <c r="U4976" i="4"/>
  <c r="U4977" i="4"/>
  <c r="U4978" i="4"/>
  <c r="U4979" i="4"/>
  <c r="U4980" i="4"/>
  <c r="U4981" i="4"/>
  <c r="U4982" i="4"/>
  <c r="U4983" i="4"/>
  <c r="U4984" i="4"/>
  <c r="U4985" i="4"/>
  <c r="U4986" i="4"/>
  <c r="U4987" i="4"/>
  <c r="U4988" i="4"/>
  <c r="U4989" i="4"/>
  <c r="U4990" i="4"/>
  <c r="U4991" i="4"/>
  <c r="U4992" i="4"/>
  <c r="U4993" i="4"/>
  <c r="U4994" i="4"/>
  <c r="U4995" i="4"/>
  <c r="U4996" i="4"/>
  <c r="U4997" i="4"/>
  <c r="U4998" i="4"/>
  <c r="U4999" i="4"/>
  <c r="U5000" i="4"/>
  <c r="U5001" i="4"/>
  <c r="U5002" i="4"/>
  <c r="U5003" i="4"/>
  <c r="U5004" i="4"/>
  <c r="U5005" i="4"/>
  <c r="U5006" i="4"/>
  <c r="U5007" i="4"/>
  <c r="U5008" i="4"/>
  <c r="U5009" i="4"/>
  <c r="U5010" i="4"/>
  <c r="U5011" i="4"/>
  <c r="U5012" i="4"/>
  <c r="U5013" i="4"/>
  <c r="U5014" i="4"/>
  <c r="U5015" i="4"/>
  <c r="U5016" i="4"/>
  <c r="U5017" i="4"/>
  <c r="U5018" i="4"/>
  <c r="U5019" i="4"/>
  <c r="U5020" i="4"/>
  <c r="U5021" i="4"/>
  <c r="U5022" i="4"/>
  <c r="U5023" i="4"/>
  <c r="U5024" i="4"/>
  <c r="U5025" i="4"/>
  <c r="U5026" i="4"/>
  <c r="U5027" i="4"/>
  <c r="U5028" i="4"/>
  <c r="U5029" i="4"/>
  <c r="U5030" i="4"/>
  <c r="U5031" i="4"/>
  <c r="U5032" i="4"/>
  <c r="U5033" i="4"/>
  <c r="U5034" i="4"/>
  <c r="U5035" i="4"/>
  <c r="U5036" i="4"/>
  <c r="U5037" i="4"/>
  <c r="U5038" i="4"/>
  <c r="U5039" i="4"/>
  <c r="U5040" i="4"/>
  <c r="U5041" i="4"/>
  <c r="U5042" i="4"/>
  <c r="U5043" i="4"/>
  <c r="U5044" i="4"/>
  <c r="U5045" i="4"/>
  <c r="U5046" i="4"/>
  <c r="U5047" i="4"/>
  <c r="U5048" i="4"/>
  <c r="U5049" i="4"/>
  <c r="U5050" i="4"/>
  <c r="U5051" i="4"/>
  <c r="U5052" i="4"/>
  <c r="U5053" i="4"/>
  <c r="U5054" i="4"/>
  <c r="U5055" i="4"/>
  <c r="U5056" i="4"/>
  <c r="U5057" i="4"/>
  <c r="U5058" i="4"/>
  <c r="U5059" i="4"/>
  <c r="U5060" i="4"/>
  <c r="U5061" i="4"/>
  <c r="U5062" i="4"/>
  <c r="U5063" i="4"/>
  <c r="U5064" i="4"/>
  <c r="U5065" i="4"/>
  <c r="U5066" i="4"/>
  <c r="U5067" i="4"/>
  <c r="U5068" i="4"/>
  <c r="U5069" i="4"/>
  <c r="U5070" i="4"/>
  <c r="U5071" i="4"/>
  <c r="U5072" i="4"/>
  <c r="U5073" i="4"/>
  <c r="U5074" i="4"/>
  <c r="U5075" i="4"/>
  <c r="U5076" i="4"/>
  <c r="U5077" i="4"/>
  <c r="U5078" i="4"/>
  <c r="U5079" i="4"/>
  <c r="U5080" i="4"/>
  <c r="U5081" i="4"/>
  <c r="U5082" i="4"/>
  <c r="U5083" i="4"/>
  <c r="U5084" i="4"/>
  <c r="U5085" i="4"/>
  <c r="U5086" i="4"/>
  <c r="U5087" i="4"/>
  <c r="U5088" i="4"/>
  <c r="U5089" i="4"/>
  <c r="U5090" i="4"/>
  <c r="U5091" i="4"/>
  <c r="U5092" i="4"/>
  <c r="U5093" i="4"/>
  <c r="U5094" i="4"/>
  <c r="U5095" i="4"/>
  <c r="U5096" i="4"/>
  <c r="U5097" i="4"/>
  <c r="U5098" i="4"/>
  <c r="U5099" i="4"/>
  <c r="U5100" i="4"/>
  <c r="U5101" i="4"/>
  <c r="U5102" i="4"/>
  <c r="U5103" i="4"/>
  <c r="U5104" i="4"/>
  <c r="U5105" i="4"/>
  <c r="U5106" i="4"/>
  <c r="U5107" i="4"/>
  <c r="U5108" i="4"/>
  <c r="U5109" i="4"/>
  <c r="U5110" i="4"/>
  <c r="U5111" i="4"/>
  <c r="U5112" i="4"/>
  <c r="U5113" i="4"/>
  <c r="U5114" i="4"/>
  <c r="U5115" i="4"/>
  <c r="U5116" i="4"/>
  <c r="U5117" i="4"/>
  <c r="U5118" i="4"/>
  <c r="U5119" i="4"/>
  <c r="U5120" i="4"/>
  <c r="U5121" i="4"/>
  <c r="U5122" i="4"/>
  <c r="U5123" i="4"/>
  <c r="U5124" i="4"/>
  <c r="U5125" i="4"/>
  <c r="U5126" i="4"/>
  <c r="U5127" i="4"/>
  <c r="U5128" i="4"/>
  <c r="U5129" i="4"/>
  <c r="U5130" i="4"/>
  <c r="U5131" i="4"/>
  <c r="U5132" i="4"/>
  <c r="U5133" i="4"/>
  <c r="U5134" i="4"/>
  <c r="U5135" i="4"/>
  <c r="U5136" i="4"/>
  <c r="U5137" i="4"/>
  <c r="U5138" i="4"/>
  <c r="U5139" i="4"/>
  <c r="U5140" i="4"/>
  <c r="U5141" i="4"/>
  <c r="U5142" i="4"/>
  <c r="U5143" i="4"/>
  <c r="U5144" i="4"/>
  <c r="U5145" i="4"/>
  <c r="U5146" i="4"/>
  <c r="U5147" i="4"/>
  <c r="U5148" i="4"/>
  <c r="U5149" i="4"/>
  <c r="U5150" i="4"/>
  <c r="U5151" i="4"/>
  <c r="U5152" i="4"/>
  <c r="U5153" i="4"/>
  <c r="U5154" i="4"/>
  <c r="U5155" i="4"/>
  <c r="U5156" i="4"/>
  <c r="U5157" i="4"/>
  <c r="U5158" i="4"/>
  <c r="U5159" i="4"/>
  <c r="U5160" i="4"/>
  <c r="U5161" i="4"/>
  <c r="U5162" i="4"/>
  <c r="U5163" i="4"/>
  <c r="U5164" i="4"/>
  <c r="U5165" i="4"/>
  <c r="U5166" i="4"/>
  <c r="U5167" i="4"/>
  <c r="U5168" i="4"/>
  <c r="U5169" i="4"/>
  <c r="U5170" i="4"/>
  <c r="U5171" i="4"/>
  <c r="U5172" i="4"/>
  <c r="U5173" i="4"/>
  <c r="U5174" i="4"/>
  <c r="U5175" i="4"/>
  <c r="U5176" i="4"/>
  <c r="U5177" i="4"/>
  <c r="U5178" i="4"/>
  <c r="U5179" i="4"/>
  <c r="U5180" i="4"/>
  <c r="U5181" i="4"/>
  <c r="U5182" i="4"/>
  <c r="U5183" i="4"/>
  <c r="U5184" i="4"/>
  <c r="U5185" i="4"/>
  <c r="U5186" i="4"/>
  <c r="U5187" i="4"/>
  <c r="U5188" i="4"/>
  <c r="U5189" i="4"/>
  <c r="U5190" i="4"/>
  <c r="U5191" i="4"/>
  <c r="U5192" i="4"/>
  <c r="U5193" i="4"/>
  <c r="U5194" i="4"/>
  <c r="U5195" i="4"/>
  <c r="U5196" i="4"/>
  <c r="U5197" i="4"/>
  <c r="U5198" i="4"/>
  <c r="U5199" i="4"/>
  <c r="U5200" i="4"/>
  <c r="U5201" i="4"/>
  <c r="U5202" i="4"/>
  <c r="U5203" i="4"/>
  <c r="U5204" i="4"/>
  <c r="U5205" i="4"/>
  <c r="U5206" i="4"/>
  <c r="U5207" i="4"/>
  <c r="U5208" i="4"/>
  <c r="U5209" i="4"/>
  <c r="U5210" i="4"/>
  <c r="U5211" i="4"/>
  <c r="U5212" i="4"/>
  <c r="U5213" i="4"/>
  <c r="U5214" i="4"/>
  <c r="U5215" i="4"/>
  <c r="U5216" i="4"/>
  <c r="U5217" i="4"/>
  <c r="U5218" i="4"/>
  <c r="U5219" i="4"/>
  <c r="U5220" i="4"/>
  <c r="U5221" i="4"/>
  <c r="U5222" i="4"/>
  <c r="U5223" i="4"/>
  <c r="U5224" i="4"/>
  <c r="U5225" i="4"/>
  <c r="U5226" i="4"/>
  <c r="U5227" i="4"/>
  <c r="U5228" i="4"/>
  <c r="U5229" i="4"/>
  <c r="U5230" i="4"/>
  <c r="U5231" i="4"/>
  <c r="U5232" i="4"/>
  <c r="U5233" i="4"/>
  <c r="U5234" i="4"/>
  <c r="U5235" i="4"/>
  <c r="U5236" i="4"/>
  <c r="U5237" i="4"/>
  <c r="U5238" i="4"/>
  <c r="U5239" i="4"/>
  <c r="U5240" i="4"/>
  <c r="U5241" i="4"/>
  <c r="U5242" i="4"/>
  <c r="U5243" i="4"/>
  <c r="U5244" i="4"/>
  <c r="U5245" i="4"/>
  <c r="U5246" i="4"/>
  <c r="U5247" i="4"/>
  <c r="U5248" i="4"/>
  <c r="U5249" i="4"/>
  <c r="U5250" i="4"/>
  <c r="U5251" i="4"/>
  <c r="U5252" i="4"/>
  <c r="U5253" i="4"/>
  <c r="U5254" i="4"/>
  <c r="U5255" i="4"/>
  <c r="U5256" i="4"/>
  <c r="U5257" i="4"/>
  <c r="U5258" i="4"/>
  <c r="U5259" i="4"/>
  <c r="U5260" i="4"/>
  <c r="U5261" i="4"/>
  <c r="U5262" i="4"/>
  <c r="U5263" i="4"/>
  <c r="U5264" i="4"/>
  <c r="U5265" i="4"/>
  <c r="U5266" i="4"/>
  <c r="U5267" i="4"/>
  <c r="U5268" i="4"/>
  <c r="U5269" i="4"/>
  <c r="U5270" i="4"/>
  <c r="U5271" i="4"/>
  <c r="U5272" i="4"/>
  <c r="U5273" i="4"/>
  <c r="U5274" i="4"/>
  <c r="U5275" i="4"/>
  <c r="U5276" i="4"/>
  <c r="U5277" i="4"/>
  <c r="U5278" i="4"/>
  <c r="U5279" i="4"/>
  <c r="U5280" i="4"/>
  <c r="U5281" i="4"/>
  <c r="U5282" i="4"/>
  <c r="U5283" i="4"/>
  <c r="U5284" i="4"/>
  <c r="U5285" i="4"/>
  <c r="U5286" i="4"/>
  <c r="U5287" i="4"/>
  <c r="U5288" i="4"/>
  <c r="U5289" i="4"/>
  <c r="U5290" i="4"/>
  <c r="U5291" i="4"/>
  <c r="U5292" i="4"/>
  <c r="U5293" i="4"/>
  <c r="U5294" i="4"/>
  <c r="U5295" i="4"/>
  <c r="U5296" i="4"/>
  <c r="U5297" i="4"/>
  <c r="U5298" i="4"/>
  <c r="U5299" i="4"/>
  <c r="U5300" i="4"/>
  <c r="U5301" i="4"/>
  <c r="U5302" i="4"/>
  <c r="U5303" i="4"/>
  <c r="U5304" i="4"/>
  <c r="U5305" i="4"/>
  <c r="U5306" i="4"/>
  <c r="U5307" i="4"/>
  <c r="U5308" i="4"/>
  <c r="U5309" i="4"/>
  <c r="U5310" i="4"/>
  <c r="U5311" i="4"/>
  <c r="U5312" i="4"/>
  <c r="U5313" i="4"/>
  <c r="U5314" i="4"/>
  <c r="U5315" i="4"/>
  <c r="U5316" i="4"/>
  <c r="U5317" i="4"/>
  <c r="U5318" i="4"/>
  <c r="U5319" i="4"/>
  <c r="U5320" i="4"/>
  <c r="U5321" i="4"/>
  <c r="U5322" i="4"/>
  <c r="U5323" i="4"/>
  <c r="U5324" i="4"/>
  <c r="U5325" i="4"/>
  <c r="U5326" i="4"/>
  <c r="U5327" i="4"/>
  <c r="U5328" i="4"/>
  <c r="U5329" i="4"/>
  <c r="U5330" i="4"/>
  <c r="U5331" i="4"/>
  <c r="U5332" i="4"/>
  <c r="U5333" i="4"/>
  <c r="U5334" i="4"/>
  <c r="U5335" i="4"/>
  <c r="U5336" i="4"/>
  <c r="U5337" i="4"/>
  <c r="U5338" i="4"/>
  <c r="U5339" i="4"/>
  <c r="U5340" i="4"/>
  <c r="U5341" i="4"/>
  <c r="U5342" i="4"/>
  <c r="U5343" i="4"/>
  <c r="U5344" i="4"/>
  <c r="U5345" i="4"/>
  <c r="U5346" i="4"/>
  <c r="U5347" i="4"/>
  <c r="U5348" i="4"/>
  <c r="U5349" i="4"/>
  <c r="U5350" i="4"/>
  <c r="U5351" i="4"/>
  <c r="U5352" i="4"/>
  <c r="U5353" i="4"/>
  <c r="U5354" i="4"/>
  <c r="U5355" i="4"/>
  <c r="U5356" i="4"/>
  <c r="U5357" i="4"/>
  <c r="U5358" i="4"/>
  <c r="U5359" i="4"/>
  <c r="U5360" i="4"/>
  <c r="U5361" i="4"/>
  <c r="U5362" i="4"/>
  <c r="U5363" i="4"/>
  <c r="U5364" i="4"/>
  <c r="U5365" i="4"/>
  <c r="U5366" i="4"/>
  <c r="U5367" i="4"/>
  <c r="U5368" i="4"/>
  <c r="U5369" i="4"/>
  <c r="U5370" i="4"/>
  <c r="U5371" i="4"/>
  <c r="U5372" i="4"/>
  <c r="U5373" i="4"/>
  <c r="U5374" i="4"/>
  <c r="U5375" i="4"/>
  <c r="U5376" i="4"/>
  <c r="U5377" i="4"/>
  <c r="U5378" i="4"/>
  <c r="U5379" i="4"/>
  <c r="U5380" i="4"/>
  <c r="U5381" i="4"/>
  <c r="U5382" i="4"/>
  <c r="U5383" i="4"/>
  <c r="U5384" i="4"/>
  <c r="U5385" i="4"/>
  <c r="U5386" i="4"/>
  <c r="U5387" i="4"/>
  <c r="U5388" i="4"/>
  <c r="U5389" i="4"/>
  <c r="U5390" i="4"/>
  <c r="U5391" i="4"/>
  <c r="U5392" i="4"/>
  <c r="U5393" i="4"/>
  <c r="U5394" i="4"/>
  <c r="U5395" i="4"/>
  <c r="U5396" i="4"/>
  <c r="U5397" i="4"/>
  <c r="U5398" i="4"/>
  <c r="U5399" i="4"/>
  <c r="U5400" i="4"/>
  <c r="U5401" i="4"/>
  <c r="U5402" i="4"/>
  <c r="U5403" i="4"/>
  <c r="U5404" i="4"/>
  <c r="U5405" i="4"/>
  <c r="U5406" i="4"/>
  <c r="U5407" i="4"/>
  <c r="U5408" i="4"/>
  <c r="U5409" i="4"/>
  <c r="U5410" i="4"/>
  <c r="U5411" i="4"/>
  <c r="U5412" i="4"/>
  <c r="U5413" i="4"/>
  <c r="U5414" i="4"/>
  <c r="U5415" i="4"/>
  <c r="U5416" i="4"/>
  <c r="U5417" i="4"/>
  <c r="U5418" i="4"/>
  <c r="U5419" i="4"/>
  <c r="U5420" i="4"/>
  <c r="U5421" i="4"/>
  <c r="U5422" i="4"/>
  <c r="U5423" i="4"/>
  <c r="U5424" i="4"/>
  <c r="U5425" i="4"/>
  <c r="U5426" i="4"/>
  <c r="U5427" i="4"/>
  <c r="U5428" i="4"/>
  <c r="U5429" i="4"/>
  <c r="U5430" i="4"/>
  <c r="U5431" i="4"/>
  <c r="U5432" i="4"/>
  <c r="U5433" i="4"/>
  <c r="U5434" i="4"/>
  <c r="U5435" i="4"/>
  <c r="U5436" i="4"/>
  <c r="U5437" i="4"/>
  <c r="U5438" i="4"/>
  <c r="U5439" i="4"/>
  <c r="U5440" i="4"/>
  <c r="U5441" i="4"/>
  <c r="U5442" i="4"/>
  <c r="U5443" i="4"/>
  <c r="U5444" i="4"/>
  <c r="U5445" i="4"/>
  <c r="U5446" i="4"/>
  <c r="U5447" i="4"/>
  <c r="U5448" i="4"/>
  <c r="U5449" i="4"/>
  <c r="U5450" i="4"/>
  <c r="U5451" i="4"/>
  <c r="U5452" i="4"/>
  <c r="U5453" i="4"/>
  <c r="U5454" i="4"/>
  <c r="U5455" i="4"/>
  <c r="U5456" i="4"/>
  <c r="U5457" i="4"/>
  <c r="U5458" i="4"/>
  <c r="U5459" i="4"/>
  <c r="U5460" i="4"/>
  <c r="U5461" i="4"/>
  <c r="U5462" i="4"/>
  <c r="U5463" i="4"/>
  <c r="U5464" i="4"/>
  <c r="U5465" i="4"/>
  <c r="U5466" i="4"/>
  <c r="U5467" i="4"/>
  <c r="U5468" i="4"/>
  <c r="U5469" i="4"/>
  <c r="U5470" i="4"/>
  <c r="U5471" i="4"/>
  <c r="U5472" i="4"/>
  <c r="U5473" i="4"/>
  <c r="U5474" i="4"/>
  <c r="U5475" i="4"/>
  <c r="U5476" i="4"/>
  <c r="U5477" i="4"/>
  <c r="U5478" i="4"/>
  <c r="U5479" i="4"/>
  <c r="U5480" i="4"/>
  <c r="U5481" i="4"/>
  <c r="U5482" i="4"/>
  <c r="U5483" i="4"/>
  <c r="U5484" i="4"/>
  <c r="U5485" i="4"/>
  <c r="U5486" i="4"/>
  <c r="U5487" i="4"/>
  <c r="U5488" i="4"/>
  <c r="U5489" i="4"/>
  <c r="U5490" i="4"/>
  <c r="U5491" i="4"/>
  <c r="U5492" i="4"/>
  <c r="U5493" i="4"/>
  <c r="U5494" i="4"/>
  <c r="U5495" i="4"/>
  <c r="U5496" i="4"/>
  <c r="U5497" i="4"/>
  <c r="U5498" i="4"/>
  <c r="U5499" i="4"/>
  <c r="U5500" i="4"/>
  <c r="U5501" i="4"/>
  <c r="U5502" i="4"/>
  <c r="U5503" i="4"/>
  <c r="U5504" i="4"/>
  <c r="U5505" i="4"/>
  <c r="U5506" i="4"/>
  <c r="U5507" i="4"/>
  <c r="U5508" i="4"/>
  <c r="U5509" i="4"/>
  <c r="U5510" i="4"/>
  <c r="U5511" i="4"/>
  <c r="U5512" i="4"/>
  <c r="U5513" i="4"/>
  <c r="U5514" i="4"/>
  <c r="U5515" i="4"/>
  <c r="U5516" i="4"/>
  <c r="U5517" i="4"/>
  <c r="U5518" i="4"/>
  <c r="U5519" i="4"/>
  <c r="U5520" i="4"/>
  <c r="U5521" i="4"/>
  <c r="U5522" i="4"/>
  <c r="U5523" i="4"/>
  <c r="U5524" i="4"/>
  <c r="U5525" i="4"/>
  <c r="U5526" i="4"/>
  <c r="U5527" i="4"/>
  <c r="U5528" i="4"/>
  <c r="U5529" i="4"/>
  <c r="U5530" i="4"/>
  <c r="U5531" i="4"/>
  <c r="U5532" i="4"/>
  <c r="U5533" i="4"/>
  <c r="U5534" i="4"/>
  <c r="U5535" i="4"/>
  <c r="U5536" i="4"/>
  <c r="U5537" i="4"/>
  <c r="U5538" i="4"/>
  <c r="U5539" i="4"/>
  <c r="U5540" i="4"/>
  <c r="U5541" i="4"/>
  <c r="U5542" i="4"/>
  <c r="U5543" i="4"/>
  <c r="U5544" i="4"/>
  <c r="U5545" i="4"/>
  <c r="U5546" i="4"/>
  <c r="U5547" i="4"/>
  <c r="U5548" i="4"/>
  <c r="U5549" i="4"/>
  <c r="U5550" i="4"/>
  <c r="U5551" i="4"/>
  <c r="U5552" i="4"/>
  <c r="U5553" i="4"/>
  <c r="U5554" i="4"/>
  <c r="U5555" i="4"/>
  <c r="U5556" i="4"/>
  <c r="U5557" i="4"/>
  <c r="U5558" i="4"/>
  <c r="U5559" i="4"/>
  <c r="U5560" i="4"/>
  <c r="U5561" i="4"/>
  <c r="U5562" i="4"/>
  <c r="U5563" i="4"/>
  <c r="U5564" i="4"/>
  <c r="U5565" i="4"/>
  <c r="U5566" i="4"/>
  <c r="U5567" i="4"/>
  <c r="U5568" i="4"/>
  <c r="U5569" i="4"/>
  <c r="U5570" i="4"/>
  <c r="U5571" i="4"/>
  <c r="U5572" i="4"/>
  <c r="U5573" i="4"/>
  <c r="U5574" i="4"/>
  <c r="U5575" i="4"/>
  <c r="U5576" i="4"/>
  <c r="U5577" i="4"/>
  <c r="U5578" i="4"/>
  <c r="U5579" i="4"/>
  <c r="U5580" i="4"/>
  <c r="U5581" i="4"/>
  <c r="U5582" i="4"/>
  <c r="U5583" i="4"/>
  <c r="U5584" i="4"/>
  <c r="U5585" i="4"/>
  <c r="U5586" i="4"/>
  <c r="U5587" i="4"/>
  <c r="U5588" i="4"/>
  <c r="U5589" i="4"/>
  <c r="U5590" i="4"/>
  <c r="U5591" i="4"/>
  <c r="U5592" i="4"/>
  <c r="U5593" i="4"/>
  <c r="U5594" i="4"/>
  <c r="U5595" i="4"/>
  <c r="U5596" i="4"/>
  <c r="U5597" i="4"/>
  <c r="U5598" i="4"/>
  <c r="U5599" i="4"/>
  <c r="U5600" i="4"/>
  <c r="U5601" i="4"/>
  <c r="U5602" i="4"/>
  <c r="U5603" i="4"/>
  <c r="U5604" i="4"/>
  <c r="U5605" i="4"/>
  <c r="U5606" i="4"/>
  <c r="U5607" i="4"/>
  <c r="U5608" i="4"/>
  <c r="U5609" i="4"/>
  <c r="U5610" i="4"/>
  <c r="U5611" i="4"/>
  <c r="U5612" i="4"/>
  <c r="U5613" i="4"/>
  <c r="U5614" i="4"/>
  <c r="U5615" i="4"/>
  <c r="U5616" i="4"/>
  <c r="U5617" i="4"/>
  <c r="U5618" i="4"/>
  <c r="U5619" i="4"/>
  <c r="U5620" i="4"/>
  <c r="U5621" i="4"/>
  <c r="U5622" i="4"/>
  <c r="U5623" i="4"/>
  <c r="U5624" i="4"/>
  <c r="U5625" i="4"/>
  <c r="U5626" i="4"/>
  <c r="U5627" i="4"/>
  <c r="U5628" i="4"/>
  <c r="U5629" i="4"/>
  <c r="U5630" i="4"/>
  <c r="U5631" i="4"/>
  <c r="U5632" i="4"/>
  <c r="U5633" i="4"/>
  <c r="U5634" i="4"/>
  <c r="U5635" i="4"/>
  <c r="U5636" i="4"/>
  <c r="U5637" i="4"/>
  <c r="U5638" i="4"/>
  <c r="U5639" i="4"/>
  <c r="U5640" i="4"/>
  <c r="U5641" i="4"/>
  <c r="U5642" i="4"/>
  <c r="U5643" i="4"/>
  <c r="U5644" i="4"/>
  <c r="U5645" i="4"/>
  <c r="U5646" i="4"/>
  <c r="U5647" i="4"/>
  <c r="U5648" i="4"/>
  <c r="U5649" i="4"/>
  <c r="U5650" i="4"/>
  <c r="U5651" i="4"/>
  <c r="U5652" i="4"/>
  <c r="U5653" i="4"/>
  <c r="U5654" i="4"/>
  <c r="U5655" i="4"/>
  <c r="U5656" i="4"/>
  <c r="U5657" i="4"/>
  <c r="U5658" i="4"/>
  <c r="U5659" i="4"/>
  <c r="U5660" i="4"/>
  <c r="U5661" i="4"/>
  <c r="U5662" i="4"/>
  <c r="U5663" i="4"/>
  <c r="U5664" i="4"/>
  <c r="U5665" i="4"/>
  <c r="U5666" i="4"/>
  <c r="U5667" i="4"/>
  <c r="U5668" i="4"/>
  <c r="U5669" i="4"/>
  <c r="U5670" i="4"/>
  <c r="U5671" i="4"/>
  <c r="U5672" i="4"/>
  <c r="U5673" i="4"/>
  <c r="U5674" i="4"/>
  <c r="U5675" i="4"/>
  <c r="U5676" i="4"/>
  <c r="U5677" i="4"/>
  <c r="U5678" i="4"/>
  <c r="U5679" i="4"/>
  <c r="U5680" i="4"/>
  <c r="U5681" i="4"/>
  <c r="U5682" i="4"/>
  <c r="U5683" i="4"/>
  <c r="U5684" i="4"/>
  <c r="U5685" i="4"/>
  <c r="U5686" i="4"/>
  <c r="U5687" i="4"/>
  <c r="U5688" i="4"/>
  <c r="U5689" i="4"/>
  <c r="U5690" i="4"/>
  <c r="U5691" i="4"/>
  <c r="U5692" i="4"/>
  <c r="U5693" i="4"/>
  <c r="U5694" i="4"/>
  <c r="U5695" i="4"/>
  <c r="U5696" i="4"/>
  <c r="U5697" i="4"/>
  <c r="U5698" i="4"/>
  <c r="U5699" i="4"/>
  <c r="U5700" i="4"/>
  <c r="U5701" i="4"/>
  <c r="U5702" i="4"/>
  <c r="U5703" i="4"/>
  <c r="U5704" i="4"/>
  <c r="U5705" i="4"/>
  <c r="U5706" i="4"/>
  <c r="U5707" i="4"/>
  <c r="U5708" i="4"/>
  <c r="U5709" i="4"/>
  <c r="U5710" i="4"/>
  <c r="U5711" i="4"/>
  <c r="U5712" i="4"/>
  <c r="U5713" i="4"/>
  <c r="U5714" i="4"/>
  <c r="U5715" i="4"/>
  <c r="U5716" i="4"/>
  <c r="U5717" i="4"/>
  <c r="U5718" i="4"/>
  <c r="U5719" i="4"/>
  <c r="U5720" i="4"/>
  <c r="U5721" i="4"/>
  <c r="U5722" i="4"/>
  <c r="U5723" i="4"/>
  <c r="U5724" i="4"/>
  <c r="U5725" i="4"/>
  <c r="U5726" i="4"/>
  <c r="U5727" i="4"/>
  <c r="U5728" i="4"/>
  <c r="U5729" i="4"/>
  <c r="U5730" i="4"/>
  <c r="U5731" i="4"/>
  <c r="U5732" i="4"/>
  <c r="U5733" i="4"/>
  <c r="U5734" i="4"/>
  <c r="U5735" i="4"/>
  <c r="U5736" i="4"/>
  <c r="U5737" i="4"/>
  <c r="U5738" i="4"/>
  <c r="U5739" i="4"/>
  <c r="U5740" i="4"/>
  <c r="U5741" i="4"/>
  <c r="U5742" i="4"/>
  <c r="U5743" i="4"/>
  <c r="U5744" i="4"/>
  <c r="U5745" i="4"/>
  <c r="U5746" i="4"/>
  <c r="U5747" i="4"/>
  <c r="U5748" i="4"/>
  <c r="U5749" i="4"/>
  <c r="U5750" i="4"/>
  <c r="U5751" i="4"/>
  <c r="U5752" i="4"/>
  <c r="U5753" i="4"/>
  <c r="U5754" i="4"/>
  <c r="U5755" i="4"/>
  <c r="U5756" i="4"/>
  <c r="U5757" i="4"/>
  <c r="U5758" i="4"/>
  <c r="U5759" i="4"/>
  <c r="U5760" i="4"/>
  <c r="U5761" i="4"/>
  <c r="U5762" i="4"/>
  <c r="U5763" i="4"/>
  <c r="U5764" i="4"/>
  <c r="U5765" i="4"/>
  <c r="U5766" i="4"/>
  <c r="U5767" i="4"/>
  <c r="U5768" i="4"/>
  <c r="U5769" i="4"/>
  <c r="U5770" i="4"/>
  <c r="U5771" i="4"/>
  <c r="U5772" i="4"/>
  <c r="U5773" i="4"/>
  <c r="U5774" i="4"/>
  <c r="U5775" i="4"/>
  <c r="U5776" i="4"/>
  <c r="U5777" i="4"/>
  <c r="U5778" i="4"/>
  <c r="U5779" i="4"/>
  <c r="U5780" i="4"/>
  <c r="U5781" i="4"/>
  <c r="U5782" i="4"/>
  <c r="U5783" i="4"/>
  <c r="U5784" i="4"/>
  <c r="U5785" i="4"/>
  <c r="U5786" i="4"/>
  <c r="U5787" i="4"/>
  <c r="U5788" i="4"/>
  <c r="U5789" i="4"/>
  <c r="U5790" i="4"/>
  <c r="U5791" i="4"/>
  <c r="U5792" i="4"/>
  <c r="U5793" i="4"/>
  <c r="U5794" i="4"/>
  <c r="U5795" i="4"/>
  <c r="U5796" i="4"/>
  <c r="U5797" i="4"/>
  <c r="U5798" i="4"/>
  <c r="U5799" i="4"/>
  <c r="U5800" i="4"/>
  <c r="U5801" i="4"/>
  <c r="U5802" i="4"/>
  <c r="U5803" i="4"/>
  <c r="U5804" i="4"/>
  <c r="U5805" i="4"/>
  <c r="U5806" i="4"/>
  <c r="U5807" i="4"/>
  <c r="U5808" i="4"/>
  <c r="U5809" i="4"/>
  <c r="U5810" i="4"/>
  <c r="U5811" i="4"/>
  <c r="U5812" i="4"/>
  <c r="U5813" i="4"/>
  <c r="U5814" i="4"/>
  <c r="U5815" i="4"/>
  <c r="U5816" i="4"/>
  <c r="U5817" i="4"/>
  <c r="U5818" i="4"/>
  <c r="U5819" i="4"/>
  <c r="U5820" i="4"/>
  <c r="U5821" i="4"/>
  <c r="U5822" i="4"/>
  <c r="U5823" i="4"/>
  <c r="U5824" i="4"/>
  <c r="U5825" i="4"/>
  <c r="U5826" i="4"/>
  <c r="U5827" i="4"/>
  <c r="U5828" i="4"/>
  <c r="U5829" i="4"/>
  <c r="U5830" i="4"/>
  <c r="U5831" i="4"/>
  <c r="U5832" i="4"/>
  <c r="U5833" i="4"/>
  <c r="U5834" i="4"/>
  <c r="U5835" i="4"/>
  <c r="U5836" i="4"/>
  <c r="U5837" i="4"/>
  <c r="U5838" i="4"/>
  <c r="U5839" i="4"/>
  <c r="U5840" i="4"/>
  <c r="U5841" i="4"/>
  <c r="U5842" i="4"/>
  <c r="U5843" i="4"/>
  <c r="U5844" i="4"/>
  <c r="U5845" i="4"/>
  <c r="U5846" i="4"/>
  <c r="U5847" i="4"/>
  <c r="U5848" i="4"/>
  <c r="U5849" i="4"/>
  <c r="U5850" i="4"/>
  <c r="U5851" i="4"/>
  <c r="U5852" i="4"/>
  <c r="U5853" i="4"/>
  <c r="U5854" i="4"/>
  <c r="U5855" i="4"/>
  <c r="U5856" i="4"/>
  <c r="U5857" i="4"/>
  <c r="U5858" i="4"/>
  <c r="U5859" i="4"/>
  <c r="U5860" i="4"/>
  <c r="U5861" i="4"/>
  <c r="U5862" i="4"/>
  <c r="U5863" i="4"/>
  <c r="U5864" i="4"/>
  <c r="U5865" i="4"/>
  <c r="U5866" i="4"/>
  <c r="U5867" i="4"/>
  <c r="U5868" i="4"/>
  <c r="U5869" i="4"/>
  <c r="U5870" i="4"/>
  <c r="U5871" i="4"/>
  <c r="U5872" i="4"/>
  <c r="U5873" i="4"/>
  <c r="U5874" i="4"/>
  <c r="U5875" i="4"/>
  <c r="U5876" i="4"/>
  <c r="U5877" i="4"/>
  <c r="U5878" i="4"/>
  <c r="U5879" i="4"/>
  <c r="U5880" i="4"/>
  <c r="U5881" i="4"/>
  <c r="U5882" i="4"/>
  <c r="U5883" i="4"/>
  <c r="U5884" i="4"/>
  <c r="U5885" i="4"/>
  <c r="U5886" i="4"/>
  <c r="U5887" i="4"/>
  <c r="U5888" i="4"/>
  <c r="U5889" i="4"/>
  <c r="U5890" i="4"/>
  <c r="U5891" i="4"/>
  <c r="U5892" i="4"/>
  <c r="U5893" i="4"/>
  <c r="U5894" i="4"/>
  <c r="U5895" i="4"/>
  <c r="U5896" i="4"/>
  <c r="U5897" i="4"/>
  <c r="U5898" i="4"/>
  <c r="U5899" i="4"/>
  <c r="U5900" i="4"/>
  <c r="U5901" i="4"/>
  <c r="U5902" i="4"/>
  <c r="U5903" i="4"/>
  <c r="U5904" i="4"/>
  <c r="U5905" i="4"/>
  <c r="U5906" i="4"/>
  <c r="U5907" i="4"/>
  <c r="U5908" i="4"/>
  <c r="U5909" i="4"/>
  <c r="U5910" i="4"/>
  <c r="U5911" i="4"/>
  <c r="U5912" i="4"/>
  <c r="U5913" i="4"/>
  <c r="U5914" i="4"/>
  <c r="U5915" i="4"/>
  <c r="U5916" i="4"/>
  <c r="U5917" i="4"/>
  <c r="U5918" i="4"/>
  <c r="U5919" i="4"/>
  <c r="U5920" i="4"/>
  <c r="U5921" i="4"/>
  <c r="U5922" i="4"/>
  <c r="U5923" i="4"/>
  <c r="U5924" i="4"/>
  <c r="U5925" i="4"/>
  <c r="U5926" i="4"/>
  <c r="U5927" i="4"/>
  <c r="U5928" i="4"/>
  <c r="U5929" i="4"/>
  <c r="U5930" i="4"/>
  <c r="U5931" i="4"/>
  <c r="U5932" i="4"/>
  <c r="U5933" i="4"/>
  <c r="U5934" i="4"/>
  <c r="U5935" i="4"/>
  <c r="U5936" i="4"/>
  <c r="U5937" i="4"/>
  <c r="U5938" i="4"/>
  <c r="U5939" i="4"/>
  <c r="U5940" i="4"/>
  <c r="U5941" i="4"/>
  <c r="U5942" i="4"/>
  <c r="U5943" i="4"/>
  <c r="U5944" i="4"/>
  <c r="U5945" i="4"/>
  <c r="U5946" i="4"/>
  <c r="U5947" i="4"/>
  <c r="U5948" i="4"/>
  <c r="U5949" i="4"/>
  <c r="U5950" i="4"/>
  <c r="U5951" i="4"/>
  <c r="U5952" i="4"/>
  <c r="U5953" i="4"/>
  <c r="U5954" i="4"/>
  <c r="U5955" i="4"/>
  <c r="U5956" i="4"/>
  <c r="U5957" i="4"/>
  <c r="U5958" i="4"/>
  <c r="U5959" i="4"/>
  <c r="U5960" i="4"/>
  <c r="U5961" i="4"/>
  <c r="U5962" i="4"/>
  <c r="U5963" i="4"/>
  <c r="U5964" i="4"/>
  <c r="U5965" i="4"/>
  <c r="U5966" i="4"/>
  <c r="U5967" i="4"/>
  <c r="U5968" i="4"/>
  <c r="U5969" i="4"/>
  <c r="U5970" i="4"/>
  <c r="U5971" i="4"/>
  <c r="U5972" i="4"/>
  <c r="U5973" i="4"/>
  <c r="U5974" i="4"/>
  <c r="U5975" i="4"/>
  <c r="U5976" i="4"/>
  <c r="U5977" i="4"/>
  <c r="U5978" i="4"/>
  <c r="U5979" i="4"/>
  <c r="U5980" i="4"/>
  <c r="U5981" i="4"/>
  <c r="U5982" i="4"/>
  <c r="U5983" i="4"/>
  <c r="U5984" i="4"/>
  <c r="U5985" i="4"/>
  <c r="U5986" i="4"/>
  <c r="U5987" i="4"/>
  <c r="U5988" i="4"/>
  <c r="U5989" i="4"/>
  <c r="U5990" i="4"/>
  <c r="U5991" i="4"/>
  <c r="U5992" i="4"/>
  <c r="U5993" i="4"/>
  <c r="U5994" i="4"/>
  <c r="U5995" i="4"/>
  <c r="U5996" i="4"/>
  <c r="U5997" i="4"/>
  <c r="U5998" i="4"/>
  <c r="U5999" i="4"/>
  <c r="U6000" i="4"/>
  <c r="U6001" i="4"/>
  <c r="U6002" i="4"/>
  <c r="U6003" i="4"/>
  <c r="U6004" i="4"/>
  <c r="U6005" i="4"/>
  <c r="U6006" i="4"/>
  <c r="U6007" i="4"/>
  <c r="U6008" i="4"/>
  <c r="U6009" i="4"/>
  <c r="U6010" i="4"/>
  <c r="U6011" i="4"/>
  <c r="U6012" i="4"/>
  <c r="U6013" i="4"/>
  <c r="U6014" i="4"/>
  <c r="U6015" i="4"/>
  <c r="U6016" i="4"/>
  <c r="U6017" i="4"/>
  <c r="U6018" i="4"/>
  <c r="U6019" i="4"/>
  <c r="U6020" i="4"/>
  <c r="U6021" i="4"/>
  <c r="U6022" i="4"/>
  <c r="U6023" i="4"/>
  <c r="U6024" i="4"/>
  <c r="U6025" i="4"/>
  <c r="U6026" i="4"/>
  <c r="U6027" i="4"/>
  <c r="U6028" i="4"/>
  <c r="U6029" i="4"/>
  <c r="U6030" i="4"/>
  <c r="U6031" i="4"/>
  <c r="U6032" i="4"/>
  <c r="U6033" i="4"/>
  <c r="U6034" i="4"/>
  <c r="U6035" i="4"/>
  <c r="U6036" i="4"/>
  <c r="U6037" i="4"/>
  <c r="U6038" i="4"/>
  <c r="U6039" i="4"/>
  <c r="U6040" i="4"/>
  <c r="U6041" i="4"/>
  <c r="U6042" i="4"/>
  <c r="U6043" i="4"/>
  <c r="U6044" i="4"/>
  <c r="U6045" i="4"/>
  <c r="U6046" i="4"/>
  <c r="U6047" i="4"/>
  <c r="U6048" i="4"/>
  <c r="U6049" i="4"/>
  <c r="U6050" i="4"/>
  <c r="U6051" i="4"/>
  <c r="U6052" i="4"/>
  <c r="U6053" i="4"/>
  <c r="U6054" i="4"/>
  <c r="U6055" i="4"/>
  <c r="U6056" i="4"/>
  <c r="U6057" i="4"/>
  <c r="U6058" i="4"/>
  <c r="U6059" i="4"/>
  <c r="U6060" i="4"/>
  <c r="U6061" i="4"/>
  <c r="U6062" i="4"/>
  <c r="U6063" i="4"/>
  <c r="U6064" i="4"/>
  <c r="U6065" i="4"/>
  <c r="U6066" i="4"/>
  <c r="U6067" i="4"/>
  <c r="U6068" i="4"/>
  <c r="U6069" i="4"/>
  <c r="U6070" i="4"/>
  <c r="U6071" i="4"/>
  <c r="U6072" i="4"/>
  <c r="U6073" i="4"/>
  <c r="U6074" i="4"/>
  <c r="U6075" i="4"/>
  <c r="U6076" i="4"/>
  <c r="U6077" i="4"/>
  <c r="U6078" i="4"/>
  <c r="U6079" i="4"/>
  <c r="U6080" i="4"/>
  <c r="U6081" i="4"/>
  <c r="U6082" i="4"/>
  <c r="U6083" i="4"/>
  <c r="U6084" i="4"/>
  <c r="U6085" i="4"/>
  <c r="U6086" i="4"/>
  <c r="U6087" i="4"/>
  <c r="U6088" i="4"/>
  <c r="U6089" i="4"/>
  <c r="U6090" i="4"/>
  <c r="U6091" i="4"/>
  <c r="U6092" i="4"/>
  <c r="U6093" i="4"/>
  <c r="U6094" i="4"/>
  <c r="U6095" i="4"/>
  <c r="U6096" i="4"/>
  <c r="U6097" i="4"/>
  <c r="U6098" i="4"/>
  <c r="U6099" i="4"/>
  <c r="U6100" i="4"/>
  <c r="U6101" i="4"/>
  <c r="U6102" i="4"/>
  <c r="U6103" i="4"/>
  <c r="U6104" i="4"/>
  <c r="U6105" i="4"/>
  <c r="U6106" i="4"/>
  <c r="U6107" i="4"/>
  <c r="U6108" i="4"/>
  <c r="U6109" i="4"/>
  <c r="U6110" i="4"/>
  <c r="U6111" i="4"/>
  <c r="U6112" i="4"/>
  <c r="U6113" i="4"/>
  <c r="U6114" i="4"/>
  <c r="U6115" i="4"/>
  <c r="U6116" i="4"/>
  <c r="U6117" i="4"/>
  <c r="U6118" i="4"/>
  <c r="U6119" i="4"/>
  <c r="U6120" i="4"/>
  <c r="U6121" i="4"/>
  <c r="U6122" i="4"/>
  <c r="U6123" i="4"/>
  <c r="U6124" i="4"/>
  <c r="U6125" i="4"/>
  <c r="U6126" i="4"/>
  <c r="U6127" i="4"/>
  <c r="U6128" i="4"/>
  <c r="U6129" i="4"/>
  <c r="U6130" i="4"/>
  <c r="U6131" i="4"/>
  <c r="U6132" i="4"/>
  <c r="U6133" i="4"/>
  <c r="U6134" i="4"/>
  <c r="U6135" i="4"/>
  <c r="U6136" i="4"/>
  <c r="U6137" i="4"/>
  <c r="U6138" i="4"/>
  <c r="U6139" i="4"/>
  <c r="U6140" i="4"/>
  <c r="U6141" i="4"/>
  <c r="U6142" i="4"/>
  <c r="U6143" i="4"/>
  <c r="U6144" i="4"/>
  <c r="U6145" i="4"/>
  <c r="U6146" i="4"/>
  <c r="U6147" i="4"/>
  <c r="U6148" i="4"/>
  <c r="U6149" i="4"/>
  <c r="U6150" i="4"/>
  <c r="U6151" i="4"/>
  <c r="U6152" i="4"/>
  <c r="U6153" i="4"/>
  <c r="U6154" i="4"/>
  <c r="U6155" i="4"/>
  <c r="U6156" i="4"/>
  <c r="U6157" i="4"/>
  <c r="U6158" i="4"/>
  <c r="U6159" i="4"/>
  <c r="U6160" i="4"/>
  <c r="U6161" i="4"/>
  <c r="U6162" i="4"/>
  <c r="U6163" i="4"/>
  <c r="U6164" i="4"/>
  <c r="U6165" i="4"/>
  <c r="U6166" i="4"/>
  <c r="U6167" i="4"/>
  <c r="U6168" i="4"/>
  <c r="U6169" i="4"/>
  <c r="U6170" i="4"/>
  <c r="U6171" i="4"/>
  <c r="U6172" i="4"/>
  <c r="U6173" i="4"/>
  <c r="U6174" i="4"/>
  <c r="U6175" i="4"/>
  <c r="U6176" i="4"/>
  <c r="U6177" i="4"/>
  <c r="U6178" i="4"/>
  <c r="U6179" i="4"/>
  <c r="U6180" i="4"/>
  <c r="U6181" i="4"/>
  <c r="U6182" i="4"/>
  <c r="U6183" i="4"/>
  <c r="U6184" i="4"/>
  <c r="U6185" i="4"/>
  <c r="U6186" i="4"/>
  <c r="U6187" i="4"/>
  <c r="U6188" i="4"/>
  <c r="U6189" i="4"/>
  <c r="U6190" i="4"/>
  <c r="U6191" i="4"/>
  <c r="U6192" i="4"/>
  <c r="U6193" i="4"/>
  <c r="U6194" i="4"/>
  <c r="U6195" i="4"/>
  <c r="U6196" i="4"/>
  <c r="U6197" i="4"/>
  <c r="U6198" i="4"/>
  <c r="U6199" i="4"/>
  <c r="U6200" i="4"/>
  <c r="U6201" i="4"/>
  <c r="U6202" i="4"/>
  <c r="U6203" i="4"/>
  <c r="U6204" i="4"/>
  <c r="U6205" i="4"/>
  <c r="U6206" i="4"/>
  <c r="U6207" i="4"/>
  <c r="U6208" i="4"/>
  <c r="U6209" i="4"/>
  <c r="U6210" i="4"/>
  <c r="U6211" i="4"/>
  <c r="U6212" i="4"/>
  <c r="U6213" i="4"/>
  <c r="U6214" i="4"/>
  <c r="U6215" i="4"/>
  <c r="U6216" i="4"/>
  <c r="U6217" i="4"/>
  <c r="U6218" i="4"/>
  <c r="U6219" i="4"/>
  <c r="U6220" i="4"/>
  <c r="U6221" i="4"/>
  <c r="U6222" i="4"/>
  <c r="U6223" i="4"/>
  <c r="U6224" i="4"/>
  <c r="U6225" i="4"/>
  <c r="U6226" i="4"/>
  <c r="U6227" i="4"/>
  <c r="U6228" i="4"/>
  <c r="U6229" i="4"/>
  <c r="U6230" i="4"/>
  <c r="U6231" i="4"/>
  <c r="U6232" i="4"/>
  <c r="U6233" i="4"/>
  <c r="U6234" i="4"/>
  <c r="U6235" i="4"/>
  <c r="U6236" i="4"/>
  <c r="U6237" i="4"/>
  <c r="U6238" i="4"/>
  <c r="U6239" i="4"/>
  <c r="U6240" i="4"/>
  <c r="U6241" i="4"/>
  <c r="U6242" i="4"/>
  <c r="U6243" i="4"/>
  <c r="U6244" i="4"/>
  <c r="U6245" i="4"/>
  <c r="U6246" i="4"/>
  <c r="U6247" i="4"/>
  <c r="U6248" i="4"/>
  <c r="U6249" i="4"/>
  <c r="U6250" i="4"/>
  <c r="U6251" i="4"/>
  <c r="U6252" i="4"/>
  <c r="U6253" i="4"/>
  <c r="U6254" i="4"/>
  <c r="U6255" i="4"/>
  <c r="U6256" i="4"/>
  <c r="U6257" i="4"/>
  <c r="U6258" i="4"/>
  <c r="U6259" i="4"/>
  <c r="U6260" i="4"/>
  <c r="U6261" i="4"/>
  <c r="U6262" i="4"/>
  <c r="U6263" i="4"/>
  <c r="U6264" i="4"/>
  <c r="U6265" i="4"/>
  <c r="U6266" i="4"/>
  <c r="U6267" i="4"/>
  <c r="U6268" i="4"/>
  <c r="U6269" i="4"/>
  <c r="U6270" i="4"/>
  <c r="U6271" i="4"/>
  <c r="U6272" i="4"/>
  <c r="U6273" i="4"/>
  <c r="U6274" i="4"/>
  <c r="U6275" i="4"/>
  <c r="U6276" i="4"/>
  <c r="U6277" i="4"/>
  <c r="U6278" i="4"/>
  <c r="U6279" i="4"/>
  <c r="U6280" i="4"/>
  <c r="U6281" i="4"/>
  <c r="U6282" i="4"/>
  <c r="U6283" i="4"/>
  <c r="U6284" i="4"/>
  <c r="U6285" i="4"/>
  <c r="U6286" i="4"/>
  <c r="U6287" i="4"/>
  <c r="U6288" i="4"/>
  <c r="U6289" i="4"/>
  <c r="U6290" i="4"/>
  <c r="U6291" i="4"/>
  <c r="U6292" i="4"/>
  <c r="U6293" i="4"/>
  <c r="U6294" i="4"/>
  <c r="U6295" i="4"/>
  <c r="U6296" i="4"/>
  <c r="U6297" i="4"/>
  <c r="U6298" i="4"/>
  <c r="U6299" i="4"/>
  <c r="U6300" i="4"/>
  <c r="U6301" i="4"/>
  <c r="U6302" i="4"/>
  <c r="U6303" i="4"/>
  <c r="U6304" i="4"/>
  <c r="U6305" i="4"/>
  <c r="U6306" i="4"/>
  <c r="U6307" i="4"/>
  <c r="U6308" i="4"/>
  <c r="U6309" i="4"/>
  <c r="U6310" i="4"/>
  <c r="U6311" i="4"/>
  <c r="U6312" i="4"/>
  <c r="U6313" i="4"/>
  <c r="U6314" i="4"/>
  <c r="U6315" i="4"/>
  <c r="U6316" i="4"/>
  <c r="U6317" i="4"/>
  <c r="U6318" i="4"/>
  <c r="U6319" i="4"/>
  <c r="U6320" i="4"/>
  <c r="U6321" i="4"/>
  <c r="U6322" i="4"/>
  <c r="U6323" i="4"/>
  <c r="U6324" i="4"/>
  <c r="U6325" i="4"/>
  <c r="U6326" i="4"/>
  <c r="U6327" i="4"/>
  <c r="U6328" i="4"/>
  <c r="U6329" i="4"/>
  <c r="U6330" i="4"/>
  <c r="U6331" i="4"/>
  <c r="U6332" i="4"/>
  <c r="U6333" i="4"/>
  <c r="U6334" i="4"/>
  <c r="U6335" i="4"/>
  <c r="U6336" i="4"/>
  <c r="U6337" i="4"/>
  <c r="U6338" i="4"/>
  <c r="U6339" i="4"/>
  <c r="U6340" i="4"/>
  <c r="U6341" i="4"/>
  <c r="U6342" i="4"/>
  <c r="U6343" i="4"/>
  <c r="U6344" i="4"/>
  <c r="U6345" i="4"/>
  <c r="U6346" i="4"/>
  <c r="U6347" i="4"/>
  <c r="U6348" i="4"/>
  <c r="U6349" i="4"/>
  <c r="U6350" i="4"/>
  <c r="U6351" i="4"/>
  <c r="U6352" i="4"/>
  <c r="U6353" i="4"/>
  <c r="U6354" i="4"/>
  <c r="U6355" i="4"/>
  <c r="U6356" i="4"/>
  <c r="U6357" i="4"/>
  <c r="U6358" i="4"/>
  <c r="U6359" i="4"/>
  <c r="U6360" i="4"/>
  <c r="U6361" i="4"/>
  <c r="U6362" i="4"/>
  <c r="U6363" i="4"/>
  <c r="U6364" i="4"/>
  <c r="U6365" i="4"/>
  <c r="U6366" i="4"/>
  <c r="U6367" i="4"/>
  <c r="U6368" i="4"/>
  <c r="U6369" i="4"/>
  <c r="U6370" i="4"/>
  <c r="U6371" i="4"/>
  <c r="U6372" i="4"/>
  <c r="U6373" i="4"/>
  <c r="U6374" i="4"/>
  <c r="U6375" i="4"/>
  <c r="U6376" i="4"/>
  <c r="U6377" i="4"/>
  <c r="U6378" i="4"/>
  <c r="U6379" i="4"/>
  <c r="U6380" i="4"/>
  <c r="U6381" i="4"/>
  <c r="U6382" i="4"/>
  <c r="U6383" i="4"/>
  <c r="U6384" i="4"/>
  <c r="U6385" i="4"/>
  <c r="U6386" i="4"/>
  <c r="U6387" i="4"/>
  <c r="U6388" i="4"/>
  <c r="U6389" i="4"/>
  <c r="U6390" i="4"/>
  <c r="U6391" i="4"/>
  <c r="U6392" i="4"/>
  <c r="U6393" i="4"/>
  <c r="U6394" i="4"/>
  <c r="U6395" i="4"/>
  <c r="U6396" i="4"/>
  <c r="U6397" i="4"/>
  <c r="U6398" i="4"/>
  <c r="U6399" i="4"/>
  <c r="U6400" i="4"/>
  <c r="U6401" i="4"/>
  <c r="U6402" i="4"/>
  <c r="U6403" i="4"/>
  <c r="U6404" i="4"/>
  <c r="U6405" i="4"/>
  <c r="U6406" i="4"/>
  <c r="U6407" i="4"/>
  <c r="U6408" i="4"/>
  <c r="U6409" i="4"/>
  <c r="U6410" i="4"/>
  <c r="U6411" i="4"/>
  <c r="U6412" i="4"/>
  <c r="U6413" i="4"/>
  <c r="U6414" i="4"/>
  <c r="U6415" i="4"/>
  <c r="U6416" i="4"/>
  <c r="U6417" i="4"/>
  <c r="U6418" i="4"/>
  <c r="U6419" i="4"/>
  <c r="U6420" i="4"/>
  <c r="U6421" i="4"/>
  <c r="U6422" i="4"/>
  <c r="U6423" i="4"/>
  <c r="U6424" i="4"/>
  <c r="U6425" i="4"/>
  <c r="U6426" i="4"/>
  <c r="U6427" i="4"/>
  <c r="U6428" i="4"/>
  <c r="U6429" i="4"/>
  <c r="U6430" i="4"/>
  <c r="U6431" i="4"/>
  <c r="U6432" i="4"/>
  <c r="U6433" i="4"/>
  <c r="U6434" i="4"/>
  <c r="U6435" i="4"/>
  <c r="U6436" i="4"/>
  <c r="U6437" i="4"/>
  <c r="U6438" i="4"/>
  <c r="U6439" i="4"/>
  <c r="U6440" i="4"/>
  <c r="U6441" i="4"/>
  <c r="U6442" i="4"/>
  <c r="U6443" i="4"/>
  <c r="U6444" i="4"/>
  <c r="U6445" i="4"/>
  <c r="U6446" i="4"/>
  <c r="U6447" i="4"/>
  <c r="U6448" i="4"/>
  <c r="U6449" i="4"/>
  <c r="U6450" i="4"/>
  <c r="U6451" i="4"/>
  <c r="U6452" i="4"/>
  <c r="U6453" i="4"/>
  <c r="U6454" i="4"/>
  <c r="U6455" i="4"/>
  <c r="U6456" i="4"/>
  <c r="U6457" i="4"/>
  <c r="U6458" i="4"/>
  <c r="U6459" i="4"/>
  <c r="U6460" i="4"/>
  <c r="U6461" i="4"/>
  <c r="U6462" i="4"/>
  <c r="U6463" i="4"/>
  <c r="U6464" i="4"/>
  <c r="U6465" i="4"/>
  <c r="U6466" i="4"/>
  <c r="U6467" i="4"/>
  <c r="U6468" i="4"/>
  <c r="U6469" i="4"/>
  <c r="U6470" i="4"/>
  <c r="U6471" i="4"/>
  <c r="U6472" i="4"/>
  <c r="U6473" i="4"/>
  <c r="U6474" i="4"/>
  <c r="U6475" i="4"/>
  <c r="U6476" i="4"/>
  <c r="U6477" i="4"/>
  <c r="U6478" i="4"/>
  <c r="U6479" i="4"/>
  <c r="U6480" i="4"/>
  <c r="U6481" i="4"/>
  <c r="U6482" i="4"/>
  <c r="U6483" i="4"/>
  <c r="U6484" i="4"/>
  <c r="U6485" i="4"/>
  <c r="U6486" i="4"/>
  <c r="U6487" i="4"/>
  <c r="U6488" i="4"/>
  <c r="U6489" i="4"/>
  <c r="U6490" i="4"/>
  <c r="U6491" i="4"/>
  <c r="U6492" i="4"/>
  <c r="U6493" i="4"/>
  <c r="U6494" i="4"/>
  <c r="U6495" i="4"/>
  <c r="U6496" i="4"/>
  <c r="U6497" i="4"/>
  <c r="U6498" i="4"/>
  <c r="U6499" i="4"/>
  <c r="U6500" i="4"/>
  <c r="U6501" i="4"/>
  <c r="U6502" i="4"/>
  <c r="U6503" i="4"/>
  <c r="U6504" i="4"/>
  <c r="U6505" i="4"/>
  <c r="U6506" i="4"/>
  <c r="U6507" i="4"/>
  <c r="U6508" i="4"/>
  <c r="U6509" i="4"/>
  <c r="U6510" i="4"/>
  <c r="U6511" i="4"/>
  <c r="U6512" i="4"/>
  <c r="U6513" i="4"/>
  <c r="U6514" i="4"/>
  <c r="U6515" i="4"/>
  <c r="U6516" i="4"/>
  <c r="U6517" i="4"/>
  <c r="U6518" i="4"/>
  <c r="U6519" i="4"/>
  <c r="U6520" i="4"/>
  <c r="U6521" i="4"/>
  <c r="U6522" i="4"/>
  <c r="U6523" i="4"/>
  <c r="U6524" i="4"/>
  <c r="U6525" i="4"/>
  <c r="U6526" i="4"/>
  <c r="U6527" i="4"/>
  <c r="U6528" i="4"/>
  <c r="U6529" i="4"/>
  <c r="U6530" i="4"/>
  <c r="U6531" i="4"/>
  <c r="U6532" i="4"/>
  <c r="U6533" i="4"/>
  <c r="U6534" i="4"/>
  <c r="U6535" i="4"/>
  <c r="U6536" i="4"/>
  <c r="U6537" i="4"/>
  <c r="U6538" i="4"/>
  <c r="U6539" i="4"/>
  <c r="U6540" i="4"/>
  <c r="U6541" i="4"/>
  <c r="U6542" i="4"/>
  <c r="U6543" i="4"/>
  <c r="U6544" i="4"/>
  <c r="U6545" i="4"/>
  <c r="U6546" i="4"/>
  <c r="U6547" i="4"/>
  <c r="U6548" i="4"/>
  <c r="U6549" i="4"/>
  <c r="U6550" i="4"/>
  <c r="U6551" i="4"/>
  <c r="U6552" i="4"/>
  <c r="U6553" i="4"/>
  <c r="U6554" i="4"/>
  <c r="U6555" i="4"/>
  <c r="U6556" i="4"/>
  <c r="U6557" i="4"/>
  <c r="U6558" i="4"/>
  <c r="U6559" i="4"/>
  <c r="U6560" i="4"/>
  <c r="U6561" i="4"/>
  <c r="U6562" i="4"/>
  <c r="U6563" i="4"/>
  <c r="U6564" i="4"/>
  <c r="U6565" i="4"/>
  <c r="U6566" i="4"/>
  <c r="U6567" i="4"/>
  <c r="U6568" i="4"/>
  <c r="U6569" i="4"/>
  <c r="U6570" i="4"/>
  <c r="U6571" i="4"/>
  <c r="U6572" i="4"/>
  <c r="U6573" i="4"/>
  <c r="U6574" i="4"/>
  <c r="U6575" i="4"/>
  <c r="U6576" i="4"/>
  <c r="U6577" i="4"/>
  <c r="U6578" i="4"/>
  <c r="U6579" i="4"/>
  <c r="U6580" i="4"/>
  <c r="U6581" i="4"/>
  <c r="U6582" i="4"/>
  <c r="U6583" i="4"/>
  <c r="U6584" i="4"/>
  <c r="U6585" i="4"/>
  <c r="U6586" i="4"/>
  <c r="U6587" i="4"/>
  <c r="U6588" i="4"/>
  <c r="U6589" i="4"/>
  <c r="U6590" i="4"/>
  <c r="U6591" i="4"/>
  <c r="U6592" i="4"/>
  <c r="U6593" i="4"/>
  <c r="U6594" i="4"/>
  <c r="U6595" i="4"/>
  <c r="U6596" i="4"/>
  <c r="U6597" i="4"/>
  <c r="U6598" i="4"/>
  <c r="U6599" i="4"/>
  <c r="U6600" i="4"/>
  <c r="U6601" i="4"/>
  <c r="U6602" i="4"/>
  <c r="U6603" i="4"/>
  <c r="U6604" i="4"/>
  <c r="U6605" i="4"/>
  <c r="U6606" i="4"/>
  <c r="U6607" i="4"/>
  <c r="U6608" i="4"/>
  <c r="U6609" i="4"/>
  <c r="U6610" i="4"/>
  <c r="U6611" i="4"/>
  <c r="U6612" i="4"/>
  <c r="U6613" i="4"/>
  <c r="U6614" i="4"/>
  <c r="U6615" i="4"/>
  <c r="U6616" i="4"/>
  <c r="U6617" i="4"/>
  <c r="U6618" i="4"/>
  <c r="U6619" i="4"/>
  <c r="U6620" i="4"/>
  <c r="U6621" i="4"/>
  <c r="U6622" i="4"/>
  <c r="U6623" i="4"/>
  <c r="U6624" i="4"/>
  <c r="U6625" i="4"/>
  <c r="U6626" i="4"/>
  <c r="U6627" i="4"/>
  <c r="U6628" i="4"/>
  <c r="U6629" i="4"/>
  <c r="U6630" i="4"/>
  <c r="U6631" i="4"/>
  <c r="U6632" i="4"/>
  <c r="U6633" i="4"/>
  <c r="U6634" i="4"/>
  <c r="U6635" i="4"/>
  <c r="U6636" i="4"/>
  <c r="U6637" i="4"/>
  <c r="U6638" i="4"/>
  <c r="U6639" i="4"/>
  <c r="U6640" i="4"/>
  <c r="U6641" i="4"/>
  <c r="U6642" i="4"/>
  <c r="U6643" i="4"/>
  <c r="U6644" i="4"/>
  <c r="U6645" i="4"/>
  <c r="U6646" i="4"/>
  <c r="U6647" i="4"/>
  <c r="U6648" i="4"/>
  <c r="U6649" i="4"/>
  <c r="U6650" i="4"/>
  <c r="U6651" i="4"/>
  <c r="U6652" i="4"/>
  <c r="U6653" i="4"/>
  <c r="U6654" i="4"/>
  <c r="U6655" i="4"/>
  <c r="U6656" i="4"/>
  <c r="U6657" i="4"/>
  <c r="U6658" i="4"/>
  <c r="U6659" i="4"/>
  <c r="U6660" i="4"/>
  <c r="U6661" i="4"/>
  <c r="U6662" i="4"/>
  <c r="U6663" i="4"/>
  <c r="U6664" i="4"/>
  <c r="U6665" i="4"/>
  <c r="U6666" i="4"/>
  <c r="U6667" i="4"/>
  <c r="U6668" i="4"/>
  <c r="U6669" i="4"/>
  <c r="U6670" i="4"/>
  <c r="U6671" i="4"/>
  <c r="U6672" i="4"/>
  <c r="U6673" i="4"/>
  <c r="U6674" i="4"/>
  <c r="U6675" i="4"/>
  <c r="U6676" i="4"/>
  <c r="U6677" i="4"/>
  <c r="U6678" i="4"/>
  <c r="U6679" i="4"/>
  <c r="U6680" i="4"/>
  <c r="U6681" i="4"/>
  <c r="U6682" i="4"/>
  <c r="U6683" i="4"/>
  <c r="U6684" i="4"/>
  <c r="U6685" i="4"/>
  <c r="U6686" i="4"/>
  <c r="U6687" i="4"/>
  <c r="U6688" i="4"/>
  <c r="U6689" i="4"/>
  <c r="U6690" i="4"/>
  <c r="U6691" i="4"/>
  <c r="U6692" i="4"/>
  <c r="U6693" i="4"/>
  <c r="U6694" i="4"/>
  <c r="U6695" i="4"/>
  <c r="U6696" i="4"/>
  <c r="U6697" i="4"/>
  <c r="U6698" i="4"/>
  <c r="U6699" i="4"/>
  <c r="U6700" i="4"/>
  <c r="U6701" i="4"/>
  <c r="U6702" i="4"/>
  <c r="U6703" i="4"/>
  <c r="U6704" i="4"/>
  <c r="U6705" i="4"/>
  <c r="U6706" i="4"/>
  <c r="U6707" i="4"/>
  <c r="U6708" i="4"/>
  <c r="U6709" i="4"/>
  <c r="U6710" i="4"/>
  <c r="U6711" i="4"/>
  <c r="U6712" i="4"/>
  <c r="U6713" i="4"/>
  <c r="U6714" i="4"/>
  <c r="U6715" i="4"/>
  <c r="U6716" i="4"/>
  <c r="U6717" i="4"/>
  <c r="U6718" i="4"/>
  <c r="U6719" i="4"/>
  <c r="U6720" i="4"/>
  <c r="U6721" i="4"/>
  <c r="U6722" i="4"/>
  <c r="U6723" i="4"/>
  <c r="U6724" i="4"/>
  <c r="U6725" i="4"/>
  <c r="U6726" i="4"/>
  <c r="U6727" i="4"/>
  <c r="U6728" i="4"/>
  <c r="U6729" i="4"/>
  <c r="U6730" i="4"/>
  <c r="U6731" i="4"/>
  <c r="U6732" i="4"/>
  <c r="U6733" i="4"/>
  <c r="U6734" i="4"/>
  <c r="U6735" i="4"/>
  <c r="U6736" i="4"/>
  <c r="U6737" i="4"/>
  <c r="U6738" i="4"/>
  <c r="U6739" i="4"/>
  <c r="U6740" i="4"/>
  <c r="U6741" i="4"/>
  <c r="U6742" i="4"/>
  <c r="U6743" i="4"/>
  <c r="U6744" i="4"/>
  <c r="U6745" i="4"/>
  <c r="U6746" i="4"/>
  <c r="U6747" i="4"/>
  <c r="U6748" i="4"/>
  <c r="U6749" i="4"/>
  <c r="U6750" i="4"/>
  <c r="U6751" i="4"/>
  <c r="U6752" i="4"/>
  <c r="U6753" i="4"/>
  <c r="U6754" i="4"/>
  <c r="U6755" i="4"/>
  <c r="U6756" i="4"/>
  <c r="U6757" i="4"/>
  <c r="U6758" i="4"/>
  <c r="U6759" i="4"/>
  <c r="U6760" i="4"/>
  <c r="U6761" i="4"/>
  <c r="U6762" i="4"/>
  <c r="U6763" i="4"/>
  <c r="U6764" i="4"/>
  <c r="U6765" i="4"/>
  <c r="U6766" i="4"/>
  <c r="U6767" i="4"/>
  <c r="U6768" i="4"/>
  <c r="U6769" i="4"/>
  <c r="U6770" i="4"/>
  <c r="U6771" i="4"/>
  <c r="U6772" i="4"/>
  <c r="U6773" i="4"/>
  <c r="U6774" i="4"/>
  <c r="U6775" i="4"/>
  <c r="U6776" i="4"/>
  <c r="U6777" i="4"/>
  <c r="U6778" i="4"/>
  <c r="U6779" i="4"/>
  <c r="U6780" i="4"/>
  <c r="U6781" i="4"/>
  <c r="U6782" i="4"/>
  <c r="U6783" i="4"/>
  <c r="U6784" i="4"/>
  <c r="U6785" i="4"/>
  <c r="U6786" i="4"/>
  <c r="U6787" i="4"/>
  <c r="U6788" i="4"/>
  <c r="U6789" i="4"/>
  <c r="U6790" i="4"/>
  <c r="U6791" i="4"/>
  <c r="U6792" i="4"/>
  <c r="U6793" i="4"/>
  <c r="U6794" i="4"/>
  <c r="U6795" i="4"/>
  <c r="U6796" i="4"/>
  <c r="U6797" i="4"/>
  <c r="U6798" i="4"/>
  <c r="U6799" i="4"/>
  <c r="U6800" i="4"/>
  <c r="U6801" i="4"/>
  <c r="U6802" i="4"/>
  <c r="U6803" i="4"/>
  <c r="U6804" i="4"/>
  <c r="U6805" i="4"/>
  <c r="U6806" i="4"/>
  <c r="U6807" i="4"/>
  <c r="U6808" i="4"/>
  <c r="U6809" i="4"/>
  <c r="U6810" i="4"/>
  <c r="U6811" i="4"/>
  <c r="U6812" i="4"/>
  <c r="U6813" i="4"/>
  <c r="U6814" i="4"/>
  <c r="U6815" i="4"/>
  <c r="U6816" i="4"/>
  <c r="U6817" i="4"/>
  <c r="U6818" i="4"/>
  <c r="U6819" i="4"/>
  <c r="U6820" i="4"/>
  <c r="U6821" i="4"/>
  <c r="U6822" i="4"/>
  <c r="U6823" i="4"/>
  <c r="U6824" i="4"/>
  <c r="U6825" i="4"/>
  <c r="U6826" i="4"/>
  <c r="U6827" i="4"/>
  <c r="U6828" i="4"/>
  <c r="U6829" i="4"/>
  <c r="U6830" i="4"/>
  <c r="U6831" i="4"/>
  <c r="U6832" i="4"/>
  <c r="U6833" i="4"/>
  <c r="U6834" i="4"/>
  <c r="U6835" i="4"/>
  <c r="U6836" i="4"/>
  <c r="U6837" i="4"/>
  <c r="U6838" i="4"/>
  <c r="U6839" i="4"/>
  <c r="U6840" i="4"/>
  <c r="U6841" i="4"/>
  <c r="U6842" i="4"/>
  <c r="U6843" i="4"/>
  <c r="U6844" i="4"/>
  <c r="U6845" i="4"/>
  <c r="U6846" i="4"/>
  <c r="U6847" i="4"/>
  <c r="U6848" i="4"/>
  <c r="U6849" i="4"/>
  <c r="U6850" i="4"/>
  <c r="U6851" i="4"/>
  <c r="U6852" i="4"/>
  <c r="U6853" i="4"/>
  <c r="U6854" i="4"/>
  <c r="U6855" i="4"/>
  <c r="U6856" i="4"/>
  <c r="U6857" i="4"/>
  <c r="U6858" i="4"/>
  <c r="U6859" i="4"/>
  <c r="U6860" i="4"/>
  <c r="U6861" i="4"/>
  <c r="U6862" i="4"/>
  <c r="U6863" i="4"/>
  <c r="U6864" i="4"/>
  <c r="U6865" i="4"/>
  <c r="U6866" i="4"/>
  <c r="U6867" i="4"/>
  <c r="U6868" i="4"/>
  <c r="U6869" i="4"/>
  <c r="U6870" i="4"/>
  <c r="U6871" i="4"/>
  <c r="U6872" i="4"/>
  <c r="U6873" i="4"/>
  <c r="U6874" i="4"/>
  <c r="U6875" i="4"/>
  <c r="U6876" i="4"/>
  <c r="U6877" i="4"/>
  <c r="U6878" i="4"/>
  <c r="U6879" i="4"/>
  <c r="U6880" i="4"/>
  <c r="U6881" i="4"/>
  <c r="U6882" i="4"/>
  <c r="U6883" i="4"/>
  <c r="U6884" i="4"/>
  <c r="U6885" i="4"/>
  <c r="U6886" i="4"/>
  <c r="U6887" i="4"/>
  <c r="U6888" i="4"/>
  <c r="U6889" i="4"/>
  <c r="U6890" i="4"/>
  <c r="U6891" i="4"/>
  <c r="U6892" i="4"/>
  <c r="U6893" i="4"/>
  <c r="U6894" i="4"/>
  <c r="U6895" i="4"/>
  <c r="U6896" i="4"/>
  <c r="U6897" i="4"/>
  <c r="U6898" i="4"/>
  <c r="U6899" i="4"/>
  <c r="U6900" i="4"/>
  <c r="U6901" i="4"/>
  <c r="U6902" i="4"/>
  <c r="U6903" i="4"/>
  <c r="U6904" i="4"/>
  <c r="U6905" i="4"/>
  <c r="U6906" i="4"/>
  <c r="U6907" i="4"/>
  <c r="U6908" i="4"/>
  <c r="U6909" i="4"/>
  <c r="U6910" i="4"/>
  <c r="U6911" i="4"/>
  <c r="U6912" i="4"/>
  <c r="U6913" i="4"/>
  <c r="U6914" i="4"/>
  <c r="U6915" i="4"/>
  <c r="U6916" i="4"/>
  <c r="U6917" i="4"/>
  <c r="U6918" i="4"/>
  <c r="U6919" i="4"/>
  <c r="U6920" i="4"/>
  <c r="U6921" i="4"/>
  <c r="U6922" i="4"/>
  <c r="U6923" i="4"/>
  <c r="U6924" i="4"/>
  <c r="U6925" i="4"/>
  <c r="U6926" i="4"/>
  <c r="U6927" i="4"/>
  <c r="U6928" i="4"/>
  <c r="U6929" i="4"/>
  <c r="U6930" i="4"/>
  <c r="U6931" i="4"/>
  <c r="U6932" i="4"/>
  <c r="U6933" i="4"/>
  <c r="U6934" i="4"/>
  <c r="U6935" i="4"/>
  <c r="U6936" i="4"/>
  <c r="U6937" i="4"/>
  <c r="U6938" i="4"/>
  <c r="U6939" i="4"/>
  <c r="U6940" i="4"/>
  <c r="U6941" i="4"/>
  <c r="U6942" i="4"/>
  <c r="U6943" i="4"/>
  <c r="U6944" i="4"/>
  <c r="U6945" i="4"/>
  <c r="U6946" i="4"/>
  <c r="U6947" i="4"/>
  <c r="U6948" i="4"/>
  <c r="U6949" i="4"/>
  <c r="U6950" i="4"/>
  <c r="U6951" i="4"/>
  <c r="U6952" i="4"/>
  <c r="U6953" i="4"/>
  <c r="U6954" i="4"/>
  <c r="U6955" i="4"/>
  <c r="U6956" i="4"/>
  <c r="U6957" i="4"/>
  <c r="U6958" i="4"/>
  <c r="U6959" i="4"/>
  <c r="U6960" i="4"/>
  <c r="U6961" i="4"/>
  <c r="U6962" i="4"/>
  <c r="U6963" i="4"/>
  <c r="U6964" i="4"/>
  <c r="U6965" i="4"/>
  <c r="U6966" i="4"/>
  <c r="U6967" i="4"/>
  <c r="U6968" i="4"/>
  <c r="U6969" i="4"/>
  <c r="U6970" i="4"/>
  <c r="U6971" i="4"/>
  <c r="U6972" i="4"/>
  <c r="U6973" i="4"/>
  <c r="U6974" i="4"/>
  <c r="U6975" i="4"/>
  <c r="U6976" i="4"/>
  <c r="U6977" i="4"/>
  <c r="U6978" i="4"/>
  <c r="U6979" i="4"/>
  <c r="U6980" i="4"/>
  <c r="U6981" i="4"/>
  <c r="U6982" i="4"/>
  <c r="U6983" i="4"/>
  <c r="U6984" i="4"/>
  <c r="U6985" i="4"/>
  <c r="U6986" i="4"/>
  <c r="U6987" i="4"/>
  <c r="U6988" i="4"/>
  <c r="U6989" i="4"/>
  <c r="U6990" i="4"/>
  <c r="U6991" i="4"/>
  <c r="U6992" i="4"/>
  <c r="U6993" i="4"/>
  <c r="U6994" i="4"/>
  <c r="U6995" i="4"/>
  <c r="U6996" i="4"/>
  <c r="U6997" i="4"/>
  <c r="U6998" i="4"/>
  <c r="U6999" i="4"/>
  <c r="U7000" i="4"/>
  <c r="U7001" i="4"/>
  <c r="U7002" i="4"/>
  <c r="U7003" i="4"/>
  <c r="U7004" i="4"/>
  <c r="U7005" i="4"/>
  <c r="U7006" i="4"/>
  <c r="U7007" i="4"/>
  <c r="U7008" i="4"/>
  <c r="U7009" i="4"/>
  <c r="U7010" i="4"/>
  <c r="U7011" i="4"/>
  <c r="U7012" i="4"/>
  <c r="U7013" i="4"/>
  <c r="U7014" i="4"/>
  <c r="U7015" i="4"/>
  <c r="U7016" i="4"/>
  <c r="U7017" i="4"/>
  <c r="U7018" i="4"/>
  <c r="U7019" i="4"/>
  <c r="U7020" i="4"/>
  <c r="U7021" i="4"/>
  <c r="U7022" i="4"/>
  <c r="U7023" i="4"/>
  <c r="U7024" i="4"/>
  <c r="U7025" i="4"/>
  <c r="U7026" i="4"/>
  <c r="U7027" i="4"/>
  <c r="U7028" i="4"/>
  <c r="U7029" i="4"/>
  <c r="U7030" i="4"/>
  <c r="U7031" i="4"/>
  <c r="U7032" i="4"/>
  <c r="U7033" i="4"/>
  <c r="U7034" i="4"/>
  <c r="U7035" i="4"/>
  <c r="U7036" i="4"/>
  <c r="U7037" i="4"/>
  <c r="U7038" i="4"/>
  <c r="U7039" i="4"/>
  <c r="U7040" i="4"/>
  <c r="U7041" i="4"/>
  <c r="U7042" i="4"/>
  <c r="U7043" i="4"/>
  <c r="U7044" i="4"/>
  <c r="U7045" i="4"/>
  <c r="U7046" i="4"/>
  <c r="U7047" i="4"/>
  <c r="U7048" i="4"/>
  <c r="U7049" i="4"/>
  <c r="U7050" i="4"/>
  <c r="U7051" i="4"/>
  <c r="U7052" i="4"/>
  <c r="U7053" i="4"/>
  <c r="U7054" i="4"/>
  <c r="U7055" i="4"/>
  <c r="U7056" i="4"/>
  <c r="U7057" i="4"/>
  <c r="U7058" i="4"/>
  <c r="U7059" i="4"/>
  <c r="U7060" i="4"/>
  <c r="U7061" i="4"/>
  <c r="U7062" i="4"/>
  <c r="U7063" i="4"/>
  <c r="U7064" i="4"/>
  <c r="U7065" i="4"/>
  <c r="U7066" i="4"/>
  <c r="U7067" i="4"/>
  <c r="U7068" i="4"/>
  <c r="U7069" i="4"/>
  <c r="U7070" i="4"/>
  <c r="U7071" i="4"/>
  <c r="U7072" i="4"/>
  <c r="U7073" i="4"/>
  <c r="U7074" i="4"/>
  <c r="U7075" i="4"/>
  <c r="U7076" i="4"/>
  <c r="U7077" i="4"/>
  <c r="U7078" i="4"/>
  <c r="U7079" i="4"/>
  <c r="U7080" i="4"/>
  <c r="U7081" i="4"/>
  <c r="U7082" i="4"/>
  <c r="U7083" i="4"/>
  <c r="U7084" i="4"/>
  <c r="U7085" i="4"/>
  <c r="U7086" i="4"/>
  <c r="U7087" i="4"/>
  <c r="U7088" i="4"/>
  <c r="U7089" i="4"/>
  <c r="U7090" i="4"/>
  <c r="U7091" i="4"/>
  <c r="U7092" i="4"/>
  <c r="U7093" i="4"/>
  <c r="U7094" i="4"/>
  <c r="U7095" i="4"/>
  <c r="U7096" i="4"/>
  <c r="U7097" i="4"/>
  <c r="U7098" i="4"/>
  <c r="U7099" i="4"/>
  <c r="U7100" i="4"/>
  <c r="U7101" i="4"/>
  <c r="U7102" i="4"/>
  <c r="U7103" i="4"/>
  <c r="U7104" i="4"/>
  <c r="U7105" i="4"/>
  <c r="U7106" i="4"/>
  <c r="U7107" i="4"/>
  <c r="U7108" i="4"/>
  <c r="U7109" i="4"/>
  <c r="U7110" i="4"/>
  <c r="U7111" i="4"/>
  <c r="U7112" i="4"/>
  <c r="U7113" i="4"/>
  <c r="U7114" i="4"/>
  <c r="U7115" i="4"/>
  <c r="U7116" i="4"/>
  <c r="U7117" i="4"/>
  <c r="U7118" i="4"/>
  <c r="U7119" i="4"/>
  <c r="U7120" i="4"/>
  <c r="U7121" i="4"/>
  <c r="U7122" i="4"/>
  <c r="U7123" i="4"/>
  <c r="U7124" i="4"/>
  <c r="U7125" i="4"/>
  <c r="U7126" i="4"/>
  <c r="U7127" i="4"/>
  <c r="U7128" i="4"/>
  <c r="U7129" i="4"/>
  <c r="U7130" i="4"/>
  <c r="U7131" i="4"/>
  <c r="U7132" i="4"/>
  <c r="U7133" i="4"/>
  <c r="U7134" i="4"/>
  <c r="U7135" i="4"/>
  <c r="U7136" i="4"/>
  <c r="U7137" i="4"/>
  <c r="U7138" i="4"/>
  <c r="U7139" i="4"/>
  <c r="U7140" i="4"/>
  <c r="U7141" i="4"/>
  <c r="U7142" i="4"/>
  <c r="U7143" i="4"/>
  <c r="U7144" i="4"/>
  <c r="U7145" i="4"/>
  <c r="U7146" i="4"/>
  <c r="U7147" i="4"/>
  <c r="U7148" i="4"/>
  <c r="U7149" i="4"/>
  <c r="U7150" i="4"/>
  <c r="U7151" i="4"/>
  <c r="U7152" i="4"/>
  <c r="U7153" i="4"/>
  <c r="U7154" i="4"/>
  <c r="U7155" i="4"/>
  <c r="U7156" i="4"/>
  <c r="U7157" i="4"/>
  <c r="U7158" i="4"/>
  <c r="U7159" i="4"/>
  <c r="U7160" i="4"/>
  <c r="U7161" i="4"/>
  <c r="U7162" i="4"/>
  <c r="U7163" i="4"/>
  <c r="U7164" i="4"/>
  <c r="U7165" i="4"/>
  <c r="U7166" i="4"/>
  <c r="U7167" i="4"/>
  <c r="U7168" i="4"/>
  <c r="U7169" i="4"/>
  <c r="U7170" i="4"/>
  <c r="U7171" i="4"/>
  <c r="U7172" i="4"/>
  <c r="U7173" i="4"/>
  <c r="U7174" i="4"/>
  <c r="U7175" i="4"/>
  <c r="U7176" i="4"/>
  <c r="U7177" i="4"/>
  <c r="U7178" i="4"/>
  <c r="U7179" i="4"/>
  <c r="U7180" i="4"/>
  <c r="U7181" i="4"/>
  <c r="U7182" i="4"/>
  <c r="U7183" i="4"/>
  <c r="U7184" i="4"/>
  <c r="U7185" i="4"/>
  <c r="U7186" i="4"/>
  <c r="U7187" i="4"/>
  <c r="U7188" i="4"/>
  <c r="U7189" i="4"/>
  <c r="U7190" i="4"/>
  <c r="U7191" i="4"/>
  <c r="U7192" i="4"/>
  <c r="U7193" i="4"/>
  <c r="U7194" i="4"/>
  <c r="U7195" i="4"/>
  <c r="U7196" i="4"/>
  <c r="U7197" i="4"/>
  <c r="U7198" i="4"/>
  <c r="U7199" i="4"/>
  <c r="U7200" i="4"/>
  <c r="U7201" i="4"/>
  <c r="U7202" i="4"/>
  <c r="U7203" i="4"/>
  <c r="U7204" i="4"/>
  <c r="U7205" i="4"/>
  <c r="U7206" i="4"/>
  <c r="U7207" i="4"/>
  <c r="U7208" i="4"/>
  <c r="U7209" i="4"/>
  <c r="U7210" i="4"/>
  <c r="U7211" i="4"/>
  <c r="U7212" i="4"/>
  <c r="U7213" i="4"/>
  <c r="U7214" i="4"/>
  <c r="U7215" i="4"/>
  <c r="U7216" i="4"/>
  <c r="U7217" i="4"/>
  <c r="U7218" i="4"/>
  <c r="U7219" i="4"/>
  <c r="U7220" i="4"/>
  <c r="U7221" i="4"/>
  <c r="U7222" i="4"/>
  <c r="U7223" i="4"/>
  <c r="U7224" i="4"/>
  <c r="U7225" i="4"/>
  <c r="U7226" i="4"/>
  <c r="U7227" i="4"/>
  <c r="U7228" i="4"/>
  <c r="U7229" i="4"/>
  <c r="U7230" i="4"/>
  <c r="U7231" i="4"/>
  <c r="U7232" i="4"/>
  <c r="U7233" i="4"/>
  <c r="U7234" i="4"/>
  <c r="U7235" i="4"/>
  <c r="U7236" i="4"/>
  <c r="U7237" i="4"/>
  <c r="U7238" i="4"/>
  <c r="U7239" i="4"/>
  <c r="U7240" i="4"/>
  <c r="U7241" i="4"/>
  <c r="U7242" i="4"/>
  <c r="U7243" i="4"/>
  <c r="U7244" i="4"/>
  <c r="U7245" i="4"/>
  <c r="U7246" i="4"/>
  <c r="U7247" i="4"/>
  <c r="U7248" i="4"/>
  <c r="U7249" i="4"/>
  <c r="U7250" i="4"/>
  <c r="U7251" i="4"/>
  <c r="U7252" i="4"/>
  <c r="U7253" i="4"/>
  <c r="U7254" i="4"/>
  <c r="U7255" i="4"/>
  <c r="U7256" i="4"/>
  <c r="U7257" i="4"/>
  <c r="U7258" i="4"/>
  <c r="U7259" i="4"/>
  <c r="U7260" i="4"/>
  <c r="U7261" i="4"/>
  <c r="U7262" i="4"/>
  <c r="U7263" i="4"/>
  <c r="U7264" i="4"/>
  <c r="U7265" i="4"/>
  <c r="U7266" i="4"/>
  <c r="U7267" i="4"/>
  <c r="U7268" i="4"/>
  <c r="U7269" i="4"/>
  <c r="U7270" i="4"/>
  <c r="U7271" i="4"/>
  <c r="U7272" i="4"/>
  <c r="U7273" i="4"/>
  <c r="U7274" i="4"/>
  <c r="U7275" i="4"/>
  <c r="U7276" i="4"/>
  <c r="U7277" i="4"/>
  <c r="U7278" i="4"/>
  <c r="U7279" i="4"/>
  <c r="U7280" i="4"/>
  <c r="U7281" i="4"/>
  <c r="U7282" i="4"/>
  <c r="U7283" i="4"/>
  <c r="U7284" i="4"/>
  <c r="U7285" i="4"/>
  <c r="U7286" i="4"/>
  <c r="U7287" i="4"/>
  <c r="U7288" i="4"/>
  <c r="U7289" i="4"/>
  <c r="U7290" i="4"/>
  <c r="U7291" i="4"/>
  <c r="U7292" i="4"/>
  <c r="U7293" i="4"/>
  <c r="U7294" i="4"/>
  <c r="U7295" i="4"/>
  <c r="U7296" i="4"/>
  <c r="U7297" i="4"/>
  <c r="U7298" i="4"/>
  <c r="U7299" i="4"/>
  <c r="U7300" i="4"/>
  <c r="U7301" i="4"/>
  <c r="U7302" i="4"/>
  <c r="U7303" i="4"/>
  <c r="U7304" i="4"/>
  <c r="U7305" i="4"/>
  <c r="U7306" i="4"/>
  <c r="U7307" i="4"/>
  <c r="U7308" i="4"/>
  <c r="U7309" i="4"/>
  <c r="U7310" i="4"/>
  <c r="U7311" i="4"/>
  <c r="U7312" i="4"/>
  <c r="U7313" i="4"/>
  <c r="U7314" i="4"/>
  <c r="U7315" i="4"/>
  <c r="U7316" i="4"/>
  <c r="U7317" i="4"/>
  <c r="U7318" i="4"/>
  <c r="U7319" i="4"/>
  <c r="U7320" i="4"/>
  <c r="U7321" i="4"/>
  <c r="U7322" i="4"/>
  <c r="U7323" i="4"/>
  <c r="U7324" i="4"/>
  <c r="U7325" i="4"/>
  <c r="U7326" i="4"/>
  <c r="U7327" i="4"/>
  <c r="U7328" i="4"/>
  <c r="U7329" i="4"/>
  <c r="U7330" i="4"/>
  <c r="U7331" i="4"/>
  <c r="U7332" i="4"/>
  <c r="U7333" i="4"/>
  <c r="U7334" i="4"/>
  <c r="U7335" i="4"/>
  <c r="U7336" i="4"/>
  <c r="U7337" i="4"/>
  <c r="U7338" i="4"/>
  <c r="U7339" i="4"/>
  <c r="U7340" i="4"/>
  <c r="U7341" i="4"/>
  <c r="U7342" i="4"/>
  <c r="U7343" i="4"/>
  <c r="U7344" i="4"/>
  <c r="U7345" i="4"/>
  <c r="U7346" i="4"/>
  <c r="U7347" i="4"/>
  <c r="U7348" i="4"/>
  <c r="U7349" i="4"/>
  <c r="U7350" i="4"/>
  <c r="U7351" i="4"/>
  <c r="U7352" i="4"/>
  <c r="U7353" i="4"/>
  <c r="U7354" i="4"/>
  <c r="U7355" i="4"/>
  <c r="U7356" i="4"/>
  <c r="U7357" i="4"/>
  <c r="U7358" i="4"/>
  <c r="U7359" i="4"/>
  <c r="U7360" i="4"/>
  <c r="U7361" i="4"/>
  <c r="U7362" i="4"/>
  <c r="U7363" i="4"/>
  <c r="U7364" i="4"/>
  <c r="U7365" i="4"/>
  <c r="U7366" i="4"/>
  <c r="U7367" i="4"/>
  <c r="U7368" i="4"/>
  <c r="U7369" i="4"/>
  <c r="U7370" i="4"/>
  <c r="U7371" i="4"/>
  <c r="U7372" i="4"/>
  <c r="U7373" i="4"/>
  <c r="U7374" i="4"/>
  <c r="U7375" i="4"/>
  <c r="U7376" i="4"/>
  <c r="U7377" i="4"/>
  <c r="U7378" i="4"/>
  <c r="U7379" i="4"/>
  <c r="U7380" i="4"/>
  <c r="U7381" i="4"/>
  <c r="U7382" i="4"/>
  <c r="U7383" i="4"/>
  <c r="U7384" i="4"/>
  <c r="U7385" i="4"/>
  <c r="U7386" i="4"/>
  <c r="U7387" i="4"/>
  <c r="U7388" i="4"/>
  <c r="U7389" i="4"/>
  <c r="U7390" i="4"/>
  <c r="U7391" i="4"/>
  <c r="U7392" i="4"/>
  <c r="U7393" i="4"/>
  <c r="U7394" i="4"/>
  <c r="U7395" i="4"/>
  <c r="U7396" i="4"/>
  <c r="U7397" i="4"/>
  <c r="U7398" i="4"/>
  <c r="U7399" i="4"/>
  <c r="U7400" i="4"/>
  <c r="U7401" i="4"/>
  <c r="U7402" i="4"/>
  <c r="U7403" i="4"/>
  <c r="U7404" i="4"/>
  <c r="U7405" i="4"/>
  <c r="U7406" i="4"/>
  <c r="U7407" i="4"/>
  <c r="U7408" i="4"/>
  <c r="U7409" i="4"/>
  <c r="U7410" i="4"/>
  <c r="U7411" i="4"/>
  <c r="U7412" i="4"/>
  <c r="U7413" i="4"/>
  <c r="U7414" i="4"/>
  <c r="U7415" i="4"/>
  <c r="U7416" i="4"/>
  <c r="U7417" i="4"/>
  <c r="U7418" i="4"/>
  <c r="U7419" i="4"/>
  <c r="U7420" i="4"/>
  <c r="U7421" i="4"/>
  <c r="U7422" i="4"/>
  <c r="U7423" i="4"/>
  <c r="U7424" i="4"/>
  <c r="U7425" i="4"/>
  <c r="U7426" i="4"/>
  <c r="U7427" i="4"/>
  <c r="U7428" i="4"/>
  <c r="U7429" i="4"/>
  <c r="U7430" i="4"/>
  <c r="U7431" i="4"/>
  <c r="U7432" i="4"/>
  <c r="U7433" i="4"/>
  <c r="U7434" i="4"/>
  <c r="U7435" i="4"/>
  <c r="U7436" i="4"/>
  <c r="U7437" i="4"/>
  <c r="U7438" i="4"/>
  <c r="U7439" i="4"/>
  <c r="U7440" i="4"/>
  <c r="U7441" i="4"/>
  <c r="U7442" i="4"/>
  <c r="U7443" i="4"/>
  <c r="U7444" i="4"/>
  <c r="U7445" i="4"/>
  <c r="U7446" i="4"/>
  <c r="U7447" i="4"/>
  <c r="U7448" i="4"/>
  <c r="U7449" i="4"/>
  <c r="U7450" i="4"/>
  <c r="U7451" i="4"/>
  <c r="U7452" i="4"/>
  <c r="U7453" i="4"/>
  <c r="U7454" i="4"/>
  <c r="U7455" i="4"/>
  <c r="U7456" i="4"/>
  <c r="U7457" i="4"/>
  <c r="U7458" i="4"/>
  <c r="U7459" i="4"/>
  <c r="U7460" i="4"/>
  <c r="U7461" i="4"/>
  <c r="U7462" i="4"/>
  <c r="U7463" i="4"/>
  <c r="U7464" i="4"/>
  <c r="U7465" i="4"/>
  <c r="U7466" i="4"/>
  <c r="U7467" i="4"/>
  <c r="U7468" i="4"/>
  <c r="U7469" i="4"/>
  <c r="U7470" i="4"/>
  <c r="U7471" i="4"/>
  <c r="U7472" i="4"/>
  <c r="U7473" i="4"/>
  <c r="U7474" i="4"/>
  <c r="U7475" i="4"/>
  <c r="U7476" i="4"/>
  <c r="U7477" i="4"/>
  <c r="U7478" i="4"/>
  <c r="U7479" i="4"/>
  <c r="U7480" i="4"/>
  <c r="U7481" i="4"/>
  <c r="U7482" i="4"/>
  <c r="U7483" i="4"/>
  <c r="U7484" i="4"/>
  <c r="U7485" i="4"/>
  <c r="U7486" i="4"/>
  <c r="U7487" i="4"/>
  <c r="U7488" i="4"/>
  <c r="U7489" i="4"/>
  <c r="U7490" i="4"/>
  <c r="U7491" i="4"/>
  <c r="U7492" i="4"/>
  <c r="U7493" i="4"/>
  <c r="U7494" i="4"/>
  <c r="U7495" i="4"/>
  <c r="U7496" i="4"/>
  <c r="U7497" i="4"/>
  <c r="U7498" i="4"/>
  <c r="U7499" i="4"/>
  <c r="U7500" i="4"/>
  <c r="U7501" i="4"/>
  <c r="U7502" i="4"/>
  <c r="U7503" i="4"/>
  <c r="U7504" i="4"/>
  <c r="U7505" i="4"/>
  <c r="U7506" i="4"/>
  <c r="U7507" i="4"/>
  <c r="U7508" i="4"/>
  <c r="U7509" i="4"/>
  <c r="U7510" i="4"/>
  <c r="U7511" i="4"/>
  <c r="U7512" i="4"/>
  <c r="U7513" i="4"/>
  <c r="U7514" i="4"/>
  <c r="U7515" i="4"/>
  <c r="U7516" i="4"/>
  <c r="U7517" i="4"/>
  <c r="U7518" i="4"/>
  <c r="U7519" i="4"/>
  <c r="U7520" i="4"/>
  <c r="U7521" i="4"/>
  <c r="U7522" i="4"/>
  <c r="U7523" i="4"/>
  <c r="U7524" i="4"/>
  <c r="U7525" i="4"/>
  <c r="U7526" i="4"/>
  <c r="U7527" i="4"/>
  <c r="U7528" i="4"/>
  <c r="U7529" i="4"/>
  <c r="U7530" i="4"/>
  <c r="U7531" i="4"/>
  <c r="U7532" i="4"/>
  <c r="U7533" i="4"/>
  <c r="U7534" i="4"/>
  <c r="U7535" i="4"/>
  <c r="U7536" i="4"/>
  <c r="U7537" i="4"/>
  <c r="U7538" i="4"/>
  <c r="U7539" i="4"/>
  <c r="U7540" i="4"/>
  <c r="U7541" i="4"/>
  <c r="U7542" i="4"/>
  <c r="U7543" i="4"/>
  <c r="U7544" i="4"/>
  <c r="U7545" i="4"/>
  <c r="U7546" i="4"/>
  <c r="U7547" i="4"/>
  <c r="U7548" i="4"/>
  <c r="U7549" i="4"/>
  <c r="U7550" i="4"/>
  <c r="U7551" i="4"/>
  <c r="U7552" i="4"/>
  <c r="U7553" i="4"/>
  <c r="U7554" i="4"/>
  <c r="U7555" i="4"/>
  <c r="U7556" i="4"/>
  <c r="U7557" i="4"/>
  <c r="U7558" i="4"/>
  <c r="U7559" i="4"/>
  <c r="U7560" i="4"/>
  <c r="U7561" i="4"/>
  <c r="U7562" i="4"/>
  <c r="U7563" i="4"/>
  <c r="U7564" i="4"/>
  <c r="U7565" i="4"/>
  <c r="U7566" i="4"/>
  <c r="U7567" i="4"/>
  <c r="U7568" i="4"/>
  <c r="U7569" i="4"/>
  <c r="U7570" i="4"/>
  <c r="U7571" i="4"/>
  <c r="U7572" i="4"/>
  <c r="U7573" i="4"/>
  <c r="U7574" i="4"/>
  <c r="U7575" i="4"/>
  <c r="U7576" i="4"/>
  <c r="U7577" i="4"/>
  <c r="U7578" i="4"/>
  <c r="U7579" i="4"/>
  <c r="U7580" i="4"/>
  <c r="U7581" i="4"/>
  <c r="U7582" i="4"/>
  <c r="U7583" i="4"/>
  <c r="U7584" i="4"/>
  <c r="U7585" i="4"/>
  <c r="U7586" i="4"/>
  <c r="U7587" i="4"/>
  <c r="U7588" i="4"/>
  <c r="U7589" i="4"/>
  <c r="U7590" i="4"/>
  <c r="U7591" i="4"/>
  <c r="U7592" i="4"/>
  <c r="U7593" i="4"/>
  <c r="U7594" i="4"/>
  <c r="U7595" i="4"/>
  <c r="U7596" i="4"/>
  <c r="U7597" i="4"/>
  <c r="U7598" i="4"/>
  <c r="U7599" i="4"/>
  <c r="U7600" i="4"/>
  <c r="U7601" i="4"/>
  <c r="U7602" i="4"/>
  <c r="U7603" i="4"/>
  <c r="U7604" i="4"/>
  <c r="U7605" i="4"/>
  <c r="U7606" i="4"/>
  <c r="U7607" i="4"/>
  <c r="U7608" i="4"/>
  <c r="U7609" i="4"/>
  <c r="U7610" i="4"/>
  <c r="U7611" i="4"/>
  <c r="U7612" i="4"/>
  <c r="U7613" i="4"/>
  <c r="U7614" i="4"/>
  <c r="U7615" i="4"/>
  <c r="U7616" i="4"/>
  <c r="U7617" i="4"/>
  <c r="U7618" i="4"/>
  <c r="U7619" i="4"/>
  <c r="U7620" i="4"/>
  <c r="U7621" i="4"/>
  <c r="U7622" i="4"/>
  <c r="U7623" i="4"/>
  <c r="U7624" i="4"/>
  <c r="U7625" i="4"/>
  <c r="U7626" i="4"/>
  <c r="U7627" i="4"/>
  <c r="U7628" i="4"/>
  <c r="U7629" i="4"/>
  <c r="U7630" i="4"/>
  <c r="U7631" i="4"/>
  <c r="U7632" i="4"/>
  <c r="U7633" i="4"/>
  <c r="U7634" i="4"/>
  <c r="U7635" i="4"/>
  <c r="U7636" i="4"/>
  <c r="U7637" i="4"/>
  <c r="U7638" i="4"/>
  <c r="U7639" i="4"/>
  <c r="U7640" i="4"/>
  <c r="U7641" i="4"/>
  <c r="U7642" i="4"/>
  <c r="U7643" i="4"/>
  <c r="U7644" i="4"/>
  <c r="U7645" i="4"/>
  <c r="U7646" i="4"/>
  <c r="U7647" i="4"/>
  <c r="U7648" i="4"/>
  <c r="U7649" i="4"/>
  <c r="U7650" i="4"/>
  <c r="U7651" i="4"/>
  <c r="U7652" i="4"/>
  <c r="U7653" i="4"/>
  <c r="U7654" i="4"/>
  <c r="U7655" i="4"/>
  <c r="U7656" i="4"/>
  <c r="U7657" i="4"/>
  <c r="U7658" i="4"/>
  <c r="U7659" i="4"/>
  <c r="U7660" i="4"/>
  <c r="U7661" i="4"/>
  <c r="U7662" i="4"/>
  <c r="U7663" i="4"/>
  <c r="U7664" i="4"/>
  <c r="U7665" i="4"/>
  <c r="U7666" i="4"/>
  <c r="U7667" i="4"/>
  <c r="U7668" i="4"/>
  <c r="U7669" i="4"/>
  <c r="U7670" i="4"/>
  <c r="U7671" i="4"/>
  <c r="U7672" i="4"/>
  <c r="U7673" i="4"/>
  <c r="U7674" i="4"/>
  <c r="U7675" i="4"/>
  <c r="U7676" i="4"/>
  <c r="U7677" i="4"/>
  <c r="U7678" i="4"/>
  <c r="U7679" i="4"/>
  <c r="U7680" i="4"/>
  <c r="U7681" i="4"/>
  <c r="U7682" i="4"/>
  <c r="U7683" i="4"/>
  <c r="U7684" i="4"/>
  <c r="U7685" i="4"/>
  <c r="U7686" i="4"/>
  <c r="U7687" i="4"/>
  <c r="U7688" i="4"/>
  <c r="U7689" i="4"/>
  <c r="U7690" i="4"/>
  <c r="U7691" i="4"/>
  <c r="U7692" i="4"/>
  <c r="U7693" i="4"/>
  <c r="U7694" i="4"/>
  <c r="U7695" i="4"/>
  <c r="U7696" i="4"/>
  <c r="U7697" i="4"/>
  <c r="U7698" i="4"/>
  <c r="U7699" i="4"/>
  <c r="U7700" i="4"/>
  <c r="U7701" i="4"/>
  <c r="U7702" i="4"/>
  <c r="U7703" i="4"/>
  <c r="U7704" i="4"/>
  <c r="U7705" i="4"/>
  <c r="U7706" i="4"/>
  <c r="U7707" i="4"/>
  <c r="U7708" i="4"/>
  <c r="U7709" i="4"/>
  <c r="U7710" i="4"/>
  <c r="U7711" i="4"/>
  <c r="U7712" i="4"/>
  <c r="U7713" i="4"/>
  <c r="U7714" i="4"/>
  <c r="U7715" i="4"/>
  <c r="U7716" i="4"/>
  <c r="U7717" i="4"/>
  <c r="U7718" i="4"/>
  <c r="U7719" i="4"/>
  <c r="U7720" i="4"/>
  <c r="U7721" i="4"/>
  <c r="U7722" i="4"/>
  <c r="U7723" i="4"/>
  <c r="U7724" i="4"/>
  <c r="U7725" i="4"/>
  <c r="U7726" i="4"/>
  <c r="U7727" i="4"/>
  <c r="U7728" i="4"/>
  <c r="U7729" i="4"/>
  <c r="U7730" i="4"/>
  <c r="U7731" i="4"/>
  <c r="U7732" i="4"/>
  <c r="U7733" i="4"/>
  <c r="U7734" i="4"/>
  <c r="U7735" i="4"/>
  <c r="U7736" i="4"/>
  <c r="U7737" i="4"/>
  <c r="U7738" i="4"/>
  <c r="U7739" i="4"/>
  <c r="U7740" i="4"/>
  <c r="U7741" i="4"/>
  <c r="U7742" i="4"/>
  <c r="U7743" i="4"/>
  <c r="U7744" i="4"/>
  <c r="U7745" i="4"/>
  <c r="U7746" i="4"/>
  <c r="U7747" i="4"/>
  <c r="U7748" i="4"/>
  <c r="U7749" i="4"/>
  <c r="U7750" i="4"/>
  <c r="U7751" i="4"/>
  <c r="U7752" i="4"/>
  <c r="U7753" i="4"/>
  <c r="U7754" i="4"/>
  <c r="U7755" i="4"/>
  <c r="U7756" i="4"/>
  <c r="U7757" i="4"/>
  <c r="U7758" i="4"/>
  <c r="U7759" i="4"/>
  <c r="U7760" i="4"/>
  <c r="U7761" i="4"/>
  <c r="U7762" i="4"/>
  <c r="U7763" i="4"/>
  <c r="U7764" i="4"/>
  <c r="U7765" i="4"/>
  <c r="U7766" i="4"/>
  <c r="U7767" i="4"/>
  <c r="U7768" i="4"/>
  <c r="U7769" i="4"/>
  <c r="U7770" i="4"/>
  <c r="U7771" i="4"/>
  <c r="U7772" i="4"/>
  <c r="U7773" i="4"/>
  <c r="U7774" i="4"/>
  <c r="U7775" i="4"/>
  <c r="U7776" i="4"/>
  <c r="U7777" i="4"/>
  <c r="U7778" i="4"/>
  <c r="U7779" i="4"/>
  <c r="U7780" i="4"/>
  <c r="U7781" i="4"/>
  <c r="U7782" i="4"/>
  <c r="U7783" i="4"/>
  <c r="U7784" i="4"/>
  <c r="U7785" i="4"/>
  <c r="U7786" i="4"/>
  <c r="U7787" i="4"/>
  <c r="U7788" i="4"/>
  <c r="U7789" i="4"/>
  <c r="U7790" i="4"/>
  <c r="U7791" i="4"/>
  <c r="U7792" i="4"/>
  <c r="U7793" i="4"/>
  <c r="U7794" i="4"/>
  <c r="U7795" i="4"/>
  <c r="U7796" i="4"/>
  <c r="U7797" i="4"/>
  <c r="U7798" i="4"/>
  <c r="U7799" i="4"/>
  <c r="U7800" i="4"/>
  <c r="U7801" i="4"/>
  <c r="U7802" i="4"/>
  <c r="U7803" i="4"/>
  <c r="U7804" i="4"/>
  <c r="U7805" i="4"/>
  <c r="U7806" i="4"/>
  <c r="U7807" i="4"/>
  <c r="U7808" i="4"/>
  <c r="U7809" i="4"/>
  <c r="U7810" i="4"/>
  <c r="U7811" i="4"/>
  <c r="U7812" i="4"/>
  <c r="U7813" i="4"/>
  <c r="U7814" i="4"/>
  <c r="U7815" i="4"/>
  <c r="U7816" i="4"/>
  <c r="U7817" i="4"/>
  <c r="U7818" i="4"/>
  <c r="U7819" i="4"/>
  <c r="U7820" i="4"/>
  <c r="U7821" i="4"/>
  <c r="U7822" i="4"/>
  <c r="U7823" i="4"/>
  <c r="U7824" i="4"/>
  <c r="U7825" i="4"/>
  <c r="U7826" i="4"/>
  <c r="U7827" i="4"/>
  <c r="U7828" i="4"/>
  <c r="U7829" i="4"/>
  <c r="U7830" i="4"/>
  <c r="U7831" i="4"/>
  <c r="U7832" i="4"/>
  <c r="U7833" i="4"/>
  <c r="U7834" i="4"/>
  <c r="U7835" i="4"/>
  <c r="U7836" i="4"/>
  <c r="U7837" i="4"/>
  <c r="U7838" i="4"/>
  <c r="U7839" i="4"/>
  <c r="U7840" i="4"/>
  <c r="U7841" i="4"/>
  <c r="U7842" i="4"/>
  <c r="U7843" i="4"/>
  <c r="U7844" i="4"/>
  <c r="U7845" i="4"/>
  <c r="U7846" i="4"/>
  <c r="U7847" i="4"/>
  <c r="U7848" i="4"/>
  <c r="U7849" i="4"/>
  <c r="U7850" i="4"/>
  <c r="U7851" i="4"/>
  <c r="U7852" i="4"/>
  <c r="U7853" i="4"/>
  <c r="U7854" i="4"/>
  <c r="U7855" i="4"/>
  <c r="U7856" i="4"/>
  <c r="U7857" i="4"/>
  <c r="U7858" i="4"/>
  <c r="U7859" i="4"/>
  <c r="U7860" i="4"/>
  <c r="U7861" i="4"/>
  <c r="U7862" i="4"/>
  <c r="U7863" i="4"/>
  <c r="U7864" i="4"/>
  <c r="U7865" i="4"/>
  <c r="U7866" i="4"/>
  <c r="U7867" i="4"/>
  <c r="U7868" i="4"/>
  <c r="U7869" i="4"/>
  <c r="U7870" i="4"/>
  <c r="U7871" i="4"/>
  <c r="U7872" i="4"/>
  <c r="U7873" i="4"/>
  <c r="U7874" i="4"/>
  <c r="U7875" i="4"/>
  <c r="U7876" i="4"/>
  <c r="U7877" i="4"/>
  <c r="U7878" i="4"/>
  <c r="U7879" i="4"/>
  <c r="U7880" i="4"/>
  <c r="U7881" i="4"/>
  <c r="U7882" i="4"/>
  <c r="U7883" i="4"/>
  <c r="U7884" i="4"/>
  <c r="U7885" i="4"/>
  <c r="U7886" i="4"/>
  <c r="U7887" i="4"/>
  <c r="U7888" i="4"/>
  <c r="U7889" i="4"/>
  <c r="U7890" i="4"/>
  <c r="U7891" i="4"/>
  <c r="U7892" i="4"/>
  <c r="U7893" i="4"/>
  <c r="U7894" i="4"/>
  <c r="U7895" i="4"/>
  <c r="U7896" i="4"/>
  <c r="U7897" i="4"/>
  <c r="U7898" i="4"/>
  <c r="U7899" i="4"/>
  <c r="U7900" i="4"/>
  <c r="U7901" i="4"/>
  <c r="U7902" i="4"/>
  <c r="U7903" i="4"/>
  <c r="U7904" i="4"/>
  <c r="U7905" i="4"/>
  <c r="U7906" i="4"/>
  <c r="U7907" i="4"/>
  <c r="U7908" i="4"/>
  <c r="U7909" i="4"/>
  <c r="U7910" i="4"/>
  <c r="U7911" i="4"/>
  <c r="U7912" i="4"/>
  <c r="U7913" i="4"/>
  <c r="U7914" i="4"/>
  <c r="U7915" i="4"/>
  <c r="U7916" i="4"/>
  <c r="U7917" i="4"/>
  <c r="U7918" i="4"/>
  <c r="U7919" i="4"/>
  <c r="U7920" i="4"/>
  <c r="U7921" i="4"/>
  <c r="U7922" i="4"/>
  <c r="U7923" i="4"/>
  <c r="U7924" i="4"/>
  <c r="U7925" i="4"/>
  <c r="U7926" i="4"/>
  <c r="U7927" i="4"/>
  <c r="U7928" i="4"/>
  <c r="U7929" i="4"/>
  <c r="U7930" i="4"/>
  <c r="U7931" i="4"/>
  <c r="U7932" i="4"/>
  <c r="U7933" i="4"/>
  <c r="U7934" i="4"/>
  <c r="U7935" i="4"/>
  <c r="U7936" i="4"/>
  <c r="U7937" i="4"/>
  <c r="U7938" i="4"/>
  <c r="U7939" i="4"/>
  <c r="U7940" i="4"/>
  <c r="U7941" i="4"/>
  <c r="U7942" i="4"/>
  <c r="U7943" i="4"/>
  <c r="U7944" i="4"/>
  <c r="U7945" i="4"/>
  <c r="U7946" i="4"/>
  <c r="U7947" i="4"/>
  <c r="U7948" i="4"/>
  <c r="U7949" i="4"/>
  <c r="U7950" i="4"/>
  <c r="U7951" i="4"/>
  <c r="U7952" i="4"/>
  <c r="U7953" i="4"/>
  <c r="U7954" i="4"/>
  <c r="U7955" i="4"/>
  <c r="U7956" i="4"/>
  <c r="U7957" i="4"/>
  <c r="U7958" i="4"/>
  <c r="U7959" i="4"/>
  <c r="U7960" i="4"/>
  <c r="U7961" i="4"/>
  <c r="U7962" i="4"/>
  <c r="U7963" i="4"/>
  <c r="U7964" i="4"/>
  <c r="U7965" i="4"/>
  <c r="U7966" i="4"/>
  <c r="U7967" i="4"/>
  <c r="U7968" i="4"/>
  <c r="U7969" i="4"/>
  <c r="U7970" i="4"/>
  <c r="U7971" i="4"/>
  <c r="U7972" i="4"/>
  <c r="U7973" i="4"/>
  <c r="U7974" i="4"/>
  <c r="U7975" i="4"/>
  <c r="U7976" i="4"/>
  <c r="U7977" i="4"/>
  <c r="U7978" i="4"/>
  <c r="U7979" i="4"/>
  <c r="U7980" i="4"/>
  <c r="U7981" i="4"/>
  <c r="U7982" i="4"/>
  <c r="U7983" i="4"/>
  <c r="U7984" i="4"/>
  <c r="U7985" i="4"/>
  <c r="U7986" i="4"/>
  <c r="U7987" i="4"/>
  <c r="U7988" i="4"/>
  <c r="U7989" i="4"/>
  <c r="U7990" i="4"/>
  <c r="U7991" i="4"/>
  <c r="U7992" i="4"/>
  <c r="U7993" i="4"/>
  <c r="U7994" i="4"/>
  <c r="U7995" i="4"/>
  <c r="U7996" i="4"/>
  <c r="U7997" i="4"/>
  <c r="U7998" i="4"/>
  <c r="U7999" i="4"/>
  <c r="U8000" i="4"/>
  <c r="U8001" i="4"/>
  <c r="U8002" i="4"/>
  <c r="U8003" i="4"/>
  <c r="U8004" i="4"/>
  <c r="U8005" i="4"/>
  <c r="U8006" i="4"/>
  <c r="U8007" i="4"/>
  <c r="U8008" i="4"/>
  <c r="U8009" i="4"/>
  <c r="U8010" i="4"/>
  <c r="U8011" i="4"/>
  <c r="U8012" i="4"/>
  <c r="U8013" i="4"/>
  <c r="U8014" i="4"/>
  <c r="U8015" i="4"/>
  <c r="U8016" i="4"/>
  <c r="U8017" i="4"/>
  <c r="U8018" i="4"/>
  <c r="U8019" i="4"/>
  <c r="U8020" i="4"/>
  <c r="U8021" i="4"/>
  <c r="U8022" i="4"/>
  <c r="U8023" i="4"/>
  <c r="U8024" i="4"/>
  <c r="U8025" i="4"/>
  <c r="U8026" i="4"/>
  <c r="U8027" i="4"/>
  <c r="U8028" i="4"/>
  <c r="U8029" i="4"/>
  <c r="U8030" i="4"/>
  <c r="U8031" i="4"/>
  <c r="U8032" i="4"/>
  <c r="U8033" i="4"/>
  <c r="U8034" i="4"/>
  <c r="U8035" i="4"/>
  <c r="U8036" i="4"/>
  <c r="U8037" i="4"/>
  <c r="U8038" i="4"/>
  <c r="U8039" i="4"/>
  <c r="U8040" i="4"/>
  <c r="U8041" i="4"/>
  <c r="U8042" i="4"/>
  <c r="U8043" i="4"/>
  <c r="U8044" i="4"/>
  <c r="U8045" i="4"/>
  <c r="U8046" i="4"/>
  <c r="U8047" i="4"/>
  <c r="U8048" i="4"/>
  <c r="U8049" i="4"/>
  <c r="U8050" i="4"/>
  <c r="U8051" i="4"/>
  <c r="U8052" i="4"/>
  <c r="U8053" i="4"/>
  <c r="U8054" i="4"/>
  <c r="U8055" i="4"/>
  <c r="U8056" i="4"/>
  <c r="U8057" i="4"/>
  <c r="U8058" i="4"/>
  <c r="U8059" i="4"/>
  <c r="U8060" i="4"/>
  <c r="U8061" i="4"/>
  <c r="U8062" i="4"/>
  <c r="U8063" i="4"/>
  <c r="U8064" i="4"/>
  <c r="U8065" i="4"/>
  <c r="U8066" i="4"/>
  <c r="U8067" i="4"/>
  <c r="U8068" i="4"/>
  <c r="U8069" i="4"/>
  <c r="U8070" i="4"/>
  <c r="U8071" i="4"/>
  <c r="U8072" i="4"/>
  <c r="U8073" i="4"/>
  <c r="U8074" i="4"/>
  <c r="U8075" i="4"/>
  <c r="U8076" i="4"/>
  <c r="U8077" i="4"/>
  <c r="U8078" i="4"/>
  <c r="U8079" i="4"/>
  <c r="U8080" i="4"/>
  <c r="U8081" i="4"/>
  <c r="U8082" i="4"/>
  <c r="U8083" i="4"/>
  <c r="U8084" i="4"/>
  <c r="U8085" i="4"/>
  <c r="U8086" i="4"/>
  <c r="U8087" i="4"/>
  <c r="U8088" i="4"/>
  <c r="U8089" i="4"/>
  <c r="U8090" i="4"/>
  <c r="U8091" i="4"/>
  <c r="U8092" i="4"/>
  <c r="U8093" i="4"/>
  <c r="U8094" i="4"/>
  <c r="U8095" i="4"/>
  <c r="U8096" i="4"/>
  <c r="U8097" i="4"/>
  <c r="U8098" i="4"/>
  <c r="U8099" i="4"/>
  <c r="U8100" i="4"/>
  <c r="U8101" i="4"/>
  <c r="U8102" i="4"/>
  <c r="U8103" i="4"/>
  <c r="U8104" i="4"/>
  <c r="U8105" i="4"/>
  <c r="U8106" i="4"/>
  <c r="U8107" i="4"/>
  <c r="U8108" i="4"/>
  <c r="U8109" i="4"/>
  <c r="U8110" i="4"/>
  <c r="U8111" i="4"/>
  <c r="U8112" i="4"/>
  <c r="U8113" i="4"/>
  <c r="U8114" i="4"/>
  <c r="U8115" i="4"/>
  <c r="U8116" i="4"/>
  <c r="U8117" i="4"/>
  <c r="U8118" i="4"/>
  <c r="U8119" i="4"/>
  <c r="U8120" i="4"/>
  <c r="U8121" i="4"/>
  <c r="U8122" i="4"/>
  <c r="U8123" i="4"/>
  <c r="U8124" i="4"/>
  <c r="U8125" i="4"/>
  <c r="U8126" i="4"/>
  <c r="U8127" i="4"/>
  <c r="U8128" i="4"/>
  <c r="U8129" i="4"/>
  <c r="U8130" i="4"/>
  <c r="U8131" i="4"/>
  <c r="U8132" i="4"/>
  <c r="U8133" i="4"/>
  <c r="U8134" i="4"/>
  <c r="U8135" i="4"/>
  <c r="U8136" i="4"/>
  <c r="U8137" i="4"/>
  <c r="U8138" i="4"/>
  <c r="U8139" i="4"/>
  <c r="U8140" i="4"/>
  <c r="U8141" i="4"/>
  <c r="U8142" i="4"/>
  <c r="U8143" i="4"/>
  <c r="U8144" i="4"/>
  <c r="U8145" i="4"/>
  <c r="U8146" i="4"/>
  <c r="U8147" i="4"/>
  <c r="U8148" i="4"/>
  <c r="U8149" i="4"/>
  <c r="U8150" i="4"/>
  <c r="U8151" i="4"/>
  <c r="U8152" i="4"/>
  <c r="U8153" i="4"/>
  <c r="U8154" i="4"/>
  <c r="U8155" i="4"/>
  <c r="U8156" i="4"/>
  <c r="U8157" i="4"/>
  <c r="U8158" i="4"/>
  <c r="U8159" i="4"/>
  <c r="U8160" i="4"/>
  <c r="U8161" i="4"/>
  <c r="U8162" i="4"/>
  <c r="U8163" i="4"/>
  <c r="U8164" i="4"/>
  <c r="U8165" i="4"/>
  <c r="U8166" i="4"/>
  <c r="U8167" i="4"/>
  <c r="U8168" i="4"/>
  <c r="U8169" i="4"/>
  <c r="U8170" i="4"/>
  <c r="U8171" i="4"/>
  <c r="U8172" i="4"/>
  <c r="U8173" i="4"/>
  <c r="U8174" i="4"/>
  <c r="U8175" i="4"/>
  <c r="U8176" i="4"/>
  <c r="U8177" i="4"/>
  <c r="U8178" i="4"/>
  <c r="U8179" i="4"/>
  <c r="U8180" i="4"/>
  <c r="U8181" i="4"/>
  <c r="U8182" i="4"/>
  <c r="U8183" i="4"/>
  <c r="U8184" i="4"/>
  <c r="U8185" i="4"/>
  <c r="U8186" i="4"/>
  <c r="U8187" i="4"/>
  <c r="U8188" i="4"/>
  <c r="U8189" i="4"/>
  <c r="U8190" i="4"/>
  <c r="U8191" i="4"/>
  <c r="U8192" i="4"/>
  <c r="U8193" i="4"/>
  <c r="U8194" i="4"/>
  <c r="U8195" i="4"/>
  <c r="U8196" i="4"/>
  <c r="U8197" i="4"/>
  <c r="U8198" i="4"/>
  <c r="U8199" i="4"/>
  <c r="U8200" i="4"/>
  <c r="U8201" i="4"/>
  <c r="U8202" i="4"/>
  <c r="U8203" i="4"/>
  <c r="U8204" i="4"/>
  <c r="U8205" i="4"/>
  <c r="U8206" i="4"/>
  <c r="U8207" i="4"/>
  <c r="U8208" i="4"/>
  <c r="U8209" i="4"/>
  <c r="U8210" i="4"/>
  <c r="U8211" i="4"/>
  <c r="U8212" i="4"/>
  <c r="U8213" i="4"/>
  <c r="U8214" i="4"/>
  <c r="U8215" i="4"/>
  <c r="U8216" i="4"/>
  <c r="U8217" i="4"/>
  <c r="U8218" i="4"/>
  <c r="U8219" i="4"/>
  <c r="U8220" i="4"/>
  <c r="U8221" i="4"/>
  <c r="U8222" i="4"/>
  <c r="U8223" i="4"/>
  <c r="U8224" i="4"/>
  <c r="U8225" i="4"/>
  <c r="U8226" i="4"/>
  <c r="U8227" i="4"/>
  <c r="U8228" i="4"/>
  <c r="U8229" i="4"/>
  <c r="U8230" i="4"/>
  <c r="U8231" i="4"/>
  <c r="U8232" i="4"/>
  <c r="U8233" i="4"/>
  <c r="U8234" i="4"/>
  <c r="U8235" i="4"/>
  <c r="U8236" i="4"/>
  <c r="U8237" i="4"/>
  <c r="U8238" i="4"/>
  <c r="U8239" i="4"/>
  <c r="U8240" i="4"/>
  <c r="U8241" i="4"/>
  <c r="U8242" i="4"/>
  <c r="U8243" i="4"/>
  <c r="U8244" i="4"/>
  <c r="U8245" i="4"/>
  <c r="U8246" i="4"/>
  <c r="U8247" i="4"/>
  <c r="U8248" i="4"/>
  <c r="U8249" i="4"/>
  <c r="U8250" i="4"/>
  <c r="U8251" i="4"/>
  <c r="U8252" i="4"/>
  <c r="U8253" i="4"/>
  <c r="U8254" i="4"/>
  <c r="U8255" i="4"/>
  <c r="U8256" i="4"/>
  <c r="U8257" i="4"/>
  <c r="U8258" i="4"/>
  <c r="U8259" i="4"/>
  <c r="U8260" i="4"/>
  <c r="U8261" i="4"/>
  <c r="U8262" i="4"/>
  <c r="U8263" i="4"/>
  <c r="U8264" i="4"/>
  <c r="U8265" i="4"/>
  <c r="U8266" i="4"/>
  <c r="U8267" i="4"/>
  <c r="U8268" i="4"/>
  <c r="U8269" i="4"/>
  <c r="U8270" i="4"/>
  <c r="U8271" i="4"/>
  <c r="U8272" i="4"/>
  <c r="U8273" i="4"/>
  <c r="U8274" i="4"/>
  <c r="U8275" i="4"/>
  <c r="U8276" i="4"/>
  <c r="U8277" i="4"/>
  <c r="U8278" i="4"/>
  <c r="U8279" i="4"/>
  <c r="U8280" i="4"/>
  <c r="U8281" i="4"/>
  <c r="U8282" i="4"/>
  <c r="U8283" i="4"/>
  <c r="U8284" i="4"/>
  <c r="U8285" i="4"/>
  <c r="U8286" i="4"/>
  <c r="U8287" i="4"/>
  <c r="U8288" i="4"/>
  <c r="U8289" i="4"/>
  <c r="U8290" i="4"/>
  <c r="U8291" i="4"/>
  <c r="U8292" i="4"/>
  <c r="U8293" i="4"/>
  <c r="U8294" i="4"/>
  <c r="U8295" i="4"/>
  <c r="U8296" i="4"/>
  <c r="U8297" i="4"/>
  <c r="U8298" i="4"/>
  <c r="U8299" i="4"/>
  <c r="U8300" i="4"/>
  <c r="U8301" i="4"/>
  <c r="U8302" i="4"/>
  <c r="U8303" i="4"/>
  <c r="U8304" i="4"/>
  <c r="U8305" i="4"/>
  <c r="U8306" i="4"/>
  <c r="U8307" i="4"/>
  <c r="U8308" i="4"/>
  <c r="U8309" i="4"/>
  <c r="U8310" i="4"/>
  <c r="U8311" i="4"/>
  <c r="U8312" i="4"/>
  <c r="U8313" i="4"/>
  <c r="U8314" i="4"/>
  <c r="U8315" i="4"/>
  <c r="U8316" i="4"/>
  <c r="U8317" i="4"/>
  <c r="U8318" i="4"/>
  <c r="U8319" i="4"/>
  <c r="U8320" i="4"/>
  <c r="U8321" i="4"/>
  <c r="U8322" i="4"/>
  <c r="U8323" i="4"/>
  <c r="U8324" i="4"/>
  <c r="U8325" i="4"/>
  <c r="U8326" i="4"/>
  <c r="U8327" i="4"/>
  <c r="U8328" i="4"/>
  <c r="U8329" i="4"/>
  <c r="U8330" i="4"/>
  <c r="U8331" i="4"/>
  <c r="U8332" i="4"/>
  <c r="U8333" i="4"/>
  <c r="U8334" i="4"/>
  <c r="U8335" i="4"/>
  <c r="U8336" i="4"/>
  <c r="U8337" i="4"/>
  <c r="U8338" i="4"/>
  <c r="U8339" i="4"/>
  <c r="U8340" i="4"/>
  <c r="U8341" i="4"/>
  <c r="U8342" i="4"/>
  <c r="U8343" i="4"/>
  <c r="U8344" i="4"/>
  <c r="U8345" i="4"/>
  <c r="U8346" i="4"/>
  <c r="U8347" i="4"/>
  <c r="U8348" i="4"/>
  <c r="U8349" i="4"/>
  <c r="U8350" i="4"/>
  <c r="U8351" i="4"/>
  <c r="U8352" i="4"/>
  <c r="U8353" i="4"/>
  <c r="U8354" i="4"/>
  <c r="U8355" i="4"/>
  <c r="U8356" i="4"/>
  <c r="U8357" i="4"/>
  <c r="U8358" i="4"/>
  <c r="U8359" i="4"/>
  <c r="U8360" i="4"/>
  <c r="U8361" i="4"/>
  <c r="U8362" i="4"/>
  <c r="U8363" i="4"/>
  <c r="U8364" i="4"/>
  <c r="U8365" i="4"/>
  <c r="U8366" i="4"/>
  <c r="U8367" i="4"/>
  <c r="U8368" i="4"/>
  <c r="U8369" i="4"/>
  <c r="U8370" i="4"/>
  <c r="U8371" i="4"/>
  <c r="U8372" i="4"/>
  <c r="U8373" i="4"/>
  <c r="U8374" i="4"/>
  <c r="U8375" i="4"/>
  <c r="U8376" i="4"/>
  <c r="U8377" i="4"/>
  <c r="U8378" i="4"/>
  <c r="U8379" i="4"/>
  <c r="U8380" i="4"/>
  <c r="U8381" i="4"/>
  <c r="U8382" i="4"/>
  <c r="U8383" i="4"/>
  <c r="U8384" i="4"/>
  <c r="U8385" i="4"/>
  <c r="U8386" i="4"/>
  <c r="U8387" i="4"/>
  <c r="U8388" i="4"/>
  <c r="U8389" i="4"/>
  <c r="U8390" i="4"/>
  <c r="U8391" i="4"/>
  <c r="U8392" i="4"/>
  <c r="U8393" i="4"/>
  <c r="U8394" i="4"/>
  <c r="U8395" i="4"/>
  <c r="U8396" i="4"/>
  <c r="U8397" i="4"/>
  <c r="U8398" i="4"/>
  <c r="U8399" i="4"/>
  <c r="U8400" i="4"/>
  <c r="U8401" i="4"/>
  <c r="U8402" i="4"/>
  <c r="U8403" i="4"/>
  <c r="U8404" i="4"/>
  <c r="U8405" i="4"/>
  <c r="U8406" i="4"/>
  <c r="U8407" i="4"/>
  <c r="U8408" i="4"/>
  <c r="U8409" i="4"/>
  <c r="U8410" i="4"/>
  <c r="U8411" i="4"/>
  <c r="U8412" i="4"/>
  <c r="U8413" i="4"/>
  <c r="U8414" i="4"/>
  <c r="U8415" i="4"/>
  <c r="U8416" i="4"/>
  <c r="U8417" i="4"/>
  <c r="U8418" i="4"/>
  <c r="U8419" i="4"/>
  <c r="U8420" i="4"/>
  <c r="U8421" i="4"/>
  <c r="U8422" i="4"/>
  <c r="U8423" i="4"/>
  <c r="U8424" i="4"/>
  <c r="U8425" i="4"/>
  <c r="U8426" i="4"/>
  <c r="U8427" i="4"/>
  <c r="U8428" i="4"/>
  <c r="U8429" i="4"/>
  <c r="U8430" i="4"/>
  <c r="U8431" i="4"/>
  <c r="U8432" i="4"/>
  <c r="U8433" i="4"/>
  <c r="U8434" i="4"/>
  <c r="U8435" i="4"/>
  <c r="U8436" i="4"/>
  <c r="U8437" i="4"/>
  <c r="U8438" i="4"/>
  <c r="U8439" i="4"/>
  <c r="U8440" i="4"/>
  <c r="U8441" i="4"/>
  <c r="U8442" i="4"/>
  <c r="U8443" i="4"/>
  <c r="U8444" i="4"/>
  <c r="U8445" i="4"/>
  <c r="U8446" i="4"/>
  <c r="U8447" i="4"/>
  <c r="U8448" i="4"/>
  <c r="U8449" i="4"/>
  <c r="U8450" i="4"/>
  <c r="U8451" i="4"/>
  <c r="U8452" i="4"/>
  <c r="U8453" i="4"/>
  <c r="U8454" i="4"/>
  <c r="U8455" i="4"/>
  <c r="U8456" i="4"/>
  <c r="U8457" i="4"/>
  <c r="U8458" i="4"/>
  <c r="U8459" i="4"/>
  <c r="U8460" i="4"/>
  <c r="U8461" i="4"/>
  <c r="U8462" i="4"/>
  <c r="U8463" i="4"/>
  <c r="U8464" i="4"/>
  <c r="U8465" i="4"/>
  <c r="U8466" i="4"/>
  <c r="U8467" i="4"/>
  <c r="U8468" i="4"/>
  <c r="U8469" i="4"/>
  <c r="U8470" i="4"/>
  <c r="U8471" i="4"/>
  <c r="U8472" i="4"/>
  <c r="U8473" i="4"/>
  <c r="U8474" i="4"/>
  <c r="U8475" i="4"/>
  <c r="U8476" i="4"/>
  <c r="U8477" i="4"/>
  <c r="U8478" i="4"/>
  <c r="U8479" i="4"/>
  <c r="U8480" i="4"/>
  <c r="U8481" i="4"/>
  <c r="U8482" i="4"/>
  <c r="U8483" i="4"/>
  <c r="U8484" i="4"/>
  <c r="U8485" i="4"/>
  <c r="U8486" i="4"/>
  <c r="U8487" i="4"/>
  <c r="U8488" i="4"/>
  <c r="U8489" i="4"/>
  <c r="U8490" i="4"/>
  <c r="U8491" i="4"/>
  <c r="U8492" i="4"/>
  <c r="U8493" i="4"/>
  <c r="U8494" i="4"/>
  <c r="U8495" i="4"/>
  <c r="U8496" i="4"/>
  <c r="U8497" i="4"/>
  <c r="U8498" i="4"/>
  <c r="U8499" i="4"/>
  <c r="U8500" i="4"/>
  <c r="U8501" i="4"/>
  <c r="U8502" i="4"/>
  <c r="U8503" i="4"/>
  <c r="U8504" i="4"/>
  <c r="U8505" i="4"/>
  <c r="U8506" i="4"/>
  <c r="U8507" i="4"/>
  <c r="U8508" i="4"/>
  <c r="U8509" i="4"/>
  <c r="U8510" i="4"/>
  <c r="U8511" i="4"/>
  <c r="U8512" i="4"/>
  <c r="U8513" i="4"/>
  <c r="U8514" i="4"/>
  <c r="U8515" i="4"/>
  <c r="U8516" i="4"/>
  <c r="U8517" i="4"/>
  <c r="U8518" i="4"/>
  <c r="U8519" i="4"/>
  <c r="U8520" i="4"/>
  <c r="U8521" i="4"/>
  <c r="U8522" i="4"/>
  <c r="U8523" i="4"/>
  <c r="U8524" i="4"/>
  <c r="U8525" i="4"/>
  <c r="U8526" i="4"/>
  <c r="U8527" i="4"/>
  <c r="U8528" i="4"/>
  <c r="U8529" i="4"/>
  <c r="U8530" i="4"/>
  <c r="U8531" i="4"/>
  <c r="U8532" i="4"/>
  <c r="U8533" i="4"/>
  <c r="U8534" i="4"/>
  <c r="U8535" i="4"/>
  <c r="U8536" i="4"/>
  <c r="U8537" i="4"/>
  <c r="U8538" i="4"/>
  <c r="U8539" i="4"/>
  <c r="U8540" i="4"/>
  <c r="U8541" i="4"/>
  <c r="U8542" i="4"/>
  <c r="U8543" i="4"/>
  <c r="U8544" i="4"/>
  <c r="U8545" i="4"/>
  <c r="U8546" i="4"/>
  <c r="U8547" i="4"/>
  <c r="U8548" i="4"/>
  <c r="U8549" i="4"/>
  <c r="U8550" i="4"/>
  <c r="U8551" i="4"/>
  <c r="U8552" i="4"/>
  <c r="U8553" i="4"/>
  <c r="U8554" i="4"/>
  <c r="U8555" i="4"/>
  <c r="U8556" i="4"/>
  <c r="U8557" i="4"/>
  <c r="U8558" i="4"/>
  <c r="U8559" i="4"/>
  <c r="U8560" i="4"/>
  <c r="U8561" i="4"/>
  <c r="U8562" i="4"/>
  <c r="U8563" i="4"/>
  <c r="U8564" i="4"/>
  <c r="U8565" i="4"/>
  <c r="U8566" i="4"/>
  <c r="U8567" i="4"/>
  <c r="U8568" i="4"/>
  <c r="U8569" i="4"/>
  <c r="U8570" i="4"/>
  <c r="U8571" i="4"/>
  <c r="U8572" i="4"/>
  <c r="U8573" i="4"/>
  <c r="U8574" i="4"/>
  <c r="U8575" i="4"/>
  <c r="U8576" i="4"/>
  <c r="U8577" i="4"/>
  <c r="U8578" i="4"/>
  <c r="U8579" i="4"/>
  <c r="U8580" i="4"/>
  <c r="U8581" i="4"/>
  <c r="U8582" i="4"/>
  <c r="U8583" i="4"/>
  <c r="U8584" i="4"/>
  <c r="U8585" i="4"/>
  <c r="U8586" i="4"/>
  <c r="U8587" i="4"/>
  <c r="U8588" i="4"/>
  <c r="U8589" i="4"/>
  <c r="U8590" i="4"/>
  <c r="U8591" i="4"/>
  <c r="U8592" i="4"/>
  <c r="U8593" i="4"/>
  <c r="U8594" i="4"/>
  <c r="U8595" i="4"/>
  <c r="U8596" i="4"/>
  <c r="U8597" i="4"/>
  <c r="U8598" i="4"/>
  <c r="U8599" i="4"/>
  <c r="U8600" i="4"/>
  <c r="U8601" i="4"/>
  <c r="U8602" i="4"/>
  <c r="U8603" i="4"/>
  <c r="U8604" i="4"/>
  <c r="U8605" i="4"/>
  <c r="U8606" i="4"/>
  <c r="U8607" i="4"/>
  <c r="U8608" i="4"/>
  <c r="U8609" i="4"/>
  <c r="U8610" i="4"/>
  <c r="U8611" i="4"/>
  <c r="U8612" i="4"/>
  <c r="U8613" i="4"/>
  <c r="U8614" i="4"/>
  <c r="U8615" i="4"/>
  <c r="U8616" i="4"/>
  <c r="U8617" i="4"/>
  <c r="U8618" i="4"/>
  <c r="U8619" i="4"/>
  <c r="U8620" i="4"/>
  <c r="U8621" i="4"/>
  <c r="U8622" i="4"/>
  <c r="U8623" i="4"/>
  <c r="U8624" i="4"/>
  <c r="U8625" i="4"/>
  <c r="U8626" i="4"/>
  <c r="U8627" i="4"/>
  <c r="U8628" i="4"/>
  <c r="U8629" i="4"/>
  <c r="U8630" i="4"/>
  <c r="U8631" i="4"/>
  <c r="U8632" i="4"/>
  <c r="U8633" i="4"/>
  <c r="U8634" i="4"/>
  <c r="U8635" i="4"/>
  <c r="U8636" i="4"/>
  <c r="U8637" i="4"/>
  <c r="U8638" i="4"/>
  <c r="U8639" i="4"/>
  <c r="U8640" i="4"/>
  <c r="U8641" i="4"/>
  <c r="U8642" i="4"/>
  <c r="U8643" i="4"/>
  <c r="U8644" i="4"/>
  <c r="U8645" i="4"/>
  <c r="U8646" i="4"/>
  <c r="U8647" i="4"/>
  <c r="U8648" i="4"/>
  <c r="U8649" i="4"/>
  <c r="U8650" i="4"/>
  <c r="U8651" i="4"/>
  <c r="U8652" i="4"/>
  <c r="U8653" i="4"/>
  <c r="U8654" i="4"/>
  <c r="U8655" i="4"/>
  <c r="U8656" i="4"/>
  <c r="U8657" i="4"/>
  <c r="U8658" i="4"/>
  <c r="U8659" i="4"/>
  <c r="U8660" i="4"/>
  <c r="U8661" i="4"/>
  <c r="U8662" i="4"/>
  <c r="U8663" i="4"/>
  <c r="U8664" i="4"/>
  <c r="U8665" i="4"/>
  <c r="U8666" i="4"/>
  <c r="U8667" i="4"/>
  <c r="U8668" i="4"/>
  <c r="U8669" i="4"/>
  <c r="U8670" i="4"/>
  <c r="U8671" i="4"/>
  <c r="U8672" i="4"/>
  <c r="U8673" i="4"/>
  <c r="U8674" i="4"/>
  <c r="U8675" i="4"/>
  <c r="U8676" i="4"/>
  <c r="U8677" i="4"/>
  <c r="U8678" i="4"/>
  <c r="U8679" i="4"/>
  <c r="U8680" i="4"/>
  <c r="U8681" i="4"/>
  <c r="U8682" i="4"/>
  <c r="U8683" i="4"/>
  <c r="U8684" i="4"/>
  <c r="U8685" i="4"/>
  <c r="U8686" i="4"/>
  <c r="U8687" i="4"/>
  <c r="U8688" i="4"/>
  <c r="U8689" i="4"/>
  <c r="U8690" i="4"/>
  <c r="U8691" i="4"/>
  <c r="U8692" i="4"/>
  <c r="U8693" i="4"/>
  <c r="U8694" i="4"/>
  <c r="U8695" i="4"/>
  <c r="U8696" i="4"/>
  <c r="U8697" i="4"/>
  <c r="U8698" i="4"/>
  <c r="U8699" i="4"/>
  <c r="U8700" i="4"/>
  <c r="U8701" i="4"/>
  <c r="U8702" i="4"/>
  <c r="U8703" i="4"/>
  <c r="U8704" i="4"/>
  <c r="U8705" i="4"/>
  <c r="U8706" i="4"/>
  <c r="U8707" i="4"/>
  <c r="U8708" i="4"/>
  <c r="U8709" i="4"/>
  <c r="U8710" i="4"/>
  <c r="U8711" i="4"/>
  <c r="U8712" i="4"/>
  <c r="U8713" i="4"/>
  <c r="U8714" i="4"/>
  <c r="U8715" i="4"/>
  <c r="U8716" i="4"/>
  <c r="U8717" i="4"/>
  <c r="U8718" i="4"/>
  <c r="U8719" i="4"/>
  <c r="U8720" i="4"/>
  <c r="U8721" i="4"/>
  <c r="U8722" i="4"/>
  <c r="U8723" i="4"/>
  <c r="U8724" i="4"/>
  <c r="U8725" i="4"/>
  <c r="U8726" i="4"/>
  <c r="U8727" i="4"/>
  <c r="U8728" i="4"/>
  <c r="U8729" i="4"/>
  <c r="U8730" i="4"/>
  <c r="U8731" i="4"/>
  <c r="U8732" i="4"/>
  <c r="U8733" i="4"/>
  <c r="U8734" i="4"/>
  <c r="U8735" i="4"/>
  <c r="U8736" i="4"/>
  <c r="U8737" i="4"/>
  <c r="U8738" i="4"/>
  <c r="U8739" i="4"/>
  <c r="U8740" i="4"/>
  <c r="U8741" i="4"/>
  <c r="U8742" i="4"/>
  <c r="U8743" i="4"/>
  <c r="U8744" i="4"/>
  <c r="U8745" i="4"/>
  <c r="U8746" i="4"/>
  <c r="U8747" i="4"/>
  <c r="U8748" i="4"/>
  <c r="U8749" i="4"/>
  <c r="U8750" i="4"/>
  <c r="U8751" i="4"/>
  <c r="U8752" i="4"/>
  <c r="U8753" i="4"/>
  <c r="U8754" i="4"/>
  <c r="U8755" i="4"/>
  <c r="U8756" i="4"/>
  <c r="U8757" i="4"/>
  <c r="U8758" i="4"/>
  <c r="U8759" i="4"/>
  <c r="U8760" i="4"/>
  <c r="U8761" i="4"/>
  <c r="U8762" i="4"/>
  <c r="U8763" i="4"/>
  <c r="U8764" i="4"/>
  <c r="U8765" i="4"/>
  <c r="U8766" i="4"/>
  <c r="U8767" i="4"/>
  <c r="U8768" i="4"/>
  <c r="U8769" i="4"/>
  <c r="U8770" i="4"/>
  <c r="U8771" i="4"/>
  <c r="U8772" i="4"/>
  <c r="U8773" i="4"/>
  <c r="U8774" i="4"/>
  <c r="U8775" i="4"/>
  <c r="U8776" i="4"/>
  <c r="U8777" i="4"/>
  <c r="U8778" i="4"/>
  <c r="U8779" i="4"/>
  <c r="U8780" i="4"/>
  <c r="U8781" i="4"/>
  <c r="U8782" i="4"/>
  <c r="U8783" i="4"/>
  <c r="U8784" i="4"/>
  <c r="U8785" i="4"/>
  <c r="U8786" i="4"/>
  <c r="U8787" i="4"/>
  <c r="U8788" i="4"/>
  <c r="U8789" i="4"/>
  <c r="U8790" i="4"/>
  <c r="U8791" i="4"/>
  <c r="U8792" i="4"/>
  <c r="U8793" i="4"/>
  <c r="U8794" i="4"/>
  <c r="U8795" i="4"/>
  <c r="U8796" i="4"/>
  <c r="U8797" i="4"/>
  <c r="U8798" i="4"/>
  <c r="U8799" i="4"/>
  <c r="U8800" i="4"/>
  <c r="U8801" i="4"/>
  <c r="U8802" i="4"/>
  <c r="U8803" i="4"/>
  <c r="U8804" i="4"/>
  <c r="U8805" i="4"/>
  <c r="U8806" i="4"/>
  <c r="U8807" i="4"/>
  <c r="U8808" i="4"/>
  <c r="U8809" i="4"/>
  <c r="U8810" i="4"/>
  <c r="U8811" i="4"/>
  <c r="U8812" i="4"/>
  <c r="U8813" i="4"/>
  <c r="U8814" i="4"/>
  <c r="U8815" i="4"/>
  <c r="U8816" i="4"/>
  <c r="U8817" i="4"/>
  <c r="U8818" i="4"/>
  <c r="U8819" i="4"/>
  <c r="U8820" i="4"/>
  <c r="U8821" i="4"/>
  <c r="U8822" i="4"/>
  <c r="U8823" i="4"/>
  <c r="U8824" i="4"/>
  <c r="U8825" i="4"/>
  <c r="U8826" i="4"/>
  <c r="U8827" i="4"/>
  <c r="U8828" i="4"/>
  <c r="U8829" i="4"/>
  <c r="U8830" i="4"/>
  <c r="U8831" i="4"/>
  <c r="U8832" i="4"/>
  <c r="U8833" i="4"/>
  <c r="U8834" i="4"/>
  <c r="U8835" i="4"/>
  <c r="U8836" i="4"/>
  <c r="U8837" i="4"/>
  <c r="U8838" i="4"/>
  <c r="U8839" i="4"/>
  <c r="U8840" i="4"/>
  <c r="U8841" i="4"/>
  <c r="U8842" i="4"/>
  <c r="U8843" i="4"/>
  <c r="U8844" i="4"/>
  <c r="U8845" i="4"/>
  <c r="U8846" i="4"/>
  <c r="U8847" i="4"/>
  <c r="U8848" i="4"/>
  <c r="U8849" i="4"/>
  <c r="U8850" i="4"/>
  <c r="U8851" i="4"/>
  <c r="U8852" i="4"/>
  <c r="U8853" i="4"/>
  <c r="U8854" i="4"/>
  <c r="U8855" i="4"/>
  <c r="U8856" i="4"/>
  <c r="U8857" i="4"/>
  <c r="U8858" i="4"/>
  <c r="U8859" i="4"/>
  <c r="U8860" i="4"/>
  <c r="U8861" i="4"/>
  <c r="U8862" i="4"/>
  <c r="U8863" i="4"/>
  <c r="U8864" i="4"/>
  <c r="U8865" i="4"/>
  <c r="U8866" i="4"/>
  <c r="U8867" i="4"/>
  <c r="U8868" i="4"/>
  <c r="U8869" i="4"/>
  <c r="U8870" i="4"/>
  <c r="U8871" i="4"/>
  <c r="U8872" i="4"/>
  <c r="U8873" i="4"/>
  <c r="U8874" i="4"/>
  <c r="U8875" i="4"/>
  <c r="U8876" i="4"/>
  <c r="U8877" i="4"/>
  <c r="U8878" i="4"/>
  <c r="U8879" i="4"/>
  <c r="U8880" i="4"/>
  <c r="U8881" i="4"/>
  <c r="U8882" i="4"/>
  <c r="U8883" i="4"/>
  <c r="U8884" i="4"/>
  <c r="U8885" i="4"/>
  <c r="U8886" i="4"/>
  <c r="U8887" i="4"/>
  <c r="U8888" i="4"/>
  <c r="U8889" i="4"/>
  <c r="U8890" i="4"/>
  <c r="U8891" i="4"/>
  <c r="U8892" i="4"/>
  <c r="U8893" i="4"/>
  <c r="U8894" i="4"/>
  <c r="U8895" i="4"/>
  <c r="U8896" i="4"/>
  <c r="U8897" i="4"/>
  <c r="U8898" i="4"/>
  <c r="U8899" i="4"/>
  <c r="U8900" i="4"/>
  <c r="U8901" i="4"/>
  <c r="U8902" i="4"/>
  <c r="U8903" i="4"/>
  <c r="U8904" i="4"/>
  <c r="U8905" i="4"/>
  <c r="U8906" i="4"/>
  <c r="U8907" i="4"/>
  <c r="U8908" i="4"/>
  <c r="U8909" i="4"/>
  <c r="U8910" i="4"/>
  <c r="U8911" i="4"/>
  <c r="U8912" i="4"/>
  <c r="U8913" i="4"/>
  <c r="U8914" i="4"/>
  <c r="U8915" i="4"/>
  <c r="U8916" i="4"/>
  <c r="U8917" i="4"/>
  <c r="U8918" i="4"/>
  <c r="U8919" i="4"/>
  <c r="U8920" i="4"/>
  <c r="U8921" i="4"/>
  <c r="U8922" i="4"/>
  <c r="U8923" i="4"/>
  <c r="U8924" i="4"/>
  <c r="U8925" i="4"/>
  <c r="U8926" i="4"/>
  <c r="U8927" i="4"/>
  <c r="U8928" i="4"/>
  <c r="U8929" i="4"/>
  <c r="U8930" i="4"/>
  <c r="U8931" i="4"/>
  <c r="U8932" i="4"/>
  <c r="U8933" i="4"/>
  <c r="U8934" i="4"/>
  <c r="U8935" i="4"/>
  <c r="U8936" i="4"/>
  <c r="U8937" i="4"/>
  <c r="U8938" i="4"/>
  <c r="U8939" i="4"/>
  <c r="U8940" i="4"/>
  <c r="U8941" i="4"/>
  <c r="U8942" i="4"/>
  <c r="U8943" i="4"/>
  <c r="U8944" i="4"/>
  <c r="U8945" i="4"/>
  <c r="U8946" i="4"/>
  <c r="U8947" i="4"/>
  <c r="U8948" i="4"/>
  <c r="U8949" i="4"/>
  <c r="U8950" i="4"/>
  <c r="U8951" i="4"/>
  <c r="U8952" i="4"/>
  <c r="U8953" i="4"/>
  <c r="U8954" i="4"/>
  <c r="U8955" i="4"/>
  <c r="U8956" i="4"/>
  <c r="U8957" i="4"/>
  <c r="U8958" i="4"/>
  <c r="U8959" i="4"/>
  <c r="U8960" i="4"/>
  <c r="U8961" i="4"/>
  <c r="U8962" i="4"/>
  <c r="U8963" i="4"/>
  <c r="U8964" i="4"/>
  <c r="U8965" i="4"/>
  <c r="U8966" i="4"/>
  <c r="U8967" i="4"/>
  <c r="U8968" i="4"/>
  <c r="U8969" i="4"/>
  <c r="U8970" i="4"/>
  <c r="U8971" i="4"/>
  <c r="U8972" i="4"/>
  <c r="U8973" i="4"/>
  <c r="U8974" i="4"/>
  <c r="U8975" i="4"/>
  <c r="U8976" i="4"/>
  <c r="U8977" i="4"/>
  <c r="U8978" i="4"/>
  <c r="U8979" i="4"/>
  <c r="U8980" i="4"/>
  <c r="U8981" i="4"/>
  <c r="U8982" i="4"/>
  <c r="U8983" i="4"/>
  <c r="U8984" i="4"/>
  <c r="U8985" i="4"/>
  <c r="U8986" i="4"/>
  <c r="U8987" i="4"/>
  <c r="U8988" i="4"/>
  <c r="U8989" i="4"/>
  <c r="U8990" i="4"/>
  <c r="U8991" i="4"/>
  <c r="U8992" i="4"/>
  <c r="U8993" i="4"/>
  <c r="U8994" i="4"/>
  <c r="U8995" i="4"/>
  <c r="U8996" i="4"/>
  <c r="U8997" i="4"/>
  <c r="U8998" i="4"/>
  <c r="U8999" i="4"/>
  <c r="U9000" i="4"/>
  <c r="U9001" i="4"/>
  <c r="U9002" i="4"/>
  <c r="U9003" i="4"/>
  <c r="U9004" i="4"/>
  <c r="U9005" i="4"/>
  <c r="U9006" i="4"/>
  <c r="U9007" i="4"/>
  <c r="U9008" i="4"/>
  <c r="U9009" i="4"/>
  <c r="U9010" i="4"/>
  <c r="U9011" i="4"/>
  <c r="U9012" i="4"/>
  <c r="U9013" i="4"/>
  <c r="U9014" i="4"/>
  <c r="U9015" i="4"/>
  <c r="U9016" i="4"/>
  <c r="U9017" i="4"/>
  <c r="U9018" i="4"/>
  <c r="U9019" i="4"/>
  <c r="U9020" i="4"/>
  <c r="U9021" i="4"/>
  <c r="U9022" i="4"/>
  <c r="U9023" i="4"/>
  <c r="U9024" i="4"/>
  <c r="U9025" i="4"/>
  <c r="U9026" i="4"/>
  <c r="U9027" i="4"/>
  <c r="U9028" i="4"/>
  <c r="U9029" i="4"/>
  <c r="U9030" i="4"/>
  <c r="U9031" i="4"/>
  <c r="U9032" i="4"/>
  <c r="U9033" i="4"/>
  <c r="U9034" i="4"/>
  <c r="U9035" i="4"/>
  <c r="U9036" i="4"/>
  <c r="U9037" i="4"/>
  <c r="U9038" i="4"/>
  <c r="U9039" i="4"/>
  <c r="U9040" i="4"/>
  <c r="U9041" i="4"/>
  <c r="U9042" i="4"/>
  <c r="U9043" i="4"/>
  <c r="U9044" i="4"/>
  <c r="U9045" i="4"/>
  <c r="U9046" i="4"/>
  <c r="U9047" i="4"/>
  <c r="U9048" i="4"/>
  <c r="U9049" i="4"/>
  <c r="U9050" i="4"/>
  <c r="U9051" i="4"/>
  <c r="U9052" i="4"/>
  <c r="U9053" i="4"/>
  <c r="U9054" i="4"/>
  <c r="U9055" i="4"/>
  <c r="U9056" i="4"/>
  <c r="U9057" i="4"/>
  <c r="U9058" i="4"/>
  <c r="U9059" i="4"/>
  <c r="U9060" i="4"/>
  <c r="U9061" i="4"/>
  <c r="U9062" i="4"/>
  <c r="U9063" i="4"/>
  <c r="U9064" i="4"/>
  <c r="U9065" i="4"/>
  <c r="U9066" i="4"/>
  <c r="U9067" i="4"/>
  <c r="U9068" i="4"/>
  <c r="U9069" i="4"/>
  <c r="U9070" i="4"/>
  <c r="U9071" i="4"/>
  <c r="U9072" i="4"/>
  <c r="U9073" i="4"/>
  <c r="U9074" i="4"/>
  <c r="U9075" i="4"/>
  <c r="U9076" i="4"/>
  <c r="U9077" i="4"/>
  <c r="U9078" i="4"/>
  <c r="U9079" i="4"/>
  <c r="U9080" i="4"/>
  <c r="U9081" i="4"/>
  <c r="U9082" i="4"/>
  <c r="U9083" i="4"/>
  <c r="U9084" i="4"/>
  <c r="U9085" i="4"/>
  <c r="U9086" i="4"/>
  <c r="U9087" i="4"/>
  <c r="U9088" i="4"/>
  <c r="U9089" i="4"/>
  <c r="U9090" i="4"/>
  <c r="U9091" i="4"/>
  <c r="U9092" i="4"/>
  <c r="U9093" i="4"/>
  <c r="U9094" i="4"/>
  <c r="U9095" i="4"/>
  <c r="U9096" i="4"/>
  <c r="U9097" i="4"/>
  <c r="U9098" i="4"/>
  <c r="U9099" i="4"/>
  <c r="U9100" i="4"/>
  <c r="U9101" i="4"/>
  <c r="U9102" i="4"/>
  <c r="U9103" i="4"/>
  <c r="U9104" i="4"/>
  <c r="U9105" i="4"/>
  <c r="U9106" i="4"/>
  <c r="U9107" i="4"/>
  <c r="U9108" i="4"/>
  <c r="U9109" i="4"/>
  <c r="U9110" i="4"/>
  <c r="U9111" i="4"/>
  <c r="U9112" i="4"/>
  <c r="U9113" i="4"/>
  <c r="U9114" i="4"/>
  <c r="U9115" i="4"/>
  <c r="U9116" i="4"/>
  <c r="U9117" i="4"/>
  <c r="U9118" i="4"/>
  <c r="U9119" i="4"/>
  <c r="U9120" i="4"/>
  <c r="U9121" i="4"/>
  <c r="U9122" i="4"/>
  <c r="U9123" i="4"/>
  <c r="U9124" i="4"/>
  <c r="U9125" i="4"/>
  <c r="U9126" i="4"/>
  <c r="U9127" i="4"/>
  <c r="U9128" i="4"/>
  <c r="U9129" i="4"/>
  <c r="U9130" i="4"/>
  <c r="U9131" i="4"/>
  <c r="U9132" i="4"/>
  <c r="U9133" i="4"/>
  <c r="U9134" i="4"/>
  <c r="U9135" i="4"/>
  <c r="U9136" i="4"/>
  <c r="U9137" i="4"/>
  <c r="U9138" i="4"/>
  <c r="U9139" i="4"/>
  <c r="U9140" i="4"/>
  <c r="U9141" i="4"/>
  <c r="U9142" i="4"/>
  <c r="U9143" i="4"/>
  <c r="U9144" i="4"/>
  <c r="U9145" i="4"/>
  <c r="U9146" i="4"/>
  <c r="U9147" i="4"/>
  <c r="U9148" i="4"/>
  <c r="U9149" i="4"/>
  <c r="U9150" i="4"/>
  <c r="U9151" i="4"/>
  <c r="U9152" i="4"/>
  <c r="U9153" i="4"/>
  <c r="U9154" i="4"/>
  <c r="U9155" i="4"/>
  <c r="U9156" i="4"/>
  <c r="U9157" i="4"/>
  <c r="U9158" i="4"/>
  <c r="U9159" i="4"/>
  <c r="U9160" i="4"/>
  <c r="U9161" i="4"/>
  <c r="U9162" i="4"/>
  <c r="U9163" i="4"/>
  <c r="U9164" i="4"/>
  <c r="U9165" i="4"/>
  <c r="U9166" i="4"/>
  <c r="U9167" i="4"/>
  <c r="U9168" i="4"/>
  <c r="U9169" i="4"/>
  <c r="U9170" i="4"/>
  <c r="U9171" i="4"/>
  <c r="U9172" i="4"/>
  <c r="U9173" i="4"/>
  <c r="U9174" i="4"/>
  <c r="U9175" i="4"/>
  <c r="U9176" i="4"/>
  <c r="U9177" i="4"/>
  <c r="U9178" i="4"/>
  <c r="U9179" i="4"/>
  <c r="U9180" i="4"/>
  <c r="U9181" i="4"/>
  <c r="U9182" i="4"/>
  <c r="U9183" i="4"/>
  <c r="U9184" i="4"/>
  <c r="U9185" i="4"/>
  <c r="U9186" i="4"/>
  <c r="U9187" i="4"/>
  <c r="U9188" i="4"/>
  <c r="U9189" i="4"/>
  <c r="U9190" i="4"/>
  <c r="U9191" i="4"/>
  <c r="U9192" i="4"/>
  <c r="U9193" i="4"/>
  <c r="U9194" i="4"/>
  <c r="U9195" i="4"/>
  <c r="U9196" i="4"/>
  <c r="U9197" i="4"/>
  <c r="U9198" i="4"/>
  <c r="U9199" i="4"/>
  <c r="U9200" i="4"/>
  <c r="U9201" i="4"/>
  <c r="U9202" i="4"/>
  <c r="U9203" i="4"/>
  <c r="U9204" i="4"/>
  <c r="U9205" i="4"/>
  <c r="U9206" i="4"/>
  <c r="U9207" i="4"/>
  <c r="U9208" i="4"/>
  <c r="U9209" i="4"/>
  <c r="U9210" i="4"/>
  <c r="U9211" i="4"/>
  <c r="U9212" i="4"/>
  <c r="U9213" i="4"/>
  <c r="U9214" i="4"/>
  <c r="U9215" i="4"/>
  <c r="U9216" i="4"/>
  <c r="U9217" i="4"/>
  <c r="U9218" i="4"/>
  <c r="U9219" i="4"/>
  <c r="U9220" i="4"/>
  <c r="U9221" i="4"/>
  <c r="U9222" i="4"/>
  <c r="U9223" i="4"/>
  <c r="U9224" i="4"/>
  <c r="U9225" i="4"/>
  <c r="U9226" i="4"/>
  <c r="U9227" i="4"/>
  <c r="U9228" i="4"/>
  <c r="U9229" i="4"/>
  <c r="U9230" i="4"/>
  <c r="U9231" i="4"/>
  <c r="U9232" i="4"/>
  <c r="U9233" i="4"/>
  <c r="U9234" i="4"/>
  <c r="U9235" i="4"/>
  <c r="U9236" i="4"/>
  <c r="U9237" i="4"/>
  <c r="U9238" i="4"/>
  <c r="U9239" i="4"/>
  <c r="U9240" i="4"/>
  <c r="U9241" i="4"/>
  <c r="U9242" i="4"/>
  <c r="U9243" i="4"/>
  <c r="U9244" i="4"/>
  <c r="U9245" i="4"/>
  <c r="U9246" i="4"/>
  <c r="U9247" i="4"/>
  <c r="U9248" i="4"/>
  <c r="U9249" i="4"/>
  <c r="U9250" i="4"/>
  <c r="U9251" i="4"/>
  <c r="U9252" i="4"/>
  <c r="U9253" i="4"/>
  <c r="U9254" i="4"/>
  <c r="U9255" i="4"/>
  <c r="U9256" i="4"/>
  <c r="U9257" i="4"/>
  <c r="U9258" i="4"/>
  <c r="U9259" i="4"/>
  <c r="U9260" i="4"/>
  <c r="U9261" i="4"/>
  <c r="U9262" i="4"/>
  <c r="U9263" i="4"/>
  <c r="U9264" i="4"/>
  <c r="U9265" i="4"/>
  <c r="U9266" i="4"/>
  <c r="U9267" i="4"/>
  <c r="U9268" i="4"/>
  <c r="U9269" i="4"/>
  <c r="U9270" i="4"/>
  <c r="U9271" i="4"/>
  <c r="U9272" i="4"/>
  <c r="U9273" i="4"/>
  <c r="U9274" i="4"/>
  <c r="U9275" i="4"/>
  <c r="U9276" i="4"/>
  <c r="U9277" i="4"/>
  <c r="U9278" i="4"/>
  <c r="U9279" i="4"/>
  <c r="U9280" i="4"/>
  <c r="U9281" i="4"/>
  <c r="U9282" i="4"/>
  <c r="U9283" i="4"/>
  <c r="U9284" i="4"/>
  <c r="U9285" i="4"/>
  <c r="U9286" i="4"/>
  <c r="U9287" i="4"/>
  <c r="U9288" i="4"/>
  <c r="U9289" i="4"/>
  <c r="U9290" i="4"/>
  <c r="U9291" i="4"/>
  <c r="U9292" i="4"/>
  <c r="U9293" i="4"/>
  <c r="U9294" i="4"/>
  <c r="U9295" i="4"/>
  <c r="U9296" i="4"/>
  <c r="U9297" i="4"/>
  <c r="U9298" i="4"/>
  <c r="U9299" i="4"/>
  <c r="U9300" i="4"/>
  <c r="U9301" i="4"/>
  <c r="U9302" i="4"/>
  <c r="U9303" i="4"/>
  <c r="U9304" i="4"/>
  <c r="U9305" i="4"/>
  <c r="U9306" i="4"/>
  <c r="U9307" i="4"/>
  <c r="U9308" i="4"/>
  <c r="U9309" i="4"/>
  <c r="U9310" i="4"/>
  <c r="U9311" i="4"/>
  <c r="U9312" i="4"/>
  <c r="U9313" i="4"/>
  <c r="U9314" i="4"/>
  <c r="U9315" i="4"/>
  <c r="U9316" i="4"/>
  <c r="U9317" i="4"/>
  <c r="U9318" i="4"/>
  <c r="U9319" i="4"/>
  <c r="U9320" i="4"/>
  <c r="U9321" i="4"/>
  <c r="U9322" i="4"/>
  <c r="U9323" i="4"/>
  <c r="U9324" i="4"/>
  <c r="U9325" i="4"/>
  <c r="U9326" i="4"/>
  <c r="U9327" i="4"/>
  <c r="U9328" i="4"/>
  <c r="U9329" i="4"/>
  <c r="U9330" i="4"/>
  <c r="U9331" i="4"/>
  <c r="U9332" i="4"/>
  <c r="U9333" i="4"/>
  <c r="U9334" i="4"/>
  <c r="U9335" i="4"/>
  <c r="U9336" i="4"/>
  <c r="U9337" i="4"/>
  <c r="U9338" i="4"/>
  <c r="U9339" i="4"/>
  <c r="U9340" i="4"/>
  <c r="U9341" i="4"/>
  <c r="U9342" i="4"/>
  <c r="U9343" i="4"/>
  <c r="U9344" i="4"/>
  <c r="U9345" i="4"/>
  <c r="U9346" i="4"/>
  <c r="U9347" i="4"/>
  <c r="U9348" i="4"/>
  <c r="U9349" i="4"/>
  <c r="U9350" i="4"/>
  <c r="U9351" i="4"/>
  <c r="U9352" i="4"/>
  <c r="U9353" i="4"/>
  <c r="U9354" i="4"/>
  <c r="U9355" i="4"/>
  <c r="U9356" i="4"/>
  <c r="U9357" i="4"/>
  <c r="U9358" i="4"/>
  <c r="U9359" i="4"/>
  <c r="U9360" i="4"/>
  <c r="U9361" i="4"/>
  <c r="U9362" i="4"/>
  <c r="U9363" i="4"/>
  <c r="U9364" i="4"/>
  <c r="U9365" i="4"/>
  <c r="U9366" i="4"/>
  <c r="U9367" i="4"/>
  <c r="U9368" i="4"/>
  <c r="U9369" i="4"/>
  <c r="U9370" i="4"/>
  <c r="U9371" i="4"/>
  <c r="U9372" i="4"/>
  <c r="U9373" i="4"/>
  <c r="U9374" i="4"/>
  <c r="U9375" i="4"/>
  <c r="U9376" i="4"/>
  <c r="U9377" i="4"/>
  <c r="U9378" i="4"/>
  <c r="U9379" i="4"/>
  <c r="U9380" i="4"/>
  <c r="U9381" i="4"/>
  <c r="U9382" i="4"/>
  <c r="U9383" i="4"/>
  <c r="U9384" i="4"/>
  <c r="U9385" i="4"/>
  <c r="U9386" i="4"/>
  <c r="U9387" i="4"/>
  <c r="U9388" i="4"/>
  <c r="U9389" i="4"/>
  <c r="U9390" i="4"/>
  <c r="U9391" i="4"/>
  <c r="U9392" i="4"/>
  <c r="U9393" i="4"/>
  <c r="U9394" i="4"/>
  <c r="U9395" i="4"/>
  <c r="U9396" i="4"/>
  <c r="U9397" i="4"/>
  <c r="U9398" i="4"/>
  <c r="U9399" i="4"/>
  <c r="U9400" i="4"/>
  <c r="U9401" i="4"/>
  <c r="U9402" i="4"/>
  <c r="U9403" i="4"/>
  <c r="U9404" i="4"/>
  <c r="U9405" i="4"/>
  <c r="U9406" i="4"/>
  <c r="U9407" i="4"/>
  <c r="U9408" i="4"/>
  <c r="U9409" i="4"/>
  <c r="U9410" i="4"/>
  <c r="U9411" i="4"/>
  <c r="U9412" i="4"/>
  <c r="U9413" i="4"/>
  <c r="U9414" i="4"/>
  <c r="U9415" i="4"/>
  <c r="U9416" i="4"/>
  <c r="U9417" i="4"/>
  <c r="U9418" i="4"/>
  <c r="U9419" i="4"/>
  <c r="U9420" i="4"/>
  <c r="U9421" i="4"/>
  <c r="U9422" i="4"/>
  <c r="U9423" i="4"/>
  <c r="U9424" i="4"/>
  <c r="U9425" i="4"/>
  <c r="U9426" i="4"/>
  <c r="U9427" i="4"/>
  <c r="U9428" i="4"/>
  <c r="U9429" i="4"/>
  <c r="U9430" i="4"/>
  <c r="U9431" i="4"/>
  <c r="U9432" i="4"/>
  <c r="U9433" i="4"/>
  <c r="U9434" i="4"/>
  <c r="U9435" i="4"/>
  <c r="U9436" i="4"/>
  <c r="U9437" i="4"/>
  <c r="U9438" i="4"/>
  <c r="U9439" i="4"/>
  <c r="U9440" i="4"/>
  <c r="U9441" i="4"/>
  <c r="U9442" i="4"/>
  <c r="U9443" i="4"/>
  <c r="U9444" i="4"/>
  <c r="U9445" i="4"/>
  <c r="U9446" i="4"/>
  <c r="U9447" i="4"/>
  <c r="U9448" i="4"/>
  <c r="U9449" i="4"/>
  <c r="U9450" i="4"/>
  <c r="U9451" i="4"/>
  <c r="U9452" i="4"/>
  <c r="U9453" i="4"/>
  <c r="U9454" i="4"/>
  <c r="U9455" i="4"/>
  <c r="U9456" i="4"/>
  <c r="U9457" i="4"/>
  <c r="U9458" i="4"/>
  <c r="U9459" i="4"/>
  <c r="U9460" i="4"/>
  <c r="U9461" i="4"/>
  <c r="U9462" i="4"/>
  <c r="U9463" i="4"/>
  <c r="U9464" i="4"/>
  <c r="U9465" i="4"/>
  <c r="U9466" i="4"/>
  <c r="U9467" i="4"/>
  <c r="U9468" i="4"/>
  <c r="U9469" i="4"/>
  <c r="U9470" i="4"/>
  <c r="U9471" i="4"/>
  <c r="U9472" i="4"/>
  <c r="U9473" i="4"/>
  <c r="U9474" i="4"/>
  <c r="U9475" i="4"/>
  <c r="U9476" i="4"/>
  <c r="U9477" i="4"/>
  <c r="U9478" i="4"/>
  <c r="U9479" i="4"/>
  <c r="U9480" i="4"/>
  <c r="U9481" i="4"/>
  <c r="U9482" i="4"/>
  <c r="U9483" i="4"/>
  <c r="U9484" i="4"/>
  <c r="U9485" i="4"/>
  <c r="U9486" i="4"/>
  <c r="U9487" i="4"/>
  <c r="U9488" i="4"/>
  <c r="U9489" i="4"/>
  <c r="U9490" i="4"/>
  <c r="U9491" i="4"/>
  <c r="U9492" i="4"/>
  <c r="U9493" i="4"/>
  <c r="U9494" i="4"/>
  <c r="U9495" i="4"/>
  <c r="U9496" i="4"/>
  <c r="U9497" i="4"/>
  <c r="U9498" i="4"/>
  <c r="U9499" i="4"/>
  <c r="U9500" i="4"/>
  <c r="U9501" i="4"/>
  <c r="U9502" i="4"/>
  <c r="U9503" i="4"/>
  <c r="U9504" i="4"/>
  <c r="U9505" i="4"/>
  <c r="U9506" i="4"/>
  <c r="U9507" i="4"/>
  <c r="U9508" i="4"/>
  <c r="U9509" i="4"/>
  <c r="U9510" i="4"/>
  <c r="U9511" i="4"/>
  <c r="U9512" i="4"/>
  <c r="U9513" i="4"/>
  <c r="U9514" i="4"/>
  <c r="U9515" i="4"/>
  <c r="U9516" i="4"/>
  <c r="U9517" i="4"/>
  <c r="U9518" i="4"/>
  <c r="U9519" i="4"/>
  <c r="U9520" i="4"/>
  <c r="U9521" i="4"/>
  <c r="U9522" i="4"/>
  <c r="U9523" i="4"/>
  <c r="U9524" i="4"/>
  <c r="U9525" i="4"/>
  <c r="U9526" i="4"/>
  <c r="U9527" i="4"/>
  <c r="U9528" i="4"/>
  <c r="U9529" i="4"/>
  <c r="U9530" i="4"/>
  <c r="U9531" i="4"/>
  <c r="U9532" i="4"/>
  <c r="U9533" i="4"/>
  <c r="U9534" i="4"/>
  <c r="U9535" i="4"/>
  <c r="U9536" i="4"/>
  <c r="U9537" i="4"/>
  <c r="U9538" i="4"/>
  <c r="U9539" i="4"/>
  <c r="U9540" i="4"/>
  <c r="U9541" i="4"/>
  <c r="U9542" i="4"/>
  <c r="U9543" i="4"/>
  <c r="U9544" i="4"/>
  <c r="U9545" i="4"/>
  <c r="U9546" i="4"/>
  <c r="U9547" i="4"/>
  <c r="U9548" i="4"/>
  <c r="U9549" i="4"/>
  <c r="U9550" i="4"/>
  <c r="U9551" i="4"/>
  <c r="U9552" i="4"/>
  <c r="U9553" i="4"/>
  <c r="U9554" i="4"/>
  <c r="U9555" i="4"/>
  <c r="U9556" i="4"/>
  <c r="U9557" i="4"/>
  <c r="U9558" i="4"/>
  <c r="U9559" i="4"/>
  <c r="U9560" i="4"/>
  <c r="U9561" i="4"/>
  <c r="U9562" i="4"/>
  <c r="U9563" i="4"/>
  <c r="U9564" i="4"/>
  <c r="U9565" i="4"/>
  <c r="U9566" i="4"/>
  <c r="U9567" i="4"/>
  <c r="U9568" i="4"/>
  <c r="U9569" i="4"/>
  <c r="U9570" i="4"/>
  <c r="U9571" i="4"/>
  <c r="U9572" i="4"/>
  <c r="U9573" i="4"/>
  <c r="U9574" i="4"/>
  <c r="U9575" i="4"/>
  <c r="U9576" i="4"/>
  <c r="U9577" i="4"/>
  <c r="U9578" i="4"/>
  <c r="U9579" i="4"/>
  <c r="U9580" i="4"/>
  <c r="U9581" i="4"/>
  <c r="U9582" i="4"/>
  <c r="U9583" i="4"/>
  <c r="U9584" i="4"/>
  <c r="U9585" i="4"/>
  <c r="U9586" i="4"/>
  <c r="U9587" i="4"/>
  <c r="U9588" i="4"/>
  <c r="U9589" i="4"/>
  <c r="U9590" i="4"/>
  <c r="U9591" i="4"/>
  <c r="U9592" i="4"/>
  <c r="U9593" i="4"/>
  <c r="U9594" i="4"/>
  <c r="U9595" i="4"/>
  <c r="U9596" i="4"/>
  <c r="U9597" i="4"/>
  <c r="U9598" i="4"/>
  <c r="U9599" i="4"/>
  <c r="U9600" i="4"/>
  <c r="U9601" i="4"/>
  <c r="U9602" i="4"/>
  <c r="U9603" i="4"/>
  <c r="U9604" i="4"/>
  <c r="U9605" i="4"/>
  <c r="U9606" i="4"/>
  <c r="U9607" i="4"/>
  <c r="U9608" i="4"/>
  <c r="U9609" i="4"/>
  <c r="U9610" i="4"/>
  <c r="U9611" i="4"/>
  <c r="U9612" i="4"/>
  <c r="U9613" i="4"/>
  <c r="U9614" i="4"/>
  <c r="U9615" i="4"/>
  <c r="U9616" i="4"/>
  <c r="U9617" i="4"/>
  <c r="U9618" i="4"/>
  <c r="U9619" i="4"/>
  <c r="U9620" i="4"/>
  <c r="U9621" i="4"/>
  <c r="U9622" i="4"/>
  <c r="U9623" i="4"/>
  <c r="U9624" i="4"/>
  <c r="U9625" i="4"/>
  <c r="U9626" i="4"/>
  <c r="U9627" i="4"/>
  <c r="U9628" i="4"/>
  <c r="U9629" i="4"/>
  <c r="U9630" i="4"/>
  <c r="U9631" i="4"/>
  <c r="U9632" i="4"/>
  <c r="U9633" i="4"/>
  <c r="U9634" i="4"/>
  <c r="U9635" i="4"/>
  <c r="U9636" i="4"/>
  <c r="U9637" i="4"/>
  <c r="U9638" i="4"/>
  <c r="U9639" i="4"/>
  <c r="U9640" i="4"/>
  <c r="U9641" i="4"/>
  <c r="U9642" i="4"/>
  <c r="U9643" i="4"/>
  <c r="U9644" i="4"/>
  <c r="U9645" i="4"/>
  <c r="U9646" i="4"/>
  <c r="U9647" i="4"/>
  <c r="U9648" i="4"/>
  <c r="U9649" i="4"/>
  <c r="U9650" i="4"/>
  <c r="U9651" i="4"/>
  <c r="U9652" i="4"/>
  <c r="U9653" i="4"/>
  <c r="U9654" i="4"/>
  <c r="U9655" i="4"/>
  <c r="U9656" i="4"/>
  <c r="U9657" i="4"/>
  <c r="U9658" i="4"/>
  <c r="U9659" i="4"/>
  <c r="U9660" i="4"/>
  <c r="U9661" i="4"/>
  <c r="U9662" i="4"/>
  <c r="U9663" i="4"/>
  <c r="U9664" i="4"/>
  <c r="U9665" i="4"/>
  <c r="U9666" i="4"/>
  <c r="U9667" i="4"/>
  <c r="U9668" i="4"/>
  <c r="U9669" i="4"/>
  <c r="U9670" i="4"/>
  <c r="U9671" i="4"/>
  <c r="U9672" i="4"/>
  <c r="U9673" i="4"/>
  <c r="U9674" i="4"/>
  <c r="U9675" i="4"/>
  <c r="U9676" i="4"/>
  <c r="U9677" i="4"/>
  <c r="U9678" i="4"/>
  <c r="U9679" i="4"/>
  <c r="U9680" i="4"/>
  <c r="U9681" i="4"/>
  <c r="U9682" i="4"/>
  <c r="U9683" i="4"/>
  <c r="U9684" i="4"/>
  <c r="U9685" i="4"/>
  <c r="U9686" i="4"/>
  <c r="U9687" i="4"/>
  <c r="U9688" i="4"/>
  <c r="U9689" i="4"/>
  <c r="U9690" i="4"/>
  <c r="U9691" i="4"/>
  <c r="U9692" i="4"/>
  <c r="U9693" i="4"/>
  <c r="U9694" i="4"/>
  <c r="U9695" i="4"/>
  <c r="U9696" i="4"/>
  <c r="U9697" i="4"/>
  <c r="U9698" i="4"/>
  <c r="U9699" i="4"/>
  <c r="U9700" i="4"/>
  <c r="U9701" i="4"/>
  <c r="U9702" i="4"/>
  <c r="U9703" i="4"/>
  <c r="U9704" i="4"/>
  <c r="U9705" i="4"/>
  <c r="U9706" i="4"/>
  <c r="U9707" i="4"/>
  <c r="U9708" i="4"/>
  <c r="U9709" i="4"/>
  <c r="U9710" i="4"/>
  <c r="U9711" i="4"/>
  <c r="U9712" i="4"/>
  <c r="U9713" i="4"/>
  <c r="U9714" i="4"/>
  <c r="U9715" i="4"/>
  <c r="U9716" i="4"/>
  <c r="U9717" i="4"/>
  <c r="U9718" i="4"/>
  <c r="U9719" i="4"/>
  <c r="U9720" i="4"/>
  <c r="U9721" i="4"/>
  <c r="U9722" i="4"/>
  <c r="U9723" i="4"/>
  <c r="U9724" i="4"/>
  <c r="U9725" i="4"/>
  <c r="U9726" i="4"/>
  <c r="U9727" i="4"/>
  <c r="U9728" i="4"/>
  <c r="U9729" i="4"/>
  <c r="U9730" i="4"/>
  <c r="U9731" i="4"/>
  <c r="U9732" i="4"/>
  <c r="U9733" i="4"/>
  <c r="U9734" i="4"/>
  <c r="U9735" i="4"/>
  <c r="U9736" i="4"/>
  <c r="U9737" i="4"/>
  <c r="U9738" i="4"/>
  <c r="U9739" i="4"/>
  <c r="U9740" i="4"/>
  <c r="U9741" i="4"/>
  <c r="U9742" i="4"/>
  <c r="U9743" i="4"/>
  <c r="U9744" i="4"/>
  <c r="U9745" i="4"/>
  <c r="U9746" i="4"/>
  <c r="U9747" i="4"/>
  <c r="U9748" i="4"/>
  <c r="U9749" i="4"/>
  <c r="U9750" i="4"/>
  <c r="U9751" i="4"/>
  <c r="U9752" i="4"/>
  <c r="U9753" i="4"/>
  <c r="U9754" i="4"/>
  <c r="U9755" i="4"/>
  <c r="U9756" i="4"/>
  <c r="U9757" i="4"/>
  <c r="U9758" i="4"/>
  <c r="U9759" i="4"/>
  <c r="U9760" i="4"/>
  <c r="U9761" i="4"/>
  <c r="U9762" i="4"/>
  <c r="U9763" i="4"/>
  <c r="U9764" i="4"/>
  <c r="U9765" i="4"/>
  <c r="U9766" i="4"/>
  <c r="U9767" i="4"/>
  <c r="U9768" i="4"/>
  <c r="U9769" i="4"/>
  <c r="U9770" i="4"/>
  <c r="U9771" i="4"/>
  <c r="U9772" i="4"/>
  <c r="U9773" i="4"/>
  <c r="U9774" i="4"/>
  <c r="U9775" i="4"/>
  <c r="U9776" i="4"/>
  <c r="U9777" i="4"/>
  <c r="U9778" i="4"/>
  <c r="U9779" i="4"/>
  <c r="U9780" i="4"/>
  <c r="U9781" i="4"/>
  <c r="U9782" i="4"/>
  <c r="U9783" i="4"/>
  <c r="U9784" i="4"/>
  <c r="U9785" i="4"/>
  <c r="U9786" i="4"/>
  <c r="U9787" i="4"/>
  <c r="U9788" i="4"/>
  <c r="U9789" i="4"/>
  <c r="U9790" i="4"/>
  <c r="U9791" i="4"/>
  <c r="U9792" i="4"/>
  <c r="U9793" i="4"/>
  <c r="U9794" i="4"/>
  <c r="U9795" i="4"/>
  <c r="U9796" i="4"/>
  <c r="U9797" i="4"/>
  <c r="U9798" i="4"/>
  <c r="U9799" i="4"/>
  <c r="U9800" i="4"/>
  <c r="U9801" i="4"/>
  <c r="U9802" i="4"/>
  <c r="U9803" i="4"/>
  <c r="U9804" i="4"/>
  <c r="U9805" i="4"/>
  <c r="U9806" i="4"/>
  <c r="U9807" i="4"/>
  <c r="U9808" i="4"/>
  <c r="U9809" i="4"/>
  <c r="U9810" i="4"/>
  <c r="U9811" i="4"/>
  <c r="U9812" i="4"/>
  <c r="U9813" i="4"/>
  <c r="U9814" i="4"/>
  <c r="U9815" i="4"/>
  <c r="U9816" i="4"/>
  <c r="U9817" i="4"/>
  <c r="U9818" i="4"/>
  <c r="U9819" i="4"/>
  <c r="U9820" i="4"/>
  <c r="U9821" i="4"/>
  <c r="U9822" i="4"/>
  <c r="U9823" i="4"/>
  <c r="U9824" i="4"/>
  <c r="U9825" i="4"/>
  <c r="U9826" i="4"/>
  <c r="U9827" i="4"/>
  <c r="U9828" i="4"/>
  <c r="U9829" i="4"/>
  <c r="U9830" i="4"/>
  <c r="U9831" i="4"/>
  <c r="U9832" i="4"/>
  <c r="U9833" i="4"/>
  <c r="U9834" i="4"/>
  <c r="U9835" i="4"/>
  <c r="U9836" i="4"/>
  <c r="U9837" i="4"/>
  <c r="U9838" i="4"/>
  <c r="U9839" i="4"/>
  <c r="U9840" i="4"/>
  <c r="U9841" i="4"/>
  <c r="U9842" i="4"/>
  <c r="U9843" i="4"/>
  <c r="U9844" i="4"/>
  <c r="U9845" i="4"/>
  <c r="U9846" i="4"/>
  <c r="U9847" i="4"/>
  <c r="U9848" i="4"/>
  <c r="U9849" i="4"/>
  <c r="U9850" i="4"/>
  <c r="U9851" i="4"/>
  <c r="U9852" i="4"/>
  <c r="U9853" i="4"/>
  <c r="U9854" i="4"/>
  <c r="U9855" i="4"/>
  <c r="U9856" i="4"/>
  <c r="U9857" i="4"/>
  <c r="U9858" i="4"/>
  <c r="U9859" i="4"/>
  <c r="U9860" i="4"/>
  <c r="U9861" i="4"/>
  <c r="U9862" i="4"/>
  <c r="U9863" i="4"/>
  <c r="U9864" i="4"/>
  <c r="U9865" i="4"/>
  <c r="U9866" i="4"/>
  <c r="U9867" i="4"/>
  <c r="U9868" i="4"/>
  <c r="U9869" i="4"/>
  <c r="U9870" i="4"/>
  <c r="U9871" i="4"/>
  <c r="U9872" i="4"/>
  <c r="U9873" i="4"/>
  <c r="U9874" i="4"/>
  <c r="U9875" i="4"/>
  <c r="U9876" i="4"/>
  <c r="U9877" i="4"/>
  <c r="U9878" i="4"/>
  <c r="U9879" i="4"/>
  <c r="U9880" i="4"/>
  <c r="U9881" i="4"/>
  <c r="U9882" i="4"/>
  <c r="U9883" i="4"/>
  <c r="U9884" i="4"/>
  <c r="U9885" i="4"/>
  <c r="U9886" i="4"/>
  <c r="U9887" i="4"/>
  <c r="U9888" i="4"/>
  <c r="U9889" i="4"/>
  <c r="U9890" i="4"/>
  <c r="U9891" i="4"/>
  <c r="U9892" i="4"/>
  <c r="U9893" i="4"/>
  <c r="U9894" i="4"/>
  <c r="U9895" i="4"/>
  <c r="U9896" i="4"/>
  <c r="U9897" i="4"/>
  <c r="U9898" i="4"/>
  <c r="U9899" i="4"/>
  <c r="U9900" i="4"/>
  <c r="U9901" i="4"/>
  <c r="U9902" i="4"/>
  <c r="U9903" i="4"/>
  <c r="U9904" i="4"/>
  <c r="U9905" i="4"/>
  <c r="U9906" i="4"/>
  <c r="U9907" i="4"/>
  <c r="U9908" i="4"/>
  <c r="U9909" i="4"/>
  <c r="U9910" i="4"/>
  <c r="U9911" i="4"/>
  <c r="U9912" i="4"/>
  <c r="U9913" i="4"/>
  <c r="U9914" i="4"/>
  <c r="U9915" i="4"/>
  <c r="U9916" i="4"/>
  <c r="U9917" i="4"/>
  <c r="U9918" i="4"/>
  <c r="U9919" i="4"/>
  <c r="U9920" i="4"/>
  <c r="U9921" i="4"/>
  <c r="U9922" i="4"/>
  <c r="U9923" i="4"/>
  <c r="U9924" i="4"/>
  <c r="U9925" i="4"/>
  <c r="U9926" i="4"/>
  <c r="U9927" i="4"/>
  <c r="U9928" i="4"/>
  <c r="U9929" i="4"/>
  <c r="U9930" i="4"/>
  <c r="U9931" i="4"/>
  <c r="U9932" i="4"/>
  <c r="U9933" i="4"/>
  <c r="U9934" i="4"/>
  <c r="U9935" i="4"/>
  <c r="U9936" i="4"/>
  <c r="U9937" i="4"/>
  <c r="U9938" i="4"/>
  <c r="U9939" i="4"/>
  <c r="U9940" i="4"/>
  <c r="U9941" i="4"/>
  <c r="U9942" i="4"/>
  <c r="U9943" i="4"/>
  <c r="U9944" i="4"/>
  <c r="U9945" i="4"/>
  <c r="U9946" i="4"/>
  <c r="U9947" i="4"/>
  <c r="U9948" i="4"/>
  <c r="U9949" i="4"/>
  <c r="U9950" i="4"/>
  <c r="U9951" i="4"/>
  <c r="U9952" i="4"/>
  <c r="U9953" i="4"/>
  <c r="U9954" i="4"/>
  <c r="U9955" i="4"/>
  <c r="U9956" i="4"/>
  <c r="U9957" i="4"/>
  <c r="U9958" i="4"/>
  <c r="U9959" i="4"/>
  <c r="U9960" i="4"/>
  <c r="U9961" i="4"/>
  <c r="U9962" i="4"/>
  <c r="U9963" i="4"/>
  <c r="U9964" i="4"/>
  <c r="U9965" i="4"/>
  <c r="U9966" i="4"/>
  <c r="U9967" i="4"/>
  <c r="U9968" i="4"/>
  <c r="U9969" i="4"/>
  <c r="U9970" i="4"/>
  <c r="U9971" i="4"/>
  <c r="U9972" i="4"/>
  <c r="U9973" i="4"/>
  <c r="U9974" i="4"/>
  <c r="U9975" i="4"/>
  <c r="U9976" i="4"/>
  <c r="U9977" i="4"/>
  <c r="U9978" i="4"/>
  <c r="U9979" i="4"/>
  <c r="U9980" i="4"/>
  <c r="U9981" i="4"/>
  <c r="U9982" i="4"/>
  <c r="U9983" i="4"/>
  <c r="U9984" i="4"/>
  <c r="U9985" i="4"/>
  <c r="U9986" i="4"/>
  <c r="U9987" i="4"/>
  <c r="U9988" i="4"/>
  <c r="U9989" i="4"/>
  <c r="U9990" i="4"/>
  <c r="U9991" i="4"/>
  <c r="U9992" i="4"/>
  <c r="U9993" i="4"/>
  <c r="U9994" i="4"/>
  <c r="U9995" i="4"/>
  <c r="U9996" i="4"/>
  <c r="U9997" i="4"/>
  <c r="U9998" i="4"/>
  <c r="U9999" i="4"/>
  <c r="U10000" i="4"/>
  <c r="U10001" i="4"/>
  <c r="U10002" i="4"/>
  <c r="U10003" i="4"/>
  <c r="U10004" i="4"/>
  <c r="U10005" i="4"/>
  <c r="U10006" i="4"/>
  <c r="U10007" i="4"/>
  <c r="U10008" i="4"/>
  <c r="U10009" i="4"/>
  <c r="U10010" i="4"/>
  <c r="U10011" i="4"/>
  <c r="U10012" i="4"/>
  <c r="U10013" i="4"/>
  <c r="U10014" i="4"/>
  <c r="U10015" i="4"/>
  <c r="U10016" i="4"/>
  <c r="U10017" i="4"/>
  <c r="U10018" i="4"/>
  <c r="U10019" i="4"/>
  <c r="U10020" i="4"/>
  <c r="U10021" i="4"/>
  <c r="U10022" i="4"/>
  <c r="U10023" i="4"/>
  <c r="U10024" i="4"/>
  <c r="U10025" i="4"/>
  <c r="U10026" i="4"/>
  <c r="U10027" i="4"/>
  <c r="U10028" i="4"/>
  <c r="U10029" i="4"/>
  <c r="U10030" i="4"/>
  <c r="U10031" i="4"/>
  <c r="U10032" i="4"/>
  <c r="U10033" i="4"/>
  <c r="U10034" i="4"/>
  <c r="U10035" i="4"/>
  <c r="U10036" i="4"/>
  <c r="U10037" i="4"/>
  <c r="U10038" i="4"/>
  <c r="U10039" i="4"/>
  <c r="U10040" i="4"/>
  <c r="U10041" i="4"/>
  <c r="U10042" i="4"/>
  <c r="U10043" i="4"/>
  <c r="U10044" i="4"/>
  <c r="U10045" i="4"/>
  <c r="U10046" i="4"/>
  <c r="U10047" i="4"/>
  <c r="U10048" i="4"/>
  <c r="U10049" i="4"/>
  <c r="U10050" i="4"/>
  <c r="U10051" i="4"/>
  <c r="U10052" i="4"/>
  <c r="U10053" i="4"/>
  <c r="U10054" i="4"/>
  <c r="U10055" i="4"/>
  <c r="U10056" i="4"/>
  <c r="U10057" i="4"/>
  <c r="U10058" i="4"/>
  <c r="U10059" i="4"/>
  <c r="U10060" i="4"/>
  <c r="U10061" i="4"/>
  <c r="U10062" i="4"/>
  <c r="U10063" i="4"/>
  <c r="U10064" i="4"/>
  <c r="U10065" i="4"/>
  <c r="U10066" i="4"/>
  <c r="U10067" i="4"/>
  <c r="U10068" i="4"/>
  <c r="U10069" i="4"/>
  <c r="U10070" i="4"/>
  <c r="U10071" i="4"/>
  <c r="U10072" i="4"/>
  <c r="U10073" i="4"/>
  <c r="U10074" i="4"/>
  <c r="U10075" i="4"/>
  <c r="U10076" i="4"/>
  <c r="U10077" i="4"/>
  <c r="U10078" i="4"/>
  <c r="U10079" i="4"/>
  <c r="U10080" i="4"/>
  <c r="U10081" i="4"/>
  <c r="U10082" i="4"/>
  <c r="U10083" i="4"/>
  <c r="U10084" i="4"/>
  <c r="U10085" i="4"/>
  <c r="U10086" i="4"/>
  <c r="U10087" i="4"/>
  <c r="U10088" i="4"/>
  <c r="U10089" i="4"/>
  <c r="U10090" i="4"/>
  <c r="U10091" i="4"/>
  <c r="U10092" i="4"/>
  <c r="U10093" i="4"/>
  <c r="U10094" i="4"/>
  <c r="U10095" i="4"/>
  <c r="U10096" i="4"/>
  <c r="U10097" i="4"/>
  <c r="U10098" i="4"/>
  <c r="U10099" i="4"/>
  <c r="U10100" i="4"/>
  <c r="U10101" i="4"/>
  <c r="U10102" i="4"/>
  <c r="U10103" i="4"/>
  <c r="U10104" i="4"/>
  <c r="U10105" i="4"/>
  <c r="U10106" i="4"/>
  <c r="U10107" i="4"/>
  <c r="U10108" i="4"/>
  <c r="U10109" i="4"/>
  <c r="U10110" i="4"/>
  <c r="U10111" i="4"/>
  <c r="U10112" i="4"/>
  <c r="U10113" i="4"/>
  <c r="U10114" i="4"/>
  <c r="U10115" i="4"/>
  <c r="U10116" i="4"/>
  <c r="U10117" i="4"/>
  <c r="U10118" i="4"/>
  <c r="U10119" i="4"/>
  <c r="U10120" i="4"/>
  <c r="U10121" i="4"/>
  <c r="U10122" i="4"/>
  <c r="U10123" i="4"/>
  <c r="U10124" i="4"/>
  <c r="U10125" i="4"/>
  <c r="U10126" i="4"/>
  <c r="U10127" i="4"/>
  <c r="U10128" i="4"/>
  <c r="U10129" i="4"/>
  <c r="U10130" i="4"/>
  <c r="U10131" i="4"/>
  <c r="U10132" i="4"/>
  <c r="U10133" i="4"/>
  <c r="U10134" i="4"/>
  <c r="U10135" i="4"/>
  <c r="U10136" i="4"/>
  <c r="U10137" i="4"/>
  <c r="U10138" i="4"/>
  <c r="U10139" i="4"/>
  <c r="U10140" i="4"/>
  <c r="U10141" i="4"/>
  <c r="U10142" i="4"/>
  <c r="U10143" i="4"/>
  <c r="U10144" i="4"/>
  <c r="U10145" i="4"/>
  <c r="U10146" i="4"/>
  <c r="U10147" i="4"/>
  <c r="U10148" i="4"/>
  <c r="U10149" i="4"/>
  <c r="U10150" i="4"/>
  <c r="U10151" i="4"/>
  <c r="U10152" i="4"/>
  <c r="U10153" i="4"/>
  <c r="U10154" i="4"/>
  <c r="U10155" i="4"/>
  <c r="U10156" i="4"/>
  <c r="U10157" i="4"/>
  <c r="U10158" i="4"/>
  <c r="U10159" i="4"/>
  <c r="U10160" i="4"/>
  <c r="U10161" i="4"/>
  <c r="U10162" i="4"/>
  <c r="U10163" i="4"/>
  <c r="U10164" i="4"/>
  <c r="U10165" i="4"/>
  <c r="U10166" i="4"/>
  <c r="U10167" i="4"/>
  <c r="U10168" i="4"/>
  <c r="U10169" i="4"/>
  <c r="U10170" i="4"/>
  <c r="U10171" i="4"/>
  <c r="U10172" i="4"/>
  <c r="U10173" i="4"/>
  <c r="U10174" i="4"/>
  <c r="U10175" i="4"/>
  <c r="U10176" i="4"/>
  <c r="U10177" i="4"/>
  <c r="U10178" i="4"/>
  <c r="U10179" i="4"/>
  <c r="U10180" i="4"/>
  <c r="U10181" i="4"/>
  <c r="U10182" i="4"/>
  <c r="U10183" i="4"/>
  <c r="U10184" i="4"/>
  <c r="U10185" i="4"/>
  <c r="U10186" i="4"/>
  <c r="U10187" i="4"/>
  <c r="U10188" i="4"/>
  <c r="U10189" i="4"/>
  <c r="U10190" i="4"/>
  <c r="U10191" i="4"/>
  <c r="U10192" i="4"/>
  <c r="U10193" i="4"/>
  <c r="U10194" i="4"/>
  <c r="U10195" i="4"/>
  <c r="U10196" i="4"/>
  <c r="U10197" i="4"/>
  <c r="U10198" i="4"/>
  <c r="U10199" i="4"/>
  <c r="U10200" i="4"/>
  <c r="U10201" i="4"/>
  <c r="U10202" i="4"/>
  <c r="U10203" i="4"/>
  <c r="U10204" i="4"/>
  <c r="U10205" i="4"/>
  <c r="U10206" i="4"/>
  <c r="U10207" i="4"/>
  <c r="U10208" i="4"/>
  <c r="U10209" i="4"/>
  <c r="U10210" i="4"/>
  <c r="U10211" i="4"/>
  <c r="U10212" i="4"/>
  <c r="U10213" i="4"/>
  <c r="U10214" i="4"/>
  <c r="U10215" i="4"/>
  <c r="U10216" i="4"/>
  <c r="U10217" i="4"/>
  <c r="U10218" i="4"/>
  <c r="U10219" i="4"/>
  <c r="U10220" i="4"/>
  <c r="U10221" i="4"/>
  <c r="U10222" i="4"/>
  <c r="U10223" i="4"/>
  <c r="U10224" i="4"/>
  <c r="U10225" i="4"/>
  <c r="U10226" i="4"/>
  <c r="U10227" i="4"/>
  <c r="U10228" i="4"/>
  <c r="U10229" i="4"/>
  <c r="U10230" i="4"/>
  <c r="U10231" i="4"/>
  <c r="U10232" i="4"/>
  <c r="U10233" i="4"/>
  <c r="U10234" i="4"/>
  <c r="U10235" i="4"/>
  <c r="U10236" i="4"/>
  <c r="U10237" i="4"/>
  <c r="U10238" i="4"/>
  <c r="U10239" i="4"/>
  <c r="U10240" i="4"/>
  <c r="U10241" i="4"/>
  <c r="U10242" i="4"/>
  <c r="U10243" i="4"/>
  <c r="U10244" i="4"/>
  <c r="U10245" i="4"/>
  <c r="U10246" i="4"/>
  <c r="U10247" i="4"/>
  <c r="U10248" i="4"/>
  <c r="U10249" i="4"/>
  <c r="U10250" i="4"/>
  <c r="U10251" i="4"/>
  <c r="U10252" i="4"/>
  <c r="U10253" i="4"/>
  <c r="U10254" i="4"/>
  <c r="U10255" i="4"/>
  <c r="U10256" i="4"/>
  <c r="U10257" i="4"/>
  <c r="U10258" i="4"/>
  <c r="U10259" i="4"/>
  <c r="U10260" i="4"/>
  <c r="U10261" i="4"/>
  <c r="U10262" i="4"/>
  <c r="U10263" i="4"/>
  <c r="U10264" i="4"/>
  <c r="U10265" i="4"/>
  <c r="U10266" i="4"/>
  <c r="U10267" i="4"/>
  <c r="U10268" i="4"/>
  <c r="U10269" i="4"/>
  <c r="U10270" i="4"/>
  <c r="U10271" i="4"/>
  <c r="U10272" i="4"/>
  <c r="U10273" i="4"/>
  <c r="U10274" i="4"/>
  <c r="U10275" i="4"/>
  <c r="U10276" i="4"/>
  <c r="U10277" i="4"/>
  <c r="U10278" i="4"/>
  <c r="U10279" i="4"/>
  <c r="U10280" i="4"/>
  <c r="U10281" i="4"/>
  <c r="U10282" i="4"/>
  <c r="U10283" i="4"/>
  <c r="U10284" i="4"/>
  <c r="U10285" i="4"/>
  <c r="U10286" i="4"/>
  <c r="U10287" i="4"/>
  <c r="U10288" i="4"/>
  <c r="U10289" i="4"/>
  <c r="U10290" i="4"/>
  <c r="U10291" i="4"/>
  <c r="U10292" i="4"/>
  <c r="U10293" i="4"/>
  <c r="U10294" i="4"/>
  <c r="U10295" i="4"/>
  <c r="U10296" i="4"/>
  <c r="U10297" i="4"/>
  <c r="U10298" i="4"/>
  <c r="U10299" i="4"/>
  <c r="U10300" i="4"/>
  <c r="U10301" i="4"/>
  <c r="U10302" i="4"/>
  <c r="U10303" i="4"/>
  <c r="U10304" i="4"/>
  <c r="U10305" i="4"/>
  <c r="U10306" i="4"/>
  <c r="U10307" i="4"/>
  <c r="U10308" i="4"/>
  <c r="U10309" i="4"/>
  <c r="U10310" i="4"/>
  <c r="U10311" i="4"/>
  <c r="U10312" i="4"/>
  <c r="U10313" i="4"/>
  <c r="U10314" i="4"/>
  <c r="U10315" i="4"/>
  <c r="U10316" i="4"/>
  <c r="U10317" i="4"/>
  <c r="U10318" i="4"/>
  <c r="U10319" i="4"/>
  <c r="U10320" i="4"/>
  <c r="U10321" i="4"/>
  <c r="U10322" i="4"/>
  <c r="U10323" i="4"/>
  <c r="U10324" i="4"/>
  <c r="U10325" i="4"/>
  <c r="U10326" i="4"/>
  <c r="U10327" i="4"/>
  <c r="U10328" i="4"/>
  <c r="U10329" i="4"/>
  <c r="U10330" i="4"/>
  <c r="U10331" i="4"/>
  <c r="U10332" i="4"/>
  <c r="U10333" i="4"/>
  <c r="U10334" i="4"/>
  <c r="U10335" i="4"/>
  <c r="U10336" i="4"/>
  <c r="U10337" i="4"/>
  <c r="U10338" i="4"/>
  <c r="U10339" i="4"/>
  <c r="U10340" i="4"/>
  <c r="U10341" i="4"/>
  <c r="U10342" i="4"/>
  <c r="U10343" i="4"/>
  <c r="U10344" i="4"/>
  <c r="U10345" i="4"/>
  <c r="U10346" i="4"/>
  <c r="U10347" i="4"/>
  <c r="U10348" i="4"/>
  <c r="U10349" i="4"/>
  <c r="U10350" i="4"/>
  <c r="U10351" i="4"/>
  <c r="U10352" i="4"/>
  <c r="U10353" i="4"/>
  <c r="U10354" i="4"/>
  <c r="U10355" i="4"/>
  <c r="U10356" i="4"/>
  <c r="U10357" i="4"/>
  <c r="U10358" i="4"/>
  <c r="U10359" i="4"/>
  <c r="U10360" i="4"/>
  <c r="U10361" i="4"/>
  <c r="U10362" i="4"/>
  <c r="U10363" i="4"/>
  <c r="U10364" i="4"/>
  <c r="U10365" i="4"/>
  <c r="U10366" i="4"/>
  <c r="U10367" i="4"/>
  <c r="U10368" i="4"/>
  <c r="U10369" i="4"/>
  <c r="U10370" i="4"/>
  <c r="U10371" i="4"/>
  <c r="U10372" i="4"/>
  <c r="U10373" i="4"/>
  <c r="U10374" i="4"/>
  <c r="U10375" i="4"/>
  <c r="U10376" i="4"/>
  <c r="U10377" i="4"/>
  <c r="U10378" i="4"/>
  <c r="U10379" i="4"/>
  <c r="U10380" i="4"/>
  <c r="U10381" i="4"/>
  <c r="U10382" i="4"/>
  <c r="U10383" i="4"/>
  <c r="U10384" i="4"/>
  <c r="U10385" i="4"/>
  <c r="U10386" i="4"/>
  <c r="U10387" i="4"/>
  <c r="U10388" i="4"/>
  <c r="U10389" i="4"/>
  <c r="U10390" i="4"/>
  <c r="U10391" i="4"/>
  <c r="U10392" i="4"/>
  <c r="U10393" i="4"/>
  <c r="U10394" i="4"/>
  <c r="U10395" i="4"/>
  <c r="U10396" i="4"/>
  <c r="U10397" i="4"/>
  <c r="U10398" i="4"/>
  <c r="U10399" i="4"/>
  <c r="U10400" i="4"/>
  <c r="U10401" i="4"/>
  <c r="U10402" i="4"/>
  <c r="U10403" i="4"/>
  <c r="U10404" i="4"/>
  <c r="U10405" i="4"/>
  <c r="U10406" i="4"/>
  <c r="U10407" i="4"/>
  <c r="U10408" i="4"/>
  <c r="U10409" i="4"/>
  <c r="U10410" i="4"/>
  <c r="U10411" i="4"/>
  <c r="U10412" i="4"/>
  <c r="U10413" i="4"/>
  <c r="U10414" i="4"/>
  <c r="U10415" i="4"/>
  <c r="U10416" i="4"/>
  <c r="U10417" i="4"/>
  <c r="U10418" i="4"/>
  <c r="U10419" i="4"/>
  <c r="U10420" i="4"/>
  <c r="U10421" i="4"/>
  <c r="U10422" i="4"/>
  <c r="U10423" i="4"/>
  <c r="U10424" i="4"/>
  <c r="U10425" i="4"/>
  <c r="U10426" i="4"/>
  <c r="U10427" i="4"/>
  <c r="U10428" i="4"/>
  <c r="U10429" i="4"/>
  <c r="U10430" i="4"/>
  <c r="U10431" i="4"/>
  <c r="U10432" i="4"/>
  <c r="U10433" i="4"/>
  <c r="U10434" i="4"/>
  <c r="U10435" i="4"/>
  <c r="U10436" i="4"/>
  <c r="U10437" i="4"/>
  <c r="U10438" i="4"/>
  <c r="U10439" i="4"/>
  <c r="U10440" i="4"/>
  <c r="U10441" i="4"/>
  <c r="U10442" i="4"/>
  <c r="U10443" i="4"/>
  <c r="U10444" i="4"/>
  <c r="U10445" i="4"/>
  <c r="U10446" i="4"/>
  <c r="U10447" i="4"/>
  <c r="U10448" i="4"/>
  <c r="U10449" i="4"/>
  <c r="U10450" i="4"/>
  <c r="U10451" i="4"/>
  <c r="U10452" i="4"/>
  <c r="U10453" i="4"/>
  <c r="U10454" i="4"/>
  <c r="U10455" i="4"/>
  <c r="U10456" i="4"/>
  <c r="U10457" i="4"/>
  <c r="U10458" i="4"/>
  <c r="U10459" i="4"/>
  <c r="U10460" i="4"/>
  <c r="U10461" i="4"/>
  <c r="U10462" i="4"/>
  <c r="U10463" i="4"/>
  <c r="U10464" i="4"/>
  <c r="U10465" i="4"/>
  <c r="U10466" i="4"/>
  <c r="U10467" i="4"/>
  <c r="U10468" i="4"/>
  <c r="U10469" i="4"/>
  <c r="U10470" i="4"/>
  <c r="U10471" i="4"/>
  <c r="U10472" i="4"/>
  <c r="U10473" i="4"/>
  <c r="U10474" i="4"/>
  <c r="U10475" i="4"/>
  <c r="U10476" i="4"/>
  <c r="U10477" i="4"/>
  <c r="U10478" i="4"/>
  <c r="U10479" i="4"/>
  <c r="U10480" i="4"/>
  <c r="U10481" i="4"/>
  <c r="U10482" i="4"/>
  <c r="U10483" i="4"/>
  <c r="U10484" i="4"/>
  <c r="U10485" i="4"/>
  <c r="U10486" i="4"/>
  <c r="U10487" i="4"/>
  <c r="U10488" i="4"/>
  <c r="U10489" i="4"/>
  <c r="U10490" i="4"/>
  <c r="U10491" i="4"/>
  <c r="U10492" i="4"/>
  <c r="U10493" i="4"/>
  <c r="U10494" i="4"/>
  <c r="U10495" i="4"/>
  <c r="U10496" i="4"/>
  <c r="U10497" i="4"/>
  <c r="U10498" i="4"/>
  <c r="U10499" i="4"/>
  <c r="U10500" i="4"/>
  <c r="U10501" i="4"/>
  <c r="U10502" i="4"/>
  <c r="U10503" i="4"/>
  <c r="U10504" i="4"/>
  <c r="U10505" i="4"/>
  <c r="U10506" i="4"/>
  <c r="U10507" i="4"/>
  <c r="U10508" i="4"/>
  <c r="U10509" i="4"/>
  <c r="U10510" i="4"/>
  <c r="U10511" i="4"/>
  <c r="U10512" i="4"/>
  <c r="U10513" i="4"/>
  <c r="U10514" i="4"/>
  <c r="U10515" i="4"/>
  <c r="U10516" i="4"/>
  <c r="U10517" i="4"/>
  <c r="U10518" i="4"/>
  <c r="U10519" i="4"/>
  <c r="U10520" i="4"/>
  <c r="U10521" i="4"/>
  <c r="U10522" i="4"/>
  <c r="U10523" i="4"/>
  <c r="U10524" i="4"/>
  <c r="U10525" i="4"/>
  <c r="U10526" i="4"/>
  <c r="U10527" i="4"/>
  <c r="U10528" i="4"/>
  <c r="U10529" i="4"/>
  <c r="U10530" i="4"/>
  <c r="U10531" i="4"/>
  <c r="U10532" i="4"/>
  <c r="U10533" i="4"/>
  <c r="U10534" i="4"/>
  <c r="U10535" i="4"/>
  <c r="U10536" i="4"/>
  <c r="U10537" i="4"/>
  <c r="U10538" i="4"/>
  <c r="U10539" i="4"/>
  <c r="U10540" i="4"/>
  <c r="U10541" i="4"/>
  <c r="U10542" i="4"/>
  <c r="U10543" i="4"/>
  <c r="U10544" i="4"/>
  <c r="U10545" i="4"/>
  <c r="U10546" i="4"/>
  <c r="U10547" i="4"/>
  <c r="U10548" i="4"/>
  <c r="U10549" i="4"/>
  <c r="U10550" i="4"/>
  <c r="U10551" i="4"/>
  <c r="U10552" i="4"/>
  <c r="U10553" i="4"/>
  <c r="U10554" i="4"/>
  <c r="U10555" i="4"/>
  <c r="U10556" i="4"/>
  <c r="U10557" i="4"/>
  <c r="U10558" i="4"/>
  <c r="U10559" i="4"/>
  <c r="U10560" i="4"/>
  <c r="U10561" i="4"/>
  <c r="U10562" i="4"/>
  <c r="U10563" i="4"/>
  <c r="U10564" i="4"/>
  <c r="U10565" i="4"/>
  <c r="U10566" i="4"/>
  <c r="U10567" i="4"/>
  <c r="U10568" i="4"/>
  <c r="U10569" i="4"/>
  <c r="U10570" i="4"/>
  <c r="U10571" i="4"/>
  <c r="U10572" i="4"/>
  <c r="U10573" i="4"/>
  <c r="U10574" i="4"/>
  <c r="U10575" i="4"/>
  <c r="U10576" i="4"/>
  <c r="U10577" i="4"/>
  <c r="U10578" i="4"/>
  <c r="U10579" i="4"/>
  <c r="U10580" i="4"/>
  <c r="U10581" i="4"/>
  <c r="U10582" i="4"/>
  <c r="U10583" i="4"/>
  <c r="U10584" i="4"/>
  <c r="U10585" i="4"/>
  <c r="U10586" i="4"/>
  <c r="U10587" i="4"/>
  <c r="U10588" i="4"/>
  <c r="U10589" i="4"/>
  <c r="U10590" i="4"/>
  <c r="U10591" i="4"/>
  <c r="U10592" i="4"/>
  <c r="U10593" i="4"/>
  <c r="U10594" i="4"/>
  <c r="U10595" i="4"/>
  <c r="U10596" i="4"/>
  <c r="U10597" i="4"/>
  <c r="U10598" i="4"/>
  <c r="U10599" i="4"/>
  <c r="U10600" i="4"/>
  <c r="U10601" i="4"/>
  <c r="U10602" i="4"/>
  <c r="U10603" i="4"/>
  <c r="U10604" i="4"/>
  <c r="U10605" i="4"/>
  <c r="U10606" i="4"/>
  <c r="U10607" i="4"/>
  <c r="U10608" i="4"/>
  <c r="U10609" i="4"/>
  <c r="U10610" i="4"/>
  <c r="U10611" i="4"/>
  <c r="U10612" i="4"/>
  <c r="U10613" i="4"/>
  <c r="U10614" i="4"/>
  <c r="U10615" i="4"/>
  <c r="U10616" i="4"/>
  <c r="U10617" i="4"/>
  <c r="U10618" i="4"/>
  <c r="U10619" i="4"/>
  <c r="U10620" i="4"/>
  <c r="U10621" i="4"/>
  <c r="U10622" i="4"/>
  <c r="U10623" i="4"/>
  <c r="U10624" i="4"/>
  <c r="U10625" i="4"/>
  <c r="U10626" i="4"/>
  <c r="U10627" i="4"/>
  <c r="U10628" i="4"/>
  <c r="U10629" i="4"/>
  <c r="U10630" i="4"/>
  <c r="U10631" i="4"/>
  <c r="U10632" i="4"/>
  <c r="U10633" i="4"/>
  <c r="U10634" i="4"/>
  <c r="U10635" i="4"/>
  <c r="U10636" i="4"/>
  <c r="U10637" i="4"/>
  <c r="U10638" i="4"/>
  <c r="U10639" i="4"/>
  <c r="U10640" i="4"/>
  <c r="U10641" i="4"/>
  <c r="U10642" i="4"/>
  <c r="U10643" i="4"/>
  <c r="U10644" i="4"/>
  <c r="U10645" i="4"/>
  <c r="U10646" i="4"/>
  <c r="U10647" i="4"/>
  <c r="U10648" i="4"/>
  <c r="U10649" i="4"/>
  <c r="U10650" i="4"/>
  <c r="U10651" i="4"/>
  <c r="U10652" i="4"/>
  <c r="U10653" i="4"/>
  <c r="U10654" i="4"/>
  <c r="U10655" i="4"/>
  <c r="U10656" i="4"/>
  <c r="U10657" i="4"/>
  <c r="U10658" i="4"/>
  <c r="U10659" i="4"/>
  <c r="U10660" i="4"/>
  <c r="U10661" i="4"/>
  <c r="U10662" i="4"/>
  <c r="U10663" i="4"/>
  <c r="U10664" i="4"/>
  <c r="U10665" i="4"/>
  <c r="U10666" i="4"/>
  <c r="U10667" i="4"/>
  <c r="U10668" i="4"/>
  <c r="U10669" i="4"/>
  <c r="U10670" i="4"/>
  <c r="U10671" i="4"/>
  <c r="U10672" i="4"/>
  <c r="U10673" i="4"/>
  <c r="U10674" i="4"/>
  <c r="U10675" i="4"/>
  <c r="U10676" i="4"/>
  <c r="U10677" i="4"/>
  <c r="U10678" i="4"/>
  <c r="U10679" i="4"/>
  <c r="U10680" i="4"/>
  <c r="U10681" i="4"/>
  <c r="U10682" i="4"/>
  <c r="U10683" i="4"/>
  <c r="U10684" i="4"/>
  <c r="U10685" i="4"/>
  <c r="U10686" i="4"/>
  <c r="U10687" i="4"/>
  <c r="U10688" i="4"/>
  <c r="U10689" i="4"/>
  <c r="U10690" i="4"/>
  <c r="U10691" i="4"/>
  <c r="U10692" i="4"/>
  <c r="U10693" i="4"/>
  <c r="U10694" i="4"/>
  <c r="U10695" i="4"/>
  <c r="U10696" i="4"/>
  <c r="U10697" i="4"/>
  <c r="U10698" i="4"/>
  <c r="U10699" i="4"/>
  <c r="U10700" i="4"/>
  <c r="U10701" i="4"/>
  <c r="U10702" i="4"/>
  <c r="U10703" i="4"/>
  <c r="U10704" i="4"/>
  <c r="U10705" i="4"/>
  <c r="U10706" i="4"/>
  <c r="U10707" i="4"/>
  <c r="U10708" i="4"/>
  <c r="U10709" i="4"/>
  <c r="U10710" i="4"/>
  <c r="U10711" i="4"/>
  <c r="U10712" i="4"/>
  <c r="U10713" i="4"/>
  <c r="U10714" i="4"/>
  <c r="U10715" i="4"/>
  <c r="U10716" i="4"/>
  <c r="U10717" i="4"/>
  <c r="U10718" i="4"/>
  <c r="U10719" i="4"/>
  <c r="U10720" i="4"/>
  <c r="U10721" i="4"/>
  <c r="U10722" i="4"/>
  <c r="U10723" i="4"/>
  <c r="U10724" i="4"/>
  <c r="U10725" i="4"/>
  <c r="U10726" i="4"/>
  <c r="U10727" i="4"/>
  <c r="U10728" i="4"/>
  <c r="U10729" i="4"/>
  <c r="U10730" i="4"/>
  <c r="U10731" i="4"/>
  <c r="U10732" i="4"/>
  <c r="U10733" i="4"/>
  <c r="U10734" i="4"/>
  <c r="U10735" i="4"/>
  <c r="U10736" i="4"/>
  <c r="U10737" i="4"/>
  <c r="U10738" i="4"/>
  <c r="U10739" i="4"/>
  <c r="U10740" i="4"/>
  <c r="U10741" i="4"/>
  <c r="U10742" i="4"/>
  <c r="U10743" i="4"/>
  <c r="U10744" i="4"/>
  <c r="U10745" i="4"/>
  <c r="U10746" i="4"/>
  <c r="U10747" i="4"/>
  <c r="U10748" i="4"/>
  <c r="U10749" i="4"/>
  <c r="U10750" i="4"/>
  <c r="U10751" i="4"/>
  <c r="U10752" i="4"/>
  <c r="U10753" i="4"/>
  <c r="U10754" i="4"/>
  <c r="U10755" i="4"/>
  <c r="U10756" i="4"/>
  <c r="U10757" i="4"/>
  <c r="U10758" i="4"/>
  <c r="U10759" i="4"/>
  <c r="U10760" i="4"/>
  <c r="U10761" i="4"/>
  <c r="U10762" i="4"/>
  <c r="U10763" i="4"/>
  <c r="U10764" i="4"/>
  <c r="U10765" i="4"/>
  <c r="U10766" i="4"/>
  <c r="U10767" i="4"/>
  <c r="U10768" i="4"/>
  <c r="U10769" i="4"/>
  <c r="U10770" i="4"/>
  <c r="U10771" i="4"/>
  <c r="U10772" i="4"/>
  <c r="U10773" i="4"/>
  <c r="U10774" i="4"/>
  <c r="U10775" i="4"/>
  <c r="U10776" i="4"/>
  <c r="U10777" i="4"/>
  <c r="U10778" i="4"/>
  <c r="U10779" i="4"/>
  <c r="U10780" i="4"/>
  <c r="U10781" i="4"/>
  <c r="U10782" i="4"/>
  <c r="U10783" i="4"/>
  <c r="U10784" i="4"/>
  <c r="U10785" i="4"/>
  <c r="U10786" i="4"/>
  <c r="U10787" i="4"/>
  <c r="U10788" i="4"/>
  <c r="U10789" i="4"/>
  <c r="U10790" i="4"/>
  <c r="U10791" i="4"/>
  <c r="U10792" i="4"/>
  <c r="U10793" i="4"/>
  <c r="U10794" i="4"/>
  <c r="U10795" i="4"/>
  <c r="U10796" i="4"/>
  <c r="U10797" i="4"/>
  <c r="U10798" i="4"/>
  <c r="U10799" i="4"/>
  <c r="U10800" i="4"/>
  <c r="U10801" i="4"/>
  <c r="U10802" i="4"/>
  <c r="U10803" i="4"/>
  <c r="U10804" i="4"/>
  <c r="U10805" i="4"/>
  <c r="U10806" i="4"/>
  <c r="U10807" i="4"/>
  <c r="U10808" i="4"/>
  <c r="U10809" i="4"/>
  <c r="U10810" i="4"/>
  <c r="U10811" i="4"/>
  <c r="U10812" i="4"/>
  <c r="U10813" i="4"/>
  <c r="U10814" i="4"/>
  <c r="U10815" i="4"/>
  <c r="U10816" i="4"/>
  <c r="U10817" i="4"/>
  <c r="U10818" i="4"/>
  <c r="U10819" i="4"/>
  <c r="U10820" i="4"/>
  <c r="U10821" i="4"/>
  <c r="U10822" i="4"/>
  <c r="U10823" i="4"/>
  <c r="U10824" i="4"/>
  <c r="U10825" i="4"/>
  <c r="U10826" i="4"/>
  <c r="U10827" i="4"/>
  <c r="U10828" i="4"/>
  <c r="U10829" i="4"/>
  <c r="U10830" i="4"/>
  <c r="U10831" i="4"/>
  <c r="U10832" i="4"/>
  <c r="U10833" i="4"/>
  <c r="U10834" i="4"/>
  <c r="U10835" i="4"/>
  <c r="U10836" i="4"/>
  <c r="U10837" i="4"/>
  <c r="U10838" i="4"/>
  <c r="U10839" i="4"/>
  <c r="U10840" i="4"/>
  <c r="U10841" i="4"/>
  <c r="U10842" i="4"/>
  <c r="U10843" i="4"/>
  <c r="U10844" i="4"/>
  <c r="U10845" i="4"/>
  <c r="U10846" i="4"/>
  <c r="U10847" i="4"/>
  <c r="U10848" i="4"/>
  <c r="U10849" i="4"/>
  <c r="U10850" i="4"/>
  <c r="U10851" i="4"/>
  <c r="U10852" i="4"/>
  <c r="U10853" i="4"/>
  <c r="U10854" i="4"/>
  <c r="U10855" i="4"/>
  <c r="U10856" i="4"/>
  <c r="U10857" i="4"/>
  <c r="U10858" i="4"/>
  <c r="U10859" i="4"/>
  <c r="U10860" i="4"/>
  <c r="U10861" i="4"/>
  <c r="U10862" i="4"/>
  <c r="U10863" i="4"/>
  <c r="U10864" i="4"/>
  <c r="U10865" i="4"/>
  <c r="U10866" i="4"/>
  <c r="U10867" i="4"/>
  <c r="U10868" i="4"/>
  <c r="U10869" i="4"/>
  <c r="U10870" i="4"/>
  <c r="U10871" i="4"/>
  <c r="U10872" i="4"/>
  <c r="U10873" i="4"/>
  <c r="U10874" i="4"/>
  <c r="U10875" i="4"/>
  <c r="U10876" i="4"/>
  <c r="U10877" i="4"/>
  <c r="U10878" i="4"/>
  <c r="U10879" i="4"/>
  <c r="U10880" i="4"/>
  <c r="U10881" i="4"/>
  <c r="U10882" i="4"/>
  <c r="U10883" i="4"/>
  <c r="U10884" i="4"/>
  <c r="U10885" i="4"/>
  <c r="U10886" i="4"/>
  <c r="U10887" i="4"/>
  <c r="U10888" i="4"/>
  <c r="U10889" i="4"/>
  <c r="U10890" i="4"/>
  <c r="U10891" i="4"/>
  <c r="U10892" i="4"/>
  <c r="U10893" i="4"/>
  <c r="U10894" i="4"/>
  <c r="U10895" i="4"/>
  <c r="U10896" i="4"/>
  <c r="U10897" i="4"/>
  <c r="U10898" i="4"/>
  <c r="U10899" i="4"/>
  <c r="U10900" i="4"/>
  <c r="U10901" i="4"/>
  <c r="U10902" i="4"/>
  <c r="U10903" i="4"/>
  <c r="U10904" i="4"/>
  <c r="U10905" i="4"/>
  <c r="U10906" i="4"/>
  <c r="U10907" i="4"/>
  <c r="U10908" i="4"/>
  <c r="U10909" i="4"/>
  <c r="U10910" i="4"/>
  <c r="U10911" i="4"/>
  <c r="U10912" i="4"/>
  <c r="U10913" i="4"/>
  <c r="U10914" i="4"/>
  <c r="U10915" i="4"/>
  <c r="U10916" i="4"/>
  <c r="U10917" i="4"/>
  <c r="U10918" i="4"/>
  <c r="U10919" i="4"/>
  <c r="U10920" i="4"/>
  <c r="U10921" i="4"/>
  <c r="U10922" i="4"/>
  <c r="U10923" i="4"/>
  <c r="U10924" i="4"/>
  <c r="U10925" i="4"/>
  <c r="U10926" i="4"/>
  <c r="U10927" i="4"/>
  <c r="U10928" i="4"/>
  <c r="U10929" i="4"/>
  <c r="U10930" i="4"/>
  <c r="U10931" i="4"/>
  <c r="U10932" i="4"/>
  <c r="U10933" i="4"/>
  <c r="U10934" i="4"/>
  <c r="U10935" i="4"/>
  <c r="U10936" i="4"/>
  <c r="U10937" i="4"/>
  <c r="U10938" i="4"/>
  <c r="U10939" i="4"/>
  <c r="U10940" i="4"/>
  <c r="U10941" i="4"/>
  <c r="U10942" i="4"/>
  <c r="U10943" i="4"/>
  <c r="U10944" i="4"/>
  <c r="U10945" i="4"/>
  <c r="U10946" i="4"/>
  <c r="U10947" i="4"/>
  <c r="U10948" i="4"/>
  <c r="U10949" i="4"/>
  <c r="U10950" i="4"/>
  <c r="U10951" i="4"/>
  <c r="U10952" i="4"/>
  <c r="U10953" i="4"/>
  <c r="U10954" i="4"/>
  <c r="U10955" i="4"/>
  <c r="U10956" i="4"/>
  <c r="U10957" i="4"/>
  <c r="U10958" i="4"/>
  <c r="U10959" i="4"/>
  <c r="U10960" i="4"/>
  <c r="U10961" i="4"/>
  <c r="U10962" i="4"/>
  <c r="U10963" i="4"/>
  <c r="U10964" i="4"/>
  <c r="U10965" i="4"/>
  <c r="U10966" i="4"/>
  <c r="U10967" i="4"/>
  <c r="U10968" i="4"/>
  <c r="U10969" i="4"/>
  <c r="U10970" i="4"/>
  <c r="U10971" i="4"/>
  <c r="U10972" i="4"/>
  <c r="U10973" i="4"/>
  <c r="U10974" i="4"/>
  <c r="U10975" i="4"/>
  <c r="U10976" i="4"/>
  <c r="U10977" i="4"/>
  <c r="U10978" i="4"/>
  <c r="U10979" i="4"/>
  <c r="U10980" i="4"/>
  <c r="U10981" i="4"/>
  <c r="U10982" i="4"/>
  <c r="U10983" i="4"/>
  <c r="U10984" i="4"/>
  <c r="U10985" i="4"/>
  <c r="U10986" i="4"/>
  <c r="U10987" i="4"/>
  <c r="U10988" i="4"/>
  <c r="U10989" i="4"/>
  <c r="U10990" i="4"/>
  <c r="U10991" i="4"/>
  <c r="U10992" i="4"/>
  <c r="U10993" i="4"/>
  <c r="U10994" i="4"/>
  <c r="U10995" i="4"/>
  <c r="U10996" i="4"/>
  <c r="U10997" i="4"/>
  <c r="U10998" i="4"/>
  <c r="U10999" i="4"/>
  <c r="U11000" i="4"/>
  <c r="U11001" i="4"/>
  <c r="U11002" i="4"/>
  <c r="U11003" i="4"/>
  <c r="U11004" i="4"/>
  <c r="U11005" i="4"/>
  <c r="U11006" i="4"/>
  <c r="U11007" i="4"/>
  <c r="U11008" i="4"/>
  <c r="U11009" i="4"/>
  <c r="U11010" i="4"/>
  <c r="U11011" i="4"/>
  <c r="U11012" i="4"/>
  <c r="U11013" i="4"/>
  <c r="U11014" i="4"/>
  <c r="U11015" i="4"/>
  <c r="U11016" i="4"/>
  <c r="U11017" i="4"/>
  <c r="U11018" i="4"/>
  <c r="U11019" i="4"/>
  <c r="U11020" i="4"/>
  <c r="U11021" i="4"/>
  <c r="U11022" i="4"/>
  <c r="U11023" i="4"/>
  <c r="U11024" i="4"/>
  <c r="U11025" i="4"/>
  <c r="U11026" i="4"/>
  <c r="U11027" i="4"/>
  <c r="U11028" i="4"/>
  <c r="U11029" i="4"/>
  <c r="U11030" i="4"/>
  <c r="U11031" i="4"/>
  <c r="U11032" i="4"/>
  <c r="U11033" i="4"/>
  <c r="U11034" i="4"/>
  <c r="U11035" i="4"/>
  <c r="U11036" i="4"/>
  <c r="U11037" i="4"/>
  <c r="U11038" i="4"/>
  <c r="U11039" i="4"/>
  <c r="U11040" i="4"/>
  <c r="U11041" i="4"/>
  <c r="U11042" i="4"/>
  <c r="U11043" i="4"/>
  <c r="U11044" i="4"/>
  <c r="U11045" i="4"/>
  <c r="U11046" i="4"/>
  <c r="U11047" i="4"/>
  <c r="U11048" i="4"/>
  <c r="U11049" i="4"/>
  <c r="U11050" i="4"/>
  <c r="U11051" i="4"/>
  <c r="U11052" i="4"/>
  <c r="U11053" i="4"/>
  <c r="U11054" i="4"/>
  <c r="U11055" i="4"/>
  <c r="U11056" i="4"/>
  <c r="U11057" i="4"/>
  <c r="U11058" i="4"/>
  <c r="U11059" i="4"/>
  <c r="U11060" i="4"/>
  <c r="U11061" i="4"/>
  <c r="U11062" i="4"/>
  <c r="U11063" i="4"/>
  <c r="U11064" i="4"/>
  <c r="U11065" i="4"/>
  <c r="U11066" i="4"/>
  <c r="U11067" i="4"/>
  <c r="U11068" i="4"/>
  <c r="U11069" i="4"/>
  <c r="U11070" i="4"/>
  <c r="U11071" i="4"/>
  <c r="U11072" i="4"/>
  <c r="U11073" i="4"/>
  <c r="U11074" i="4"/>
  <c r="U11075" i="4"/>
  <c r="U11076" i="4"/>
  <c r="U11077" i="4"/>
  <c r="U11078" i="4"/>
  <c r="U11079" i="4"/>
  <c r="U11080" i="4"/>
  <c r="U11081" i="4"/>
  <c r="U11082" i="4"/>
  <c r="U11083" i="4"/>
  <c r="U11084" i="4"/>
  <c r="U11085" i="4"/>
  <c r="U11086" i="4"/>
  <c r="U11087" i="4"/>
  <c r="U11088" i="4"/>
  <c r="U11089" i="4"/>
  <c r="U11090" i="4"/>
  <c r="U11091" i="4"/>
  <c r="U11092" i="4"/>
  <c r="U11093" i="4"/>
  <c r="U11094" i="4"/>
  <c r="U11095" i="4"/>
  <c r="U11096" i="4"/>
  <c r="U11097" i="4"/>
  <c r="U11098" i="4"/>
  <c r="U11099" i="4"/>
  <c r="U11100" i="4"/>
  <c r="U11101" i="4"/>
  <c r="U11102" i="4"/>
  <c r="U11103" i="4"/>
  <c r="U11104" i="4"/>
  <c r="U11105" i="4"/>
  <c r="U11106" i="4"/>
  <c r="U11107" i="4"/>
  <c r="U11108" i="4"/>
  <c r="U11109" i="4"/>
  <c r="U11110" i="4"/>
  <c r="U11111" i="4"/>
  <c r="U11112" i="4"/>
  <c r="U11113" i="4"/>
  <c r="U11114" i="4"/>
  <c r="U11115" i="4"/>
  <c r="U11116" i="4"/>
  <c r="U11117" i="4"/>
  <c r="U11118" i="4"/>
  <c r="U11119" i="4"/>
  <c r="U11120" i="4"/>
  <c r="U11121" i="4"/>
  <c r="U11122" i="4"/>
  <c r="U11123" i="4"/>
  <c r="U11124" i="4"/>
  <c r="U11125" i="4"/>
  <c r="U11126" i="4"/>
  <c r="U11127" i="4"/>
  <c r="U11128" i="4"/>
  <c r="U11129" i="4"/>
  <c r="U11130" i="4"/>
  <c r="U11131" i="4"/>
  <c r="U11132" i="4"/>
  <c r="U11133" i="4"/>
  <c r="U11134" i="4"/>
  <c r="U11135" i="4"/>
  <c r="U11136" i="4"/>
  <c r="U11137" i="4"/>
  <c r="U11138" i="4"/>
  <c r="U11139" i="4"/>
  <c r="U11140" i="4"/>
  <c r="U11141" i="4"/>
  <c r="U11142" i="4"/>
  <c r="U11143" i="4"/>
  <c r="U11144" i="4"/>
  <c r="U11145" i="4"/>
  <c r="U11146" i="4"/>
  <c r="U11147" i="4"/>
  <c r="U11148" i="4"/>
  <c r="U11149" i="4"/>
  <c r="U11150" i="4"/>
  <c r="U11151" i="4"/>
  <c r="U11152" i="4"/>
  <c r="U11153" i="4"/>
  <c r="U11154" i="4"/>
  <c r="U11155" i="4"/>
  <c r="U11156" i="4"/>
  <c r="U11157" i="4"/>
  <c r="U11158" i="4"/>
  <c r="U11159" i="4"/>
  <c r="U11160" i="4"/>
  <c r="U11161" i="4"/>
  <c r="U11162" i="4"/>
  <c r="U11163" i="4"/>
  <c r="U11164" i="4"/>
  <c r="U11165" i="4"/>
  <c r="U11166" i="4"/>
  <c r="U11167" i="4"/>
  <c r="U11168" i="4"/>
  <c r="U11169" i="4"/>
  <c r="U11170" i="4"/>
  <c r="U11171" i="4"/>
  <c r="U11172" i="4"/>
  <c r="U11173" i="4"/>
  <c r="U11174" i="4"/>
  <c r="U11175" i="4"/>
  <c r="U11176" i="4"/>
  <c r="U11177" i="4"/>
  <c r="U11178" i="4"/>
  <c r="U11179" i="4"/>
  <c r="U11180" i="4"/>
  <c r="U11181" i="4"/>
  <c r="U11182" i="4"/>
  <c r="U11183" i="4"/>
  <c r="U11184" i="4"/>
  <c r="U11185" i="4"/>
  <c r="U11186" i="4"/>
  <c r="U11187" i="4"/>
  <c r="U11188" i="4"/>
  <c r="U11189" i="4"/>
  <c r="U11190" i="4"/>
  <c r="U11191" i="4"/>
  <c r="U11192" i="4"/>
  <c r="U11193" i="4"/>
  <c r="U11194" i="4"/>
  <c r="U11195" i="4"/>
  <c r="U11196" i="4"/>
  <c r="U11197" i="4"/>
  <c r="U11198" i="4"/>
  <c r="U11199" i="4"/>
  <c r="U11200" i="4"/>
  <c r="U11201" i="4"/>
  <c r="U11202" i="4"/>
  <c r="U11203" i="4"/>
  <c r="U11204" i="4"/>
  <c r="U11205" i="4"/>
  <c r="U11206" i="4"/>
  <c r="U11207" i="4"/>
  <c r="U11208" i="4"/>
  <c r="U11209" i="4"/>
  <c r="U11210" i="4"/>
  <c r="U11211" i="4"/>
  <c r="U11212" i="4"/>
  <c r="U11213" i="4"/>
  <c r="U11214" i="4"/>
  <c r="U11215" i="4"/>
  <c r="U11216" i="4"/>
  <c r="U11217" i="4"/>
  <c r="U11218" i="4"/>
  <c r="U11219" i="4"/>
  <c r="U11220" i="4"/>
  <c r="U11221" i="4"/>
  <c r="U11222" i="4"/>
  <c r="U11223" i="4"/>
  <c r="U11224" i="4"/>
  <c r="U11225" i="4"/>
  <c r="U11226" i="4"/>
  <c r="U11227" i="4"/>
  <c r="U11228" i="4"/>
  <c r="U11229" i="4"/>
  <c r="U11230" i="4"/>
  <c r="U11231" i="4"/>
  <c r="U11232" i="4"/>
  <c r="U11233" i="4"/>
  <c r="U11234" i="4"/>
  <c r="U11235" i="4"/>
  <c r="U11236" i="4"/>
  <c r="U11237" i="4"/>
  <c r="U11238" i="4"/>
  <c r="U11239" i="4"/>
  <c r="U11240" i="4"/>
  <c r="U11241" i="4"/>
  <c r="U11242" i="4"/>
  <c r="U11243" i="4"/>
  <c r="U11244" i="4"/>
  <c r="U11245" i="4"/>
  <c r="U11246" i="4"/>
  <c r="U11247" i="4"/>
  <c r="U11248" i="4"/>
  <c r="U11249" i="4"/>
  <c r="U11250" i="4"/>
  <c r="U11251" i="4"/>
  <c r="U11252" i="4"/>
  <c r="U11253" i="4"/>
  <c r="U11254" i="4"/>
  <c r="U11255" i="4"/>
  <c r="U11256" i="4"/>
  <c r="U11257" i="4"/>
  <c r="U11258" i="4"/>
  <c r="U11259" i="4"/>
  <c r="U11260" i="4"/>
  <c r="U11261" i="4"/>
  <c r="U11262" i="4"/>
  <c r="U11263" i="4"/>
  <c r="U11264" i="4"/>
  <c r="U11265" i="4"/>
  <c r="U11266" i="4"/>
  <c r="U11267" i="4"/>
  <c r="U11268" i="4"/>
  <c r="U11269" i="4"/>
  <c r="U11270" i="4"/>
  <c r="U11271" i="4"/>
  <c r="U11272" i="4"/>
  <c r="U11273" i="4"/>
  <c r="U11274" i="4"/>
  <c r="U11275" i="4"/>
  <c r="U11276" i="4"/>
  <c r="U11277" i="4"/>
  <c r="U11278" i="4"/>
  <c r="U11279" i="4"/>
  <c r="U11280" i="4"/>
  <c r="U11281" i="4"/>
  <c r="U11282" i="4"/>
  <c r="U11283" i="4"/>
  <c r="U11284" i="4"/>
  <c r="U11285" i="4"/>
  <c r="U11286" i="4"/>
  <c r="U11287" i="4"/>
  <c r="U11288" i="4"/>
  <c r="U11289" i="4"/>
  <c r="U11290" i="4"/>
  <c r="U11291" i="4"/>
  <c r="U11292" i="4"/>
  <c r="U11293" i="4"/>
  <c r="U11294" i="4"/>
  <c r="U11295" i="4"/>
  <c r="U11296" i="4"/>
  <c r="U11297" i="4"/>
  <c r="U11298" i="4"/>
  <c r="U11299" i="4"/>
  <c r="U11300" i="4"/>
  <c r="U11301" i="4"/>
  <c r="U11302" i="4"/>
  <c r="U11303" i="4"/>
  <c r="U11304" i="4"/>
  <c r="U11305" i="4"/>
  <c r="U11306" i="4"/>
  <c r="U11307" i="4"/>
  <c r="U11308" i="4"/>
  <c r="U11309" i="4"/>
  <c r="U11310" i="4"/>
  <c r="U11311" i="4"/>
  <c r="U11312" i="4"/>
  <c r="U11313" i="4"/>
  <c r="U11314" i="4"/>
  <c r="U11315" i="4"/>
  <c r="U11316" i="4"/>
  <c r="U11317" i="4"/>
  <c r="U11318" i="4"/>
  <c r="U11319" i="4"/>
  <c r="U11320" i="4"/>
  <c r="U11321" i="4"/>
  <c r="U11322" i="4"/>
  <c r="U11323" i="4"/>
  <c r="U11324" i="4"/>
  <c r="U11325" i="4"/>
  <c r="U11326" i="4"/>
  <c r="U11327" i="4"/>
  <c r="U11328" i="4"/>
  <c r="U11329" i="4"/>
  <c r="U11330" i="4"/>
  <c r="U11331" i="4"/>
  <c r="U11332" i="4"/>
  <c r="U11333" i="4"/>
  <c r="U11334" i="4"/>
  <c r="U11335" i="4"/>
  <c r="U11336" i="4"/>
  <c r="U11337" i="4"/>
  <c r="U11338" i="4"/>
  <c r="U11339" i="4"/>
  <c r="U11340" i="4"/>
  <c r="U11341" i="4"/>
  <c r="U11342" i="4"/>
  <c r="U11343" i="4"/>
  <c r="U11344" i="4"/>
  <c r="U11345" i="4"/>
  <c r="U11346" i="4"/>
  <c r="U11347" i="4"/>
  <c r="U11348" i="4"/>
  <c r="U11349" i="4"/>
  <c r="U11350" i="4"/>
  <c r="U11351" i="4"/>
  <c r="U11352" i="4"/>
  <c r="U11353" i="4"/>
  <c r="U11354" i="4"/>
  <c r="U11355" i="4"/>
  <c r="U11356" i="4"/>
  <c r="U11357" i="4"/>
  <c r="U11358" i="4"/>
  <c r="U11359" i="4"/>
  <c r="U11360" i="4"/>
  <c r="U11361" i="4"/>
  <c r="U11362" i="4"/>
  <c r="U11363" i="4"/>
  <c r="U11364" i="4"/>
  <c r="U11365" i="4"/>
  <c r="U11366" i="4"/>
  <c r="U11367" i="4"/>
  <c r="U11368" i="4"/>
  <c r="U11369" i="4"/>
  <c r="U11370" i="4"/>
  <c r="U11371" i="4"/>
  <c r="U11372" i="4"/>
  <c r="U11373" i="4"/>
  <c r="U11374" i="4"/>
  <c r="U11375" i="4"/>
  <c r="U11376" i="4"/>
  <c r="U11377" i="4"/>
  <c r="U11378" i="4"/>
  <c r="U11379" i="4"/>
  <c r="U11380" i="4"/>
  <c r="U11381" i="4"/>
  <c r="U11382" i="4"/>
  <c r="U11383" i="4"/>
  <c r="U11384" i="4"/>
  <c r="U11385" i="4"/>
  <c r="U11386" i="4"/>
  <c r="U11387" i="4"/>
  <c r="U11388" i="4"/>
  <c r="U11389" i="4"/>
  <c r="U11390" i="4"/>
  <c r="U11391" i="4"/>
  <c r="U11392" i="4"/>
  <c r="U11393" i="4"/>
  <c r="U11394" i="4"/>
  <c r="U11395" i="4"/>
  <c r="U11396" i="4"/>
  <c r="U11397" i="4"/>
  <c r="U11398" i="4"/>
  <c r="U11399" i="4"/>
  <c r="U11400" i="4"/>
  <c r="U11401" i="4"/>
  <c r="U11402" i="4"/>
  <c r="U11403" i="4"/>
  <c r="U11404" i="4"/>
  <c r="U11405" i="4"/>
  <c r="U11406" i="4"/>
  <c r="U11407" i="4"/>
  <c r="U11408" i="4"/>
  <c r="U11409" i="4"/>
  <c r="U11410" i="4"/>
  <c r="U11411" i="4"/>
  <c r="U11412" i="4"/>
  <c r="U11413" i="4"/>
  <c r="U11414" i="4"/>
  <c r="U11415" i="4"/>
  <c r="U11416" i="4"/>
  <c r="U11417" i="4"/>
  <c r="U11418" i="4"/>
  <c r="U11419" i="4"/>
  <c r="U11420" i="4"/>
  <c r="U11421" i="4"/>
  <c r="U11422" i="4"/>
  <c r="U11423" i="4"/>
  <c r="U11424" i="4"/>
  <c r="U11425" i="4"/>
  <c r="U11426" i="4"/>
  <c r="U11427" i="4"/>
  <c r="U11428" i="4"/>
  <c r="U11429" i="4"/>
  <c r="U11430" i="4"/>
  <c r="U11431" i="4"/>
  <c r="U11432" i="4"/>
  <c r="U11433" i="4"/>
  <c r="U11434" i="4"/>
  <c r="U11435" i="4"/>
  <c r="U11436" i="4"/>
  <c r="U11437" i="4"/>
  <c r="U11438" i="4"/>
  <c r="U11439" i="4"/>
  <c r="U11440" i="4"/>
  <c r="U11441" i="4"/>
  <c r="U11442" i="4"/>
  <c r="U11443" i="4"/>
  <c r="U11444" i="4"/>
  <c r="U11445" i="4"/>
  <c r="U11446" i="4"/>
  <c r="U11447" i="4"/>
  <c r="U11448" i="4"/>
  <c r="U11449" i="4"/>
  <c r="U11450" i="4"/>
  <c r="U11451" i="4"/>
  <c r="U11452" i="4"/>
  <c r="U11453" i="4"/>
  <c r="U11454" i="4"/>
  <c r="U11455" i="4"/>
  <c r="U11456" i="4"/>
  <c r="U11457" i="4"/>
  <c r="U11458" i="4"/>
  <c r="U11459" i="4"/>
  <c r="U11460" i="4"/>
  <c r="U11461" i="4"/>
  <c r="U11462" i="4"/>
  <c r="U11463" i="4"/>
  <c r="U11464" i="4"/>
  <c r="U11465" i="4"/>
  <c r="U11466" i="4"/>
  <c r="U11467" i="4"/>
  <c r="U11468" i="4"/>
  <c r="U11469" i="4"/>
  <c r="U11470" i="4"/>
  <c r="U11471" i="4"/>
  <c r="U11472" i="4"/>
  <c r="U11473" i="4"/>
  <c r="U11474" i="4"/>
  <c r="U11475" i="4"/>
  <c r="U11476" i="4"/>
  <c r="U11477" i="4"/>
  <c r="U11478" i="4"/>
  <c r="U11479" i="4"/>
  <c r="U11480" i="4"/>
  <c r="U11481" i="4"/>
  <c r="U11482" i="4"/>
  <c r="U11483" i="4"/>
  <c r="U11484" i="4"/>
  <c r="U11485" i="4"/>
  <c r="U11486" i="4"/>
  <c r="U11487" i="4"/>
  <c r="U11488" i="4"/>
  <c r="U11489" i="4"/>
  <c r="U11490" i="4"/>
  <c r="U11491" i="4"/>
  <c r="U11492" i="4"/>
  <c r="U11493" i="4"/>
  <c r="U11494" i="4"/>
  <c r="U11495" i="4"/>
  <c r="U11496" i="4"/>
  <c r="U11497" i="4"/>
  <c r="U11498" i="4"/>
  <c r="U11499" i="4"/>
  <c r="U11500" i="4"/>
  <c r="U11501" i="4"/>
  <c r="U11502" i="4"/>
  <c r="U11503" i="4"/>
  <c r="U11504" i="4"/>
  <c r="U11505" i="4"/>
  <c r="U11506" i="4"/>
  <c r="U11507" i="4"/>
  <c r="U11508" i="4"/>
  <c r="U11509" i="4"/>
  <c r="U11510" i="4"/>
  <c r="U11511" i="4"/>
  <c r="U11512" i="4"/>
  <c r="U11513" i="4"/>
  <c r="U11514" i="4"/>
  <c r="U11515" i="4"/>
  <c r="U11516" i="4"/>
  <c r="U11517" i="4"/>
  <c r="U11518" i="4"/>
  <c r="U11519" i="4"/>
  <c r="U11520" i="4"/>
  <c r="U11521" i="4"/>
  <c r="U11522" i="4"/>
  <c r="U11523" i="4"/>
  <c r="U11524" i="4"/>
  <c r="U11525" i="4"/>
  <c r="U11526" i="4"/>
  <c r="U11527" i="4"/>
  <c r="U11528" i="4"/>
  <c r="U11529" i="4"/>
  <c r="U11530" i="4"/>
  <c r="U11531" i="4"/>
  <c r="U11532" i="4"/>
  <c r="U11533" i="4"/>
  <c r="U11534" i="4"/>
  <c r="U11535" i="4"/>
  <c r="U11536" i="4"/>
  <c r="U11537" i="4"/>
  <c r="U11538" i="4"/>
  <c r="U11539" i="4"/>
  <c r="U11540" i="4"/>
  <c r="U11541" i="4"/>
  <c r="U11542" i="4"/>
  <c r="U11543" i="4"/>
  <c r="U11544" i="4"/>
  <c r="U11545" i="4"/>
  <c r="U11546" i="4"/>
  <c r="U11547" i="4"/>
  <c r="U11548" i="4"/>
  <c r="U11549" i="4"/>
  <c r="U11550" i="4"/>
  <c r="U11551" i="4"/>
  <c r="U11552" i="4"/>
  <c r="U11553" i="4"/>
  <c r="U11554" i="4"/>
  <c r="U11555" i="4"/>
  <c r="U11556" i="4"/>
  <c r="U11557" i="4"/>
  <c r="U11558" i="4"/>
  <c r="U11559" i="4"/>
  <c r="U11560" i="4"/>
  <c r="U11561" i="4"/>
  <c r="U11562" i="4"/>
  <c r="U11563" i="4"/>
  <c r="U11564" i="4"/>
  <c r="U11565" i="4"/>
  <c r="U11566" i="4"/>
  <c r="U11567" i="4"/>
  <c r="U11568" i="4"/>
  <c r="U11569" i="4"/>
  <c r="U11570" i="4"/>
  <c r="U11571" i="4"/>
  <c r="U11572" i="4"/>
  <c r="U11573" i="4"/>
  <c r="U11574" i="4"/>
  <c r="U11575" i="4"/>
  <c r="U11576" i="4"/>
  <c r="U11577" i="4"/>
  <c r="U11578" i="4"/>
  <c r="U11579" i="4"/>
  <c r="U11580" i="4"/>
  <c r="U11581" i="4"/>
  <c r="U11582" i="4"/>
  <c r="U11583" i="4"/>
  <c r="U11584" i="4"/>
  <c r="U11585" i="4"/>
  <c r="U11586" i="4"/>
  <c r="U11587" i="4"/>
  <c r="U11588" i="4"/>
  <c r="U11589" i="4"/>
  <c r="U11590" i="4"/>
  <c r="U11591" i="4"/>
  <c r="U11592" i="4"/>
  <c r="U11593" i="4"/>
  <c r="U11594" i="4"/>
  <c r="U11595" i="4"/>
  <c r="U11596" i="4"/>
  <c r="U11597" i="4"/>
  <c r="U11598" i="4"/>
  <c r="U11599" i="4"/>
  <c r="U11600" i="4"/>
  <c r="U11601" i="4"/>
  <c r="U11602" i="4"/>
  <c r="U11603" i="4"/>
  <c r="U11604" i="4"/>
  <c r="U11605" i="4"/>
  <c r="U11606" i="4"/>
  <c r="U11607" i="4"/>
  <c r="U11608" i="4"/>
  <c r="U11609" i="4"/>
  <c r="U11610" i="4"/>
  <c r="U11611" i="4"/>
  <c r="U11612" i="4"/>
  <c r="U11613" i="4"/>
  <c r="U11614" i="4"/>
  <c r="U11615" i="4"/>
  <c r="U11616" i="4"/>
  <c r="U11617" i="4"/>
  <c r="U11618" i="4"/>
  <c r="U11619" i="4"/>
  <c r="U11620" i="4"/>
  <c r="U11621" i="4"/>
  <c r="U11622" i="4"/>
  <c r="U11623" i="4"/>
  <c r="U11624" i="4"/>
  <c r="U11625" i="4"/>
  <c r="U11626" i="4"/>
  <c r="U11627" i="4"/>
  <c r="U11628" i="4"/>
  <c r="U11629" i="4"/>
  <c r="U11630" i="4"/>
  <c r="U11631" i="4"/>
  <c r="U11632" i="4"/>
  <c r="U11633" i="4"/>
  <c r="U11634" i="4"/>
  <c r="U11635" i="4"/>
  <c r="U11636" i="4"/>
  <c r="U11637" i="4"/>
  <c r="U11638" i="4"/>
  <c r="U11639" i="4"/>
  <c r="U11640" i="4"/>
  <c r="U11641" i="4"/>
  <c r="U11642" i="4"/>
  <c r="U11643" i="4"/>
  <c r="U11644" i="4"/>
  <c r="U11645" i="4"/>
  <c r="U11646" i="4"/>
  <c r="U11647" i="4"/>
  <c r="U11648" i="4"/>
  <c r="U11649" i="4"/>
  <c r="U11650" i="4"/>
  <c r="U11651" i="4"/>
  <c r="U11652" i="4"/>
  <c r="U11653" i="4"/>
  <c r="U11654" i="4"/>
  <c r="U11655" i="4"/>
  <c r="U11656" i="4"/>
  <c r="U11657" i="4"/>
  <c r="U11658" i="4"/>
  <c r="U11659" i="4"/>
  <c r="U11660" i="4"/>
  <c r="U11661" i="4"/>
  <c r="U11662" i="4"/>
  <c r="U11663" i="4"/>
  <c r="U11664" i="4"/>
  <c r="U11665" i="4"/>
  <c r="U11666" i="4"/>
  <c r="U11667" i="4"/>
  <c r="U11668" i="4"/>
  <c r="U11669" i="4"/>
  <c r="U11670" i="4"/>
  <c r="U11671" i="4"/>
  <c r="U11672" i="4"/>
  <c r="U11673" i="4"/>
  <c r="U11674" i="4"/>
  <c r="U11675" i="4"/>
  <c r="U11676" i="4"/>
  <c r="U11677" i="4"/>
  <c r="U11678" i="4"/>
  <c r="U11679" i="4"/>
  <c r="U11680" i="4"/>
  <c r="U11681" i="4"/>
  <c r="U11682" i="4"/>
  <c r="U11683" i="4"/>
  <c r="U11684" i="4"/>
  <c r="U11685" i="4"/>
  <c r="U11686" i="4"/>
  <c r="U11687" i="4"/>
  <c r="U11688" i="4"/>
  <c r="U11689" i="4"/>
  <c r="U11690" i="4"/>
  <c r="U11691" i="4"/>
  <c r="U11692" i="4"/>
  <c r="U11693" i="4"/>
  <c r="U11694" i="4"/>
  <c r="U11695" i="4"/>
  <c r="U11696" i="4"/>
  <c r="U11697" i="4"/>
  <c r="U11698" i="4"/>
  <c r="U11699" i="4"/>
  <c r="U11700" i="4"/>
  <c r="U11701" i="4"/>
  <c r="U11702" i="4"/>
  <c r="U11703" i="4"/>
  <c r="U11704" i="4"/>
  <c r="U11705" i="4"/>
  <c r="U11706" i="4"/>
  <c r="U11707" i="4"/>
  <c r="U11708" i="4"/>
  <c r="U11709" i="4"/>
  <c r="U11710" i="4"/>
  <c r="U11711" i="4"/>
  <c r="U11712" i="4"/>
  <c r="U11713" i="4"/>
  <c r="U11714" i="4"/>
  <c r="U11715" i="4"/>
  <c r="U11716" i="4"/>
  <c r="U11717" i="4"/>
  <c r="U11718" i="4"/>
  <c r="U11719" i="4"/>
  <c r="U11720" i="4"/>
  <c r="U11721" i="4"/>
  <c r="U11722" i="4"/>
  <c r="U11723" i="4"/>
  <c r="U11724" i="4"/>
  <c r="U11725" i="4"/>
  <c r="U11726" i="4"/>
  <c r="U11727" i="4"/>
  <c r="U11728" i="4"/>
  <c r="U11729" i="4"/>
  <c r="U11730" i="4"/>
  <c r="U11731" i="4"/>
  <c r="U11732" i="4"/>
  <c r="U11733" i="4"/>
  <c r="U11734" i="4"/>
  <c r="U11735" i="4"/>
  <c r="U11736" i="4"/>
  <c r="U11737" i="4"/>
  <c r="U11738" i="4"/>
  <c r="U11739" i="4"/>
  <c r="U11740" i="4"/>
  <c r="U11741" i="4"/>
  <c r="U11742" i="4"/>
  <c r="U11743" i="4"/>
  <c r="U11744" i="4"/>
  <c r="U11745" i="4"/>
  <c r="U11746" i="4"/>
  <c r="U11747" i="4"/>
  <c r="U11748" i="4"/>
  <c r="U11749" i="4"/>
  <c r="U11750" i="4"/>
  <c r="U11751" i="4"/>
  <c r="U11752" i="4"/>
  <c r="U11753" i="4"/>
  <c r="U11754" i="4"/>
  <c r="U11755" i="4"/>
  <c r="U11756" i="4"/>
  <c r="U11757" i="4"/>
  <c r="U11758" i="4"/>
  <c r="U11759" i="4"/>
  <c r="U11760" i="4"/>
  <c r="U11761" i="4"/>
  <c r="U11762" i="4"/>
  <c r="U11763" i="4"/>
  <c r="U11764" i="4"/>
  <c r="U11765" i="4"/>
  <c r="U11766" i="4"/>
  <c r="U11767" i="4"/>
  <c r="U11768" i="4"/>
  <c r="U11769" i="4"/>
  <c r="U11770" i="4"/>
  <c r="U11771" i="4"/>
  <c r="U11772" i="4"/>
  <c r="U11773" i="4"/>
  <c r="U11774" i="4"/>
  <c r="U11775" i="4"/>
  <c r="U11776" i="4"/>
  <c r="U11777" i="4"/>
  <c r="U11778" i="4"/>
  <c r="U11779" i="4"/>
  <c r="U11780" i="4"/>
  <c r="U11781" i="4"/>
  <c r="U11782" i="4"/>
  <c r="U11783" i="4"/>
  <c r="U11784" i="4"/>
  <c r="U11785" i="4"/>
  <c r="U11786" i="4"/>
  <c r="U11787" i="4"/>
  <c r="U11788" i="4"/>
  <c r="U11789" i="4"/>
  <c r="U11790" i="4"/>
  <c r="U11791" i="4"/>
  <c r="U11792" i="4"/>
  <c r="U11793" i="4"/>
  <c r="U11794" i="4"/>
  <c r="U11795" i="4"/>
  <c r="U11796" i="4"/>
  <c r="U11797" i="4"/>
  <c r="U11798" i="4"/>
  <c r="U11799" i="4"/>
  <c r="U11800" i="4"/>
  <c r="U11801" i="4"/>
  <c r="U11802" i="4"/>
  <c r="U11803" i="4"/>
  <c r="U11804" i="4"/>
  <c r="U11805" i="4"/>
  <c r="U11806" i="4"/>
  <c r="U11807" i="4"/>
  <c r="U11808" i="4"/>
  <c r="U11809" i="4"/>
  <c r="U11810" i="4"/>
  <c r="U11811" i="4"/>
  <c r="U11812" i="4"/>
  <c r="U11813" i="4"/>
  <c r="U11814" i="4"/>
  <c r="U11815" i="4"/>
  <c r="U11816" i="4"/>
  <c r="U11817" i="4"/>
  <c r="U11818" i="4"/>
  <c r="U11819" i="4"/>
  <c r="U11820" i="4"/>
  <c r="U11821" i="4"/>
  <c r="U11822" i="4"/>
  <c r="U11823" i="4"/>
  <c r="U11824" i="4"/>
  <c r="U11825" i="4"/>
  <c r="U11826" i="4"/>
  <c r="U11827" i="4"/>
  <c r="U11828" i="4"/>
  <c r="U11829" i="4"/>
  <c r="U11830" i="4"/>
  <c r="U11831" i="4"/>
  <c r="U11832" i="4"/>
  <c r="U11833" i="4"/>
  <c r="U11834" i="4"/>
  <c r="U11835" i="4"/>
  <c r="U11836" i="4"/>
  <c r="U11837" i="4"/>
  <c r="U11838" i="4"/>
  <c r="U11839" i="4"/>
  <c r="U11840" i="4"/>
  <c r="U11841" i="4"/>
  <c r="U11842" i="4"/>
  <c r="U11843" i="4"/>
  <c r="U11844" i="4"/>
  <c r="U11845" i="4"/>
  <c r="U11846" i="4"/>
  <c r="U11847" i="4"/>
  <c r="U11848" i="4"/>
  <c r="U11849" i="4"/>
  <c r="U11850" i="4"/>
  <c r="U11851" i="4"/>
  <c r="U11852" i="4"/>
  <c r="U11853" i="4"/>
  <c r="U11854" i="4"/>
  <c r="U11855" i="4"/>
  <c r="U11856" i="4"/>
  <c r="U11857" i="4"/>
  <c r="U11858" i="4"/>
  <c r="U11859" i="4"/>
  <c r="U11860" i="4"/>
  <c r="U11861" i="4"/>
  <c r="U11862" i="4"/>
  <c r="U11863" i="4"/>
  <c r="U11864" i="4"/>
  <c r="U11865" i="4"/>
  <c r="U11866" i="4"/>
  <c r="U11867" i="4"/>
  <c r="U11868" i="4"/>
  <c r="U11869" i="4"/>
  <c r="U11870" i="4"/>
  <c r="U11871" i="4"/>
  <c r="U11872" i="4"/>
  <c r="U11873" i="4"/>
  <c r="U11874" i="4"/>
  <c r="U11875" i="4"/>
  <c r="U11876" i="4"/>
  <c r="U11877" i="4"/>
  <c r="U11878" i="4"/>
  <c r="U11879" i="4"/>
  <c r="U11880" i="4"/>
  <c r="U11881" i="4"/>
  <c r="U11882" i="4"/>
  <c r="U11883" i="4"/>
  <c r="U11884" i="4"/>
  <c r="U11885" i="4"/>
  <c r="U11886" i="4"/>
  <c r="U11887" i="4"/>
  <c r="U11888" i="4"/>
  <c r="U11889" i="4"/>
  <c r="U11890" i="4"/>
  <c r="U11891" i="4"/>
  <c r="U11892" i="4"/>
  <c r="U11893" i="4"/>
  <c r="U11894" i="4"/>
  <c r="U11895" i="4"/>
  <c r="U11896" i="4"/>
  <c r="U11897" i="4"/>
  <c r="U11898" i="4"/>
  <c r="U11899" i="4"/>
  <c r="U11900" i="4"/>
  <c r="U11901" i="4"/>
  <c r="U11902" i="4"/>
  <c r="U11903" i="4"/>
  <c r="U11904" i="4"/>
  <c r="U11905" i="4"/>
  <c r="U11906" i="4"/>
  <c r="U11907" i="4"/>
  <c r="U11908" i="4"/>
  <c r="U11909" i="4"/>
  <c r="U11910" i="4"/>
  <c r="U11911" i="4"/>
  <c r="U11912" i="4"/>
  <c r="U11913" i="4"/>
  <c r="U11914" i="4"/>
  <c r="U11915" i="4"/>
  <c r="U11916" i="4"/>
  <c r="U11917" i="4"/>
  <c r="U11918" i="4"/>
  <c r="U11919" i="4"/>
  <c r="U11920" i="4"/>
  <c r="U11921" i="4"/>
  <c r="U11922" i="4"/>
  <c r="U11923" i="4"/>
  <c r="U11924" i="4"/>
  <c r="U11925" i="4"/>
  <c r="U11926" i="4"/>
  <c r="U11927" i="4"/>
  <c r="U11928" i="4"/>
  <c r="U11929" i="4"/>
  <c r="U11930" i="4"/>
  <c r="U11931" i="4"/>
  <c r="U11932" i="4"/>
  <c r="U11933" i="4"/>
  <c r="U11934" i="4"/>
  <c r="U11935" i="4"/>
  <c r="U11936" i="4"/>
  <c r="U11937" i="4"/>
  <c r="U11938" i="4"/>
  <c r="U11939" i="4"/>
  <c r="U11940" i="4"/>
  <c r="U11941" i="4"/>
  <c r="U11942" i="4"/>
  <c r="U11943" i="4"/>
  <c r="U11944" i="4"/>
  <c r="U11945" i="4"/>
  <c r="U11946" i="4"/>
  <c r="U11947" i="4"/>
  <c r="U11948" i="4"/>
  <c r="U11949" i="4"/>
  <c r="U11950" i="4"/>
  <c r="U11951" i="4"/>
  <c r="U11952" i="4"/>
  <c r="U11953" i="4"/>
  <c r="U11954" i="4"/>
  <c r="U11955" i="4"/>
  <c r="U11956" i="4"/>
  <c r="U11957" i="4"/>
  <c r="U11958" i="4"/>
  <c r="U11959" i="4"/>
  <c r="U11960" i="4"/>
  <c r="U11961" i="4"/>
  <c r="U11962" i="4"/>
  <c r="U11963" i="4"/>
  <c r="U11964" i="4"/>
  <c r="U11965" i="4"/>
  <c r="U11966" i="4"/>
  <c r="U11967" i="4"/>
  <c r="U11968" i="4"/>
  <c r="U11969" i="4"/>
  <c r="U11970" i="4"/>
  <c r="U11971" i="4"/>
  <c r="U11972" i="4"/>
  <c r="U11973" i="4"/>
  <c r="U11974" i="4"/>
  <c r="U11975" i="4"/>
  <c r="U11976" i="4"/>
  <c r="U11977" i="4"/>
  <c r="U11978" i="4"/>
  <c r="U11979" i="4"/>
  <c r="U11980" i="4"/>
  <c r="U11981" i="4"/>
  <c r="U11982" i="4"/>
  <c r="U11983" i="4"/>
  <c r="U11984" i="4"/>
  <c r="U11985" i="4"/>
  <c r="U11986" i="4"/>
  <c r="U11987" i="4"/>
  <c r="U11988" i="4"/>
  <c r="U11989" i="4"/>
  <c r="U11990" i="4"/>
  <c r="U11991" i="4"/>
  <c r="U11992" i="4"/>
  <c r="U11993" i="4"/>
  <c r="U11994" i="4"/>
  <c r="U11995" i="4"/>
  <c r="U11996" i="4"/>
  <c r="U11997" i="4"/>
  <c r="U11998" i="4"/>
  <c r="U11999" i="4"/>
  <c r="U12000" i="4"/>
  <c r="U12001" i="4"/>
  <c r="U12002" i="4"/>
  <c r="U12003" i="4"/>
  <c r="U12004" i="4"/>
  <c r="U12005" i="4"/>
  <c r="U12006" i="4"/>
  <c r="U12007" i="4"/>
  <c r="U12008" i="4"/>
  <c r="U12009" i="4"/>
  <c r="U12010" i="4"/>
  <c r="U12011" i="4"/>
  <c r="U12012" i="4"/>
  <c r="U12013" i="4"/>
  <c r="U12014" i="4"/>
  <c r="U12015" i="4"/>
  <c r="U12016" i="4"/>
  <c r="U12017" i="4"/>
  <c r="U12018" i="4"/>
  <c r="U12019" i="4"/>
  <c r="U12020" i="4"/>
  <c r="U12021" i="4"/>
  <c r="U12022" i="4"/>
  <c r="U12023" i="4"/>
  <c r="U12024" i="4"/>
  <c r="C45" i="1" l="1"/>
  <c r="B45" i="1" s="1"/>
  <c r="C44" i="1"/>
  <c r="B44" i="1" s="1"/>
  <c r="C43" i="1"/>
  <c r="B43" i="1" s="1"/>
  <c r="C42" i="1"/>
  <c r="B42" i="1" s="1"/>
  <c r="C41" i="1"/>
  <c r="B41" i="1" s="1"/>
  <c r="C40" i="1"/>
  <c r="B40" i="1" s="1"/>
  <c r="C39" i="1"/>
  <c r="B39" i="1" s="1"/>
  <c r="C38" i="1"/>
  <c r="B38" i="1" s="1"/>
  <c r="C37" i="1"/>
  <c r="B37" i="1" s="1"/>
  <c r="C36" i="1"/>
  <c r="B36" i="1" s="1"/>
  <c r="C35" i="1"/>
  <c r="B35" i="1" s="1"/>
  <c r="C34" i="1"/>
  <c r="B34" i="1" s="1"/>
  <c r="C33" i="1"/>
  <c r="B33" i="1" s="1"/>
  <c r="C32" i="1"/>
  <c r="B32" i="1" s="1"/>
  <c r="C31" i="1"/>
  <c r="B31" i="1" s="1"/>
  <c r="C30" i="1"/>
  <c r="B30" i="1" s="1"/>
  <c r="C29" i="1"/>
  <c r="B29" i="1" s="1"/>
  <c r="C28" i="1"/>
  <c r="B28" i="1" s="1"/>
  <c r="C27" i="1"/>
  <c r="B27" i="1" s="1"/>
  <c r="C26" i="1"/>
  <c r="B26" i="1" s="1"/>
  <c r="C25" i="1"/>
  <c r="B25" i="1" s="1"/>
  <c r="C24" i="1"/>
  <c r="B24" i="1" s="1"/>
  <c r="C15" i="1"/>
  <c r="B15" i="1" s="1"/>
  <c r="C21" i="1"/>
  <c r="B21" i="1" s="1"/>
  <c r="C16" i="1"/>
  <c r="B16" i="1" s="1"/>
  <c r="C22" i="1"/>
  <c r="B22" i="1" s="1"/>
  <c r="C18" i="1"/>
  <c r="B18" i="1" s="1"/>
  <c r="B19" i="1"/>
  <c r="C20" i="1"/>
  <c r="B20" i="1" s="1"/>
  <c r="B17" i="1"/>
  <c r="C14" i="1"/>
  <c r="B14" i="1" s="1"/>
  <c r="C13" i="1"/>
  <c r="B13" i="1" s="1"/>
  <c r="AT43" i="5" l="1"/>
  <c r="AT42" i="5"/>
  <c r="AT41" i="5"/>
  <c r="AT40" i="5"/>
  <c r="AT39" i="5"/>
  <c r="AT38" i="5"/>
  <c r="AT37" i="5"/>
  <c r="AT36" i="5"/>
  <c r="AT35" i="5"/>
  <c r="AT34" i="5"/>
  <c r="AT33" i="5"/>
  <c r="AT32" i="5"/>
  <c r="AT31" i="5"/>
  <c r="AT30" i="5"/>
  <c r="AT29" i="5"/>
  <c r="AT28" i="5"/>
  <c r="AT27" i="5"/>
  <c r="AT26" i="5"/>
  <c r="AT25" i="5"/>
  <c r="AT24" i="5"/>
  <c r="AT23" i="5"/>
  <c r="AT22" i="5"/>
  <c r="AT21" i="5"/>
  <c r="AT20" i="5"/>
  <c r="AT19" i="5"/>
  <c r="AT18" i="5"/>
  <c r="AT17" i="5"/>
  <c r="AT16" i="5"/>
  <c r="AT15" i="5"/>
  <c r="AT14" i="5"/>
  <c r="AT13" i="5"/>
  <c r="AT12" i="5"/>
  <c r="AT11" i="5"/>
  <c r="AT10" i="5"/>
  <c r="AT9" i="5"/>
  <c r="AT8" i="5"/>
  <c r="AT7" i="5"/>
  <c r="AT6" i="5"/>
  <c r="AT5" i="5"/>
  <c r="AT4" i="5"/>
  <c r="AT3" i="5"/>
  <c r="AT2" i="5"/>
  <c r="F3" i="5" l="1"/>
  <c r="G3" i="5"/>
  <c r="I3" i="5"/>
  <c r="W3" i="5" s="1"/>
  <c r="K3" i="5"/>
  <c r="M3" i="5"/>
  <c r="N3" i="5"/>
  <c r="Q3" i="5"/>
  <c r="R3" i="5"/>
  <c r="S3" i="5"/>
  <c r="U3" i="5"/>
  <c r="Y3" i="5"/>
  <c r="J3" i="5" s="1"/>
  <c r="AE3" i="5"/>
  <c r="AG3" i="5"/>
  <c r="AK3" i="5"/>
  <c r="AO3" i="5"/>
  <c r="AP3" i="5"/>
  <c r="AS3" i="5"/>
  <c r="BG3" i="5"/>
  <c r="BH3" i="5"/>
  <c r="F4" i="5"/>
  <c r="G4" i="5"/>
  <c r="I4" i="5"/>
  <c r="W4" i="5" s="1"/>
  <c r="K4" i="5"/>
  <c r="M4" i="5"/>
  <c r="N4" i="5"/>
  <c r="Q4" i="5"/>
  <c r="R4" i="5"/>
  <c r="S4" i="5"/>
  <c r="U4" i="5"/>
  <c r="Y4" i="5"/>
  <c r="J4" i="5" s="1"/>
  <c r="AE4" i="5"/>
  <c r="AG4" i="5"/>
  <c r="AK4" i="5"/>
  <c r="AO4" i="5"/>
  <c r="AP4" i="5"/>
  <c r="AS4" i="5"/>
  <c r="BG4" i="5"/>
  <c r="BH4" i="5"/>
  <c r="F5" i="5"/>
  <c r="G5" i="5"/>
  <c r="I5" i="5"/>
  <c r="W5" i="5" s="1"/>
  <c r="K5" i="5"/>
  <c r="M5" i="5"/>
  <c r="N5" i="5"/>
  <c r="Q5" i="5"/>
  <c r="R5" i="5"/>
  <c r="S5" i="5"/>
  <c r="U5" i="5"/>
  <c r="Y5" i="5"/>
  <c r="J5" i="5" s="1"/>
  <c r="AE5" i="5"/>
  <c r="AG5" i="5"/>
  <c r="AK5" i="5"/>
  <c r="AO5" i="5"/>
  <c r="AP5" i="5"/>
  <c r="AS5" i="5"/>
  <c r="BG5" i="5"/>
  <c r="BH5" i="5"/>
  <c r="F6" i="5"/>
  <c r="G6" i="5"/>
  <c r="I6" i="5"/>
  <c r="W6" i="5" s="1"/>
  <c r="K6" i="5"/>
  <c r="M6" i="5"/>
  <c r="N6" i="5"/>
  <c r="Q6" i="5"/>
  <c r="R6" i="5"/>
  <c r="S6" i="5"/>
  <c r="U6" i="5"/>
  <c r="Y6" i="5"/>
  <c r="J6" i="5" s="1"/>
  <c r="AE6" i="5"/>
  <c r="AG6" i="5"/>
  <c r="AK6" i="5"/>
  <c r="AO6" i="5"/>
  <c r="AP6" i="5"/>
  <c r="AS6" i="5"/>
  <c r="BG6" i="5"/>
  <c r="BH6" i="5"/>
  <c r="F7" i="5"/>
  <c r="G7" i="5"/>
  <c r="I7" i="5"/>
  <c r="W7" i="5" s="1"/>
  <c r="K7" i="5"/>
  <c r="M7" i="5"/>
  <c r="N7" i="5"/>
  <c r="Q7" i="5"/>
  <c r="R7" i="5"/>
  <c r="S7" i="5"/>
  <c r="U7" i="5"/>
  <c r="Y7" i="5"/>
  <c r="J7" i="5" s="1"/>
  <c r="AE7" i="5"/>
  <c r="AG7" i="5"/>
  <c r="AK7" i="5"/>
  <c r="AO7" i="5"/>
  <c r="AP7" i="5"/>
  <c r="AS7" i="5"/>
  <c r="BG7" i="5"/>
  <c r="BH7" i="5"/>
  <c r="F8" i="5"/>
  <c r="G8" i="5"/>
  <c r="I8" i="5"/>
  <c r="W8" i="5" s="1"/>
  <c r="K8" i="5"/>
  <c r="M8" i="5"/>
  <c r="N8" i="5"/>
  <c r="Q8" i="5"/>
  <c r="R8" i="5"/>
  <c r="S8" i="5"/>
  <c r="U8" i="5"/>
  <c r="Y8" i="5"/>
  <c r="J8" i="5" s="1"/>
  <c r="AE8" i="5"/>
  <c r="AG8" i="5"/>
  <c r="AK8" i="5"/>
  <c r="AO8" i="5"/>
  <c r="AP8" i="5"/>
  <c r="AS8" i="5"/>
  <c r="BG8" i="5"/>
  <c r="BH8" i="5"/>
  <c r="F9" i="5"/>
  <c r="G9" i="5"/>
  <c r="I9" i="5"/>
  <c r="W9" i="5" s="1"/>
  <c r="K9" i="5"/>
  <c r="M9" i="5"/>
  <c r="N9" i="5"/>
  <c r="Q9" i="5"/>
  <c r="R9" i="5"/>
  <c r="S9" i="5"/>
  <c r="U9" i="5"/>
  <c r="Y9" i="5"/>
  <c r="J9" i="5" s="1"/>
  <c r="AE9" i="5"/>
  <c r="AG9" i="5"/>
  <c r="AK9" i="5"/>
  <c r="AO9" i="5"/>
  <c r="AP9" i="5"/>
  <c r="AS9" i="5"/>
  <c r="BG9" i="5"/>
  <c r="BH9" i="5"/>
  <c r="F10" i="5"/>
  <c r="G10" i="5"/>
  <c r="I10" i="5"/>
  <c r="W10" i="5" s="1"/>
  <c r="K10" i="5"/>
  <c r="M10" i="5"/>
  <c r="N10" i="5"/>
  <c r="Q10" i="5"/>
  <c r="R10" i="5"/>
  <c r="S10" i="5"/>
  <c r="U10" i="5"/>
  <c r="Y10" i="5"/>
  <c r="J10" i="5" s="1"/>
  <c r="AE10" i="5"/>
  <c r="AG10" i="5"/>
  <c r="AK10" i="5"/>
  <c r="AO10" i="5"/>
  <c r="AP10" i="5"/>
  <c r="AS10" i="5"/>
  <c r="BG10" i="5"/>
  <c r="BH10" i="5"/>
  <c r="F11" i="5"/>
  <c r="G11" i="5"/>
  <c r="I11" i="5"/>
  <c r="W11" i="5" s="1"/>
  <c r="K11" i="5"/>
  <c r="M11" i="5"/>
  <c r="N11" i="5"/>
  <c r="Q11" i="5"/>
  <c r="R11" i="5"/>
  <c r="S11" i="5"/>
  <c r="U11" i="5"/>
  <c r="Y11" i="5"/>
  <c r="J11" i="5" s="1"/>
  <c r="AE11" i="5"/>
  <c r="AG11" i="5"/>
  <c r="AK11" i="5"/>
  <c r="AO11" i="5"/>
  <c r="AP11" i="5"/>
  <c r="AS11" i="5"/>
  <c r="BG11" i="5"/>
  <c r="BH11" i="5"/>
  <c r="F12" i="5"/>
  <c r="G12" i="5"/>
  <c r="I12" i="5"/>
  <c r="W12" i="5" s="1"/>
  <c r="K12" i="5"/>
  <c r="M12" i="5"/>
  <c r="N12" i="5"/>
  <c r="Q12" i="5"/>
  <c r="R12" i="5"/>
  <c r="S12" i="5"/>
  <c r="U12" i="5"/>
  <c r="Y12" i="5"/>
  <c r="J12" i="5" s="1"/>
  <c r="AE12" i="5"/>
  <c r="AG12" i="5"/>
  <c r="AK12" i="5"/>
  <c r="AO12" i="5"/>
  <c r="AP12" i="5"/>
  <c r="AS12" i="5"/>
  <c r="BG12" i="5"/>
  <c r="BH12" i="5"/>
  <c r="F13" i="5"/>
  <c r="G13" i="5"/>
  <c r="I13" i="5"/>
  <c r="W13" i="5" s="1"/>
  <c r="K13" i="5"/>
  <c r="M13" i="5"/>
  <c r="N13" i="5"/>
  <c r="Q13" i="5"/>
  <c r="R13" i="5"/>
  <c r="S13" i="5"/>
  <c r="U13" i="5"/>
  <c r="Y13" i="5"/>
  <c r="J13" i="5" s="1"/>
  <c r="AE13" i="5"/>
  <c r="AG13" i="5"/>
  <c r="AK13" i="5"/>
  <c r="AO13" i="5"/>
  <c r="AP13" i="5"/>
  <c r="AS13" i="5"/>
  <c r="BG13" i="5"/>
  <c r="BH13" i="5"/>
  <c r="F14" i="5"/>
  <c r="G14" i="5"/>
  <c r="I14" i="5"/>
  <c r="W14" i="5" s="1"/>
  <c r="K14" i="5"/>
  <c r="M14" i="5"/>
  <c r="N14" i="5"/>
  <c r="Q14" i="5"/>
  <c r="R14" i="5"/>
  <c r="S14" i="5"/>
  <c r="U14" i="5"/>
  <c r="Y14" i="5"/>
  <c r="J14" i="5" s="1"/>
  <c r="AE14" i="5"/>
  <c r="AG14" i="5"/>
  <c r="AK14" i="5"/>
  <c r="AO14" i="5"/>
  <c r="AP14" i="5"/>
  <c r="AS14" i="5"/>
  <c r="BG14" i="5"/>
  <c r="BH14" i="5"/>
  <c r="F15" i="5"/>
  <c r="G15" i="5"/>
  <c r="I15" i="5"/>
  <c r="W15" i="5" s="1"/>
  <c r="K15" i="5"/>
  <c r="M15" i="5"/>
  <c r="N15" i="5"/>
  <c r="Q15" i="5"/>
  <c r="R15" i="5"/>
  <c r="S15" i="5"/>
  <c r="U15" i="5"/>
  <c r="Y15" i="5"/>
  <c r="J15" i="5" s="1"/>
  <c r="AE15" i="5"/>
  <c r="AG15" i="5"/>
  <c r="AK15" i="5"/>
  <c r="AO15" i="5"/>
  <c r="AP15" i="5"/>
  <c r="AS15" i="5"/>
  <c r="BG15" i="5"/>
  <c r="BH15" i="5"/>
  <c r="F16" i="5"/>
  <c r="G16" i="5"/>
  <c r="I16" i="5"/>
  <c r="W16" i="5" s="1"/>
  <c r="K16" i="5"/>
  <c r="M16" i="5"/>
  <c r="N16" i="5"/>
  <c r="Q16" i="5"/>
  <c r="R16" i="5"/>
  <c r="S16" i="5"/>
  <c r="U16" i="5"/>
  <c r="Y16" i="5"/>
  <c r="J16" i="5" s="1"/>
  <c r="AE16" i="5"/>
  <c r="AG16" i="5"/>
  <c r="AK16" i="5"/>
  <c r="AO16" i="5"/>
  <c r="AP16" i="5"/>
  <c r="AS16" i="5"/>
  <c r="BG16" i="5"/>
  <c r="BH16" i="5"/>
  <c r="F17" i="5"/>
  <c r="G17" i="5"/>
  <c r="I17" i="5"/>
  <c r="W17" i="5" s="1"/>
  <c r="K17" i="5"/>
  <c r="M17" i="5"/>
  <c r="N17" i="5"/>
  <c r="Q17" i="5"/>
  <c r="R17" i="5"/>
  <c r="S17" i="5"/>
  <c r="U17" i="5"/>
  <c r="Y17" i="5"/>
  <c r="J17" i="5" s="1"/>
  <c r="AE17" i="5"/>
  <c r="AG17" i="5"/>
  <c r="AK17" i="5"/>
  <c r="AO17" i="5"/>
  <c r="AP17" i="5"/>
  <c r="AS17" i="5"/>
  <c r="BG17" i="5"/>
  <c r="BH17" i="5"/>
  <c r="F18" i="5"/>
  <c r="G18" i="5"/>
  <c r="I18" i="5"/>
  <c r="W18" i="5" s="1"/>
  <c r="K18" i="5"/>
  <c r="M18" i="5"/>
  <c r="N18" i="5"/>
  <c r="Q18" i="5"/>
  <c r="R18" i="5"/>
  <c r="S18" i="5"/>
  <c r="U18" i="5"/>
  <c r="Y18" i="5"/>
  <c r="J18" i="5" s="1"/>
  <c r="AE18" i="5"/>
  <c r="AG18" i="5"/>
  <c r="AK18" i="5"/>
  <c r="AO18" i="5"/>
  <c r="AP18" i="5"/>
  <c r="AS18" i="5"/>
  <c r="BG18" i="5"/>
  <c r="BH18" i="5"/>
  <c r="F19" i="5"/>
  <c r="G19" i="5"/>
  <c r="I19" i="5"/>
  <c r="W19" i="5" s="1"/>
  <c r="K19" i="5"/>
  <c r="M19" i="5"/>
  <c r="N19" i="5"/>
  <c r="Q19" i="5"/>
  <c r="R19" i="5"/>
  <c r="S19" i="5"/>
  <c r="U19" i="5"/>
  <c r="Y19" i="5"/>
  <c r="J19" i="5" s="1"/>
  <c r="AE19" i="5"/>
  <c r="AG19" i="5"/>
  <c r="AK19" i="5"/>
  <c r="AO19" i="5"/>
  <c r="AP19" i="5"/>
  <c r="AS19" i="5"/>
  <c r="BG19" i="5"/>
  <c r="BH19" i="5"/>
  <c r="F20" i="5"/>
  <c r="G20" i="5"/>
  <c r="I20" i="5"/>
  <c r="W20" i="5" s="1"/>
  <c r="K20" i="5"/>
  <c r="M20" i="5"/>
  <c r="N20" i="5"/>
  <c r="Q20" i="5"/>
  <c r="R20" i="5"/>
  <c r="S20" i="5"/>
  <c r="U20" i="5"/>
  <c r="Y20" i="5"/>
  <c r="J20" i="5" s="1"/>
  <c r="AE20" i="5"/>
  <c r="AG20" i="5"/>
  <c r="AK20" i="5"/>
  <c r="AO20" i="5"/>
  <c r="AP20" i="5"/>
  <c r="AS20" i="5"/>
  <c r="BG20" i="5"/>
  <c r="BH20" i="5"/>
  <c r="F21" i="5"/>
  <c r="G21" i="5"/>
  <c r="I21" i="5"/>
  <c r="W21" i="5" s="1"/>
  <c r="K21" i="5"/>
  <c r="M21" i="5"/>
  <c r="N21" i="5"/>
  <c r="Q21" i="5"/>
  <c r="R21" i="5"/>
  <c r="S21" i="5"/>
  <c r="U21" i="5"/>
  <c r="Y21" i="5"/>
  <c r="J21" i="5" s="1"/>
  <c r="AE21" i="5"/>
  <c r="AG21" i="5"/>
  <c r="AK21" i="5"/>
  <c r="AO21" i="5"/>
  <c r="AP21" i="5"/>
  <c r="AS21" i="5"/>
  <c r="BG21" i="5"/>
  <c r="BH21" i="5"/>
  <c r="F22" i="5"/>
  <c r="G22" i="5"/>
  <c r="I22" i="5"/>
  <c r="W22" i="5" s="1"/>
  <c r="K22" i="5"/>
  <c r="M22" i="5"/>
  <c r="N22" i="5"/>
  <c r="Q22" i="5"/>
  <c r="R22" i="5"/>
  <c r="S22" i="5"/>
  <c r="U22" i="5"/>
  <c r="Y22" i="5"/>
  <c r="J22" i="5" s="1"/>
  <c r="AE22" i="5"/>
  <c r="AG22" i="5"/>
  <c r="AK22" i="5"/>
  <c r="AO22" i="5"/>
  <c r="AP22" i="5"/>
  <c r="AS22" i="5"/>
  <c r="BG22" i="5"/>
  <c r="BH22" i="5"/>
  <c r="F23" i="5"/>
  <c r="G23" i="5"/>
  <c r="I23" i="5"/>
  <c r="W23" i="5" s="1"/>
  <c r="K23" i="5"/>
  <c r="M23" i="5"/>
  <c r="N23" i="5"/>
  <c r="Q23" i="5"/>
  <c r="R23" i="5"/>
  <c r="S23" i="5"/>
  <c r="U23" i="5"/>
  <c r="Y23" i="5"/>
  <c r="J23" i="5" s="1"/>
  <c r="AE23" i="5"/>
  <c r="AG23" i="5"/>
  <c r="AK23" i="5"/>
  <c r="AO23" i="5"/>
  <c r="AP23" i="5"/>
  <c r="AS23" i="5"/>
  <c r="BG23" i="5"/>
  <c r="BH23" i="5"/>
  <c r="F24" i="5"/>
  <c r="G24" i="5"/>
  <c r="I24" i="5"/>
  <c r="W24" i="5" s="1"/>
  <c r="K24" i="5"/>
  <c r="M24" i="5"/>
  <c r="N24" i="5"/>
  <c r="Q24" i="5"/>
  <c r="R24" i="5"/>
  <c r="S24" i="5"/>
  <c r="U24" i="5"/>
  <c r="Y24" i="5"/>
  <c r="J24" i="5" s="1"/>
  <c r="AE24" i="5"/>
  <c r="AG24" i="5"/>
  <c r="AK24" i="5"/>
  <c r="AO24" i="5"/>
  <c r="AP24" i="5"/>
  <c r="AS24" i="5"/>
  <c r="BG24" i="5"/>
  <c r="BH24" i="5"/>
  <c r="F25" i="5"/>
  <c r="G25" i="5"/>
  <c r="I25" i="5"/>
  <c r="W25" i="5" s="1"/>
  <c r="K25" i="5"/>
  <c r="M25" i="5"/>
  <c r="N25" i="5"/>
  <c r="Q25" i="5"/>
  <c r="R25" i="5"/>
  <c r="S25" i="5"/>
  <c r="U25" i="5"/>
  <c r="Y25" i="5"/>
  <c r="J25" i="5" s="1"/>
  <c r="AE25" i="5"/>
  <c r="AG25" i="5"/>
  <c r="AK25" i="5"/>
  <c r="AO25" i="5"/>
  <c r="AP25" i="5"/>
  <c r="AS25" i="5"/>
  <c r="BG25" i="5"/>
  <c r="BH25" i="5"/>
  <c r="F26" i="5"/>
  <c r="G26" i="5"/>
  <c r="I26" i="5"/>
  <c r="W26" i="5" s="1"/>
  <c r="K26" i="5"/>
  <c r="M26" i="5"/>
  <c r="N26" i="5"/>
  <c r="Q26" i="5"/>
  <c r="R26" i="5"/>
  <c r="S26" i="5"/>
  <c r="U26" i="5"/>
  <c r="Y26" i="5"/>
  <c r="J26" i="5" s="1"/>
  <c r="AE26" i="5"/>
  <c r="AG26" i="5"/>
  <c r="AK26" i="5"/>
  <c r="AO26" i="5"/>
  <c r="AP26" i="5"/>
  <c r="AS26" i="5"/>
  <c r="BG26" i="5"/>
  <c r="BH26" i="5"/>
  <c r="F27" i="5"/>
  <c r="G27" i="5"/>
  <c r="I27" i="5"/>
  <c r="W27" i="5" s="1"/>
  <c r="K27" i="5"/>
  <c r="M27" i="5"/>
  <c r="N27" i="5"/>
  <c r="Q27" i="5"/>
  <c r="R27" i="5"/>
  <c r="S27" i="5"/>
  <c r="U27" i="5"/>
  <c r="Y27" i="5"/>
  <c r="J27" i="5" s="1"/>
  <c r="AE27" i="5"/>
  <c r="AG27" i="5"/>
  <c r="AK27" i="5"/>
  <c r="AO27" i="5"/>
  <c r="AP27" i="5"/>
  <c r="AS27" i="5"/>
  <c r="BG27" i="5"/>
  <c r="BH27" i="5"/>
  <c r="F28" i="5"/>
  <c r="G28" i="5"/>
  <c r="I28" i="5"/>
  <c r="W28" i="5" s="1"/>
  <c r="K28" i="5"/>
  <c r="M28" i="5"/>
  <c r="N28" i="5"/>
  <c r="Q28" i="5"/>
  <c r="R28" i="5"/>
  <c r="S28" i="5"/>
  <c r="U28" i="5"/>
  <c r="Y28" i="5"/>
  <c r="J28" i="5" s="1"/>
  <c r="AE28" i="5"/>
  <c r="AG28" i="5"/>
  <c r="AK28" i="5"/>
  <c r="AO28" i="5"/>
  <c r="AP28" i="5"/>
  <c r="AS28" i="5"/>
  <c r="BG28" i="5"/>
  <c r="BH28" i="5"/>
  <c r="F29" i="5"/>
  <c r="G29" i="5"/>
  <c r="I29" i="5"/>
  <c r="W29" i="5" s="1"/>
  <c r="K29" i="5"/>
  <c r="M29" i="5"/>
  <c r="N29" i="5"/>
  <c r="Q29" i="5"/>
  <c r="R29" i="5"/>
  <c r="S29" i="5"/>
  <c r="U29" i="5"/>
  <c r="Y29" i="5"/>
  <c r="J29" i="5" s="1"/>
  <c r="AE29" i="5"/>
  <c r="AG29" i="5"/>
  <c r="AK29" i="5"/>
  <c r="AO29" i="5"/>
  <c r="AP29" i="5"/>
  <c r="AS29" i="5"/>
  <c r="BG29" i="5"/>
  <c r="BH29" i="5"/>
  <c r="F30" i="5"/>
  <c r="G30" i="5"/>
  <c r="I30" i="5"/>
  <c r="W30" i="5" s="1"/>
  <c r="K30" i="5"/>
  <c r="M30" i="5"/>
  <c r="N30" i="5"/>
  <c r="Q30" i="5"/>
  <c r="R30" i="5"/>
  <c r="S30" i="5"/>
  <c r="U30" i="5"/>
  <c r="Y30" i="5"/>
  <c r="J30" i="5" s="1"/>
  <c r="AE30" i="5"/>
  <c r="AG30" i="5"/>
  <c r="AK30" i="5"/>
  <c r="AO30" i="5"/>
  <c r="AP30" i="5"/>
  <c r="AS30" i="5"/>
  <c r="BG30" i="5"/>
  <c r="BH30" i="5"/>
  <c r="F31" i="5"/>
  <c r="G31" i="5"/>
  <c r="I31" i="5"/>
  <c r="W31" i="5" s="1"/>
  <c r="K31" i="5"/>
  <c r="M31" i="5"/>
  <c r="N31" i="5"/>
  <c r="Q31" i="5"/>
  <c r="R31" i="5"/>
  <c r="S31" i="5"/>
  <c r="U31" i="5"/>
  <c r="Y31" i="5"/>
  <c r="J31" i="5" s="1"/>
  <c r="AE31" i="5"/>
  <c r="AG31" i="5"/>
  <c r="AK31" i="5"/>
  <c r="AO31" i="5"/>
  <c r="AP31" i="5"/>
  <c r="AS31" i="5"/>
  <c r="BG31" i="5"/>
  <c r="BH31" i="5"/>
  <c r="F32" i="5"/>
  <c r="G32" i="5"/>
  <c r="I32" i="5"/>
  <c r="W32" i="5" s="1"/>
  <c r="K32" i="5"/>
  <c r="M32" i="5"/>
  <c r="N32" i="5"/>
  <c r="Q32" i="5"/>
  <c r="R32" i="5"/>
  <c r="S32" i="5"/>
  <c r="U32" i="5"/>
  <c r="Y32" i="5"/>
  <c r="J32" i="5" s="1"/>
  <c r="AE32" i="5"/>
  <c r="AG32" i="5"/>
  <c r="AK32" i="5"/>
  <c r="AO32" i="5"/>
  <c r="AP32" i="5"/>
  <c r="AS32" i="5"/>
  <c r="BG32" i="5"/>
  <c r="BH32" i="5"/>
  <c r="F33" i="5"/>
  <c r="G33" i="5"/>
  <c r="I33" i="5"/>
  <c r="W33" i="5" s="1"/>
  <c r="K33" i="5"/>
  <c r="M33" i="5"/>
  <c r="N33" i="5"/>
  <c r="Q33" i="5"/>
  <c r="R33" i="5"/>
  <c r="S33" i="5"/>
  <c r="U33" i="5"/>
  <c r="Y33" i="5"/>
  <c r="J33" i="5" s="1"/>
  <c r="AE33" i="5"/>
  <c r="AG33" i="5"/>
  <c r="AK33" i="5"/>
  <c r="AO33" i="5"/>
  <c r="AP33" i="5"/>
  <c r="AS33" i="5"/>
  <c r="BG33" i="5"/>
  <c r="BH33" i="5"/>
  <c r="F34" i="5"/>
  <c r="G34" i="5"/>
  <c r="I34" i="5"/>
  <c r="W34" i="5" s="1"/>
  <c r="K34" i="5"/>
  <c r="M34" i="5"/>
  <c r="N34" i="5"/>
  <c r="Q34" i="5"/>
  <c r="R34" i="5"/>
  <c r="S34" i="5"/>
  <c r="U34" i="5"/>
  <c r="Y34" i="5"/>
  <c r="J34" i="5" s="1"/>
  <c r="AE34" i="5"/>
  <c r="AG34" i="5"/>
  <c r="AK34" i="5"/>
  <c r="AO34" i="5"/>
  <c r="AP34" i="5"/>
  <c r="AS34" i="5"/>
  <c r="BG34" i="5"/>
  <c r="BH34" i="5"/>
  <c r="F35" i="5"/>
  <c r="G35" i="5"/>
  <c r="I35" i="5"/>
  <c r="W35" i="5" s="1"/>
  <c r="K35" i="5"/>
  <c r="M35" i="5"/>
  <c r="N35" i="5"/>
  <c r="Q35" i="5"/>
  <c r="R35" i="5"/>
  <c r="S35" i="5"/>
  <c r="U35" i="5"/>
  <c r="Y35" i="5"/>
  <c r="J35" i="5" s="1"/>
  <c r="AE35" i="5"/>
  <c r="AG35" i="5"/>
  <c r="AK35" i="5"/>
  <c r="AO35" i="5"/>
  <c r="AP35" i="5"/>
  <c r="AS35" i="5"/>
  <c r="BG35" i="5"/>
  <c r="BH35" i="5"/>
  <c r="F36" i="5"/>
  <c r="G36" i="5"/>
  <c r="I36" i="5"/>
  <c r="W36" i="5" s="1"/>
  <c r="K36" i="5"/>
  <c r="M36" i="5"/>
  <c r="N36" i="5"/>
  <c r="Q36" i="5"/>
  <c r="R36" i="5"/>
  <c r="S36" i="5"/>
  <c r="U36" i="5"/>
  <c r="Y36" i="5"/>
  <c r="J36" i="5" s="1"/>
  <c r="AE36" i="5"/>
  <c r="AG36" i="5"/>
  <c r="AK36" i="5"/>
  <c r="AO36" i="5"/>
  <c r="AP36" i="5"/>
  <c r="AS36" i="5"/>
  <c r="BG36" i="5"/>
  <c r="BH36" i="5"/>
  <c r="F37" i="5"/>
  <c r="G37" i="5"/>
  <c r="I37" i="5"/>
  <c r="W37" i="5" s="1"/>
  <c r="K37" i="5"/>
  <c r="M37" i="5"/>
  <c r="N37" i="5"/>
  <c r="Q37" i="5"/>
  <c r="R37" i="5"/>
  <c r="S37" i="5"/>
  <c r="U37" i="5"/>
  <c r="Y37" i="5"/>
  <c r="J37" i="5" s="1"/>
  <c r="AE37" i="5"/>
  <c r="AG37" i="5"/>
  <c r="AK37" i="5"/>
  <c r="AO37" i="5"/>
  <c r="AP37" i="5"/>
  <c r="AS37" i="5"/>
  <c r="BG37" i="5"/>
  <c r="BH37" i="5"/>
  <c r="F38" i="5"/>
  <c r="G38" i="5"/>
  <c r="I38" i="5"/>
  <c r="W38" i="5" s="1"/>
  <c r="K38" i="5"/>
  <c r="M38" i="5"/>
  <c r="N38" i="5"/>
  <c r="Q38" i="5"/>
  <c r="R38" i="5"/>
  <c r="S38" i="5"/>
  <c r="U38" i="5"/>
  <c r="Y38" i="5"/>
  <c r="J38" i="5" s="1"/>
  <c r="AE38" i="5"/>
  <c r="AG38" i="5"/>
  <c r="AK38" i="5"/>
  <c r="AO38" i="5"/>
  <c r="AP38" i="5"/>
  <c r="AS38" i="5"/>
  <c r="BG38" i="5"/>
  <c r="BH38" i="5"/>
  <c r="F39" i="5"/>
  <c r="G39" i="5"/>
  <c r="I39" i="5"/>
  <c r="W39" i="5" s="1"/>
  <c r="K39" i="5"/>
  <c r="M39" i="5"/>
  <c r="N39" i="5"/>
  <c r="Q39" i="5"/>
  <c r="R39" i="5"/>
  <c r="S39" i="5"/>
  <c r="U39" i="5"/>
  <c r="Y39" i="5"/>
  <c r="J39" i="5" s="1"/>
  <c r="AE39" i="5"/>
  <c r="AG39" i="5"/>
  <c r="AK39" i="5"/>
  <c r="AO39" i="5"/>
  <c r="AP39" i="5"/>
  <c r="AS39" i="5"/>
  <c r="BG39" i="5"/>
  <c r="BH39" i="5"/>
  <c r="F40" i="5"/>
  <c r="G40" i="5"/>
  <c r="I40" i="5"/>
  <c r="W40" i="5" s="1"/>
  <c r="K40" i="5"/>
  <c r="M40" i="5"/>
  <c r="N40" i="5"/>
  <c r="Q40" i="5"/>
  <c r="R40" i="5"/>
  <c r="S40" i="5"/>
  <c r="U40" i="5"/>
  <c r="Y40" i="5"/>
  <c r="J40" i="5" s="1"/>
  <c r="AE40" i="5"/>
  <c r="AG40" i="5"/>
  <c r="AK40" i="5"/>
  <c r="AO40" i="5"/>
  <c r="AP40" i="5"/>
  <c r="AS40" i="5"/>
  <c r="BG40" i="5"/>
  <c r="BH40" i="5"/>
  <c r="F41" i="5"/>
  <c r="G41" i="5"/>
  <c r="I41" i="5"/>
  <c r="W41" i="5" s="1"/>
  <c r="K41" i="5"/>
  <c r="M41" i="5"/>
  <c r="N41" i="5"/>
  <c r="Q41" i="5"/>
  <c r="R41" i="5"/>
  <c r="S41" i="5"/>
  <c r="U41" i="5"/>
  <c r="Y41" i="5"/>
  <c r="J41" i="5" s="1"/>
  <c r="AE41" i="5"/>
  <c r="AG41" i="5"/>
  <c r="AK41" i="5"/>
  <c r="AO41" i="5"/>
  <c r="AP41" i="5"/>
  <c r="AS41" i="5"/>
  <c r="BG41" i="5"/>
  <c r="BH41" i="5"/>
  <c r="F42" i="5"/>
  <c r="G42" i="5"/>
  <c r="I42" i="5"/>
  <c r="W42" i="5" s="1"/>
  <c r="K42" i="5"/>
  <c r="M42" i="5"/>
  <c r="N42" i="5"/>
  <c r="Q42" i="5"/>
  <c r="R42" i="5"/>
  <c r="S42" i="5"/>
  <c r="U42" i="5"/>
  <c r="Y42" i="5"/>
  <c r="J42" i="5" s="1"/>
  <c r="AE42" i="5"/>
  <c r="AG42" i="5"/>
  <c r="AK42" i="5"/>
  <c r="AO42" i="5"/>
  <c r="AP42" i="5"/>
  <c r="AS42" i="5"/>
  <c r="BG42" i="5"/>
  <c r="BH42" i="5"/>
  <c r="F43" i="5"/>
  <c r="G43" i="5"/>
  <c r="I43" i="5"/>
  <c r="W43" i="5" s="1"/>
  <c r="K43" i="5"/>
  <c r="M43" i="5"/>
  <c r="N43" i="5"/>
  <c r="Q43" i="5"/>
  <c r="R43" i="5"/>
  <c r="S43" i="5"/>
  <c r="U43" i="5"/>
  <c r="Y43" i="5"/>
  <c r="J43" i="5" s="1"/>
  <c r="AE43" i="5"/>
  <c r="AG43" i="5"/>
  <c r="AK43" i="5"/>
  <c r="AO43" i="5"/>
  <c r="AP43" i="5"/>
  <c r="AS43" i="5"/>
  <c r="BG43" i="5"/>
  <c r="BH43" i="5"/>
  <c r="BH2" i="5"/>
  <c r="BG2" i="5"/>
  <c r="AS2" i="5"/>
  <c r="AP2" i="5"/>
  <c r="AO2" i="5"/>
  <c r="AK2" i="5"/>
  <c r="AG2" i="5"/>
  <c r="AE2" i="5"/>
  <c r="U2" i="5"/>
  <c r="S2" i="5"/>
  <c r="R2" i="5"/>
  <c r="Q2" i="5"/>
  <c r="N2" i="5"/>
  <c r="M2" i="5"/>
  <c r="K2" i="5"/>
  <c r="Y2" i="5"/>
  <c r="J2" i="5" s="1"/>
  <c r="I2" i="5"/>
  <c r="W2" i="5" s="1"/>
  <c r="G2" i="5"/>
  <c r="F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Morten Graae</author>
  </authors>
  <commentList>
    <comment ref="B5" authorId="0" shapeId="0" xr:uid="{00000000-0006-0000-0000-000001000000}">
      <text>
        <r>
          <rPr>
            <b/>
            <sz val="9"/>
            <color indexed="81"/>
            <rFont val="Tahoma"/>
            <family val="2"/>
          </rPr>
          <t>Morten Graae:</t>
        </r>
        <r>
          <rPr>
            <sz val="9"/>
            <color indexed="81"/>
            <rFont val="Tahoma"/>
            <family val="2"/>
          </rPr>
          <t xml:space="preserve">
Fornavn og evt. mellemnavn.</t>
        </r>
      </text>
    </comment>
    <comment ref="C5" authorId="0" shapeId="0" xr:uid="{00000000-0006-0000-0000-000002000000}">
      <text>
        <r>
          <rPr>
            <b/>
            <sz val="9"/>
            <color indexed="81"/>
            <rFont val="Tahoma"/>
            <family val="2"/>
          </rPr>
          <t>Morten Graae:</t>
        </r>
        <r>
          <rPr>
            <sz val="9"/>
            <color indexed="81"/>
            <rFont val="Tahoma"/>
            <family val="2"/>
          </rPr>
          <t xml:space="preserve">
Kun efternavn. 
Ét ord uden mellemrum.</t>
        </r>
      </text>
    </comment>
    <comment ref="D5" authorId="0" shapeId="0" xr:uid="{00000000-0006-0000-0000-000003000000}">
      <text>
        <r>
          <rPr>
            <b/>
            <sz val="9"/>
            <color indexed="81"/>
            <rFont val="Tahoma"/>
            <family val="2"/>
          </rPr>
          <t>Morten Graae:</t>
        </r>
        <r>
          <rPr>
            <sz val="9"/>
            <color indexed="81"/>
            <rFont val="Tahoma"/>
            <family val="2"/>
          </rPr>
          <t xml:space="preserve">
Indtast alle for-, mellem- og efternavne.</t>
        </r>
      </text>
    </comment>
    <comment ref="E5" authorId="0" shapeId="0" xr:uid="{00000000-0006-0000-0000-000004000000}">
      <text>
        <r>
          <rPr>
            <b/>
            <sz val="9"/>
            <color indexed="81"/>
            <rFont val="Tahoma"/>
            <family val="2"/>
          </rPr>
          <t>Morten Graae:</t>
        </r>
        <r>
          <rPr>
            <sz val="9"/>
            <color indexed="81"/>
            <rFont val="Tahoma"/>
            <family val="2"/>
          </rPr>
          <t xml:space="preserve">
CPR nr. skal være retvisende, og uden bindestreg.</t>
        </r>
      </text>
    </comment>
    <comment ref="F5" authorId="0" shapeId="0" xr:uid="{00000000-0006-0000-0000-000005000000}">
      <text>
        <r>
          <rPr>
            <b/>
            <sz val="9"/>
            <color indexed="81"/>
            <rFont val="Tahoma"/>
            <family val="2"/>
          </rPr>
          <t>Morten Graae:</t>
        </r>
        <r>
          <rPr>
            <sz val="9"/>
            <color indexed="81"/>
            <rFont val="Tahoma"/>
            <family val="2"/>
          </rPr>
          <t xml:space="preserve">
Skal angives. 
Hvis personen ikke er EU borger, skal der ligge arbejds/opholdstilladelse sammen med oplysningsskema i DOCX</t>
        </r>
      </text>
    </comment>
    <comment ref="J5" authorId="0" shapeId="0" xr:uid="{00000000-0006-0000-0000-000006000000}">
      <text>
        <r>
          <rPr>
            <b/>
            <sz val="9"/>
            <color indexed="81"/>
            <rFont val="Tahoma"/>
            <family val="2"/>
          </rPr>
          <t>Morten Graae:</t>
        </r>
        <r>
          <rPr>
            <sz val="9"/>
            <color indexed="81"/>
            <rFont val="Tahoma"/>
            <family val="2"/>
          </rPr>
          <t xml:space="preserve">
Skal bruges til at sende kontrakten. Angiv enten studiemail eller privatmai</t>
        </r>
      </text>
    </comment>
    <comment ref="K5" authorId="0" shapeId="0" xr:uid="{00000000-0006-0000-0000-000007000000}">
      <text>
        <r>
          <rPr>
            <b/>
            <sz val="9"/>
            <color indexed="81"/>
            <rFont val="Tahoma"/>
            <family val="2"/>
          </rPr>
          <t>Morten Graae:</t>
        </r>
        <r>
          <rPr>
            <sz val="9"/>
            <color indexed="81"/>
            <rFont val="Tahoma"/>
            <family val="2"/>
          </rPr>
          <t xml:space="preserve">
Vælg ansættelsestype i dropdown menuen</t>
        </r>
      </text>
    </comment>
    <comment ref="L5" authorId="0" shapeId="0" xr:uid="{00000000-0006-0000-0000-000008000000}">
      <text>
        <r>
          <rPr>
            <b/>
            <sz val="9"/>
            <color indexed="81"/>
            <rFont val="Tahoma"/>
            <family val="2"/>
          </rPr>
          <t>Morten Graae:</t>
        </r>
        <r>
          <rPr>
            <sz val="9"/>
            <color indexed="81"/>
            <rFont val="Tahoma"/>
            <family val="2"/>
          </rPr>
          <t xml:space="preserve">
Indtast de 4 cifre (sektions/sted-nummer) som angiver hvilken enhed der skal afholde lønomkostninger for ansættelsen</t>
        </r>
      </text>
    </comment>
    <comment ref="M5" authorId="0" shapeId="0" xr:uid="{00000000-0006-0000-0000-000009000000}">
      <text>
        <r>
          <rPr>
            <b/>
            <sz val="9"/>
            <color indexed="81"/>
            <rFont val="Tahoma"/>
            <family val="2"/>
          </rPr>
          <t>Morten Graae:</t>
        </r>
        <r>
          <rPr>
            <sz val="9"/>
            <color indexed="81"/>
            <rFont val="Tahoma"/>
            <family val="2"/>
          </rPr>
          <t xml:space="preserve">
Angiv nærmeste leder, som skal godkende timesedler, personalesager etc. ved at indtaste vedkommendes mailadresse (@dtu.dk)</t>
        </r>
      </text>
    </comment>
    <comment ref="N5" authorId="0" shapeId="0" xr:uid="{00000000-0006-0000-0000-00000A000000}">
      <text>
        <r>
          <rPr>
            <b/>
            <sz val="9"/>
            <color indexed="81"/>
            <rFont val="Tahoma"/>
            <family val="2"/>
          </rPr>
          <t>Morten Graae:</t>
        </r>
        <r>
          <rPr>
            <sz val="9"/>
            <color indexed="81"/>
            <rFont val="Tahoma"/>
            <family val="2"/>
          </rPr>
          <t xml:space="preserve">
Angiv den faktiske startdato for ansættelssforholdet. </t>
        </r>
      </text>
    </comment>
    <comment ref="O5" authorId="0" shapeId="0" xr:uid="{00000000-0006-0000-0000-00000B000000}">
      <text>
        <r>
          <rPr>
            <b/>
            <sz val="9"/>
            <color indexed="81"/>
            <rFont val="Tahoma"/>
            <family val="2"/>
          </rPr>
          <t>Morten Graae:</t>
        </r>
        <r>
          <rPr>
            <sz val="9"/>
            <color indexed="81"/>
            <rFont val="Tahoma"/>
            <family val="2"/>
          </rPr>
          <t xml:space="preserve">
Angiv den faktiske slutdato for ansættelssforholdet.</t>
        </r>
      </text>
    </comment>
    <comment ref="P5" authorId="0" shapeId="0" xr:uid="{00000000-0006-0000-0000-00000C000000}">
      <text>
        <r>
          <rPr>
            <b/>
            <sz val="9"/>
            <color indexed="81"/>
            <rFont val="Tahoma"/>
            <family val="2"/>
          </rPr>
          <t xml:space="preserve">Morten Graae:
</t>
        </r>
        <r>
          <rPr>
            <sz val="9"/>
            <color indexed="81"/>
            <rFont val="Tahoma"/>
            <family val="2"/>
          </rPr>
          <t>Angiv hvor mange timer denne hjælpelærer forventes at arbejde for din afdeling i alt i hele perioden mellem startdato og slutdato.
Eksempel:
Kursus 1 = 50 time
Kursus 2 = 50 timer
Indtast      = 100 timer</t>
        </r>
      </text>
    </comment>
    <comment ref="Q5" authorId="0" shapeId="0" xr:uid="{00000000-0006-0000-0000-00000D000000}">
      <text>
        <r>
          <rPr>
            <b/>
            <sz val="9"/>
            <color indexed="81"/>
            <rFont val="Tahoma"/>
            <charset val="1"/>
          </rPr>
          <t>Morten Graae:</t>
        </r>
        <r>
          <rPr>
            <sz val="9"/>
            <color indexed="81"/>
            <rFont val="Tahoma"/>
            <charset val="1"/>
          </rPr>
          <t xml:space="preserve">
For at kunne idnetificere korrekt pensionordning, skal der i denne kolonne angives hvor uddannelse finder sted.</t>
        </r>
      </text>
    </comment>
  </commentList>
</comments>
</file>

<file path=xl/sharedStrings.xml><?xml version="1.0" encoding="utf-8"?>
<sst xmlns="http://schemas.openxmlformats.org/spreadsheetml/2006/main" count="111558" uniqueCount="62170">
  <si>
    <t>Fornavn</t>
  </si>
  <si>
    <t>Efternavn</t>
  </si>
  <si>
    <t>CPR</t>
  </si>
  <si>
    <t>Statsborgerskab</t>
  </si>
  <si>
    <t>Type</t>
  </si>
  <si>
    <t>Sektionsnummer</t>
  </si>
  <si>
    <t>Supervisor</t>
  </si>
  <si>
    <t>Kommentarer (HR)</t>
  </si>
  <si>
    <t>Startdato</t>
  </si>
  <si>
    <t>Slutdato</t>
  </si>
  <si>
    <t>Adresse</t>
  </si>
  <si>
    <t>Postnr.</t>
  </si>
  <si>
    <t>By</t>
  </si>
  <si>
    <t>Privat mail</t>
  </si>
  <si>
    <t>ANSÆTTELSE</t>
  </si>
  <si>
    <t>AHR</t>
  </si>
  <si>
    <t>Dept_ORGno</t>
  </si>
  <si>
    <t>ORGNO</t>
  </si>
  <si>
    <t>NAME</t>
  </si>
  <si>
    <t>DATE_TO</t>
  </si>
  <si>
    <t>TYPE</t>
  </si>
  <si>
    <t>DTU Base admin</t>
  </si>
  <si>
    <t>0100</t>
  </si>
  <si>
    <t>admin.compute</t>
  </si>
  <si>
    <t>0101</t>
  </si>
  <si>
    <t>0102</t>
  </si>
  <si>
    <t>0111</t>
  </si>
  <si>
    <t>0112</t>
  </si>
  <si>
    <t>0113</t>
  </si>
  <si>
    <t>0114</t>
  </si>
  <si>
    <t>0115</t>
  </si>
  <si>
    <t>0116</t>
  </si>
  <si>
    <t>0117</t>
  </si>
  <si>
    <t>0118</t>
  </si>
  <si>
    <t>0119</t>
  </si>
  <si>
    <t>0120</t>
  </si>
  <si>
    <t>0121</t>
  </si>
  <si>
    <t>0122</t>
  </si>
  <si>
    <t>0131</t>
  </si>
  <si>
    <t>0132</t>
  </si>
  <si>
    <t>0133</t>
  </si>
  <si>
    <t>0140</t>
  </si>
  <si>
    <t>10</t>
  </si>
  <si>
    <t>admin.fysik</t>
  </si>
  <si>
    <t>1000</t>
  </si>
  <si>
    <t>1011</t>
  </si>
  <si>
    <t>1015</t>
  </si>
  <si>
    <t>1021</t>
  </si>
  <si>
    <t>1022</t>
  </si>
  <si>
    <t>1023</t>
  </si>
  <si>
    <t>1025</t>
  </si>
  <si>
    <t>1030</t>
  </si>
  <si>
    <t>1031</t>
  </si>
  <si>
    <t>1032</t>
  </si>
  <si>
    <t>1035</t>
  </si>
  <si>
    <t>1040</t>
  </si>
  <si>
    <t>1041</t>
  </si>
  <si>
    <t>1042</t>
  </si>
  <si>
    <t>1043</t>
  </si>
  <si>
    <t>1044</t>
  </si>
  <si>
    <t>1045</t>
  </si>
  <si>
    <t>1046</t>
  </si>
  <si>
    <t>1047</t>
  </si>
  <si>
    <t>1051</t>
  </si>
  <si>
    <t>1052</t>
  </si>
  <si>
    <t>1053</t>
  </si>
  <si>
    <t>1054</t>
  </si>
  <si>
    <t>1061</t>
  </si>
  <si>
    <t>1062</t>
  </si>
  <si>
    <t>1063</t>
  </si>
  <si>
    <t>1071</t>
  </si>
  <si>
    <t>1072</t>
  </si>
  <si>
    <t>1075</t>
  </si>
  <si>
    <t>1080</t>
  </si>
  <si>
    <t>1085</t>
  </si>
  <si>
    <t>1091</t>
  </si>
  <si>
    <t>1100</t>
  </si>
  <si>
    <t>admin.byg</t>
  </si>
  <si>
    <t>1111</t>
  </si>
  <si>
    <t>1112</t>
  </si>
  <si>
    <t>1113</t>
  </si>
  <si>
    <t>1114</t>
  </si>
  <si>
    <t>1115</t>
  </si>
  <si>
    <t>1116</t>
  </si>
  <si>
    <t>1117</t>
  </si>
  <si>
    <t>1118</t>
  </si>
  <si>
    <t>1120</t>
  </si>
  <si>
    <t>1125</t>
  </si>
  <si>
    <t>1126</t>
  </si>
  <si>
    <t>1130</t>
  </si>
  <si>
    <t>1131</t>
  </si>
  <si>
    <t>1135</t>
  </si>
  <si>
    <t>1136</t>
  </si>
  <si>
    <t>1140</t>
  </si>
  <si>
    <t>1142</t>
  </si>
  <si>
    <t>1145</t>
  </si>
  <si>
    <t>1146</t>
  </si>
  <si>
    <t>1150</t>
  </si>
  <si>
    <t>1152</t>
  </si>
  <si>
    <t>1191</t>
  </si>
  <si>
    <t>1192</t>
  </si>
  <si>
    <t>1193</t>
  </si>
  <si>
    <t>1200</t>
  </si>
  <si>
    <t>admin.env</t>
  </si>
  <si>
    <t>1201</t>
  </si>
  <si>
    <t>1202</t>
  </si>
  <si>
    <t>1210</t>
  </si>
  <si>
    <t>1211</t>
  </si>
  <si>
    <t>1212</t>
  </si>
  <si>
    <t>1213</t>
  </si>
  <si>
    <t>1214</t>
  </si>
  <si>
    <t>1215</t>
  </si>
  <si>
    <t>admin.sund</t>
  </si>
  <si>
    <t>2200</t>
  </si>
  <si>
    <t>2201</t>
  </si>
  <si>
    <t>2202</t>
  </si>
  <si>
    <t>2203</t>
  </si>
  <si>
    <t>2210</t>
  </si>
  <si>
    <t>2220</t>
  </si>
  <si>
    <t>2221</t>
  </si>
  <si>
    <t>2230</t>
  </si>
  <si>
    <t>2231</t>
  </si>
  <si>
    <t>2232</t>
  </si>
  <si>
    <t>2233</t>
  </si>
  <si>
    <t>2234</t>
  </si>
  <si>
    <t>2235</t>
  </si>
  <si>
    <t>2236</t>
  </si>
  <si>
    <t>2237</t>
  </si>
  <si>
    <t>2238</t>
  </si>
  <si>
    <t>2239</t>
  </si>
  <si>
    <t>2240</t>
  </si>
  <si>
    <t>2241</t>
  </si>
  <si>
    <t>2242</t>
  </si>
  <si>
    <t>2243</t>
  </si>
  <si>
    <t>2244</t>
  </si>
  <si>
    <t>2250</t>
  </si>
  <si>
    <t>2251</t>
  </si>
  <si>
    <t>2252</t>
  </si>
  <si>
    <t>2253</t>
  </si>
  <si>
    <t>2254</t>
  </si>
  <si>
    <t>2255</t>
  </si>
  <si>
    <t>2256</t>
  </si>
  <si>
    <t>2260</t>
  </si>
  <si>
    <t>2270</t>
  </si>
  <si>
    <t>2271</t>
  </si>
  <si>
    <t>2272</t>
  </si>
  <si>
    <t>2273</t>
  </si>
  <si>
    <t>2274</t>
  </si>
  <si>
    <t>2280</t>
  </si>
  <si>
    <t>2281</t>
  </si>
  <si>
    <t>2282</t>
  </si>
  <si>
    <t>2283</t>
  </si>
  <si>
    <t>2284</t>
  </si>
  <si>
    <t>2285</t>
  </si>
  <si>
    <t>2286</t>
  </si>
  <si>
    <t>2290</t>
  </si>
  <si>
    <t>2300</t>
  </si>
  <si>
    <t>admin.food</t>
  </si>
  <si>
    <t>2301</t>
  </si>
  <si>
    <t>2303</t>
  </si>
  <si>
    <t>2304</t>
  </si>
  <si>
    <t>2305</t>
  </si>
  <si>
    <t>2311</t>
  </si>
  <si>
    <t>2312</t>
  </si>
  <si>
    <t>2313</t>
  </si>
  <si>
    <t>2314</t>
  </si>
  <si>
    <t>2333</t>
  </si>
  <si>
    <t>2334</t>
  </si>
  <si>
    <t>2336</t>
  </si>
  <si>
    <t>2337</t>
  </si>
  <si>
    <t>2338</t>
  </si>
  <si>
    <t>2339</t>
  </si>
  <si>
    <t>2341</t>
  </si>
  <si>
    <t>2347</t>
  </si>
  <si>
    <t>2351</t>
  </si>
  <si>
    <t>2353</t>
  </si>
  <si>
    <t>2364</t>
  </si>
  <si>
    <t>2365</t>
  </si>
  <si>
    <t>2366</t>
  </si>
  <si>
    <t>2367</t>
  </si>
  <si>
    <t>2368</t>
  </si>
  <si>
    <t>2369</t>
  </si>
  <si>
    <t>2380</t>
  </si>
  <si>
    <t>2384</t>
  </si>
  <si>
    <t>2385</t>
  </si>
  <si>
    <t>2386</t>
  </si>
  <si>
    <t>2399</t>
  </si>
  <si>
    <t>2400</t>
  </si>
  <si>
    <t>2405</t>
  </si>
  <si>
    <t>2410</t>
  </si>
  <si>
    <t>2411</t>
  </si>
  <si>
    <t>2412</t>
  </si>
  <si>
    <t>2413</t>
  </si>
  <si>
    <t>2415</t>
  </si>
  <si>
    <t>2416</t>
  </si>
  <si>
    <t>2417</t>
  </si>
  <si>
    <t>2418</t>
  </si>
  <si>
    <t>2421</t>
  </si>
  <si>
    <t>2422</t>
  </si>
  <si>
    <t>2423</t>
  </si>
  <si>
    <t>2430</t>
  </si>
  <si>
    <t>2431</t>
  </si>
  <si>
    <t>2432</t>
  </si>
  <si>
    <t>2433</t>
  </si>
  <si>
    <t>2434</t>
  </si>
  <si>
    <t>2435</t>
  </si>
  <si>
    <t>2436</t>
  </si>
  <si>
    <t>2437</t>
  </si>
  <si>
    <t>2438</t>
  </si>
  <si>
    <t>2439</t>
  </si>
  <si>
    <t>2441</t>
  </si>
  <si>
    <t>2443</t>
  </si>
  <si>
    <t>2445</t>
  </si>
  <si>
    <t>2447</t>
  </si>
  <si>
    <t>2450</t>
  </si>
  <si>
    <t>2451</t>
  </si>
  <si>
    <t>2452</t>
  </si>
  <si>
    <t>2453</t>
  </si>
  <si>
    <t>2454</t>
  </si>
  <si>
    <t>2455</t>
  </si>
  <si>
    <t>2456</t>
  </si>
  <si>
    <t>2457</t>
  </si>
  <si>
    <t>2459</t>
  </si>
  <si>
    <t>2460</t>
  </si>
  <si>
    <t>2470</t>
  </si>
  <si>
    <t>2471</t>
  </si>
  <si>
    <t>2472</t>
  </si>
  <si>
    <t>2473</t>
  </si>
  <si>
    <t>2475</t>
  </si>
  <si>
    <t>2476</t>
  </si>
  <si>
    <t>2477</t>
  </si>
  <si>
    <t>2478</t>
  </si>
  <si>
    <t>2480</t>
  </si>
  <si>
    <t>2481</t>
  </si>
  <si>
    <t>2482</t>
  </si>
  <si>
    <t>2484</t>
  </si>
  <si>
    <t>2498</t>
  </si>
  <si>
    <t>25</t>
  </si>
  <si>
    <t>2500</t>
  </si>
  <si>
    <t>admin.aqua</t>
  </si>
  <si>
    <t>2501</t>
  </si>
  <si>
    <t>2502</t>
  </si>
  <si>
    <t>2511</t>
  </si>
  <si>
    <t>2512</t>
  </si>
  <si>
    <t>2514</t>
  </si>
  <si>
    <t>2516</t>
  </si>
  <si>
    <t>2517</t>
  </si>
  <si>
    <t>2521</t>
  </si>
  <si>
    <t>2522</t>
  </si>
  <si>
    <t>2524</t>
  </si>
  <si>
    <t>2530</t>
  </si>
  <si>
    <t>2532</t>
  </si>
  <si>
    <t>2542</t>
  </si>
  <si>
    <t>2561</t>
  </si>
  <si>
    <t>2562</t>
  </si>
  <si>
    <t>2563</t>
  </si>
  <si>
    <t>2581</t>
  </si>
  <si>
    <t>2600</t>
  </si>
  <si>
    <t>admin.kemi</t>
  </si>
  <si>
    <t>2601</t>
  </si>
  <si>
    <t>2602</t>
  </si>
  <si>
    <t>2603</t>
  </si>
  <si>
    <t>2604</t>
  </si>
  <si>
    <t>2610</t>
  </si>
  <si>
    <t>2611</t>
  </si>
  <si>
    <t>2620</t>
  </si>
  <si>
    <t>2621</t>
  </si>
  <si>
    <t>2622</t>
  </si>
  <si>
    <t>2623</t>
  </si>
  <si>
    <t>2624</t>
  </si>
  <si>
    <t>2630</t>
  </si>
  <si>
    <t>2631</t>
  </si>
  <si>
    <t>2632</t>
  </si>
  <si>
    <t>2633</t>
  </si>
  <si>
    <t>2634</t>
  </si>
  <si>
    <t>2661</t>
  </si>
  <si>
    <t>2662</t>
  </si>
  <si>
    <t>2663</t>
  </si>
  <si>
    <t>2664</t>
  </si>
  <si>
    <t>2680</t>
  </si>
  <si>
    <t>2681</t>
  </si>
  <si>
    <t>2682</t>
  </si>
  <si>
    <t>2683</t>
  </si>
  <si>
    <t>2684</t>
  </si>
  <si>
    <t>2690</t>
  </si>
  <si>
    <t>2691</t>
  </si>
  <si>
    <t>2692</t>
  </si>
  <si>
    <t>2693</t>
  </si>
  <si>
    <t>2694</t>
  </si>
  <si>
    <t>27</t>
  </si>
  <si>
    <t>2700</t>
  </si>
  <si>
    <t>2701</t>
  </si>
  <si>
    <t>2702</t>
  </si>
  <si>
    <t>2703</t>
  </si>
  <si>
    <t>2704</t>
  </si>
  <si>
    <t>2705</t>
  </si>
  <si>
    <t>2706</t>
  </si>
  <si>
    <t>2729</t>
  </si>
  <si>
    <t>2732</t>
  </si>
  <si>
    <t>2733</t>
  </si>
  <si>
    <t>2734</t>
  </si>
  <si>
    <t>2735</t>
  </si>
  <si>
    <t>2736</t>
  </si>
  <si>
    <t>2737</t>
  </si>
  <si>
    <t>2743</t>
  </si>
  <si>
    <t>2744</t>
  </si>
  <si>
    <t>2745</t>
  </si>
  <si>
    <t>2750</t>
  </si>
  <si>
    <t>2751</t>
  </si>
  <si>
    <t>2753</t>
  </si>
  <si>
    <t>2756</t>
  </si>
  <si>
    <t>2757</t>
  </si>
  <si>
    <t>2758</t>
  </si>
  <si>
    <t>2759</t>
  </si>
  <si>
    <t>2760</t>
  </si>
  <si>
    <t>2761</t>
  </si>
  <si>
    <t>2762</t>
  </si>
  <si>
    <t>2763</t>
  </si>
  <si>
    <t>2764</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</si>
  <si>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</si>
  <si>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</si>
  <si>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</si>
  <si>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</si>
  <si>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</si>
  <si>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</si>
  <si>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</si>
  <si>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</si>
  <si>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</si>
  <si>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</si>
  <si>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</si>
  <si>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</si>
  <si>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</si>
  <si>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</si>
  <si>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</si>
  <si>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</si>
  <si>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</si>
  <si>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</si>
  <si>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</si>
  <si>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</si>
  <si>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</si>
  <si>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</si>
  <si>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</si>
  <si>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</si>
  <si>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</si>
  <si>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</si>
  <si>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</si>
  <si>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</si>
  <si>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</si>
  <si>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</si>
  <si>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admin.kemiteknik</t>
  </si>
  <si>
    <t>2810</t>
  </si>
  <si>
    <t>2811</t>
  </si>
  <si>
    <t>2812</t>
  </si>
  <si>
    <t>2813</t>
  </si>
  <si>
    <t>2815</t>
  </si>
  <si>
    <t>2820</t>
  </si>
  <si>
    <t>2821</t>
  </si>
  <si>
    <t>2822</t>
  </si>
  <si>
    <t>2823</t>
  </si>
  <si>
    <t>2824</t>
  </si>
  <si>
    <t>2825</t>
  </si>
  <si>
    <t>2826</t>
  </si>
  <si>
    <t>2827</t>
  </si>
  <si>
    <t>2828</t>
  </si>
  <si>
    <t>2829</t>
  </si>
  <si>
    <t>2830</t>
  </si>
  <si>
    <t>2831</t>
  </si>
  <si>
    <t>2832</t>
  </si>
  <si>
    <t>2833</t>
  </si>
  <si>
    <t>2834</t>
  </si>
  <si>
    <t>2835</t>
  </si>
  <si>
    <t>2841</t>
  </si>
  <si>
    <t>2892</t>
  </si>
  <si>
    <t>2893</t>
  </si>
  <si>
    <t>2894</t>
  </si>
  <si>
    <t>2896</t>
  </si>
  <si>
    <t>2897</t>
  </si>
  <si>
    <t>2898</t>
  </si>
  <si>
    <t>2900</t>
  </si>
  <si>
    <t>2901</t>
  </si>
  <si>
    <t>2902</t>
  </si>
  <si>
    <t>2910</t>
  </si>
  <si>
    <t>2915</t>
  </si>
  <si>
    <t>2916</t>
  </si>
  <si>
    <t>2920</t>
  </si>
  <si>
    <t>2925</t>
  </si>
  <si>
    <t>2930</t>
  </si>
  <si>
    <t>2940</t>
  </si>
  <si>
    <t>2950</t>
  </si>
  <si>
    <t>2960</t>
  </si>
  <si>
    <t>2970</t>
  </si>
  <si>
    <t>2980</t>
  </si>
  <si>
    <t>2990</t>
  </si>
  <si>
    <t>2991</t>
  </si>
  <si>
    <t>2995</t>
  </si>
  <si>
    <t>2996</t>
  </si>
  <si>
    <t>2997</t>
  </si>
  <si>
    <t>3000</t>
  </si>
  <si>
    <t>3001</t>
  </si>
  <si>
    <t>3003</t>
  </si>
  <si>
    <t>3004</t>
  </si>
  <si>
    <t>3005</t>
  </si>
  <si>
    <t>3006</t>
  </si>
  <si>
    <t>3007</t>
  </si>
  <si>
    <t>3008</t>
  </si>
  <si>
    <t>3010</t>
  </si>
  <si>
    <t>3011</t>
  </si>
  <si>
    <t>3012</t>
  </si>
  <si>
    <t>3014</t>
  </si>
  <si>
    <t>3016</t>
  </si>
  <si>
    <t>3017</t>
  </si>
  <si>
    <t>3018</t>
  </si>
  <si>
    <t>3019</t>
  </si>
  <si>
    <t>3020</t>
  </si>
  <si>
    <t>3021</t>
  </si>
  <si>
    <t>3022</t>
  </si>
  <si>
    <t>3024</t>
  </si>
  <si>
    <t>3030</t>
  </si>
  <si>
    <t>3031</t>
  </si>
  <si>
    <t>3032</t>
  </si>
  <si>
    <t>3034</t>
  </si>
  <si>
    <t>3040</t>
  </si>
  <si>
    <t>3041</t>
  </si>
  <si>
    <t>3042</t>
  </si>
  <si>
    <t>3044</t>
  </si>
  <si>
    <t>3046</t>
  </si>
  <si>
    <t>3050</t>
  </si>
  <si>
    <t>3051</t>
  </si>
  <si>
    <t>3052</t>
  </si>
  <si>
    <t>3054</t>
  </si>
  <si>
    <t>3060</t>
  </si>
  <si>
    <t>3061</t>
  </si>
  <si>
    <t>3062</t>
  </si>
  <si>
    <t>3064</t>
  </si>
  <si>
    <t>3070</t>
  </si>
  <si>
    <t>3071</t>
  </si>
  <si>
    <t>3072</t>
  </si>
  <si>
    <t>3074</t>
  </si>
  <si>
    <t>3075</t>
  </si>
  <si>
    <t>3076</t>
  </si>
  <si>
    <t>3077</t>
  </si>
  <si>
    <t>3078</t>
  </si>
  <si>
    <t>3080</t>
  </si>
  <si>
    <t>3081</t>
  </si>
  <si>
    <t>3082</t>
  </si>
  <si>
    <t>3084</t>
  </si>
  <si>
    <t>3086</t>
  </si>
  <si>
    <t>3098</t>
  </si>
  <si>
    <t>3099</t>
  </si>
  <si>
    <t>3100</t>
  </si>
  <si>
    <t>3110</t>
  </si>
  <si>
    <t>3111</t>
  </si>
  <si>
    <t>3120</t>
  </si>
  <si>
    <t>3121</t>
  </si>
  <si>
    <t>3130</t>
  </si>
  <si>
    <t>3139</t>
  </si>
  <si>
    <t>3140</t>
  </si>
  <si>
    <t>3141</t>
  </si>
  <si>
    <t>3160</t>
  </si>
  <si>
    <t>3161</t>
  </si>
  <si>
    <t>3162</t>
  </si>
  <si>
    <t>3163</t>
  </si>
  <si>
    <t>3165</t>
  </si>
  <si>
    <t>3180</t>
  </si>
  <si>
    <t>3181</t>
  </si>
  <si>
    <t>3188</t>
  </si>
  <si>
    <t>3189</t>
  </si>
  <si>
    <t>3190</t>
  </si>
  <si>
    <t>3191</t>
  </si>
  <si>
    <t>3192</t>
  </si>
  <si>
    <t>3193</t>
  </si>
  <si>
    <t>3194</t>
  </si>
  <si>
    <t>3195</t>
  </si>
  <si>
    <t>3196</t>
  </si>
  <si>
    <t>3197</t>
  </si>
  <si>
    <t>3198</t>
  </si>
  <si>
    <t>3300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</si>
  <si>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</si>
  <si>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</si>
  <si>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</si>
  <si>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</si>
  <si>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</si>
  <si>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</si>
  <si>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</si>
  <si>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</si>
  <si>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</si>
  <si>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</si>
  <si>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</si>
  <si>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</si>
  <si>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</si>
  <si>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</si>
  <si>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</si>
  <si>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</si>
  <si>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</si>
  <si>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</si>
  <si>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</si>
  <si>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</si>
  <si>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</si>
  <si>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</si>
  <si>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</si>
  <si>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</si>
  <si>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</si>
  <si>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</si>
  <si>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</si>
  <si>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</si>
  <si>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</si>
  <si>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</si>
  <si>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</si>
  <si>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</si>
  <si>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</si>
  <si>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</si>
  <si>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</si>
  <si>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</si>
  <si>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</si>
  <si>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</si>
  <si>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</si>
  <si>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</si>
  <si>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3356</t>
  </si>
  <si>
    <t>3357</t>
  </si>
  <si>
    <t>3358</t>
  </si>
  <si>
    <t>3360</t>
  </si>
  <si>
    <t>3371</t>
  </si>
  <si>
    <t>3372</t>
  </si>
  <si>
    <t>3373</t>
  </si>
  <si>
    <t>3374</t>
  </si>
  <si>
    <t>3375</t>
  </si>
  <si>
    <t>3376</t>
  </si>
  <si>
    <t>3377</t>
  </si>
  <si>
    <t>34</t>
  </si>
  <si>
    <t>3400</t>
  </si>
  <si>
    <t>3401</t>
  </si>
  <si>
    <t>3409</t>
  </si>
  <si>
    <t>3412</t>
  </si>
  <si>
    <t>3419</t>
  </si>
  <si>
    <t>3420</t>
  </si>
  <si>
    <t>3422</t>
  </si>
  <si>
    <t>3423</t>
  </si>
  <si>
    <t>3424</t>
  </si>
  <si>
    <t>3425</t>
  </si>
  <si>
    <t>3430</t>
  </si>
  <si>
    <t>3432</t>
  </si>
  <si>
    <t>3433</t>
  </si>
  <si>
    <t>3435</t>
  </si>
  <si>
    <t>3436</t>
  </si>
  <si>
    <t>3440</t>
  </si>
  <si>
    <t>3443</t>
  </si>
  <si>
    <t>3444</t>
  </si>
  <si>
    <t>3446</t>
  </si>
  <si>
    <t>3447</t>
  </si>
  <si>
    <t>3450</t>
  </si>
  <si>
    <t>3452</t>
  </si>
  <si>
    <t>3453</t>
  </si>
  <si>
    <t>3454</t>
  </si>
  <si>
    <t>3500</t>
  </si>
  <si>
    <t>3501</t>
  </si>
  <si>
    <t>3510</t>
  </si>
  <si>
    <t>3520</t>
  </si>
  <si>
    <t>3530</t>
  </si>
  <si>
    <t>3540</t>
  </si>
  <si>
    <t>3550</t>
  </si>
  <si>
    <t>3560</t>
  </si>
  <si>
    <t>3565</t>
  </si>
  <si>
    <t>3570</t>
  </si>
  <si>
    <t>3575</t>
  </si>
  <si>
    <t>3580</t>
  </si>
  <si>
    <t>36</t>
  </si>
  <si>
    <t>3600</t>
  </si>
  <si>
    <t>3610</t>
  </si>
  <si>
    <t>3620</t>
  </si>
  <si>
    <t>3630</t>
  </si>
  <si>
    <t>3640</t>
  </si>
  <si>
    <t>3710</t>
  </si>
  <si>
    <t>38</t>
  </si>
  <si>
    <t>3800</t>
  </si>
  <si>
    <t>3830</t>
  </si>
  <si>
    <t>4100</t>
  </si>
  <si>
    <t>admin.mekanik</t>
  </si>
  <si>
    <t>4110</t>
  </si>
  <si>
    <t>4111</t>
  </si>
  <si>
    <t>4112</t>
  </si>
  <si>
    <t>4120</t>
  </si>
  <si>
    <t>4140</t>
  </si>
  <si>
    <t>4150</t>
  </si>
  <si>
    <t>4160</t>
  </si>
  <si>
    <t>4185</t>
  </si>
  <si>
    <t>4192</t>
  </si>
  <si>
    <t>4200</t>
  </si>
  <si>
    <t>4201</t>
  </si>
  <si>
    <t>4209</t>
  </si>
  <si>
    <t>4211</t>
  </si>
  <si>
    <t>4212</t>
  </si>
  <si>
    <t>4220</t>
  </si>
  <si>
    <t>4233</t>
  </si>
  <si>
    <t>4242</t>
  </si>
  <si>
    <t>4250</t>
  </si>
  <si>
    <t>4251</t>
  </si>
  <si>
    <t>4252</t>
  </si>
  <si>
    <t>4255</t>
  </si>
  <si>
    <t>4260</t>
  </si>
  <si>
    <t>4261</t>
  </si>
  <si>
    <t>4270</t>
  </si>
  <si>
    <t>4271</t>
  </si>
  <si>
    <t>4272</t>
  </si>
  <si>
    <t>4273</t>
  </si>
  <si>
    <t>4279</t>
  </si>
  <si>
    <t>4280</t>
  </si>
  <si>
    <t>4281</t>
  </si>
  <si>
    <t>4282</t>
  </si>
  <si>
    <t>4283</t>
  </si>
  <si>
    <t>4284</t>
  </si>
  <si>
    <t>4290</t>
  </si>
  <si>
    <t>4291</t>
  </si>
  <si>
    <t>4600</t>
  </si>
  <si>
    <t>admin.vind</t>
  </si>
  <si>
    <t>4610</t>
  </si>
  <si>
    <t>4615</t>
  </si>
  <si>
    <t>4620</t>
  </si>
  <si>
    <t>4624</t>
  </si>
  <si>
    <t>4625</t>
  </si>
  <si>
    <t>4626</t>
  </si>
  <si>
    <t>4627</t>
  </si>
  <si>
    <t>4630</t>
  </si>
  <si>
    <t>4635</t>
  </si>
  <si>
    <t>4645</t>
  </si>
  <si>
    <t>4646</t>
  </si>
  <si>
    <t>4647</t>
  </si>
  <si>
    <t>4650</t>
  </si>
  <si>
    <t>4655</t>
  </si>
  <si>
    <t>4690</t>
  </si>
  <si>
    <t>4691</t>
  </si>
  <si>
    <t>4692</t>
  </si>
  <si>
    <t>4700</t>
  </si>
  <si>
    <t>admin.energi</t>
  </si>
  <si>
    <t>4710</t>
  </si>
  <si>
    <t>4715</t>
  </si>
  <si>
    <t>4720</t>
  </si>
  <si>
    <t>4725</t>
  </si>
  <si>
    <t>4730</t>
  </si>
  <si>
    <t>4735</t>
  </si>
  <si>
    <t>4740</t>
  </si>
  <si>
    <t>4745</t>
  </si>
  <si>
    <t>4750</t>
  </si>
  <si>
    <t>4755</t>
  </si>
  <si>
    <t>4765</t>
  </si>
  <si>
    <t>4770</t>
  </si>
  <si>
    <t>4775</t>
  </si>
  <si>
    <t>4780</t>
  </si>
  <si>
    <t>4790</t>
  </si>
  <si>
    <t>4791</t>
  </si>
  <si>
    <t>4792</t>
  </si>
  <si>
    <t>4793</t>
  </si>
  <si>
    <t>48</t>
  </si>
  <si>
    <t>admin.nutech</t>
  </si>
  <si>
    <t>4800</t>
  </si>
  <si>
    <t>4810</t>
  </si>
  <si>
    <t>4815</t>
  </si>
  <si>
    <t>4816</t>
  </si>
  <si>
    <t>4817</t>
  </si>
  <si>
    <t>4818</t>
  </si>
  <si>
    <t>4819</t>
  </si>
  <si>
    <t>4825</t>
  </si>
  <si>
    <t>4826</t>
  </si>
  <si>
    <t>4827</t>
  </si>
  <si>
    <t>4828</t>
  </si>
  <si>
    <t>4829</t>
  </si>
  <si>
    <t>4850</t>
  </si>
  <si>
    <t>4890</t>
  </si>
  <si>
    <t>5400</t>
  </si>
  <si>
    <t>5500</t>
  </si>
  <si>
    <t>5501</t>
  </si>
  <si>
    <t>5502</t>
  </si>
  <si>
    <t>5510</t>
  </si>
  <si>
    <t>5520</t>
  </si>
  <si>
    <t>5521</t>
  </si>
  <si>
    <t>5522</t>
  </si>
  <si>
    <t>5525</t>
  </si>
  <si>
    <t>5530</t>
  </si>
  <si>
    <t>5540</t>
  </si>
  <si>
    <t>5545</t>
  </si>
  <si>
    <t>5550</t>
  </si>
  <si>
    <t>5563</t>
  </si>
  <si>
    <t>5564</t>
  </si>
  <si>
    <t>56</t>
  </si>
  <si>
    <t>5600</t>
  </si>
  <si>
    <t>5610</t>
  </si>
  <si>
    <t>5611</t>
  </si>
  <si>
    <t>5612</t>
  </si>
  <si>
    <t>5613</t>
  </si>
  <si>
    <t>5614</t>
  </si>
  <si>
    <t>5615</t>
  </si>
  <si>
    <t>5620</t>
  </si>
  <si>
    <t>5621</t>
  </si>
  <si>
    <t>5622</t>
  </si>
  <si>
    <t>5623</t>
  </si>
  <si>
    <t>5624</t>
  </si>
  <si>
    <t>5625</t>
  </si>
  <si>
    <t>5626</t>
  </si>
  <si>
    <t>5627</t>
  </si>
  <si>
    <t>5640</t>
  </si>
  <si>
    <t>5645</t>
  </si>
  <si>
    <t>5650</t>
  </si>
  <si>
    <t>5655</t>
  </si>
  <si>
    <t>5657</t>
  </si>
  <si>
    <t>5660</t>
  </si>
  <si>
    <t>5661</t>
  </si>
  <si>
    <t>5662</t>
  </si>
  <si>
    <t>5663</t>
  </si>
  <si>
    <t>5664</t>
  </si>
  <si>
    <t>5665</t>
  </si>
  <si>
    <t>5667</t>
  </si>
  <si>
    <t>5680</t>
  </si>
  <si>
    <t>5681</t>
  </si>
  <si>
    <t>5682</t>
  </si>
  <si>
    <t>5683</t>
  </si>
  <si>
    <t>5684</t>
  </si>
  <si>
    <t>6000</t>
  </si>
  <si>
    <t>6200</t>
  </si>
  <si>
    <t>admin.diplom</t>
  </si>
  <si>
    <t>6213</t>
  </si>
  <si>
    <t>6215</t>
  </si>
  <si>
    <t>6216</t>
  </si>
  <si>
    <t>6220</t>
  </si>
  <si>
    <t>6235</t>
  </si>
  <si>
    <t>6245</t>
  </si>
  <si>
    <t>6255</t>
  </si>
  <si>
    <t>6265</t>
  </si>
  <si>
    <t>6271</t>
  </si>
  <si>
    <t>6275</t>
  </si>
  <si>
    <t>6280</t>
  </si>
  <si>
    <t>6285</t>
  </si>
  <si>
    <t>6300</t>
  </si>
  <si>
    <t>6310</t>
  </si>
  <si>
    <t>6320</t>
  </si>
  <si>
    <t>6330</t>
  </si>
  <si>
    <t>6340</t>
  </si>
  <si>
    <t>6350</t>
  </si>
  <si>
    <t>64</t>
  </si>
  <si>
    <t>6400</t>
  </si>
  <si>
    <t>6500</t>
  </si>
  <si>
    <t>6510</t>
  </si>
  <si>
    <t>6520</t>
  </si>
  <si>
    <t>6580</t>
  </si>
  <si>
    <t>7000</t>
  </si>
  <si>
    <t>7001</t>
  </si>
  <si>
    <t>7100</t>
  </si>
  <si>
    <t>7110</t>
  </si>
  <si>
    <t>7120</t>
  </si>
  <si>
    <t>7200</t>
  </si>
  <si>
    <t>7201</t>
  </si>
  <si>
    <t>7210</t>
  </si>
  <si>
    <t>7400</t>
  </si>
  <si>
    <t>7420</t>
  </si>
  <si>
    <t>7430</t>
  </si>
  <si>
    <t>7500</t>
  </si>
  <si>
    <t>7510</t>
  </si>
  <si>
    <t>7700</t>
  </si>
  <si>
    <t>admin.ais</t>
  </si>
  <si>
    <t>7710</t>
  </si>
  <si>
    <t>7720</t>
  </si>
  <si>
    <t>7730</t>
  </si>
  <si>
    <t>7740</t>
  </si>
  <si>
    <t>7750</t>
  </si>
  <si>
    <t>7760</t>
  </si>
  <si>
    <t>7770</t>
  </si>
  <si>
    <t>7800</t>
  </si>
  <si>
    <t>7900</t>
  </si>
  <si>
    <t>8000</t>
  </si>
  <si>
    <t>8100</t>
  </si>
  <si>
    <t>8101</t>
  </si>
  <si>
    <t>8110</t>
  </si>
  <si>
    <t>8111</t>
  </si>
  <si>
    <t>8112</t>
  </si>
  <si>
    <t>8120</t>
  </si>
  <si>
    <t>8123</t>
  </si>
  <si>
    <t>8124</t>
  </si>
  <si>
    <t>8125</t>
  </si>
  <si>
    <t>8126</t>
  </si>
  <si>
    <t>8127</t>
  </si>
  <si>
    <t>8128</t>
  </si>
  <si>
    <t>8129</t>
  </si>
  <si>
    <t>8130</t>
  </si>
  <si>
    <t>8131</t>
  </si>
  <si>
    <t>8133</t>
  </si>
  <si>
    <t>8134</t>
  </si>
  <si>
    <t>8135</t>
  </si>
  <si>
    <t>8136</t>
  </si>
  <si>
    <t>8141</t>
  </si>
  <si>
    <t>8142</t>
  </si>
  <si>
    <t>8146</t>
  </si>
  <si>
    <t>8147</t>
  </si>
  <si>
    <t>8148</t>
  </si>
  <si>
    <t>8156</t>
  </si>
  <si>
    <t>8200</t>
  </si>
  <si>
    <t>8210</t>
  </si>
  <si>
    <t>8211</t>
  </si>
  <si>
    <t>8212</t>
  </si>
  <si>
    <t>8213</t>
  </si>
  <si>
    <t>8214</t>
  </si>
  <si>
    <t>8217</t>
  </si>
  <si>
    <t>8218</t>
  </si>
  <si>
    <t>8219</t>
  </si>
  <si>
    <t>8250</t>
  </si>
  <si>
    <t>8251</t>
  </si>
  <si>
    <t>8252</t>
  </si>
  <si>
    <t>8253</t>
  </si>
  <si>
    <t>8280</t>
  </si>
  <si>
    <t>8281</t>
  </si>
  <si>
    <t>8282</t>
  </si>
  <si>
    <t>8283</t>
  </si>
  <si>
    <t>8284</t>
  </si>
  <si>
    <t>8285</t>
  </si>
  <si>
    <t>8286</t>
  </si>
  <si>
    <t>8287</t>
  </si>
  <si>
    <t>8288</t>
  </si>
  <si>
    <t>8300</t>
  </si>
  <si>
    <t>8310</t>
  </si>
  <si>
    <t>8320</t>
  </si>
  <si>
    <t>8330</t>
  </si>
  <si>
    <t>8340</t>
  </si>
  <si>
    <t>8350</t>
  </si>
  <si>
    <t>8360</t>
  </si>
  <si>
    <t>8370</t>
  </si>
  <si>
    <t>8380</t>
  </si>
  <si>
    <t>8400</t>
  </si>
  <si>
    <t>admin.afr</t>
  </si>
  <si>
    <t>8410</t>
  </si>
  <si>
    <t>8420</t>
  </si>
  <si>
    <t>8430</t>
  </si>
  <si>
    <t>8440</t>
  </si>
  <si>
    <t>8450</t>
  </si>
  <si>
    <t>admin.ahr</t>
  </si>
  <si>
    <t>8500</t>
  </si>
  <si>
    <t>8510</t>
  </si>
  <si>
    <t>8520</t>
  </si>
  <si>
    <t>8521</t>
  </si>
  <si>
    <t>8530</t>
  </si>
  <si>
    <t>8531</t>
  </si>
  <si>
    <t>8532</t>
  </si>
  <si>
    <t>8533</t>
  </si>
  <si>
    <t>8534</t>
  </si>
  <si>
    <t>8540</t>
  </si>
  <si>
    <t>8600</t>
  </si>
  <si>
    <t>admin.cas</t>
  </si>
  <si>
    <t>8601</t>
  </si>
  <si>
    <t>8602</t>
  </si>
  <si>
    <t>8603</t>
  </si>
  <si>
    <t>8604</t>
  </si>
  <si>
    <t>8605</t>
  </si>
  <si>
    <t>8606</t>
  </si>
  <si>
    <t>8607</t>
  </si>
  <si>
    <t>8608</t>
  </si>
  <si>
    <t>8609</t>
  </si>
  <si>
    <t>8610</t>
  </si>
  <si>
    <t>8611</t>
  </si>
  <si>
    <t>8612</t>
  </si>
  <si>
    <t>8613</t>
  </si>
  <si>
    <t>8615</t>
  </si>
  <si>
    <t>8620</t>
  </si>
  <si>
    <t>8621</t>
  </si>
  <si>
    <t>8622</t>
  </si>
  <si>
    <t>8623</t>
  </si>
  <si>
    <t>8624</t>
  </si>
  <si>
    <t>8625</t>
  </si>
  <si>
    <t>8626</t>
  </si>
  <si>
    <t>8630</t>
  </si>
  <si>
    <t>8640</t>
  </si>
  <si>
    <t>8645</t>
  </si>
  <si>
    <t>8646</t>
  </si>
  <si>
    <t>8649</t>
  </si>
  <si>
    <t>8650</t>
  </si>
  <si>
    <t>8651</t>
  </si>
  <si>
    <t>8655</t>
  </si>
  <si>
    <t>8656</t>
  </si>
  <si>
    <t>8660</t>
  </si>
  <si>
    <t>8670</t>
  </si>
  <si>
    <t>8675</t>
  </si>
  <si>
    <t>8680</t>
  </si>
  <si>
    <t>8685</t>
  </si>
  <si>
    <t>8690</t>
  </si>
  <si>
    <t>8692</t>
  </si>
  <si>
    <t>8693</t>
  </si>
  <si>
    <t>8695</t>
  </si>
  <si>
    <t>8696</t>
  </si>
  <si>
    <t>8697</t>
  </si>
  <si>
    <t>8698</t>
  </si>
  <si>
    <t>88</t>
  </si>
  <si>
    <t>8800</t>
  </si>
  <si>
    <t>8810</t>
  </si>
  <si>
    <t>8820</t>
  </si>
  <si>
    <t>89</t>
  </si>
  <si>
    <t>8900</t>
  </si>
  <si>
    <t>9100</t>
  </si>
  <si>
    <t>92</t>
  </si>
  <si>
    <t>9200</t>
  </si>
  <si>
    <t>Genganger_HCM</t>
  </si>
  <si>
    <t>Ann Krarup</t>
  </si>
  <si>
    <t>Timer ans.periode</t>
  </si>
  <si>
    <t>Evt. kommentarer til kontrakt</t>
  </si>
  <si>
    <t>EU</t>
  </si>
  <si>
    <t>KONTAKTOPLYSNINGER</t>
  </si>
  <si>
    <t>Nationality_List</t>
  </si>
  <si>
    <t>AF</t>
  </si>
  <si>
    <t>AL</t>
  </si>
  <si>
    <t>US</t>
  </si>
  <si>
    <t>AR</t>
  </si>
  <si>
    <t>AM</t>
  </si>
  <si>
    <t>AU</t>
  </si>
  <si>
    <t>AT</t>
  </si>
  <si>
    <t>BD</t>
  </si>
  <si>
    <t>BY</t>
  </si>
  <si>
    <t>BE</t>
  </si>
  <si>
    <t>BO</t>
  </si>
  <si>
    <t>BA</t>
  </si>
  <si>
    <t>BR</t>
  </si>
  <si>
    <t>GB</t>
  </si>
  <si>
    <t>BG</t>
  </si>
  <si>
    <t>CM</t>
  </si>
  <si>
    <t>CA</t>
  </si>
  <si>
    <t>CL</t>
  </si>
  <si>
    <t>CN</t>
  </si>
  <si>
    <t>CO</t>
  </si>
  <si>
    <t>CR</t>
  </si>
  <si>
    <t>HR</t>
  </si>
  <si>
    <t>CU</t>
  </si>
  <si>
    <t>Cypriot</t>
  </si>
  <si>
    <t>CY</t>
  </si>
  <si>
    <t>CZ</t>
  </si>
  <si>
    <t>DK</t>
  </si>
  <si>
    <t>NL</t>
  </si>
  <si>
    <t>EC</t>
  </si>
  <si>
    <t>EG</t>
  </si>
  <si>
    <t>ER</t>
  </si>
  <si>
    <t>EE</t>
  </si>
  <si>
    <t>ET</t>
  </si>
  <si>
    <t>Faroese</t>
  </si>
  <si>
    <t>FO</t>
  </si>
  <si>
    <t>PH</t>
  </si>
  <si>
    <t>FI</t>
  </si>
  <si>
    <t>FR</t>
  </si>
  <si>
    <t>DE</t>
  </si>
  <si>
    <t>GH</t>
  </si>
  <si>
    <t>GR</t>
  </si>
  <si>
    <t>GT</t>
  </si>
  <si>
    <t>HU</t>
  </si>
  <si>
    <t>IS</t>
  </si>
  <si>
    <t>IN</t>
  </si>
  <si>
    <t>ID</t>
  </si>
  <si>
    <t>IR</t>
  </si>
  <si>
    <t>IE</t>
  </si>
  <si>
    <t>IL</t>
  </si>
  <si>
    <t>IT</t>
  </si>
  <si>
    <t>JM</t>
  </si>
  <si>
    <t>JP</t>
  </si>
  <si>
    <t>JO</t>
  </si>
  <si>
    <t>KZ</t>
  </si>
  <si>
    <t>KE</t>
  </si>
  <si>
    <t>KW</t>
  </si>
  <si>
    <t>LV</t>
  </si>
  <si>
    <t>LB</t>
  </si>
  <si>
    <t>LT</t>
  </si>
  <si>
    <t>MK</t>
  </si>
  <si>
    <t>MY</t>
  </si>
  <si>
    <t>ML</t>
  </si>
  <si>
    <t>MT</t>
  </si>
  <si>
    <t>MU</t>
  </si>
  <si>
    <t>MX</t>
  </si>
  <si>
    <t>MN</t>
  </si>
  <si>
    <t>MA</t>
  </si>
  <si>
    <t>NA</t>
  </si>
  <si>
    <t>NP</t>
  </si>
  <si>
    <t>NZ</t>
  </si>
  <si>
    <t>NI</t>
  </si>
  <si>
    <t>NG</t>
  </si>
  <si>
    <t>NE</t>
  </si>
  <si>
    <t>KP</t>
  </si>
  <si>
    <t>NO</t>
  </si>
  <si>
    <t>PK</t>
  </si>
  <si>
    <t>PE</t>
  </si>
  <si>
    <t>PL</t>
  </si>
  <si>
    <t>PT</t>
  </si>
  <si>
    <t>RO</t>
  </si>
  <si>
    <t>RU</t>
  </si>
  <si>
    <t>RS</t>
  </si>
  <si>
    <t>Slovak</t>
  </si>
  <si>
    <t>SK</t>
  </si>
  <si>
    <t>SI</t>
  </si>
  <si>
    <t>ZA</t>
  </si>
  <si>
    <t>KR</t>
  </si>
  <si>
    <t>ES</t>
  </si>
  <si>
    <t>LK</t>
  </si>
  <si>
    <t>SD</t>
  </si>
  <si>
    <t>SE</t>
  </si>
  <si>
    <t>CH</t>
  </si>
  <si>
    <t>SY</t>
  </si>
  <si>
    <t>Taiwanese</t>
  </si>
  <si>
    <t>TW</t>
  </si>
  <si>
    <t>TZ</t>
  </si>
  <si>
    <t>TH</t>
  </si>
  <si>
    <t>TG</t>
  </si>
  <si>
    <t>TN</t>
  </si>
  <si>
    <t>TR</t>
  </si>
  <si>
    <t>UG</t>
  </si>
  <si>
    <t>UA</t>
  </si>
  <si>
    <t>UZ</t>
  </si>
  <si>
    <t>VE</t>
  </si>
  <si>
    <t>VN</t>
  </si>
  <si>
    <t>ZW</t>
  </si>
  <si>
    <t>Nationalitet</t>
  </si>
  <si>
    <t>Nationalitetskode</t>
  </si>
  <si>
    <t>Afghaner</t>
  </si>
  <si>
    <t>Albaner</t>
  </si>
  <si>
    <t>Amerikaner</t>
  </si>
  <si>
    <t>Argentiner</t>
  </si>
  <si>
    <t>Armenier</t>
  </si>
  <si>
    <t>Australier</t>
  </si>
  <si>
    <t>Bangladesher</t>
  </si>
  <si>
    <t>Belgier</t>
  </si>
  <si>
    <t>Bolivianer</t>
  </si>
  <si>
    <t>Bosnisk</t>
  </si>
  <si>
    <t>Brasilianer</t>
  </si>
  <si>
    <t>Brite</t>
  </si>
  <si>
    <t>Bulgarer</t>
  </si>
  <si>
    <t>Camerouner</t>
  </si>
  <si>
    <t>Canadier</t>
  </si>
  <si>
    <t>Chilener</t>
  </si>
  <si>
    <t>Colombianer</t>
  </si>
  <si>
    <t>Costaricaner</t>
  </si>
  <si>
    <t>Cubaner</t>
  </si>
  <si>
    <t>Dansker</t>
  </si>
  <si>
    <t>Ecuadorianer</t>
  </si>
  <si>
    <t>Egypter</t>
  </si>
  <si>
    <t>Eritreer</t>
  </si>
  <si>
    <t>Ester</t>
  </si>
  <si>
    <t>Etiopier</t>
  </si>
  <si>
    <t>Filippiner</t>
  </si>
  <si>
    <t>Finne</t>
  </si>
  <si>
    <t>Franskmand</t>
  </si>
  <si>
    <t>Ghaneser</t>
  </si>
  <si>
    <t>Græker</t>
  </si>
  <si>
    <t>Guatemalaner</t>
  </si>
  <si>
    <t>Hollandsk</t>
  </si>
  <si>
    <t>Hviderusser</t>
  </si>
  <si>
    <t>Inder</t>
  </si>
  <si>
    <t>Indoneser</t>
  </si>
  <si>
    <t>Iraner</t>
  </si>
  <si>
    <t>Irer</t>
  </si>
  <si>
    <t>Islænding</t>
  </si>
  <si>
    <t>Israeler</t>
  </si>
  <si>
    <t>Italiener</t>
  </si>
  <si>
    <t>Jamaicaner</t>
  </si>
  <si>
    <t>Japaner</t>
  </si>
  <si>
    <t>Jordaner</t>
  </si>
  <si>
    <t>Kasakher</t>
  </si>
  <si>
    <t>Kenyaner</t>
  </si>
  <si>
    <t>Kineser</t>
  </si>
  <si>
    <t>Kroat</t>
  </si>
  <si>
    <t>Kuwaiter</t>
  </si>
  <si>
    <t>Lette</t>
  </si>
  <si>
    <t>Libaneser</t>
  </si>
  <si>
    <t>Litauer</t>
  </si>
  <si>
    <t>Makedonsk</t>
  </si>
  <si>
    <t>Malaysier</t>
  </si>
  <si>
    <t>Malier</t>
  </si>
  <si>
    <t>Malteser</t>
  </si>
  <si>
    <t>Marokkaner</t>
  </si>
  <si>
    <t>Mauritier</t>
  </si>
  <si>
    <t>Mexicaner</t>
  </si>
  <si>
    <t>Mongol</t>
  </si>
  <si>
    <t>Namibier</t>
  </si>
  <si>
    <t>Nepaleser</t>
  </si>
  <si>
    <t>Newzealænder</t>
  </si>
  <si>
    <t>Nicaraguaner</t>
  </si>
  <si>
    <t>Nigerer</t>
  </si>
  <si>
    <t>Nigerianer</t>
  </si>
  <si>
    <t>Nordkoreaner</t>
  </si>
  <si>
    <t>Nordmand</t>
  </si>
  <si>
    <t>Pakistaner</t>
  </si>
  <si>
    <t>Peruaner</t>
  </si>
  <si>
    <t>Polak</t>
  </si>
  <si>
    <t>Portugiser</t>
  </si>
  <si>
    <t>Rumæner</t>
  </si>
  <si>
    <t>Russer</t>
  </si>
  <si>
    <t>Schweizer</t>
  </si>
  <si>
    <t>Serber</t>
  </si>
  <si>
    <t>Slovener</t>
  </si>
  <si>
    <t>Spanier</t>
  </si>
  <si>
    <t>Srilankaner</t>
  </si>
  <si>
    <t>Sudaner</t>
  </si>
  <si>
    <t>Svensker</t>
  </si>
  <si>
    <t>Sydafrikaner</t>
  </si>
  <si>
    <t>Sydkoreaner</t>
  </si>
  <si>
    <t>Syrer</t>
  </si>
  <si>
    <t>Tanzanier</t>
  </si>
  <si>
    <t>Thailænder</t>
  </si>
  <si>
    <t>Tjekke</t>
  </si>
  <si>
    <t>Togoleser</t>
  </si>
  <si>
    <t>Tuneser</t>
  </si>
  <si>
    <t>Tyrker</t>
  </si>
  <si>
    <t>Tysker</t>
  </si>
  <si>
    <t>Ugander</t>
  </si>
  <si>
    <t>Ukrainer</t>
  </si>
  <si>
    <t>Ungarer</t>
  </si>
  <si>
    <t>Usbeker</t>
  </si>
  <si>
    <t>Venezuelaner</t>
  </si>
  <si>
    <t>Vietnameser</t>
  </si>
  <si>
    <t>Zimbabwer</t>
  </si>
  <si>
    <t>Østriger</t>
  </si>
  <si>
    <t>Gyldig</t>
  </si>
  <si>
    <t>andet</t>
  </si>
  <si>
    <t>Hjælpelærere_AlleASS</t>
  </si>
  <si>
    <t>Primært CPR-nr.</t>
  </si>
  <si>
    <t>Personnr.</t>
  </si>
  <si>
    <t>Navn</t>
  </si>
  <si>
    <t>Afdeling</t>
  </si>
  <si>
    <t>0101480852</t>
  </si>
  <si>
    <t>502</t>
  </si>
  <si>
    <t>Janne Kofod Lassen</t>
  </si>
  <si>
    <t>0101534189</t>
  </si>
  <si>
    <t>15333</t>
  </si>
  <si>
    <t>Michael Arthur St. John</t>
  </si>
  <si>
    <t>0101600548</t>
  </si>
  <si>
    <t>Annette Petersen</t>
  </si>
  <si>
    <t>0101692329</t>
  </si>
  <si>
    <t>9584</t>
  </si>
  <si>
    <t>Allal Ezzamouri</t>
  </si>
  <si>
    <t>0101711773</t>
  </si>
  <si>
    <t>18817</t>
  </si>
  <si>
    <t>Jacob Nordfalk</t>
  </si>
  <si>
    <t>0101712028</t>
  </si>
  <si>
    <t>23362</t>
  </si>
  <si>
    <t>Maibritt Kirkeby</t>
  </si>
  <si>
    <t>0101741338</t>
  </si>
  <si>
    <t>2571</t>
  </si>
  <si>
    <t>Rikke Bjerregård Jespersen</t>
  </si>
  <si>
    <t>0101761150</t>
  </si>
  <si>
    <t>31581</t>
  </si>
  <si>
    <t>Jane Skaftved Mathiesen</t>
  </si>
  <si>
    <t>0101761517</t>
  </si>
  <si>
    <t>16766</t>
  </si>
  <si>
    <t>Morten Helge Hauberg Nørholm</t>
  </si>
  <si>
    <t>0101783812</t>
  </si>
  <si>
    <t>4265</t>
  </si>
  <si>
    <t>Maria Dimaki</t>
  </si>
  <si>
    <t>0101841537</t>
  </si>
  <si>
    <t>33803</t>
  </si>
  <si>
    <t>Tue Sparholt Jørgensen</t>
  </si>
  <si>
    <t>0101851478</t>
  </si>
  <si>
    <t>24602</t>
  </si>
  <si>
    <t>Sara Engelbrecht-Gollander</t>
  </si>
  <si>
    <t>0101880253</t>
  </si>
  <si>
    <t>32541</t>
  </si>
  <si>
    <t>Süleyman Cem Yeniceli</t>
  </si>
  <si>
    <t>0101900331</t>
  </si>
  <si>
    <t>28869</t>
  </si>
  <si>
    <t>Tao Jiang</t>
  </si>
  <si>
    <t>0101901386</t>
  </si>
  <si>
    <t>31617</t>
  </si>
  <si>
    <t>Cilie Werner Feldager Hansen</t>
  </si>
  <si>
    <t>0101913988</t>
  </si>
  <si>
    <t>29805</t>
  </si>
  <si>
    <t>null</t>
  </si>
  <si>
    <t>Marzia Rahimi</t>
  </si>
  <si>
    <t>0101921417</t>
  </si>
  <si>
    <t>22634</t>
  </si>
  <si>
    <t>Andreas Spandet Havreland</t>
  </si>
  <si>
    <t>0101922316</t>
  </si>
  <si>
    <t>31387</t>
  </si>
  <si>
    <t>Scarlett Fantasia Avalon Petersen</t>
  </si>
  <si>
    <t>0101923770</t>
  </si>
  <si>
    <t>29509</t>
  </si>
  <si>
    <t>Vasiliki Takou</t>
  </si>
  <si>
    <t>0101929493</t>
  </si>
  <si>
    <t>28764</t>
  </si>
  <si>
    <t>Shreesha Rao D S</t>
  </si>
  <si>
    <t>0101930637</t>
  </si>
  <si>
    <t>33476</t>
  </si>
  <si>
    <t>Santiago Martinez Santaclara</t>
  </si>
  <si>
    <t>0101931439</t>
  </si>
  <si>
    <t>23369</t>
  </si>
  <si>
    <t>Joachim Nilsson</t>
  </si>
  <si>
    <t>0101939022</t>
  </si>
  <si>
    <t>32323</t>
  </si>
  <si>
    <t>Fangyuan Diao</t>
  </si>
  <si>
    <t>0101961303</t>
  </si>
  <si>
    <t>33417</t>
  </si>
  <si>
    <t>Stoffer Bach Jepsen</t>
  </si>
  <si>
    <t>0102502353</t>
  </si>
  <si>
    <t>2036</t>
  </si>
  <si>
    <t>Leonardo De Chiffre</t>
  </si>
  <si>
    <t>0102562577</t>
  </si>
  <si>
    <t>3167</t>
  </si>
  <si>
    <t>Jan Willy Pedersen</t>
  </si>
  <si>
    <t>0102610369</t>
  </si>
  <si>
    <t>15445</t>
  </si>
  <si>
    <t>Claus Bang</t>
  </si>
  <si>
    <t>0102632109</t>
  </si>
  <si>
    <t>1323</t>
  </si>
  <si>
    <t>Carsten Rode</t>
  </si>
  <si>
    <t>0102640624</t>
  </si>
  <si>
    <t>3168</t>
  </si>
  <si>
    <t>Jane Borch</t>
  </si>
  <si>
    <t>0102673611</t>
  </si>
  <si>
    <t>13921</t>
  </si>
  <si>
    <t>Niki Bey</t>
  </si>
  <si>
    <t>0102680537</t>
  </si>
  <si>
    <t>3169</t>
  </si>
  <si>
    <t>Morten Poulsen</t>
  </si>
  <si>
    <t>0102722256</t>
  </si>
  <si>
    <t>Anne-Katrine Landbo</t>
  </si>
  <si>
    <t>0102722396</t>
  </si>
  <si>
    <t>10835</t>
  </si>
  <si>
    <t>Anna Christina Steensboe</t>
  </si>
  <si>
    <t>0102823117</t>
  </si>
  <si>
    <t>30020</t>
  </si>
  <si>
    <t>Asmus Skar</t>
  </si>
  <si>
    <t>0102823877</t>
  </si>
  <si>
    <t>18100</t>
  </si>
  <si>
    <t>Mostafa M. H. Ellabaan</t>
  </si>
  <si>
    <t>0102834003</t>
  </si>
  <si>
    <t>14885</t>
  </si>
  <si>
    <t>Arda Gülay</t>
  </si>
  <si>
    <t>0102834240</t>
  </si>
  <si>
    <t>31263</t>
  </si>
  <si>
    <t>Francesca Bertolini</t>
  </si>
  <si>
    <t>0102864077</t>
  </si>
  <si>
    <t>24179</t>
  </si>
  <si>
    <t>Juan Diego Sanchez Heredia</t>
  </si>
  <si>
    <t>0102883527</t>
  </si>
  <si>
    <t>20427</t>
  </si>
  <si>
    <t>Tito Andriollo</t>
  </si>
  <si>
    <t>0102903544</t>
  </si>
  <si>
    <t>24539</t>
  </si>
  <si>
    <t>Helia Relaño Iborra</t>
  </si>
  <si>
    <t>0102912470</t>
  </si>
  <si>
    <t>32254</t>
  </si>
  <si>
    <t>Anne Holm Thomsen</t>
  </si>
  <si>
    <t>0102931327</t>
  </si>
  <si>
    <t>32226</t>
  </si>
  <si>
    <t>Rasmus Tinndahn</t>
  </si>
  <si>
    <t>0102941373</t>
  </si>
  <si>
    <t>33634</t>
  </si>
  <si>
    <t>Jonas Greve Lauritsen</t>
  </si>
  <si>
    <t>0102951603</t>
  </si>
  <si>
    <t>29035</t>
  </si>
  <si>
    <t>Zeth Adrian Benjamin Damore</t>
  </si>
  <si>
    <t>0102962265</t>
  </si>
  <si>
    <t>31365</t>
  </si>
  <si>
    <t>Nicolai Wejs Hansen</t>
  </si>
  <si>
    <t>0102970845</t>
  </si>
  <si>
    <t>31688</t>
  </si>
  <si>
    <t>Anders Bogh Jacobsen</t>
  </si>
  <si>
    <t>0103473047</t>
  </si>
  <si>
    <t>1851</t>
  </si>
  <si>
    <t>Niels Skou</t>
  </si>
  <si>
    <t>0103532493</t>
  </si>
  <si>
    <t>1810</t>
  </si>
  <si>
    <t>Arne Hejde Nielsen</t>
  </si>
  <si>
    <t>0103630347</t>
  </si>
  <si>
    <t>13</t>
  </si>
  <si>
    <t>Bo Skjold Larsen</t>
  </si>
  <si>
    <t>0103632560</t>
  </si>
  <si>
    <t>1899</t>
  </si>
  <si>
    <t>Dorte Zachrau Nielsen</t>
  </si>
  <si>
    <t>0103661692</t>
  </si>
  <si>
    <t>18784</t>
  </si>
  <si>
    <t>Charlotte Posselt</t>
  </si>
  <si>
    <t>0103680808</t>
  </si>
  <si>
    <t>33871</t>
  </si>
  <si>
    <t>Hanne Kokkegård</t>
  </si>
  <si>
    <t>0103690285</t>
  </si>
  <si>
    <t>15876</t>
  </si>
  <si>
    <t>Peter Skotner</t>
  </si>
  <si>
    <t>0103743214</t>
  </si>
  <si>
    <t>18745</t>
  </si>
  <si>
    <t>Ulla Høeberg Jørgensen</t>
  </si>
  <si>
    <t>0103744571</t>
  </si>
  <si>
    <t>15875</t>
  </si>
  <si>
    <t>Curt Mikael Sjöholm</t>
  </si>
  <si>
    <t>0103752515</t>
  </si>
  <si>
    <t>29948</t>
  </si>
  <si>
    <t>Rune Hahn Kristensen</t>
  </si>
  <si>
    <t>0103762707</t>
  </si>
  <si>
    <t>1069</t>
  </si>
  <si>
    <t>Jakob Blæsbjerg Hoof</t>
  </si>
  <si>
    <t>0103772117</t>
  </si>
  <si>
    <t>26815</t>
  </si>
  <si>
    <t>Etem Cukadaroglu</t>
  </si>
  <si>
    <t>0103791146</t>
  </si>
  <si>
    <t>3175</t>
  </si>
  <si>
    <t>Hue Thi Thanh Tran</t>
  </si>
  <si>
    <t>0103812895</t>
  </si>
  <si>
    <t>26290</t>
  </si>
  <si>
    <t>Ilya Radko</t>
  </si>
  <si>
    <t>0103814057</t>
  </si>
  <si>
    <t>32885</t>
  </si>
  <si>
    <t>Csaba Nagy</t>
  </si>
  <si>
    <t>0103871840</t>
  </si>
  <si>
    <t>22391</t>
  </si>
  <si>
    <t>Tine Skov Guldager</t>
  </si>
  <si>
    <t>0103891175</t>
  </si>
  <si>
    <t>15071</t>
  </si>
  <si>
    <t>Peter Westergaard Jakobsen</t>
  </si>
  <si>
    <t>0103923727</t>
  </si>
  <si>
    <t>26835</t>
  </si>
  <si>
    <t>Johneph Sukham</t>
  </si>
  <si>
    <t>0103923867</t>
  </si>
  <si>
    <t>31746</t>
  </si>
  <si>
    <t>Antonios Nestoridis</t>
  </si>
  <si>
    <t>0103934265</t>
  </si>
  <si>
    <t>30376</t>
  </si>
  <si>
    <t>Yannick Buijs</t>
  </si>
  <si>
    <t>0103934710</t>
  </si>
  <si>
    <t>29456</t>
  </si>
  <si>
    <t>Anastasiia Karabanova</t>
  </si>
  <si>
    <t>0103942225</t>
  </si>
  <si>
    <t>27727</t>
  </si>
  <si>
    <t>Asbjørn Meldgaard Moltke</t>
  </si>
  <si>
    <t>0103942381</t>
  </si>
  <si>
    <t>33289</t>
  </si>
  <si>
    <t>Yassine Macine</t>
  </si>
  <si>
    <t>0103960517</t>
  </si>
  <si>
    <t>33213</t>
  </si>
  <si>
    <t>0104523676</t>
  </si>
  <si>
    <t>32994</t>
  </si>
  <si>
    <t>Susan Louise Svane Stipp</t>
  </si>
  <si>
    <t>0104532888</t>
  </si>
  <si>
    <t>1379</t>
  </si>
  <si>
    <t>Ida Lykke Fabricius</t>
  </si>
  <si>
    <t>0104533809</t>
  </si>
  <si>
    <t>15814</t>
  </si>
  <si>
    <t>Jyoti Prasad Painuly</t>
  </si>
  <si>
    <t>0104590268</t>
  </si>
  <si>
    <t>Suzanne Rindom</t>
  </si>
  <si>
    <t>0104592406</t>
  </si>
  <si>
    <t>Lilian Haremst Andersen</t>
  </si>
  <si>
    <t>0104593240</t>
  </si>
  <si>
    <t>4154</t>
  </si>
  <si>
    <t>0104640451</t>
  </si>
  <si>
    <t>2414</t>
  </si>
  <si>
    <t>Lars Hansen</t>
  </si>
  <si>
    <t>0104640869</t>
  </si>
  <si>
    <t>17526</t>
  </si>
  <si>
    <t>Per Sieverts Nielsen</t>
  </si>
  <si>
    <t>0104662862</t>
  </si>
  <si>
    <t>34038</t>
  </si>
  <si>
    <t>Edith Wachs</t>
  </si>
  <si>
    <t>0104664253</t>
  </si>
  <si>
    <t>16017</t>
  </si>
  <si>
    <t>Peter Wilhelm Holtappels</t>
  </si>
  <si>
    <t>0104802427</t>
  </si>
  <si>
    <t>26816</t>
  </si>
  <si>
    <t>Martin Marchman Andersen</t>
  </si>
  <si>
    <t>0104824366</t>
  </si>
  <si>
    <t>28484</t>
  </si>
  <si>
    <t>Angreine Kewo</t>
  </si>
  <si>
    <t>0104832393</t>
  </si>
  <si>
    <t>4326</t>
  </si>
  <si>
    <t>Kaspar Kirstein Nielsen</t>
  </si>
  <si>
    <t>0104844707</t>
  </si>
  <si>
    <t>32906</t>
  </si>
  <si>
    <t>Federico Casanova</t>
  </si>
  <si>
    <t>0104912931</t>
  </si>
  <si>
    <t>4329</t>
  </si>
  <si>
    <t>Mads Givskov Senstius</t>
  </si>
  <si>
    <t>0104921493</t>
  </si>
  <si>
    <t>28577</t>
  </si>
  <si>
    <t>Johannes Handberg Juul Martiny</t>
  </si>
  <si>
    <t>0104923119</t>
  </si>
  <si>
    <t>27670</t>
  </si>
  <si>
    <t>Sebastian Wismann</t>
  </si>
  <si>
    <t>0104941869</t>
  </si>
  <si>
    <t>34041</t>
  </si>
  <si>
    <t>Oscar Schmeltzer</t>
  </si>
  <si>
    <t>0104942563</t>
  </si>
  <si>
    <t>31838</t>
  </si>
  <si>
    <t>Andreas Feldt Lomholt Poulsen</t>
  </si>
  <si>
    <t>0104943691</t>
  </si>
  <si>
    <t>33409</t>
  </si>
  <si>
    <t>Amos Schledorn</t>
  </si>
  <si>
    <t>0104952666</t>
  </si>
  <si>
    <t>31705</t>
  </si>
  <si>
    <t>Carmen Masia Calabuig</t>
  </si>
  <si>
    <t>0104962874</t>
  </si>
  <si>
    <t>32684</t>
  </si>
  <si>
    <t>Estelle Maria Goonesekera</t>
  </si>
  <si>
    <t>0105471327</t>
  </si>
  <si>
    <t>330</t>
  </si>
  <si>
    <t>Bjarne W. Olesen</t>
  </si>
  <si>
    <t>0105482299</t>
  </si>
  <si>
    <t>12594</t>
  </si>
  <si>
    <t>Henning Boje Andersen</t>
  </si>
  <si>
    <t>0105550251</t>
  </si>
  <si>
    <t>125</t>
  </si>
  <si>
    <t>Jan B Sørensen</t>
  </si>
  <si>
    <t>0105660995</t>
  </si>
  <si>
    <t>179</t>
  </si>
  <si>
    <t>Anders Wolff</t>
  </si>
  <si>
    <t>0105681267</t>
  </si>
  <si>
    <t>29060</t>
  </si>
  <si>
    <t>Jesper Kreutzmann</t>
  </si>
  <si>
    <t>0105691440</t>
  </si>
  <si>
    <t>1409</t>
  </si>
  <si>
    <t>Mette Hansen</t>
  </si>
  <si>
    <t>0105693427</t>
  </si>
  <si>
    <t>15537</t>
  </si>
  <si>
    <t>Alexander Fateev</t>
  </si>
  <si>
    <t>0105792530</t>
  </si>
  <si>
    <t>4339</t>
  </si>
  <si>
    <t>Jane Wittrup Agger</t>
  </si>
  <si>
    <t>0105793081</t>
  </si>
  <si>
    <t>4340</t>
  </si>
  <si>
    <t>Peter Stanley Jørgensen</t>
  </si>
  <si>
    <t>0105803982</t>
  </si>
  <si>
    <t>313</t>
  </si>
  <si>
    <t>Clara Marika Velte</t>
  </si>
  <si>
    <t>0105804563</t>
  </si>
  <si>
    <t>18098</t>
  </si>
  <si>
    <t>Maklawe Essonanawe Edjabou</t>
  </si>
  <si>
    <t>0105821646</t>
  </si>
  <si>
    <t>31392</t>
  </si>
  <si>
    <t>Berthe Katrine Fiil</t>
  </si>
  <si>
    <t>0105831773</t>
  </si>
  <si>
    <t>26834</t>
  </si>
  <si>
    <t>Søren Kramer</t>
  </si>
  <si>
    <t>0105841728</t>
  </si>
  <si>
    <t>19746</t>
  </si>
  <si>
    <t>Maja Frederikke Høgsbro</t>
  </si>
  <si>
    <t>0105841841</t>
  </si>
  <si>
    <t>13375</t>
  </si>
  <si>
    <t>Jacob Drachmann Adamsen</t>
  </si>
  <si>
    <t>0105843925</t>
  </si>
  <si>
    <t>16696</t>
  </si>
  <si>
    <t>Kevin Michael Smith</t>
  </si>
  <si>
    <t>0105862342</t>
  </si>
  <si>
    <t>32914</t>
  </si>
  <si>
    <t>Christina Andersen</t>
  </si>
  <si>
    <t>0105863896</t>
  </si>
  <si>
    <t>29569</t>
  </si>
  <si>
    <t>Arezoo Zamanbin</t>
  </si>
  <si>
    <t>0105872208</t>
  </si>
  <si>
    <t>24343</t>
  </si>
  <si>
    <t>Pernille Holtegaard</t>
  </si>
  <si>
    <t>0105891709</t>
  </si>
  <si>
    <t>29770</t>
  </si>
  <si>
    <t>Rasmus Ringsborg Joost</t>
  </si>
  <si>
    <t>0105893051</t>
  </si>
  <si>
    <t>31412</t>
  </si>
  <si>
    <t>Mike Steffen Bernhard Jørgensen</t>
  </si>
  <si>
    <t>0105894023</t>
  </si>
  <si>
    <t>29787</t>
  </si>
  <si>
    <t>Gianluca Mazzoni</t>
  </si>
  <si>
    <t>0105904975</t>
  </si>
  <si>
    <t>23762</t>
  </si>
  <si>
    <t>Hitesh Kumar Sahoo</t>
  </si>
  <si>
    <t>0105911653</t>
  </si>
  <si>
    <t>32370</t>
  </si>
  <si>
    <t>Emil Horn Vincenti</t>
  </si>
  <si>
    <t>0105914156</t>
  </si>
  <si>
    <t>29455</t>
  </si>
  <si>
    <t>Salime Bazbanshotorbani</t>
  </si>
  <si>
    <t>0105924593</t>
  </si>
  <si>
    <t>29818</t>
  </si>
  <si>
    <t>Petter Lomsøy</t>
  </si>
  <si>
    <t>0105931859</t>
  </si>
  <si>
    <t>27094</t>
  </si>
  <si>
    <t>Matias Søgaard</t>
  </si>
  <si>
    <t>0105951353</t>
  </si>
  <si>
    <t>30137</t>
  </si>
  <si>
    <t>Daniel Brøndsted V Nielsen</t>
  </si>
  <si>
    <t>0105962088</t>
  </si>
  <si>
    <t>31738</t>
  </si>
  <si>
    <t>Nadine Steenberg</t>
  </si>
  <si>
    <t>0105962355</t>
  </si>
  <si>
    <t>27898</t>
  </si>
  <si>
    <t>Nikolas Hallberg Thuesen</t>
  </si>
  <si>
    <t>0105972091</t>
  </si>
  <si>
    <t>31754</t>
  </si>
  <si>
    <t>Martin Anders Tjellesen</t>
  </si>
  <si>
    <t>0105981570</t>
  </si>
  <si>
    <t>34007</t>
  </si>
  <si>
    <t>Freja Mette Terp Petersen</t>
  </si>
  <si>
    <t>0106540764</t>
  </si>
  <si>
    <t>10389</t>
  </si>
  <si>
    <t>Hanne Bøhm</t>
  </si>
  <si>
    <t>0106571414</t>
  </si>
  <si>
    <t>Karin Kristiane Nørby</t>
  </si>
  <si>
    <t>0106681341</t>
  </si>
  <si>
    <t>2607</t>
  </si>
  <si>
    <t>Christian Skov</t>
  </si>
  <si>
    <t>0106741190</t>
  </si>
  <si>
    <t>31083</t>
  </si>
  <si>
    <t>Diana Maria Lyng Velasco Mena</t>
  </si>
  <si>
    <t>0106773076</t>
  </si>
  <si>
    <t>30147</t>
  </si>
  <si>
    <t>Pia Dalgaard Jensen</t>
  </si>
  <si>
    <t>0106774625</t>
  </si>
  <si>
    <t>17387</t>
  </si>
  <si>
    <t>Simone Sanna</t>
  </si>
  <si>
    <t>0106793344</t>
  </si>
  <si>
    <t>10714</t>
  </si>
  <si>
    <t>Sarah Stolbjerg Larsen</t>
  </si>
  <si>
    <t>0106824509</t>
  </si>
  <si>
    <t>22830</t>
  </si>
  <si>
    <t>Jayachandra Naidu Sakamuri</t>
  </si>
  <si>
    <t>0106832153</t>
  </si>
  <si>
    <t>33473</t>
  </si>
  <si>
    <t>Rune Musfelth Nebbelunde</t>
  </si>
  <si>
    <t>0106841209</t>
  </si>
  <si>
    <t>16358</t>
  </si>
  <si>
    <t>Michael Winther Allerup</t>
  </si>
  <si>
    <t>0106841772</t>
  </si>
  <si>
    <t>19600</t>
  </si>
  <si>
    <t>Ida Græsted Jensen</t>
  </si>
  <si>
    <t>0106874395</t>
  </si>
  <si>
    <t>18535</t>
  </si>
  <si>
    <t>Alberto Maresca</t>
  </si>
  <si>
    <t>0106874735</t>
  </si>
  <si>
    <t>20654</t>
  </si>
  <si>
    <t>Andrea Crovetto</t>
  </si>
  <si>
    <t>0106881065</t>
  </si>
  <si>
    <t>33445</t>
  </si>
  <si>
    <t>Martin Krarup Plenge-Feidenhans'l</t>
  </si>
  <si>
    <t>0106884188</t>
  </si>
  <si>
    <t>27373</t>
  </si>
  <si>
    <t>Ting Song</t>
  </si>
  <si>
    <t>0106884765</t>
  </si>
  <si>
    <t>26418</t>
  </si>
  <si>
    <t>Ji Zhang</t>
  </si>
  <si>
    <t>0106890013</t>
  </si>
  <si>
    <t>30789</t>
  </si>
  <si>
    <t>Antonios Melas</t>
  </si>
  <si>
    <t>0106892474</t>
  </si>
  <si>
    <t>29474</t>
  </si>
  <si>
    <t>Lisa Maria Hansen</t>
  </si>
  <si>
    <t>0106904383</t>
  </si>
  <si>
    <t>30273</t>
  </si>
  <si>
    <t>Nelson Humberto Carreras Guzman</t>
  </si>
  <si>
    <t>0106913935</t>
  </si>
  <si>
    <t>31336</t>
  </si>
  <si>
    <t>Mohammadreza Barzegaran</t>
  </si>
  <si>
    <t>0106922659</t>
  </si>
  <si>
    <t>29881</t>
  </si>
  <si>
    <t>Martin Jørgensen</t>
  </si>
  <si>
    <t>0106924414</t>
  </si>
  <si>
    <t>31711</t>
  </si>
  <si>
    <t>Linde Josien Frölke</t>
  </si>
  <si>
    <t>0106924562</t>
  </si>
  <si>
    <t>32622</t>
  </si>
  <si>
    <t>Thomai Stergioti</t>
  </si>
  <si>
    <t>0106933758</t>
  </si>
  <si>
    <t>31957</t>
  </si>
  <si>
    <t>Qingjie Wang</t>
  </si>
  <si>
    <t>0106971773</t>
  </si>
  <si>
    <t>32271</t>
  </si>
  <si>
    <t>Asbjørn Clod Pedersen</t>
  </si>
  <si>
    <t>0107540024</t>
  </si>
  <si>
    <t>3182</t>
  </si>
  <si>
    <t>Mona Frederiksen</t>
  </si>
  <si>
    <t>0107581685</t>
  </si>
  <si>
    <t>31830</t>
  </si>
  <si>
    <t>Jens Krogh Nielsen</t>
  </si>
  <si>
    <t>0107682120</t>
  </si>
  <si>
    <t>18821</t>
  </si>
  <si>
    <t>Jeanette Damgaard</t>
  </si>
  <si>
    <t>0107701354</t>
  </si>
  <si>
    <t>33879</t>
  </si>
  <si>
    <t>Sisse Malene Frydendal Grøn</t>
  </si>
  <si>
    <t>0107701583</t>
  </si>
  <si>
    <t>33961</t>
  </si>
  <si>
    <t>Niels Erik Kjærsgaard</t>
  </si>
  <si>
    <t>0107710051</t>
  </si>
  <si>
    <t>777</t>
  </si>
  <si>
    <t>Maher Abou-Hachem</t>
  </si>
  <si>
    <t>0107762019</t>
  </si>
  <si>
    <t>19501</t>
  </si>
  <si>
    <t>Dennis Andersen</t>
  </si>
  <si>
    <t>0107763007</t>
  </si>
  <si>
    <t>10367</t>
  </si>
  <si>
    <t>Laust Toft Hallund</t>
  </si>
  <si>
    <t>0107811842</t>
  </si>
  <si>
    <t>4363</t>
  </si>
  <si>
    <t>Maria Blanner Bang</t>
  </si>
  <si>
    <t>0107823700</t>
  </si>
  <si>
    <t>18166</t>
  </si>
  <si>
    <t>Ivana Konvalinka</t>
  </si>
  <si>
    <t>0107851976</t>
  </si>
  <si>
    <t>4369</t>
  </si>
  <si>
    <t>Louise Brogaard</t>
  </si>
  <si>
    <t>0107853839</t>
  </si>
  <si>
    <t>23158</t>
  </si>
  <si>
    <t>Paolo Federici</t>
  </si>
  <si>
    <t>0107854320</t>
  </si>
  <si>
    <t>26921</t>
  </si>
  <si>
    <t>Mareike Bongers</t>
  </si>
  <si>
    <t>0107861351</t>
  </si>
  <si>
    <t>29074</t>
  </si>
  <si>
    <t>Peter Harth Warming-Andersen</t>
  </si>
  <si>
    <t>0107894632</t>
  </si>
  <si>
    <t>32974</t>
  </si>
  <si>
    <t>Rituraj Batth</t>
  </si>
  <si>
    <t>0107910069</t>
  </si>
  <si>
    <t>29147</t>
  </si>
  <si>
    <t>Resul Al</t>
  </si>
  <si>
    <t>0107910131</t>
  </si>
  <si>
    <t>32279</t>
  </si>
  <si>
    <t>Kai Gao</t>
  </si>
  <si>
    <t>0107910239</t>
  </si>
  <si>
    <t>32582</t>
  </si>
  <si>
    <t>Fernando De Azevedo Medeiros</t>
  </si>
  <si>
    <t>0107911855</t>
  </si>
  <si>
    <t>33531</t>
  </si>
  <si>
    <t>Peter Pears</t>
  </si>
  <si>
    <t>0107914382</t>
  </si>
  <si>
    <t>30080</t>
  </si>
  <si>
    <t>Eleonora Pasutto</t>
  </si>
  <si>
    <t>0107914390</t>
  </si>
  <si>
    <t>33443</t>
  </si>
  <si>
    <t>Jana Valentinyová</t>
  </si>
  <si>
    <t>0107922067</t>
  </si>
  <si>
    <t>33552</t>
  </si>
  <si>
    <t>Patrick Uldall Nørregaard</t>
  </si>
  <si>
    <t>0107941290</t>
  </si>
  <si>
    <t>25637</t>
  </si>
  <si>
    <t>Anneline Hegelund Christensen</t>
  </si>
  <si>
    <t>0107941487</t>
  </si>
  <si>
    <t>28445</t>
  </si>
  <si>
    <t>Jacob Østerby Holst Rasmussen</t>
  </si>
  <si>
    <t>0107952667</t>
  </si>
  <si>
    <t>33587</t>
  </si>
  <si>
    <t>Teddy Aurelien Delphin Serrano</t>
  </si>
  <si>
    <t>0107960937</t>
  </si>
  <si>
    <t>25298</t>
  </si>
  <si>
    <t>Simon Engquist</t>
  </si>
  <si>
    <t>0107962182</t>
  </si>
  <si>
    <t>32047</t>
  </si>
  <si>
    <t>Jiayi Han</t>
  </si>
  <si>
    <t>0107980873</t>
  </si>
  <si>
    <t>32407</t>
  </si>
  <si>
    <t>Jonas Bøttzauw Pedersen</t>
  </si>
  <si>
    <t>0108510749</t>
  </si>
  <si>
    <t>15893</t>
  </si>
  <si>
    <t>Carsten Gynther Sørensen</t>
  </si>
  <si>
    <t>0108550554</t>
  </si>
  <si>
    <t>3186</t>
  </si>
  <si>
    <t>Jette Jakobsen</t>
  </si>
  <si>
    <t>0108571195</t>
  </si>
  <si>
    <t>19119</t>
  </si>
  <si>
    <t>Sten Tougaard Nielsen</t>
  </si>
  <si>
    <t>0108610859</t>
  </si>
  <si>
    <t>20482</t>
  </si>
  <si>
    <t>Kjeld Holtoug Schrøder</t>
  </si>
  <si>
    <t>0108611138</t>
  </si>
  <si>
    <t>15533</t>
  </si>
  <si>
    <t>Karen Merete Enevoldsen</t>
  </si>
  <si>
    <t>0108621567</t>
  </si>
  <si>
    <t>1811</t>
  </si>
  <si>
    <t>Jens Bo Nielsen</t>
  </si>
  <si>
    <t>0108650737</t>
  </si>
  <si>
    <t>15655</t>
  </si>
  <si>
    <t>John Henrik Johnson</t>
  </si>
  <si>
    <t>0108673427</t>
  </si>
  <si>
    <t>1424</t>
  </si>
  <si>
    <t>Qijin Chi</t>
  </si>
  <si>
    <t>0108683074</t>
  </si>
  <si>
    <t>18791</t>
  </si>
  <si>
    <t>Eli Gitlesen</t>
  </si>
  <si>
    <t>0108702168</t>
  </si>
  <si>
    <t>Pernille Erland Jensen</t>
  </si>
  <si>
    <t>0108713070</t>
  </si>
  <si>
    <t>2608</t>
  </si>
  <si>
    <t>Eva Maria Fenger Pedersen</t>
  </si>
  <si>
    <t>0108741880</t>
  </si>
  <si>
    <t>9691</t>
  </si>
  <si>
    <t>Louise Witt</t>
  </si>
  <si>
    <t>0108791667</t>
  </si>
  <si>
    <t>Philip Loldrup Fosbøl</t>
  </si>
  <si>
    <t>0108804459</t>
  </si>
  <si>
    <t>16699</t>
  </si>
  <si>
    <t>Adam Feist</t>
  </si>
  <si>
    <t>0108813733</t>
  </si>
  <si>
    <t>11709</t>
  </si>
  <si>
    <t>Richard Martin Lusby</t>
  </si>
  <si>
    <t>0108813989</t>
  </si>
  <si>
    <t>17056</t>
  </si>
  <si>
    <t>Athanasios Barlas</t>
  </si>
  <si>
    <t>0108874635</t>
  </si>
  <si>
    <t>30182</t>
  </si>
  <si>
    <t>Sina Sedaghat Nezhad</t>
  </si>
  <si>
    <t>0108884576</t>
  </si>
  <si>
    <t>27594</t>
  </si>
  <si>
    <t>0108894601</t>
  </si>
  <si>
    <t>24540</t>
  </si>
  <si>
    <t>Owen Robertson</t>
  </si>
  <si>
    <t>0108903341</t>
  </si>
  <si>
    <t>33275</t>
  </si>
  <si>
    <t>Alexander Birch Jensen</t>
  </si>
  <si>
    <t>0108914807</t>
  </si>
  <si>
    <t>31681</t>
  </si>
  <si>
    <t>Hang Xiao</t>
  </si>
  <si>
    <t>0108921099</t>
  </si>
  <si>
    <t>31984</t>
  </si>
  <si>
    <t>Adam Bo Mandel</t>
  </si>
  <si>
    <t>0108933461</t>
  </si>
  <si>
    <t>28930</t>
  </si>
  <si>
    <t>Serafym Chyhryn</t>
  </si>
  <si>
    <t>0108933577</t>
  </si>
  <si>
    <t>32062</t>
  </si>
  <si>
    <t>Pau Lopez Ribas</t>
  </si>
  <si>
    <t>0108941987</t>
  </si>
  <si>
    <t>28143</t>
  </si>
  <si>
    <t>Rasmus Kruse-Nielsen</t>
  </si>
  <si>
    <t>0108960027</t>
  </si>
  <si>
    <t>30093</t>
  </si>
  <si>
    <t>0108960493</t>
  </si>
  <si>
    <t>33606</t>
  </si>
  <si>
    <t>Anders Bagger Lindblom</t>
  </si>
  <si>
    <t>0109580333</t>
  </si>
  <si>
    <t>1082</t>
  </si>
  <si>
    <t>Kim Dam-Johansen</t>
  </si>
  <si>
    <t>0109621439</t>
  </si>
  <si>
    <t>Jørgen Olesen</t>
  </si>
  <si>
    <t>0109721476</t>
  </si>
  <si>
    <t>32418</t>
  </si>
  <si>
    <t>Heidi Asschenfeldt Ernst</t>
  </si>
  <si>
    <t>0109751898</t>
  </si>
  <si>
    <t>20829</t>
  </si>
  <si>
    <t>Sanne Schou Berger</t>
  </si>
  <si>
    <t>0109762644</t>
  </si>
  <si>
    <t>22945</t>
  </si>
  <si>
    <t>Louise Bruhn Petersen</t>
  </si>
  <si>
    <t>0109771384</t>
  </si>
  <si>
    <t>29459</t>
  </si>
  <si>
    <t>Louise Ahrenfeldt</t>
  </si>
  <si>
    <t>0109781797</t>
  </si>
  <si>
    <t>1682</t>
  </si>
  <si>
    <t>Søren Stobbe</t>
  </si>
  <si>
    <t>0109803618</t>
  </si>
  <si>
    <t>17057</t>
  </si>
  <si>
    <t>Paula Gómez Arranz</t>
  </si>
  <si>
    <t>0109804177</t>
  </si>
  <si>
    <t>26528</t>
  </si>
  <si>
    <t>Leonardo Teixeira Meireles</t>
  </si>
  <si>
    <t>0109823589</t>
  </si>
  <si>
    <t>2426</t>
  </si>
  <si>
    <t>Minhao Pu</t>
  </si>
  <si>
    <t>0109841978</t>
  </si>
  <si>
    <t>28131</t>
  </si>
  <si>
    <t>Anne Mette Majfred</t>
  </si>
  <si>
    <t>0109843768</t>
  </si>
  <si>
    <t>25405</t>
  </si>
  <si>
    <t>Hang Thi Thuy Cao</t>
  </si>
  <si>
    <t>0109853127</t>
  </si>
  <si>
    <t>24064</t>
  </si>
  <si>
    <t>Dawid Mariusz Lizak</t>
  </si>
  <si>
    <t>0109853399</t>
  </si>
  <si>
    <t>16313</t>
  </si>
  <si>
    <t>Yi Yu</t>
  </si>
  <si>
    <t>0109880221</t>
  </si>
  <si>
    <t>29314</t>
  </si>
  <si>
    <t>Matthias Geiselhart</t>
  </si>
  <si>
    <t>0109890197</t>
  </si>
  <si>
    <t>31384</t>
  </si>
  <si>
    <t>Kanakesh Vatta Kkuni</t>
  </si>
  <si>
    <t>0109894389</t>
  </si>
  <si>
    <t>32143</t>
  </si>
  <si>
    <t>Hamed Seyed Zeidabadi Nejad</t>
  </si>
  <si>
    <t>0109894605</t>
  </si>
  <si>
    <t>23150</t>
  </si>
  <si>
    <t>Filippo Bandini</t>
  </si>
  <si>
    <t>0109894893</t>
  </si>
  <si>
    <t>26726</t>
  </si>
  <si>
    <t>Lukas Vaut</t>
  </si>
  <si>
    <t>0109923168</t>
  </si>
  <si>
    <t>31720</t>
  </si>
  <si>
    <t>Amanda Wirring Nielsen</t>
  </si>
  <si>
    <t>0109923257</t>
  </si>
  <si>
    <t>28932</t>
  </si>
  <si>
    <t>Simon Christensen</t>
  </si>
  <si>
    <t>0109923885</t>
  </si>
  <si>
    <t>28147</t>
  </si>
  <si>
    <t>Mamadou Mandie Koné</t>
  </si>
  <si>
    <t>0109924083</t>
  </si>
  <si>
    <t>28198</t>
  </si>
  <si>
    <t>Dominik Mariusz Maszczyk</t>
  </si>
  <si>
    <t>0109950661</t>
  </si>
  <si>
    <t>33609</t>
  </si>
  <si>
    <t>Anders Toftegaard</t>
  </si>
  <si>
    <t>0109950939</t>
  </si>
  <si>
    <t>33560</t>
  </si>
  <si>
    <t>Morten Bondorf Gerdes</t>
  </si>
  <si>
    <t>0109951714</t>
  </si>
  <si>
    <t>28497</t>
  </si>
  <si>
    <t>Ida Kristine Sandford Meitil</t>
  </si>
  <si>
    <t>0109960756</t>
  </si>
  <si>
    <t>31362</t>
  </si>
  <si>
    <t>Tharsiny Thanendran</t>
  </si>
  <si>
    <t>0109961515</t>
  </si>
  <si>
    <t>20823</t>
  </si>
  <si>
    <t>Magnus Bech Schouw</t>
  </si>
  <si>
    <t>0109961574</t>
  </si>
  <si>
    <t>32328</t>
  </si>
  <si>
    <t>Kamma Nørrelund Pedersen</t>
  </si>
  <si>
    <t>0110430353</t>
  </si>
  <si>
    <t>Flemming Gotfred Hansen</t>
  </si>
  <si>
    <t>871</t>
  </si>
  <si>
    <t>0110561237</t>
  </si>
  <si>
    <t>4399</t>
  </si>
  <si>
    <t>Henrik Bang Pedersen</t>
  </si>
  <si>
    <t>0110610270</t>
  </si>
  <si>
    <t>4401</t>
  </si>
  <si>
    <t>Anne Bobek Søndergaard</t>
  </si>
  <si>
    <t>0110640145</t>
  </si>
  <si>
    <t>4402</t>
  </si>
  <si>
    <t>Jakob Janting</t>
  </si>
  <si>
    <t>0110650043</t>
  </si>
  <si>
    <t>4403</t>
  </si>
  <si>
    <t>Jørgen Villadsen</t>
  </si>
  <si>
    <t>0110703031</t>
  </si>
  <si>
    <t>Per Håkan Vigre</t>
  </si>
  <si>
    <t>0110721617</t>
  </si>
  <si>
    <t>2276</t>
  </si>
  <si>
    <t>Claus Møller</t>
  </si>
  <si>
    <t>0110764669</t>
  </si>
  <si>
    <t>15195</t>
  </si>
  <si>
    <t>Ivaylo Boykov Cronne-Grigorov</t>
  </si>
  <si>
    <t>0110772777</t>
  </si>
  <si>
    <t>2010</t>
  </si>
  <si>
    <t>Andreas Bechmann</t>
  </si>
  <si>
    <t>0110813112</t>
  </si>
  <si>
    <t>10637</t>
  </si>
  <si>
    <t>Ioanna Karagali</t>
  </si>
  <si>
    <t>0110813562</t>
  </si>
  <si>
    <t>17939</t>
  </si>
  <si>
    <t>Maria Puig Arnavat</t>
  </si>
  <si>
    <t>0110824645</t>
  </si>
  <si>
    <t>33308</t>
  </si>
  <si>
    <t>Wardan Omar Ghazal</t>
  </si>
  <si>
    <t>0110832656</t>
  </si>
  <si>
    <t>28107</t>
  </si>
  <si>
    <t>Camilla Albech Kleis</t>
  </si>
  <si>
    <t>0110870027</t>
  </si>
  <si>
    <t>28422</t>
  </si>
  <si>
    <t>Liam Whitelegg</t>
  </si>
  <si>
    <t>0110874987</t>
  </si>
  <si>
    <t>27932</t>
  </si>
  <si>
    <t>Mohamad Khalil</t>
  </si>
  <si>
    <t>0110882130</t>
  </si>
  <si>
    <t>23525</t>
  </si>
  <si>
    <t>Anne Zebitz Eriksen</t>
  </si>
  <si>
    <t>0110883749</t>
  </si>
  <si>
    <t>24194</t>
  </si>
  <si>
    <t>Sebastian Theobald</t>
  </si>
  <si>
    <t>0110891288</t>
  </si>
  <si>
    <t>22847</t>
  </si>
  <si>
    <t>Nina Marie Sigvardsen</t>
  </si>
  <si>
    <t>0110901496</t>
  </si>
  <si>
    <t>29210</t>
  </si>
  <si>
    <t>Simone Vestermann Samuelsen</t>
  </si>
  <si>
    <t>0110903189</t>
  </si>
  <si>
    <t>28019</t>
  </si>
  <si>
    <t>Martin Sund</t>
  </si>
  <si>
    <t>0110904193</t>
  </si>
  <si>
    <t>26949</t>
  </si>
  <si>
    <t>Ayman Nassar Kamel</t>
  </si>
  <si>
    <t>0110914164</t>
  </si>
  <si>
    <t>27609</t>
  </si>
  <si>
    <t>Agata Wróbel</t>
  </si>
  <si>
    <t>0110922809</t>
  </si>
  <si>
    <t>23086</t>
  </si>
  <si>
    <t>Nicolas Alexander Frandsen Østergaard</t>
  </si>
  <si>
    <t>0110923473</t>
  </si>
  <si>
    <t>31113</t>
  </si>
  <si>
    <t>Rasmus Stig Hvingelby</t>
  </si>
  <si>
    <t>0110944195</t>
  </si>
  <si>
    <t>32579</t>
  </si>
  <si>
    <t>Jesse Case Jones</t>
  </si>
  <si>
    <t>0111482977</t>
  </si>
  <si>
    <t>282</t>
  </si>
  <si>
    <t>Arsen Krikor Melikov</t>
  </si>
  <si>
    <t>0111502161</t>
  </si>
  <si>
    <t>15733</t>
  </si>
  <si>
    <t>Gordon Mackenzie</t>
  </si>
  <si>
    <t>0111512000</t>
  </si>
  <si>
    <t>12561</t>
  </si>
  <si>
    <t>Lise Rasmussen</t>
  </si>
  <si>
    <t>0111530599</t>
  </si>
  <si>
    <t>Bent Henning Skov</t>
  </si>
  <si>
    <t>0111551669</t>
  </si>
  <si>
    <t>420</t>
  </si>
  <si>
    <t>Steen Pedersen</t>
  </si>
  <si>
    <t>0111670625</t>
  </si>
  <si>
    <t>18859</t>
  </si>
  <si>
    <t>Michael Mast</t>
  </si>
  <si>
    <t>0111702217</t>
  </si>
  <si>
    <t>24788</t>
  </si>
  <si>
    <t>Kim Phat Em Phan</t>
  </si>
  <si>
    <t>0111761280</t>
  </si>
  <si>
    <t>Julie Boberg</t>
  </si>
  <si>
    <t>0111762848</t>
  </si>
  <si>
    <t>31417</t>
  </si>
  <si>
    <t>Maria-Louise Deistler</t>
  </si>
  <si>
    <t>0111771847</t>
  </si>
  <si>
    <t>4412</t>
  </si>
  <si>
    <t>Thomas Skovlund Nielsen</t>
  </si>
  <si>
    <t>0111792224</t>
  </si>
  <si>
    <t>26506</t>
  </si>
  <si>
    <t>Anette Amstrup Riis</t>
  </si>
  <si>
    <t>0111792879</t>
  </si>
  <si>
    <t>33873</t>
  </si>
  <si>
    <t>Kristian Storm Jensen</t>
  </si>
  <si>
    <t>0111802009</t>
  </si>
  <si>
    <t>463</t>
  </si>
  <si>
    <t>Jeppe Eliot Revall Frisvad</t>
  </si>
  <si>
    <t>0111803404</t>
  </si>
  <si>
    <t>32810</t>
  </si>
  <si>
    <t>Kasama Chusang Larsen</t>
  </si>
  <si>
    <t>0111812381</t>
  </si>
  <si>
    <t>18264</t>
  </si>
  <si>
    <t>Lars Holmberg Alkærsig</t>
  </si>
  <si>
    <t>0111841845</t>
  </si>
  <si>
    <t>18269</t>
  </si>
  <si>
    <t>Jonas Kjær Jensen</t>
  </si>
  <si>
    <t>0111842736</t>
  </si>
  <si>
    <t>17932</t>
  </si>
  <si>
    <t>Faranak Nami</t>
  </si>
  <si>
    <t>0111851891</t>
  </si>
  <si>
    <t>33021</t>
  </si>
  <si>
    <t>Matias Flyckt-Nielsen</t>
  </si>
  <si>
    <t>0111863806</t>
  </si>
  <si>
    <t>30391</t>
  </si>
  <si>
    <t>Helena Junicke</t>
  </si>
  <si>
    <t>0111873798</t>
  </si>
  <si>
    <t>33012</t>
  </si>
  <si>
    <t>Jennifer Fiebig</t>
  </si>
  <si>
    <t>0111874239</t>
  </si>
  <si>
    <t>30647</t>
  </si>
  <si>
    <t>Riccardo Riva</t>
  </si>
  <si>
    <t>0111883939</t>
  </si>
  <si>
    <t>24059</t>
  </si>
  <si>
    <t>Luca Pezzarossa</t>
  </si>
  <si>
    <t>0111901295</t>
  </si>
  <si>
    <t>24198</t>
  </si>
  <si>
    <t>Thomas Isbrandt Petersen</t>
  </si>
  <si>
    <t>0111902186</t>
  </si>
  <si>
    <t>23949</t>
  </si>
  <si>
    <t>Pia Ryt-Hansen</t>
  </si>
  <si>
    <t>0111902747</t>
  </si>
  <si>
    <t>31317</t>
  </si>
  <si>
    <t>Jens Arnbak</t>
  </si>
  <si>
    <t>0111903670</t>
  </si>
  <si>
    <t>32377</t>
  </si>
  <si>
    <t>Hildur Ösp Sigurjóndóttir</t>
  </si>
  <si>
    <t>0111923043</t>
  </si>
  <si>
    <t>33109</t>
  </si>
  <si>
    <t>Jens Sørensen</t>
  </si>
  <si>
    <t>0111932891</t>
  </si>
  <si>
    <t>30017</t>
  </si>
  <si>
    <t>Paul Jacques Connetable</t>
  </si>
  <si>
    <t>0111952280</t>
  </si>
  <si>
    <t>29577</t>
  </si>
  <si>
    <t>Liv Moretto Sørensen</t>
  </si>
  <si>
    <t>0111970513</t>
  </si>
  <si>
    <t>29053</t>
  </si>
  <si>
    <t>Daniel Qvistgaard</t>
  </si>
  <si>
    <t>0112542299</t>
  </si>
  <si>
    <t>4424</t>
  </si>
  <si>
    <t>Rune Brincker</t>
  </si>
  <si>
    <t>0112551611</t>
  </si>
  <si>
    <t>15959</t>
  </si>
  <si>
    <t>John Møbjerg Christensen</t>
  </si>
  <si>
    <t>0112560521</t>
  </si>
  <si>
    <t>Bo Oskar Herbst</t>
  </si>
  <si>
    <t>0112610758</t>
  </si>
  <si>
    <t>15989</t>
  </si>
  <si>
    <t>Hanne Frank Wojtaszewski</t>
  </si>
  <si>
    <t>0112620540</t>
  </si>
  <si>
    <t>1449</t>
  </si>
  <si>
    <t>Bodil Fliis Holten</t>
  </si>
  <si>
    <t>0112631348</t>
  </si>
  <si>
    <t>26060</t>
  </si>
  <si>
    <t>Irene Bang Møller</t>
  </si>
  <si>
    <t>0112700927</t>
  </si>
  <si>
    <t>16440</t>
  </si>
  <si>
    <t>Andreas Roulund</t>
  </si>
  <si>
    <t>0112712542</t>
  </si>
  <si>
    <t>11723</t>
  </si>
  <si>
    <t>Kirsten Ramskov Galamba</t>
  </si>
  <si>
    <t>0112801235</t>
  </si>
  <si>
    <t>26999</t>
  </si>
  <si>
    <t>Anders Pall Skött</t>
  </si>
  <si>
    <t>0112803939</t>
  </si>
  <si>
    <t>22740</t>
  </si>
  <si>
    <t>Gildas Glemarec</t>
  </si>
  <si>
    <t>0112832823</t>
  </si>
  <si>
    <t>4439</t>
  </si>
  <si>
    <t>Mikolaj Owsianiak</t>
  </si>
  <si>
    <t>0112833927</t>
  </si>
  <si>
    <t>26903</t>
  </si>
  <si>
    <t>Tien Anh Ngo</t>
  </si>
  <si>
    <t>0112853979</t>
  </si>
  <si>
    <t>29671</t>
  </si>
  <si>
    <t>Tongchang Zhou</t>
  </si>
  <si>
    <t>0112861580</t>
  </si>
  <si>
    <t>23494</t>
  </si>
  <si>
    <t>Maja Bering Blume</t>
  </si>
  <si>
    <t>0112873775</t>
  </si>
  <si>
    <t>28067</t>
  </si>
  <si>
    <t>Edgar Luis Camacho Vergara</t>
  </si>
  <si>
    <t>0112874143</t>
  </si>
  <si>
    <t>28976</t>
  </si>
  <si>
    <t>Ahsanul Kabir</t>
  </si>
  <si>
    <t>0112921249</t>
  </si>
  <si>
    <t>33635</t>
  </si>
  <si>
    <t>Søren Kjær Larsen</t>
  </si>
  <si>
    <t>0112921583</t>
  </si>
  <si>
    <t>33704</t>
  </si>
  <si>
    <t>Henrik Porse Hansen</t>
  </si>
  <si>
    <t>0112924779</t>
  </si>
  <si>
    <t>30984</t>
  </si>
  <si>
    <t>Ashik Abdul Rahim Sajeela Beevi</t>
  </si>
  <si>
    <t>0112941762</t>
  </si>
  <si>
    <t>33140</t>
  </si>
  <si>
    <t>Anna Kirketerp Krusell</t>
  </si>
  <si>
    <t>0112960708</t>
  </si>
  <si>
    <t>29905</t>
  </si>
  <si>
    <t>Irene Marie Malmkjær Danvy</t>
  </si>
  <si>
    <t>0112960791</t>
  </si>
  <si>
    <t>32342</t>
  </si>
  <si>
    <t>Anton Ruby Larsen</t>
  </si>
  <si>
    <t>0201563615</t>
  </si>
  <si>
    <t>31940</t>
  </si>
  <si>
    <t>Ahmet Nazim Palazoglu</t>
  </si>
  <si>
    <t>0201660130</t>
  </si>
  <si>
    <t>9924</t>
  </si>
  <si>
    <t>Hanne Helmig Nilsson</t>
  </si>
  <si>
    <t>0201680212</t>
  </si>
  <si>
    <t>14226</t>
  </si>
  <si>
    <t>Charlotte Terkelsen</t>
  </si>
  <si>
    <t>0201762715</t>
  </si>
  <si>
    <t>26720</t>
  </si>
  <si>
    <t>Jens Bæk Simonsen</t>
  </si>
  <si>
    <t>0201763231</t>
  </si>
  <si>
    <t>33465</t>
  </si>
  <si>
    <t>0201801559</t>
  </si>
  <si>
    <t>4444</t>
  </si>
  <si>
    <t>Claus Suldrup Nielsen</t>
  </si>
  <si>
    <t>0201833841</t>
  </si>
  <si>
    <t>24309</t>
  </si>
  <si>
    <t>Kai Blin</t>
  </si>
  <si>
    <t>0201861381</t>
  </si>
  <si>
    <t>23222</t>
  </si>
  <si>
    <t>Sean Gomes</t>
  </si>
  <si>
    <t>0201884551</t>
  </si>
  <si>
    <t>31398</t>
  </si>
  <si>
    <t>Tim Johannes Gertrudis Wilms</t>
  </si>
  <si>
    <t>0201893747</t>
  </si>
  <si>
    <t>24678</t>
  </si>
  <si>
    <t>Christian Lieven</t>
  </si>
  <si>
    <t>0201894069</t>
  </si>
  <si>
    <t>29727</t>
  </si>
  <si>
    <t>Johannes Döhn</t>
  </si>
  <si>
    <t>0201911826</t>
  </si>
  <si>
    <t>25243</t>
  </si>
  <si>
    <t>Line Bak Daugaard</t>
  </si>
  <si>
    <t>0201914086</t>
  </si>
  <si>
    <t>27682</t>
  </si>
  <si>
    <t>Xinyan Liu</t>
  </si>
  <si>
    <t>0201923816</t>
  </si>
  <si>
    <t>29838</t>
  </si>
  <si>
    <t>Emilie Da Silva</t>
  </si>
  <si>
    <t>0201924227</t>
  </si>
  <si>
    <t>23469</t>
  </si>
  <si>
    <t>Alexander Raul Meyer Forsting</t>
  </si>
  <si>
    <t>0201933528</t>
  </si>
  <si>
    <t>32911</t>
  </si>
  <si>
    <t>Xinyue Li</t>
  </si>
  <si>
    <t>0201933951</t>
  </si>
  <si>
    <t>31332</t>
  </si>
  <si>
    <t>Stefano Cerri</t>
  </si>
  <si>
    <t>0201951046</t>
  </si>
  <si>
    <t>31411</t>
  </si>
  <si>
    <t>Helene Lærke Hannibal</t>
  </si>
  <si>
    <t>0201951054</t>
  </si>
  <si>
    <t>27749</t>
  </si>
  <si>
    <t>Sophie Kargo</t>
  </si>
  <si>
    <t>0202006787</t>
  </si>
  <si>
    <t>31160</t>
  </si>
  <si>
    <t>Jakob Bo Cetti Hansen</t>
  </si>
  <si>
    <t>0202522599</t>
  </si>
  <si>
    <t>168</t>
  </si>
  <si>
    <t>Antti-Pekka Jauho</t>
  </si>
  <si>
    <t>0202540716</t>
  </si>
  <si>
    <t>1918</t>
  </si>
  <si>
    <t>Anne Grethe Christophersen</t>
  </si>
  <si>
    <t>0202540791</t>
  </si>
  <si>
    <t>15586</t>
  </si>
  <si>
    <t>John Robert Riber Hansen</t>
  </si>
  <si>
    <t>0202560849</t>
  </si>
  <si>
    <t>18804</t>
  </si>
  <si>
    <t>Henrik Tange</t>
  </si>
  <si>
    <t>0202573479</t>
  </si>
  <si>
    <t>24437</t>
  </si>
  <si>
    <t>Christopher Edgar</t>
  </si>
  <si>
    <t>0202580165</t>
  </si>
  <si>
    <t>820</t>
  </si>
  <si>
    <t>Søren Brunak</t>
  </si>
  <si>
    <t>0202620868</t>
  </si>
  <si>
    <t>2115</t>
  </si>
  <si>
    <t>Pia Holst Nielsen</t>
  </si>
  <si>
    <t>0202630820</t>
  </si>
  <si>
    <t>2513</t>
  </si>
  <si>
    <t>Tine Kjær Hassager</t>
  </si>
  <si>
    <t>0202640737</t>
  </si>
  <si>
    <t>27087</t>
  </si>
  <si>
    <t>Jesper Thorlund</t>
  </si>
  <si>
    <t>0202640788</t>
  </si>
  <si>
    <t>31609</t>
  </si>
  <si>
    <t>Marianne Lüttchemeier Balle</t>
  </si>
  <si>
    <t>0202650570</t>
  </si>
  <si>
    <t>32567</t>
  </si>
  <si>
    <t>Bitten Brenøe</t>
  </si>
  <si>
    <t>0202670784</t>
  </si>
  <si>
    <t>12298</t>
  </si>
  <si>
    <t>Dorte Bastholm Hedegaard</t>
  </si>
  <si>
    <t>0202690394</t>
  </si>
  <si>
    <t>30950</t>
  </si>
  <si>
    <t>Mette Hass Nielsen</t>
  </si>
  <si>
    <t>0202713564</t>
  </si>
  <si>
    <t>25392</t>
  </si>
  <si>
    <t>Mary Susanne Wisz</t>
  </si>
  <si>
    <t>0202721303</t>
  </si>
  <si>
    <t>1662</t>
  </si>
  <si>
    <t>Leif Katsuo Oxenløwe</t>
  </si>
  <si>
    <t>0202762263</t>
  </si>
  <si>
    <t>1614</t>
  </si>
  <si>
    <t>Niels Gregersen</t>
  </si>
  <si>
    <t>0202772315</t>
  </si>
  <si>
    <t>30739</t>
  </si>
  <si>
    <t>Jørn Høgh</t>
  </si>
  <si>
    <t>34090</t>
  </si>
  <si>
    <t>Fiona Brid Mulvey</t>
  </si>
  <si>
    <t>0202782353</t>
  </si>
  <si>
    <t>32127</t>
  </si>
  <si>
    <t>Peter Klingspor Rasmussen</t>
  </si>
  <si>
    <t>0202782590</t>
  </si>
  <si>
    <t>10743</t>
  </si>
  <si>
    <t>Ellen Vallentin Christiansen</t>
  </si>
  <si>
    <t>0202843875</t>
  </si>
  <si>
    <t>20261</t>
  </si>
  <si>
    <t>Weiqiang Kong</t>
  </si>
  <si>
    <t>0202844154</t>
  </si>
  <si>
    <t>27372</t>
  </si>
  <si>
    <t>Bruna Silva Nabuco</t>
  </si>
  <si>
    <t>0202863477</t>
  </si>
  <si>
    <t>24534</t>
  </si>
  <si>
    <t>Yasser Abouelhassan Abdelnaeem Nour</t>
  </si>
  <si>
    <t>0202900259</t>
  </si>
  <si>
    <t>31257</t>
  </si>
  <si>
    <t>Amir Arasteh</t>
  </si>
  <si>
    <t>0202913822</t>
  </si>
  <si>
    <t>31282</t>
  </si>
  <si>
    <t>Jennifer Anette Canul Polanco</t>
  </si>
  <si>
    <t>0202922643</t>
  </si>
  <si>
    <t>24592</t>
  </si>
  <si>
    <t>Nicolai André Brogaard Riis</t>
  </si>
  <si>
    <t>0202924131</t>
  </si>
  <si>
    <t>30152</t>
  </si>
  <si>
    <t>Aakash Moncy</t>
  </si>
  <si>
    <t>0202932029</t>
  </si>
  <si>
    <t>29452</t>
  </si>
  <si>
    <t>Thomas Kjeldskov Thorvig</t>
  </si>
  <si>
    <t>0202932835</t>
  </si>
  <si>
    <t>25732</t>
  </si>
  <si>
    <t>Jesper Wang Jensen</t>
  </si>
  <si>
    <t>0202941060</t>
  </si>
  <si>
    <t>28211</t>
  </si>
  <si>
    <t>Stine Karlsson</t>
  </si>
  <si>
    <t>0202942040</t>
  </si>
  <si>
    <t>31246</t>
  </si>
  <si>
    <t>Kevser Sert</t>
  </si>
  <si>
    <t>0202951198</t>
  </si>
  <si>
    <t>32280</t>
  </si>
  <si>
    <t>Louise Winther</t>
  </si>
  <si>
    <t>0202960367</t>
  </si>
  <si>
    <t>33753</t>
  </si>
  <si>
    <t>Albert Simon Seligmann</t>
  </si>
  <si>
    <t>0203492197</t>
  </si>
  <si>
    <t>2616</t>
  </si>
  <si>
    <t>Helge Paulsen</t>
  </si>
  <si>
    <t>0203651325</t>
  </si>
  <si>
    <t>15288</t>
  </si>
  <si>
    <t>Henrik Stein</t>
  </si>
  <si>
    <t>0203651821</t>
  </si>
  <si>
    <t>2617</t>
  </si>
  <si>
    <t>Jørgen Rasmus Nielsen</t>
  </si>
  <si>
    <t>0203681860</t>
  </si>
  <si>
    <t>33096</t>
  </si>
  <si>
    <t>Signe Krarup</t>
  </si>
  <si>
    <t>0203721927</t>
  </si>
  <si>
    <t>2211</t>
  </si>
  <si>
    <t>Jakob Skov Nielsen</t>
  </si>
  <si>
    <t>0203732066</t>
  </si>
  <si>
    <t>28357</t>
  </si>
  <si>
    <t>Louise Karlskov Skyggebjerg</t>
  </si>
  <si>
    <t>0203761422</t>
  </si>
  <si>
    <t>13728</t>
  </si>
  <si>
    <t>Sine Ingemann</t>
  </si>
  <si>
    <t>0203763379</t>
  </si>
  <si>
    <t>13623</t>
  </si>
  <si>
    <t>Nikolaj Vinterberg Nissen</t>
  </si>
  <si>
    <t>0203771681</t>
  </si>
  <si>
    <t>15957</t>
  </si>
  <si>
    <t>Jacob Berg Jørgensen</t>
  </si>
  <si>
    <t>0203772351</t>
  </si>
  <si>
    <t>33466</t>
  </si>
  <si>
    <t>Anders Krag</t>
  </si>
  <si>
    <t>0203811799</t>
  </si>
  <si>
    <t>22470</t>
  </si>
  <si>
    <t>Brian Sejersen Pedersen</t>
  </si>
  <si>
    <t>0203812175</t>
  </si>
  <si>
    <t>15650</t>
  </si>
  <si>
    <t>Tim Mark Jeppesen</t>
  </si>
  <si>
    <t>0203823975</t>
  </si>
  <si>
    <t>29153</t>
  </si>
  <si>
    <t>Daniel Patrick Taylor</t>
  </si>
  <si>
    <t>0203853653</t>
  </si>
  <si>
    <t>32793</t>
  </si>
  <si>
    <t>Suguang Dou</t>
  </si>
  <si>
    <t>0203874553</t>
  </si>
  <si>
    <t>31462</t>
  </si>
  <si>
    <t>Wibowo Arindrarto</t>
  </si>
  <si>
    <t>0203881029</t>
  </si>
  <si>
    <t>16553</t>
  </si>
  <si>
    <t>Kresten Jon Korup Kromphardt</t>
  </si>
  <si>
    <t>0203902751</t>
  </si>
  <si>
    <t>22381</t>
  </si>
  <si>
    <t>Jakob Ejler Sørensen</t>
  </si>
  <si>
    <t>0203911262</t>
  </si>
  <si>
    <t>28064</t>
  </si>
  <si>
    <t>Nathalie Nina Suhr Eiris Henriksen</t>
  </si>
  <si>
    <t>0203923201</t>
  </si>
  <si>
    <t>23254</t>
  </si>
  <si>
    <t>Magnus Søborg-Madsen</t>
  </si>
  <si>
    <t>0203942605</t>
  </si>
  <si>
    <t>29410</t>
  </si>
  <si>
    <t>Christoffer Sørensen</t>
  </si>
  <si>
    <t>0203944624</t>
  </si>
  <si>
    <t>32558</t>
  </si>
  <si>
    <t>Maria Glarou</t>
  </si>
  <si>
    <t>0203951221</t>
  </si>
  <si>
    <t>33687</t>
  </si>
  <si>
    <t>Morten Birkerod Lillholm</t>
  </si>
  <si>
    <t>0203951779</t>
  </si>
  <si>
    <t>32705</t>
  </si>
  <si>
    <t>Sebastian Schifter Schou</t>
  </si>
  <si>
    <t>0203952546</t>
  </si>
  <si>
    <t>33950</t>
  </si>
  <si>
    <t>Tabea Louisa Jaenicke</t>
  </si>
  <si>
    <t>0203991193</t>
  </si>
  <si>
    <t>33804</t>
  </si>
  <si>
    <t>Sebastian Stangegaard</t>
  </si>
  <si>
    <t>0204441073</t>
  </si>
  <si>
    <t>9458</t>
  </si>
  <si>
    <t>Morten C. Kielland-Brandt</t>
  </si>
  <si>
    <t>0204482020</t>
  </si>
  <si>
    <t>1551</t>
  </si>
  <si>
    <t>Kirsten Jørgensen</t>
  </si>
  <si>
    <t>0204511799</t>
  </si>
  <si>
    <t>16004</t>
  </si>
  <si>
    <t>Per Bromand Nørgård</t>
  </si>
  <si>
    <t>0204610169</t>
  </si>
  <si>
    <t>12300</t>
  </si>
  <si>
    <t>Jens Christian Steenfos</t>
  </si>
  <si>
    <t>0204611211</t>
  </si>
  <si>
    <t>26573</t>
  </si>
  <si>
    <t>Jan Andersen</t>
  </si>
  <si>
    <t>0204641536</t>
  </si>
  <si>
    <t>20312</t>
  </si>
  <si>
    <t>Gitte Brandt</t>
  </si>
  <si>
    <t>0204642583</t>
  </si>
  <si>
    <t>4478</t>
  </si>
  <si>
    <t>Simon Ivar Andersen</t>
  </si>
  <si>
    <t>0204660948</t>
  </si>
  <si>
    <t>3201</t>
  </si>
  <si>
    <t>Katja Ann Kristensen</t>
  </si>
  <si>
    <t>0204661324</t>
  </si>
  <si>
    <t>3202</t>
  </si>
  <si>
    <t>Solveig Lind Bouquin</t>
  </si>
  <si>
    <t>0204680523</t>
  </si>
  <si>
    <t>4479</t>
  </si>
  <si>
    <t>Allan Larsen</t>
  </si>
  <si>
    <t>0204691215</t>
  </si>
  <si>
    <t>13410</t>
  </si>
  <si>
    <t>Niels Bent Larsen</t>
  </si>
  <si>
    <t>0204700710</t>
  </si>
  <si>
    <t>20097</t>
  </si>
  <si>
    <t>Marlene Danner Dalgaard</t>
  </si>
  <si>
    <t>0204752583</t>
  </si>
  <si>
    <t>26228</t>
  </si>
  <si>
    <t>Kristian Mikkelsen</t>
  </si>
  <si>
    <t>0204774765</t>
  </si>
  <si>
    <t>29691</t>
  </si>
  <si>
    <t>En-Te Hwu</t>
  </si>
  <si>
    <t>0204793670</t>
  </si>
  <si>
    <t>13475</t>
  </si>
  <si>
    <t>Stela Canulescu</t>
  </si>
  <si>
    <t>0204823995</t>
  </si>
  <si>
    <t>9693</t>
  </si>
  <si>
    <t>Matteo Calaon</t>
  </si>
  <si>
    <t>0204860149</t>
  </si>
  <si>
    <t>27953</t>
  </si>
  <si>
    <t>Li Sun</t>
  </si>
  <si>
    <t>0204884293</t>
  </si>
  <si>
    <t>26205</t>
  </si>
  <si>
    <t>Lichun Meng</t>
  </si>
  <si>
    <t>0204892946</t>
  </si>
  <si>
    <t>26546</t>
  </si>
  <si>
    <t>Julie Seung Hee Rømer</t>
  </si>
  <si>
    <t>0204893829</t>
  </si>
  <si>
    <t>29003</t>
  </si>
  <si>
    <t>Teeratorn Kadeethum</t>
  </si>
  <si>
    <t>0204934339</t>
  </si>
  <si>
    <t>30167</t>
  </si>
  <si>
    <t>Ang Li</t>
  </si>
  <si>
    <t>0204934428</t>
  </si>
  <si>
    <t>34001</t>
  </si>
  <si>
    <t>Rossana Boccia</t>
  </si>
  <si>
    <t>0204960690</t>
  </si>
  <si>
    <t>30904</t>
  </si>
  <si>
    <t>Lærke Rasmussen</t>
  </si>
  <si>
    <t>0204962065</t>
  </si>
  <si>
    <t>26330</t>
  </si>
  <si>
    <t>Mads Rosenberg</t>
  </si>
  <si>
    <t>0204971927</t>
  </si>
  <si>
    <t>34008</t>
  </si>
  <si>
    <t>Asger Åkerman</t>
  </si>
  <si>
    <t>0205500340</t>
  </si>
  <si>
    <t>4497</t>
  </si>
  <si>
    <t>Hanne Griese</t>
  </si>
  <si>
    <t>0205603247</t>
  </si>
  <si>
    <t>12575</t>
  </si>
  <si>
    <t>Igor Kozin</t>
  </si>
  <si>
    <t>0205611037</t>
  </si>
  <si>
    <t>32605</t>
  </si>
  <si>
    <t>Alan Hansen</t>
  </si>
  <si>
    <t>0205652191</t>
  </si>
  <si>
    <t>27669</t>
  </si>
  <si>
    <t>Troels Pedersen</t>
  </si>
  <si>
    <t>0205653171</t>
  </si>
  <si>
    <t>15815</t>
  </si>
  <si>
    <t>Wolfgang Dietrich Pantleon</t>
  </si>
  <si>
    <t>0205662146</t>
  </si>
  <si>
    <t>10384</t>
  </si>
  <si>
    <t>Lisbeth Bjerre Damgaard</t>
  </si>
  <si>
    <t>0205774971</t>
  </si>
  <si>
    <t>33107</t>
  </si>
  <si>
    <t>Gerd Seibold</t>
  </si>
  <si>
    <t>0205791272</t>
  </si>
  <si>
    <t>29767</t>
  </si>
  <si>
    <t>Dorthe Blirup Snejbjerg</t>
  </si>
  <si>
    <t>0205852360</t>
  </si>
  <si>
    <t>18433</t>
  </si>
  <si>
    <t>Line Munk</t>
  </si>
  <si>
    <t>0205883673</t>
  </si>
  <si>
    <t>30215</t>
  </si>
  <si>
    <t>Abdul Rauf Khan</t>
  </si>
  <si>
    <t>0205904891</t>
  </si>
  <si>
    <t>30874</t>
  </si>
  <si>
    <t>Tobias Olaf Buchmann</t>
  </si>
  <si>
    <t>0205911979</t>
  </si>
  <si>
    <t>27463</t>
  </si>
  <si>
    <t>Christoffer Fyllgraff Christensen</t>
  </si>
  <si>
    <t>0205914226</t>
  </si>
  <si>
    <t>33771</t>
  </si>
  <si>
    <t>Petya Popova</t>
  </si>
  <si>
    <t>0205914552</t>
  </si>
  <si>
    <t>29414</t>
  </si>
  <si>
    <t>Afia Asif</t>
  </si>
  <si>
    <t>0205923187</t>
  </si>
  <si>
    <t>33401</t>
  </si>
  <si>
    <t>Mario Milutinovic</t>
  </si>
  <si>
    <t>0205941762</t>
  </si>
  <si>
    <t>32198</t>
  </si>
  <si>
    <t>Amalie Helena Søndersted</t>
  </si>
  <si>
    <t>0205941894</t>
  </si>
  <si>
    <t>31073</t>
  </si>
  <si>
    <t>Kristina Uhd</t>
  </si>
  <si>
    <t>0205941983</t>
  </si>
  <si>
    <t>32933</t>
  </si>
  <si>
    <t>Jeppe Rahbæk Mosgaard</t>
  </si>
  <si>
    <t>0205942289</t>
  </si>
  <si>
    <t>33661</t>
  </si>
  <si>
    <t>Nicklas Bilde</t>
  </si>
  <si>
    <t>0205950214</t>
  </si>
  <si>
    <t>30576</t>
  </si>
  <si>
    <t>Christine Møller Pedersen</t>
  </si>
  <si>
    <t>0205951865</t>
  </si>
  <si>
    <t>29990</t>
  </si>
  <si>
    <t>Christian Jovan Andonovski</t>
  </si>
  <si>
    <t>0205961151</t>
  </si>
  <si>
    <t>28971</t>
  </si>
  <si>
    <t>Casper Solvang Andersen</t>
  </si>
  <si>
    <t>0205961925</t>
  </si>
  <si>
    <t>27213</t>
  </si>
  <si>
    <t>0206370785</t>
  </si>
  <si>
    <t>4505</t>
  </si>
  <si>
    <t>Carl Erik Foverskov</t>
  </si>
  <si>
    <t>0206592583</t>
  </si>
  <si>
    <t>769</t>
  </si>
  <si>
    <t>Ole Ravn</t>
  </si>
  <si>
    <t>0206642653</t>
  </si>
  <si>
    <t>3206</t>
  </si>
  <si>
    <t>Martin Andy Povlsen</t>
  </si>
  <si>
    <t>0206651652</t>
  </si>
  <si>
    <t>33784</t>
  </si>
  <si>
    <t>Eva Birgit Møller</t>
  </si>
  <si>
    <t>0206660732</t>
  </si>
  <si>
    <t>4512</t>
  </si>
  <si>
    <t>Karen Birkelund</t>
  </si>
  <si>
    <t>0206682310</t>
  </si>
  <si>
    <t>1509</t>
  </si>
  <si>
    <t>Jingdong Zhang</t>
  </si>
  <si>
    <t>0206691786</t>
  </si>
  <si>
    <t>23703</t>
  </si>
  <si>
    <t>Line Juul Greisen</t>
  </si>
  <si>
    <t>0206700564</t>
  </si>
  <si>
    <t>23209</t>
  </si>
  <si>
    <t>May-Britt Hollmann Price</t>
  </si>
  <si>
    <t>0206721510</t>
  </si>
  <si>
    <t>3208</t>
  </si>
  <si>
    <t>Jane Kensø</t>
  </si>
  <si>
    <t>0206731494</t>
  </si>
  <si>
    <t>2190</t>
  </si>
  <si>
    <t>Marie Gissel Barfoed</t>
  </si>
  <si>
    <t>0206741287</t>
  </si>
  <si>
    <t>12255</t>
  </si>
  <si>
    <t>Michael Wegge Andreasen</t>
  </si>
  <si>
    <t>0206763973</t>
  </si>
  <si>
    <t>15904</t>
  </si>
  <si>
    <t>Karl Tor Sune Thydén</t>
  </si>
  <si>
    <t>0206804351</t>
  </si>
  <si>
    <t>28537</t>
  </si>
  <si>
    <t>Florian Gawrilowicz</t>
  </si>
  <si>
    <t>0206812109</t>
  </si>
  <si>
    <t>4519</t>
  </si>
  <si>
    <t>Mathias Benn</t>
  </si>
  <si>
    <t>0206853328</t>
  </si>
  <si>
    <t>33398</t>
  </si>
  <si>
    <t>Oldouz Majidi</t>
  </si>
  <si>
    <t>0206853999</t>
  </si>
  <si>
    <t>31477</t>
  </si>
  <si>
    <t>Budheswar Dehury</t>
  </si>
  <si>
    <t>0206884681</t>
  </si>
  <si>
    <t>32163</t>
  </si>
  <si>
    <t>Stenio Magalhães Ranzini</t>
  </si>
  <si>
    <t>0206904577</t>
  </si>
  <si>
    <t>31122</t>
  </si>
  <si>
    <t>Eleftherios Kyriakakis</t>
  </si>
  <si>
    <t>0206911522</t>
  </si>
  <si>
    <t>25923</t>
  </si>
  <si>
    <t>Anjila Clara Wegge Hjalsted</t>
  </si>
  <si>
    <t>0206913819</t>
  </si>
  <si>
    <t>27430</t>
  </si>
  <si>
    <t>Chitta Ranjan Behera</t>
  </si>
  <si>
    <t>0206922389</t>
  </si>
  <si>
    <t>27935</t>
  </si>
  <si>
    <t>Kaspar Heine Jessen Jürgensen</t>
  </si>
  <si>
    <t>0206950927</t>
  </si>
  <si>
    <t>28597</t>
  </si>
  <si>
    <t>Tobias Engelhardt Rasmussen</t>
  </si>
  <si>
    <t>0207560332</t>
  </si>
  <si>
    <t>15576</t>
  </si>
  <si>
    <t>Kirsten Halsnæs</t>
  </si>
  <si>
    <t>0207572071</t>
  </si>
  <si>
    <t>1766</t>
  </si>
  <si>
    <t>Flemming Slagelse</t>
  </si>
  <si>
    <t>0207610623</t>
  </si>
  <si>
    <t>1593</t>
  </si>
  <si>
    <t>Anders Overgaard Bjarklev</t>
  </si>
  <si>
    <t>0207622923</t>
  </si>
  <si>
    <t>14170</t>
  </si>
  <si>
    <t>Peter Windmann</t>
  </si>
  <si>
    <t>0207641782</t>
  </si>
  <si>
    <t>Karin Stubgaard</t>
  </si>
  <si>
    <t>0207660566</t>
  </si>
  <si>
    <t>175</t>
  </si>
  <si>
    <t>Winnie Edith Svendsen</t>
  </si>
  <si>
    <t>0207701963</t>
  </si>
  <si>
    <t>12798</t>
  </si>
  <si>
    <t>Jannick Schultz</t>
  </si>
  <si>
    <t>0207733369</t>
  </si>
  <si>
    <t>1881</t>
  </si>
  <si>
    <t>Oliver Balco</t>
  </si>
  <si>
    <t>0207733865</t>
  </si>
  <si>
    <t>15769</t>
  </si>
  <si>
    <t>Anand Natarajan</t>
  </si>
  <si>
    <t>0207751162</t>
  </si>
  <si>
    <t>13321</t>
  </si>
  <si>
    <t>Tine Resting Olsen</t>
  </si>
  <si>
    <t>0207783587</t>
  </si>
  <si>
    <t>23891</t>
  </si>
  <si>
    <t>Rasoul Mahshid</t>
  </si>
  <si>
    <t>0207801143</t>
  </si>
  <si>
    <t>33774</t>
  </si>
  <si>
    <t>Jesper Nørby Hänsch</t>
  </si>
  <si>
    <t>0207801658</t>
  </si>
  <si>
    <t>24377</t>
  </si>
  <si>
    <t>Christina Colding Nedergaard</t>
  </si>
  <si>
    <t>0207802883</t>
  </si>
  <si>
    <t>4537</t>
  </si>
  <si>
    <t>Kaare Hartvig Jensen</t>
  </si>
  <si>
    <t>0207870137</t>
  </si>
  <si>
    <t>34024</t>
  </si>
  <si>
    <t>Sebastian Figari</t>
  </si>
  <si>
    <t>0207874833</t>
  </si>
  <si>
    <t>28558</t>
  </si>
  <si>
    <t>Aleksandr Kovrov</t>
  </si>
  <si>
    <t>0207883778</t>
  </si>
  <si>
    <t>25028</t>
  </si>
  <si>
    <t>Annika Martina Diederichs</t>
  </si>
  <si>
    <t>0207894060</t>
  </si>
  <si>
    <t>29977</t>
  </si>
  <si>
    <t>Amonpat Poonjan</t>
  </si>
  <si>
    <t>0207901636</t>
  </si>
  <si>
    <t>27283</t>
  </si>
  <si>
    <t>Anja Ninett Jensen</t>
  </si>
  <si>
    <t>0207904643</t>
  </si>
  <si>
    <t>32288</t>
  </si>
  <si>
    <t>Juan Jesús Jerez Monsalves</t>
  </si>
  <si>
    <t>0207914150</t>
  </si>
  <si>
    <t>33756</t>
  </si>
  <si>
    <t>Elizabeth Serrano Chavez</t>
  </si>
  <si>
    <t>0207914258</t>
  </si>
  <si>
    <t>27972</t>
  </si>
  <si>
    <t>Galina Avdeeva</t>
  </si>
  <si>
    <t>0207921157</t>
  </si>
  <si>
    <t>32792</t>
  </si>
  <si>
    <t>Christopher Helbo Larsen</t>
  </si>
  <si>
    <t>0207933643</t>
  </si>
  <si>
    <t>33019</t>
  </si>
  <si>
    <t>Arne S Jegers</t>
  </si>
  <si>
    <t>0207944130</t>
  </si>
  <si>
    <t>31431</t>
  </si>
  <si>
    <t>Barbara Giunta</t>
  </si>
  <si>
    <t>0208461192</t>
  </si>
  <si>
    <t>1005</t>
  </si>
  <si>
    <t>Karin Birte Svensson</t>
  </si>
  <si>
    <t>0208462539</t>
  </si>
  <si>
    <t>2035</t>
  </si>
  <si>
    <t>Peter Bruun</t>
  </si>
  <si>
    <t>0208590197</t>
  </si>
  <si>
    <t>519</t>
  </si>
  <si>
    <t>Bo Friis Nielsen</t>
  </si>
  <si>
    <t>0208590529</t>
  </si>
  <si>
    <t>289</t>
  </si>
  <si>
    <t>Søren Nielsen</t>
  </si>
  <si>
    <t>0208610260</t>
  </si>
  <si>
    <t>872</t>
  </si>
  <si>
    <t>Lone Hansen</t>
  </si>
  <si>
    <t>0208621203</t>
  </si>
  <si>
    <t>16796</t>
  </si>
  <si>
    <t>Peder Heise</t>
  </si>
  <si>
    <t>0208640070</t>
  </si>
  <si>
    <t>1403</t>
  </si>
  <si>
    <t>Marianne Ærsøe</t>
  </si>
  <si>
    <t>0208652923</t>
  </si>
  <si>
    <t>10736</t>
  </si>
  <si>
    <t>Peter Clever Ssenyonga</t>
  </si>
  <si>
    <t>0208662708</t>
  </si>
  <si>
    <t>29232</t>
  </si>
  <si>
    <t>Vivi Søndergård Christensen</t>
  </si>
  <si>
    <t>0208672770</t>
  </si>
  <si>
    <t>3213</t>
  </si>
  <si>
    <t>Julia Christensen</t>
  </si>
  <si>
    <t>0208741845</t>
  </si>
  <si>
    <t>17385</t>
  </si>
  <si>
    <t>Lasse Therkelsen Krog</t>
  </si>
  <si>
    <t>0208752308</t>
  </si>
  <si>
    <t>28809</t>
  </si>
  <si>
    <t>Rikke Just</t>
  </si>
  <si>
    <t>0208762737</t>
  </si>
  <si>
    <t>19126</t>
  </si>
  <si>
    <t>Mikkel Johannes Hald</t>
  </si>
  <si>
    <t>0208774859</t>
  </si>
  <si>
    <t>29440</t>
  </si>
  <si>
    <t>Ákos Tibor Kovács</t>
  </si>
  <si>
    <t>0208801465</t>
  </si>
  <si>
    <t>31465</t>
  </si>
  <si>
    <t>Jacob Meldgaard Skovholm</t>
  </si>
  <si>
    <t>0208834029</t>
  </si>
  <si>
    <t>17002</t>
  </si>
  <si>
    <t>Hao Luo</t>
  </si>
  <si>
    <t>0208863479</t>
  </si>
  <si>
    <t>15001</t>
  </si>
  <si>
    <t>Raphael Comminal</t>
  </si>
  <si>
    <t>0208873741</t>
  </si>
  <si>
    <t>22639</t>
  </si>
  <si>
    <t>Getinet Woyessa</t>
  </si>
  <si>
    <t>0208882015</t>
  </si>
  <si>
    <t>33628</t>
  </si>
  <si>
    <t>Jonas Hjort Jacobsen</t>
  </si>
  <si>
    <t>0208882643</t>
  </si>
  <si>
    <t>33292</t>
  </si>
  <si>
    <t>Thomas Mellerup</t>
  </si>
  <si>
    <t>0208883585</t>
  </si>
  <si>
    <t>17285</t>
  </si>
  <si>
    <t>Ongun Berk Kazanci</t>
  </si>
  <si>
    <t>0208884441</t>
  </si>
  <si>
    <t>27857</t>
  </si>
  <si>
    <t>Yulin Gan</t>
  </si>
  <si>
    <t>0208891553</t>
  </si>
  <si>
    <t>16164</t>
  </si>
  <si>
    <t>Jeppe Olsen</t>
  </si>
  <si>
    <t>0208892363</t>
  </si>
  <si>
    <t>26075</t>
  </si>
  <si>
    <t>Emil Andersen</t>
  </si>
  <si>
    <t>0208903381</t>
  </si>
  <si>
    <t>27081</t>
  </si>
  <si>
    <t>Martin Laage Kragh</t>
  </si>
  <si>
    <t>0208914286</t>
  </si>
  <si>
    <t>32292</t>
  </si>
  <si>
    <t>Marianna Tzachsan</t>
  </si>
  <si>
    <t>0208931555</t>
  </si>
  <si>
    <t>27155</t>
  </si>
  <si>
    <t>Tobias Shim</t>
  </si>
  <si>
    <t>0208960717</t>
  </si>
  <si>
    <t>33319</t>
  </si>
  <si>
    <t>Sebastian August Egeborg Hansen</t>
  </si>
  <si>
    <t>0208970259</t>
  </si>
  <si>
    <t>32222</t>
  </si>
  <si>
    <t>Andreas Møller Jørgensen</t>
  </si>
  <si>
    <t>0209480220</t>
  </si>
  <si>
    <t>32175</t>
  </si>
  <si>
    <t>Lone Didi Mortensen</t>
  </si>
  <si>
    <t>0209502127</t>
  </si>
  <si>
    <t>1122</t>
  </si>
  <si>
    <t>Kristian Dahl Hertz</t>
  </si>
  <si>
    <t>0209522985</t>
  </si>
  <si>
    <t>30301</t>
  </si>
  <si>
    <t>Allan Mowat</t>
  </si>
  <si>
    <t>0209570653</t>
  </si>
  <si>
    <t>4558</t>
  </si>
  <si>
    <t>Peter Hoffmann</t>
  </si>
  <si>
    <t>0209572095</t>
  </si>
  <si>
    <t>4156</t>
  </si>
  <si>
    <t>Gabriel Strykowski</t>
  </si>
  <si>
    <t>0209611716</t>
  </si>
  <si>
    <t>Conni Holbæk</t>
  </si>
  <si>
    <t>0209620561</t>
  </si>
  <si>
    <t>1656</t>
  </si>
  <si>
    <t>Jesper Mørk</t>
  </si>
  <si>
    <t>0209640627</t>
  </si>
  <si>
    <t>1839</t>
  </si>
  <si>
    <t>Henrik Poulsen</t>
  </si>
  <si>
    <t>0209711966</t>
  </si>
  <si>
    <t>15854</t>
  </si>
  <si>
    <t>Gitte Ravnebjerg</t>
  </si>
  <si>
    <t>0209714825</t>
  </si>
  <si>
    <t>31946</t>
  </si>
  <si>
    <t>Ryan Timothy Gill</t>
  </si>
  <si>
    <t>0209783681</t>
  </si>
  <si>
    <t>16496</t>
  </si>
  <si>
    <t>Carlos Octavio Letelier Gordo</t>
  </si>
  <si>
    <t>0209801965</t>
  </si>
  <si>
    <t>18888</t>
  </si>
  <si>
    <t>Peter Mølholm</t>
  </si>
  <si>
    <t>0209851865</t>
  </si>
  <si>
    <t>31756</t>
  </si>
  <si>
    <t>Rasmus Gyldenkerne Deleuran</t>
  </si>
  <si>
    <t>0209852705</t>
  </si>
  <si>
    <t>26800</t>
  </si>
  <si>
    <t>Marc Lundholm Jensen</t>
  </si>
  <si>
    <t>0209854503</t>
  </si>
  <si>
    <t>31339</t>
  </si>
  <si>
    <t>Abhroop Garg</t>
  </si>
  <si>
    <t>0209874229</t>
  </si>
  <si>
    <t>31135</t>
  </si>
  <si>
    <t>Yibo Dou</t>
  </si>
  <si>
    <t>0209884097</t>
  </si>
  <si>
    <t>18004</t>
  </si>
  <si>
    <t>Seyed Soheil Mansouri</t>
  </si>
  <si>
    <t>0209884542</t>
  </si>
  <si>
    <t>27988</t>
  </si>
  <si>
    <t>0209932431</t>
  </si>
  <si>
    <t>32118</t>
  </si>
  <si>
    <t>Morten Lindqvist Hansen</t>
  </si>
  <si>
    <t>0209934140</t>
  </si>
  <si>
    <t>29846</t>
  </si>
  <si>
    <t>Yifan Du</t>
  </si>
  <si>
    <t>0209943867</t>
  </si>
  <si>
    <t>30955</t>
  </si>
  <si>
    <t>Yanxin Liu</t>
  </si>
  <si>
    <t>0209951851</t>
  </si>
  <si>
    <t>32083</t>
  </si>
  <si>
    <t>Jesper Rask Lykke</t>
  </si>
  <si>
    <t>0209972387</t>
  </si>
  <si>
    <t>32329</t>
  </si>
  <si>
    <t>Christian Rasmussen</t>
  </si>
  <si>
    <t>0210431357</t>
  </si>
  <si>
    <t>21091</t>
  </si>
  <si>
    <t>Jørgen Frederik Gross-Petersen</t>
  </si>
  <si>
    <t>0210490221</t>
  </si>
  <si>
    <t>15819</t>
  </si>
  <si>
    <t>Allan Schrøder Pedersen</t>
  </si>
  <si>
    <t>0210492496</t>
  </si>
  <si>
    <t>16152</t>
  </si>
  <si>
    <t>Annette Stampe</t>
  </si>
  <si>
    <t>0210501983</t>
  </si>
  <si>
    <t>18180</t>
  </si>
  <si>
    <t>Søren Peter Hansen</t>
  </si>
  <si>
    <t>0210552006</t>
  </si>
  <si>
    <t>108</t>
  </si>
  <si>
    <t>Birthe Krog</t>
  </si>
  <si>
    <t>0210591028</t>
  </si>
  <si>
    <t>1903</t>
  </si>
  <si>
    <t>Birgit Slej Petersen</t>
  </si>
  <si>
    <t>0210592342</t>
  </si>
  <si>
    <t>29747</t>
  </si>
  <si>
    <t>Bodil Dam Heiselberg</t>
  </si>
  <si>
    <t>0210603387</t>
  </si>
  <si>
    <t>1645</t>
  </si>
  <si>
    <t>Andrei Laurynenka</t>
  </si>
  <si>
    <t>0210620680</t>
  </si>
  <si>
    <t>24336</t>
  </si>
  <si>
    <t>Teena Vendel Klinge</t>
  </si>
  <si>
    <t>0210621946</t>
  </si>
  <si>
    <t>20754</t>
  </si>
  <si>
    <t>Lone Dawe</t>
  </si>
  <si>
    <t>0210622365</t>
  </si>
  <si>
    <t>18850</t>
  </si>
  <si>
    <t>Jens Michael Bertelsen</t>
  </si>
  <si>
    <t>0210662596</t>
  </si>
  <si>
    <t>712</t>
  </si>
  <si>
    <t>Conny Hjort</t>
  </si>
  <si>
    <t>0210691235</t>
  </si>
  <si>
    <t>17055</t>
  </si>
  <si>
    <t>Jan Sjølin</t>
  </si>
  <si>
    <t>0210701230</t>
  </si>
  <si>
    <t>22520</t>
  </si>
  <si>
    <t>Ane Holck</t>
  </si>
  <si>
    <t>0210722351</t>
  </si>
  <si>
    <t>28408</t>
  </si>
  <si>
    <t>Daniel Bue Madsen</t>
  </si>
  <si>
    <t>0210762663</t>
  </si>
  <si>
    <t>3216</t>
  </si>
  <si>
    <t>Nicolai Peter Bjering Eliassen</t>
  </si>
  <si>
    <t>0210763708</t>
  </si>
  <si>
    <t>28113</t>
  </si>
  <si>
    <t>Ban Mohammad Kadhum</t>
  </si>
  <si>
    <t>0210781242</t>
  </si>
  <si>
    <t>2495</t>
  </si>
  <si>
    <t>Katrine Lindholm Bøgh</t>
  </si>
  <si>
    <t>0210793941</t>
  </si>
  <si>
    <t>17592</t>
  </si>
  <si>
    <t>0210831142</t>
  </si>
  <si>
    <t>23217</t>
  </si>
  <si>
    <t>Marie Buur Madsen</t>
  </si>
  <si>
    <t>0210841571</t>
  </si>
  <si>
    <t>17630</t>
  </si>
  <si>
    <t>Jacob Paamand Waldbjørn</t>
  </si>
  <si>
    <t>0210843116</t>
  </si>
  <si>
    <t>13186</t>
  </si>
  <si>
    <t>Anna Naemi Willer</t>
  </si>
  <si>
    <t>0210861475</t>
  </si>
  <si>
    <t>24350</t>
  </si>
  <si>
    <t>Morten Ingemann Jensen</t>
  </si>
  <si>
    <t>0210862072</t>
  </si>
  <si>
    <t>33460</t>
  </si>
  <si>
    <t>Mette Specht Andersen</t>
  </si>
  <si>
    <t>0210864237</t>
  </si>
  <si>
    <t>19605</t>
  </si>
  <si>
    <t>Hugh Simons</t>
  </si>
  <si>
    <t>0210912797</t>
  </si>
  <si>
    <t>31301</t>
  </si>
  <si>
    <t>Rasmus Bærholm Glasdam</t>
  </si>
  <si>
    <t>0210941762</t>
  </si>
  <si>
    <t>27272</t>
  </si>
  <si>
    <t>Sofie Berglykke Aagaard</t>
  </si>
  <si>
    <t>0210951806</t>
  </si>
  <si>
    <t>28879</t>
  </si>
  <si>
    <t>Mie Hartmann Blichfeldt</t>
  </si>
  <si>
    <t>0210961194</t>
  </si>
  <si>
    <t>Timian Rindal</t>
  </si>
  <si>
    <t>0210980946</t>
  </si>
  <si>
    <t>33023</t>
  </si>
  <si>
    <t>Maja Sophie Simonsen</t>
  </si>
  <si>
    <t>0211531835</t>
  </si>
  <si>
    <t>1289</t>
  </si>
  <si>
    <t>Klaus Myndal</t>
  </si>
  <si>
    <t>0211531932</t>
  </si>
  <si>
    <t>15861</t>
  </si>
  <si>
    <t>Marianne Vang Ryde</t>
  </si>
  <si>
    <t>0211651253</t>
  </si>
  <si>
    <t>4584</t>
  </si>
  <si>
    <t>Karsten Arnbjerg-Nielsen</t>
  </si>
  <si>
    <t>0211663235</t>
  </si>
  <si>
    <t>13636</t>
  </si>
  <si>
    <t>Martin Schoeberl</t>
  </si>
  <si>
    <t>0211732040</t>
  </si>
  <si>
    <t>1923</t>
  </si>
  <si>
    <t>Louise Justesen</t>
  </si>
  <si>
    <t>0211732466</t>
  </si>
  <si>
    <t>28364</t>
  </si>
  <si>
    <t>Maria Josephine Straub Guttesen</t>
  </si>
  <si>
    <t>0211743611</t>
  </si>
  <si>
    <t>4587</t>
  </si>
  <si>
    <t>Ramneek Gupta</t>
  </si>
  <si>
    <t>0211772131</t>
  </si>
  <si>
    <t>13022</t>
  </si>
  <si>
    <t>Kristian Brogaard Jepsen</t>
  </si>
  <si>
    <t>0211783818</t>
  </si>
  <si>
    <t>17338</t>
  </si>
  <si>
    <t>Carolina Souza da Conceição</t>
  </si>
  <si>
    <t>0211801174</t>
  </si>
  <si>
    <t>4590</t>
  </si>
  <si>
    <t>Line K.H. Clemmensen</t>
  </si>
  <si>
    <t>0211813237</t>
  </si>
  <si>
    <t>12884</t>
  </si>
  <si>
    <t>Binbin Zhou</t>
  </si>
  <si>
    <t>0211832355</t>
  </si>
  <si>
    <t>12837</t>
  </si>
  <si>
    <t>Martin Høj</t>
  </si>
  <si>
    <t>0211851384</t>
  </si>
  <si>
    <t>28358</t>
  </si>
  <si>
    <t>Vanesa Jessica Sofia Vestermark</t>
  </si>
  <si>
    <t>0211861487</t>
  </si>
  <si>
    <t>13113</t>
  </si>
  <si>
    <t>Anders La Cour Bentzon</t>
  </si>
  <si>
    <t>0211883979</t>
  </si>
  <si>
    <t>29734</t>
  </si>
  <si>
    <t>Panagiotis Theodorou</t>
  </si>
  <si>
    <t>0211912189</t>
  </si>
  <si>
    <t>33831</t>
  </si>
  <si>
    <t>Christian Jonathan Pless</t>
  </si>
  <si>
    <t>0211913665</t>
  </si>
  <si>
    <t>30102</t>
  </si>
  <si>
    <t>Steven Axel van der Hoek</t>
  </si>
  <si>
    <t>0211922265</t>
  </si>
  <si>
    <t>31584</t>
  </si>
  <si>
    <t>Morten Kofoed Jensen</t>
  </si>
  <si>
    <t>0211922559</t>
  </si>
  <si>
    <t>27915</t>
  </si>
  <si>
    <t>Jens Christian Thuren Lindahl</t>
  </si>
  <si>
    <t>34080</t>
  </si>
  <si>
    <t>August Emil Vahr Bjarnø Lauridsen</t>
  </si>
  <si>
    <t>0211951184</t>
  </si>
  <si>
    <t>30958</t>
  </si>
  <si>
    <t>Julie Krogh Agergaard</t>
  </si>
  <si>
    <t>0212580805</t>
  </si>
  <si>
    <t>11022</t>
  </si>
  <si>
    <t>Per Dannemand Andersen</t>
  </si>
  <si>
    <t>0212610321</t>
  </si>
  <si>
    <t>23527</t>
  </si>
  <si>
    <t>Timothy Maltby</t>
  </si>
  <si>
    <t>0212610755</t>
  </si>
  <si>
    <t>Claus Henrik Andersen</t>
  </si>
  <si>
    <t>0212612103</t>
  </si>
  <si>
    <t>50</t>
  </si>
  <si>
    <t>Jens Schaarup Sørensen</t>
  </si>
  <si>
    <t>0212660140</t>
  </si>
  <si>
    <t>3220</t>
  </si>
  <si>
    <t>Heidi Broksø Letting</t>
  </si>
  <si>
    <t>0212671185</t>
  </si>
  <si>
    <t>19493</t>
  </si>
  <si>
    <t>Poul Falk Nielsen</t>
  </si>
  <si>
    <t>0212672351</t>
  </si>
  <si>
    <t>26746</t>
  </si>
  <si>
    <t>Dan Harboe Burer</t>
  </si>
  <si>
    <t>0212680176</t>
  </si>
  <si>
    <t>3221</t>
  </si>
  <si>
    <t>Louise Lohse</t>
  </si>
  <si>
    <t>0212691615</t>
  </si>
  <si>
    <t>4598</t>
  </si>
  <si>
    <t>Jeppe Rich</t>
  </si>
  <si>
    <t>0212700177</t>
  </si>
  <si>
    <t>33703</t>
  </si>
  <si>
    <t>Kim Sandberg Bossen</t>
  </si>
  <si>
    <t>0212744247</t>
  </si>
  <si>
    <t>24260</t>
  </si>
  <si>
    <t>Matti Pekka Knaapila</t>
  </si>
  <si>
    <t>0212771775</t>
  </si>
  <si>
    <t>15594</t>
  </si>
  <si>
    <t>Ulrich Elmer Hansen</t>
  </si>
  <si>
    <t>0212783757</t>
  </si>
  <si>
    <t>14877</t>
  </si>
  <si>
    <t>Juan Maria Garcia Lastra</t>
  </si>
  <si>
    <t>0212801895</t>
  </si>
  <si>
    <t>4602</t>
  </si>
  <si>
    <t>Sune Thorsteinsson</t>
  </si>
  <si>
    <t>0212803871</t>
  </si>
  <si>
    <t>4603</t>
  </si>
  <si>
    <t>John Peter Merryman Boncori</t>
  </si>
  <si>
    <t>0212804665</t>
  </si>
  <si>
    <t>28429</t>
  </si>
  <si>
    <t>Si Mohamed Sah</t>
  </si>
  <si>
    <t>0212823589</t>
  </si>
  <si>
    <t>18170</t>
  </si>
  <si>
    <t>Andrey Bogdanov</t>
  </si>
  <si>
    <t>0212823651</t>
  </si>
  <si>
    <t>23090</t>
  </si>
  <si>
    <t>Dominik Marti</t>
  </si>
  <si>
    <t>0212841951</t>
  </si>
  <si>
    <t>29038</t>
  </si>
  <si>
    <t>Daniel Brødbæk</t>
  </si>
  <si>
    <t>0212862304</t>
  </si>
  <si>
    <t>12326</t>
  </si>
  <si>
    <t>Marie Plambech Ryberg</t>
  </si>
  <si>
    <t>0212863491</t>
  </si>
  <si>
    <t>14528</t>
  </si>
  <si>
    <t>Francesco Da Ros</t>
  </si>
  <si>
    <t>0212871788</t>
  </si>
  <si>
    <t>24153</t>
  </si>
  <si>
    <t>Nanna Rhein-Knudsen</t>
  </si>
  <si>
    <t>0212873764</t>
  </si>
  <si>
    <t>26447</t>
  </si>
  <si>
    <t>Valentina Melli</t>
  </si>
  <si>
    <t>0212891940</t>
  </si>
  <si>
    <t>23901</t>
  </si>
  <si>
    <t>Nanna Josefine Kjær Dohn</t>
  </si>
  <si>
    <t>0212893668</t>
  </si>
  <si>
    <t>23810</t>
  </si>
  <si>
    <t>Maja Simone Rennig</t>
  </si>
  <si>
    <t>0212893994</t>
  </si>
  <si>
    <t>33670</t>
  </si>
  <si>
    <t>Ang Cao</t>
  </si>
  <si>
    <t>0212901121</t>
  </si>
  <si>
    <t>26196</t>
  </si>
  <si>
    <t>Niklas Heiberg Buhl</t>
  </si>
  <si>
    <t>0212902012</t>
  </si>
  <si>
    <t>24485</t>
  </si>
  <si>
    <t>Maria Tammelin Gleerup</t>
  </si>
  <si>
    <t>0212913774</t>
  </si>
  <si>
    <t>32601</t>
  </si>
  <si>
    <t>Fatma Moncer</t>
  </si>
  <si>
    <t>0212924067</t>
  </si>
  <si>
    <t>26636</t>
  </si>
  <si>
    <t>Konstantinos Asimakopoulos</t>
  </si>
  <si>
    <t>0212931551</t>
  </si>
  <si>
    <t>30797</t>
  </si>
  <si>
    <t>Tue Nørgaard Lindhart Thomsen</t>
  </si>
  <si>
    <t>0212934577</t>
  </si>
  <si>
    <t>34054</t>
  </si>
  <si>
    <t>0301621132</t>
  </si>
  <si>
    <t>9697</t>
  </si>
  <si>
    <t>Berit Wenzell</t>
  </si>
  <si>
    <t>0301630220</t>
  </si>
  <si>
    <t>32606</t>
  </si>
  <si>
    <t>Dorte Kortzau</t>
  </si>
  <si>
    <t>0301670613</t>
  </si>
  <si>
    <t>Flemming Jappe Frandsen</t>
  </si>
  <si>
    <t>0301670923</t>
  </si>
  <si>
    <t>1781</t>
  </si>
  <si>
    <t>Finn E. Jørgensen</t>
  </si>
  <si>
    <t>0301692056</t>
  </si>
  <si>
    <t>18439</t>
  </si>
  <si>
    <t>Hanne Thomasen</t>
  </si>
  <si>
    <t>0301743890</t>
  </si>
  <si>
    <t>17784</t>
  </si>
  <si>
    <t>Erica Lambert</t>
  </si>
  <si>
    <t>0301782934</t>
  </si>
  <si>
    <t>14228</t>
  </si>
  <si>
    <t>Lise Kirstine Kvisgaard</t>
  </si>
  <si>
    <t>0301833601</t>
  </si>
  <si>
    <t>22468</t>
  </si>
  <si>
    <t>Dimitrios Papageorgiou</t>
  </si>
  <si>
    <t>0301834047</t>
  </si>
  <si>
    <t>27887</t>
  </si>
  <si>
    <t>Jinhyun Chang</t>
  </si>
  <si>
    <t>0301892187</t>
  </si>
  <si>
    <t>31445</t>
  </si>
  <si>
    <t>Christian Lachenmeier</t>
  </si>
  <si>
    <t>0301892209</t>
  </si>
  <si>
    <t>18321</t>
  </si>
  <si>
    <t>Søren Elmin Diederichsen</t>
  </si>
  <si>
    <t>0301904371</t>
  </si>
  <si>
    <t>32710</t>
  </si>
  <si>
    <t>Benjamin Zühlsdorf</t>
  </si>
  <si>
    <t>0301942737</t>
  </si>
  <si>
    <t>33835</t>
  </si>
  <si>
    <t>Rasmus Hjorth Andersen</t>
  </si>
  <si>
    <t>0301950128</t>
  </si>
  <si>
    <t>30699</t>
  </si>
  <si>
    <t>Frederikke Louise Berg</t>
  </si>
  <si>
    <t>0301960581</t>
  </si>
  <si>
    <t>33502</t>
  </si>
  <si>
    <t>Anton Ørsted Petersen</t>
  </si>
  <si>
    <t>0301961677</t>
  </si>
  <si>
    <t>29156</t>
  </si>
  <si>
    <t>Emil Lund Jensen</t>
  </si>
  <si>
    <t>0301962711</t>
  </si>
  <si>
    <t>33604</t>
  </si>
  <si>
    <t>Tord Joakim Stordalen</t>
  </si>
  <si>
    <t>0301963203</t>
  </si>
  <si>
    <t>33580</t>
  </si>
  <si>
    <t>Mirco Busatta</t>
  </si>
  <si>
    <t>0301970234</t>
  </si>
  <si>
    <t>32356</t>
  </si>
  <si>
    <t>Camilla Strunge Nielsen</t>
  </si>
  <si>
    <t>0302401047</t>
  </si>
  <si>
    <t>1250</t>
  </si>
  <si>
    <t>Per Oluf H Kjærbye</t>
  </si>
  <si>
    <t>0302580294</t>
  </si>
  <si>
    <t>9932</t>
  </si>
  <si>
    <t>Charlotte Boysen Schmidt</t>
  </si>
  <si>
    <t>0302712387</t>
  </si>
  <si>
    <t>15503</t>
  </si>
  <si>
    <t>Jacob Christensen</t>
  </si>
  <si>
    <t>0302731187</t>
  </si>
  <si>
    <t>29431</t>
  </si>
  <si>
    <t>Brian Hansen</t>
  </si>
  <si>
    <t>0302792623</t>
  </si>
  <si>
    <t>11465</t>
  </si>
  <si>
    <t>Tommy Sonne Alstrøm</t>
  </si>
  <si>
    <t>0302853193</t>
  </si>
  <si>
    <t>26781</t>
  </si>
  <si>
    <t>Chuang Wen</t>
  </si>
  <si>
    <t>0302861188</t>
  </si>
  <si>
    <t>Camilla Himmelstrup Trinderup</t>
  </si>
  <si>
    <t>0302862451</t>
  </si>
  <si>
    <t>4628</t>
  </si>
  <si>
    <t>Tue Gunst</t>
  </si>
  <si>
    <t>0302884935</t>
  </si>
  <si>
    <t>31410</t>
  </si>
  <si>
    <t>Ji Hwan Youn</t>
  </si>
  <si>
    <t>0302893888</t>
  </si>
  <si>
    <t>19764</t>
  </si>
  <si>
    <t>Larisa Xanthopoulou</t>
  </si>
  <si>
    <t>0302901619</t>
  </si>
  <si>
    <t>29468</t>
  </si>
  <si>
    <t>Jesper Bak Hansen</t>
  </si>
  <si>
    <t>0302902933</t>
  </si>
  <si>
    <t>14841</t>
  </si>
  <si>
    <t>Maxim Khomiakov</t>
  </si>
  <si>
    <t>0302924759</t>
  </si>
  <si>
    <t>30339</t>
  </si>
  <si>
    <t>Erik Orm Hellsten</t>
  </si>
  <si>
    <t>0302924791</t>
  </si>
  <si>
    <t>30963</t>
  </si>
  <si>
    <t>Felix Tim Bölle</t>
  </si>
  <si>
    <t>0302924937</t>
  </si>
  <si>
    <t>33004</t>
  </si>
  <si>
    <t>Saket Patel</t>
  </si>
  <si>
    <t>0302933960</t>
  </si>
  <si>
    <t>30099</t>
  </si>
  <si>
    <t>Rasa Audange Muktupavela</t>
  </si>
  <si>
    <t>0302934312</t>
  </si>
  <si>
    <t>33659</t>
  </si>
  <si>
    <t>Kalaivani Paramasivan</t>
  </si>
  <si>
    <t>0302971560</t>
  </si>
  <si>
    <t>29801</t>
  </si>
  <si>
    <t>Asta Trøjgaard Thorgersen</t>
  </si>
  <si>
    <t>0303370935</t>
  </si>
  <si>
    <t>4629</t>
  </si>
  <si>
    <t>Pauli Pedersen</t>
  </si>
  <si>
    <t>0303510451</t>
  </si>
  <si>
    <t>Erling Larsen</t>
  </si>
  <si>
    <t>0303522859</t>
  </si>
  <si>
    <t>1294</t>
  </si>
  <si>
    <t>Stig Wedel</t>
  </si>
  <si>
    <t>0303560947</t>
  </si>
  <si>
    <t>22664</t>
  </si>
  <si>
    <t>Henning Hansen</t>
  </si>
  <si>
    <t>0303580662</t>
  </si>
  <si>
    <t>Jonna Tomkiewicz</t>
  </si>
  <si>
    <t>0303600469</t>
  </si>
  <si>
    <t>20468</t>
  </si>
  <si>
    <t>Claus Aagaard</t>
  </si>
  <si>
    <t>0303631429</t>
  </si>
  <si>
    <t>1708</t>
  </si>
  <si>
    <t>Michael Andreas E. Andersen</t>
  </si>
  <si>
    <t>0303643273</t>
  </si>
  <si>
    <t>31740</t>
  </si>
  <si>
    <t>Myung Kyoon Lee</t>
  </si>
  <si>
    <t>0303653422</t>
  </si>
  <si>
    <t>2559</t>
  </si>
  <si>
    <t>Shaoping Huang Rygaard</t>
  </si>
  <si>
    <t>0303662197</t>
  </si>
  <si>
    <t>13430</t>
  </si>
  <si>
    <t>Jesper Glückstad</t>
  </si>
  <si>
    <t>0303672451</t>
  </si>
  <si>
    <t>1287</t>
  </si>
  <si>
    <t>Martin Etchells Vigild</t>
  </si>
  <si>
    <t>0303763775</t>
  </si>
  <si>
    <t>4638</t>
  </si>
  <si>
    <t>Rodolphe Marie</t>
  </si>
  <si>
    <t>0303793690</t>
  </si>
  <si>
    <t>24149</t>
  </si>
  <si>
    <t>Joana Geraldi Stäblein</t>
  </si>
  <si>
    <t>0303842837</t>
  </si>
  <si>
    <t>32119</t>
  </si>
  <si>
    <t>Deniss Selnihhin</t>
  </si>
  <si>
    <t>0303873805</t>
  </si>
  <si>
    <t>22951</t>
  </si>
  <si>
    <t>Nikolaos Giannekas</t>
  </si>
  <si>
    <t>0303883703</t>
  </si>
  <si>
    <t>18408</t>
  </si>
  <si>
    <t>Jacob Bjarke Hansen Hicks</t>
  </si>
  <si>
    <t>0303884076</t>
  </si>
  <si>
    <t>24041</t>
  </si>
  <si>
    <t>Katrin Kristjansdottir</t>
  </si>
  <si>
    <t>0303903364</t>
  </si>
  <si>
    <t>23905</t>
  </si>
  <si>
    <t>Ada-Ioana Bunea</t>
  </si>
  <si>
    <t>0303912991</t>
  </si>
  <si>
    <t>30839</t>
  </si>
  <si>
    <t>Ahmed Mohamed Roble</t>
  </si>
  <si>
    <t>0303913904</t>
  </si>
  <si>
    <t>29116</t>
  </si>
  <si>
    <t>Elizaveta Lebedkina</t>
  </si>
  <si>
    <t>0303931090</t>
  </si>
  <si>
    <t>26041</t>
  </si>
  <si>
    <t>Julie Emilie Wahlstrøm</t>
  </si>
  <si>
    <t>0303932240</t>
  </si>
  <si>
    <t>23911</t>
  </si>
  <si>
    <t>Sofie Aahøj Isaksen</t>
  </si>
  <si>
    <t>0303942955</t>
  </si>
  <si>
    <t>31657</t>
  </si>
  <si>
    <t>Niels Mathias Rydbjerg</t>
  </si>
  <si>
    <t>0303961860</t>
  </si>
  <si>
    <t>28556</t>
  </si>
  <si>
    <t>Pannipa Pornpitakpong</t>
  </si>
  <si>
    <t>0303970770</t>
  </si>
  <si>
    <t>31578</t>
  </si>
  <si>
    <t>Freja Byskov Kristensen</t>
  </si>
  <si>
    <t>0303971319</t>
  </si>
  <si>
    <t>29654</t>
  </si>
  <si>
    <t>Kenny Falkær Olsen</t>
  </si>
  <si>
    <t>0304570415</t>
  </si>
  <si>
    <t>Paul Michael Petersen</t>
  </si>
  <si>
    <t>0304631066</t>
  </si>
  <si>
    <t>4648</t>
  </si>
  <si>
    <t>Ulla Schiellerup</t>
  </si>
  <si>
    <t>0304631848</t>
  </si>
  <si>
    <t>566</t>
  </si>
  <si>
    <t>Dorthe Thøgersen</t>
  </si>
  <si>
    <t>0304661437</t>
  </si>
  <si>
    <t>15894</t>
  </si>
  <si>
    <t>Steen Arne Sørensen</t>
  </si>
  <si>
    <t>0304683287</t>
  </si>
  <si>
    <t>16371</t>
  </si>
  <si>
    <t>Johnny Rasmussen</t>
  </si>
  <si>
    <t>0304691182</t>
  </si>
  <si>
    <t>33482</t>
  </si>
  <si>
    <t>Annette Hoffskov</t>
  </si>
  <si>
    <t>0304691336</t>
  </si>
  <si>
    <t>3231</t>
  </si>
  <si>
    <t>Tine Marianne Hald</t>
  </si>
  <si>
    <t>0304704233</t>
  </si>
  <si>
    <t>14398</t>
  </si>
  <si>
    <t>Adam Fuller</t>
  </si>
  <si>
    <t>0304710047</t>
  </si>
  <si>
    <t>26725</t>
  </si>
  <si>
    <t>Eyal Levenberg</t>
  </si>
  <si>
    <t>0304734787</t>
  </si>
  <si>
    <t>15535</t>
  </si>
  <si>
    <t>Vincenzo Esposito</t>
  </si>
  <si>
    <t>0304752661</t>
  </si>
  <si>
    <t>327</t>
  </si>
  <si>
    <t>Christian Frithiof Niordson</t>
  </si>
  <si>
    <t>0304782595</t>
  </si>
  <si>
    <t>15780</t>
  </si>
  <si>
    <t>Lars Stengaard</t>
  </si>
  <si>
    <t>0304811188</t>
  </si>
  <si>
    <t>24847</t>
  </si>
  <si>
    <t>Heidi Huus Petersen</t>
  </si>
  <si>
    <t>0304844639</t>
  </si>
  <si>
    <t>24658</t>
  </si>
  <si>
    <t>Miguel Angel Campodonico Alt</t>
  </si>
  <si>
    <t>0304844795</t>
  </si>
  <si>
    <t>26752</t>
  </si>
  <si>
    <t>Mario Dzamarija</t>
  </si>
  <si>
    <t>0304853395</t>
  </si>
  <si>
    <t>24403</t>
  </si>
  <si>
    <t>Khoa Dang Ngo</t>
  </si>
  <si>
    <t>0304874082</t>
  </si>
  <si>
    <t>22948</t>
  </si>
  <si>
    <t>Esther Savina</t>
  </si>
  <si>
    <t>0304882298</t>
  </si>
  <si>
    <t>32874</t>
  </si>
  <si>
    <t>Trine Hagerup</t>
  </si>
  <si>
    <t>0304913428</t>
  </si>
  <si>
    <t>23966</t>
  </si>
  <si>
    <t>Maja Tomicic</t>
  </si>
  <si>
    <t>0304921595</t>
  </si>
  <si>
    <t>23235</t>
  </si>
  <si>
    <t>Jon Ravn Nielsen</t>
  </si>
  <si>
    <t>0304942266</t>
  </si>
  <si>
    <t>32241</t>
  </si>
  <si>
    <t>Katja Skov</t>
  </si>
  <si>
    <t>0304942819</t>
  </si>
  <si>
    <t>26252</t>
  </si>
  <si>
    <t>Valdemar Batory Østergaard</t>
  </si>
  <si>
    <t>0304960981</t>
  </si>
  <si>
    <t>32521</t>
  </si>
  <si>
    <t>Kasper Kyhl-Nielsen</t>
  </si>
  <si>
    <t>0304970790</t>
  </si>
  <si>
    <t>33225</t>
  </si>
  <si>
    <t>Laila Vinther</t>
  </si>
  <si>
    <t>0305582557</t>
  </si>
  <si>
    <t>14181</t>
  </si>
  <si>
    <t>Nils Møller</t>
  </si>
  <si>
    <t>0305670073</t>
  </si>
  <si>
    <t>22665</t>
  </si>
  <si>
    <t>Klaus Topholm</t>
  </si>
  <si>
    <t>0305682527</t>
  </si>
  <si>
    <t>1605</t>
  </si>
  <si>
    <t>Erik Winther Eilertsen</t>
  </si>
  <si>
    <t>0305741078</t>
  </si>
  <si>
    <t>14192</t>
  </si>
  <si>
    <t>Tanja Maj Jakobsen</t>
  </si>
  <si>
    <t>0305771627</t>
  </si>
  <si>
    <t>4675</t>
  </si>
  <si>
    <t>Claus Højgård Nielsen</t>
  </si>
  <si>
    <t>0305780375</t>
  </si>
  <si>
    <t>33294</t>
  </si>
  <si>
    <t>Fanzhong Meng</t>
  </si>
  <si>
    <t>0305783293</t>
  </si>
  <si>
    <t>15811</t>
  </si>
  <si>
    <t>Ulrik Lund Olsen</t>
  </si>
  <si>
    <t>0305862223</t>
  </si>
  <si>
    <t>24705</t>
  </si>
  <si>
    <t>Anders Vang</t>
  </si>
  <si>
    <t>0305924229</t>
  </si>
  <si>
    <t>30892</t>
  </si>
  <si>
    <t>Kyle Richard Rothschild-Mancinelli</t>
  </si>
  <si>
    <t>0305960926</t>
  </si>
  <si>
    <t>27327</t>
  </si>
  <si>
    <t>Signe Carlslund Kristensen</t>
  </si>
  <si>
    <t>0306452401</t>
  </si>
  <si>
    <t>Gunnar Eigil Jonsson</t>
  </si>
  <si>
    <t>0306550799</t>
  </si>
  <si>
    <t>3233</t>
  </si>
  <si>
    <t>Niels Jørgen Olesen</t>
  </si>
  <si>
    <t>0306590170</t>
  </si>
  <si>
    <t>2637</t>
  </si>
  <si>
    <t>Susanne Hansen</t>
  </si>
  <si>
    <t>0306600540</t>
  </si>
  <si>
    <t>99</t>
  </si>
  <si>
    <t>Anne Mette Fjeldhagen</t>
  </si>
  <si>
    <t>0306653342</t>
  </si>
  <si>
    <t>10193</t>
  </si>
  <si>
    <t>Taisia Olesen</t>
  </si>
  <si>
    <t>0306712411</t>
  </si>
  <si>
    <t>2639</t>
  </si>
  <si>
    <t>Ludvig Ahm Krag</t>
  </si>
  <si>
    <t>0306741861</t>
  </si>
  <si>
    <t>25953</t>
  </si>
  <si>
    <t>John Fabula Lauridsen</t>
  </si>
  <si>
    <t>0306772031</t>
  </si>
  <si>
    <t>4689</t>
  </si>
  <si>
    <t>Mikael Lüthje</t>
  </si>
  <si>
    <t>0306772384</t>
  </si>
  <si>
    <t>11002</t>
  </si>
  <si>
    <t>Anne Sofie Nygaard Tanner</t>
  </si>
  <si>
    <t>0306774158</t>
  </si>
  <si>
    <t>22873</t>
  </si>
  <si>
    <t>Camille Fanny Charlotte Saurel</t>
  </si>
  <si>
    <t>0306804235</t>
  </si>
  <si>
    <t>25625</t>
  </si>
  <si>
    <t>Gregory Lemaire</t>
  </si>
  <si>
    <t>0306813935</t>
  </si>
  <si>
    <t>15942</t>
  </si>
  <si>
    <t>Xiaodan Zhang</t>
  </si>
  <si>
    <t>0306841254</t>
  </si>
  <si>
    <t>30747</t>
  </si>
  <si>
    <t>Malene Wedel Morrissette</t>
  </si>
  <si>
    <t>0306853643</t>
  </si>
  <si>
    <t>25047</t>
  </si>
  <si>
    <t>Brais Martinez Lopez</t>
  </si>
  <si>
    <t>0306871412</t>
  </si>
  <si>
    <t>31479</t>
  </si>
  <si>
    <t>Sofia Boeg Winge</t>
  </si>
  <si>
    <t>0306873490</t>
  </si>
  <si>
    <t>27744</t>
  </si>
  <si>
    <t>Marléne Isabelle Vuillemin</t>
  </si>
  <si>
    <t>0306884115</t>
  </si>
  <si>
    <t>30592</t>
  </si>
  <si>
    <t>Matthias Trischler</t>
  </si>
  <si>
    <t>0306884840</t>
  </si>
  <si>
    <t>32419</t>
  </si>
  <si>
    <t>Ruth Sonja Kunstmann</t>
  </si>
  <si>
    <t>0306903705</t>
  </si>
  <si>
    <t>25379</t>
  </si>
  <si>
    <t>Aurimas Sakanas</t>
  </si>
  <si>
    <t>0306922807</t>
  </si>
  <si>
    <t>25977</t>
  </si>
  <si>
    <t>Mads Radmer Almind</t>
  </si>
  <si>
    <t>0306942379</t>
  </si>
  <si>
    <t>30060</t>
  </si>
  <si>
    <t>Markus Greve Bech</t>
  </si>
  <si>
    <t>0306943405</t>
  </si>
  <si>
    <t>31037</t>
  </si>
  <si>
    <t>Carl-Emil Lindgaard Johansen</t>
  </si>
  <si>
    <t>0306950789</t>
  </si>
  <si>
    <t>29470</t>
  </si>
  <si>
    <t>Nicolai Stengaard Andersen</t>
  </si>
  <si>
    <t>0306951963</t>
  </si>
  <si>
    <t>34065</t>
  </si>
  <si>
    <t>Niklas Ladegaard Andersen</t>
  </si>
  <si>
    <t>0306960253</t>
  </si>
  <si>
    <t>32020</t>
  </si>
  <si>
    <t>Alexander Torp Jørgensen</t>
  </si>
  <si>
    <t>0306970275</t>
  </si>
  <si>
    <t>32453</t>
  </si>
  <si>
    <t>Nicolai Weisbjerg</t>
  </si>
  <si>
    <t>0307391791</t>
  </si>
  <si>
    <t>24030</t>
  </si>
  <si>
    <t>Jørn Hejgaard</t>
  </si>
  <si>
    <t>0307542277</t>
  </si>
  <si>
    <t>3234</t>
  </si>
  <si>
    <t>Folmer Damsted Eriksen</t>
  </si>
  <si>
    <t>0307560895</t>
  </si>
  <si>
    <t>27517</t>
  </si>
  <si>
    <t>Carl Ulrik Dantzer Jacobsen</t>
  </si>
  <si>
    <t>0307590778</t>
  </si>
  <si>
    <t>15595</t>
  </si>
  <si>
    <t>Charlotte Bay Hasager</t>
  </si>
  <si>
    <t>0307670712</t>
  </si>
  <si>
    <t>11941</t>
  </si>
  <si>
    <t>Pia Lyhne</t>
  </si>
  <si>
    <t>0307691450</t>
  </si>
  <si>
    <t>33708</t>
  </si>
  <si>
    <t>Vinni Walling</t>
  </si>
  <si>
    <t>0307701251</t>
  </si>
  <si>
    <t>2642</t>
  </si>
  <si>
    <t>Teunis Jansen</t>
  </si>
  <si>
    <t>0307712695</t>
  </si>
  <si>
    <t>18052</t>
  </si>
  <si>
    <t>Peter Dausell</t>
  </si>
  <si>
    <t>0307713047</t>
  </si>
  <si>
    <t>354</t>
  </si>
  <si>
    <t>Christian Henriksen</t>
  </si>
  <si>
    <t>0307801728</t>
  </si>
  <si>
    <t>34015</t>
  </si>
  <si>
    <t>Susanne Nielsen</t>
  </si>
  <si>
    <t>0307814137</t>
  </si>
  <si>
    <t>10300</t>
  </si>
  <si>
    <t>Nenad Mijatovic</t>
  </si>
  <si>
    <t>0307832844</t>
  </si>
  <si>
    <t>4704</t>
  </si>
  <si>
    <t>Yang Zhang</t>
  </si>
  <si>
    <t>0307854325</t>
  </si>
  <si>
    <t>31842</t>
  </si>
  <si>
    <t>Jacobus Andreas Swartz</t>
  </si>
  <si>
    <t>0307864401</t>
  </si>
  <si>
    <t>23102</t>
  </si>
  <si>
    <t>Arghya Bhowmik</t>
  </si>
  <si>
    <t>0307864657</t>
  </si>
  <si>
    <t>30875</t>
  </si>
  <si>
    <t>Agzam Idrissov</t>
  </si>
  <si>
    <t>0307871157</t>
  </si>
  <si>
    <t>22884</t>
  </si>
  <si>
    <t>Anders Gregersen</t>
  </si>
  <si>
    <t>0307871874</t>
  </si>
  <si>
    <t>34075</t>
  </si>
  <si>
    <t>Sidse Marie Sidenius Bestle</t>
  </si>
  <si>
    <t>0307904985</t>
  </si>
  <si>
    <t>29159</t>
  </si>
  <si>
    <t>Shashank Vasudevan</t>
  </si>
  <si>
    <t>0307924366</t>
  </si>
  <si>
    <t>32790</t>
  </si>
  <si>
    <t>Ziran Su</t>
  </si>
  <si>
    <t>0307924463</t>
  </si>
  <si>
    <t>30311</t>
  </si>
  <si>
    <t>Florian Gellrich</t>
  </si>
  <si>
    <t>0307952815</t>
  </si>
  <si>
    <t>32296</t>
  </si>
  <si>
    <t>Rodrigo Camarillo Ramos</t>
  </si>
  <si>
    <t>0308301893</t>
  </si>
  <si>
    <t>4707</t>
  </si>
  <si>
    <t>Niels I Meyer</t>
  </si>
  <si>
    <t>0308410013</t>
  </si>
  <si>
    <t>32685</t>
  </si>
  <si>
    <t>Hans Christian Fink</t>
  </si>
  <si>
    <t>0308620026</t>
  </si>
  <si>
    <t>10855</t>
  </si>
  <si>
    <t>Anne-Dorthe Lillelund</t>
  </si>
  <si>
    <t>0308642410</t>
  </si>
  <si>
    <t>3236</t>
  </si>
  <si>
    <t>Anne Dahl Lassen</t>
  </si>
  <si>
    <t>0308642461</t>
  </si>
  <si>
    <t>383</t>
  </si>
  <si>
    <t>Michael Junker-Andersen</t>
  </si>
  <si>
    <t>0308701514</t>
  </si>
  <si>
    <t>3237</t>
  </si>
  <si>
    <t>Heidi Kornholt</t>
  </si>
  <si>
    <t>0308724387</t>
  </si>
  <si>
    <t>374</t>
  </si>
  <si>
    <t>Jesper Mathias Stolpe</t>
  </si>
  <si>
    <t>0308734579</t>
  </si>
  <si>
    <t>31234</t>
  </si>
  <si>
    <t>Johnson Akpotor Scott</t>
  </si>
  <si>
    <t>0308772799</t>
  </si>
  <si>
    <t>227</t>
  </si>
  <si>
    <t>Allan Peter Engsig-Karup</t>
  </si>
  <si>
    <t>0308821757</t>
  </si>
  <si>
    <t>26587</t>
  </si>
  <si>
    <t>Rasmus Güsloff Petersen</t>
  </si>
  <si>
    <t>0308822125</t>
  </si>
  <si>
    <t>18270</t>
  </si>
  <si>
    <t>Rune Larsen</t>
  </si>
  <si>
    <t>0308831795</t>
  </si>
  <si>
    <t>33679</t>
  </si>
  <si>
    <t>Mikkel Hansen</t>
  </si>
  <si>
    <t>0308853985</t>
  </si>
  <si>
    <t>33740</t>
  </si>
  <si>
    <t>Vamsi Krishna Dasam</t>
  </si>
  <si>
    <t>0308874125</t>
  </si>
  <si>
    <t>32709</t>
  </si>
  <si>
    <t>Rohit Vilas Gaikwad</t>
  </si>
  <si>
    <t>0308901211</t>
  </si>
  <si>
    <t>33214</t>
  </si>
  <si>
    <t>Micki Aaen Petersen</t>
  </si>
  <si>
    <t>0308911527</t>
  </si>
  <si>
    <t>20797</t>
  </si>
  <si>
    <t>Karl Haxthausen</t>
  </si>
  <si>
    <t>0308924025</t>
  </si>
  <si>
    <t>29137</t>
  </si>
  <si>
    <t>Sriram Thoppe Rajendran</t>
  </si>
  <si>
    <t>0308934055</t>
  </si>
  <si>
    <t>32548</t>
  </si>
  <si>
    <t>Adex Fernando Gomez Villarreal</t>
  </si>
  <si>
    <t>0308934136</t>
  </si>
  <si>
    <t>32182</t>
  </si>
  <si>
    <t>Julia Maria Ute Hösel</t>
  </si>
  <si>
    <t>0308942309</t>
  </si>
  <si>
    <t>33000</t>
  </si>
  <si>
    <t>Mads Dalum Hesseldahl</t>
  </si>
  <si>
    <t>0308942651</t>
  </si>
  <si>
    <t>33110</t>
  </si>
  <si>
    <t>Simon Brædder Lindahl</t>
  </si>
  <si>
    <t>0308943445</t>
  </si>
  <si>
    <t>33470</t>
  </si>
  <si>
    <t>Yixin Rong</t>
  </si>
  <si>
    <t>0308960269</t>
  </si>
  <si>
    <t>30726</t>
  </si>
  <si>
    <t>Rasmus Stenholt-Jacobsen</t>
  </si>
  <si>
    <t>0308981703</t>
  </si>
  <si>
    <t>31739</t>
  </si>
  <si>
    <t>Oliver Rafn Dan</t>
  </si>
  <si>
    <t>0308982149</t>
  </si>
  <si>
    <t>32659</t>
  </si>
  <si>
    <t>Magnus Hindborg Hovmann</t>
  </si>
  <si>
    <t>0309530772</t>
  </si>
  <si>
    <t>19957</t>
  </si>
  <si>
    <t>Lene Anett Patterson</t>
  </si>
  <si>
    <t>0309630718</t>
  </si>
  <si>
    <t>16003</t>
  </si>
  <si>
    <t>Eva Bülow Nielsen</t>
  </si>
  <si>
    <t>0309630769</t>
  </si>
  <si>
    <t>25846</t>
  </si>
  <si>
    <t>Uffe Rahbek</t>
  </si>
  <si>
    <t>0309663004</t>
  </si>
  <si>
    <t>12438</t>
  </si>
  <si>
    <t>Birgitte Brydholm</t>
  </si>
  <si>
    <t>0309690907</t>
  </si>
  <si>
    <t>13412</t>
  </si>
  <si>
    <t>Thomas Nitschke Kledal</t>
  </si>
  <si>
    <t>0309714121</t>
  </si>
  <si>
    <t>702</t>
  </si>
  <si>
    <t>Roy John Cork</t>
  </si>
  <si>
    <t>0309714229</t>
  </si>
  <si>
    <t>13184</t>
  </si>
  <si>
    <t>Fredrik Melander</t>
  </si>
  <si>
    <t>0309762487</t>
  </si>
  <si>
    <t>18837</t>
  </si>
  <si>
    <t>Karsten Flindt</t>
  </si>
  <si>
    <t>0309781325</t>
  </si>
  <si>
    <t>15728</t>
  </si>
  <si>
    <t>Christian Lyngbæk</t>
  </si>
  <si>
    <t>0309792793</t>
  </si>
  <si>
    <t>10848</t>
  </si>
  <si>
    <t>Mads Ole Christoffersen</t>
  </si>
  <si>
    <t>0309803809</t>
  </si>
  <si>
    <t>33834</t>
  </si>
  <si>
    <t>Dirk Müter</t>
  </si>
  <si>
    <t>0309831802</t>
  </si>
  <si>
    <t>31831</t>
  </si>
  <si>
    <t>Sandra Kristina Krogh Andersen</t>
  </si>
  <si>
    <t>0309841204</t>
  </si>
  <si>
    <t>22597</t>
  </si>
  <si>
    <t>Carola Elisa Heesemann Rosenkilde</t>
  </si>
  <si>
    <t>0309863909</t>
  </si>
  <si>
    <t>29110</t>
  </si>
  <si>
    <t>Steven Tom Jeuris</t>
  </si>
  <si>
    <t>0309881125</t>
  </si>
  <si>
    <t>20755</t>
  </si>
  <si>
    <t>Rasmus Bo Bramstoft Pedersen</t>
  </si>
  <si>
    <t>0309883020</t>
  </si>
  <si>
    <t>23198</t>
  </si>
  <si>
    <t>Milica Randelovic</t>
  </si>
  <si>
    <t>0309934288</t>
  </si>
  <si>
    <t>32870</t>
  </si>
  <si>
    <t>Jin Tan</t>
  </si>
  <si>
    <t>0309943457</t>
  </si>
  <si>
    <t>32390</t>
  </si>
  <si>
    <t>Tao Huang</t>
  </si>
  <si>
    <t>0310582123</t>
  </si>
  <si>
    <t>23258</t>
  </si>
  <si>
    <t>Bing Bonflis</t>
  </si>
  <si>
    <t>0310592757</t>
  </si>
  <si>
    <t>15626</t>
  </si>
  <si>
    <t>Andreas Franz H. Ibrom</t>
  </si>
  <si>
    <t>0310620416</t>
  </si>
  <si>
    <t>15614</t>
  </si>
  <si>
    <t>Annelise Mikkelsen</t>
  </si>
  <si>
    <t>0310640581</t>
  </si>
  <si>
    <t>19049</t>
  </si>
  <si>
    <t>Kasper Sort</t>
  </si>
  <si>
    <t>0310690120</t>
  </si>
  <si>
    <t>4733</t>
  </si>
  <si>
    <t>Anne Mette Persdotter</t>
  </si>
  <si>
    <t>0310700584</t>
  </si>
  <si>
    <t>33939</t>
  </si>
  <si>
    <t>Trine Middelbo Sørensen</t>
  </si>
  <si>
    <t>0310712752</t>
  </si>
  <si>
    <t>22878</t>
  </si>
  <si>
    <t>Christina Stenderup Jensen</t>
  </si>
  <si>
    <t>0310732915</t>
  </si>
  <si>
    <t>15506</t>
  </si>
  <si>
    <t>Niels Bech Christensen</t>
  </si>
  <si>
    <t>0310782084</t>
  </si>
  <si>
    <t>29353</t>
  </si>
  <si>
    <t>Mie Johanne Hansen</t>
  </si>
  <si>
    <t>0310833746</t>
  </si>
  <si>
    <t>25126</t>
  </si>
  <si>
    <t>Sophie Rachel Beeren</t>
  </si>
  <si>
    <t>0310872539</t>
  </si>
  <si>
    <t>4741</t>
  </si>
  <si>
    <t>David Malmgren-Hansen</t>
  </si>
  <si>
    <t>0310882763</t>
  </si>
  <si>
    <t>25761</t>
  </si>
  <si>
    <t>Martin K. Elfang</t>
  </si>
  <si>
    <t>0310884987</t>
  </si>
  <si>
    <t>31008</t>
  </si>
  <si>
    <t>Jean-Francois Louf</t>
  </si>
  <si>
    <t>0310892041</t>
  </si>
  <si>
    <t>30833</t>
  </si>
  <si>
    <t>Mads Madsen Henriksen</t>
  </si>
  <si>
    <t>0310892319</t>
  </si>
  <si>
    <t>31063</t>
  </si>
  <si>
    <t>Kristian Maar</t>
  </si>
  <si>
    <t>0310902292</t>
  </si>
  <si>
    <t>29081</t>
  </si>
  <si>
    <t>Hannin Ahmad El-Khatib</t>
  </si>
  <si>
    <t>0310912379</t>
  </si>
  <si>
    <t>32738</t>
  </si>
  <si>
    <t>Ebbe Bjerregaard Berthold</t>
  </si>
  <si>
    <t>0310912905</t>
  </si>
  <si>
    <t>32519</t>
  </si>
  <si>
    <t>Kasper Kassø Meier</t>
  </si>
  <si>
    <t>0310923230</t>
  </si>
  <si>
    <t>25292</t>
  </si>
  <si>
    <t>Alma Salnaja</t>
  </si>
  <si>
    <t>0310923443</t>
  </si>
  <si>
    <t>28420</t>
  </si>
  <si>
    <t>Yi Zheng</t>
  </si>
  <si>
    <t>0310932469</t>
  </si>
  <si>
    <t>32513</t>
  </si>
  <si>
    <t>Athanasios Tsagkadouras</t>
  </si>
  <si>
    <t>0310943851</t>
  </si>
  <si>
    <t>30832</t>
  </si>
  <si>
    <t>Omkar Satyavan Mohite</t>
  </si>
  <si>
    <t>0310950955</t>
  </si>
  <si>
    <t>33359</t>
  </si>
  <si>
    <t>Kasper Magnus Schøn</t>
  </si>
  <si>
    <t>0311361791</t>
  </si>
  <si>
    <t>20270</t>
  </si>
  <si>
    <t>Svend Karup Møller</t>
  </si>
  <si>
    <t>0311581015</t>
  </si>
  <si>
    <t>2257</t>
  </si>
  <si>
    <t>Claus Nielsen</t>
  </si>
  <si>
    <t>0311600141</t>
  </si>
  <si>
    <t>19525</t>
  </si>
  <si>
    <t>Nicolaj Bodholdt Hvid</t>
  </si>
  <si>
    <t>0311601229</t>
  </si>
  <si>
    <t>169</t>
  </si>
  <si>
    <t>Anders Kristensen</t>
  </si>
  <si>
    <t>0311670468</t>
  </si>
  <si>
    <t>18132</t>
  </si>
  <si>
    <t>Janemaria Juliet Johansen</t>
  </si>
  <si>
    <t>0311682032</t>
  </si>
  <si>
    <t>34072</t>
  </si>
  <si>
    <t>Anca-Cornelia Cazacu Hansen</t>
  </si>
  <si>
    <t>0311692224</t>
  </si>
  <si>
    <t>13928</t>
  </si>
  <si>
    <t>Birgitte Lydik Paaske</t>
  </si>
  <si>
    <t>0311742736</t>
  </si>
  <si>
    <t>2264</t>
  </si>
  <si>
    <t>Sara Grex</t>
  </si>
  <si>
    <t>0311793381</t>
  </si>
  <si>
    <t>17354</t>
  </si>
  <si>
    <t>Sailesh Malla</t>
  </si>
  <si>
    <t>0311812467</t>
  </si>
  <si>
    <t>15866</t>
  </si>
  <si>
    <t>Martin Holmqvist Schimmel</t>
  </si>
  <si>
    <t>0311833537</t>
  </si>
  <si>
    <t>11571</t>
  </si>
  <si>
    <t>Matija Herceg</t>
  </si>
  <si>
    <t>0311833898</t>
  </si>
  <si>
    <t>32590</t>
  </si>
  <si>
    <t>Tugce Karaderi</t>
  </si>
  <si>
    <t>0311833995</t>
  </si>
  <si>
    <t>27141</t>
  </si>
  <si>
    <t>Matti Juhani Koivisto</t>
  </si>
  <si>
    <t>0311843427</t>
  </si>
  <si>
    <t>18188</t>
  </si>
  <si>
    <t>Philip Cash</t>
  </si>
  <si>
    <t>0311874012</t>
  </si>
  <si>
    <t>27379</t>
  </si>
  <si>
    <t>Darshana Kadekar</t>
  </si>
  <si>
    <t>0311902067</t>
  </si>
  <si>
    <t>23233</t>
  </si>
  <si>
    <t>Nicolaj Michael Glargaard</t>
  </si>
  <si>
    <t>0311913999</t>
  </si>
  <si>
    <t>34025</t>
  </si>
  <si>
    <t>Amirhossein Rajabi</t>
  </si>
  <si>
    <t>0311922416</t>
  </si>
  <si>
    <t>33555</t>
  </si>
  <si>
    <t>Ann-Marie Vest Boelt</t>
  </si>
  <si>
    <t>0311924117</t>
  </si>
  <si>
    <t>32097</t>
  </si>
  <si>
    <t>Georg Otto Müller</t>
  </si>
  <si>
    <t>0311931849</t>
  </si>
  <si>
    <t>27881</t>
  </si>
  <si>
    <t>Christian Kilde Bek</t>
  </si>
  <si>
    <t>0311932225</t>
  </si>
  <si>
    <t>25448</t>
  </si>
  <si>
    <t>Jesper Yue Pan</t>
  </si>
  <si>
    <t>0311982648</t>
  </si>
  <si>
    <t>32670</t>
  </si>
  <si>
    <t>Synne Spjelkavik</t>
  </si>
  <si>
    <t>0312400685</t>
  </si>
  <si>
    <t>4753</t>
  </si>
  <si>
    <t>Hans Lilholt</t>
  </si>
  <si>
    <t>0312530821</t>
  </si>
  <si>
    <t>30823</t>
  </si>
  <si>
    <t>Henrik Bachmann</t>
  </si>
  <si>
    <t>0312610752</t>
  </si>
  <si>
    <t>30634</t>
  </si>
  <si>
    <t>Gitte Søholm Clausen</t>
  </si>
  <si>
    <t>0312650118</t>
  </si>
  <si>
    <t>32979</t>
  </si>
  <si>
    <t>Karin Reves</t>
  </si>
  <si>
    <t>0312650320</t>
  </si>
  <si>
    <t>29055</t>
  </si>
  <si>
    <t>Dorte Cathrine Winkler</t>
  </si>
  <si>
    <t>0312732726</t>
  </si>
  <si>
    <t>33934</t>
  </si>
  <si>
    <t>Jitka Stilund Hansen</t>
  </si>
  <si>
    <t>0312812355</t>
  </si>
  <si>
    <t>Casper Willestofte Berg</t>
  </si>
  <si>
    <t>0312823527</t>
  </si>
  <si>
    <t>20792</t>
  </si>
  <si>
    <t>Dean Dunn Oliver</t>
  </si>
  <si>
    <t>0312841487</t>
  </si>
  <si>
    <t>29112</t>
  </si>
  <si>
    <t>Dennis Larsen</t>
  </si>
  <si>
    <t>0312842033</t>
  </si>
  <si>
    <t>32962</t>
  </si>
  <si>
    <t>Mark Pilemand</t>
  </si>
  <si>
    <t>0312861704</t>
  </si>
  <si>
    <t>32067</t>
  </si>
  <si>
    <t>Marie Louise Jespersen</t>
  </si>
  <si>
    <t>0312872285</t>
  </si>
  <si>
    <t>24586</t>
  </si>
  <si>
    <t>Rasmus Thalund-Hansen</t>
  </si>
  <si>
    <t>0312872927</t>
  </si>
  <si>
    <t>4769</t>
  </si>
  <si>
    <t>Ishaq Khaliqdad</t>
  </si>
  <si>
    <t>0312881578</t>
  </si>
  <si>
    <t>13671</t>
  </si>
  <si>
    <t>Sabrina June Hvid</t>
  </si>
  <si>
    <t>0312904209</t>
  </si>
  <si>
    <t>28703</t>
  </si>
  <si>
    <t>Vasil D'Ambrosio</t>
  </si>
  <si>
    <t>0312904675</t>
  </si>
  <si>
    <t>31320</t>
  </si>
  <si>
    <t>Francesco Presel</t>
  </si>
  <si>
    <t>0312911221</t>
  </si>
  <si>
    <t>25110</t>
  </si>
  <si>
    <t>Rasmus Larsen</t>
  </si>
  <si>
    <t>0312933659</t>
  </si>
  <si>
    <t>31006</t>
  </si>
  <si>
    <t>Rasmus Korslund Schlander</t>
  </si>
  <si>
    <t>0312951320</t>
  </si>
  <si>
    <t>33385</t>
  </si>
  <si>
    <t>Amanda Gammelby Qvesel</t>
  </si>
  <si>
    <t>0312972441</t>
  </si>
  <si>
    <t>32318</t>
  </si>
  <si>
    <t>Richard Battle</t>
  </si>
  <si>
    <t>0401580905</t>
  </si>
  <si>
    <t>2653</t>
  </si>
  <si>
    <t>Ole Madvig Larsen</t>
  </si>
  <si>
    <t>0401602291</t>
  </si>
  <si>
    <t>15514</t>
  </si>
  <si>
    <t>Michael Stephen Courtney</t>
  </si>
  <si>
    <t>0401610685</t>
  </si>
  <si>
    <t>1817</t>
  </si>
  <si>
    <t>Hans Henrik Niemann</t>
  </si>
  <si>
    <t>0401630546</t>
  </si>
  <si>
    <t>29736</t>
  </si>
  <si>
    <t>Pernille Larsen</t>
  </si>
  <si>
    <t>0401670521</t>
  </si>
  <si>
    <t>15976</t>
  </si>
  <si>
    <t>Ole Hansen</t>
  </si>
  <si>
    <t>0401670645</t>
  </si>
  <si>
    <t>16022</t>
  </si>
  <si>
    <t>Robert Svan</t>
  </si>
  <si>
    <t>0401722777</t>
  </si>
  <si>
    <t>30951</t>
  </si>
  <si>
    <t>Dennis Jensen</t>
  </si>
  <si>
    <t>0401723471</t>
  </si>
  <si>
    <t>32797</t>
  </si>
  <si>
    <t>Kasper Haagen Skovse</t>
  </si>
  <si>
    <t>0401734007</t>
  </si>
  <si>
    <t>13885</t>
  </si>
  <si>
    <t>Federico De Masi</t>
  </si>
  <si>
    <t>0401801669</t>
  </si>
  <si>
    <t>4779</t>
  </si>
  <si>
    <t>Jonas Jan Mansoor</t>
  </si>
  <si>
    <t>0401804218</t>
  </si>
  <si>
    <t>26437</t>
  </si>
  <si>
    <t>Nazila Kamaly</t>
  </si>
  <si>
    <t>0401824200</t>
  </si>
  <si>
    <t>32147</t>
  </si>
  <si>
    <t>Renata Isabel De Sousa Goncalves</t>
  </si>
  <si>
    <t>0401831681</t>
  </si>
  <si>
    <t>25092</t>
  </si>
  <si>
    <t>Bo Pilgaard</t>
  </si>
  <si>
    <t>0401853812</t>
  </si>
  <si>
    <t>33999</t>
  </si>
  <si>
    <t>Ioanna Arkoudi</t>
  </si>
  <si>
    <t>0401872337</t>
  </si>
  <si>
    <t>14867</t>
  </si>
  <si>
    <t>Alexander Rosenkjær</t>
  </si>
  <si>
    <t>0401882405</t>
  </si>
  <si>
    <t>31737</t>
  </si>
  <si>
    <t>Martin Dørfler-Andersen</t>
  </si>
  <si>
    <t>0401884300</t>
  </si>
  <si>
    <t>26207</t>
  </si>
  <si>
    <t>Giulia Ravenni</t>
  </si>
  <si>
    <t>0401901507</t>
  </si>
  <si>
    <t>20596</t>
  </si>
  <si>
    <t>Bjørn Christian Skov Jensen</t>
  </si>
  <si>
    <t>0401921680</t>
  </si>
  <si>
    <t>30294</t>
  </si>
  <si>
    <t>Line Christiane Lund Strøm</t>
  </si>
  <si>
    <t>0401922660</t>
  </si>
  <si>
    <t>32650</t>
  </si>
  <si>
    <t>Mai-Britt Jørgensen</t>
  </si>
  <si>
    <t>0401941223</t>
  </si>
  <si>
    <t>33215</t>
  </si>
  <si>
    <t>Kristian Revsbech</t>
  </si>
  <si>
    <t>0401950435</t>
  </si>
  <si>
    <t>31854</t>
  </si>
  <si>
    <t>Michael Siwmark Ejler</t>
  </si>
  <si>
    <t>0401950494</t>
  </si>
  <si>
    <t>27568</t>
  </si>
  <si>
    <t>Chaza Nazih Chehabi</t>
  </si>
  <si>
    <t>0401950540</t>
  </si>
  <si>
    <t>32498</t>
  </si>
  <si>
    <t>Signe Friis Schack</t>
  </si>
  <si>
    <t>0401960759</t>
  </si>
  <si>
    <t>33264</t>
  </si>
  <si>
    <t>Jacob Bollerslev</t>
  </si>
  <si>
    <t>0401970827</t>
  </si>
  <si>
    <t>32349</t>
  </si>
  <si>
    <t>Nicolai Stig Boertmann</t>
  </si>
  <si>
    <t>0402500891</t>
  </si>
  <si>
    <t>19169</t>
  </si>
  <si>
    <t>Jørgen Holm Nielsen</t>
  </si>
  <si>
    <t>0402560193</t>
  </si>
  <si>
    <t>15549</t>
  </si>
  <si>
    <t>Søren Stig Frederiksen</t>
  </si>
  <si>
    <t>0402630663</t>
  </si>
  <si>
    <t>15725</t>
  </si>
  <si>
    <t>Lars Lorentzen</t>
  </si>
  <si>
    <t>0402651563</t>
  </si>
  <si>
    <t>30229</t>
  </si>
  <si>
    <t>Jesper Svenning Kristensen</t>
  </si>
  <si>
    <t>0402660848</t>
  </si>
  <si>
    <t>16433</t>
  </si>
  <si>
    <t>Birgit Bohn</t>
  </si>
  <si>
    <t>0402671033</t>
  </si>
  <si>
    <t>13092</t>
  </si>
  <si>
    <t>Henrik Morgen</t>
  </si>
  <si>
    <t>0402681438</t>
  </si>
  <si>
    <t>22495</t>
  </si>
  <si>
    <t>Annette Christina Tækker</t>
  </si>
  <si>
    <t>0402702672</t>
  </si>
  <si>
    <t>2319</t>
  </si>
  <si>
    <t>Rabije Amiti</t>
  </si>
  <si>
    <t>0402762721</t>
  </si>
  <si>
    <t>28287</t>
  </si>
  <si>
    <t>Jesper Hybel Pedersen</t>
  </si>
  <si>
    <t>0402843837</t>
  </si>
  <si>
    <t>27650</t>
  </si>
  <si>
    <t>Frédéric Amour</t>
  </si>
  <si>
    <t>0402853255</t>
  </si>
  <si>
    <t>20077</t>
  </si>
  <si>
    <t>Andrea Insinga</t>
  </si>
  <si>
    <t>0402853263</t>
  </si>
  <si>
    <t>14134</t>
  </si>
  <si>
    <t>Ivano Eligio Castelli</t>
  </si>
  <si>
    <t>0402853883</t>
  </si>
  <si>
    <t>26346</t>
  </si>
  <si>
    <t>Ciaran McLaverty</t>
  </si>
  <si>
    <t>0402874597</t>
  </si>
  <si>
    <t>30328</t>
  </si>
  <si>
    <t>Xiao Hu</t>
  </si>
  <si>
    <t>0402893338</t>
  </si>
  <si>
    <t>31858</t>
  </si>
  <si>
    <t>Larissa Ribeiro Ramos Tramontin</t>
  </si>
  <si>
    <t>0402901535</t>
  </si>
  <si>
    <t>28952</t>
  </si>
  <si>
    <t>Casper Gundelund Jørgensen</t>
  </si>
  <si>
    <t>0402924128</t>
  </si>
  <si>
    <t>25983</t>
  </si>
  <si>
    <t>Sieme Magdalena L. Bossier</t>
  </si>
  <si>
    <t>0402931213</t>
  </si>
  <si>
    <t>25439</t>
  </si>
  <si>
    <t>Hjalte Rørbech</t>
  </si>
  <si>
    <t>0402932805</t>
  </si>
  <si>
    <t>28140</t>
  </si>
  <si>
    <t>Mohammad Ahmed</t>
  </si>
  <si>
    <t>0402934247</t>
  </si>
  <si>
    <t>31510</t>
  </si>
  <si>
    <t>Giovanni Brajato</t>
  </si>
  <si>
    <t>0402941146</t>
  </si>
  <si>
    <t>33494</t>
  </si>
  <si>
    <t>Christine Albrechtsen</t>
  </si>
  <si>
    <t>0402950676</t>
  </si>
  <si>
    <t>33221</t>
  </si>
  <si>
    <t>Sofia Lykke Saxbøl</t>
  </si>
  <si>
    <t>0402960337</t>
  </si>
  <si>
    <t>31829</t>
  </si>
  <si>
    <t>Erik Nicolas Kiehl</t>
  </si>
  <si>
    <t>0402972068</t>
  </si>
  <si>
    <t>32270</t>
  </si>
  <si>
    <t>Olga Solodovnikova</t>
  </si>
  <si>
    <t>0403570907</t>
  </si>
  <si>
    <t>12303</t>
  </si>
  <si>
    <t>Jan Bjørn Larsen</t>
  </si>
  <si>
    <t>0403681024</t>
  </si>
  <si>
    <t>3255</t>
  </si>
  <si>
    <t>Jani Christiansen</t>
  </si>
  <si>
    <t>0403691666</t>
  </si>
  <si>
    <t>30836</t>
  </si>
  <si>
    <t>Christina Scharf Heinemann</t>
  </si>
  <si>
    <t>0403701890</t>
  </si>
  <si>
    <t>14455</t>
  </si>
  <si>
    <t>Louise Henriette Falk</t>
  </si>
  <si>
    <t>0403752746</t>
  </si>
  <si>
    <t>19171</t>
  </si>
  <si>
    <t>Stina Katja Ludvigsen</t>
  </si>
  <si>
    <t>0403771325</t>
  </si>
  <si>
    <t>15593</t>
  </si>
  <si>
    <t>Rasmus Hansen</t>
  </si>
  <si>
    <t>0403791725</t>
  </si>
  <si>
    <t>25590</t>
  </si>
  <si>
    <t>Kasper Dam Schultz</t>
  </si>
  <si>
    <t>0403793191</t>
  </si>
  <si>
    <t>26745</t>
  </si>
  <si>
    <t>Hamid Lotfi</t>
  </si>
  <si>
    <t>0403801100</t>
  </si>
  <si>
    <t>2657</t>
  </si>
  <si>
    <t>Lotte Kindt-Larsen</t>
  </si>
  <si>
    <t>0403822426</t>
  </si>
  <si>
    <t>32645</t>
  </si>
  <si>
    <t>Helene Pape Pedersen</t>
  </si>
  <si>
    <t>0403831719</t>
  </si>
  <si>
    <t>13796</t>
  </si>
  <si>
    <t>Andreas Tue Ingemann Jensen</t>
  </si>
  <si>
    <t>0403833614</t>
  </si>
  <si>
    <t>17523</t>
  </si>
  <si>
    <t>Godelind Alma Wolf-Jäckel</t>
  </si>
  <si>
    <t>0403834297</t>
  </si>
  <si>
    <t>30180</t>
  </si>
  <si>
    <t>Ruben del Campo Muga</t>
  </si>
  <si>
    <t>0403861065</t>
  </si>
  <si>
    <t>25698</t>
  </si>
  <si>
    <t>Kristian Viegaard Raun</t>
  </si>
  <si>
    <t>0403863602</t>
  </si>
  <si>
    <t>33757</t>
  </si>
  <si>
    <t>Yanfang Li</t>
  </si>
  <si>
    <t>0403864072</t>
  </si>
  <si>
    <t>32772</t>
  </si>
  <si>
    <t>Vanessa Jane Bukas</t>
  </si>
  <si>
    <t>0403871036</t>
  </si>
  <si>
    <t>25848</t>
  </si>
  <si>
    <t>Thea Kristensen</t>
  </si>
  <si>
    <t>0403871109</t>
  </si>
  <si>
    <t>20319</t>
  </si>
  <si>
    <t>Jeppe Duus Dolriis</t>
  </si>
  <si>
    <t>0403872458</t>
  </si>
  <si>
    <t>23466</t>
  </si>
  <si>
    <t>Vinni Rønde</t>
  </si>
  <si>
    <t>0403881627</t>
  </si>
  <si>
    <t>20306</t>
  </si>
  <si>
    <t>Rune Christensen</t>
  </si>
  <si>
    <t>0403883336</t>
  </si>
  <si>
    <t>26992</t>
  </si>
  <si>
    <t>Zahraa Ali Kadhum</t>
  </si>
  <si>
    <t>0403913014</t>
  </si>
  <si>
    <t>33377</t>
  </si>
  <si>
    <t>Hólmfridur Rósa Halldórsdóttir</t>
  </si>
  <si>
    <t>0403913200</t>
  </si>
  <si>
    <t>32949</t>
  </si>
  <si>
    <t>Irina Fedorova</t>
  </si>
  <si>
    <t>0403923478</t>
  </si>
  <si>
    <t>32825</t>
  </si>
  <si>
    <t>Hannah Ragnhild Drejer Holgaard</t>
  </si>
  <si>
    <t>0403924296</t>
  </si>
  <si>
    <t>32486</t>
  </si>
  <si>
    <t>Xiaoxi Liu</t>
  </si>
  <si>
    <t>0403931675</t>
  </si>
  <si>
    <t>24351</t>
  </si>
  <si>
    <t>Stig Damsted Jørgensen</t>
  </si>
  <si>
    <t>0403943746</t>
  </si>
  <si>
    <t>32360</t>
  </si>
  <si>
    <t>Michelle Erina ten Pas</t>
  </si>
  <si>
    <t>0403951145</t>
  </si>
  <si>
    <t>31165</t>
  </si>
  <si>
    <t>Mohammad Abou Hassan</t>
  </si>
  <si>
    <t>0403960683</t>
  </si>
  <si>
    <t>30472</t>
  </si>
  <si>
    <t>Sebastian Emil Kokholm Hersbøll</t>
  </si>
  <si>
    <t>0403961574</t>
  </si>
  <si>
    <t>29344</t>
  </si>
  <si>
    <t>Rigmor Schwarz Bose</t>
  </si>
  <si>
    <t>0403970719</t>
  </si>
  <si>
    <t>32384</t>
  </si>
  <si>
    <t>Niels Christian Dahl</t>
  </si>
  <si>
    <t>0403980277</t>
  </si>
  <si>
    <t>33617</t>
  </si>
  <si>
    <t>Thyge Skødt Steffensen</t>
  </si>
  <si>
    <t>0404502026</t>
  </si>
  <si>
    <t>1945</t>
  </si>
  <si>
    <t>Ida Bangert</t>
  </si>
  <si>
    <t>0404562797</t>
  </si>
  <si>
    <t>4814</t>
  </si>
  <si>
    <t>Per Deichmann Olsen</t>
  </si>
  <si>
    <t>0404600133</t>
  </si>
  <si>
    <t>Bjørn Roland Hørsving</t>
  </si>
  <si>
    <t>0404682156</t>
  </si>
  <si>
    <t>98</t>
  </si>
  <si>
    <t>Jeannette Ekstrøm</t>
  </si>
  <si>
    <t>0404702599</t>
  </si>
  <si>
    <t>13617</t>
  </si>
  <si>
    <t>Christophe Klingenberg Molusson</t>
  </si>
  <si>
    <t>0404751875</t>
  </si>
  <si>
    <t>13408</t>
  </si>
  <si>
    <t>Jonas Rosager Henriksen</t>
  </si>
  <si>
    <t>0404782282</t>
  </si>
  <si>
    <t>33762</t>
  </si>
  <si>
    <t>Lise Peitersen</t>
  </si>
  <si>
    <t>0404783947</t>
  </si>
  <si>
    <t>13431</t>
  </si>
  <si>
    <t>Peter John Rodrigo</t>
  </si>
  <si>
    <t>0404803662</t>
  </si>
  <si>
    <t>13618</t>
  </si>
  <si>
    <t>Varvara Zania</t>
  </si>
  <si>
    <t>0404851519</t>
  </si>
  <si>
    <t>9464</t>
  </si>
  <si>
    <t>Casper Osborg</t>
  </si>
  <si>
    <t>0404860089</t>
  </si>
  <si>
    <t>28363</t>
  </si>
  <si>
    <t>Michael Jakob Pichler</t>
  </si>
  <si>
    <t>0404862170</t>
  </si>
  <si>
    <t>17535</t>
  </si>
  <si>
    <t>Stine Hyldgaard Frøstrup</t>
  </si>
  <si>
    <t>0404872087</t>
  </si>
  <si>
    <t>24170</t>
  </si>
  <si>
    <t>Martin Christian Axelsen</t>
  </si>
  <si>
    <t>0404881086</t>
  </si>
  <si>
    <t>33683</t>
  </si>
  <si>
    <t>Mille Agerbo Rasmussen</t>
  </si>
  <si>
    <t>0404882104</t>
  </si>
  <si>
    <t>32618</t>
  </si>
  <si>
    <t>Fischer Helle Maiken</t>
  </si>
  <si>
    <t>0404894226</t>
  </si>
  <si>
    <t>27617</t>
  </si>
  <si>
    <t>Sara Björk Sigurdardottir</t>
  </si>
  <si>
    <t>0404894676</t>
  </si>
  <si>
    <t>29823</t>
  </si>
  <si>
    <t>Eirini Petsalaki</t>
  </si>
  <si>
    <t>0404900153</t>
  </si>
  <si>
    <t>26283</t>
  </si>
  <si>
    <t>Jan Bilek</t>
  </si>
  <si>
    <t>0404904264</t>
  </si>
  <si>
    <t>29800</t>
  </si>
  <si>
    <t>Tabea Ramirez Hernández</t>
  </si>
  <si>
    <t>0404913263</t>
  </si>
  <si>
    <t>20546</t>
  </si>
  <si>
    <t>Thomas Holmer Perkov</t>
  </si>
  <si>
    <t>0404913352</t>
  </si>
  <si>
    <t>18678</t>
  </si>
  <si>
    <t>Louise Green Pedersen</t>
  </si>
  <si>
    <t>0404914413</t>
  </si>
  <si>
    <t>31663</t>
  </si>
  <si>
    <t>Jaime Yikon Liew</t>
  </si>
  <si>
    <t>0404914588</t>
  </si>
  <si>
    <t>32364</t>
  </si>
  <si>
    <t>Argyro Soumpourlou</t>
  </si>
  <si>
    <t>0404922246</t>
  </si>
  <si>
    <t>31061</t>
  </si>
  <si>
    <t>Gunhild Rolighed Thorsen</t>
  </si>
  <si>
    <t>0404923315</t>
  </si>
  <si>
    <t>32066</t>
  </si>
  <si>
    <t>Alexander Johannes M Andersen</t>
  </si>
  <si>
    <t>0404932268</t>
  </si>
  <si>
    <t>33309</t>
  </si>
  <si>
    <t>Maja Louise Wissing Bock</t>
  </si>
  <si>
    <t>0404933752</t>
  </si>
  <si>
    <t>28076</t>
  </si>
  <si>
    <t>Paola Federica Albizzati</t>
  </si>
  <si>
    <t>0404941585</t>
  </si>
  <si>
    <t>25656</t>
  </si>
  <si>
    <t>Nicolai Jerram Dahl</t>
  </si>
  <si>
    <t>0404952315</t>
  </si>
  <si>
    <t>16933</t>
  </si>
  <si>
    <t>Frederik Merser</t>
  </si>
  <si>
    <t>0405560917</t>
  </si>
  <si>
    <t>15778</t>
  </si>
  <si>
    <t>Karsten Agersted</t>
  </si>
  <si>
    <t>0405602202</t>
  </si>
  <si>
    <t>16689</t>
  </si>
  <si>
    <t>Anne Tidemann Due</t>
  </si>
  <si>
    <t>0405630966</t>
  </si>
  <si>
    <t>15617</t>
  </si>
  <si>
    <t>Helle Tofte Holm</t>
  </si>
  <si>
    <t>0405680823</t>
  </si>
  <si>
    <t>17878</t>
  </si>
  <si>
    <t>Mads Birkvig</t>
  </si>
  <si>
    <t>0405751399</t>
  </si>
  <si>
    <t>22490</t>
  </si>
  <si>
    <t>Benny Anthony Mühring</t>
  </si>
  <si>
    <t>0405781875</t>
  </si>
  <si>
    <t>10717</t>
  </si>
  <si>
    <t>Andreas Kallesøe</t>
  </si>
  <si>
    <t>0405822008</t>
  </si>
  <si>
    <t>25694</t>
  </si>
  <si>
    <t>Britta Isager Nielsen</t>
  </si>
  <si>
    <t>0405824523</t>
  </si>
  <si>
    <t>33924</t>
  </si>
  <si>
    <t>Fabiano Jares Contesini</t>
  </si>
  <si>
    <t>0405852187</t>
  </si>
  <si>
    <t>31055</t>
  </si>
  <si>
    <t>Peter Helstrup Madsen</t>
  </si>
  <si>
    <t>0405853574</t>
  </si>
  <si>
    <t>18213</t>
  </si>
  <si>
    <t>Preethi Jayaprasannaraj</t>
  </si>
  <si>
    <t>0405863421</t>
  </si>
  <si>
    <t>32997</t>
  </si>
  <si>
    <t>Troy Alan Snyder</t>
  </si>
  <si>
    <t>0405863928</t>
  </si>
  <si>
    <t>33667</t>
  </si>
  <si>
    <t>Amalia Chambon</t>
  </si>
  <si>
    <t>0405863987</t>
  </si>
  <si>
    <t>33751</t>
  </si>
  <si>
    <t>Miguel Angel Rueda Salgado</t>
  </si>
  <si>
    <t>0405874695</t>
  </si>
  <si>
    <t>30218</t>
  </si>
  <si>
    <t>Joost van der Heijden</t>
  </si>
  <si>
    <t>0405881365</t>
  </si>
  <si>
    <t>33069</t>
  </si>
  <si>
    <t>Johan Aagaard</t>
  </si>
  <si>
    <t>0405884070</t>
  </si>
  <si>
    <t>16860</t>
  </si>
  <si>
    <t>Sona Tomaskovicova</t>
  </si>
  <si>
    <t>0405904047</t>
  </si>
  <si>
    <t>25515</t>
  </si>
  <si>
    <t>Christian Josef Köppl</t>
  </si>
  <si>
    <t>0405944227</t>
  </si>
  <si>
    <t>33565</t>
  </si>
  <si>
    <t>Thibault Pierre Mathieu Prunet</t>
  </si>
  <si>
    <t>0405961563</t>
  </si>
  <si>
    <t>32208</t>
  </si>
  <si>
    <t>Oskar Bohn Lassen</t>
  </si>
  <si>
    <t>0406006328</t>
  </si>
  <si>
    <t>32071</t>
  </si>
  <si>
    <t>Kathrine Lyngdorf</t>
  </si>
  <si>
    <t>0406542475</t>
  </si>
  <si>
    <t>4162</t>
  </si>
  <si>
    <t>Kim Eilief Madsen</t>
  </si>
  <si>
    <t>0406560708</t>
  </si>
  <si>
    <t>15585</t>
  </si>
  <si>
    <t>Joan Britta Hansen</t>
  </si>
  <si>
    <t>0406570401</t>
  </si>
  <si>
    <t>4163</t>
  </si>
  <si>
    <t>Allan Poulsen Hornstrup</t>
  </si>
  <si>
    <t>0406623041</t>
  </si>
  <si>
    <t>15858</t>
  </si>
  <si>
    <t>Per Charlie Roos</t>
  </si>
  <si>
    <t>0406630579</t>
  </si>
  <si>
    <t>31857</t>
  </si>
  <si>
    <t>Jim Johannes Radmer</t>
  </si>
  <si>
    <t>0406660737</t>
  </si>
  <si>
    <t>15800</t>
  </si>
  <si>
    <t>Kion Norrman</t>
  </si>
  <si>
    <t>0406712656</t>
  </si>
  <si>
    <t>10854</t>
  </si>
  <si>
    <t>Anja Sohn Henriksen</t>
  </si>
  <si>
    <t>0406731537</t>
  </si>
  <si>
    <t>27835</t>
  </si>
  <si>
    <t>Thomas Brandt Keht</t>
  </si>
  <si>
    <t>0406762599</t>
  </si>
  <si>
    <t>19567</t>
  </si>
  <si>
    <t>Jesper Schroeder Ljungström</t>
  </si>
  <si>
    <t>0406803309</t>
  </si>
  <si>
    <t>25654</t>
  </si>
  <si>
    <t>Lasse Nørbye Døssing</t>
  </si>
  <si>
    <t>0406843955</t>
  </si>
  <si>
    <t>17514</t>
  </si>
  <si>
    <t>Hemanshu Mundhada</t>
  </si>
  <si>
    <t>0406883477</t>
  </si>
  <si>
    <t>20257</t>
  </si>
  <si>
    <t>Christos Ordoudis</t>
  </si>
  <si>
    <t>0406893324</t>
  </si>
  <si>
    <t>24845</t>
  </si>
  <si>
    <t>Susanne Konrad</t>
  </si>
  <si>
    <t>0406912248</t>
  </si>
  <si>
    <t>32866</t>
  </si>
  <si>
    <t>Nanna Wichmann Larsen</t>
  </si>
  <si>
    <t>0406922804</t>
  </si>
  <si>
    <t>32295</t>
  </si>
  <si>
    <t>Trine Brink Frederiksen</t>
  </si>
  <si>
    <t>0406931218</t>
  </si>
  <si>
    <t>32096</t>
  </si>
  <si>
    <t>Louise la Cour Freiesleben</t>
  </si>
  <si>
    <t>0406931579</t>
  </si>
  <si>
    <t>33601</t>
  </si>
  <si>
    <t>Mathias Schmidt Østergaard</t>
  </si>
  <si>
    <t>0406932621</t>
  </si>
  <si>
    <t>20356</t>
  </si>
  <si>
    <t>Joachim Thrane</t>
  </si>
  <si>
    <t>0406943550</t>
  </si>
  <si>
    <t>32552</t>
  </si>
  <si>
    <t>Jingwen Qiu</t>
  </si>
  <si>
    <t>0406950530</t>
  </si>
  <si>
    <t>33406</t>
  </si>
  <si>
    <t>Thea Brüsch</t>
  </si>
  <si>
    <t>0406971856</t>
  </si>
  <si>
    <t>30377</t>
  </si>
  <si>
    <t>Ditte Grønborg Blom</t>
  </si>
  <si>
    <t>0407572793</t>
  </si>
  <si>
    <t>33728</t>
  </si>
  <si>
    <t>Eiler Haraldsen</t>
  </si>
  <si>
    <t>0407590341</t>
  </si>
  <si>
    <t>4870</t>
  </si>
  <si>
    <t>Niels Christian Jensen</t>
  </si>
  <si>
    <t>0407620720</t>
  </si>
  <si>
    <t>27499</t>
  </si>
  <si>
    <t>Anne Heglingegård</t>
  </si>
  <si>
    <t>0407621069</t>
  </si>
  <si>
    <t>17586</t>
  </si>
  <si>
    <t>Jan Theodor Hansen</t>
  </si>
  <si>
    <t>0407680472</t>
  </si>
  <si>
    <t>3268</t>
  </si>
  <si>
    <t>Tine Rask Licht</t>
  </si>
  <si>
    <t>0407700228</t>
  </si>
  <si>
    <t>19518</t>
  </si>
  <si>
    <t>Sidsel Bjerre Andersen</t>
  </si>
  <si>
    <t>0407741269</t>
  </si>
  <si>
    <t>32283</t>
  </si>
  <si>
    <t>Jesper Kenneth Kruse</t>
  </si>
  <si>
    <t>0407742672</t>
  </si>
  <si>
    <t>4874</t>
  </si>
  <si>
    <t>Kamille Ivalo Lehn Strouhal</t>
  </si>
  <si>
    <t>0407763165</t>
  </si>
  <si>
    <t>16184</t>
  </si>
  <si>
    <t>Colin A Stedmon</t>
  </si>
  <si>
    <t>0407801830</t>
  </si>
  <si>
    <t>34019</t>
  </si>
  <si>
    <t>Maria Anja Hansen</t>
  </si>
  <si>
    <t>0407812484</t>
  </si>
  <si>
    <t>30255</t>
  </si>
  <si>
    <t>Stine Marie Stein Stysiek</t>
  </si>
  <si>
    <t>0407813634</t>
  </si>
  <si>
    <t>26393</t>
  </si>
  <si>
    <t>Nina Gierasimczuk</t>
  </si>
  <si>
    <t>0407862023</t>
  </si>
  <si>
    <t>28153</t>
  </si>
  <si>
    <t>Niels Ipsen</t>
  </si>
  <si>
    <t>0407883489</t>
  </si>
  <si>
    <t>34105</t>
  </si>
  <si>
    <t>Rida Alrudayni</t>
  </si>
  <si>
    <t>0407884493</t>
  </si>
  <si>
    <t>23968</t>
  </si>
  <si>
    <t>Arash Farshidi</t>
  </si>
  <si>
    <t>0407890345</t>
  </si>
  <si>
    <t>32106</t>
  </si>
  <si>
    <t>Mu Lin</t>
  </si>
  <si>
    <t>0407893255</t>
  </si>
  <si>
    <t>31126</t>
  </si>
  <si>
    <t>Morten Sejer Bjarndahl</t>
  </si>
  <si>
    <t>0407903803</t>
  </si>
  <si>
    <t>32917</t>
  </si>
  <si>
    <t>Baptiste Robert Marcel Vandecrux</t>
  </si>
  <si>
    <t>0407904117</t>
  </si>
  <si>
    <t>24778</t>
  </si>
  <si>
    <t>Antonio Zecchino</t>
  </si>
  <si>
    <t>0407913353</t>
  </si>
  <si>
    <t>23746</t>
  </si>
  <si>
    <t>Martin Jensen Meyland</t>
  </si>
  <si>
    <t>0407931912</t>
  </si>
  <si>
    <t>34077</t>
  </si>
  <si>
    <t>Malene Eskildsen</t>
  </si>
  <si>
    <t>0407933435</t>
  </si>
  <si>
    <t>33072</t>
  </si>
  <si>
    <t>Daniele Romanini</t>
  </si>
  <si>
    <t>0407933621</t>
  </si>
  <si>
    <t>32729</t>
  </si>
  <si>
    <t>Kan Zu</t>
  </si>
  <si>
    <t>0407942183</t>
  </si>
  <si>
    <t>30654</t>
  </si>
  <si>
    <t>Sebastian Szarafin Ziegler</t>
  </si>
  <si>
    <t>0407961463</t>
  </si>
  <si>
    <t>29248</t>
  </si>
  <si>
    <t>Christian Alexander Sauer Mark</t>
  </si>
  <si>
    <t>0408570182</t>
  </si>
  <si>
    <t>4883</t>
  </si>
  <si>
    <t>Fritze Lilian Olsen</t>
  </si>
  <si>
    <t>0408580773</t>
  </si>
  <si>
    <t>33841</t>
  </si>
  <si>
    <t>Peer Frank</t>
  </si>
  <si>
    <t>0408582024</t>
  </si>
  <si>
    <t>21185</t>
  </si>
  <si>
    <t>Hanne Ellen Møller</t>
  </si>
  <si>
    <t>0408630827</t>
  </si>
  <si>
    <t>12610</t>
  </si>
  <si>
    <t>Jakob Holst</t>
  </si>
  <si>
    <t>0408631734</t>
  </si>
  <si>
    <t>4884</t>
  </si>
  <si>
    <t>Annette Buhl Sørensen</t>
  </si>
  <si>
    <t>0408671523</t>
  </si>
  <si>
    <t>Claus Halle</t>
  </si>
  <si>
    <t>0408672805</t>
  </si>
  <si>
    <t>1957</t>
  </si>
  <si>
    <t>Ioannis V. Skiadas</t>
  </si>
  <si>
    <t>0408680409</t>
  </si>
  <si>
    <t>4885</t>
  </si>
  <si>
    <t>Rene Hansen</t>
  </si>
  <si>
    <t>0408692342</t>
  </si>
  <si>
    <t>18808</t>
  </si>
  <si>
    <t>Helene Lam</t>
  </si>
  <si>
    <t>0408693543</t>
  </si>
  <si>
    <t>848</t>
  </si>
  <si>
    <t>Sven Anders Folkesson</t>
  </si>
  <si>
    <t>0408721563</t>
  </si>
  <si>
    <t>1128</t>
  </si>
  <si>
    <t>Lars Kokholm Andersen</t>
  </si>
  <si>
    <t>0408771390</t>
  </si>
  <si>
    <t>29705</t>
  </si>
  <si>
    <t>Rikke Skovhøj Sørensen</t>
  </si>
  <si>
    <t>0408792177</t>
  </si>
  <si>
    <t>1428</t>
  </si>
  <si>
    <t>Lars Nilausen Cleemann</t>
  </si>
  <si>
    <t>0408824931</t>
  </si>
  <si>
    <t>31627</t>
  </si>
  <si>
    <t>Konstantinos Tsirigos</t>
  </si>
  <si>
    <t>0408864232</t>
  </si>
  <si>
    <t>25041</t>
  </si>
  <si>
    <t>Yuhong Huang</t>
  </si>
  <si>
    <t>0408884861</t>
  </si>
  <si>
    <t>30856</t>
  </si>
  <si>
    <t>Federico Ferrari</t>
  </si>
  <si>
    <t>0408892589</t>
  </si>
  <si>
    <t>27384</t>
  </si>
  <si>
    <t>Rasmus Meyner Hjelgaard</t>
  </si>
  <si>
    <t>0408901650</t>
  </si>
  <si>
    <t>30413</t>
  </si>
  <si>
    <t>Cathrine Laura Dalby</t>
  </si>
  <si>
    <t>0408903432</t>
  </si>
  <si>
    <t>26952</t>
  </si>
  <si>
    <t>Padmasai Lakshmi Bhamidipati</t>
  </si>
  <si>
    <t>0408931541</t>
  </si>
  <si>
    <t>32678</t>
  </si>
  <si>
    <t>Christian Kruse Knudsen</t>
  </si>
  <si>
    <t>0408932831</t>
  </si>
  <si>
    <t>33310</t>
  </si>
  <si>
    <t>Rasmus Jarlholm Johnsen</t>
  </si>
  <si>
    <t>0408933951</t>
  </si>
  <si>
    <t>31862</t>
  </si>
  <si>
    <t>Jakub Srna</t>
  </si>
  <si>
    <t>0408942047</t>
  </si>
  <si>
    <t>24541</t>
  </si>
  <si>
    <t>Christian Westmark Sønnichsen</t>
  </si>
  <si>
    <t>0408950996</t>
  </si>
  <si>
    <t>33162</t>
  </si>
  <si>
    <t>Stefanie Wøhler Nielsen</t>
  </si>
  <si>
    <t>0408952395</t>
  </si>
  <si>
    <t>32754</t>
  </si>
  <si>
    <t>Trond Andreas Weye Fredskilde</t>
  </si>
  <si>
    <t>0409550819</t>
  </si>
  <si>
    <t>32827</t>
  </si>
  <si>
    <t>Anders Schou Jensen</t>
  </si>
  <si>
    <t>0409661440</t>
  </si>
  <si>
    <t>Ellen Juel Nielsen</t>
  </si>
  <si>
    <t>0409713211</t>
  </si>
  <si>
    <t>11065</t>
  </si>
  <si>
    <t>Dennis Lisbjerg</t>
  </si>
  <si>
    <t>0409731201</t>
  </si>
  <si>
    <t>866</t>
  </si>
  <si>
    <t>Janus Haagensen</t>
  </si>
  <si>
    <t>0409742157</t>
  </si>
  <si>
    <t>29785</t>
  </si>
  <si>
    <t>Árni Jespersen</t>
  </si>
  <si>
    <t>0409823742</t>
  </si>
  <si>
    <t>22660</t>
  </si>
  <si>
    <t>Miriam Varón Izquierdo</t>
  </si>
  <si>
    <t>0409831737</t>
  </si>
  <si>
    <t>29949</t>
  </si>
  <si>
    <t>Troels Kjeldbjerg Jessen</t>
  </si>
  <si>
    <t>0409832199</t>
  </si>
  <si>
    <t>27371</t>
  </si>
  <si>
    <t>Kasper Stener Petersen</t>
  </si>
  <si>
    <t>0409851517</t>
  </si>
  <si>
    <t>19657</t>
  </si>
  <si>
    <t>Anders Kragh Hansen</t>
  </si>
  <si>
    <t>0409853617</t>
  </si>
  <si>
    <t>13890</t>
  </si>
  <si>
    <t>Michal Fereczkowski</t>
  </si>
  <si>
    <t>0409874347</t>
  </si>
  <si>
    <t>31480</t>
  </si>
  <si>
    <t>Gustavo Miguel Feijoo Carrillo</t>
  </si>
  <si>
    <t>0409874355</t>
  </si>
  <si>
    <t>26814</t>
  </si>
  <si>
    <t>Filipe Rodrigues</t>
  </si>
  <si>
    <t>0409874517</t>
  </si>
  <si>
    <t>33863</t>
  </si>
  <si>
    <t>Shuqing Cui</t>
  </si>
  <si>
    <t>0409892035</t>
  </si>
  <si>
    <t>33374</t>
  </si>
  <si>
    <t>Rasmus Vedel Juel Jensen</t>
  </si>
  <si>
    <t>0409893899</t>
  </si>
  <si>
    <t>28694</t>
  </si>
  <si>
    <t>Jean-Francois Lupi</t>
  </si>
  <si>
    <t>0409903835</t>
  </si>
  <si>
    <t>26401</t>
  </si>
  <si>
    <t>Benedikt Axel Brandes</t>
  </si>
  <si>
    <t>0409923046</t>
  </si>
  <si>
    <t>33070</t>
  </si>
  <si>
    <t>Emine Muslii</t>
  </si>
  <si>
    <t>0409924190</t>
  </si>
  <si>
    <t>33043</t>
  </si>
  <si>
    <t>Nicola Thomas</t>
  </si>
  <si>
    <t>0409943292</t>
  </si>
  <si>
    <t>32371</t>
  </si>
  <si>
    <t>Ipek Altay</t>
  </si>
  <si>
    <t>0409943322</t>
  </si>
  <si>
    <t>33594</t>
  </si>
  <si>
    <t>Xingyi Li</t>
  </si>
  <si>
    <t>0409943330</t>
  </si>
  <si>
    <t>32982</t>
  </si>
  <si>
    <t>Aki Pian</t>
  </si>
  <si>
    <t>0409960251</t>
  </si>
  <si>
    <t>30583</t>
  </si>
  <si>
    <t>Kasper Stadel Nielsen</t>
  </si>
  <si>
    <t>0409961320</t>
  </si>
  <si>
    <t>32417</t>
  </si>
  <si>
    <t>Caroline Amalie Fuglsang-Damgaard</t>
  </si>
  <si>
    <t>0410016680</t>
  </si>
  <si>
    <t>31871</t>
  </si>
  <si>
    <t>Olivia Sommer Nørgaard</t>
  </si>
  <si>
    <t>0410016880</t>
  </si>
  <si>
    <t>31840</t>
  </si>
  <si>
    <t>Olivia Sommer (BRUGES IKKE)Nørgaard</t>
  </si>
  <si>
    <t>0410520877</t>
  </si>
  <si>
    <t>Henrik Gislason</t>
  </si>
  <si>
    <t>0410561530</t>
  </si>
  <si>
    <t>15660</t>
  </si>
  <si>
    <t>Birte Holst Jørgensen</t>
  </si>
  <si>
    <t>0410610183</t>
  </si>
  <si>
    <t>24342</t>
  </si>
  <si>
    <t>Kjeld Pilak Andersen</t>
  </si>
  <si>
    <t>0410630621</t>
  </si>
  <si>
    <t>13264</t>
  </si>
  <si>
    <t>Anders Bøving Møller</t>
  </si>
  <si>
    <t>0410691078</t>
  </si>
  <si>
    <t>3279</t>
  </si>
  <si>
    <t>Lone Koch Nielsen</t>
  </si>
  <si>
    <t>0410700301</t>
  </si>
  <si>
    <t>3280</t>
  </si>
  <si>
    <t>Niels Holstener Andersen</t>
  </si>
  <si>
    <t>0410721953</t>
  </si>
  <si>
    <t>4909</t>
  </si>
  <si>
    <t>Christian Philip Unmack</t>
  </si>
  <si>
    <t>0410743167</t>
  </si>
  <si>
    <t>1189</t>
  </si>
  <si>
    <t>Thomas Ingeman-Nielsen</t>
  </si>
  <si>
    <t>0410752344</t>
  </si>
  <si>
    <t>30212</t>
  </si>
  <si>
    <t>Liza Westermann</t>
  </si>
  <si>
    <t>0410762242</t>
  </si>
  <si>
    <t>1572</t>
  </si>
  <si>
    <t>Anne Bagger</t>
  </si>
  <si>
    <t>0410781271</t>
  </si>
  <si>
    <t>17039</t>
  </si>
  <si>
    <t>Lars Christiansen</t>
  </si>
  <si>
    <t>0410791536</t>
  </si>
  <si>
    <t>11084</t>
  </si>
  <si>
    <t>Maria Louisa Rosenberg Welling</t>
  </si>
  <si>
    <t>0410802139</t>
  </si>
  <si>
    <t>27192</t>
  </si>
  <si>
    <t>Anton Juhl Jensen</t>
  </si>
  <si>
    <t>0410821745</t>
  </si>
  <si>
    <t>13255</t>
  </si>
  <si>
    <t>Kaare Græsbøll</t>
  </si>
  <si>
    <t>0410842297</t>
  </si>
  <si>
    <t>33003</t>
  </si>
  <si>
    <t>Søren Skaarup Larsen</t>
  </si>
  <si>
    <t>0410854090</t>
  </si>
  <si>
    <t>31084</t>
  </si>
  <si>
    <t>Huichao Bi</t>
  </si>
  <si>
    <t>0410854279</t>
  </si>
  <si>
    <t>28921</t>
  </si>
  <si>
    <t>Neil Maginnis</t>
  </si>
  <si>
    <t>0410861372</t>
  </si>
  <si>
    <t>33997</t>
  </si>
  <si>
    <t>Christina Boje Johannsen</t>
  </si>
  <si>
    <t>0410881187</t>
  </si>
  <si>
    <t>16139</t>
  </si>
  <si>
    <t>Mikkel Berri Lotz</t>
  </si>
  <si>
    <t>0410882507</t>
  </si>
  <si>
    <t>15358</t>
  </si>
  <si>
    <t>Joachim Dahl Thomsen</t>
  </si>
  <si>
    <t>0410891751</t>
  </si>
  <si>
    <t>32766</t>
  </si>
  <si>
    <t>Peter Ladefoged</t>
  </si>
  <si>
    <t>0410891921</t>
  </si>
  <si>
    <t>33906</t>
  </si>
  <si>
    <t>Christian Skovhus Kastberg Nielsen</t>
  </si>
  <si>
    <t>0410901609</t>
  </si>
  <si>
    <t>17468</t>
  </si>
  <si>
    <t>Thomas Maagaard</t>
  </si>
  <si>
    <t>0410902761</t>
  </si>
  <si>
    <t>16530</t>
  </si>
  <si>
    <t>Jesper Løve Hinrich</t>
  </si>
  <si>
    <t>0410912686</t>
  </si>
  <si>
    <t>33157</t>
  </si>
  <si>
    <t>Julie Bjørvik Morvad</t>
  </si>
  <si>
    <t>0410913275</t>
  </si>
  <si>
    <t>29134</t>
  </si>
  <si>
    <t>Lasse Nyholm Jessen</t>
  </si>
  <si>
    <t>0410921995</t>
  </si>
  <si>
    <t>19423</t>
  </si>
  <si>
    <t>Kasper Szabo Lyngsie</t>
  </si>
  <si>
    <t>0410922738</t>
  </si>
  <si>
    <t>21002</t>
  </si>
  <si>
    <t>Anne Lørup Arildsen</t>
  </si>
  <si>
    <t>0410923815</t>
  </si>
  <si>
    <t>33092</t>
  </si>
  <si>
    <t>Min Zhang</t>
  </si>
  <si>
    <t>0410933780</t>
  </si>
  <si>
    <t>29824</t>
  </si>
  <si>
    <t>Teresa Anna Steiner</t>
  </si>
  <si>
    <t>0410953056</t>
  </si>
  <si>
    <t>32940</t>
  </si>
  <si>
    <t>Paulina Rubaszka</t>
  </si>
  <si>
    <t>0411571203</t>
  </si>
  <si>
    <t>2141</t>
  </si>
  <si>
    <t>John C. Troelsen</t>
  </si>
  <si>
    <t>0411580911</t>
  </si>
  <si>
    <t>13487</t>
  </si>
  <si>
    <t>Claus Hansen</t>
  </si>
  <si>
    <t>0411610675</t>
  </si>
  <si>
    <t>18991</t>
  </si>
  <si>
    <t>Michael Nielsen</t>
  </si>
  <si>
    <t>0411650928</t>
  </si>
  <si>
    <t>33472</t>
  </si>
  <si>
    <t>Pernille Rattleff</t>
  </si>
  <si>
    <t>0411663515</t>
  </si>
  <si>
    <t>15880</t>
  </si>
  <si>
    <t>Andrey Sogachev</t>
  </si>
  <si>
    <t>0411700135</t>
  </si>
  <si>
    <t>33825</t>
  </si>
  <si>
    <t>Rasmus Pedersen</t>
  </si>
  <si>
    <t>0411712001</t>
  </si>
  <si>
    <t>22404</t>
  </si>
  <si>
    <t>Jesper Sandager</t>
  </si>
  <si>
    <t>0411751864</t>
  </si>
  <si>
    <t>15439</t>
  </si>
  <si>
    <t>Merete Badger</t>
  </si>
  <si>
    <t>0411762866</t>
  </si>
  <si>
    <t>2063</t>
  </si>
  <si>
    <t>Mette Sanne Hansen</t>
  </si>
  <si>
    <t>0411804194</t>
  </si>
  <si>
    <t>29238</t>
  </si>
  <si>
    <t>Ivana Audia</t>
  </si>
  <si>
    <t>0411822117</t>
  </si>
  <si>
    <t>4933</t>
  </si>
  <si>
    <t>Peter Bach Andersen</t>
  </si>
  <si>
    <t>0411853748</t>
  </si>
  <si>
    <t>27826</t>
  </si>
  <si>
    <t>Claire-Marie Bergaentzle</t>
  </si>
  <si>
    <t>0411853756</t>
  </si>
  <si>
    <t>29731</t>
  </si>
  <si>
    <t>Sophie Schussek</t>
  </si>
  <si>
    <t>0411863751</t>
  </si>
  <si>
    <t>23585</t>
  </si>
  <si>
    <t>David Franz Koza</t>
  </si>
  <si>
    <t>0411873382</t>
  </si>
  <si>
    <t>17659</t>
  </si>
  <si>
    <t>Marina Y. Fedorova</t>
  </si>
  <si>
    <t>0411873919</t>
  </si>
  <si>
    <t>28301</t>
  </si>
  <si>
    <t>Andreas Vratsistas</t>
  </si>
  <si>
    <t>0411901955</t>
  </si>
  <si>
    <t>23668</t>
  </si>
  <si>
    <t>Rune Dueholm Bådsgård</t>
  </si>
  <si>
    <t>0411921700</t>
  </si>
  <si>
    <t>33567</t>
  </si>
  <si>
    <t>Maj Riber Gunvig</t>
  </si>
  <si>
    <t>0411931021</t>
  </si>
  <si>
    <t>33177</t>
  </si>
  <si>
    <t>Oscar Ras Mårtenson</t>
  </si>
  <si>
    <t>0411942163</t>
  </si>
  <si>
    <t>32841</t>
  </si>
  <si>
    <t>Jakob Milo Hauge</t>
  </si>
  <si>
    <t>0411971473</t>
  </si>
  <si>
    <t>32161</t>
  </si>
  <si>
    <t>Nicolai Fürstnow</t>
  </si>
  <si>
    <t>0412570960</t>
  </si>
  <si>
    <t>4939</t>
  </si>
  <si>
    <t>Karin Perch Nielsen</t>
  </si>
  <si>
    <t>0412590538</t>
  </si>
  <si>
    <t>2488</t>
  </si>
  <si>
    <t>Mette Christine Møller</t>
  </si>
  <si>
    <t>0412600533</t>
  </si>
  <si>
    <t>4940</t>
  </si>
  <si>
    <t>Jan Olsen</t>
  </si>
  <si>
    <t>0412630394</t>
  </si>
  <si>
    <t>21</t>
  </si>
  <si>
    <t>Anne Smedegaard R. Cordsen</t>
  </si>
  <si>
    <t>0412662229</t>
  </si>
  <si>
    <t>167</t>
  </si>
  <si>
    <t>Jörg Hübner</t>
  </si>
  <si>
    <t>0412691490</t>
  </si>
  <si>
    <t>15870</t>
  </si>
  <si>
    <t>Camilla Schwartzbach</t>
  </si>
  <si>
    <t>0412713044</t>
  </si>
  <si>
    <t>3286</t>
  </si>
  <si>
    <t>Pernille Frandsen Navntoft</t>
  </si>
  <si>
    <t>0412732243</t>
  </si>
  <si>
    <t>4944</t>
  </si>
  <si>
    <t>Kristian Mølhave</t>
  </si>
  <si>
    <t>0412853741</t>
  </si>
  <si>
    <t>24337</t>
  </si>
  <si>
    <t>Oscar Gerardo Castro Ardila</t>
  </si>
  <si>
    <t>0412854047</t>
  </si>
  <si>
    <t>32560</t>
  </si>
  <si>
    <t>Mak Dukan</t>
  </si>
  <si>
    <t>0412863739</t>
  </si>
  <si>
    <t>30641</t>
  </si>
  <si>
    <t>Sarvesh Kumar Srivastava</t>
  </si>
  <si>
    <t>0412902017</t>
  </si>
  <si>
    <t>16537</t>
  </si>
  <si>
    <t>Jeppe Nørregaard</t>
  </si>
  <si>
    <t>0412903463</t>
  </si>
  <si>
    <t>29987</t>
  </si>
  <si>
    <t>Feng Li</t>
  </si>
  <si>
    <t>0412903935</t>
  </si>
  <si>
    <t>32840</t>
  </si>
  <si>
    <t>Jiun Cai Ong</t>
  </si>
  <si>
    <t>0412914163</t>
  </si>
  <si>
    <t>28004</t>
  </si>
  <si>
    <t>Soufian Ben Achour</t>
  </si>
  <si>
    <t>0412914317</t>
  </si>
  <si>
    <t>31013</t>
  </si>
  <si>
    <t>Gennaro Criscuolo</t>
  </si>
  <si>
    <t>0412921372</t>
  </si>
  <si>
    <t>27896</t>
  </si>
  <si>
    <t>0412941128</t>
  </si>
  <si>
    <t>33946</t>
  </si>
  <si>
    <t>Sofia Myrup Otero</t>
  </si>
  <si>
    <t>0412941438</t>
  </si>
  <si>
    <t>31265</t>
  </si>
  <si>
    <t>Mette Noll Nielsen</t>
  </si>
  <si>
    <t>0501500305</t>
  </si>
  <si>
    <t>4951</t>
  </si>
  <si>
    <t>Johnny Erwin Ihlenstadt</t>
  </si>
  <si>
    <t>0501531189</t>
  </si>
  <si>
    <t>4953</t>
  </si>
  <si>
    <t>Adriaan Herman Schelling</t>
  </si>
  <si>
    <t>0501541834</t>
  </si>
  <si>
    <t>1050</t>
  </si>
  <si>
    <t>Annemette Jørsum</t>
  </si>
  <si>
    <t>0501563331</t>
  </si>
  <si>
    <t>33660</t>
  </si>
  <si>
    <t>Christopher John Davis</t>
  </si>
  <si>
    <t>0501601144</t>
  </si>
  <si>
    <t>12185</t>
  </si>
  <si>
    <t>Beatrice Waldorff</t>
  </si>
  <si>
    <t>0501601217</t>
  </si>
  <si>
    <t>18905</t>
  </si>
  <si>
    <t>Tommy Johansen</t>
  </si>
  <si>
    <t>0501650153</t>
  </si>
  <si>
    <t>310</t>
  </si>
  <si>
    <t>Jørn Toftum</t>
  </si>
  <si>
    <t>0501661112</t>
  </si>
  <si>
    <t>33735</t>
  </si>
  <si>
    <t>Bettina Norling Raae</t>
  </si>
  <si>
    <t>0501680702</t>
  </si>
  <si>
    <t>16825</t>
  </si>
  <si>
    <t>Lisbet Michaelsen</t>
  </si>
  <si>
    <t>0501733695</t>
  </si>
  <si>
    <t>4956</t>
  </si>
  <si>
    <t>Lars Jelsbak</t>
  </si>
  <si>
    <t>0501771260</t>
  </si>
  <si>
    <t>33702</t>
  </si>
  <si>
    <t>Karina Rothoff Brix</t>
  </si>
  <si>
    <t>0501774715</t>
  </si>
  <si>
    <t>28668</t>
  </si>
  <si>
    <t>Fotios Foukalas</t>
  </si>
  <si>
    <t>0501822094</t>
  </si>
  <si>
    <t>31066</t>
  </si>
  <si>
    <t>Malene Høj Outzen</t>
  </si>
  <si>
    <t>0501823228</t>
  </si>
  <si>
    <t>13683</t>
  </si>
  <si>
    <t>Qian Huang</t>
  </si>
  <si>
    <t>0501880205</t>
  </si>
  <si>
    <t>30398</t>
  </si>
  <si>
    <t>Prasant Singh</t>
  </si>
  <si>
    <t>0501882364</t>
  </si>
  <si>
    <t>23687</t>
  </si>
  <si>
    <t>Nana Haahr Overgaard</t>
  </si>
  <si>
    <t>0501884677</t>
  </si>
  <si>
    <t>23713</t>
  </si>
  <si>
    <t>Xiaowei Guan</t>
  </si>
  <si>
    <t>0501891177</t>
  </si>
  <si>
    <t>22667</t>
  </si>
  <si>
    <t>Carsten Eriksen</t>
  </si>
  <si>
    <t>0501894583</t>
  </si>
  <si>
    <t>26600</t>
  </si>
  <si>
    <t>Franz David Bähner</t>
  </si>
  <si>
    <t>0501901202</t>
  </si>
  <si>
    <t>17390</t>
  </si>
  <si>
    <t>Anne Sofie Lærke Hansen</t>
  </si>
  <si>
    <t>0501921696</t>
  </si>
  <si>
    <t>33993</t>
  </si>
  <si>
    <t>Lea Rasmussen</t>
  </si>
  <si>
    <t>0501923680</t>
  </si>
  <si>
    <t>30549</t>
  </si>
  <si>
    <t>Giorgia Di Remigio</t>
  </si>
  <si>
    <t>0501923877</t>
  </si>
  <si>
    <t>26392</t>
  </si>
  <si>
    <t>Gaetano Calogero</t>
  </si>
  <si>
    <t>0501932663</t>
  </si>
  <si>
    <t>32337</t>
  </si>
  <si>
    <t>Asbjørn Thode Reenberg</t>
  </si>
  <si>
    <t>0501941433</t>
  </si>
  <si>
    <t>25500</t>
  </si>
  <si>
    <t>Thomas Søren Henney</t>
  </si>
  <si>
    <t>0501941883</t>
  </si>
  <si>
    <t>33642</t>
  </si>
  <si>
    <t>Frederik Emil Thorsson Schöller</t>
  </si>
  <si>
    <t>0501950297</t>
  </si>
  <si>
    <t>28559</t>
  </si>
  <si>
    <t>Tobias Stenbock Andersen</t>
  </si>
  <si>
    <t>0501952907</t>
  </si>
  <si>
    <t>32129</t>
  </si>
  <si>
    <t>Mustafa Sidiqi</t>
  </si>
  <si>
    <t>0501962384</t>
  </si>
  <si>
    <t>32015</t>
  </si>
  <si>
    <t>Amanda Jaconelli Ibfelt</t>
  </si>
  <si>
    <t>0502552317</t>
  </si>
  <si>
    <t>2104</t>
  </si>
  <si>
    <t>Torben Lund</t>
  </si>
  <si>
    <t>0502592572</t>
  </si>
  <si>
    <t>1390</t>
  </si>
  <si>
    <t>Irini Angelidaki</t>
  </si>
  <si>
    <t>0502672118</t>
  </si>
  <si>
    <t>32131</t>
  </si>
  <si>
    <t>Lene Stockmarr Eriksen</t>
  </si>
  <si>
    <t>0502701835</t>
  </si>
  <si>
    <t>25332</t>
  </si>
  <si>
    <t>Preben Aagaard</t>
  </si>
  <si>
    <t>0502722980</t>
  </si>
  <si>
    <t>13274</t>
  </si>
  <si>
    <t>Heidi Adsbøl Pedersen</t>
  </si>
  <si>
    <t>0502743325</t>
  </si>
  <si>
    <t>19966</t>
  </si>
  <si>
    <t>Martin Thang Olsen</t>
  </si>
  <si>
    <t>0502763865</t>
  </si>
  <si>
    <t>234</t>
  </si>
  <si>
    <t>David R. Fuhrman</t>
  </si>
  <si>
    <t>0502802399</t>
  </si>
  <si>
    <t>10635</t>
  </si>
  <si>
    <t>Martin Skovgaard Andersen</t>
  </si>
  <si>
    <t>0502804383</t>
  </si>
  <si>
    <t>29529</t>
  </si>
  <si>
    <t>Adrián Alejo Santamaría Lancia</t>
  </si>
  <si>
    <t>0502804391</t>
  </si>
  <si>
    <t>29955</t>
  </si>
  <si>
    <t>Razgar Ebrahimy</t>
  </si>
  <si>
    <t>0502824325</t>
  </si>
  <si>
    <t>32758</t>
  </si>
  <si>
    <t>Mahmood Laghari</t>
  </si>
  <si>
    <t>0502861093</t>
  </si>
  <si>
    <t>23908</t>
  </si>
  <si>
    <t>Peter Jørgensen</t>
  </si>
  <si>
    <t>0502893785</t>
  </si>
  <si>
    <t>30415</t>
  </si>
  <si>
    <t>Yuqiu Chen</t>
  </si>
  <si>
    <t>0502900021</t>
  </si>
  <si>
    <t>30254</t>
  </si>
  <si>
    <t>Till Sebastian Ben Brahim</t>
  </si>
  <si>
    <t>0502902377</t>
  </si>
  <si>
    <t>32446</t>
  </si>
  <si>
    <t>Jonas Helboe Jørgensen</t>
  </si>
  <si>
    <t>0502904973</t>
  </si>
  <si>
    <t>29485</t>
  </si>
  <si>
    <t>Muhammad Tahir Jamal</t>
  </si>
  <si>
    <t>0502913395</t>
  </si>
  <si>
    <t>33777</t>
  </si>
  <si>
    <t>Steffan Johan Kirk</t>
  </si>
  <si>
    <t>0502922424</t>
  </si>
  <si>
    <t>31155</t>
  </si>
  <si>
    <t>Sarah Arshad</t>
  </si>
  <si>
    <t>0502922785</t>
  </si>
  <si>
    <t>27145</t>
  </si>
  <si>
    <t>Mathies Brinks Sørensen</t>
  </si>
  <si>
    <t>0502924389</t>
  </si>
  <si>
    <t>32946</t>
  </si>
  <si>
    <t>Tayyab Mehmood</t>
  </si>
  <si>
    <t>0502942727</t>
  </si>
  <si>
    <t>32817</t>
  </si>
  <si>
    <t>Trygvi Zachariassen Laksafoss</t>
  </si>
  <si>
    <t>0502971387</t>
  </si>
  <si>
    <t>31717</t>
  </si>
  <si>
    <t>Emil Esketveit Rasmussen</t>
  </si>
  <si>
    <t>0503502119</t>
  </si>
  <si>
    <t>32573</t>
  </si>
  <si>
    <t>Svenn Brorson</t>
  </si>
  <si>
    <t>0503580845</t>
  </si>
  <si>
    <t>19650</t>
  </si>
  <si>
    <t>Jørgen Kejlberg</t>
  </si>
  <si>
    <t>0503581167</t>
  </si>
  <si>
    <t>12366</t>
  </si>
  <si>
    <t>Morten Mertz Knudsen</t>
  </si>
  <si>
    <t>0503592444</t>
  </si>
  <si>
    <t>315</t>
  </si>
  <si>
    <t>Ruth Svane Vestergaard</t>
  </si>
  <si>
    <t>0503620057</t>
  </si>
  <si>
    <t>204</t>
  </si>
  <si>
    <t>Jan Baatrup</t>
  </si>
  <si>
    <t>0503650967</t>
  </si>
  <si>
    <t>15430</t>
  </si>
  <si>
    <t>Tom Løgstrup Andersen</t>
  </si>
  <si>
    <t>0503660741</t>
  </si>
  <si>
    <t>10069</t>
  </si>
  <si>
    <t>Kristian Pedersen</t>
  </si>
  <si>
    <t>0503711192</t>
  </si>
  <si>
    <t>2668</t>
  </si>
  <si>
    <t>Marianne Geert Dalsgaard</t>
  </si>
  <si>
    <t>0503731045</t>
  </si>
  <si>
    <t>11402</t>
  </si>
  <si>
    <t>Peter Vilhelm Skov</t>
  </si>
  <si>
    <t>0503732823</t>
  </si>
  <si>
    <t>33819</t>
  </si>
  <si>
    <t>Peter Boje</t>
  </si>
  <si>
    <t>0503753154</t>
  </si>
  <si>
    <t>11608</t>
  </si>
  <si>
    <t>Iben Bang-Berthelsen</t>
  </si>
  <si>
    <t>0503772493</t>
  </si>
  <si>
    <t>4993</t>
  </si>
  <si>
    <t>Anders Bjorholm Dahl</t>
  </si>
  <si>
    <t>0503792389</t>
  </si>
  <si>
    <t>1949</t>
  </si>
  <si>
    <t>Steffen Foss Hansen</t>
  </si>
  <si>
    <t>0503822105</t>
  </si>
  <si>
    <t>30594</t>
  </si>
  <si>
    <t>Kasper Fløng Pedersen</t>
  </si>
  <si>
    <t>0503822245</t>
  </si>
  <si>
    <t>19555</t>
  </si>
  <si>
    <t>Lasse Tor Nielsen</t>
  </si>
  <si>
    <t>0503851989</t>
  </si>
  <si>
    <t>13357</t>
  </si>
  <si>
    <t>Jesper H. Sørensen</t>
  </si>
  <si>
    <t>0503852470</t>
  </si>
  <si>
    <t>30125</t>
  </si>
  <si>
    <t>Nuray Agirbas</t>
  </si>
  <si>
    <t>0503891700</t>
  </si>
  <si>
    <t>30742</t>
  </si>
  <si>
    <t>Trine Schmidt Dahl-Jensen</t>
  </si>
  <si>
    <t>0503901994</t>
  </si>
  <si>
    <t>26132</t>
  </si>
  <si>
    <t>Emilie Nørmølle Underlin</t>
  </si>
  <si>
    <t>0503912848</t>
  </si>
  <si>
    <t>24400</t>
  </si>
  <si>
    <t>Helle Rus Povlsen</t>
  </si>
  <si>
    <t>0503914077</t>
  </si>
  <si>
    <t>31586</t>
  </si>
  <si>
    <t>Angelos Antoniou</t>
  </si>
  <si>
    <t>0503922231</t>
  </si>
  <si>
    <t>27324</t>
  </si>
  <si>
    <t>Nicolai Pedersen</t>
  </si>
  <si>
    <t>0503933306</t>
  </si>
  <si>
    <t>26012</t>
  </si>
  <si>
    <t>Maja Bruun Nielsen</t>
  </si>
  <si>
    <t>0503943638</t>
  </si>
  <si>
    <t>32439</t>
  </si>
  <si>
    <t>Gursharan Kaur</t>
  </si>
  <si>
    <t>0503951274</t>
  </si>
  <si>
    <t>29750</t>
  </si>
  <si>
    <t>Charlotte Kaae</t>
  </si>
  <si>
    <t>0503951304</t>
  </si>
  <si>
    <t>26985</t>
  </si>
  <si>
    <t>Laura Haslund</t>
  </si>
  <si>
    <t>0503951800</t>
  </si>
  <si>
    <t>28955</t>
  </si>
  <si>
    <t>Sara Dorthea Nielsen</t>
  </si>
  <si>
    <t>0503972441</t>
  </si>
  <si>
    <t>31773</t>
  </si>
  <si>
    <t>Jan Bartlomiej Krzak</t>
  </si>
  <si>
    <t>0504491013</t>
  </si>
  <si>
    <t>5002</t>
  </si>
  <si>
    <t>Per Christensen</t>
  </si>
  <si>
    <t>0504521591</t>
  </si>
  <si>
    <t>1108</t>
  </si>
  <si>
    <t>Karsten Hartvig Clement</t>
  </si>
  <si>
    <t>0504541134</t>
  </si>
  <si>
    <t>529</t>
  </si>
  <si>
    <t>Hanne Riis Nielson</t>
  </si>
  <si>
    <t>0504622665</t>
  </si>
  <si>
    <t>23750</t>
  </si>
  <si>
    <t>Thai Dinh Pham</t>
  </si>
  <si>
    <t>0504630773</t>
  </si>
  <si>
    <t>159</t>
  </si>
  <si>
    <t>Henrik Bruus</t>
  </si>
  <si>
    <t>0504640418</t>
  </si>
  <si>
    <t>Anya Trine Grothe</t>
  </si>
  <si>
    <t>0504651010</t>
  </si>
  <si>
    <t>1486</t>
  </si>
  <si>
    <t>Betina Margrethe Farrington Roesdahl</t>
  </si>
  <si>
    <t>0504660060</t>
  </si>
  <si>
    <t>2669</t>
  </si>
  <si>
    <t>Hanne Moos Bille</t>
  </si>
  <si>
    <t>0504661075</t>
  </si>
  <si>
    <t>29118</t>
  </si>
  <si>
    <t>Stefan Jakobsen</t>
  </si>
  <si>
    <t>0504662861</t>
  </si>
  <si>
    <t>32739</t>
  </si>
  <si>
    <t>Lars Rommedal Madsen</t>
  </si>
  <si>
    <t>0504683761</t>
  </si>
  <si>
    <t>2670</t>
  </si>
  <si>
    <t>Stefan Neuenfeldt</t>
  </si>
  <si>
    <t>0504700194</t>
  </si>
  <si>
    <t>1098</t>
  </si>
  <si>
    <t>Anne Louise Biede</t>
  </si>
  <si>
    <t>0504700801</t>
  </si>
  <si>
    <t>2518</t>
  </si>
  <si>
    <t>Bjarke Jakobsen</t>
  </si>
  <si>
    <t>0504744981</t>
  </si>
  <si>
    <t>30126</t>
  </si>
  <si>
    <t>Ulrich auf dem Keller</t>
  </si>
  <si>
    <t>0504752089</t>
  </si>
  <si>
    <t>20006</t>
  </si>
  <si>
    <t>Thomas Kragh Laursen</t>
  </si>
  <si>
    <t>0504762726</t>
  </si>
  <si>
    <t>27979</t>
  </si>
  <si>
    <t>Karen Sofie Hytteballe Ibanez</t>
  </si>
  <si>
    <t>0504763846</t>
  </si>
  <si>
    <t>30281</t>
  </si>
  <si>
    <t>Natasha Delani Kuruppu</t>
  </si>
  <si>
    <t>0504774317</t>
  </si>
  <si>
    <t>23105</t>
  </si>
  <si>
    <t>Sebastian Meier</t>
  </si>
  <si>
    <t>0504781364</t>
  </si>
  <si>
    <t>20330</t>
  </si>
  <si>
    <t>0504783014</t>
  </si>
  <si>
    <t>31168</t>
  </si>
  <si>
    <t>Katja Kruse Clausen Toft</t>
  </si>
  <si>
    <t>0504823830</t>
  </si>
  <si>
    <t>16618</t>
  </si>
  <si>
    <t>Anna Koza</t>
  </si>
  <si>
    <t>0504854566</t>
  </si>
  <si>
    <t>30217</t>
  </si>
  <si>
    <t>Jolet de Ruiter</t>
  </si>
  <si>
    <t>0504883248</t>
  </si>
  <si>
    <t>31672</t>
  </si>
  <si>
    <t>Zainab Kooshki</t>
  </si>
  <si>
    <t>0504883906</t>
  </si>
  <si>
    <t>19123</t>
  </si>
  <si>
    <t>Tuhfe Göcmen</t>
  </si>
  <si>
    <t>0504891496</t>
  </si>
  <si>
    <t>17623</t>
  </si>
  <si>
    <t>Pernille Hartmund Jørgensen</t>
  </si>
  <si>
    <t>0504902056</t>
  </si>
  <si>
    <t>30663</t>
  </si>
  <si>
    <t>Ditte Hørling Liboriussen</t>
  </si>
  <si>
    <t>0504911985</t>
  </si>
  <si>
    <t>31331</t>
  </si>
  <si>
    <t>Nicolai Andersen</t>
  </si>
  <si>
    <t>0504934187</t>
  </si>
  <si>
    <t>32795</t>
  </si>
  <si>
    <t>Wojciech Jacek Laskowski</t>
  </si>
  <si>
    <t>0504950433</t>
  </si>
  <si>
    <t>33801</t>
  </si>
  <si>
    <t>Ahmad Josef Sahebzadeh</t>
  </si>
  <si>
    <t>0504960021</t>
  </si>
  <si>
    <t>30569</t>
  </si>
  <si>
    <t>Malthe Thingvad</t>
  </si>
  <si>
    <t>0504960951</t>
  </si>
  <si>
    <t>33156</t>
  </si>
  <si>
    <t>Jesper Schjelde Lund</t>
  </si>
  <si>
    <t>0505007042</t>
  </si>
  <si>
    <t>31933</t>
  </si>
  <si>
    <t>Caroline Lodberg Zarp</t>
  </si>
  <si>
    <t>0505603338</t>
  </si>
  <si>
    <t>12786</t>
  </si>
  <si>
    <t>Karina Sreseli</t>
  </si>
  <si>
    <t>0505640144</t>
  </si>
  <si>
    <t>12588</t>
  </si>
  <si>
    <t>Maj Britt Munch Andersen</t>
  </si>
  <si>
    <t>0505660862</t>
  </si>
  <si>
    <t>10189</t>
  </si>
  <si>
    <t>Lisbeth Moll</t>
  </si>
  <si>
    <t>0505690532</t>
  </si>
  <si>
    <t>756</t>
  </si>
  <si>
    <t>Susan Zumbach Johannesen</t>
  </si>
  <si>
    <t>0505710398</t>
  </si>
  <si>
    <t>27666</t>
  </si>
  <si>
    <t>Chiara Marmugi</t>
  </si>
  <si>
    <t>0505734017</t>
  </si>
  <si>
    <t>324</t>
  </si>
  <si>
    <t>Pieter Hendrik Turdus Beelen</t>
  </si>
  <si>
    <t>0505792289</t>
  </si>
  <si>
    <t>29111</t>
  </si>
  <si>
    <t>Bo Lind-Høj</t>
  </si>
  <si>
    <t>0505802063</t>
  </si>
  <si>
    <t>11594</t>
  </si>
  <si>
    <t>Folmer Fredslund</t>
  </si>
  <si>
    <t>0505852516</t>
  </si>
  <si>
    <t>31955</t>
  </si>
  <si>
    <t>0505853210</t>
  </si>
  <si>
    <t>25516</t>
  </si>
  <si>
    <t>Sabrina Larissa Woltmann</t>
  </si>
  <si>
    <t>0505861051</t>
  </si>
  <si>
    <t>30666</t>
  </si>
  <si>
    <t>Karsten Vejrup Madsen</t>
  </si>
  <si>
    <t>0505861132</t>
  </si>
  <si>
    <t>23802</t>
  </si>
  <si>
    <t>Mia Christine Theilmann</t>
  </si>
  <si>
    <t>0505871588</t>
  </si>
  <si>
    <t>28421</t>
  </si>
  <si>
    <t>Julie Stubbe Jensen</t>
  </si>
  <si>
    <t>0505880021</t>
  </si>
  <si>
    <t>27875</t>
  </si>
  <si>
    <t>Carsten Heinrich</t>
  </si>
  <si>
    <t>0505880153</t>
  </si>
  <si>
    <t>31327</t>
  </si>
  <si>
    <t>Louis Francois Bornancin</t>
  </si>
  <si>
    <t>0505881303</t>
  </si>
  <si>
    <t>32151</t>
  </si>
  <si>
    <t>Casper Oliver Christensen</t>
  </si>
  <si>
    <t>0505881540</t>
  </si>
  <si>
    <t>26298</t>
  </si>
  <si>
    <t>Louise Schou Martens</t>
  </si>
  <si>
    <t>0505883632</t>
  </si>
  <si>
    <t>19001</t>
  </si>
  <si>
    <t>Wiebke Lamping</t>
  </si>
  <si>
    <t>0505883918</t>
  </si>
  <si>
    <t>22406</t>
  </si>
  <si>
    <t>Ana Carolina Lopes Antunes</t>
  </si>
  <si>
    <t>0505894545</t>
  </si>
  <si>
    <t>25362</t>
  </si>
  <si>
    <t>Mattia Didone</t>
  </si>
  <si>
    <t>0505894979</t>
  </si>
  <si>
    <t>29151</t>
  </si>
  <si>
    <t>Mungunshagai Gansukh</t>
  </si>
  <si>
    <t>0505902394</t>
  </si>
  <si>
    <t>33761</t>
  </si>
  <si>
    <t>Martine Uhrenholdt Petersen</t>
  </si>
  <si>
    <t>0505914457</t>
  </si>
  <si>
    <t>32399</t>
  </si>
  <si>
    <t>Nikolaos Athanasiadis</t>
  </si>
  <si>
    <t>0505924517</t>
  </si>
  <si>
    <t>26610</t>
  </si>
  <si>
    <t>Robert Menke</t>
  </si>
  <si>
    <t>0505934326</t>
  </si>
  <si>
    <t>32948</t>
  </si>
  <si>
    <t>Jeanne Anais Mermet Guyennet</t>
  </si>
  <si>
    <t>0505944097</t>
  </si>
  <si>
    <t>33765</t>
  </si>
  <si>
    <t>Mikolaj Adam Patalan</t>
  </si>
  <si>
    <t>0505953487</t>
  </si>
  <si>
    <t>33779</t>
  </si>
  <si>
    <t>Robert Andrew Biro</t>
  </si>
  <si>
    <t>0506552621</t>
  </si>
  <si>
    <t>18893</t>
  </si>
  <si>
    <t>Roger Munck-Fairwood</t>
  </si>
  <si>
    <t>0506610567</t>
  </si>
  <si>
    <t>3305</t>
  </si>
  <si>
    <t>Rene Bødker</t>
  </si>
  <si>
    <t>0506671884</t>
  </si>
  <si>
    <t>27939</t>
  </si>
  <si>
    <t>Mette Rønning Steffensen</t>
  </si>
  <si>
    <t>0506742889</t>
  </si>
  <si>
    <t>273</t>
  </si>
  <si>
    <t>Brian Nyvang Legarth</t>
  </si>
  <si>
    <t>0506771102</t>
  </si>
  <si>
    <t>3307</t>
  </si>
  <si>
    <t>Marta Axelstad Petersen</t>
  </si>
  <si>
    <t>0506781817</t>
  </si>
  <si>
    <t>19584</t>
  </si>
  <si>
    <t>Christian Skou Petersen</t>
  </si>
  <si>
    <t>0506802717</t>
  </si>
  <si>
    <t>25057</t>
  </si>
  <si>
    <t>Jakob Krogh Vangsgaard</t>
  </si>
  <si>
    <t>0506840015</t>
  </si>
  <si>
    <t>23753</t>
  </si>
  <si>
    <t>Francesco Cristino Falco</t>
  </si>
  <si>
    <t>0506861756</t>
  </si>
  <si>
    <t>24303</t>
  </si>
  <si>
    <t>Ditte Kirstine Andersen</t>
  </si>
  <si>
    <t>0506862140</t>
  </si>
  <si>
    <t>28735</t>
  </si>
  <si>
    <t>Jonna Kirstine Hansen</t>
  </si>
  <si>
    <t>0506883628</t>
  </si>
  <si>
    <t>26294</t>
  </si>
  <si>
    <t>Somrita Dhar</t>
  </si>
  <si>
    <t>0506893739</t>
  </si>
  <si>
    <t>23098</t>
  </si>
  <si>
    <t>Saeed Zajforoushan Moghaddam</t>
  </si>
  <si>
    <t>0506902061</t>
  </si>
  <si>
    <t>28217</t>
  </si>
  <si>
    <t>0506904129</t>
  </si>
  <si>
    <t>28600</t>
  </si>
  <si>
    <t>Olivier Gobron</t>
  </si>
  <si>
    <t>0506924219</t>
  </si>
  <si>
    <t>29668</t>
  </si>
  <si>
    <t>Giacomo Butera</t>
  </si>
  <si>
    <t>0506931053</t>
  </si>
  <si>
    <t>32385</t>
  </si>
  <si>
    <t>Thorbjørn Anker Sørensen</t>
  </si>
  <si>
    <t>0506942136</t>
  </si>
  <si>
    <t>34048</t>
  </si>
  <si>
    <t>Pernille Lysgaard Andersen</t>
  </si>
  <si>
    <t>0506942462</t>
  </si>
  <si>
    <t>33564</t>
  </si>
  <si>
    <t>Majsa Stina Grosen</t>
  </si>
  <si>
    <t>0507600662</t>
  </si>
  <si>
    <t>18276</t>
  </si>
  <si>
    <t>Lotte Skafte Jespersen</t>
  </si>
  <si>
    <t>0507610455</t>
  </si>
  <si>
    <t>15708</t>
  </si>
  <si>
    <t>Mogens Nygaard Larsen</t>
  </si>
  <si>
    <t>0507723306</t>
  </si>
  <si>
    <t>9788</t>
  </si>
  <si>
    <t>Marina Chan</t>
  </si>
  <si>
    <t>0507743838</t>
  </si>
  <si>
    <t>31990</t>
  </si>
  <si>
    <t>Kathrin Kirchner</t>
  </si>
  <si>
    <t>0507791263</t>
  </si>
  <si>
    <t>1304</t>
  </si>
  <si>
    <t>Jens Henrik Nielsen</t>
  </si>
  <si>
    <t>0507821553</t>
  </si>
  <si>
    <t>16036</t>
  </si>
  <si>
    <t>Ulrich Busk Hoff</t>
  </si>
  <si>
    <t>0507821928</t>
  </si>
  <si>
    <t>5053</t>
  </si>
  <si>
    <t>Marie Sand Traberg</t>
  </si>
  <si>
    <t>0507834035</t>
  </si>
  <si>
    <t>30185</t>
  </si>
  <si>
    <t>Mirza Nuhic</t>
  </si>
  <si>
    <t>0507834353</t>
  </si>
  <si>
    <t>27531</t>
  </si>
  <si>
    <t>Felipe Senne de Oliveira Lino</t>
  </si>
  <si>
    <t>0507834507</t>
  </si>
  <si>
    <t>31945</t>
  </si>
  <si>
    <t>Michele Tunzi</t>
  </si>
  <si>
    <t>0507844065</t>
  </si>
  <si>
    <t>17416</t>
  </si>
  <si>
    <t>Eythor Runar Eiriksson</t>
  </si>
  <si>
    <t>0507852742</t>
  </si>
  <si>
    <t>18454</t>
  </si>
  <si>
    <t>Line Lundbæk Barnkob</t>
  </si>
  <si>
    <t>0507884687</t>
  </si>
  <si>
    <t>33144</t>
  </si>
  <si>
    <t>Sharmilan Suntharalingam</t>
  </si>
  <si>
    <t>0507912109</t>
  </si>
  <si>
    <t>30908</t>
  </si>
  <si>
    <t>Emil Nørregaard</t>
  </si>
  <si>
    <t>0507912192</t>
  </si>
  <si>
    <t>33668</t>
  </si>
  <si>
    <t>Stinne Würtz Nicolajsen</t>
  </si>
  <si>
    <t>0507931693</t>
  </si>
  <si>
    <t>32204</t>
  </si>
  <si>
    <t>Mathias Rønnow Jørgensen</t>
  </si>
  <si>
    <t>0507934471</t>
  </si>
  <si>
    <t>32225</t>
  </si>
  <si>
    <t>Ahmet Baglan</t>
  </si>
  <si>
    <t>0507943322</t>
  </si>
  <si>
    <t>24594</t>
  </si>
  <si>
    <t>Emilia Wodzka</t>
  </si>
  <si>
    <t>0507960804</t>
  </si>
  <si>
    <t>31775</t>
  </si>
  <si>
    <t>Linnea Hjordt Juul</t>
  </si>
  <si>
    <t>0507962297</t>
  </si>
  <si>
    <t>29755</t>
  </si>
  <si>
    <t>Qahir Abdul Yousefi</t>
  </si>
  <si>
    <t>0507981291</t>
  </si>
  <si>
    <t>32487</t>
  </si>
  <si>
    <t>Simon Elleholm Oddershede</t>
  </si>
  <si>
    <t>0508400659</t>
  </si>
  <si>
    <t>30628</t>
  </si>
  <si>
    <t>Preben Flindt</t>
  </si>
  <si>
    <t>0508711670</t>
  </si>
  <si>
    <t>709</t>
  </si>
  <si>
    <t>Berit Herstrøm</t>
  </si>
  <si>
    <t>0508733305</t>
  </si>
  <si>
    <t>4165</t>
  </si>
  <si>
    <t>Olivier Chanrion</t>
  </si>
  <si>
    <t>0508742398</t>
  </si>
  <si>
    <t>16181</t>
  </si>
  <si>
    <t>Lena Kristina Carlberg</t>
  </si>
  <si>
    <t>0508823657</t>
  </si>
  <si>
    <t>15943</t>
  </si>
  <si>
    <t>Yubin Zhang</t>
  </si>
  <si>
    <t>0508824157</t>
  </si>
  <si>
    <t>24950</t>
  </si>
  <si>
    <t>David Philipp Rudolph</t>
  </si>
  <si>
    <t>0508863888</t>
  </si>
  <si>
    <t>28975</t>
  </si>
  <si>
    <t>Sara Shafiee</t>
  </si>
  <si>
    <t>0508864019</t>
  </si>
  <si>
    <t>26236</t>
  </si>
  <si>
    <t>Sheikh Md Rajiuddin</t>
  </si>
  <si>
    <t>0508872879</t>
  </si>
  <si>
    <t>29144</t>
  </si>
  <si>
    <t>Stefan André Gade-Christensen</t>
  </si>
  <si>
    <t>0508884753</t>
  </si>
  <si>
    <t>30887</t>
  </si>
  <si>
    <t>Taner Tahir Ismet</t>
  </si>
  <si>
    <t>0508893035</t>
  </si>
  <si>
    <t>27784</t>
  </si>
  <si>
    <t>Georgi Plamenov Tanev</t>
  </si>
  <si>
    <t>0508894104</t>
  </si>
  <si>
    <t>29097</t>
  </si>
  <si>
    <t>Mathilde Marie Cadier</t>
  </si>
  <si>
    <t>0508894279</t>
  </si>
  <si>
    <t>33767</t>
  </si>
  <si>
    <t>Radheshyam Singh</t>
  </si>
  <si>
    <t>0508901720</t>
  </si>
  <si>
    <t>19859</t>
  </si>
  <si>
    <t>Katrine Graversen</t>
  </si>
  <si>
    <t>0508901739</t>
  </si>
  <si>
    <t>33850</t>
  </si>
  <si>
    <t>Julius Jacob Stenbjørn</t>
  </si>
  <si>
    <t>0508913990</t>
  </si>
  <si>
    <t>31692</t>
  </si>
  <si>
    <t>Satya Sarvani Malladi</t>
  </si>
  <si>
    <t>0508914377</t>
  </si>
  <si>
    <t>28428</t>
  </si>
  <si>
    <t>Max Schumann</t>
  </si>
  <si>
    <t>0508922051</t>
  </si>
  <si>
    <t>13843</t>
  </si>
  <si>
    <t>Aske Søderman Hansen</t>
  </si>
  <si>
    <t>0508932219</t>
  </si>
  <si>
    <t>33322</t>
  </si>
  <si>
    <t>Nikolaj Pagh Kristensen</t>
  </si>
  <si>
    <t>0508933339</t>
  </si>
  <si>
    <t>27755</t>
  </si>
  <si>
    <t>Rasmus Nielsen</t>
  </si>
  <si>
    <t>0508944438</t>
  </si>
  <si>
    <t>32926</t>
  </si>
  <si>
    <t>Jule Richert</t>
  </si>
  <si>
    <t>0508971257</t>
  </si>
  <si>
    <t>30656</t>
  </si>
  <si>
    <t>Thomas Märcher Odgaard</t>
  </si>
  <si>
    <t>0508981317</t>
  </si>
  <si>
    <t>30577</t>
  </si>
  <si>
    <t>Valdemar Skou Knudsen</t>
  </si>
  <si>
    <t>0509500258</t>
  </si>
  <si>
    <t>19182</t>
  </si>
  <si>
    <t>Ditte Haslund</t>
  </si>
  <si>
    <t>0509540241</t>
  </si>
  <si>
    <t>4166</t>
  </si>
  <si>
    <t>Rene Forsberg</t>
  </si>
  <si>
    <t>0509541965</t>
  </si>
  <si>
    <t>30411</t>
  </si>
  <si>
    <t>Jesper Helledie</t>
  </si>
  <si>
    <t>0509550557</t>
  </si>
  <si>
    <t>5075</t>
  </si>
  <si>
    <t>Niels Peter Hauge Madsen</t>
  </si>
  <si>
    <t>0509580642</t>
  </si>
  <si>
    <t>32167</t>
  </si>
  <si>
    <t>Tina Novel</t>
  </si>
  <si>
    <t>0509581770</t>
  </si>
  <si>
    <t>1876</t>
  </si>
  <si>
    <t>Elise Agerskov Binau</t>
  </si>
  <si>
    <t>0509600201</t>
  </si>
  <si>
    <t>30199</t>
  </si>
  <si>
    <t>Troels Oscar Schmitto</t>
  </si>
  <si>
    <t>0509622213</t>
  </si>
  <si>
    <t>17331</t>
  </si>
  <si>
    <t>Thomas Gerstrup</t>
  </si>
  <si>
    <t>0509700575</t>
  </si>
  <si>
    <t>25450</t>
  </si>
  <si>
    <t>Steen Hørsholt</t>
  </si>
  <si>
    <t>0509721238</t>
  </si>
  <si>
    <t>28569</t>
  </si>
  <si>
    <t>Camilla Noe-Nygaard</t>
  </si>
  <si>
    <t>0509724407</t>
  </si>
  <si>
    <t>33246</t>
  </si>
  <si>
    <t>Giuliano Marcelo Dragone</t>
  </si>
  <si>
    <t>0509803617</t>
  </si>
  <si>
    <t>15542</t>
  </si>
  <si>
    <t>Andreas Wolfgang Fischer</t>
  </si>
  <si>
    <t>0509823480</t>
  </si>
  <si>
    <t>33141</t>
  </si>
  <si>
    <t>Shirin Ahmadi</t>
  </si>
  <si>
    <t>0509841519</t>
  </si>
  <si>
    <t>31404</t>
  </si>
  <si>
    <t>Martin Jensen</t>
  </si>
  <si>
    <t>0509844283</t>
  </si>
  <si>
    <t>30655</t>
  </si>
  <si>
    <t>Katsumi Minakata</t>
  </si>
  <si>
    <t>0509862850</t>
  </si>
  <si>
    <t>33692</t>
  </si>
  <si>
    <t>Lise Nørhaven</t>
  </si>
  <si>
    <t>0509864632</t>
  </si>
  <si>
    <t>31131</t>
  </si>
  <si>
    <t>Xing-Yuan Miao</t>
  </si>
  <si>
    <t>0509884110</t>
  </si>
  <si>
    <t>33913</t>
  </si>
  <si>
    <t>Mastaneh Jahromi</t>
  </si>
  <si>
    <t>0509884145</t>
  </si>
  <si>
    <t>34047</t>
  </si>
  <si>
    <t>Ermis Kanakakis</t>
  </si>
  <si>
    <t>0509922802</t>
  </si>
  <si>
    <t>23166</t>
  </si>
  <si>
    <t>0509941394</t>
  </si>
  <si>
    <t>27754</t>
  </si>
  <si>
    <t>Kirstine Engell Sandager Nielsen</t>
  </si>
  <si>
    <t>0509943907</t>
  </si>
  <si>
    <t>30237</t>
  </si>
  <si>
    <t>Lorant Gulyas</t>
  </si>
  <si>
    <t>0509951217</t>
  </si>
  <si>
    <t>32308</t>
  </si>
  <si>
    <t>Matias Daugaard Holst-Christensen</t>
  </si>
  <si>
    <t>0509951683</t>
  </si>
  <si>
    <t>33538</t>
  </si>
  <si>
    <t>Tobias Klingenberg Jørgensen</t>
  </si>
  <si>
    <t>0509960097</t>
  </si>
  <si>
    <t>33077</t>
  </si>
  <si>
    <t>Frederik Franklin Eriksen</t>
  </si>
  <si>
    <t>0509970580</t>
  </si>
  <si>
    <t>33980</t>
  </si>
  <si>
    <t>Ida Nynne Laforce</t>
  </si>
  <si>
    <t>0510241703</t>
  </si>
  <si>
    <t>11073</t>
  </si>
  <si>
    <t>Preben Gudmandsen</t>
  </si>
  <si>
    <t>0510490215</t>
  </si>
  <si>
    <t>32887</t>
  </si>
  <si>
    <t>Poul Astrup</t>
  </si>
  <si>
    <t>0510540859</t>
  </si>
  <si>
    <t>5086</t>
  </si>
  <si>
    <t>Jens Christian Andersen</t>
  </si>
  <si>
    <t>0510570766</t>
  </si>
  <si>
    <t>15730</t>
  </si>
  <si>
    <t>Dea Rockhill Lysgaard</t>
  </si>
  <si>
    <t>0510590740</t>
  </si>
  <si>
    <t>32172</t>
  </si>
  <si>
    <t>Lisbeth Christina Olsen</t>
  </si>
  <si>
    <t>0510590953</t>
  </si>
  <si>
    <t>1731</t>
  </si>
  <si>
    <t>Jørgen Dall</t>
  </si>
  <si>
    <t>0510641019</t>
  </si>
  <si>
    <t>19671</t>
  </si>
  <si>
    <t>Thomas Winther</t>
  </si>
  <si>
    <t>0510700120</t>
  </si>
  <si>
    <t>Tina Valdimarsson</t>
  </si>
  <si>
    <t>0510712765</t>
  </si>
  <si>
    <t>10880</t>
  </si>
  <si>
    <t>Ole Bjerregaard Rasmussen</t>
  </si>
  <si>
    <t>0510714431</t>
  </si>
  <si>
    <t>28075</t>
  </si>
  <si>
    <t>Talat Gulammohammed Munshi</t>
  </si>
  <si>
    <t>0510741145</t>
  </si>
  <si>
    <t>19583</t>
  </si>
  <si>
    <t>Jakob Munkgaard Andersen</t>
  </si>
  <si>
    <t>0510771311</t>
  </si>
  <si>
    <t>17341</t>
  </si>
  <si>
    <t>Hans Bredenfeld Matzen</t>
  </si>
  <si>
    <t>0510821165</t>
  </si>
  <si>
    <t>1961</t>
  </si>
  <si>
    <t>Brian Brylle Dideriksen</t>
  </si>
  <si>
    <t>0510821831</t>
  </si>
  <si>
    <t>26079</t>
  </si>
  <si>
    <t>Mark Vejle Jensen</t>
  </si>
  <si>
    <t>0510824261</t>
  </si>
  <si>
    <t>24471</t>
  </si>
  <si>
    <t>Paul Joseph Kempen</t>
  </si>
  <si>
    <t>0510832043</t>
  </si>
  <si>
    <t>32428</t>
  </si>
  <si>
    <t>Tommy Norin Andersen</t>
  </si>
  <si>
    <t>0510894529</t>
  </si>
  <si>
    <t>31690</t>
  </si>
  <si>
    <t>Matthew John Wells</t>
  </si>
  <si>
    <t>0510912365</t>
  </si>
  <si>
    <t>30638</t>
  </si>
  <si>
    <t>Jesper Holbæk Mark</t>
  </si>
  <si>
    <t>0510921143</t>
  </si>
  <si>
    <t>27856</t>
  </si>
  <si>
    <t>Burak Ulusoy</t>
  </si>
  <si>
    <t>0510923812</t>
  </si>
  <si>
    <t>32300</t>
  </si>
  <si>
    <t>Pola Elisabeth Schwöbel</t>
  </si>
  <si>
    <t>0510930827</t>
  </si>
  <si>
    <t>28596</t>
  </si>
  <si>
    <t>Marcus Pagh</t>
  </si>
  <si>
    <t>0510941624</t>
  </si>
  <si>
    <t>33432</t>
  </si>
  <si>
    <t>Souad El Bouaballati</t>
  </si>
  <si>
    <t>0510941926</t>
  </si>
  <si>
    <t>27386</t>
  </si>
  <si>
    <t>Ida Matilde Jeppesen</t>
  </si>
  <si>
    <t>0510980670</t>
  </si>
  <si>
    <t>32168</t>
  </si>
  <si>
    <t>Sofie Tidemand-Lichtenberg</t>
  </si>
  <si>
    <t>0511641365</t>
  </si>
  <si>
    <t>743</t>
  </si>
  <si>
    <t>Jesper Scheel</t>
  </si>
  <si>
    <t>0511652138</t>
  </si>
  <si>
    <t>12935</t>
  </si>
  <si>
    <t>Malene Bonné Meyer</t>
  </si>
  <si>
    <t>0511652154</t>
  </si>
  <si>
    <t>9686</t>
  </si>
  <si>
    <t>Vibeke Mayland Madsen</t>
  </si>
  <si>
    <t>0511662575</t>
  </si>
  <si>
    <t>2164</t>
  </si>
  <si>
    <t>Jørgen Peter Wassmann</t>
  </si>
  <si>
    <t>0511803349</t>
  </si>
  <si>
    <t>12658</t>
  </si>
  <si>
    <t>Muhammad Waseem Arshad</t>
  </si>
  <si>
    <t>0511811759</t>
  </si>
  <si>
    <t>17334</t>
  </si>
  <si>
    <t>Kristoffer Schrøder Hansen</t>
  </si>
  <si>
    <t>0511841712</t>
  </si>
  <si>
    <t>28150</t>
  </si>
  <si>
    <t>Rikke Straarup Voulund</t>
  </si>
  <si>
    <t>0511874300</t>
  </si>
  <si>
    <t>26498</t>
  </si>
  <si>
    <t>Maria Persson</t>
  </si>
  <si>
    <t>0511882885</t>
  </si>
  <si>
    <t>23947</t>
  </si>
  <si>
    <t>Rujing Zhang</t>
  </si>
  <si>
    <t>0511883148</t>
  </si>
  <si>
    <t>20970</t>
  </si>
  <si>
    <t>Linda Citterio</t>
  </si>
  <si>
    <t>0511893682</t>
  </si>
  <si>
    <t>29606</t>
  </si>
  <si>
    <t>Maria Mamasoula</t>
  </si>
  <si>
    <t>0511911753</t>
  </si>
  <si>
    <t>33566</t>
  </si>
  <si>
    <t>Mathias Fog Bang</t>
  </si>
  <si>
    <t>0511912695</t>
  </si>
  <si>
    <t>34021</t>
  </si>
  <si>
    <t>Gustav Peder Mohr Olsen</t>
  </si>
  <si>
    <t>0511921600</t>
  </si>
  <si>
    <t>31247</t>
  </si>
  <si>
    <t>Naja Duus Bendixen</t>
  </si>
  <si>
    <t>0511922011</t>
  </si>
  <si>
    <t>33845</t>
  </si>
  <si>
    <t>Philip Hassing Ronøe Carlsen</t>
  </si>
  <si>
    <t>0511923352</t>
  </si>
  <si>
    <t>32748</t>
  </si>
  <si>
    <t>Maria do Carmo Fraga Cabral Sacadura</t>
  </si>
  <si>
    <t>0512512097</t>
  </si>
  <si>
    <t>198</t>
  </si>
  <si>
    <t>Poul Andersen</t>
  </si>
  <si>
    <t>0512531229</t>
  </si>
  <si>
    <t>1309</t>
  </si>
  <si>
    <t>John Forbes Olesen</t>
  </si>
  <si>
    <t>0512590799</t>
  </si>
  <si>
    <t>Peter Mikael Helweg Heegaard</t>
  </si>
  <si>
    <t>0512610609</t>
  </si>
  <si>
    <t>5109</t>
  </si>
  <si>
    <t>Bo Holst-Christensen</t>
  </si>
  <si>
    <t>0512620612</t>
  </si>
  <si>
    <t>19439</t>
  </si>
  <si>
    <t>Eva Helena Andersen</t>
  </si>
  <si>
    <t>0512641024</t>
  </si>
  <si>
    <t>34093</t>
  </si>
  <si>
    <t>Bettina Hauge</t>
  </si>
  <si>
    <t>0512642225</t>
  </si>
  <si>
    <t>10294</t>
  </si>
  <si>
    <t>Jakob Mann Sørensen</t>
  </si>
  <si>
    <t>0512651097</t>
  </si>
  <si>
    <t>15727</t>
  </si>
  <si>
    <t>Søren William Lund</t>
  </si>
  <si>
    <t>0512653383</t>
  </si>
  <si>
    <t>141</t>
  </si>
  <si>
    <t>Roeland Maria de Cock</t>
  </si>
  <si>
    <t>0512681700</t>
  </si>
  <si>
    <t>31456</t>
  </si>
  <si>
    <t>Lotte Schrøder</t>
  </si>
  <si>
    <t>0512734103</t>
  </si>
  <si>
    <t>32243</t>
  </si>
  <si>
    <t>Jonathan Matheas Bardsley</t>
  </si>
  <si>
    <t>0512793401</t>
  </si>
  <si>
    <t>5114</t>
  </si>
  <si>
    <t>Mohammad Koleini</t>
  </si>
  <si>
    <t>0512811426</t>
  </si>
  <si>
    <t>22469</t>
  </si>
  <si>
    <t>Line Hagner Nielsen</t>
  </si>
  <si>
    <t>0512813739</t>
  </si>
  <si>
    <t>27842</t>
  </si>
  <si>
    <t>José Luis Martinez Ruiz</t>
  </si>
  <si>
    <t>0512833586</t>
  </si>
  <si>
    <t>18278</t>
  </si>
  <si>
    <t>Ritika Singh Petersen</t>
  </si>
  <si>
    <t>0512863957</t>
  </si>
  <si>
    <t>30227</t>
  </si>
  <si>
    <t>Petteri Hyvärinen</t>
  </si>
  <si>
    <t>0512871674</t>
  </si>
  <si>
    <t>24001</t>
  </si>
  <si>
    <t>Cecilie Nethe Ramskov Tetzlaff</t>
  </si>
  <si>
    <t>0512884377</t>
  </si>
  <si>
    <t>30140</t>
  </si>
  <si>
    <t>Pedro Alvim de Azevedo Santos</t>
  </si>
  <si>
    <t>0512893341</t>
  </si>
  <si>
    <t>23740</t>
  </si>
  <si>
    <t>Abhay Shivayogimath</t>
  </si>
  <si>
    <t>0512894240</t>
  </si>
  <si>
    <t>29237</t>
  </si>
  <si>
    <t>Marie-Christine Rufener</t>
  </si>
  <si>
    <t>0512903665</t>
  </si>
  <si>
    <t>27973</t>
  </si>
  <si>
    <t>0512923399</t>
  </si>
  <si>
    <t>34102</t>
  </si>
  <si>
    <t>Martin Koliba</t>
  </si>
  <si>
    <t>0512931472</t>
  </si>
  <si>
    <t>32594</t>
  </si>
  <si>
    <t>Caroline Grønbech Hansen</t>
  </si>
  <si>
    <t>0512931987</t>
  </si>
  <si>
    <t>33484</t>
  </si>
  <si>
    <t>Mads Didia Balling</t>
  </si>
  <si>
    <t>0512932789</t>
  </si>
  <si>
    <t>29772</t>
  </si>
  <si>
    <t>Lorenzo Belgrano</t>
  </si>
  <si>
    <t>0512950833</t>
  </si>
  <si>
    <t>29559</t>
  </si>
  <si>
    <t>Oliver Rishøj Jensen</t>
  </si>
  <si>
    <t>0512951139</t>
  </si>
  <si>
    <t>31703</t>
  </si>
  <si>
    <t>Sebastian Nymann Deleuran</t>
  </si>
  <si>
    <t>0512951775</t>
  </si>
  <si>
    <t>29728</t>
  </si>
  <si>
    <t>Emil Lundt Larsen</t>
  </si>
  <si>
    <t>0512953077</t>
  </si>
  <si>
    <t>33766</t>
  </si>
  <si>
    <t>Can Zhang</t>
  </si>
  <si>
    <t>0601351129</t>
  </si>
  <si>
    <t>5116</t>
  </si>
  <si>
    <t>Mogens Peter Nielsen</t>
  </si>
  <si>
    <t>0601452847</t>
  </si>
  <si>
    <t>4167</t>
  </si>
  <si>
    <t>Ib Lundgaard Rasmussen</t>
  </si>
  <si>
    <t>0601550660</t>
  </si>
  <si>
    <t>Merete Bothoft Ludwigsen</t>
  </si>
  <si>
    <t>0601561522</t>
  </si>
  <si>
    <t>10833</t>
  </si>
  <si>
    <t>Grete Solveig Byg</t>
  </si>
  <si>
    <t>0601610329</t>
  </si>
  <si>
    <t>17030</t>
  </si>
  <si>
    <t>René Frank Nielsen</t>
  </si>
  <si>
    <t>0601610841</t>
  </si>
  <si>
    <t>5121</t>
  </si>
  <si>
    <t>Morten Jacobsen</t>
  </si>
  <si>
    <t>0601613379</t>
  </si>
  <si>
    <t>2397</t>
  </si>
  <si>
    <t>John M. Woodley</t>
  </si>
  <si>
    <t>0601633337</t>
  </si>
  <si>
    <t>33680</t>
  </si>
  <si>
    <t>Vincenzo Capuano</t>
  </si>
  <si>
    <t>0601640538</t>
  </si>
  <si>
    <t>15531</t>
  </si>
  <si>
    <t>Pia Lone Elhauge</t>
  </si>
  <si>
    <t>0601670690</t>
  </si>
  <si>
    <t>24536</t>
  </si>
  <si>
    <t>Laurine Mindegaard</t>
  </si>
  <si>
    <t>0601670771</t>
  </si>
  <si>
    <t>1705</t>
  </si>
  <si>
    <t>Finn Thomas Agerkvist</t>
  </si>
  <si>
    <t>0601721406</t>
  </si>
  <si>
    <t>30658</t>
  </si>
  <si>
    <t>Helle Falborg Pedersen</t>
  </si>
  <si>
    <t>0601752603</t>
  </si>
  <si>
    <t>2678</t>
  </si>
  <si>
    <t>Jon Christian Svendsen</t>
  </si>
  <si>
    <t>0601823888</t>
  </si>
  <si>
    <t>20193</t>
  </si>
  <si>
    <t>Dagný Valgeirsdóttir</t>
  </si>
  <si>
    <t>0601841169</t>
  </si>
  <si>
    <t>23058</t>
  </si>
  <si>
    <t>Kasper Kyhn Reindel-Pedersen</t>
  </si>
  <si>
    <t>0601844079</t>
  </si>
  <si>
    <t>27318</t>
  </si>
  <si>
    <t>Suresh Sudarsan</t>
  </si>
  <si>
    <t>0601844109</t>
  </si>
  <si>
    <t>28665</t>
  </si>
  <si>
    <t>Trieu Nguyen</t>
  </si>
  <si>
    <t>0601891999</t>
  </si>
  <si>
    <t>27722</t>
  </si>
  <si>
    <t>Simon Rask Langkilde</t>
  </si>
  <si>
    <t>0601892049</t>
  </si>
  <si>
    <t>22851</t>
  </si>
  <si>
    <t>Mikkel Rykær Kraglund</t>
  </si>
  <si>
    <t>0601901609</t>
  </si>
  <si>
    <t>18551</t>
  </si>
  <si>
    <t>Mads Paulsen</t>
  </si>
  <si>
    <t>0601901870</t>
  </si>
  <si>
    <t>30572</t>
  </si>
  <si>
    <t>Sasha Isabelle Bisschop</t>
  </si>
  <si>
    <t>0601903431</t>
  </si>
  <si>
    <t>27063</t>
  </si>
  <si>
    <t>Peter David Girouard</t>
  </si>
  <si>
    <t>0601913593</t>
  </si>
  <si>
    <t>31543</t>
  </si>
  <si>
    <t>Olivier Emmanuel Frederic Barrois</t>
  </si>
  <si>
    <t>0601932989</t>
  </si>
  <si>
    <t>26477</t>
  </si>
  <si>
    <t>Niklas Rosendal Bennedsen</t>
  </si>
  <si>
    <t>0601941279</t>
  </si>
  <si>
    <t>25245</t>
  </si>
  <si>
    <t>Tor Alexander Elmelund</t>
  </si>
  <si>
    <t>0601942755</t>
  </si>
  <si>
    <t>33231</t>
  </si>
  <si>
    <t>Thor Heine Snedker</t>
  </si>
  <si>
    <t>0601951541</t>
  </si>
  <si>
    <t>33602</t>
  </si>
  <si>
    <t>Niels Asp Fuglsang</t>
  </si>
  <si>
    <t>0601951614</t>
  </si>
  <si>
    <t>31861</t>
  </si>
  <si>
    <t>Amalie Melton Axelsen</t>
  </si>
  <si>
    <t>0602581144</t>
  </si>
  <si>
    <t>18097</t>
  </si>
  <si>
    <t>Ellen Støttrup Als</t>
  </si>
  <si>
    <t>0602603059</t>
  </si>
  <si>
    <t>2135</t>
  </si>
  <si>
    <t>Marcel A. J. Somers</t>
  </si>
  <si>
    <t>0602641945</t>
  </si>
  <si>
    <t>1720</t>
  </si>
  <si>
    <t>Peter Brauer</t>
  </si>
  <si>
    <t>0602651118</t>
  </si>
  <si>
    <t>699</t>
  </si>
  <si>
    <t>Majken Becker</t>
  </si>
  <si>
    <t>0602701239</t>
  </si>
  <si>
    <t>Mads Kaare Kjellingbro</t>
  </si>
  <si>
    <t>0602712966</t>
  </si>
  <si>
    <t>20246</t>
  </si>
  <si>
    <t>Ane Sandager</t>
  </si>
  <si>
    <t>0602721833</t>
  </si>
  <si>
    <t>13491</t>
  </si>
  <si>
    <t>Heini Eriksen</t>
  </si>
  <si>
    <t>0602743829</t>
  </si>
  <si>
    <t>15683</t>
  </si>
  <si>
    <t>Erik Bergbäck Knudsen</t>
  </si>
  <si>
    <t>0602782883</t>
  </si>
  <si>
    <t>1609</t>
  </si>
  <si>
    <t>Lars Hagedorn Frandsen</t>
  </si>
  <si>
    <t>0602791785</t>
  </si>
  <si>
    <t>32830</t>
  </si>
  <si>
    <t>Jacob Sønderby Pedersen</t>
  </si>
  <si>
    <t>0602801136</t>
  </si>
  <si>
    <t>11173</t>
  </si>
  <si>
    <t>Miche Micereme Esati</t>
  </si>
  <si>
    <t>0602821730</t>
  </si>
  <si>
    <t>11265</t>
  </si>
  <si>
    <t>Marie Dinesen</t>
  </si>
  <si>
    <t>0602843904</t>
  </si>
  <si>
    <t>14811</t>
  </si>
  <si>
    <t>Pimlapas Leekitcharoenphon</t>
  </si>
  <si>
    <t>0602864006</t>
  </si>
  <si>
    <t>30882</t>
  </si>
  <si>
    <t>Xiaoli Liu</t>
  </si>
  <si>
    <t>0602864073</t>
  </si>
  <si>
    <t>24854</t>
  </si>
  <si>
    <t>Martin Philip Kidd</t>
  </si>
  <si>
    <t>0602872688</t>
  </si>
  <si>
    <t>33253</t>
  </si>
  <si>
    <t>Christina Ringø</t>
  </si>
  <si>
    <t>0602894541</t>
  </si>
  <si>
    <t>31698</t>
  </si>
  <si>
    <t>Paraskevas Koumpiadis</t>
  </si>
  <si>
    <t>0602913910</t>
  </si>
  <si>
    <t>28529</t>
  </si>
  <si>
    <t>Medha Kapoor</t>
  </si>
  <si>
    <t>0602914054</t>
  </si>
  <si>
    <t>26279</t>
  </si>
  <si>
    <t>Daena Madhi</t>
  </si>
  <si>
    <t>0602921875</t>
  </si>
  <si>
    <t>25508</t>
  </si>
  <si>
    <t>Michael Kolling Hansen</t>
  </si>
  <si>
    <t>0602923061</t>
  </si>
  <si>
    <t>26512</t>
  </si>
  <si>
    <t>Kristoffer Vandrup Sigsgaard</t>
  </si>
  <si>
    <t>0602933768</t>
  </si>
  <si>
    <t>33840</t>
  </si>
  <si>
    <t>Lina Isabel Haidhar Ulmert</t>
  </si>
  <si>
    <t>0602950735</t>
  </si>
  <si>
    <t>28542</t>
  </si>
  <si>
    <t>Martin Gæde</t>
  </si>
  <si>
    <t>0602961389</t>
  </si>
  <si>
    <t>30089</t>
  </si>
  <si>
    <t>Søren Mørk Hartmann</t>
  </si>
  <si>
    <t>0602980960</t>
  </si>
  <si>
    <t>30872</t>
  </si>
  <si>
    <t>Elena Karen Schandorff Karner</t>
  </si>
  <si>
    <t>0602981592</t>
  </si>
  <si>
    <t>33269</t>
  </si>
  <si>
    <t>Maria Frost</t>
  </si>
  <si>
    <t>0603492641</t>
  </si>
  <si>
    <t>15850</t>
  </si>
  <si>
    <t>Ove Rasmussen</t>
  </si>
  <si>
    <t>0603501446</t>
  </si>
  <si>
    <t>32171</t>
  </si>
  <si>
    <t>Pia Sonnenborg</t>
  </si>
  <si>
    <t>0603562429</t>
  </si>
  <si>
    <t>18788</t>
  </si>
  <si>
    <t>Claus Petersson</t>
  </si>
  <si>
    <t>0603612043</t>
  </si>
  <si>
    <t>26120</t>
  </si>
  <si>
    <t>Anders Ort Mortensen</t>
  </si>
  <si>
    <t>0603640969</t>
  </si>
  <si>
    <t>1516</t>
  </si>
  <si>
    <t>Henning Bo Nicolajsen</t>
  </si>
  <si>
    <t>0603680448</t>
  </si>
  <si>
    <t>22829</t>
  </si>
  <si>
    <t>Anja Westmann Hededam</t>
  </si>
  <si>
    <t>0603721985</t>
  </si>
  <si>
    <t>31315</t>
  </si>
  <si>
    <t>Michael Brask</t>
  </si>
  <si>
    <t>0603744519</t>
  </si>
  <si>
    <t>11714</t>
  </si>
  <si>
    <t>Takeshi Kasama</t>
  </si>
  <si>
    <t>0603751280</t>
  </si>
  <si>
    <t>14303</t>
  </si>
  <si>
    <t>Lene Krøl Andersen</t>
  </si>
  <si>
    <t>0603751388</t>
  </si>
  <si>
    <t>11823</t>
  </si>
  <si>
    <t>Susan Løvstad Holdt</t>
  </si>
  <si>
    <t>0603782402</t>
  </si>
  <si>
    <t>12838</t>
  </si>
  <si>
    <t>Mette Bakman Sivertsen</t>
  </si>
  <si>
    <t>0603784359</t>
  </si>
  <si>
    <t>11128</t>
  </si>
  <si>
    <t>Anton Evgrafov</t>
  </si>
  <si>
    <t>0603813723</t>
  </si>
  <si>
    <t>19080</t>
  </si>
  <si>
    <t>Sebastian Borchert</t>
  </si>
  <si>
    <t>0603814177</t>
  </si>
  <si>
    <t>33748</t>
  </si>
  <si>
    <t>Jorge Horacio Ramirez Basurto</t>
  </si>
  <si>
    <t>0603844289</t>
  </si>
  <si>
    <t>26664</t>
  </si>
  <si>
    <t>Firoz Babu Kadumudi</t>
  </si>
  <si>
    <t>0603882245</t>
  </si>
  <si>
    <t>12998</t>
  </si>
  <si>
    <t>Thomas Christensen</t>
  </si>
  <si>
    <t>0603884213</t>
  </si>
  <si>
    <t>33121</t>
  </si>
  <si>
    <t>Rasoul Mokhtari Karchegani</t>
  </si>
  <si>
    <t>0603902297</t>
  </si>
  <si>
    <t>25991</t>
  </si>
  <si>
    <t>Emil Damgaard Jensen</t>
  </si>
  <si>
    <t>0603902726</t>
  </si>
  <si>
    <t>30858</t>
  </si>
  <si>
    <t>Nanna Louise Riis</t>
  </si>
  <si>
    <t>28738</t>
  </si>
  <si>
    <t>Philip Martin Bjerre</t>
  </si>
  <si>
    <t>0603923839</t>
  </si>
  <si>
    <t>25682</t>
  </si>
  <si>
    <t>Jeppe Sidenius</t>
  </si>
  <si>
    <t>0603941233</t>
  </si>
  <si>
    <t>30098</t>
  </si>
  <si>
    <t>Lauge Truels Larsen</t>
  </si>
  <si>
    <t>0603953053</t>
  </si>
  <si>
    <t>32237</t>
  </si>
  <si>
    <t>Joaquín García Carretero</t>
  </si>
  <si>
    <t>0603960815</t>
  </si>
  <si>
    <t>33895</t>
  </si>
  <si>
    <t>Thomas Rydal</t>
  </si>
  <si>
    <t>0603961773</t>
  </si>
  <si>
    <t>32232</t>
  </si>
  <si>
    <t>Lars Emil Tvernø Halling</t>
  </si>
  <si>
    <t>0603971337</t>
  </si>
  <si>
    <t>32206</t>
  </si>
  <si>
    <t>Joachim Christian Christensen</t>
  </si>
  <si>
    <t>0603982045</t>
  </si>
  <si>
    <t>33972</t>
  </si>
  <si>
    <t>Rasmus Prætorius</t>
  </si>
  <si>
    <t>0604452988</t>
  </si>
  <si>
    <t>32690</t>
  </si>
  <si>
    <t>Susanne Oddsson Arnason</t>
  </si>
  <si>
    <t>0604523079</t>
  </si>
  <si>
    <t>Gunnar Vestergaard Pedersen</t>
  </si>
  <si>
    <t>0604543126</t>
  </si>
  <si>
    <t>Irina Petrushina</t>
  </si>
  <si>
    <t>0604602114</t>
  </si>
  <si>
    <t>12327</t>
  </si>
  <si>
    <t>Gerda Helene Fogt</t>
  </si>
  <si>
    <t>0604612837</t>
  </si>
  <si>
    <t>1788</t>
  </si>
  <si>
    <t>Steen Savstrup Kristensen</t>
  </si>
  <si>
    <t>0604620619</t>
  </si>
  <si>
    <t>33481</t>
  </si>
  <si>
    <t>Klaus Svanholm Nielsen</t>
  </si>
  <si>
    <t>0604631033</t>
  </si>
  <si>
    <t>979</t>
  </si>
  <si>
    <t>Thomas Ostenfeld Larsen</t>
  </si>
  <si>
    <t>0604632188</t>
  </si>
  <si>
    <t>25530</t>
  </si>
  <si>
    <t>Jette Tjørnelund</t>
  </si>
  <si>
    <t>0604670934</t>
  </si>
  <si>
    <t>24838</t>
  </si>
  <si>
    <t>Anette Iversen</t>
  </si>
  <si>
    <t>0604671175</t>
  </si>
  <si>
    <t>5173</t>
  </si>
  <si>
    <t>Jesper S. Knudsen</t>
  </si>
  <si>
    <t>0604672317</t>
  </si>
  <si>
    <t>285</t>
  </si>
  <si>
    <t>Niels Henrik Mortensen</t>
  </si>
  <si>
    <t>0604673100</t>
  </si>
  <si>
    <t>20778</t>
  </si>
  <si>
    <t>Kerstin Lunding Smith</t>
  </si>
  <si>
    <t>0604742579</t>
  </si>
  <si>
    <t>1305</t>
  </si>
  <si>
    <t>Toke Rammer Nielsen</t>
  </si>
  <si>
    <t>0604761018</t>
  </si>
  <si>
    <t>20303</t>
  </si>
  <si>
    <t>Mia Sang Jørnø</t>
  </si>
  <si>
    <t>0604774268</t>
  </si>
  <si>
    <t>28788</t>
  </si>
  <si>
    <t>Dana Østergaard</t>
  </si>
  <si>
    <t>0604802172</t>
  </si>
  <si>
    <t>33094</t>
  </si>
  <si>
    <t>Gitte Grethe Høj Jensen</t>
  </si>
  <si>
    <t>0604811171</t>
  </si>
  <si>
    <t>14070</t>
  </si>
  <si>
    <t>Søren Hasling Pause</t>
  </si>
  <si>
    <t>0604884977</t>
  </si>
  <si>
    <t>33551</t>
  </si>
  <si>
    <t>Carlos Neftaly Lozano Andrade</t>
  </si>
  <si>
    <t>0604904676</t>
  </si>
  <si>
    <t>30385</t>
  </si>
  <si>
    <t>Eftychia Bompolaki</t>
  </si>
  <si>
    <t>0604931126</t>
  </si>
  <si>
    <t>24978</t>
  </si>
  <si>
    <t>Karina Magleby Knudsen</t>
  </si>
  <si>
    <t>0604943361</t>
  </si>
  <si>
    <t>24075</t>
  </si>
  <si>
    <t>David Frich Hansen</t>
  </si>
  <si>
    <t>0604981751</t>
  </si>
  <si>
    <t>32444</t>
  </si>
  <si>
    <t>Matteo Christian Vogt</t>
  </si>
  <si>
    <t>0605480985</t>
  </si>
  <si>
    <t>15809</t>
  </si>
  <si>
    <t>Henning Olsen</t>
  </si>
  <si>
    <t>0605542506</t>
  </si>
  <si>
    <t>1900</t>
  </si>
  <si>
    <t>Jette Krøyer Nielsen</t>
  </si>
  <si>
    <t>0605620884</t>
  </si>
  <si>
    <t>1907</t>
  </si>
  <si>
    <t>Joan Sørensen</t>
  </si>
  <si>
    <t>0605633587</t>
  </si>
  <si>
    <t>13341</t>
  </si>
  <si>
    <t>Sadasivan Puthusserypady</t>
  </si>
  <si>
    <t>0605660355</t>
  </si>
  <si>
    <t>29007</t>
  </si>
  <si>
    <t>Morten J. Ventegodt</t>
  </si>
  <si>
    <t>0605660665</t>
  </si>
  <si>
    <t>1681</t>
  </si>
  <si>
    <t>Lars Staalhagen</t>
  </si>
  <si>
    <t>0605681557</t>
  </si>
  <si>
    <t>33245</t>
  </si>
  <si>
    <t>Anders Paarup Nielsen</t>
  </si>
  <si>
    <t>0605771831</t>
  </si>
  <si>
    <t>18050</t>
  </si>
  <si>
    <t>Casper Beyer Larsen</t>
  </si>
  <si>
    <t>0605781098</t>
  </si>
  <si>
    <t>27248</t>
  </si>
  <si>
    <t>Anne Bank Greenfield</t>
  </si>
  <si>
    <t>0605800017</t>
  </si>
  <si>
    <t>29005</t>
  </si>
  <si>
    <t>Igor Batolomé Marin de Mas</t>
  </si>
  <si>
    <t>0605802435</t>
  </si>
  <si>
    <t>17040</t>
  </si>
  <si>
    <t>Jacob Ipsen Hansen</t>
  </si>
  <si>
    <t>0605804039</t>
  </si>
  <si>
    <t>20978</t>
  </si>
  <si>
    <t>Pål Fernvall</t>
  </si>
  <si>
    <t>0605821286</t>
  </si>
  <si>
    <t>24789</t>
  </si>
  <si>
    <t>Stinne Pil Søgaard</t>
  </si>
  <si>
    <t>0605862632</t>
  </si>
  <si>
    <t>23095</t>
  </si>
  <si>
    <t>Lisbeth Kirk Mynster</t>
  </si>
  <si>
    <t>0605871925</t>
  </si>
  <si>
    <t>29316</t>
  </si>
  <si>
    <t>Christian Terpet</t>
  </si>
  <si>
    <t>0605881548</t>
  </si>
  <si>
    <t>30242</t>
  </si>
  <si>
    <t>Pernille Kjersgaard Bech</t>
  </si>
  <si>
    <t>0605884032</t>
  </si>
  <si>
    <t>28081</t>
  </si>
  <si>
    <t>Daniela Guericke</t>
  </si>
  <si>
    <t>0605921205</t>
  </si>
  <si>
    <t>27489</t>
  </si>
  <si>
    <t>Jeppe Melhedegård Olsen</t>
  </si>
  <si>
    <t>0605921361</t>
  </si>
  <si>
    <t>31077</t>
  </si>
  <si>
    <t>Niklas Braarud Jordal</t>
  </si>
  <si>
    <t>0605924573</t>
  </si>
  <si>
    <t>32200</t>
  </si>
  <si>
    <t>Abdul Faheem</t>
  </si>
  <si>
    <t>0605931715</t>
  </si>
  <si>
    <t>29593</t>
  </si>
  <si>
    <t>Andreas Jensen</t>
  </si>
  <si>
    <t>0605932673</t>
  </si>
  <si>
    <t>33416</t>
  </si>
  <si>
    <t>Jonas Søbro Christophersen</t>
  </si>
  <si>
    <t>0605932916</t>
  </si>
  <si>
    <t>22409</t>
  </si>
  <si>
    <t>Josefine Holm Vilsbøll</t>
  </si>
  <si>
    <t>0605943950</t>
  </si>
  <si>
    <t>33696</t>
  </si>
  <si>
    <t>Isabel Pol Segura</t>
  </si>
  <si>
    <t>0605950264</t>
  </si>
  <si>
    <t>33581</t>
  </si>
  <si>
    <t>Signe Christensen</t>
  </si>
  <si>
    <t>0605951805</t>
  </si>
  <si>
    <t>26578</t>
  </si>
  <si>
    <t>Christian Kaalø Lumby</t>
  </si>
  <si>
    <t>0605962106</t>
  </si>
  <si>
    <t>32805</t>
  </si>
  <si>
    <t>Cecilie Magnussen</t>
  </si>
  <si>
    <t>0605970125</t>
  </si>
  <si>
    <t>32553</t>
  </si>
  <si>
    <t>Martin Voss</t>
  </si>
  <si>
    <t>0606531893</t>
  </si>
  <si>
    <t>2112</t>
  </si>
  <si>
    <t>Per Møller</t>
  </si>
  <si>
    <t>0606552548</t>
  </si>
  <si>
    <t>2187</t>
  </si>
  <si>
    <t>Anna Lise Andersen</t>
  </si>
  <si>
    <t>0606583125</t>
  </si>
  <si>
    <t>9469</t>
  </si>
  <si>
    <t>Sokol Ndoni</t>
  </si>
  <si>
    <t>0606622414</t>
  </si>
  <si>
    <t>26321</t>
  </si>
  <si>
    <t>Ghita Hjarne</t>
  </si>
  <si>
    <t>0606650531</t>
  </si>
  <si>
    <t>24352</t>
  </si>
  <si>
    <t>Peter Engskov Jensen</t>
  </si>
  <si>
    <t>0606660316</t>
  </si>
  <si>
    <t>1929</t>
  </si>
  <si>
    <t>Dorte Munk</t>
  </si>
  <si>
    <t>0606661290</t>
  </si>
  <si>
    <t>2686</t>
  </si>
  <si>
    <t>Ulla Høgh Sproegel</t>
  </si>
  <si>
    <t>0606741871</t>
  </si>
  <si>
    <t>1357</t>
  </si>
  <si>
    <t>Peter Weitzmann</t>
  </si>
  <si>
    <t>0606792565</t>
  </si>
  <si>
    <t>19060</t>
  </si>
  <si>
    <t>Ulrik Holmen Skadhauge</t>
  </si>
  <si>
    <t>0606803389</t>
  </si>
  <si>
    <t>28367</t>
  </si>
  <si>
    <t>Stefan Pahuus Jørgensen</t>
  </si>
  <si>
    <t>0606824335</t>
  </si>
  <si>
    <t>33952</t>
  </si>
  <si>
    <t>Jayden Khakurel</t>
  </si>
  <si>
    <t>0606861869</t>
  </si>
  <si>
    <t>26751</t>
  </si>
  <si>
    <t>Henrik Østergaard Frandsen</t>
  </si>
  <si>
    <t>0606864787</t>
  </si>
  <si>
    <t>26554</t>
  </si>
  <si>
    <t>Mürsel Karadas</t>
  </si>
  <si>
    <t>0606871309</t>
  </si>
  <si>
    <t>25718</t>
  </si>
  <si>
    <t>Casper Sahl Poulsen</t>
  </si>
  <si>
    <t>0606882327</t>
  </si>
  <si>
    <t>22971</t>
  </si>
  <si>
    <t>0606882351</t>
  </si>
  <si>
    <t>16721</t>
  </si>
  <si>
    <t>Jesper Graa Andreasen</t>
  </si>
  <si>
    <t>0606882386</t>
  </si>
  <si>
    <t>13417</t>
  </si>
  <si>
    <t>Mia Valentin Slot Høegh</t>
  </si>
  <si>
    <t>0606891849</t>
  </si>
  <si>
    <t>24881</t>
  </si>
  <si>
    <t>Sebastian Aagaard Andersen</t>
  </si>
  <si>
    <t>0606893248</t>
  </si>
  <si>
    <t>28477</t>
  </si>
  <si>
    <t>Sigridur Svala Jonasdottir</t>
  </si>
  <si>
    <t>0606893728</t>
  </si>
  <si>
    <t>25484</t>
  </si>
  <si>
    <t>Alexandra Murray</t>
  </si>
  <si>
    <t>0606894562</t>
  </si>
  <si>
    <t>30813</t>
  </si>
  <si>
    <t>0606900295</t>
  </si>
  <si>
    <t>32913</t>
  </si>
  <si>
    <t>Ruben Isaac Erives Anchondo</t>
  </si>
  <si>
    <t>0606921098</t>
  </si>
  <si>
    <t>31097</t>
  </si>
  <si>
    <t>Ida Arent Kirknel</t>
  </si>
  <si>
    <t>0606943318</t>
  </si>
  <si>
    <t>24851</t>
  </si>
  <si>
    <t>Camilla Koldbæk Lemvigh</t>
  </si>
  <si>
    <t>0606952430</t>
  </si>
  <si>
    <t>32749</t>
  </si>
  <si>
    <t>Ting Ding</t>
  </si>
  <si>
    <t>0606952740</t>
  </si>
  <si>
    <t>32787</t>
  </si>
  <si>
    <t>Zoi Lamprakou</t>
  </si>
  <si>
    <t>0606970552</t>
  </si>
  <si>
    <t>32142</t>
  </si>
  <si>
    <t>Minh-Thao Pham</t>
  </si>
  <si>
    <t>0607491321</t>
  </si>
  <si>
    <t>320</t>
  </si>
  <si>
    <t>Stig Øye</t>
  </si>
  <si>
    <t>0607562296</t>
  </si>
  <si>
    <t>29397</t>
  </si>
  <si>
    <t>Tove Jensen</t>
  </si>
  <si>
    <t>0607600724</t>
  </si>
  <si>
    <t>544</t>
  </si>
  <si>
    <t>Helle Rootzén</t>
  </si>
  <si>
    <t>0607610231</t>
  </si>
  <si>
    <t>Lars Bogø Jensen</t>
  </si>
  <si>
    <t>0607611890</t>
  </si>
  <si>
    <t>1013</t>
  </si>
  <si>
    <t>Ulla Trodyb Thorsen</t>
  </si>
  <si>
    <t>0607620229</t>
  </si>
  <si>
    <t>Tim Kåre Jensen</t>
  </si>
  <si>
    <t>0607660980</t>
  </si>
  <si>
    <t>18900</t>
  </si>
  <si>
    <t>Susann Taha</t>
  </si>
  <si>
    <t>0607682151</t>
  </si>
  <si>
    <t>15917</t>
  </si>
  <si>
    <t>Anders Ramsing Vestergaard</t>
  </si>
  <si>
    <t>0607682364</t>
  </si>
  <si>
    <t>2689</t>
  </si>
  <si>
    <t>Karin Hüssy</t>
  </si>
  <si>
    <t>0607741913</t>
  </si>
  <si>
    <t>13722</t>
  </si>
  <si>
    <t>Roar Søndergaard</t>
  </si>
  <si>
    <t>0607781087</t>
  </si>
  <si>
    <t>651</t>
  </si>
  <si>
    <t>Dan Shacham</t>
  </si>
  <si>
    <t>0607781818</t>
  </si>
  <si>
    <t>2227</t>
  </si>
  <si>
    <t>Anne Louise Jørgensen</t>
  </si>
  <si>
    <t>0607783225</t>
  </si>
  <si>
    <t>547</t>
  </si>
  <si>
    <t>Mikkel Nørgaard Schmidt</t>
  </si>
  <si>
    <t>0607784701</t>
  </si>
  <si>
    <t>32989</t>
  </si>
  <si>
    <t>Ali Mashayekh Nemati</t>
  </si>
  <si>
    <t>0607802653</t>
  </si>
  <si>
    <t>23239</t>
  </si>
  <si>
    <t>Torbjørn Ølshøj Jensen</t>
  </si>
  <si>
    <t>0607821992</t>
  </si>
  <si>
    <t>18872</t>
  </si>
  <si>
    <t>Nynne Budtz Christiansen</t>
  </si>
  <si>
    <t>0607834032</t>
  </si>
  <si>
    <t>26891</t>
  </si>
  <si>
    <t>Ricarda Lohmann</t>
  </si>
  <si>
    <t>0607854300</t>
  </si>
  <si>
    <t>31759</t>
  </si>
  <si>
    <t>Cecilia Rossetti</t>
  </si>
  <si>
    <t>0607864055</t>
  </si>
  <si>
    <t>26875</t>
  </si>
  <si>
    <t>Marjan Gjelaj</t>
  </si>
  <si>
    <t>0607891036</t>
  </si>
  <si>
    <t>18403</t>
  </si>
  <si>
    <t>Stefanie Buchholz</t>
  </si>
  <si>
    <t>0607900051</t>
  </si>
  <si>
    <t>32640</t>
  </si>
  <si>
    <t>Yarong Zheng</t>
  </si>
  <si>
    <t>0607904987</t>
  </si>
  <si>
    <t>31461</t>
  </si>
  <si>
    <t>Dheelibun Remigius William Peter</t>
  </si>
  <si>
    <t>0607911401</t>
  </si>
  <si>
    <t>24588</t>
  </si>
  <si>
    <t>Peter Savnik</t>
  </si>
  <si>
    <t>0607913471</t>
  </si>
  <si>
    <t>33965</t>
  </si>
  <si>
    <t>Seyed Mohammad Sajad Nasehi</t>
  </si>
  <si>
    <t>0607914192</t>
  </si>
  <si>
    <t>30933</t>
  </si>
  <si>
    <t>Marina Amaral Saraiva</t>
  </si>
  <si>
    <t>0607941149</t>
  </si>
  <si>
    <t>33929</t>
  </si>
  <si>
    <t>Kasper Ivert Hentzer Andersen</t>
  </si>
  <si>
    <t>0607950873</t>
  </si>
  <si>
    <t>33496</t>
  </si>
  <si>
    <t>Troels Gregersen</t>
  </si>
  <si>
    <t>0607971323</t>
  </si>
  <si>
    <t>32934</t>
  </si>
  <si>
    <t>Matthias Grundt Simonsen</t>
  </si>
  <si>
    <t>0608512101</t>
  </si>
  <si>
    <t>Thomas Faber</t>
  </si>
  <si>
    <t>0608610359</t>
  </si>
  <si>
    <t>1931</t>
  </si>
  <si>
    <t>Lars Henning Riedel</t>
  </si>
  <si>
    <t>0608620893</t>
  </si>
  <si>
    <t>15969</t>
  </si>
  <si>
    <t>Henrik Moerman Henriksen</t>
  </si>
  <si>
    <t>0608640231</t>
  </si>
  <si>
    <t>31416</t>
  </si>
  <si>
    <t>John Nissen</t>
  </si>
  <si>
    <t>0608670440</t>
  </si>
  <si>
    <t>15820</t>
  </si>
  <si>
    <t>Heidi Adler Berggren</t>
  </si>
  <si>
    <t>0608731504</t>
  </si>
  <si>
    <t>19747</t>
  </si>
  <si>
    <t>Christina Busk Marner</t>
  </si>
  <si>
    <t>0608762108</t>
  </si>
  <si>
    <t>5218</t>
  </si>
  <si>
    <t>Tina Rigborg Friisdahl</t>
  </si>
  <si>
    <t>0608772626</t>
  </si>
  <si>
    <t>13652</t>
  </si>
  <si>
    <t>Neslihan Bicen</t>
  </si>
  <si>
    <t>0608821600</t>
  </si>
  <si>
    <t>12804</t>
  </si>
  <si>
    <t>Sonja S. Rosenlund Ahl</t>
  </si>
  <si>
    <t>0608824553</t>
  </si>
  <si>
    <t>32464</t>
  </si>
  <si>
    <t>Charles Nutakor</t>
  </si>
  <si>
    <t>0608851860</t>
  </si>
  <si>
    <t>26147</t>
  </si>
  <si>
    <t>Brit Bille Albrektsen</t>
  </si>
  <si>
    <t>0608853448</t>
  </si>
  <si>
    <t>29563</t>
  </si>
  <si>
    <t>Kira Astakhova</t>
  </si>
  <si>
    <t>0608854355</t>
  </si>
  <si>
    <t>24712</t>
  </si>
  <si>
    <t>Stylianos Georgiadis</t>
  </si>
  <si>
    <t>0608891838</t>
  </si>
  <si>
    <t>34083</t>
  </si>
  <si>
    <t>Camilla Nielsen</t>
  </si>
  <si>
    <t>0608902813</t>
  </si>
  <si>
    <t>26978</t>
  </si>
  <si>
    <t>Sebastian Dalsgaard</t>
  </si>
  <si>
    <t>0608924574</t>
  </si>
  <si>
    <t>28802</t>
  </si>
  <si>
    <t>Andrea Quemada Lopategui</t>
  </si>
  <si>
    <t>0608931333</t>
  </si>
  <si>
    <t>27146</t>
  </si>
  <si>
    <t>Martin Søren Engmann Djurhuus</t>
  </si>
  <si>
    <t>0608933328</t>
  </si>
  <si>
    <t>26770</t>
  </si>
  <si>
    <t>Emma Elizabeth Fredskilde Kisling</t>
  </si>
  <si>
    <t>0608950176</t>
  </si>
  <si>
    <t>16806</t>
  </si>
  <si>
    <t>Sif Fink Arnbjerg-Nielsen</t>
  </si>
  <si>
    <t>0608950877</t>
  </si>
  <si>
    <t>32081</t>
  </si>
  <si>
    <t>Jannick Jørgensen Lønver</t>
  </si>
  <si>
    <t>0608960376</t>
  </si>
  <si>
    <t>28998</t>
  </si>
  <si>
    <t>0609560320</t>
  </si>
  <si>
    <t>27686</t>
  </si>
  <si>
    <t>Marianne Berglund</t>
  </si>
  <si>
    <t>0609602619</t>
  </si>
  <si>
    <t>19054</t>
  </si>
  <si>
    <t>Istvan Bernath</t>
  </si>
  <si>
    <t>0609610638</t>
  </si>
  <si>
    <t>5231</t>
  </si>
  <si>
    <t>Karen Margrethe Beck Hansen</t>
  </si>
  <si>
    <t>0609620277</t>
  </si>
  <si>
    <t>19048</t>
  </si>
  <si>
    <t>Kim Chr. Madsen</t>
  </si>
  <si>
    <t>0609630892</t>
  </si>
  <si>
    <t>9680</t>
  </si>
  <si>
    <t>Anne Kjærgaard</t>
  </si>
  <si>
    <t>0609691166</t>
  </si>
  <si>
    <t>31396</t>
  </si>
  <si>
    <t>Maria Elena Johansen</t>
  </si>
  <si>
    <t>0609741775</t>
  </si>
  <si>
    <t>12906</t>
  </si>
  <si>
    <t>Kim Andersson</t>
  </si>
  <si>
    <t>0609743468</t>
  </si>
  <si>
    <t>Josefine Egekvist</t>
  </si>
  <si>
    <t>0609792035</t>
  </si>
  <si>
    <t>33098</t>
  </si>
  <si>
    <t>Steffen Nielsen Österberg</t>
  </si>
  <si>
    <t>0609821558</t>
  </si>
  <si>
    <t>32149</t>
  </si>
  <si>
    <t>Pia Søbjærg</t>
  </si>
  <si>
    <t>0609861452</t>
  </si>
  <si>
    <t>31699</t>
  </si>
  <si>
    <t>0609894849</t>
  </si>
  <si>
    <t>32218</t>
  </si>
  <si>
    <t>Hadi Asgharzadehshirazifard</t>
  </si>
  <si>
    <t>0609904259</t>
  </si>
  <si>
    <t>24338</t>
  </si>
  <si>
    <t>Mathew Malcolm Jessop Fabre</t>
  </si>
  <si>
    <t>0609904550</t>
  </si>
  <si>
    <t>30703</t>
  </si>
  <si>
    <t>Meng Shi</t>
  </si>
  <si>
    <t>0609911948</t>
  </si>
  <si>
    <t>29865</t>
  </si>
  <si>
    <t>Laura Klakk Christensen</t>
  </si>
  <si>
    <t>0609922931</t>
  </si>
  <si>
    <t>27169</t>
  </si>
  <si>
    <t>Benjamin Bejder</t>
  </si>
  <si>
    <t>0609924055</t>
  </si>
  <si>
    <t>28810</t>
  </si>
  <si>
    <t>Pietro Sabbadin</t>
  </si>
  <si>
    <t>0609931914</t>
  </si>
  <si>
    <t>30896</t>
  </si>
  <si>
    <t>Katrine Møller Pedersen</t>
  </si>
  <si>
    <t>0609951575</t>
  </si>
  <si>
    <t>32091</t>
  </si>
  <si>
    <t>Sebastian Roel Hjorth</t>
  </si>
  <si>
    <t>0609962135</t>
  </si>
  <si>
    <t>32449</t>
  </si>
  <si>
    <t>Jens Carl Moesgård Eschen</t>
  </si>
  <si>
    <t>0609971754</t>
  </si>
  <si>
    <t>34026</t>
  </si>
  <si>
    <t>Katharina Moos Bille</t>
  </si>
  <si>
    <t>0610400337</t>
  </si>
  <si>
    <t>1419</t>
  </si>
  <si>
    <t>Niels J. Bjerrum</t>
  </si>
  <si>
    <t>0610432395</t>
  </si>
  <si>
    <t>32694</t>
  </si>
  <si>
    <t>Kjartan Lauring</t>
  </si>
  <si>
    <t>0610470947</t>
  </si>
  <si>
    <t>1717</t>
  </si>
  <si>
    <t>Mogens Blanke</t>
  </si>
  <si>
    <t>0610531393</t>
  </si>
  <si>
    <t>1793</t>
  </si>
  <si>
    <t>Esben Helge Larsen</t>
  </si>
  <si>
    <t>0610580653</t>
  </si>
  <si>
    <t>218</t>
  </si>
  <si>
    <t>Geo Clausen</t>
  </si>
  <si>
    <t>0610781330</t>
  </si>
  <si>
    <t>19557</t>
  </si>
  <si>
    <t>Linda Kiemer Unna-Lindhard</t>
  </si>
  <si>
    <t>0610781608</t>
  </si>
  <si>
    <t>15012</t>
  </si>
  <si>
    <t>Nadja Dahlberg</t>
  </si>
  <si>
    <t>0610791964</t>
  </si>
  <si>
    <t>16836</t>
  </si>
  <si>
    <t>Sidsel-Marie Winther Prag</t>
  </si>
  <si>
    <t>0610843867</t>
  </si>
  <si>
    <t>32599</t>
  </si>
  <si>
    <t>Ming Ma</t>
  </si>
  <si>
    <t>0610861431</t>
  </si>
  <si>
    <t>29154</t>
  </si>
  <si>
    <t>Kasper Steen Pedersen</t>
  </si>
  <si>
    <t>0610863973</t>
  </si>
  <si>
    <t>30133</t>
  </si>
  <si>
    <t>Ming Li</t>
  </si>
  <si>
    <t>0610881289</t>
  </si>
  <si>
    <t>32750</t>
  </si>
  <si>
    <t>Mads Boll</t>
  </si>
  <si>
    <t>0610884393</t>
  </si>
  <si>
    <t>30585</t>
  </si>
  <si>
    <t>Florian Erbesdobler</t>
  </si>
  <si>
    <t>0610891187</t>
  </si>
  <si>
    <t>32256</t>
  </si>
  <si>
    <t>Morten Gotthold Vinum</t>
  </si>
  <si>
    <t>0610893694</t>
  </si>
  <si>
    <t>32320</t>
  </si>
  <si>
    <t>Elin Charlotte Andree</t>
  </si>
  <si>
    <t>0610901980</t>
  </si>
  <si>
    <t>32845</t>
  </si>
  <si>
    <t>Camilla Arndt Hansen</t>
  </si>
  <si>
    <t>0610913822</t>
  </si>
  <si>
    <t>32530</t>
  </si>
  <si>
    <t>Jolanda ter Horst</t>
  </si>
  <si>
    <t>0610924220</t>
  </si>
  <si>
    <t>30932</t>
  </si>
  <si>
    <t>Sangita Khatri</t>
  </si>
  <si>
    <t>0610924999</t>
  </si>
  <si>
    <t>32733</t>
  </si>
  <si>
    <t>Sveinn Pálsson</t>
  </si>
  <si>
    <t>0610934420</t>
  </si>
  <si>
    <t>27418</t>
  </si>
  <si>
    <t>Sowmya Indrakumar</t>
  </si>
  <si>
    <t>0610942903</t>
  </si>
  <si>
    <t>31860</t>
  </si>
  <si>
    <t>Rune Sixten Grass</t>
  </si>
  <si>
    <t>0610944353</t>
  </si>
  <si>
    <t>32433</t>
  </si>
  <si>
    <t>Jérémy Christophe Daniel Armetta</t>
  </si>
  <si>
    <t>0610944582</t>
  </si>
  <si>
    <t>33448</t>
  </si>
  <si>
    <t>Suvasini Balasubramanian</t>
  </si>
  <si>
    <t>0610950345</t>
  </si>
  <si>
    <t>29669</t>
  </si>
  <si>
    <t>Asger Aaen Nedergaard</t>
  </si>
  <si>
    <t>0610961754</t>
  </si>
  <si>
    <t>25320</t>
  </si>
  <si>
    <t>Emma Louise Storm Goss</t>
  </si>
  <si>
    <t>0611551118</t>
  </si>
  <si>
    <t>2695</t>
  </si>
  <si>
    <t>Dorthe Sjørslev Frandsen</t>
  </si>
  <si>
    <t>0611580258</t>
  </si>
  <si>
    <t>15764</t>
  </si>
  <si>
    <t>Susanne Munck</t>
  </si>
  <si>
    <t>0611582080</t>
  </si>
  <si>
    <t>1936</t>
  </si>
  <si>
    <t>Anne-Mette Kanstrup</t>
  </si>
  <si>
    <t>0611640315</t>
  </si>
  <si>
    <t>32864</t>
  </si>
  <si>
    <t>Ole Djurhuus</t>
  </si>
  <si>
    <t>0611660316</t>
  </si>
  <si>
    <t>24934</t>
  </si>
  <si>
    <t>Berit Lorentsen</t>
  </si>
  <si>
    <t>0611701276</t>
  </si>
  <si>
    <t>1970</t>
  </si>
  <si>
    <t>Anne Mette Holt</t>
  </si>
  <si>
    <t>0611711875</t>
  </si>
  <si>
    <t>30632</t>
  </si>
  <si>
    <t>Kim Allan Boesen</t>
  </si>
  <si>
    <t>0611711948</t>
  </si>
  <si>
    <t>31682</t>
  </si>
  <si>
    <t>Rie Seliger Carlsen</t>
  </si>
  <si>
    <t>0611732503</t>
  </si>
  <si>
    <t>30451</t>
  </si>
  <si>
    <t>Stig Kronback Andersen</t>
  </si>
  <si>
    <t>0611783418</t>
  </si>
  <si>
    <t>18959</t>
  </si>
  <si>
    <t>Kirsten Inga Kling</t>
  </si>
  <si>
    <t>0611813279</t>
  </si>
  <si>
    <t>5257</t>
  </si>
  <si>
    <t>Jie Zhang</t>
  </si>
  <si>
    <t>0611843917</t>
  </si>
  <si>
    <t>19839</t>
  </si>
  <si>
    <t>Amado Andres Velazquez-Palenzuela</t>
  </si>
  <si>
    <t>0611852002</t>
  </si>
  <si>
    <t>27990</t>
  </si>
  <si>
    <t>Trine Sundebo Meldgaard</t>
  </si>
  <si>
    <t>0611853017</t>
  </si>
  <si>
    <t>23388</t>
  </si>
  <si>
    <t>Max Spooner</t>
  </si>
  <si>
    <t>0611853491</t>
  </si>
  <si>
    <t>17785</t>
  </si>
  <si>
    <t>Niccoló Vendramin</t>
  </si>
  <si>
    <t>0611882289</t>
  </si>
  <si>
    <t>29107</t>
  </si>
  <si>
    <t>Rasmus Faber</t>
  </si>
  <si>
    <t>0611904215</t>
  </si>
  <si>
    <t>29979</t>
  </si>
  <si>
    <t>Yaojie Guo</t>
  </si>
  <si>
    <t>0611913249</t>
  </si>
  <si>
    <t>31010</t>
  </si>
  <si>
    <t>Gore Lukas Bluhm</t>
  </si>
  <si>
    <t>0611922191</t>
  </si>
  <si>
    <t>24008</t>
  </si>
  <si>
    <t>Mick Emil Kolster</t>
  </si>
  <si>
    <t>0611923767</t>
  </si>
  <si>
    <t>30595</t>
  </si>
  <si>
    <t>Krzysztof Mateusz Malarski</t>
  </si>
  <si>
    <t>0611923805</t>
  </si>
  <si>
    <t>28500</t>
  </si>
  <si>
    <t>Amine Abbad-Andaloussi</t>
  </si>
  <si>
    <t>0611930461</t>
  </si>
  <si>
    <t>29840</t>
  </si>
  <si>
    <t>Morten Skov Jensen</t>
  </si>
  <si>
    <t>0611931409</t>
  </si>
  <si>
    <t>27851</t>
  </si>
  <si>
    <t>Daniel Vorting</t>
  </si>
  <si>
    <t>0611932677</t>
  </si>
  <si>
    <t>29121</t>
  </si>
  <si>
    <t>Yudi Xiao</t>
  </si>
  <si>
    <t>0611933452</t>
  </si>
  <si>
    <t>32123</t>
  </si>
  <si>
    <t>Kinga Somló</t>
  </si>
  <si>
    <t>0611943318</t>
  </si>
  <si>
    <t>32941</t>
  </si>
  <si>
    <t>Ana Maria Bogdan</t>
  </si>
  <si>
    <t>0611951140</t>
  </si>
  <si>
    <t>29766</t>
  </si>
  <si>
    <t>Natasja Månsson Ravn</t>
  </si>
  <si>
    <t>0611952368</t>
  </si>
  <si>
    <t>27739</t>
  </si>
  <si>
    <t>Anna Heidtmann</t>
  </si>
  <si>
    <t>0611960387</t>
  </si>
  <si>
    <t>32683</t>
  </si>
  <si>
    <t>Andreas Ipsen</t>
  </si>
  <si>
    <t>0611961243</t>
  </si>
  <si>
    <t>32336</t>
  </si>
  <si>
    <t>Mads Thorstein Roar Henriksen</t>
  </si>
  <si>
    <t>0611962495</t>
  </si>
  <si>
    <t>32311</t>
  </si>
  <si>
    <t>Teitur Hansen</t>
  </si>
  <si>
    <t>0611981740</t>
  </si>
  <si>
    <t>33332</t>
  </si>
  <si>
    <t>Amalie Estrup</t>
  </si>
  <si>
    <t>0612451834</t>
  </si>
  <si>
    <t>18039</t>
  </si>
  <si>
    <t>Nora Røjbæk</t>
  </si>
  <si>
    <t>0612640157</t>
  </si>
  <si>
    <t>16628</t>
  </si>
  <si>
    <t>Michael Ross</t>
  </si>
  <si>
    <t>0612670633</t>
  </si>
  <si>
    <t>10238</t>
  </si>
  <si>
    <t>Jan Frank Pedersen</t>
  </si>
  <si>
    <t>0612781400</t>
  </si>
  <si>
    <t>18009</t>
  </si>
  <si>
    <t>Lise Skovsgaard Nielsen</t>
  </si>
  <si>
    <t>0612782873</t>
  </si>
  <si>
    <t>18159</t>
  </si>
  <si>
    <t>Benjamin Petersen</t>
  </si>
  <si>
    <t>0612792186</t>
  </si>
  <si>
    <t>28659</t>
  </si>
  <si>
    <t>Dorte Pedersen</t>
  </si>
  <si>
    <t>0612802114</t>
  </si>
  <si>
    <t>32923</t>
  </si>
  <si>
    <t>Line Drube</t>
  </si>
  <si>
    <t>0612822034</t>
  </si>
  <si>
    <t>10317</t>
  </si>
  <si>
    <t>Heidi Bielefeldt</t>
  </si>
  <si>
    <t>0612822379</t>
  </si>
  <si>
    <t>26274</t>
  </si>
  <si>
    <t>Daniel Møller Sneum</t>
  </si>
  <si>
    <t>0612834067</t>
  </si>
  <si>
    <t>Mohammad Reza Hajiabadi</t>
  </si>
  <si>
    <t>0612851468</t>
  </si>
  <si>
    <t>12630</t>
  </si>
  <si>
    <t>Sari Mia Dose</t>
  </si>
  <si>
    <t>0612861196</t>
  </si>
  <si>
    <t>30450</t>
  </si>
  <si>
    <t>0612863253</t>
  </si>
  <si>
    <t>30552</t>
  </si>
  <si>
    <t>Christian Kehl</t>
  </si>
  <si>
    <t>0612881383</t>
  </si>
  <si>
    <t>33127</t>
  </si>
  <si>
    <t>Mikkel Peter Frøslee Laursen</t>
  </si>
  <si>
    <t>0612903905</t>
  </si>
  <si>
    <t>30296</t>
  </si>
  <si>
    <t>Xiaowei Zhu</t>
  </si>
  <si>
    <t>0612903999</t>
  </si>
  <si>
    <t>30985</t>
  </si>
  <si>
    <t>Olivier Bois von Kursk</t>
  </si>
  <si>
    <t>0612921385</t>
  </si>
  <si>
    <t>32162</t>
  </si>
  <si>
    <t>Villy Lyngtorp Mik-Meyer</t>
  </si>
  <si>
    <t>0612923345</t>
  </si>
  <si>
    <t>30304</t>
  </si>
  <si>
    <t>Rowan Malan Lindeque</t>
  </si>
  <si>
    <t>0612931313</t>
  </si>
  <si>
    <t>33826</t>
  </si>
  <si>
    <t>Kristoffer Laust Pedersen</t>
  </si>
  <si>
    <t>0701490444</t>
  </si>
  <si>
    <t>12554</t>
  </si>
  <si>
    <t>Inge-Lise Salomon</t>
  </si>
  <si>
    <t>0701691849</t>
  </si>
  <si>
    <t>16635</t>
  </si>
  <si>
    <t>Rasmus Post</t>
  </si>
  <si>
    <t>0701751329</t>
  </si>
  <si>
    <t>15930</t>
  </si>
  <si>
    <t>Mike Wichmann</t>
  </si>
  <si>
    <t>0701782518</t>
  </si>
  <si>
    <t>Camilla Taxvig</t>
  </si>
  <si>
    <t>0701803817</t>
  </si>
  <si>
    <t>5277</t>
  </si>
  <si>
    <t>Gabriel Bekö</t>
  </si>
  <si>
    <t>0701811461</t>
  </si>
  <si>
    <t>5279</t>
  </si>
  <si>
    <t>Jakob Bjørn Strømann-Andersen</t>
  </si>
  <si>
    <t>0701834151</t>
  </si>
  <si>
    <t>31138</t>
  </si>
  <si>
    <t>Mario Alejandro Beltran Toro</t>
  </si>
  <si>
    <t>0701874455</t>
  </si>
  <si>
    <t>32907</t>
  </si>
  <si>
    <t>Bojan Kostic</t>
  </si>
  <si>
    <t>0701883527</t>
  </si>
  <si>
    <t>18450</t>
  </si>
  <si>
    <t>Borja Valverde Pérez</t>
  </si>
  <si>
    <t>0701901479</t>
  </si>
  <si>
    <t>28832</t>
  </si>
  <si>
    <t>Michael Krüger Lauritsen</t>
  </si>
  <si>
    <t>0701902203</t>
  </si>
  <si>
    <t>22384</t>
  </si>
  <si>
    <t>0701911415</t>
  </si>
  <si>
    <t>26568</t>
  </si>
  <si>
    <t>Jan Lorenz Svensen</t>
  </si>
  <si>
    <t>0701914023</t>
  </si>
  <si>
    <t>26200</t>
  </si>
  <si>
    <t>Panagiotis Karachalios</t>
  </si>
  <si>
    <t>0701921437</t>
  </si>
  <si>
    <t>33938</t>
  </si>
  <si>
    <t>Johan Bollhorn</t>
  </si>
  <si>
    <t>0701921453</t>
  </si>
  <si>
    <t>32105</t>
  </si>
  <si>
    <t>Rene Løwe Jacobsen</t>
  </si>
  <si>
    <t>0701924207</t>
  </si>
  <si>
    <t>31007</t>
  </si>
  <si>
    <t>Corey Kok</t>
  </si>
  <si>
    <t>0701933761</t>
  </si>
  <si>
    <t>33768</t>
  </si>
  <si>
    <t>Ziyu Wang</t>
  </si>
  <si>
    <t>0701950127</t>
  </si>
  <si>
    <t>33402</t>
  </si>
  <si>
    <t>Mathias Bøtcher Iversen</t>
  </si>
  <si>
    <t>0701960122</t>
  </si>
  <si>
    <t>29918</t>
  </si>
  <si>
    <t>Henriette Dyhr Rahbek</t>
  </si>
  <si>
    <t>0702540356</t>
  </si>
  <si>
    <t>2697</t>
  </si>
  <si>
    <t>Carina Anderberg</t>
  </si>
  <si>
    <t>0702542014</t>
  </si>
  <si>
    <t>5287</t>
  </si>
  <si>
    <t>Bente Hviid</t>
  </si>
  <si>
    <t>0702611997</t>
  </si>
  <si>
    <t>22898</t>
  </si>
  <si>
    <t>0702622891</t>
  </si>
  <si>
    <t>27188</t>
  </si>
  <si>
    <t>Andreas Obel-Jørgensen</t>
  </si>
  <si>
    <t>0702630959</t>
  </si>
  <si>
    <t>13434</t>
  </si>
  <si>
    <t>Finn Aage Christensen Pedersen</t>
  </si>
  <si>
    <t>0702663385</t>
  </si>
  <si>
    <t>1263</t>
  </si>
  <si>
    <t>Alexander Shapiro</t>
  </si>
  <si>
    <t>0702712440</t>
  </si>
  <si>
    <t>18019</t>
  </si>
  <si>
    <t>Camilla Christiane Hermann</t>
  </si>
  <si>
    <t>0702722780</t>
  </si>
  <si>
    <t>20995</t>
  </si>
  <si>
    <t>Gitte Rossen-Jørgensen</t>
  </si>
  <si>
    <t>0702751101</t>
  </si>
  <si>
    <t>33875</t>
  </si>
  <si>
    <t>Thomas Sloth Brendstrup</t>
  </si>
  <si>
    <t>0702782554</t>
  </si>
  <si>
    <t>5291</t>
  </si>
  <si>
    <t>Sara Maria Lerer</t>
  </si>
  <si>
    <t>0702811929</t>
  </si>
  <si>
    <t>5295</t>
  </si>
  <si>
    <t>Kenneth Nielsen</t>
  </si>
  <si>
    <t>0702823293</t>
  </si>
  <si>
    <t>16306</t>
  </si>
  <si>
    <t>Xiaodong Liang</t>
  </si>
  <si>
    <t>0702823633</t>
  </si>
  <si>
    <t>32963</t>
  </si>
  <si>
    <t>Alexander Kai Büll</t>
  </si>
  <si>
    <t>0702861705</t>
  </si>
  <si>
    <t>32952</t>
  </si>
  <si>
    <t>Kaj Jokum Ravn</t>
  </si>
  <si>
    <t>0702871123</t>
  </si>
  <si>
    <t>33776</t>
  </si>
  <si>
    <t>Christian Dybdahl Andersen</t>
  </si>
  <si>
    <t>0702873894</t>
  </si>
  <si>
    <t>32559</t>
  </si>
  <si>
    <t>Andrea Bravo Mutlló</t>
  </si>
  <si>
    <t>0702874483</t>
  </si>
  <si>
    <t>30350</t>
  </si>
  <si>
    <t>José Manuel Camcho Zaragoza</t>
  </si>
  <si>
    <t>0702902819</t>
  </si>
  <si>
    <t>22852</t>
  </si>
  <si>
    <t>Rasmus Due Jacobsen</t>
  </si>
  <si>
    <t>0702904323</t>
  </si>
  <si>
    <t>26213</t>
  </si>
  <si>
    <t>Dordije Tripkovic</t>
  </si>
  <si>
    <t>0702913659</t>
  </si>
  <si>
    <t>33220</t>
  </si>
  <si>
    <t>Nökkvi Steinn Sigurdarson</t>
  </si>
  <si>
    <t>0702914213</t>
  </si>
  <si>
    <t>25737</t>
  </si>
  <si>
    <t>0702914272</t>
  </si>
  <si>
    <t>32302</t>
  </si>
  <si>
    <t>Bríet Hjaltalín</t>
  </si>
  <si>
    <t>0702922607</t>
  </si>
  <si>
    <t>30809</t>
  </si>
  <si>
    <t>Thomas Østerby Holst Rasmussen</t>
  </si>
  <si>
    <t>0702931975</t>
  </si>
  <si>
    <t>22899</t>
  </si>
  <si>
    <t>Nicki Skafte</t>
  </si>
  <si>
    <t>0702932939</t>
  </si>
  <si>
    <t>32466</t>
  </si>
  <si>
    <t>Marcus Skyum Myhrmann</t>
  </si>
  <si>
    <t>0702971101</t>
  </si>
  <si>
    <t>31673</t>
  </si>
  <si>
    <t>Mikkel Fruelund Odgaard</t>
  </si>
  <si>
    <t>0702971233</t>
  </si>
  <si>
    <t>30752</t>
  </si>
  <si>
    <t>Berk Kyané Gezer</t>
  </si>
  <si>
    <t>0702971381</t>
  </si>
  <si>
    <t>32607</t>
  </si>
  <si>
    <t>Nicolas Kaveh Vahman</t>
  </si>
  <si>
    <t>0703512453</t>
  </si>
  <si>
    <t>2699</t>
  </si>
  <si>
    <t>Alfred Jokumsen</t>
  </si>
  <si>
    <t>0703552188</t>
  </si>
  <si>
    <t>1448</t>
  </si>
  <si>
    <t>Lillian Karen Holm</t>
  </si>
  <si>
    <t>0703681395</t>
  </si>
  <si>
    <t>20117</t>
  </si>
  <si>
    <t>Mads H. Odgaard</t>
  </si>
  <si>
    <t>0703731422</t>
  </si>
  <si>
    <t>18983</t>
  </si>
  <si>
    <t>Louise Mørch Mortensen</t>
  </si>
  <si>
    <t>0703731619</t>
  </si>
  <si>
    <t>31676</t>
  </si>
  <si>
    <t>Mads Gravers Jeppesen</t>
  </si>
  <si>
    <t>0703734367</t>
  </si>
  <si>
    <t>1296</t>
  </si>
  <si>
    <t>Wei Yan</t>
  </si>
  <si>
    <t>0703754929</t>
  </si>
  <si>
    <t>12178</t>
  </si>
  <si>
    <t>Carsten Witt</t>
  </si>
  <si>
    <t>0703832431</t>
  </si>
  <si>
    <t>5309</t>
  </si>
  <si>
    <t>Søren Hansen</t>
  </si>
  <si>
    <t>0703844561</t>
  </si>
  <si>
    <t>32842</t>
  </si>
  <si>
    <t>Athanasios Giannetsos</t>
  </si>
  <si>
    <t>0703873855</t>
  </si>
  <si>
    <t>22658</t>
  </si>
  <si>
    <t>Kim Joao de Jesus Gregersen</t>
  </si>
  <si>
    <t>0703891225</t>
  </si>
  <si>
    <t>32915</t>
  </si>
  <si>
    <t>Christoffer von Halling Laier</t>
  </si>
  <si>
    <t>0703893147</t>
  </si>
  <si>
    <t>20464</t>
  </si>
  <si>
    <t>Ömer Can Kücükyildiz</t>
  </si>
  <si>
    <t>0703901719</t>
  </si>
  <si>
    <t>33464</t>
  </si>
  <si>
    <t>Emil Skat Vejleskov</t>
  </si>
  <si>
    <t>0703904343</t>
  </si>
  <si>
    <t>30001</t>
  </si>
  <si>
    <t>Jose Quesada Allerhand</t>
  </si>
  <si>
    <t>0703921043</t>
  </si>
  <si>
    <t>23825</t>
  </si>
  <si>
    <t>Mikkel Jensen</t>
  </si>
  <si>
    <t>0703923356</t>
  </si>
  <si>
    <t>25765</t>
  </si>
  <si>
    <t>Jiawei Wang</t>
  </si>
  <si>
    <t>0703932940</t>
  </si>
  <si>
    <t>31442</t>
  </si>
  <si>
    <t>Jasmin Sharzad</t>
  </si>
  <si>
    <t>0703951961</t>
  </si>
  <si>
    <t>32213</t>
  </si>
  <si>
    <t>Kasper Fibæk Schlosser</t>
  </si>
  <si>
    <t>0703960847</t>
  </si>
  <si>
    <t>30111</t>
  </si>
  <si>
    <t>Daniel Nymand Petersen</t>
  </si>
  <si>
    <t>0703972683</t>
  </si>
  <si>
    <t>32333</t>
  </si>
  <si>
    <t>Alexander Holm Ohrt</t>
  </si>
  <si>
    <t>0703982131</t>
  </si>
  <si>
    <t>29858</t>
  </si>
  <si>
    <t>Lasse Thorø Glente</t>
  </si>
  <si>
    <t>0704500831</t>
  </si>
  <si>
    <t>12962</t>
  </si>
  <si>
    <t>Jesper Kampmann Larsen</t>
  </si>
  <si>
    <t>0704560249</t>
  </si>
  <si>
    <t>12295</t>
  </si>
  <si>
    <t>Jan Nielsen</t>
  </si>
  <si>
    <t>0704643233</t>
  </si>
  <si>
    <t>33327</t>
  </si>
  <si>
    <t>Georgii Tcyrlin</t>
  </si>
  <si>
    <t>0704650043</t>
  </si>
  <si>
    <t>29699</t>
  </si>
  <si>
    <t>Morten Willaing Jeppesen</t>
  </si>
  <si>
    <t>0704650051</t>
  </si>
  <si>
    <t>10818</t>
  </si>
  <si>
    <t>Henrik Kurt Larsen</t>
  </si>
  <si>
    <t>0704650574</t>
  </si>
  <si>
    <t>Lene Heglund</t>
  </si>
  <si>
    <t>0704681283</t>
  </si>
  <si>
    <t>28467</t>
  </si>
  <si>
    <t>Henrik Mørup Andersen</t>
  </si>
  <si>
    <t>0704723393</t>
  </si>
  <si>
    <t>28046</t>
  </si>
  <si>
    <t>Jens Richard Petersen</t>
  </si>
  <si>
    <t>0704733798</t>
  </si>
  <si>
    <t>32425</t>
  </si>
  <si>
    <t>Svenja Pustolla</t>
  </si>
  <si>
    <t>0704793057</t>
  </si>
  <si>
    <t>19827</t>
  </si>
  <si>
    <t>Juso Draganovic</t>
  </si>
  <si>
    <t>0704793081</t>
  </si>
  <si>
    <t>13043</t>
  </si>
  <si>
    <t>Mikael Emil Olsson</t>
  </si>
  <si>
    <t>0704821158</t>
  </si>
  <si>
    <t>20269</t>
  </si>
  <si>
    <t>Linda Maria Bruun</t>
  </si>
  <si>
    <t>0704851537</t>
  </si>
  <si>
    <t>15205</t>
  </si>
  <si>
    <t>Christian Kim Christiansen</t>
  </si>
  <si>
    <t>0704874111</t>
  </si>
  <si>
    <t>17713</t>
  </si>
  <si>
    <t>Fabio Polesel</t>
  </si>
  <si>
    <t>0704874553</t>
  </si>
  <si>
    <t>26883</t>
  </si>
  <si>
    <t>Liguang Jiang</t>
  </si>
  <si>
    <t>0704882335</t>
  </si>
  <si>
    <t>15349</t>
  </si>
  <si>
    <t>Simon Lehnskov Lange</t>
  </si>
  <si>
    <t>0704884176</t>
  </si>
  <si>
    <t>19766</t>
  </si>
  <si>
    <t>0704892039</t>
  </si>
  <si>
    <t>32286</t>
  </si>
  <si>
    <t>Mathias Laustsen Jensen</t>
  </si>
  <si>
    <t>0704892322</t>
  </si>
  <si>
    <t>27622</t>
  </si>
  <si>
    <t>Mette Dalskov Mosgaard</t>
  </si>
  <si>
    <t>0704901100</t>
  </si>
  <si>
    <t>17981</t>
  </si>
  <si>
    <t>Christina Hildebrandt Lüthje Jørgensen</t>
  </si>
  <si>
    <t>0704924070</t>
  </si>
  <si>
    <t>25862</t>
  </si>
  <si>
    <t>Natalia Zofia Maryniak</t>
  </si>
  <si>
    <t>0704924402</t>
  </si>
  <si>
    <t>31187</t>
  </si>
  <si>
    <t>Jiahuan Tong</t>
  </si>
  <si>
    <t>0704941145</t>
  </si>
  <si>
    <t>29799</t>
  </si>
  <si>
    <t>Jacob Tobias Lindberg</t>
  </si>
  <si>
    <t>0704942370</t>
  </si>
  <si>
    <t>31062</t>
  </si>
  <si>
    <t>Sia Feline Støvlbæk</t>
  </si>
  <si>
    <t>0704943695</t>
  </si>
  <si>
    <t>27752</t>
  </si>
  <si>
    <t>Simon Kok Lupemba</t>
  </si>
  <si>
    <t>0704951329</t>
  </si>
  <si>
    <t>32891</t>
  </si>
  <si>
    <t>Asmund Kjellegaard Ottesen</t>
  </si>
  <si>
    <t>0705441391</t>
  </si>
  <si>
    <t>12768</t>
  </si>
  <si>
    <t>Anders Bjerrum</t>
  </si>
  <si>
    <t>0705552789</t>
  </si>
  <si>
    <t>1147</t>
  </si>
  <si>
    <t>Jens Martin Dandanell</t>
  </si>
  <si>
    <t>0705610258</t>
  </si>
  <si>
    <t>2160</t>
  </si>
  <si>
    <t>Annette Frøhling</t>
  </si>
  <si>
    <t>0705630666</t>
  </si>
  <si>
    <t>5327</t>
  </si>
  <si>
    <t>Marianne Decker</t>
  </si>
  <si>
    <t>0705660174</t>
  </si>
  <si>
    <t>18757</t>
  </si>
  <si>
    <t>Marianne Rom Andersen</t>
  </si>
  <si>
    <t>0705680647</t>
  </si>
  <si>
    <t>13269</t>
  </si>
  <si>
    <t>Hans Christian Jensen</t>
  </si>
  <si>
    <t>0705681961</t>
  </si>
  <si>
    <t>2136</t>
  </si>
  <si>
    <t>Johnny Sølvtorp</t>
  </si>
  <si>
    <t>0705700540</t>
  </si>
  <si>
    <t>5328</t>
  </si>
  <si>
    <t>Mette Lilje</t>
  </si>
  <si>
    <t>0705724059</t>
  </si>
  <si>
    <t>25967</t>
  </si>
  <si>
    <t>Michael Welch</t>
  </si>
  <si>
    <t>0705764603</t>
  </si>
  <si>
    <t>16368</t>
  </si>
  <si>
    <t>Ewen MacDonald</t>
  </si>
  <si>
    <t>0705771626</t>
  </si>
  <si>
    <t>Karina Sonne Alfastsen</t>
  </si>
  <si>
    <t>0705772282</t>
  </si>
  <si>
    <t>441</t>
  </si>
  <si>
    <t>Barbara Fossdal Cliford</t>
  </si>
  <si>
    <t>0705843651</t>
  </si>
  <si>
    <t>30403</t>
  </si>
  <si>
    <t>Lluis Romul Sala Vilar</t>
  </si>
  <si>
    <t>0705852863</t>
  </si>
  <si>
    <t>16586</t>
  </si>
  <si>
    <t>Mikko Berggren Ettienne</t>
  </si>
  <si>
    <t>0705854351</t>
  </si>
  <si>
    <t>20323</t>
  </si>
  <si>
    <t>Christos Markos</t>
  </si>
  <si>
    <t>0705903166</t>
  </si>
  <si>
    <t>31843</t>
  </si>
  <si>
    <t>Bodil Kjeldgaard</t>
  </si>
  <si>
    <t>0705904049</t>
  </si>
  <si>
    <t>24955</t>
  </si>
  <si>
    <t>Simon Pitscheider</t>
  </si>
  <si>
    <t>0705911533</t>
  </si>
  <si>
    <t>25244</t>
  </si>
  <si>
    <t>Nikolaj Langemark</t>
  </si>
  <si>
    <t>0705911908</t>
  </si>
  <si>
    <t>32289</t>
  </si>
  <si>
    <t>Stephanie la Fontaine S. Hofmann</t>
  </si>
  <si>
    <t>0705922489</t>
  </si>
  <si>
    <t>13861</t>
  </si>
  <si>
    <t>Jacob Gade Koefoed</t>
  </si>
  <si>
    <t>0705941637</t>
  </si>
  <si>
    <t>33744</t>
  </si>
  <si>
    <t>Philip Kræn Kristensen</t>
  </si>
  <si>
    <t>0705950369</t>
  </si>
  <si>
    <t>13831</t>
  </si>
  <si>
    <t>Morten Løgstrup Bjerg</t>
  </si>
  <si>
    <t>0706452699</t>
  </si>
  <si>
    <t>1417</t>
  </si>
  <si>
    <t>Rolf Willestofte Berg</t>
  </si>
  <si>
    <t>0706540822</t>
  </si>
  <si>
    <t>15878</t>
  </si>
  <si>
    <t>Bitten Skaarup</t>
  </si>
  <si>
    <t>0706570357</t>
  </si>
  <si>
    <t>5337</t>
  </si>
  <si>
    <t>Peter Kjeldsen</t>
  </si>
  <si>
    <t>0706572325</t>
  </si>
  <si>
    <t>5338</t>
  </si>
  <si>
    <t>Johnny Larsen</t>
  </si>
  <si>
    <t>0706600841</t>
  </si>
  <si>
    <t>31090</t>
  </si>
  <si>
    <t>Michael Tronier</t>
  </si>
  <si>
    <t>0706620893</t>
  </si>
  <si>
    <t>2228</t>
  </si>
  <si>
    <t>Tage A. Larsen</t>
  </si>
  <si>
    <t>0706642765</t>
  </si>
  <si>
    <t>Abdellatif Elghazi</t>
  </si>
  <si>
    <t>0706680209</t>
  </si>
  <si>
    <t>808</t>
  </si>
  <si>
    <t>0706682236</t>
  </si>
  <si>
    <t>Helle Bisgaard Korsgaard</t>
  </si>
  <si>
    <t>0706713476</t>
  </si>
  <si>
    <t>15522</t>
  </si>
  <si>
    <t>Ebba Karin Helena Dellwik</t>
  </si>
  <si>
    <t>0706754407</t>
  </si>
  <si>
    <t>29556</t>
  </si>
  <si>
    <t>Andreas Worberg</t>
  </si>
  <si>
    <t>0706761659</t>
  </si>
  <si>
    <t>5340</t>
  </si>
  <si>
    <t>Thomas Aarøe Anhøj</t>
  </si>
  <si>
    <t>0706822445</t>
  </si>
  <si>
    <t>32943</t>
  </si>
  <si>
    <t>Christian Olesen</t>
  </si>
  <si>
    <t>0706851801</t>
  </si>
  <si>
    <t>16897</t>
  </si>
  <si>
    <t>Jesper Pedersen</t>
  </si>
  <si>
    <t>0706883517</t>
  </si>
  <si>
    <t>31005</t>
  </si>
  <si>
    <t>Hans-Ioan Ienasescu</t>
  </si>
  <si>
    <t>0706884254</t>
  </si>
  <si>
    <t>24605</t>
  </si>
  <si>
    <t>Esmeray Üstünyagiz</t>
  </si>
  <si>
    <t>0706894330</t>
  </si>
  <si>
    <t>22364</t>
  </si>
  <si>
    <t>Kamila Piotrowska</t>
  </si>
  <si>
    <t>0706903887</t>
  </si>
  <si>
    <t>25367</t>
  </si>
  <si>
    <t>Nipun Garg</t>
  </si>
  <si>
    <t>0706911723</t>
  </si>
  <si>
    <t>28068</t>
  </si>
  <si>
    <t>Jakob Nybo Nissen</t>
  </si>
  <si>
    <t>0706922695</t>
  </si>
  <si>
    <t>31949</t>
  </si>
  <si>
    <t>Mathias Bernfried Biron</t>
  </si>
  <si>
    <t>0706932003</t>
  </si>
  <si>
    <t>25710</t>
  </si>
  <si>
    <t>Rasmus Malik Thaarup Høegh</t>
  </si>
  <si>
    <t>0706934219</t>
  </si>
  <si>
    <t>32894</t>
  </si>
  <si>
    <t>Nikolaus Ismet Vollmer</t>
  </si>
  <si>
    <t>0706941452</t>
  </si>
  <si>
    <t>33970</t>
  </si>
  <si>
    <t>Selina Howalt Owe</t>
  </si>
  <si>
    <t>0706944605</t>
  </si>
  <si>
    <t>31952</t>
  </si>
  <si>
    <t>Filippo Trevisi</t>
  </si>
  <si>
    <t>0706950753</t>
  </si>
  <si>
    <t>30546</t>
  </si>
  <si>
    <t>Nikolaj Andersen</t>
  </si>
  <si>
    <t>0707552484</t>
  </si>
  <si>
    <t>Josianne Støttrup</t>
  </si>
  <si>
    <t>0707601027</t>
  </si>
  <si>
    <t>875</t>
  </si>
  <si>
    <t>Martin Nielsen</t>
  </si>
  <si>
    <t>0707700157</t>
  </si>
  <si>
    <t>1517</t>
  </si>
  <si>
    <t>Peter Slotved Simonsen</t>
  </si>
  <si>
    <t>0707774541</t>
  </si>
  <si>
    <t>15676</t>
  </si>
  <si>
    <t>Taeseong Kim</t>
  </si>
  <si>
    <t>0707794593</t>
  </si>
  <si>
    <t>20053</t>
  </si>
  <si>
    <t>Xavier Flores-Alsina</t>
  </si>
  <si>
    <t>0707812087</t>
  </si>
  <si>
    <t>30907</t>
  </si>
  <si>
    <t>Anders Brink Nyberg</t>
  </si>
  <si>
    <t>0707842067</t>
  </si>
  <si>
    <t>33562</t>
  </si>
  <si>
    <t>Aske Egsgaard-Pedersen</t>
  </si>
  <si>
    <t>0707853794</t>
  </si>
  <si>
    <t>33656</t>
  </si>
  <si>
    <t>Arianna Schiano Lomoriello</t>
  </si>
  <si>
    <t>0707864117</t>
  </si>
  <si>
    <t>24031</t>
  </si>
  <si>
    <t>Dilshan Manuranga Perera Makavitage</t>
  </si>
  <si>
    <t>0707864443</t>
  </si>
  <si>
    <t>27733</t>
  </si>
  <si>
    <t>Nicholas Christopher Riedel</t>
  </si>
  <si>
    <t>0707880139</t>
  </si>
  <si>
    <t>29737</t>
  </si>
  <si>
    <t>Alex Quinlan</t>
  </si>
  <si>
    <t>0707901446</t>
  </si>
  <si>
    <t>18670</t>
  </si>
  <si>
    <t>Christina Desler</t>
  </si>
  <si>
    <t>0707913428</t>
  </si>
  <si>
    <t>25924</t>
  </si>
  <si>
    <t>Shivangi Gupta</t>
  </si>
  <si>
    <t>0707913711</t>
  </si>
  <si>
    <t>32546</t>
  </si>
  <si>
    <t>Nicholas William Ciccone</t>
  </si>
  <si>
    <t>0707913819</t>
  </si>
  <si>
    <t>33392</t>
  </si>
  <si>
    <t>Xiaozan Wang</t>
  </si>
  <si>
    <t>0707921919</t>
  </si>
  <si>
    <t>32029</t>
  </si>
  <si>
    <t>Tobias Kondrup Andersen</t>
  </si>
  <si>
    <t>0707924462</t>
  </si>
  <si>
    <t>33360</t>
  </si>
  <si>
    <t>Agnieszka Anna Niklas</t>
  </si>
  <si>
    <t>0707924713</t>
  </si>
  <si>
    <t>32668</t>
  </si>
  <si>
    <t>Jakob-Anhtu Tran</t>
  </si>
  <si>
    <t>0707934557</t>
  </si>
  <si>
    <t>32000</t>
  </si>
  <si>
    <t>Iyad Suleiman</t>
  </si>
  <si>
    <t>0707941561</t>
  </si>
  <si>
    <t>26799</t>
  </si>
  <si>
    <t>Mikael Mosbech Eronen</t>
  </si>
  <si>
    <t>0707942096</t>
  </si>
  <si>
    <t>24542</t>
  </si>
  <si>
    <t>Mette Torsbjerg Møller</t>
  </si>
  <si>
    <t>0707960450</t>
  </si>
  <si>
    <t>29213</t>
  </si>
  <si>
    <t>Victoria Bak Åndahl</t>
  </si>
  <si>
    <t>0707961295</t>
  </si>
  <si>
    <t>30452</t>
  </si>
  <si>
    <t>Martin Schjeldrup Jessen</t>
  </si>
  <si>
    <t>0708561789</t>
  </si>
  <si>
    <t>18869</t>
  </si>
  <si>
    <t>Niels-Ebbe Dam</t>
  </si>
  <si>
    <t>0708640905</t>
  </si>
  <si>
    <t>15649</t>
  </si>
  <si>
    <t>Vagn Einfeldt Jensen</t>
  </si>
  <si>
    <t>0708642460</t>
  </si>
  <si>
    <t>10278</t>
  </si>
  <si>
    <t>Anne-Mette Nygaard Erichsen</t>
  </si>
  <si>
    <t>0708761656</t>
  </si>
  <si>
    <t>17936</t>
  </si>
  <si>
    <t>Sannie Fisker</t>
  </si>
  <si>
    <t>0708792837</t>
  </si>
  <si>
    <t>26394</t>
  </si>
  <si>
    <t>Tim Lillegaard Larsen</t>
  </si>
  <si>
    <t>0708801291</t>
  </si>
  <si>
    <t>12265</t>
  </si>
  <si>
    <t>Michael Lindaa</t>
  </si>
  <si>
    <t>0708801496</t>
  </si>
  <si>
    <t>27858</t>
  </si>
  <si>
    <t>Louise Cecilie Overgaard</t>
  </si>
  <si>
    <t>0708822337</t>
  </si>
  <si>
    <t>31378</t>
  </si>
  <si>
    <t>Henrik Munk Plum</t>
  </si>
  <si>
    <t>0708843644</t>
  </si>
  <si>
    <t>28095</t>
  </si>
  <si>
    <t>Farnoosh Goodarzi</t>
  </si>
  <si>
    <t>0708854417</t>
  </si>
  <si>
    <t>25037</t>
  </si>
  <si>
    <t>Gerald Englmair</t>
  </si>
  <si>
    <t>0708902039</t>
  </si>
  <si>
    <t>17966</t>
  </si>
  <si>
    <t>Morten Lund</t>
  </si>
  <si>
    <t>0708911267</t>
  </si>
  <si>
    <t>27623</t>
  </si>
  <si>
    <t>Jonas Bjørnkjær</t>
  </si>
  <si>
    <t>0708912565</t>
  </si>
  <si>
    <t>24698</t>
  </si>
  <si>
    <t>Marc Dose</t>
  </si>
  <si>
    <t>0708913820</t>
  </si>
  <si>
    <t>26804</t>
  </si>
  <si>
    <t>Svetlana Kutuzova</t>
  </si>
  <si>
    <t>0708913855</t>
  </si>
  <si>
    <t>24493</t>
  </si>
  <si>
    <t>Thibaut Richert</t>
  </si>
  <si>
    <t>0708922293</t>
  </si>
  <si>
    <t>33081</t>
  </si>
  <si>
    <t>Nikolaj Birck Frederiksen</t>
  </si>
  <si>
    <t>0708922560</t>
  </si>
  <si>
    <t>22412</t>
  </si>
  <si>
    <t>Linnea Ring Gätke</t>
  </si>
  <si>
    <t>0708953377</t>
  </si>
  <si>
    <t>33886</t>
  </si>
  <si>
    <t>Francesco Locatelli</t>
  </si>
  <si>
    <t>0708960977</t>
  </si>
  <si>
    <t>34035</t>
  </si>
  <si>
    <t>Jonas Højen Nielsen</t>
  </si>
  <si>
    <t>0708962473</t>
  </si>
  <si>
    <t>32085</t>
  </si>
  <si>
    <t>Christoffer Irvall Rasmussen</t>
  </si>
  <si>
    <t>0709572881</t>
  </si>
  <si>
    <t>329</t>
  </si>
  <si>
    <t>Valery Okulov</t>
  </si>
  <si>
    <t>0709592564</t>
  </si>
  <si>
    <t>9472</t>
  </si>
  <si>
    <t>Anastasia Frangu Isbrand</t>
  </si>
  <si>
    <t>0709602152</t>
  </si>
  <si>
    <t>30826</t>
  </si>
  <si>
    <t>Sabine Kramer</t>
  </si>
  <si>
    <t>0709670409</t>
  </si>
  <si>
    <t>5368</t>
  </si>
  <si>
    <t>Carsten Per Jensen</t>
  </si>
  <si>
    <t>0709670638</t>
  </si>
  <si>
    <t>26674</t>
  </si>
  <si>
    <t>Inge Holkmann Olsen</t>
  </si>
  <si>
    <t>0709732730</t>
  </si>
  <si>
    <t>15462</t>
  </si>
  <si>
    <t>Susann Delff</t>
  </si>
  <si>
    <t>0709744127</t>
  </si>
  <si>
    <t>33354</t>
  </si>
  <si>
    <t>Ernesto Jusayan Guades</t>
  </si>
  <si>
    <t>0709771264</t>
  </si>
  <si>
    <t>10994</t>
  </si>
  <si>
    <t>Karina Østergaard Nielsen</t>
  </si>
  <si>
    <t>0709801511</t>
  </si>
  <si>
    <t>19818</t>
  </si>
  <si>
    <t>Karsten Alstrup Hansen</t>
  </si>
  <si>
    <t>0709831801</t>
  </si>
  <si>
    <t>10206</t>
  </si>
  <si>
    <t>Søren Nordstjerne Fraenkel</t>
  </si>
  <si>
    <t>0709831879</t>
  </si>
  <si>
    <t>12093</t>
  </si>
  <si>
    <t>Johan Ulrik Lind</t>
  </si>
  <si>
    <t>0709851144</t>
  </si>
  <si>
    <t>11857</t>
  </si>
  <si>
    <t>Stine Skov Madsen</t>
  </si>
  <si>
    <t>0709871412</t>
  </si>
  <si>
    <t>26951</t>
  </si>
  <si>
    <t>Anita Hansen</t>
  </si>
  <si>
    <t>0709881590</t>
  </si>
  <si>
    <t>17393</t>
  </si>
  <si>
    <t>Louise Otterstrøm Martinsen</t>
  </si>
  <si>
    <t>0709893998</t>
  </si>
  <si>
    <t>25976</t>
  </si>
  <si>
    <t>Elisa Benini</t>
  </si>
  <si>
    <t>0709894757</t>
  </si>
  <si>
    <t>29298</t>
  </si>
  <si>
    <t>Alireza Hajiijafarassar</t>
  </si>
  <si>
    <t>0709894943</t>
  </si>
  <si>
    <t>32912</t>
  </si>
  <si>
    <t>Dimitrios Kalatzis</t>
  </si>
  <si>
    <t>0709922343</t>
  </si>
  <si>
    <t>33415</t>
  </si>
  <si>
    <t>Christian Dandanell Glissov</t>
  </si>
  <si>
    <t>0709931911</t>
  </si>
  <si>
    <t>25503</t>
  </si>
  <si>
    <t>0709934635</t>
  </si>
  <si>
    <t>32555</t>
  </si>
  <si>
    <t>Tao Zheng</t>
  </si>
  <si>
    <t>0709941283</t>
  </si>
  <si>
    <t>33112</t>
  </si>
  <si>
    <t>Esben Frimann Jensen</t>
  </si>
  <si>
    <t>0709970615</t>
  </si>
  <si>
    <t>33239</t>
  </si>
  <si>
    <t>Johan Christian Schönwandt</t>
  </si>
  <si>
    <t>0710541361</t>
  </si>
  <si>
    <t>15303</t>
  </si>
  <si>
    <t>Egon Bech Hansen</t>
  </si>
  <si>
    <t>0710643105</t>
  </si>
  <si>
    <t>15668</t>
  </si>
  <si>
    <t>Andreas Franz-Josef Kaiser</t>
  </si>
  <si>
    <t>0710661545</t>
  </si>
  <si>
    <t>2064</t>
  </si>
  <si>
    <t>Hans Nørgaard Hansen</t>
  </si>
  <si>
    <t>0710690405</t>
  </si>
  <si>
    <t>17527</t>
  </si>
  <si>
    <t>Thomas Meier Sørensen</t>
  </si>
  <si>
    <t>0710711763</t>
  </si>
  <si>
    <t>31333</t>
  </si>
  <si>
    <t>Jakob Lund Theodorsen</t>
  </si>
  <si>
    <t>0710782261</t>
  </si>
  <si>
    <t>33910</t>
  </si>
  <si>
    <t>Michel Onnik Berg Doukmadjian</t>
  </si>
  <si>
    <t>0710811725</t>
  </si>
  <si>
    <t>20549</t>
  </si>
  <si>
    <t>Morten Andreas Dahl Larsen</t>
  </si>
  <si>
    <t>0710811962</t>
  </si>
  <si>
    <t>15280</t>
  </si>
  <si>
    <t>Pernille Gøthche</t>
  </si>
  <si>
    <t>0710852286</t>
  </si>
  <si>
    <t>13126</t>
  </si>
  <si>
    <t>Julie Engelhard Christensen</t>
  </si>
  <si>
    <t>0710872813</t>
  </si>
  <si>
    <t>32137</t>
  </si>
  <si>
    <t>Martin Wentzel Olsen</t>
  </si>
  <si>
    <t>0710883432</t>
  </si>
  <si>
    <t>30416</t>
  </si>
  <si>
    <t>Mariia Kravchenko</t>
  </si>
  <si>
    <t>0710884285</t>
  </si>
  <si>
    <t>27996</t>
  </si>
  <si>
    <t>Junhao Huang</t>
  </si>
  <si>
    <t>0710893845</t>
  </si>
  <si>
    <t>27683</t>
  </si>
  <si>
    <t>Felipe Gonzalo Tueros Farfan</t>
  </si>
  <si>
    <t>0710904227</t>
  </si>
  <si>
    <t>34010</t>
  </si>
  <si>
    <t>Kilian Krüger</t>
  </si>
  <si>
    <t>0710914052</t>
  </si>
  <si>
    <t>31446</t>
  </si>
  <si>
    <t>Florine Lena Bachmann</t>
  </si>
  <si>
    <t>0710921946</t>
  </si>
  <si>
    <t>30200</t>
  </si>
  <si>
    <t>Marie Rudloff Præstrud</t>
  </si>
  <si>
    <t>0710930899</t>
  </si>
  <si>
    <t>32268</t>
  </si>
  <si>
    <t>Rune Johannes Overgaard Højlund</t>
  </si>
  <si>
    <t>0710932387</t>
  </si>
  <si>
    <t>32095</t>
  </si>
  <si>
    <t>Jakob Afzali Andersen</t>
  </si>
  <si>
    <t>25431</t>
  </si>
  <si>
    <t>0710971366</t>
  </si>
  <si>
    <t>32743</t>
  </si>
  <si>
    <t>Katrine Koizumi Gundtoft</t>
  </si>
  <si>
    <t>0710981957</t>
  </si>
  <si>
    <t>31269</t>
  </si>
  <si>
    <t>Nicklas Lasson</t>
  </si>
  <si>
    <t>0711650180</t>
  </si>
  <si>
    <t>1198</t>
  </si>
  <si>
    <t>Lotte Bjerregaard Jensen</t>
  </si>
  <si>
    <t>0711652302</t>
  </si>
  <si>
    <t>4171</t>
  </si>
  <si>
    <t>Ulla Svensmark</t>
  </si>
  <si>
    <t>0711663657</t>
  </si>
  <si>
    <t>15621</t>
  </si>
  <si>
    <t>Xiaolin Hou</t>
  </si>
  <si>
    <t>0711680713</t>
  </si>
  <si>
    <t>5383</t>
  </si>
  <si>
    <t>Jimmie Thomsen</t>
  </si>
  <si>
    <t>0711832157</t>
  </si>
  <si>
    <t>12406</t>
  </si>
  <si>
    <t>Thomas Bachau Pedersen</t>
  </si>
  <si>
    <t>0711841288</t>
  </si>
  <si>
    <t>33824</t>
  </si>
  <si>
    <t>0711842985</t>
  </si>
  <si>
    <t>25623</t>
  </si>
  <si>
    <t>Lukasz Dynowski</t>
  </si>
  <si>
    <t>0711852417</t>
  </si>
  <si>
    <t>5388</t>
  </si>
  <si>
    <t>Søren Andersen</t>
  </si>
  <si>
    <t>0711873813</t>
  </si>
  <si>
    <t>33073</t>
  </si>
  <si>
    <t>Francesco Rondina</t>
  </si>
  <si>
    <t>0711873902</t>
  </si>
  <si>
    <t>28633</t>
  </si>
  <si>
    <t>Maria Navasa Guasch</t>
  </si>
  <si>
    <t>0711882278</t>
  </si>
  <si>
    <t>19768</t>
  </si>
  <si>
    <t>Rikke Høst Hammershøj</t>
  </si>
  <si>
    <t>0711884165</t>
  </si>
  <si>
    <t>24848</t>
  </si>
  <si>
    <t>Alessio Trivella</t>
  </si>
  <si>
    <t>0711884408</t>
  </si>
  <si>
    <t>30830</t>
  </si>
  <si>
    <t>Angeliki Lydia Antonia Syrri</t>
  </si>
  <si>
    <t>0711891528</t>
  </si>
  <si>
    <t>23593</t>
  </si>
  <si>
    <t>Anne Sofie Hvid Rasmussen</t>
  </si>
  <si>
    <t>0711902406</t>
  </si>
  <si>
    <t>33694</t>
  </si>
  <si>
    <t>Tania Laoubi Bak</t>
  </si>
  <si>
    <t>0711930173</t>
  </si>
  <si>
    <t>29342</t>
  </si>
  <si>
    <t>Peter Grønborg</t>
  </si>
  <si>
    <t>0711930183</t>
  </si>
  <si>
    <t>22333</t>
  </si>
  <si>
    <t>0711931783</t>
  </si>
  <si>
    <t>30028</t>
  </si>
  <si>
    <t>Mathias Pender Nielsen</t>
  </si>
  <si>
    <t>0711932593</t>
  </si>
  <si>
    <t>31464</t>
  </si>
  <si>
    <t>Coen Gerben Besseling</t>
  </si>
  <si>
    <t>0711941142</t>
  </si>
  <si>
    <t>33859</t>
  </si>
  <si>
    <t>Cathrin Waser</t>
  </si>
  <si>
    <t>0711950885</t>
  </si>
  <si>
    <t>30966</t>
  </si>
  <si>
    <t>Magnus Søgaard Pedersen</t>
  </si>
  <si>
    <t>0712540753</t>
  </si>
  <si>
    <t>3361</t>
  </si>
  <si>
    <t>Jens Kirk Andersen</t>
  </si>
  <si>
    <t>0712542152</t>
  </si>
  <si>
    <t>9916</t>
  </si>
  <si>
    <t>Henny Vangsgaard Kortbæk</t>
  </si>
  <si>
    <t>0712660473</t>
  </si>
  <si>
    <t>13262</t>
  </si>
  <si>
    <t>Alex Andersen</t>
  </si>
  <si>
    <t>0712661542</t>
  </si>
  <si>
    <t>1234</t>
  </si>
  <si>
    <t>Eva Mikkelsen</t>
  </si>
  <si>
    <t>0712670770</t>
  </si>
  <si>
    <t>33682</t>
  </si>
  <si>
    <t>Anette Widell Bruun</t>
  </si>
  <si>
    <t>0712724129</t>
  </si>
  <si>
    <t>15744</t>
  </si>
  <si>
    <t>Malcolm Mcgugan</t>
  </si>
  <si>
    <t>0712724587</t>
  </si>
  <si>
    <t>19568</t>
  </si>
  <si>
    <t>Andrea Bordoni</t>
  </si>
  <si>
    <t>0712731753</t>
  </si>
  <si>
    <t>21315</t>
  </si>
  <si>
    <t>Erik Bek-Pedersen</t>
  </si>
  <si>
    <t>0712762233</t>
  </si>
  <si>
    <t>33540</t>
  </si>
  <si>
    <t>Tue Lehn-Schiøler</t>
  </si>
  <si>
    <t>0712762365</t>
  </si>
  <si>
    <t>2711</t>
  </si>
  <si>
    <t>Henrik Baktoft</t>
  </si>
  <si>
    <t>0712783656</t>
  </si>
  <si>
    <t>32760</t>
  </si>
  <si>
    <t>Alicia Gutierrez Garcia</t>
  </si>
  <si>
    <t>0712801271</t>
  </si>
  <si>
    <t>27897</t>
  </si>
  <si>
    <t>Jakob Kibsgaard</t>
  </si>
  <si>
    <t>0712832142</t>
  </si>
  <si>
    <t>32350</t>
  </si>
  <si>
    <t>Sanne Enok Lauridsen</t>
  </si>
  <si>
    <t>0712841842</t>
  </si>
  <si>
    <t>30320</t>
  </si>
  <si>
    <t>Anne Margrethe Dahl Nielsen</t>
  </si>
  <si>
    <t>0712843721</t>
  </si>
  <si>
    <t>30210</t>
  </si>
  <si>
    <t>Andrea Vandin</t>
  </si>
  <si>
    <t>0712853581</t>
  </si>
  <si>
    <t>29984</t>
  </si>
  <si>
    <t>Abdolrahman Peimankar</t>
  </si>
  <si>
    <t>0712884061</t>
  </si>
  <si>
    <t>29333</t>
  </si>
  <si>
    <t>Tiago Sousa</t>
  </si>
  <si>
    <t>0712922419</t>
  </si>
  <si>
    <t>29360</t>
  </si>
  <si>
    <t>Arben Rustemi</t>
  </si>
  <si>
    <t>0712931353</t>
  </si>
  <si>
    <t>33149</t>
  </si>
  <si>
    <t>Christian Erik Hartung Hansen</t>
  </si>
  <si>
    <t>0712933445</t>
  </si>
  <si>
    <t>29954</t>
  </si>
  <si>
    <t>Denis Shepelin</t>
  </si>
  <si>
    <t>0712933461</t>
  </si>
  <si>
    <t>32440</t>
  </si>
  <si>
    <t>Eric Jacob Rose</t>
  </si>
  <si>
    <t>0712933755</t>
  </si>
  <si>
    <t>33055</t>
  </si>
  <si>
    <t>Quentin Saudan</t>
  </si>
  <si>
    <t>0712981830</t>
  </si>
  <si>
    <t>33411</t>
  </si>
  <si>
    <t>Martyna Dirsla Jakubowska</t>
  </si>
  <si>
    <t>0801462537</t>
  </si>
  <si>
    <t>1512</t>
  </si>
  <si>
    <t>Jens H. Von Barner</t>
  </si>
  <si>
    <t>0801481094</t>
  </si>
  <si>
    <t>24032</t>
  </si>
  <si>
    <t>Dorte Olesen</t>
  </si>
  <si>
    <t>0801650988</t>
  </si>
  <si>
    <t>25095</t>
  </si>
  <si>
    <t>Gitte Bjørn Netsov</t>
  </si>
  <si>
    <t>0801660789</t>
  </si>
  <si>
    <t>33942</t>
  </si>
  <si>
    <t>Kim Møgelvang</t>
  </si>
  <si>
    <t>0801723187</t>
  </si>
  <si>
    <t>26111</t>
  </si>
  <si>
    <t>Mikael Markvart</t>
  </si>
  <si>
    <t>0801743625</t>
  </si>
  <si>
    <t>33730</t>
  </si>
  <si>
    <t>Ove Ezekias Gøricke</t>
  </si>
  <si>
    <t>0801753795</t>
  </si>
  <si>
    <t>567</t>
  </si>
  <si>
    <t>Edward Alexandru Todirica</t>
  </si>
  <si>
    <t>0801771114</t>
  </si>
  <si>
    <t>24589</t>
  </si>
  <si>
    <t>Maria Telver Andersen</t>
  </si>
  <si>
    <t>0801772854</t>
  </si>
  <si>
    <t>3365</t>
  </si>
  <si>
    <t>Boi-Tien Thi Pham</t>
  </si>
  <si>
    <t>0801783163</t>
  </si>
  <si>
    <t>5407</t>
  </si>
  <si>
    <t>Simo A. Jacobsen</t>
  </si>
  <si>
    <t>0801802761</t>
  </si>
  <si>
    <t>11860</t>
  </si>
  <si>
    <t>Leon Eyrich Jessen</t>
  </si>
  <si>
    <t>0801811957</t>
  </si>
  <si>
    <t>16613</t>
  </si>
  <si>
    <t>Peter Lindebark Olsen</t>
  </si>
  <si>
    <t>0801831443</t>
  </si>
  <si>
    <t>28684</t>
  </si>
  <si>
    <t>Martin la Cour Lund</t>
  </si>
  <si>
    <t>0801852696</t>
  </si>
  <si>
    <t>20140</t>
  </si>
  <si>
    <t>Ida Marie Grønborg</t>
  </si>
  <si>
    <t>0801864457</t>
  </si>
  <si>
    <t>33378</t>
  </si>
  <si>
    <t>Marius Emar Yamakou</t>
  </si>
  <si>
    <t>0801872239</t>
  </si>
  <si>
    <t>17317</t>
  </si>
  <si>
    <t>Christoffer Rasmussen</t>
  </si>
  <si>
    <t>0801874169</t>
  </si>
  <si>
    <t>24040</t>
  </si>
  <si>
    <t>Guoliang Wang</t>
  </si>
  <si>
    <t>0801881955</t>
  </si>
  <si>
    <t>28225</t>
  </si>
  <si>
    <t>Kristoffer Demandt Hansen</t>
  </si>
  <si>
    <t>0801882404</t>
  </si>
  <si>
    <t>24196</t>
  </si>
  <si>
    <t>Maria Louise Leth</t>
  </si>
  <si>
    <t>0801902499</t>
  </si>
  <si>
    <t>30149</t>
  </si>
  <si>
    <t>Dennis Pedersbæk</t>
  </si>
  <si>
    <t>0801903681</t>
  </si>
  <si>
    <t>21011</t>
  </si>
  <si>
    <t>Alexander Weider King</t>
  </si>
  <si>
    <t>0801913156</t>
  </si>
  <si>
    <t>33388</t>
  </si>
  <si>
    <t>Charlotte Vad Knudsen</t>
  </si>
  <si>
    <t>0801914217</t>
  </si>
  <si>
    <t>26616</t>
  </si>
  <si>
    <t>Samuel Arturo Verburg Riezu</t>
  </si>
  <si>
    <t>0801914489</t>
  </si>
  <si>
    <t>26824</t>
  </si>
  <si>
    <t>Mohammed Albannay</t>
  </si>
  <si>
    <t>0801924387</t>
  </si>
  <si>
    <t>30458</t>
  </si>
  <si>
    <t>Xiyan Wang</t>
  </si>
  <si>
    <t>0801932029</t>
  </si>
  <si>
    <t>27965</t>
  </si>
  <si>
    <t>Mathias Kasper Huss-Hansen</t>
  </si>
  <si>
    <t>0801933343</t>
  </si>
  <si>
    <t>33410</t>
  </si>
  <si>
    <t>James Erik Groving Meade</t>
  </si>
  <si>
    <t>0801941206</t>
  </si>
  <si>
    <t>25509</t>
  </si>
  <si>
    <t>Emma Springhorn Grønkjær</t>
  </si>
  <si>
    <t>0801952321</t>
  </si>
  <si>
    <t>29958</t>
  </si>
  <si>
    <t>Jonathan Regev</t>
  </si>
  <si>
    <t>0801952399</t>
  </si>
  <si>
    <t>32533</t>
  </si>
  <si>
    <t>Mingxiao Li</t>
  </si>
  <si>
    <t>0801960928</t>
  </si>
  <si>
    <t>33061</t>
  </si>
  <si>
    <t>Karen Therkelsen</t>
  </si>
  <si>
    <t>0802562691</t>
  </si>
  <si>
    <t>1230</t>
  </si>
  <si>
    <t>Weigang Lin</t>
  </si>
  <si>
    <t>0802611153</t>
  </si>
  <si>
    <t>30220</t>
  </si>
  <si>
    <t>Jan Werner Thomsen</t>
  </si>
  <si>
    <t>0802630913</t>
  </si>
  <si>
    <t>34002</t>
  </si>
  <si>
    <t>Tommy Højegaard</t>
  </si>
  <si>
    <t>0802642423</t>
  </si>
  <si>
    <t>24250</t>
  </si>
  <si>
    <t>Jimmi Eilsborg</t>
  </si>
  <si>
    <t>0802670354</t>
  </si>
  <si>
    <t>13704</t>
  </si>
  <si>
    <t>0802670907</t>
  </si>
  <si>
    <t>5416</t>
  </si>
  <si>
    <t>Philip John Binning</t>
  </si>
  <si>
    <t>0802700156</t>
  </si>
  <si>
    <t>26754</t>
  </si>
  <si>
    <t>Heidi Rydstrøm</t>
  </si>
  <si>
    <t>0802723350</t>
  </si>
  <si>
    <t>23155</t>
  </si>
  <si>
    <t>Ane Tind Skak</t>
  </si>
  <si>
    <t>0802733496</t>
  </si>
  <si>
    <t>28449</t>
  </si>
  <si>
    <t>Ryét Myren</t>
  </si>
  <si>
    <t>0802752040</t>
  </si>
  <si>
    <t>3369</t>
  </si>
  <si>
    <t>Susanne Karlsmose Pedersen</t>
  </si>
  <si>
    <t>0802762003</t>
  </si>
  <si>
    <t>31255</t>
  </si>
  <si>
    <t>Mikael Kristensen</t>
  </si>
  <si>
    <t>0802763115</t>
  </si>
  <si>
    <t>489</t>
  </si>
  <si>
    <t>Sune Lehmann Jørgensen</t>
  </si>
  <si>
    <t>0802773749</t>
  </si>
  <si>
    <t>28693</t>
  </si>
  <si>
    <t>Tomás Revilla Cortazár</t>
  </si>
  <si>
    <t>0802793693</t>
  </si>
  <si>
    <t>Radu Malureanu</t>
  </si>
  <si>
    <t>0802793936</t>
  </si>
  <si>
    <t>33893</t>
  </si>
  <si>
    <t>Maria Belen Rabaglino</t>
  </si>
  <si>
    <t>0802801750</t>
  </si>
  <si>
    <t>32121</t>
  </si>
  <si>
    <t>Marlene Hjort Jønsson</t>
  </si>
  <si>
    <t>0802843747</t>
  </si>
  <si>
    <t>17941</t>
  </si>
  <si>
    <t>Reza Sohbati</t>
  </si>
  <si>
    <t>0802871732</t>
  </si>
  <si>
    <t>14915</t>
  </si>
  <si>
    <t>Nanna Berg-Jensen</t>
  </si>
  <si>
    <t>0802881029</t>
  </si>
  <si>
    <t>12988</t>
  </si>
  <si>
    <t>Erik Stassen</t>
  </si>
  <si>
    <t>0802883900</t>
  </si>
  <si>
    <t>27391</t>
  </si>
  <si>
    <t>Irene Tosi</t>
  </si>
  <si>
    <t>0802912021</t>
  </si>
  <si>
    <t>20497</t>
  </si>
  <si>
    <t>Martin Closter Jespersen</t>
  </si>
  <si>
    <t>0802923694</t>
  </si>
  <si>
    <t>27618</t>
  </si>
  <si>
    <t>Daria Sergeeva</t>
  </si>
  <si>
    <t>0802941919</t>
  </si>
  <si>
    <t>33764</t>
  </si>
  <si>
    <t>Aske Unger</t>
  </si>
  <si>
    <t>0802953534</t>
  </si>
  <si>
    <t>32424</t>
  </si>
  <si>
    <t>Chiara Mauri</t>
  </si>
  <si>
    <t>0802961367</t>
  </si>
  <si>
    <t>31307</t>
  </si>
  <si>
    <t>Aske Folkmann Musaeus</t>
  </si>
  <si>
    <t>0802962045</t>
  </si>
  <si>
    <t>29521</t>
  </si>
  <si>
    <t>Sofus Bergholt</t>
  </si>
  <si>
    <t>0803550719</t>
  </si>
  <si>
    <t>15407</t>
  </si>
  <si>
    <t>Per Valentin Bigum</t>
  </si>
  <si>
    <t>0803712611</t>
  </si>
  <si>
    <t>15558</t>
  </si>
  <si>
    <t>Mac Gaunaa</t>
  </si>
  <si>
    <t>0803752125</t>
  </si>
  <si>
    <t>33857</t>
  </si>
  <si>
    <t>Kenneth Thykjær Hanfgarn</t>
  </si>
  <si>
    <t>0803763305</t>
  </si>
  <si>
    <t>Danny Darby</t>
  </si>
  <si>
    <t>0803783098</t>
  </si>
  <si>
    <t>30741</t>
  </si>
  <si>
    <t>Tram Quang Nguyen</t>
  </si>
  <si>
    <t>0803821372</t>
  </si>
  <si>
    <t>30643</t>
  </si>
  <si>
    <t>Kathrine Hougaard Madsen</t>
  </si>
  <si>
    <t>0803823413</t>
  </si>
  <si>
    <t>30374</t>
  </si>
  <si>
    <t>Elder Davy</t>
  </si>
  <si>
    <t>0803832293</t>
  </si>
  <si>
    <t>17708</t>
  </si>
  <si>
    <t>Lasse Ebdrup Pedersen</t>
  </si>
  <si>
    <t>0803862672</t>
  </si>
  <si>
    <t>17613</t>
  </si>
  <si>
    <t>Humira Ehrari</t>
  </si>
  <si>
    <t>0803863717</t>
  </si>
  <si>
    <t>30704</t>
  </si>
  <si>
    <t>Deming Kong</t>
  </si>
  <si>
    <t>0803873569</t>
  </si>
  <si>
    <t>26140</t>
  </si>
  <si>
    <t>Sushil Tandukar</t>
  </si>
  <si>
    <t>0803882789</t>
  </si>
  <si>
    <t>25739</t>
  </si>
  <si>
    <t>Peter Risby Andersen</t>
  </si>
  <si>
    <t>0803892350</t>
  </si>
  <si>
    <t>14514</t>
  </si>
  <si>
    <t>Ellen Fogh</t>
  </si>
  <si>
    <t>0803902275</t>
  </si>
  <si>
    <t>17475</t>
  </si>
  <si>
    <t>Nicklas Walldorf</t>
  </si>
  <si>
    <t>0803902615</t>
  </si>
  <si>
    <t>28104</t>
  </si>
  <si>
    <t>Esben Christensen</t>
  </si>
  <si>
    <t>0803903859</t>
  </si>
  <si>
    <t>27616</t>
  </si>
  <si>
    <t>Franz Maria Heuchel</t>
  </si>
  <si>
    <t>0803912416</t>
  </si>
  <si>
    <t>33291</t>
  </si>
  <si>
    <t>Rose Rasmussen</t>
  </si>
  <si>
    <t>0803912971</t>
  </si>
  <si>
    <t>27503</t>
  </si>
  <si>
    <t>Tobias Friis</t>
  </si>
  <si>
    <t>0803921792</t>
  </si>
  <si>
    <t>23622</t>
  </si>
  <si>
    <t>Pi Westi Bondegaard</t>
  </si>
  <si>
    <t>0803934290</t>
  </si>
  <si>
    <t>33446</t>
  </si>
  <si>
    <t>Christina Schmidleithner</t>
  </si>
  <si>
    <t>0803942080</t>
  </si>
  <si>
    <t>32061</t>
  </si>
  <si>
    <t>Kristinna Kamp</t>
  </si>
  <si>
    <t>0803942536</t>
  </si>
  <si>
    <t>30407</t>
  </si>
  <si>
    <t>Marie Hornstrup Christensen</t>
  </si>
  <si>
    <t>0803950377</t>
  </si>
  <si>
    <t>33111</t>
  </si>
  <si>
    <t>Benjamin Grundahl</t>
  </si>
  <si>
    <t>0803950458</t>
  </si>
  <si>
    <t>30024</t>
  </si>
  <si>
    <t>Cecilie Marie Raagaard Christensen</t>
  </si>
  <si>
    <t>0803962073</t>
  </si>
  <si>
    <t>32310</t>
  </si>
  <si>
    <t>Jonas Weile</t>
  </si>
  <si>
    <t>0804502599</t>
  </si>
  <si>
    <t>5435</t>
  </si>
  <si>
    <t>Hans Voigt</t>
  </si>
  <si>
    <t>0804520287</t>
  </si>
  <si>
    <t>2713</t>
  </si>
  <si>
    <t>Bo Jørgensen</t>
  </si>
  <si>
    <t>0804560165</t>
  </si>
  <si>
    <t>Søren Aabo</t>
  </si>
  <si>
    <t>0804661026</t>
  </si>
  <si>
    <t>15932</t>
  </si>
  <si>
    <t>Grethe Winther</t>
  </si>
  <si>
    <t>0804743812</t>
  </si>
  <si>
    <t>15846</t>
  </si>
  <si>
    <t>Severine Ramousse</t>
  </si>
  <si>
    <t>0804771247</t>
  </si>
  <si>
    <t>1792</t>
  </si>
  <si>
    <t>Anders Kusk</t>
  </si>
  <si>
    <t>0804771263</t>
  </si>
  <si>
    <t>1611</t>
  </si>
  <si>
    <t>Michael Galili</t>
  </si>
  <si>
    <t>0804773150</t>
  </si>
  <si>
    <t>30775</t>
  </si>
  <si>
    <t>Ala Stefirta</t>
  </si>
  <si>
    <t>0804782788</t>
  </si>
  <si>
    <t>12139</t>
  </si>
  <si>
    <t>Katrine Qvortrup</t>
  </si>
  <si>
    <t>0804802185</t>
  </si>
  <si>
    <t>30441</t>
  </si>
  <si>
    <t>Michael Thumand</t>
  </si>
  <si>
    <t>0804842284</t>
  </si>
  <si>
    <t>32082</t>
  </si>
  <si>
    <t>Lea Skræp Svenningsen</t>
  </si>
  <si>
    <t>0804864148</t>
  </si>
  <si>
    <t>28853</t>
  </si>
  <si>
    <t>Saranya Nallapereddy</t>
  </si>
  <si>
    <t>0804881301</t>
  </si>
  <si>
    <t>31764</t>
  </si>
  <si>
    <t>Rune Momberg</t>
  </si>
  <si>
    <t>0804882405</t>
  </si>
  <si>
    <t>28474</t>
  </si>
  <si>
    <t>Jonas Fosaa Wolf</t>
  </si>
  <si>
    <t>0804921915</t>
  </si>
  <si>
    <t>27338</t>
  </si>
  <si>
    <t>Michael Gani</t>
  </si>
  <si>
    <t>0804932674</t>
  </si>
  <si>
    <t>31178</t>
  </si>
  <si>
    <t>0804941290</t>
  </si>
  <si>
    <t>29478</t>
  </si>
  <si>
    <t>Caroline Amalie Clausen</t>
  </si>
  <si>
    <t>0804981861</t>
  </si>
  <si>
    <t>33083</t>
  </si>
  <si>
    <t>Magnus Lynge Bang Nielsen</t>
  </si>
  <si>
    <t>0805540354</t>
  </si>
  <si>
    <t>3381</t>
  </si>
  <si>
    <t>Anette Gleitze Bøtner</t>
  </si>
  <si>
    <t>0805550759</t>
  </si>
  <si>
    <t>5452</t>
  </si>
  <si>
    <t>John Kryger Sørensen</t>
  </si>
  <si>
    <t>0805571632</t>
  </si>
  <si>
    <t>33862</t>
  </si>
  <si>
    <t>Lisa Vivian Pedersen</t>
  </si>
  <si>
    <t>0805590602</t>
  </si>
  <si>
    <t>3383</t>
  </si>
  <si>
    <t>Gitte Alsing Pedersen</t>
  </si>
  <si>
    <t>0805712260</t>
  </si>
  <si>
    <t>67</t>
  </si>
  <si>
    <t>0805712767</t>
  </si>
  <si>
    <t>12302</t>
  </si>
  <si>
    <t>Nicolas Sander Holm</t>
  </si>
  <si>
    <t>0805721804</t>
  </si>
  <si>
    <t>19067</t>
  </si>
  <si>
    <t>Joy Schou Vestenfeldt</t>
  </si>
  <si>
    <t>0805723033</t>
  </si>
  <si>
    <t>17023</t>
  </si>
  <si>
    <t>Brian Ohrbeck Hansen</t>
  </si>
  <si>
    <t>0805732946</t>
  </si>
  <si>
    <t>2715</t>
  </si>
  <si>
    <t>Anna Helene Rindorf</t>
  </si>
  <si>
    <t>0805762683</t>
  </si>
  <si>
    <t>16357</t>
  </si>
  <si>
    <t>Niels Bjerg Jensen</t>
  </si>
  <si>
    <t>0805773405</t>
  </si>
  <si>
    <t>2716</t>
  </si>
  <si>
    <t>Francois Bastardie</t>
  </si>
  <si>
    <t>0805842199</t>
  </si>
  <si>
    <t>15600</t>
  </si>
  <si>
    <t>Jonas Kreutzfeldt Heininge</t>
  </si>
  <si>
    <t>0805842881</t>
  </si>
  <si>
    <t>27314</t>
  </si>
  <si>
    <t>Sébastien Tanguy Bigandt</t>
  </si>
  <si>
    <t>0805843772</t>
  </si>
  <si>
    <t>33283</t>
  </si>
  <si>
    <t>Sara Isabel Domingues Pereira</t>
  </si>
  <si>
    <t>0805854162</t>
  </si>
  <si>
    <t>30640</t>
  </si>
  <si>
    <t>Kabitri Chattopadhyay</t>
  </si>
  <si>
    <t>0805870249</t>
  </si>
  <si>
    <t>28672</t>
  </si>
  <si>
    <t>Douglas McCloskey</t>
  </si>
  <si>
    <t>0805873655</t>
  </si>
  <si>
    <t>10587</t>
  </si>
  <si>
    <t>Søren Raza</t>
  </si>
  <si>
    <t>0805891394</t>
  </si>
  <si>
    <t>28849</t>
  </si>
  <si>
    <t>Camilla Stavnsbjerg</t>
  </si>
  <si>
    <t>0805901551</t>
  </si>
  <si>
    <t>29878</t>
  </si>
  <si>
    <t>Daniel Wie Krog</t>
  </si>
  <si>
    <t>0805903066</t>
  </si>
  <si>
    <t>25695</t>
  </si>
  <si>
    <t>Anna Leth-Espensen</t>
  </si>
  <si>
    <t>0805914947</t>
  </si>
  <si>
    <t>32403</t>
  </si>
  <si>
    <t>Marcial Fernández Castro</t>
  </si>
  <si>
    <t>0805941111</t>
  </si>
  <si>
    <t>25631</t>
  </si>
  <si>
    <t>Rasmus Eilkær Hansen</t>
  </si>
  <si>
    <t>0805943831</t>
  </si>
  <si>
    <t>33336</t>
  </si>
  <si>
    <t>Bingwen Guo</t>
  </si>
  <si>
    <t>0805971207</t>
  </si>
  <si>
    <t>33366</t>
  </si>
  <si>
    <t>Christoffer Binzer Bjørner</t>
  </si>
  <si>
    <t>0806470996</t>
  </si>
  <si>
    <t>2717</t>
  </si>
  <si>
    <t>Nina Holm</t>
  </si>
  <si>
    <t>0806630233</t>
  </si>
  <si>
    <t>5465</t>
  </si>
  <si>
    <t>Claus Kløve Jensen</t>
  </si>
  <si>
    <t>0806731668</t>
  </si>
  <si>
    <t>Lene Kirstejn Jensen</t>
  </si>
  <si>
    <t>0806764647</t>
  </si>
  <si>
    <t>20828</t>
  </si>
  <si>
    <t>Pep Charusanti</t>
  </si>
  <si>
    <t>0806842494</t>
  </si>
  <si>
    <t>12294</t>
  </si>
  <si>
    <t>Ida Hedal</t>
  </si>
  <si>
    <t>0806851957</t>
  </si>
  <si>
    <t>33714</t>
  </si>
  <si>
    <t>Stig Hoegberg</t>
  </si>
  <si>
    <t>0806853925</t>
  </si>
  <si>
    <t>31141</t>
  </si>
  <si>
    <t>James Luke Webb</t>
  </si>
  <si>
    <t>0806861219</t>
  </si>
  <si>
    <t>19422</t>
  </si>
  <si>
    <t>Philip Skov Halding</t>
  </si>
  <si>
    <t>0806880051</t>
  </si>
  <si>
    <t>33739</t>
  </si>
  <si>
    <t>Manuel Jose Nieto Dominguez</t>
  </si>
  <si>
    <t>0806894478</t>
  </si>
  <si>
    <t>27431</t>
  </si>
  <si>
    <t>Jennifer Marie Rinker</t>
  </si>
  <si>
    <t>0806903183</t>
  </si>
  <si>
    <t>25845</t>
  </si>
  <si>
    <t>Magnus Zingler Stummann</t>
  </si>
  <si>
    <t>0806921696</t>
  </si>
  <si>
    <t>31166</t>
  </si>
  <si>
    <t>Louise Jensen Hamre</t>
  </si>
  <si>
    <t>0806921890</t>
  </si>
  <si>
    <t>27602</t>
  </si>
  <si>
    <t>Grith Christoffersen</t>
  </si>
  <si>
    <t>0806924016</t>
  </si>
  <si>
    <t>33186</t>
  </si>
  <si>
    <t>Xiaoyu Xu</t>
  </si>
  <si>
    <t>0806932701</t>
  </si>
  <si>
    <t>28680</t>
  </si>
  <si>
    <t>William Gundtorp</t>
  </si>
  <si>
    <t>0806933031</t>
  </si>
  <si>
    <t>24596</t>
  </si>
  <si>
    <t>Carl Mosbech</t>
  </si>
  <si>
    <t>0806934682</t>
  </si>
  <si>
    <t>32531</t>
  </si>
  <si>
    <t>Chiara Casolani</t>
  </si>
  <si>
    <t>0806941328</t>
  </si>
  <si>
    <t>30372</t>
  </si>
  <si>
    <t>Mette Røhe Kongsted Krum</t>
  </si>
  <si>
    <t>0806951587</t>
  </si>
  <si>
    <t>33955</t>
  </si>
  <si>
    <t>Kim Weirgang Kristiansen</t>
  </si>
  <si>
    <t>0806953121</t>
  </si>
  <si>
    <t>32383</t>
  </si>
  <si>
    <t>Borja Legarra Oyarzabal</t>
  </si>
  <si>
    <t>0806970867</t>
  </si>
  <si>
    <t>33733</t>
  </si>
  <si>
    <t>Søren Vestergren Sandgaard</t>
  </si>
  <si>
    <t>0806971650</t>
  </si>
  <si>
    <t>32692</t>
  </si>
  <si>
    <t>Deina Kellezi</t>
  </si>
  <si>
    <t>0806990299</t>
  </si>
  <si>
    <t>30267</t>
  </si>
  <si>
    <t>Niels Kjær Ersbøll</t>
  </si>
  <si>
    <t>0807511777</t>
  </si>
  <si>
    <t>435</t>
  </si>
  <si>
    <t>Niels Jørgen Christensen</t>
  </si>
  <si>
    <t>0807590707</t>
  </si>
  <si>
    <t>16842</t>
  </si>
  <si>
    <t>Anders Jacobsen</t>
  </si>
  <si>
    <t>0807650378</t>
  </si>
  <si>
    <t>29435</t>
  </si>
  <si>
    <t>Lene Jørgensen</t>
  </si>
  <si>
    <t>0807651803</t>
  </si>
  <si>
    <t>5479</t>
  </si>
  <si>
    <t>Hans Henrik Knudsen</t>
  </si>
  <si>
    <t>0807662775</t>
  </si>
  <si>
    <t>452</t>
  </si>
  <si>
    <t>Bernd Dammann</t>
  </si>
  <si>
    <t>0807712004</t>
  </si>
  <si>
    <t>15675</t>
  </si>
  <si>
    <t>Diana Monica Lindholm Kiler</t>
  </si>
  <si>
    <t>0807793381</t>
  </si>
  <si>
    <t>22648</t>
  </si>
  <si>
    <t>Andrew James Urquhart</t>
  </si>
  <si>
    <t>0807851586</t>
  </si>
  <si>
    <t>30769</t>
  </si>
  <si>
    <t>Helle Brix Skov-Jensen</t>
  </si>
  <si>
    <t>0807864785</t>
  </si>
  <si>
    <t>29179</t>
  </si>
  <si>
    <t>Saurabh Vijay</t>
  </si>
  <si>
    <t>0807894366</t>
  </si>
  <si>
    <t>26326</t>
  </si>
  <si>
    <t>Jessica Emilia Avlina Lefevr</t>
  </si>
  <si>
    <t>0807904507</t>
  </si>
  <si>
    <t>33091</t>
  </si>
  <si>
    <t>Tilo Pfalzgraff</t>
  </si>
  <si>
    <t>0807923021</t>
  </si>
  <si>
    <t>34099</t>
  </si>
  <si>
    <t>Frederik Villebro</t>
  </si>
  <si>
    <t>0807932713</t>
  </si>
  <si>
    <t>20351</t>
  </si>
  <si>
    <t>Niels Dyreborg Nielsen</t>
  </si>
  <si>
    <t>0807942883</t>
  </si>
  <si>
    <t>23688</t>
  </si>
  <si>
    <t>Marcus Schultz Carstensen</t>
  </si>
  <si>
    <t>0807950932</t>
  </si>
  <si>
    <t>32626</t>
  </si>
  <si>
    <t>Kathrine Lerche Ipsen Sørensen</t>
  </si>
  <si>
    <t>0807992325</t>
  </si>
  <si>
    <t>33500</t>
  </si>
  <si>
    <t>Max-Olivier Van Bastelaer</t>
  </si>
  <si>
    <t>0808501619</t>
  </si>
  <si>
    <t>2720</t>
  </si>
  <si>
    <t>Per Eigil Christensen</t>
  </si>
  <si>
    <t>0808572443</t>
  </si>
  <si>
    <t>2721</t>
  </si>
  <si>
    <t>Andre William Visser</t>
  </si>
  <si>
    <t>0808620936</t>
  </si>
  <si>
    <t>23180</t>
  </si>
  <si>
    <t>Ann Fink Jensen</t>
  </si>
  <si>
    <t>0808651262</t>
  </si>
  <si>
    <t>13650</t>
  </si>
  <si>
    <t>Anette Heje Skafte</t>
  </si>
  <si>
    <t>0808660717</t>
  </si>
  <si>
    <t>25098</t>
  </si>
  <si>
    <t>Allan Duvier Stærmose</t>
  </si>
  <si>
    <t>0808731282</t>
  </si>
  <si>
    <t>33820</t>
  </si>
  <si>
    <t>Mette Amfelt</t>
  </si>
  <si>
    <t>0808743345</t>
  </si>
  <si>
    <t>1038</t>
  </si>
  <si>
    <t>Rasmus Wernersson</t>
  </si>
  <si>
    <t>0808753847</t>
  </si>
  <si>
    <t>826</t>
  </si>
  <si>
    <t>Ivan Mijakovic</t>
  </si>
  <si>
    <t>0808763958</t>
  </si>
  <si>
    <t>32858</t>
  </si>
  <si>
    <t>Aysel Kiziltay</t>
  </si>
  <si>
    <t>0808781409</t>
  </si>
  <si>
    <t>1197</t>
  </si>
  <si>
    <t>Jakob Kjøbsted Huusom</t>
  </si>
  <si>
    <t>0808803321</t>
  </si>
  <si>
    <t>17015</t>
  </si>
  <si>
    <t>Ravi Kumar Chhetri</t>
  </si>
  <si>
    <t>0808811847</t>
  </si>
  <si>
    <t>5495</t>
  </si>
  <si>
    <t>Jonas Bækby Bjarnø</t>
  </si>
  <si>
    <t>0808842459</t>
  </si>
  <si>
    <t>23526</t>
  </si>
  <si>
    <t>Jeppe Ormstrup</t>
  </si>
  <si>
    <t>0808844257</t>
  </si>
  <si>
    <t>29447</t>
  </si>
  <si>
    <t>Andrea Burattin</t>
  </si>
  <si>
    <t>0808861194</t>
  </si>
  <si>
    <t>18034</t>
  </si>
  <si>
    <t>Kirsten Amalie Møller Hillmann</t>
  </si>
  <si>
    <t>0808874431</t>
  </si>
  <si>
    <t>32522</t>
  </si>
  <si>
    <t>Andrew Jonathan King</t>
  </si>
  <si>
    <t>0808881489</t>
  </si>
  <si>
    <t>25410</t>
  </si>
  <si>
    <t>Daniel Gjerløv Rasmussen</t>
  </si>
  <si>
    <t>0808894637</t>
  </si>
  <si>
    <t>33363</t>
  </si>
  <si>
    <t>Jaume Palmer Real</t>
  </si>
  <si>
    <t>0808921855</t>
  </si>
  <si>
    <t>29294</t>
  </si>
  <si>
    <t>Lasse Vinblad Thaisen</t>
  </si>
  <si>
    <t>0808933497</t>
  </si>
  <si>
    <t>31855</t>
  </si>
  <si>
    <t>Jonas Rührer</t>
  </si>
  <si>
    <t>0808942054</t>
  </si>
  <si>
    <t>31003</t>
  </si>
  <si>
    <t>Julie Lindgaard Hald</t>
  </si>
  <si>
    <t>0808942801</t>
  </si>
  <si>
    <t>25882</t>
  </si>
  <si>
    <t>Sami Ben Mohamed Ghali</t>
  </si>
  <si>
    <t>0808942933</t>
  </si>
  <si>
    <t>32116</t>
  </si>
  <si>
    <t>Anders Nilsson</t>
  </si>
  <si>
    <t>0808962462</t>
  </si>
  <si>
    <t>34013</t>
  </si>
  <si>
    <t>Mingyuan Zang</t>
  </si>
  <si>
    <t>0809612554</t>
  </si>
  <si>
    <t>3390</t>
  </si>
  <si>
    <t>Faranak Ghorbani Pasikhani</t>
  </si>
  <si>
    <t>0809630919</t>
  </si>
  <si>
    <t>15652</t>
  </si>
  <si>
    <t>Martin Jessen</t>
  </si>
  <si>
    <t>0809641015</t>
  </si>
  <si>
    <t>Henrik Nielsen</t>
  </si>
  <si>
    <t>0809660974</t>
  </si>
  <si>
    <t>23570</t>
  </si>
  <si>
    <t>Lene Kuszon</t>
  </si>
  <si>
    <t>0809662691</t>
  </si>
  <si>
    <t>20776</t>
  </si>
  <si>
    <t>Allan Egetoft</t>
  </si>
  <si>
    <t>0809742296</t>
  </si>
  <si>
    <t>24634</t>
  </si>
  <si>
    <t>Christina E. Schnegelsberg Nielsen</t>
  </si>
  <si>
    <t>0809743969</t>
  </si>
  <si>
    <t>25204</t>
  </si>
  <si>
    <t>Milan Rusnak</t>
  </si>
  <si>
    <t>0809771423</t>
  </si>
  <si>
    <t>1169</t>
  </si>
  <si>
    <t>Thomas Hansen</t>
  </si>
  <si>
    <t>0809771628</t>
  </si>
  <si>
    <t>27080</t>
  </si>
  <si>
    <t>Jeanette Irene Nielsen</t>
  </si>
  <si>
    <t>0809814327</t>
  </si>
  <si>
    <t>26276</t>
  </si>
  <si>
    <t>Aliasghar Mehdizadeh Dastjerdi</t>
  </si>
  <si>
    <t>0809861953</t>
  </si>
  <si>
    <t>26588</t>
  </si>
  <si>
    <t>René Majland</t>
  </si>
  <si>
    <t>0809863840</t>
  </si>
  <si>
    <t>32843</t>
  </si>
  <si>
    <t>Jing Cai</t>
  </si>
  <si>
    <t>0809873935</t>
  </si>
  <si>
    <t>28038</t>
  </si>
  <si>
    <t>Ahmadreza Ranjbartari</t>
  </si>
  <si>
    <t>0809884473</t>
  </si>
  <si>
    <t>29722</t>
  </si>
  <si>
    <t>Tom Sven Siegemund</t>
  </si>
  <si>
    <t>0809901270</t>
  </si>
  <si>
    <t>33681</t>
  </si>
  <si>
    <t>Anna Tolstrup Hansen</t>
  </si>
  <si>
    <t>0809901831</t>
  </si>
  <si>
    <t>27291</t>
  </si>
  <si>
    <t>Jeppe Brage Christensen</t>
  </si>
  <si>
    <t>0809902749</t>
  </si>
  <si>
    <t>27259</t>
  </si>
  <si>
    <t>Emil Cortes André</t>
  </si>
  <si>
    <t>0809903818</t>
  </si>
  <si>
    <t>27135</t>
  </si>
  <si>
    <t>Pegah Barkhordari</t>
  </si>
  <si>
    <t>0809912159</t>
  </si>
  <si>
    <t>25538</t>
  </si>
  <si>
    <t>Anders Ulrik Eliasen</t>
  </si>
  <si>
    <t>0809913422</t>
  </si>
  <si>
    <t>31012</t>
  </si>
  <si>
    <t>Hamide Mohseni</t>
  </si>
  <si>
    <t>0809922170</t>
  </si>
  <si>
    <t>20328</t>
  </si>
  <si>
    <t>Katja Desiree Pedersen</t>
  </si>
  <si>
    <t>0809934411</t>
  </si>
  <si>
    <t>30590</t>
  </si>
  <si>
    <t>Rusen Zou</t>
  </si>
  <si>
    <t>0809960331</t>
  </si>
  <si>
    <t>32566</t>
  </si>
  <si>
    <t>Lasse Tvede von Magius</t>
  </si>
  <si>
    <t>0809971309</t>
  </si>
  <si>
    <t>32405</t>
  </si>
  <si>
    <t>Hans Kristian Bech Hansen</t>
  </si>
  <si>
    <t>0809981355</t>
  </si>
  <si>
    <t>32389</t>
  </si>
  <si>
    <t>Adrian Holm Dubré</t>
  </si>
  <si>
    <t>0809990435</t>
  </si>
  <si>
    <t>29460</t>
  </si>
  <si>
    <t>Jacob Andersen Trolle</t>
  </si>
  <si>
    <t>0810502045</t>
  </si>
  <si>
    <t>10889</t>
  </si>
  <si>
    <t>Erik Brokhattingen</t>
  </si>
  <si>
    <t>0810550562</t>
  </si>
  <si>
    <t>3391</t>
  </si>
  <si>
    <t>Elsa Ebbesen Nielsen</t>
  </si>
  <si>
    <t>0810550783</t>
  </si>
  <si>
    <t>355</t>
  </si>
  <si>
    <t>Poul Georg Hjorth</t>
  </si>
  <si>
    <t>0810560312</t>
  </si>
  <si>
    <t>Vivi Lindegaard Jensen</t>
  </si>
  <si>
    <t>0810580739</t>
  </si>
  <si>
    <t>10797</t>
  </si>
  <si>
    <t>Kim Madsen</t>
  </si>
  <si>
    <t>0810581921</t>
  </si>
  <si>
    <t>5511</t>
  </si>
  <si>
    <t>Kim Pedersen</t>
  </si>
  <si>
    <t>0810643129</t>
  </si>
  <si>
    <t>3392</t>
  </si>
  <si>
    <t>Kenneth Rene Worm</t>
  </si>
  <si>
    <t>0810731451</t>
  </si>
  <si>
    <t>2087</t>
  </si>
  <si>
    <t>Thomas Hjort Jensen</t>
  </si>
  <si>
    <t>0810811382</t>
  </si>
  <si>
    <t>24895</t>
  </si>
  <si>
    <t>Camilla Ryaa Ryberg</t>
  </si>
  <si>
    <t>0810841737</t>
  </si>
  <si>
    <t>14388</t>
  </si>
  <si>
    <t>Kasper Kristensen</t>
  </si>
  <si>
    <t>0810854421</t>
  </si>
  <si>
    <t>24172</t>
  </si>
  <si>
    <t>Beniamino Iandolo</t>
  </si>
  <si>
    <t>0810873205</t>
  </si>
  <si>
    <t>28834</t>
  </si>
  <si>
    <t>Oskar Lennart Mellblom Larsson</t>
  </si>
  <si>
    <t>0810873418</t>
  </si>
  <si>
    <t>16388</t>
  </si>
  <si>
    <t>Adriana-Gabriela Zsurzsan</t>
  </si>
  <si>
    <t>0810883855</t>
  </si>
  <si>
    <t>30589</t>
  </si>
  <si>
    <t>Xiaoyong Yang</t>
  </si>
  <si>
    <t>0810891076</t>
  </si>
  <si>
    <t>31784</t>
  </si>
  <si>
    <t>Frida Ariyanti Rizali</t>
  </si>
  <si>
    <t>0811562025</t>
  </si>
  <si>
    <t>1763</t>
  </si>
  <si>
    <t>Joachim Holbøll</t>
  </si>
  <si>
    <t>0811680591</t>
  </si>
  <si>
    <t>1232</t>
  </si>
  <si>
    <t>Søren Vestergaard Madsen</t>
  </si>
  <si>
    <t>0811772100</t>
  </si>
  <si>
    <t>33860</t>
  </si>
  <si>
    <t>Lone Jensen Coe</t>
  </si>
  <si>
    <t>0811772879</t>
  </si>
  <si>
    <t>13876</t>
  </si>
  <si>
    <t>Arne Døssing Andreasen</t>
  </si>
  <si>
    <t>0811783404</t>
  </si>
  <si>
    <t>26599</t>
  </si>
  <si>
    <t>Claudia Hany Salazar Cabrera</t>
  </si>
  <si>
    <t>0811821632</t>
  </si>
  <si>
    <t>30776</t>
  </si>
  <si>
    <t>Iben Møller-Hansen</t>
  </si>
  <si>
    <t>0811821829</t>
  </si>
  <si>
    <t>13654</t>
  </si>
  <si>
    <t>Kristian Lund Jensen</t>
  </si>
  <si>
    <t>0811832790</t>
  </si>
  <si>
    <t>27415</t>
  </si>
  <si>
    <t>Lærke Boye Astrup</t>
  </si>
  <si>
    <t>0811884235</t>
  </si>
  <si>
    <t>28292</t>
  </si>
  <si>
    <t>Frederik Banis</t>
  </si>
  <si>
    <t>0811902071</t>
  </si>
  <si>
    <t>26424</t>
  </si>
  <si>
    <t>Søren Liin</t>
  </si>
  <si>
    <t>0811913898</t>
  </si>
  <si>
    <t>32180</t>
  </si>
  <si>
    <t>Zhenyun Lan</t>
  </si>
  <si>
    <t>0811922625</t>
  </si>
  <si>
    <t>31989</t>
  </si>
  <si>
    <t>Frederik Rolighed Christensen</t>
  </si>
  <si>
    <t>0811923567</t>
  </si>
  <si>
    <t>32510</t>
  </si>
  <si>
    <t>Tushar Verma</t>
  </si>
  <si>
    <t>0811950661</t>
  </si>
  <si>
    <t>31330</t>
  </si>
  <si>
    <t>Julius Lucas Needham</t>
  </si>
  <si>
    <t>0811952664</t>
  </si>
  <si>
    <t>30768</t>
  </si>
  <si>
    <t>Sadia Fazli</t>
  </si>
  <si>
    <t>0812470949</t>
  </si>
  <si>
    <t>15581</t>
  </si>
  <si>
    <t>Bent Førster Hansen</t>
  </si>
  <si>
    <t>0812510061</t>
  </si>
  <si>
    <t>5528</t>
  </si>
  <si>
    <t>Ole Steen Andersen</t>
  </si>
  <si>
    <t>0812512617</t>
  </si>
  <si>
    <t>40</t>
  </si>
  <si>
    <t>Sinh Hy Nguyen</t>
  </si>
  <si>
    <t>0812550446</t>
  </si>
  <si>
    <t>1870</t>
  </si>
  <si>
    <t>Henriette Dalby Wolff</t>
  </si>
  <si>
    <t>0812570749</t>
  </si>
  <si>
    <t>15816</t>
  </si>
  <si>
    <t>Henrik Paulsen</t>
  </si>
  <si>
    <t>0812712454</t>
  </si>
  <si>
    <t>1938</t>
  </si>
  <si>
    <t>Heidi Teglstrup Frederiksen</t>
  </si>
  <si>
    <t>0812712993</t>
  </si>
  <si>
    <t>2352</t>
  </si>
  <si>
    <t>Niels Hoedeman</t>
  </si>
  <si>
    <t>0812782002</t>
  </si>
  <si>
    <t>17324</t>
  </si>
  <si>
    <t>Jette Kolby Laub Kristiansen</t>
  </si>
  <si>
    <t>0812832174</t>
  </si>
  <si>
    <t>Birgitte Zeuner</t>
  </si>
  <si>
    <t>0812833820</t>
  </si>
  <si>
    <t>33926</t>
  </si>
  <si>
    <t>Sarah Aparecida Soares</t>
  </si>
  <si>
    <t>0812853759</t>
  </si>
  <si>
    <t>26594</t>
  </si>
  <si>
    <t>David Tezé</t>
  </si>
  <si>
    <t>0812864319</t>
  </si>
  <si>
    <t>30480</t>
  </si>
  <si>
    <t>Rishikesh Sahay</t>
  </si>
  <si>
    <t>0812893637</t>
  </si>
  <si>
    <t>24061</t>
  </si>
  <si>
    <t>Andrea Meroni</t>
  </si>
  <si>
    <t>0812903594</t>
  </si>
  <si>
    <t>28374</t>
  </si>
  <si>
    <t>Alice Manuzzi</t>
  </si>
  <si>
    <t>0812911430</t>
  </si>
  <si>
    <t>22416</t>
  </si>
  <si>
    <t>Tine Holmbæck Petersen</t>
  </si>
  <si>
    <t>0812941577</t>
  </si>
  <si>
    <t>28688</t>
  </si>
  <si>
    <t>Søren Bo Pedersen</t>
  </si>
  <si>
    <t>0812950517</t>
  </si>
  <si>
    <t>29896</t>
  </si>
  <si>
    <t>Mikkel Theis Hansen</t>
  </si>
  <si>
    <t>0901520399</t>
  </si>
  <si>
    <t>18875</t>
  </si>
  <si>
    <t>Ole Michaelsen</t>
  </si>
  <si>
    <t>0901532273</t>
  </si>
  <si>
    <t>277</t>
  </si>
  <si>
    <t>Per Madsen</t>
  </si>
  <si>
    <t>0901692319</t>
  </si>
  <si>
    <t>1935</t>
  </si>
  <si>
    <t>Morten Severinsen</t>
  </si>
  <si>
    <t>0901701547</t>
  </si>
  <si>
    <t>19738</t>
  </si>
  <si>
    <t>Jesper Følsgaard</t>
  </si>
  <si>
    <t>0901762880</t>
  </si>
  <si>
    <t>30046</t>
  </si>
  <si>
    <t>Maliina Bolethe Skytte Hammeken</t>
  </si>
  <si>
    <t>0901762937</t>
  </si>
  <si>
    <t>32965</t>
  </si>
  <si>
    <t>Niels Steenfeldt Jensen</t>
  </si>
  <si>
    <t>0901813647</t>
  </si>
  <si>
    <t>26244</t>
  </si>
  <si>
    <t>Behrooz Darbani Shirvanehdeh</t>
  </si>
  <si>
    <t>0901864527</t>
  </si>
  <si>
    <t>32991</t>
  </si>
  <si>
    <t>Haiwu Zhang</t>
  </si>
  <si>
    <t>0901901589</t>
  </si>
  <si>
    <t>29345</t>
  </si>
  <si>
    <t>Nicolaj Hansen</t>
  </si>
  <si>
    <t>0901901783</t>
  </si>
  <si>
    <t>32450</t>
  </si>
  <si>
    <t>Hammad Rathore</t>
  </si>
  <si>
    <t>0901902461</t>
  </si>
  <si>
    <t>27761</t>
  </si>
  <si>
    <t>Daniel Bøgh Drasbæk</t>
  </si>
  <si>
    <t>0901912416</t>
  </si>
  <si>
    <t>26827</t>
  </si>
  <si>
    <t>Camilla Malou Christiansen</t>
  </si>
  <si>
    <t>0901931631</t>
  </si>
  <si>
    <t>29346</t>
  </si>
  <si>
    <t>Aleksander Andersen</t>
  </si>
  <si>
    <t>0901941181</t>
  </si>
  <si>
    <t>30899</t>
  </si>
  <si>
    <t>Mathias Holm Sørensen</t>
  </si>
  <si>
    <t>0901943060</t>
  </si>
  <si>
    <t>33579</t>
  </si>
  <si>
    <t>Maria Helena Eid Skjerdingstad</t>
  </si>
  <si>
    <t>0901951195</t>
  </si>
  <si>
    <t>33424</t>
  </si>
  <si>
    <t>Tobias Lindstrøm</t>
  </si>
  <si>
    <t>0901961433</t>
  </si>
  <si>
    <t>31295</t>
  </si>
  <si>
    <t>Rasmus Kronborg Finnemann Wiuff</t>
  </si>
  <si>
    <t>0901961549</t>
  </si>
  <si>
    <t>31585</t>
  </si>
  <si>
    <t>Andreas Broberg Pedersen</t>
  </si>
  <si>
    <t>0902492240</t>
  </si>
  <si>
    <t>1921</t>
  </si>
  <si>
    <t>Birgitte Hynne-Andersen</t>
  </si>
  <si>
    <t>0902500375</t>
  </si>
  <si>
    <t>29023</t>
  </si>
  <si>
    <t>Sten Birch Møller</t>
  </si>
  <si>
    <t>0902521550</t>
  </si>
  <si>
    <t>Kirstine Lautrup</t>
  </si>
  <si>
    <t>0902550836</t>
  </si>
  <si>
    <t>13422</t>
  </si>
  <si>
    <t>Susanne Matthiassen</t>
  </si>
  <si>
    <t>0902591184</t>
  </si>
  <si>
    <t>13679</t>
  </si>
  <si>
    <t>Anne Kok</t>
  </si>
  <si>
    <t>0902701451</t>
  </si>
  <si>
    <t>28202</t>
  </si>
  <si>
    <t>Peter Conrad Ottesen</t>
  </si>
  <si>
    <t>0902711414</t>
  </si>
  <si>
    <t>11242</t>
  </si>
  <si>
    <t>Jane Windfeldt Behrens</t>
  </si>
  <si>
    <t>0902711732</t>
  </si>
  <si>
    <t>27010</t>
  </si>
  <si>
    <t>Johanne Ellis-Iversen</t>
  </si>
  <si>
    <t>0902712534</t>
  </si>
  <si>
    <t>5561</t>
  </si>
  <si>
    <t>Christine Ipsen</t>
  </si>
  <si>
    <t>0902713581</t>
  </si>
  <si>
    <t>26504</t>
  </si>
  <si>
    <t>Søren Nyboe Jakobsen</t>
  </si>
  <si>
    <t>0902742433</t>
  </si>
  <si>
    <t>26136</t>
  </si>
  <si>
    <t>Troels Toft Nielsen</t>
  </si>
  <si>
    <t>0902751491</t>
  </si>
  <si>
    <t>27834</t>
  </si>
  <si>
    <t>Claus Heiner Bang-Berthelsen</t>
  </si>
  <si>
    <t>0902762515</t>
  </si>
  <si>
    <t>31278</t>
  </si>
  <si>
    <t>Jonas Tyle Petersen</t>
  </si>
  <si>
    <t>0902764054</t>
  </si>
  <si>
    <t>31993</t>
  </si>
  <si>
    <t>Yulia Viktorovna Ilina</t>
  </si>
  <si>
    <t>0902812695</t>
  </si>
  <si>
    <t>17993</t>
  </si>
  <si>
    <t>Mads Lillieholm</t>
  </si>
  <si>
    <t>0902824278</t>
  </si>
  <si>
    <t>33689</t>
  </si>
  <si>
    <t>Carolina Mercedes Barra Quaglia</t>
  </si>
  <si>
    <t>0902831169</t>
  </si>
  <si>
    <t>26629</t>
  </si>
  <si>
    <t>Joachim Møllesøe Vinther</t>
  </si>
  <si>
    <t>0902853030</t>
  </si>
  <si>
    <t>27552</t>
  </si>
  <si>
    <t>Belen Jimenez Mena</t>
  </si>
  <si>
    <t>0902853723</t>
  </si>
  <si>
    <t>25183</t>
  </si>
  <si>
    <t>Thalis Zis</t>
  </si>
  <si>
    <t>0902874127</t>
  </si>
  <si>
    <t>32396</t>
  </si>
  <si>
    <t>Vasileios Filis</t>
  </si>
  <si>
    <t>0902884475</t>
  </si>
  <si>
    <t>31279</t>
  </si>
  <si>
    <t>Jakeoung Koo</t>
  </si>
  <si>
    <t>0902891625</t>
  </si>
  <si>
    <t>26563</t>
  </si>
  <si>
    <t>Rasmus Høy Jensen</t>
  </si>
  <si>
    <t>0902894225</t>
  </si>
  <si>
    <t>33792</t>
  </si>
  <si>
    <t>Polyneikis Kanellas</t>
  </si>
  <si>
    <t>0902902899</t>
  </si>
  <si>
    <t>27713</t>
  </si>
  <si>
    <t>Jarl Andread Sidelmann Babendererde</t>
  </si>
  <si>
    <t>0902931554</t>
  </si>
  <si>
    <t>27678</t>
  </si>
  <si>
    <t>Karoline Schousboe Fremming</t>
  </si>
  <si>
    <t>0902934197</t>
  </si>
  <si>
    <t>29988</t>
  </si>
  <si>
    <t>Mohamad Bayat</t>
  </si>
  <si>
    <t>0902943218</t>
  </si>
  <si>
    <t>33742</t>
  </si>
  <si>
    <t>Ida Marie Vedel</t>
  </si>
  <si>
    <t>0903400927</t>
  </si>
  <si>
    <t>2727</t>
  </si>
  <si>
    <t>Bo Gunnar Georg Lundgren</t>
  </si>
  <si>
    <t>0903590599</t>
  </si>
  <si>
    <t>309</t>
  </si>
  <si>
    <t>Jon Juel Thomsen</t>
  </si>
  <si>
    <t>0903663197</t>
  </si>
  <si>
    <t>317</t>
  </si>
  <si>
    <t>Pawel Wargocki</t>
  </si>
  <si>
    <t>0903714409</t>
  </si>
  <si>
    <t>15672</t>
  </si>
  <si>
    <t>Mark Charles Kelly</t>
  </si>
  <si>
    <t>0903732350</t>
  </si>
  <si>
    <t>9813</t>
  </si>
  <si>
    <t>Annette Vibeke Bitsch Jensen</t>
  </si>
  <si>
    <t>0903741066</t>
  </si>
  <si>
    <t>22555</t>
  </si>
  <si>
    <t>Miriam Meister</t>
  </si>
  <si>
    <t>0903742011</t>
  </si>
  <si>
    <t>2587</t>
  </si>
  <si>
    <t>Søren Mølgaard Brahm Petersen</t>
  </si>
  <si>
    <t>0903742739</t>
  </si>
  <si>
    <t>20910</t>
  </si>
  <si>
    <t>Lars Kolind Jensen</t>
  </si>
  <si>
    <t>0903821582</t>
  </si>
  <si>
    <t>25305</t>
  </si>
  <si>
    <t>Anne Katrine Bjerregaard</t>
  </si>
  <si>
    <t>0903821833</t>
  </si>
  <si>
    <t>5572</t>
  </si>
  <si>
    <t>Martin Alexander Tureczek</t>
  </si>
  <si>
    <t>0903824050</t>
  </si>
  <si>
    <t>26291</t>
  </si>
  <si>
    <t>Ni Wang</t>
  </si>
  <si>
    <t>0903851597</t>
  </si>
  <si>
    <t>33941</t>
  </si>
  <si>
    <t>Simon Frederik Sønderskov Petersen</t>
  </si>
  <si>
    <t>0903862211</t>
  </si>
  <si>
    <t>11610</t>
  </si>
  <si>
    <t>Emil Boye Kromann</t>
  </si>
  <si>
    <t>0903891807</t>
  </si>
  <si>
    <t>23267</t>
  </si>
  <si>
    <t>Simon Nexø Jensen</t>
  </si>
  <si>
    <t>0903893915</t>
  </si>
  <si>
    <t>22886</t>
  </si>
  <si>
    <t>Nedjeljko Seselj</t>
  </si>
  <si>
    <t>0903902469</t>
  </si>
  <si>
    <t>29638</t>
  </si>
  <si>
    <t>Christian Riisager-Simonsen</t>
  </si>
  <si>
    <t>0903904070</t>
  </si>
  <si>
    <t>32542</t>
  </si>
  <si>
    <t>Laura Koppelmann</t>
  </si>
  <si>
    <t>0903922915</t>
  </si>
  <si>
    <t>30815</t>
  </si>
  <si>
    <t>Nikolaj Plagborg-Møller</t>
  </si>
  <si>
    <t>0903951222</t>
  </si>
  <si>
    <t>30260</t>
  </si>
  <si>
    <t>Emily Skovgaard Rasmussen</t>
  </si>
  <si>
    <t>0903961597</t>
  </si>
  <si>
    <t>27952</t>
  </si>
  <si>
    <t>Casper Rastgoie Veje</t>
  </si>
  <si>
    <t>0903971665</t>
  </si>
  <si>
    <t>32326</t>
  </si>
  <si>
    <t>Henrik Sparre Spiegelhauer</t>
  </si>
  <si>
    <t>0903991305</t>
  </si>
  <si>
    <t>33657</t>
  </si>
  <si>
    <t>Peter Mayland Madsen</t>
  </si>
  <si>
    <t>0904520063</t>
  </si>
  <si>
    <t>153</t>
  </si>
  <si>
    <t>Peter Bernholdt Rasmussen</t>
  </si>
  <si>
    <t>0904530913</t>
  </si>
  <si>
    <t>2174</t>
  </si>
  <si>
    <t>Steffen S. Munch</t>
  </si>
  <si>
    <t>0904551937</t>
  </si>
  <si>
    <t>21012</t>
  </si>
  <si>
    <t>Svend Aage Madsen</t>
  </si>
  <si>
    <t>0904571997</t>
  </si>
  <si>
    <t>1829</t>
  </si>
  <si>
    <t>Leif Toudal Pedersen</t>
  </si>
  <si>
    <t>0904650692</t>
  </si>
  <si>
    <t>16837</t>
  </si>
  <si>
    <t>Tina Elisabeth Bahrenscheer</t>
  </si>
  <si>
    <t>0904651419</t>
  </si>
  <si>
    <t>11292</t>
  </si>
  <si>
    <t>Ulrik Stuhr Christensen</t>
  </si>
  <si>
    <t>0904680478</t>
  </si>
  <si>
    <t>32658</t>
  </si>
  <si>
    <t>Susanne Knudsen Kolodziejczyk</t>
  </si>
  <si>
    <t>0904681512</t>
  </si>
  <si>
    <t>29335</t>
  </si>
  <si>
    <t>Britta Sønderskov Pedersen</t>
  </si>
  <si>
    <t>0904681555</t>
  </si>
  <si>
    <t>1890</t>
  </si>
  <si>
    <t>Jakob Fritz Hansen</t>
  </si>
  <si>
    <t>0904703192</t>
  </si>
  <si>
    <t>15521</t>
  </si>
  <si>
    <t>Michela Della Negra</t>
  </si>
  <si>
    <t>0904721611</t>
  </si>
  <si>
    <t>15416</t>
  </si>
  <si>
    <t>Asger Bech Abrahamsen</t>
  </si>
  <si>
    <t>0904782203</t>
  </si>
  <si>
    <t>1186</t>
  </si>
  <si>
    <t>Christian Anker Hviid</t>
  </si>
  <si>
    <t>0904784125</t>
  </si>
  <si>
    <t>31776</t>
  </si>
  <si>
    <t>Oscar Canete</t>
  </si>
  <si>
    <t>0904792411</t>
  </si>
  <si>
    <t>5584</t>
  </si>
  <si>
    <t>Niels Aage</t>
  </si>
  <si>
    <t>0904804320</t>
  </si>
  <si>
    <t>32287</t>
  </si>
  <si>
    <t>Kristina Bär</t>
  </si>
  <si>
    <t>0904813915</t>
  </si>
  <si>
    <t>5587</t>
  </si>
  <si>
    <t>Kai Heussen</t>
  </si>
  <si>
    <t>0904831867</t>
  </si>
  <si>
    <t>24940</t>
  </si>
  <si>
    <t>Lars Rønn Olsen</t>
  </si>
  <si>
    <t>0904841455</t>
  </si>
  <si>
    <t>12591</t>
  </si>
  <si>
    <t>Rasmus Normann Wilken Eriksen</t>
  </si>
  <si>
    <t>0904843326</t>
  </si>
  <si>
    <t>14348</t>
  </si>
  <si>
    <t>Magdalena Agnieszka Rogowska</t>
  </si>
  <si>
    <t>0904851043</t>
  </si>
  <si>
    <t>24941</t>
  </si>
  <si>
    <t>Kasper Enemark-Rasmussen</t>
  </si>
  <si>
    <t>0904852791</t>
  </si>
  <si>
    <t>29100</t>
  </si>
  <si>
    <t>Jacob Rex Pedersen</t>
  </si>
  <si>
    <t>0904854573</t>
  </si>
  <si>
    <t>29103</t>
  </si>
  <si>
    <t>Xianliang Zheng</t>
  </si>
  <si>
    <t>0904864048</t>
  </si>
  <si>
    <t>19569</t>
  </si>
  <si>
    <t>Ginka Georgieva Yankova</t>
  </si>
  <si>
    <t>0904864331</t>
  </si>
  <si>
    <t>26495</t>
  </si>
  <si>
    <t>Tiago Alexandre Matias da Veiga Malta</t>
  </si>
  <si>
    <t>0904864633</t>
  </si>
  <si>
    <t>32176</t>
  </si>
  <si>
    <t>Soonho Hwangbo</t>
  </si>
  <si>
    <t>0904870129</t>
  </si>
  <si>
    <t>33911</t>
  </si>
  <si>
    <t>0904871494</t>
  </si>
  <si>
    <t>32977</t>
  </si>
  <si>
    <t>Line Faurholdt</t>
  </si>
  <si>
    <t>0904872725</t>
  </si>
  <si>
    <t>32016</t>
  </si>
  <si>
    <t>Nicolas Kjær Højfeldt</t>
  </si>
  <si>
    <t>0904874787</t>
  </si>
  <si>
    <t>26997</t>
  </si>
  <si>
    <t>Francois Johan Kruger</t>
  </si>
  <si>
    <t>0904884553</t>
  </si>
  <si>
    <t>32598</t>
  </si>
  <si>
    <t>Mohsen Farhadzadeh</t>
  </si>
  <si>
    <t>0904891010</t>
  </si>
  <si>
    <t>14535</t>
  </si>
  <si>
    <t>Marie Foged Schmidt</t>
  </si>
  <si>
    <t>0904893153</t>
  </si>
  <si>
    <t>32331</t>
  </si>
  <si>
    <t>0904941174</t>
  </si>
  <si>
    <t>33016</t>
  </si>
  <si>
    <t>Christina Bligaard Pedersen</t>
  </si>
  <si>
    <t>0904941875</t>
  </si>
  <si>
    <t>32343</t>
  </si>
  <si>
    <t>Morten Jørvad</t>
  </si>
  <si>
    <t>0904961213</t>
  </si>
  <si>
    <t>33828</t>
  </si>
  <si>
    <t>Niels Kragh Blume Dahl</t>
  </si>
  <si>
    <t>0904961221</t>
  </si>
  <si>
    <t>33514</t>
  </si>
  <si>
    <t>Henrik Kragh Blume Dahl</t>
  </si>
  <si>
    <t>0905461222</t>
  </si>
  <si>
    <t>803</t>
  </si>
  <si>
    <t>Helle Vibeke Barkholt</t>
  </si>
  <si>
    <t>0905531336</t>
  </si>
  <si>
    <t>3407</t>
  </si>
  <si>
    <t>Karin Hess Ygil</t>
  </si>
  <si>
    <t>0905541749</t>
  </si>
  <si>
    <t>632</t>
  </si>
  <si>
    <t>Ole Holm Nielsen</t>
  </si>
  <si>
    <t>0905590324</t>
  </si>
  <si>
    <t>Hanne Mordhorst</t>
  </si>
  <si>
    <t>0905600753</t>
  </si>
  <si>
    <t>26284</t>
  </si>
  <si>
    <t>Sam Kondo Steffensen</t>
  </si>
  <si>
    <t>0905642103</t>
  </si>
  <si>
    <t>16000</t>
  </si>
  <si>
    <t>Per Munch Jakobsen</t>
  </si>
  <si>
    <t>0905671227</t>
  </si>
  <si>
    <t>31696</t>
  </si>
  <si>
    <t>Mads Boje Rode</t>
  </si>
  <si>
    <t>0905681001</t>
  </si>
  <si>
    <t>2493</t>
  </si>
  <si>
    <t>Morten Berger Jørgensen</t>
  </si>
  <si>
    <t>0905700715</t>
  </si>
  <si>
    <t>14465</t>
  </si>
  <si>
    <t>Lars Brückner</t>
  </si>
  <si>
    <t>0905714481</t>
  </si>
  <si>
    <t>32516</t>
  </si>
  <si>
    <t>Nils Johan Peter Kronholm</t>
  </si>
  <si>
    <t>0905721771</t>
  </si>
  <si>
    <t>490</t>
  </si>
  <si>
    <t>John Bagterp Jørgensen</t>
  </si>
  <si>
    <t>0905723405</t>
  </si>
  <si>
    <t>17325</t>
  </si>
  <si>
    <t>Martin Drews</t>
  </si>
  <si>
    <t>0905743600</t>
  </si>
  <si>
    <t>3411</t>
  </si>
  <si>
    <t>Jeanne Toft Jakobsen</t>
  </si>
  <si>
    <t>0905780123</t>
  </si>
  <si>
    <t>32386</t>
  </si>
  <si>
    <t>Sven David Eklund</t>
  </si>
  <si>
    <t>0905781820</t>
  </si>
  <si>
    <t>32653</t>
  </si>
  <si>
    <t>Anne Seirup Nicolaisen</t>
  </si>
  <si>
    <t>0905792016</t>
  </si>
  <si>
    <t>27653</t>
  </si>
  <si>
    <t>Julie Katrine Oxenvad</t>
  </si>
  <si>
    <t>0905824295</t>
  </si>
  <si>
    <t>32654</t>
  </si>
  <si>
    <t>Mohammad Kadivar</t>
  </si>
  <si>
    <t>0905854194</t>
  </si>
  <si>
    <t>18764</t>
  </si>
  <si>
    <t>Daniela Cristina Antelmi Pigosso</t>
  </si>
  <si>
    <t>0905881523</t>
  </si>
  <si>
    <t>27190</t>
  </si>
  <si>
    <t>Mathias Rosdahl Brems</t>
  </si>
  <si>
    <t>0905882171</t>
  </si>
  <si>
    <t>31453</t>
  </si>
  <si>
    <t>Alexander Tyron</t>
  </si>
  <si>
    <t>0905883747</t>
  </si>
  <si>
    <t>31374</t>
  </si>
  <si>
    <t>Marco Milia</t>
  </si>
  <si>
    <t>0905894811</t>
  </si>
  <si>
    <t>29961</t>
  </si>
  <si>
    <t>Fábio Mira Rocha Sabino</t>
  </si>
  <si>
    <t>0905911902</t>
  </si>
  <si>
    <t>22619</t>
  </si>
  <si>
    <t>Amalie Skytt Petersen</t>
  </si>
  <si>
    <t>0905932055</t>
  </si>
  <si>
    <t>30812</t>
  </si>
  <si>
    <t>Christian Anker Vandet</t>
  </si>
  <si>
    <t>0905932799</t>
  </si>
  <si>
    <t>24483</t>
  </si>
  <si>
    <t>Benjamin Alexander Regaard Ebert</t>
  </si>
  <si>
    <t>0905942085</t>
  </si>
  <si>
    <t>27728</t>
  </si>
  <si>
    <t>Victor Rygner Holm</t>
  </si>
  <si>
    <t>0905971948</t>
  </si>
  <si>
    <t>33848</t>
  </si>
  <si>
    <t>Emma Thiesen Nielsen</t>
  </si>
  <si>
    <t>0906420481</t>
  </si>
  <si>
    <t>15529</t>
  </si>
  <si>
    <t>Morten M Eldrup</t>
  </si>
  <si>
    <t>0906482363</t>
  </si>
  <si>
    <t>5602</t>
  </si>
  <si>
    <t>Sven-Erik Gorm Gryning</t>
  </si>
  <si>
    <t>0906500426</t>
  </si>
  <si>
    <t>32500</t>
  </si>
  <si>
    <t>Karin Duus</t>
  </si>
  <si>
    <t>0906512955</t>
  </si>
  <si>
    <t>19887</t>
  </si>
  <si>
    <t>0906530627</t>
  </si>
  <si>
    <t>15729</t>
  </si>
  <si>
    <t>Jens Peter Lynov</t>
  </si>
  <si>
    <t>0906540274</t>
  </si>
  <si>
    <t>32682</t>
  </si>
  <si>
    <t>Angelika Doris Erika Matzen</t>
  </si>
  <si>
    <t>0906572699</t>
  </si>
  <si>
    <t>457</t>
  </si>
  <si>
    <t>Bjarne Kjær Ersbøll</t>
  </si>
  <si>
    <t>0906651599</t>
  </si>
  <si>
    <t>16079</t>
  </si>
  <si>
    <t>Stig Kenneth Plougmand</t>
  </si>
  <si>
    <t>0906670801</t>
  </si>
  <si>
    <t>33454</t>
  </si>
  <si>
    <t>Thomas Sugar</t>
  </si>
  <si>
    <t>0906700514</t>
  </si>
  <si>
    <t>15502</t>
  </si>
  <si>
    <t>Henriette Sandberg Christensen</t>
  </si>
  <si>
    <t>0906721406</t>
  </si>
  <si>
    <t>Heidi Olander Petersen</t>
  </si>
  <si>
    <t>0906752697</t>
  </si>
  <si>
    <t>33721</t>
  </si>
  <si>
    <t>Jesper Lind Arpe</t>
  </si>
  <si>
    <t>0906761327</t>
  </si>
  <si>
    <t>1813</t>
  </si>
  <si>
    <t>Jeppe Majlund Bjørstorp</t>
  </si>
  <si>
    <t>0906831015</t>
  </si>
  <si>
    <t>Ronnie Dalsgaard</t>
  </si>
  <si>
    <t>0906853493</t>
  </si>
  <si>
    <t>32788</t>
  </si>
  <si>
    <t>Humbul Suleman</t>
  </si>
  <si>
    <t>0906874407</t>
  </si>
  <si>
    <t>30160</t>
  </si>
  <si>
    <t>Bo Wang</t>
  </si>
  <si>
    <t>0906884577</t>
  </si>
  <si>
    <t>24864</t>
  </si>
  <si>
    <t>Georgi Radev</t>
  </si>
  <si>
    <t>0906911957</t>
  </si>
  <si>
    <t>25284</t>
  </si>
  <si>
    <t>Christoffer Knudsen</t>
  </si>
  <si>
    <t>0906914123</t>
  </si>
  <si>
    <t>28645</t>
  </si>
  <si>
    <t>Manoj Dasa</t>
  </si>
  <si>
    <t>0907512312</t>
  </si>
  <si>
    <t>13619</t>
  </si>
  <si>
    <t>Dorte Wiene</t>
  </si>
  <si>
    <t>0907550745</t>
  </si>
  <si>
    <t>18898</t>
  </si>
  <si>
    <t>Svend Mortensen</t>
  </si>
  <si>
    <t>0907571785</t>
  </si>
  <si>
    <t>466</t>
  </si>
  <si>
    <t>Per Christian Hansen</t>
  </si>
  <si>
    <t>0907581500</t>
  </si>
  <si>
    <t>2533</t>
  </si>
  <si>
    <t>Lene Risager Zohnesen</t>
  </si>
  <si>
    <t>0907660761</t>
  </si>
  <si>
    <t>Ivar Lund</t>
  </si>
  <si>
    <t>0907670295</t>
  </si>
  <si>
    <t>14914</t>
  </si>
  <si>
    <t>Jan Henrik Ardenkjær-Larsen</t>
  </si>
  <si>
    <t>0907722562</t>
  </si>
  <si>
    <t>23108</t>
  </si>
  <si>
    <t>Gine Preetzmann Madsen</t>
  </si>
  <si>
    <t>0907724093</t>
  </si>
  <si>
    <t>11730</t>
  </si>
  <si>
    <t>Marco Beleggia</t>
  </si>
  <si>
    <t>0907732509</t>
  </si>
  <si>
    <t>14780</t>
  </si>
  <si>
    <t>Thomas Kirk</t>
  </si>
  <si>
    <t>0907732959</t>
  </si>
  <si>
    <t>33901</t>
  </si>
  <si>
    <t>Jakob Skov</t>
  </si>
  <si>
    <t>0907742563</t>
  </si>
  <si>
    <t>19057</t>
  </si>
  <si>
    <t>Nicolai Ernst</t>
  </si>
  <si>
    <t>0907761819</t>
  </si>
  <si>
    <t>15441</t>
  </si>
  <si>
    <t>Christian Robert Haffenden Bahl</t>
  </si>
  <si>
    <t>0907773221</t>
  </si>
  <si>
    <t>17024</t>
  </si>
  <si>
    <t>Martin A. Eder</t>
  </si>
  <si>
    <t>0907773655</t>
  </si>
  <si>
    <t>28551</t>
  </si>
  <si>
    <t>Romanas Savickas</t>
  </si>
  <si>
    <t>0907791734</t>
  </si>
  <si>
    <t>30380</t>
  </si>
  <si>
    <t>Katrine Brixen Bojesen</t>
  </si>
  <si>
    <t>0907821617</t>
  </si>
  <si>
    <t>14292</t>
  </si>
  <si>
    <t>Rolf Sommer Kaas</t>
  </si>
  <si>
    <t>0907872513</t>
  </si>
  <si>
    <t>32197</t>
  </si>
  <si>
    <t>Daniel Munch Nielsen</t>
  </si>
  <si>
    <t>0907881059</t>
  </si>
  <si>
    <t>19004</t>
  </si>
  <si>
    <t>Steen Riis Christensen</t>
  </si>
  <si>
    <t>0907891674</t>
  </si>
  <si>
    <t>27886</t>
  </si>
  <si>
    <t>Anne Damgaard Møller</t>
  </si>
  <si>
    <t>0907891844</t>
  </si>
  <si>
    <t>23368</t>
  </si>
  <si>
    <t>0907900045</t>
  </si>
  <si>
    <t>33760</t>
  </si>
  <si>
    <t>Haixing Fang</t>
  </si>
  <si>
    <t>0907911527</t>
  </si>
  <si>
    <t>25535</t>
  </si>
  <si>
    <t>Kasper Hartvig Lejre</t>
  </si>
  <si>
    <t>0907912108</t>
  </si>
  <si>
    <t>27899</t>
  </si>
  <si>
    <t>Ulla Kring Hansen</t>
  </si>
  <si>
    <t>0907914453</t>
  </si>
  <si>
    <t>27948</t>
  </si>
  <si>
    <t>Fabrizio Monda</t>
  </si>
  <si>
    <t>0907921557</t>
  </si>
  <si>
    <t>30178</t>
  </si>
  <si>
    <t>Kristian Hedemark Krarup</t>
  </si>
  <si>
    <t>0907922332</t>
  </si>
  <si>
    <t>33013</t>
  </si>
  <si>
    <t>Sofie Slott</t>
  </si>
  <si>
    <t>0907941868</t>
  </si>
  <si>
    <t>30982</t>
  </si>
  <si>
    <t>Trine Zachariasen</t>
  </si>
  <si>
    <t>0907942775</t>
  </si>
  <si>
    <t>31760</t>
  </si>
  <si>
    <t>Michael Madelaire</t>
  </si>
  <si>
    <t>0907943127</t>
  </si>
  <si>
    <t>29982</t>
  </si>
  <si>
    <t>David De Baere</t>
  </si>
  <si>
    <t>0907950360</t>
  </si>
  <si>
    <t>33982</t>
  </si>
  <si>
    <t>Line Werngreen-Nielsen</t>
  </si>
  <si>
    <t>0908552148</t>
  </si>
  <si>
    <t>18799</t>
  </si>
  <si>
    <t>Gitte Mellemgaard</t>
  </si>
  <si>
    <t>0908570928</t>
  </si>
  <si>
    <t>26532</t>
  </si>
  <si>
    <t>Mary Hansen</t>
  </si>
  <si>
    <t>0908591666</t>
  </si>
  <si>
    <t>Jytte Sommer Butters</t>
  </si>
  <si>
    <t>0908612000</t>
  </si>
  <si>
    <t>Jenny Katarina Emneus</t>
  </si>
  <si>
    <t>0908622111</t>
  </si>
  <si>
    <t>1139</t>
  </si>
  <si>
    <t>Anders Brink</t>
  </si>
  <si>
    <t>0908641744</t>
  </si>
  <si>
    <t>2267</t>
  </si>
  <si>
    <t>Ann Caroline Guldhammer</t>
  </si>
  <si>
    <t>0908660706</t>
  </si>
  <si>
    <t>30637</t>
  </si>
  <si>
    <t>Lene Larsen</t>
  </si>
  <si>
    <t>0908663675</t>
  </si>
  <si>
    <t>31152</t>
  </si>
  <si>
    <t>Barry O'Neill</t>
  </si>
  <si>
    <t>0908672984</t>
  </si>
  <si>
    <t>15963</t>
  </si>
  <si>
    <t>Fanny Missfeldt-Ringius</t>
  </si>
  <si>
    <t>0908711017</t>
  </si>
  <si>
    <t>19755</t>
  </si>
  <si>
    <t>Mark Bernhard Riis</t>
  </si>
  <si>
    <t>0908782615</t>
  </si>
  <si>
    <t>311</t>
  </si>
  <si>
    <t>Niels Troldborg</t>
  </si>
  <si>
    <t>0908801601</t>
  </si>
  <si>
    <t>5638</t>
  </si>
  <si>
    <t>Christian Stoltze</t>
  </si>
  <si>
    <t>0908842626</t>
  </si>
  <si>
    <t>23475</t>
  </si>
  <si>
    <t>Natasja Wulff Pedersen</t>
  </si>
  <si>
    <t>0908861922</t>
  </si>
  <si>
    <t>20783</t>
  </si>
  <si>
    <t>Lea Hildebrandt Rossander</t>
  </si>
  <si>
    <t>0908884523</t>
  </si>
  <si>
    <t>32928</t>
  </si>
  <si>
    <t>Kamal Jafarian Dehkordi</t>
  </si>
  <si>
    <t>0908901797</t>
  </si>
  <si>
    <t>20677</t>
  </si>
  <si>
    <t>Mikkel Vilsbøll Larsen</t>
  </si>
  <si>
    <t>0908914023</t>
  </si>
  <si>
    <t>25731</t>
  </si>
  <si>
    <t>Fabio Moret</t>
  </si>
  <si>
    <t>0908922654</t>
  </si>
  <si>
    <t>32089</t>
  </si>
  <si>
    <t>Cecilie Wirenfeldt Nielsen</t>
  </si>
  <si>
    <t>0908933648</t>
  </si>
  <si>
    <t>30318</t>
  </si>
  <si>
    <t>Paula Mendoza González</t>
  </si>
  <si>
    <t>0908934067</t>
  </si>
  <si>
    <t>31788</t>
  </si>
  <si>
    <t>Christopher Clarc Reinartz</t>
  </si>
  <si>
    <t>0908941853</t>
  </si>
  <si>
    <t>25534</t>
  </si>
  <si>
    <t>Andreas Vang Ryde</t>
  </si>
  <si>
    <t>0908942167</t>
  </si>
  <si>
    <t>34040</t>
  </si>
  <si>
    <t>Mathias Skovdam Busk Andersen</t>
  </si>
  <si>
    <t>0908961501</t>
  </si>
  <si>
    <t>32375</t>
  </si>
  <si>
    <t>Mathias Molbech Lund</t>
  </si>
  <si>
    <t>0908970802</t>
  </si>
  <si>
    <t>33150</t>
  </si>
  <si>
    <t>Maiken Morsing</t>
  </si>
  <si>
    <t>0908970837</t>
  </si>
  <si>
    <t>32330</t>
  </si>
  <si>
    <t>Rasmus Tuxen</t>
  </si>
  <si>
    <t>0908970853</t>
  </si>
  <si>
    <t>32344</t>
  </si>
  <si>
    <t>Mathias Krarup Lauridsen</t>
  </si>
  <si>
    <t>0909440149</t>
  </si>
  <si>
    <t>4175</t>
  </si>
  <si>
    <t>Carl Budtz-Jørgensen</t>
  </si>
  <si>
    <t>0909562171</t>
  </si>
  <si>
    <t>14314</t>
  </si>
  <si>
    <t>Kåre Hendriksen</t>
  </si>
  <si>
    <t>0909570913</t>
  </si>
  <si>
    <t>24701</t>
  </si>
  <si>
    <t>Lars Boje Petersen</t>
  </si>
  <si>
    <t>0909643066</t>
  </si>
  <si>
    <t>9477</t>
  </si>
  <si>
    <t>Ivanka Momtchilova Orozova-Bekkevold</t>
  </si>
  <si>
    <t>0909661536</t>
  </si>
  <si>
    <t>61</t>
  </si>
  <si>
    <t>Gitte Hurup Henriksen</t>
  </si>
  <si>
    <t>0909743044</t>
  </si>
  <si>
    <t>34018</t>
  </si>
  <si>
    <t>Lisbeth Valsted</t>
  </si>
  <si>
    <t>0909762340</t>
  </si>
  <si>
    <t>25617</t>
  </si>
  <si>
    <t>Kristine Wille Hilstrøm</t>
  </si>
  <si>
    <t>0909763371</t>
  </si>
  <si>
    <t>2739</t>
  </si>
  <si>
    <t>Bastian M. Huwer</t>
  </si>
  <si>
    <t>0909782945</t>
  </si>
  <si>
    <t>1701</t>
  </si>
  <si>
    <t>Darko Zibar</t>
  </si>
  <si>
    <t>0909812941</t>
  </si>
  <si>
    <t>25498</t>
  </si>
  <si>
    <t>Kristoffer Steen Andersen</t>
  </si>
  <si>
    <t>0909852838</t>
  </si>
  <si>
    <t>10414</t>
  </si>
  <si>
    <t>Liva Abele</t>
  </si>
  <si>
    <t>0909852986</t>
  </si>
  <si>
    <t>18973</t>
  </si>
  <si>
    <t>Nasrin Arjomand Kermani</t>
  </si>
  <si>
    <t>0909861748</t>
  </si>
  <si>
    <t>22577</t>
  </si>
  <si>
    <t>Tina Kinch Knudsholt</t>
  </si>
  <si>
    <t>0909873606</t>
  </si>
  <si>
    <t>31042</t>
  </si>
  <si>
    <t>Angela Vanek</t>
  </si>
  <si>
    <t>0909881803</t>
  </si>
  <si>
    <t>2218</t>
  </si>
  <si>
    <t>Patrick Michael Rasmussen</t>
  </si>
  <si>
    <t>0909881994</t>
  </si>
  <si>
    <t>31281</t>
  </si>
  <si>
    <t>Louise Brunsgård Michelsen</t>
  </si>
  <si>
    <t>0909894727</t>
  </si>
  <si>
    <t>32154</t>
  </si>
  <si>
    <t>Yulong Miao</t>
  </si>
  <si>
    <t>0909913756</t>
  </si>
  <si>
    <t>33749</t>
  </si>
  <si>
    <t>Maria Montanucci</t>
  </si>
  <si>
    <t>0909922127</t>
  </si>
  <si>
    <t>34079</t>
  </si>
  <si>
    <t>Andreas Birk Bertelsen</t>
  </si>
  <si>
    <t>0910560190</t>
  </si>
  <si>
    <t>474</t>
  </si>
  <si>
    <t>Lene Hogg</t>
  </si>
  <si>
    <t>0910562215</t>
  </si>
  <si>
    <t>29052</t>
  </si>
  <si>
    <t>Søren Nygaard</t>
  </si>
  <si>
    <t>0910580329</t>
  </si>
  <si>
    <t>11262</t>
  </si>
  <si>
    <t>Søren Hovmand</t>
  </si>
  <si>
    <t>0910610465</t>
  </si>
  <si>
    <t>14990</t>
  </si>
  <si>
    <t>Michael Rasmussen</t>
  </si>
  <si>
    <t>0910612050</t>
  </si>
  <si>
    <t>24486</t>
  </si>
  <si>
    <t>Helle Stærk Hansen</t>
  </si>
  <si>
    <t>0910630342</t>
  </si>
  <si>
    <t>17950</t>
  </si>
  <si>
    <t>Marianne Riis Petersen</t>
  </si>
  <si>
    <t>0910640739</t>
  </si>
  <si>
    <t>31853</t>
  </si>
  <si>
    <t>Ole Dünweber</t>
  </si>
  <si>
    <t>0910650173</t>
  </si>
  <si>
    <t>22551</t>
  </si>
  <si>
    <t>Carsten Vejleaa</t>
  </si>
  <si>
    <t>0910722271</t>
  </si>
  <si>
    <t>16277</t>
  </si>
  <si>
    <t>Michael Schjeldahl Nielsen</t>
  </si>
  <si>
    <t>0910742221</t>
  </si>
  <si>
    <t>15512</t>
  </si>
  <si>
    <t>Kasper Clemmensen</t>
  </si>
  <si>
    <t>0910753894</t>
  </si>
  <si>
    <t>27153</t>
  </si>
  <si>
    <t>Argelia Cuenca Navarro</t>
  </si>
  <si>
    <t>0910764039</t>
  </si>
  <si>
    <t>30679</t>
  </si>
  <si>
    <t>Assaf-Avraham Klar</t>
  </si>
  <si>
    <t>0910781294</t>
  </si>
  <si>
    <t>26099</t>
  </si>
  <si>
    <t>Anne Søndergaard Haffner Osborg</t>
  </si>
  <si>
    <t>0910781545</t>
  </si>
  <si>
    <t>5653</t>
  </si>
  <si>
    <t>Peter Jacob Schwenke Westermann</t>
  </si>
  <si>
    <t>0910792539</t>
  </si>
  <si>
    <t>5654</t>
  </si>
  <si>
    <t>Bent Petersen</t>
  </si>
  <si>
    <t>0910811673</t>
  </si>
  <si>
    <t>33723</t>
  </si>
  <si>
    <t>Jesper Prip Mørch</t>
  </si>
  <si>
    <t>0910821970</t>
  </si>
  <si>
    <t>33249</t>
  </si>
  <si>
    <t>Trine Lisberg Toft-Bertelsen</t>
  </si>
  <si>
    <t>0910833065</t>
  </si>
  <si>
    <t>12795</t>
  </si>
  <si>
    <t>Jordan Paul Feekings</t>
  </si>
  <si>
    <t>0910841157</t>
  </si>
  <si>
    <t>13717</t>
  </si>
  <si>
    <t>Morten Vesterager Madsen</t>
  </si>
  <si>
    <t>0910844210</t>
  </si>
  <si>
    <t>32592</t>
  </si>
  <si>
    <t>Ka Wing Karen Chan</t>
  </si>
  <si>
    <t>0910861484</t>
  </si>
  <si>
    <t>24477</t>
  </si>
  <si>
    <t>Charlotte Busk Magnus</t>
  </si>
  <si>
    <t>0910862375</t>
  </si>
  <si>
    <t>13240</t>
  </si>
  <si>
    <t>Daniel Knut Veel</t>
  </si>
  <si>
    <t>0910874535</t>
  </si>
  <si>
    <t>27872</t>
  </si>
  <si>
    <t>Giovanni Fevola</t>
  </si>
  <si>
    <t>0910881965</t>
  </si>
  <si>
    <t>24900</t>
  </si>
  <si>
    <t>Simon Elben Hertig</t>
  </si>
  <si>
    <t>0910883127</t>
  </si>
  <si>
    <t>16871</t>
  </si>
  <si>
    <t>Tuong-Van Nguyen</t>
  </si>
  <si>
    <t>0910883658</t>
  </si>
  <si>
    <t>30259</t>
  </si>
  <si>
    <t>Macarena Mendez Ribo</t>
  </si>
  <si>
    <t>0910900463</t>
  </si>
  <si>
    <t>33778</t>
  </si>
  <si>
    <t>Piotr Jankowski</t>
  </si>
  <si>
    <t>0910902970</t>
  </si>
  <si>
    <t>23841</t>
  </si>
  <si>
    <t>Camilla K. E. Bay Brix Nielsen</t>
  </si>
  <si>
    <t>0910904698</t>
  </si>
  <si>
    <t>27931</t>
  </si>
  <si>
    <t>Wiebke Meesenburg</t>
  </si>
  <si>
    <t>0910911988</t>
  </si>
  <si>
    <t>27612</t>
  </si>
  <si>
    <t>Anna-Olivia Myrtue</t>
  </si>
  <si>
    <t>0910913972</t>
  </si>
  <si>
    <t>29608</t>
  </si>
  <si>
    <t>Georgia Evangelia Tsoumpa</t>
  </si>
  <si>
    <t>0910914081</t>
  </si>
  <si>
    <t>32315</t>
  </si>
  <si>
    <t>Karl Markus Enekvist</t>
  </si>
  <si>
    <t>0910921975</t>
  </si>
  <si>
    <t>23770</t>
  </si>
  <si>
    <t>Nicklas Christian Funk</t>
  </si>
  <si>
    <t>0910932306</t>
  </si>
  <si>
    <t>27599</t>
  </si>
  <si>
    <t>Cecilie Bang Ottosen</t>
  </si>
  <si>
    <t>0910951653</t>
  </si>
  <si>
    <t>33526</t>
  </si>
  <si>
    <t>Andreas Sarantis</t>
  </si>
  <si>
    <t>0910953230</t>
  </si>
  <si>
    <t>29717</t>
  </si>
  <si>
    <t>Lisa-Marie Jaunet</t>
  </si>
  <si>
    <t>0910960415</t>
  </si>
  <si>
    <t>31409</t>
  </si>
  <si>
    <t>Jakob Hartvig Stiesmark</t>
  </si>
  <si>
    <t>0911570750</t>
  </si>
  <si>
    <t>1887</t>
  </si>
  <si>
    <t>Trylle Christa B. Arnfred</t>
  </si>
  <si>
    <t>0911670844</t>
  </si>
  <si>
    <t>10781</t>
  </si>
  <si>
    <t>Lotte Krull</t>
  </si>
  <si>
    <t>0911692600</t>
  </si>
  <si>
    <t>31273</t>
  </si>
  <si>
    <t>Ana Isabel Sancho Vega</t>
  </si>
  <si>
    <t>0911753510</t>
  </si>
  <si>
    <t>23470</t>
  </si>
  <si>
    <t>Sandra Roxana Aparcana Robles</t>
  </si>
  <si>
    <t>0911762250</t>
  </si>
  <si>
    <t>1976</t>
  </si>
  <si>
    <t>Camilla Nørring</t>
  </si>
  <si>
    <t>0911791269</t>
  </si>
  <si>
    <t>15545</t>
  </si>
  <si>
    <t>Søren Preben Vagn Foghmoes</t>
  </si>
  <si>
    <t>0911792850</t>
  </si>
  <si>
    <t>33383</t>
  </si>
  <si>
    <t>Aimbora Ndeoya Jakobsen</t>
  </si>
  <si>
    <t>0911834189</t>
  </si>
  <si>
    <t>33193</t>
  </si>
  <si>
    <t>Prabhat Kumar</t>
  </si>
  <si>
    <t>0911863731</t>
  </si>
  <si>
    <t>26846</t>
  </si>
  <si>
    <t>Jan Muschiol</t>
  </si>
  <si>
    <t>0911871319</t>
  </si>
  <si>
    <t>11979</t>
  </si>
  <si>
    <t>Andreas Koefoed Klitgaard</t>
  </si>
  <si>
    <t>0911882035</t>
  </si>
  <si>
    <t>24802</t>
  </si>
  <si>
    <t>Christian Lundgaard</t>
  </si>
  <si>
    <t>0911883996</t>
  </si>
  <si>
    <t>27814</t>
  </si>
  <si>
    <t>Veronica Sobejano Paz</t>
  </si>
  <si>
    <t>0911884275</t>
  </si>
  <si>
    <t>30123</t>
  </si>
  <si>
    <t>Yichen Meng</t>
  </si>
  <si>
    <t>0911892146</t>
  </si>
  <si>
    <t>18351</t>
  </si>
  <si>
    <t>Anne Ryelund Nielsen</t>
  </si>
  <si>
    <t>0911892324</t>
  </si>
  <si>
    <t>26302</t>
  </si>
  <si>
    <t>Maria Maric</t>
  </si>
  <si>
    <t>0911892863</t>
  </si>
  <si>
    <t>31640</t>
  </si>
  <si>
    <t>Niklas Johansen</t>
  </si>
  <si>
    <t>0911893959</t>
  </si>
  <si>
    <t>33339</t>
  </si>
  <si>
    <t>Manuel Hahmann</t>
  </si>
  <si>
    <t>0911901315</t>
  </si>
  <si>
    <t>15219</t>
  </si>
  <si>
    <t>Benjamin Johansen</t>
  </si>
  <si>
    <t>0911911833</t>
  </si>
  <si>
    <t>26468</t>
  </si>
  <si>
    <t>Jonathan Scharff Nielsen</t>
  </si>
  <si>
    <t>0911931133</t>
  </si>
  <si>
    <t>34017</t>
  </si>
  <si>
    <t>Mathias Johansen</t>
  </si>
  <si>
    <t>0911933063</t>
  </si>
  <si>
    <t>32523</t>
  </si>
  <si>
    <t>Grigory Aleksandrovich Solomatov</t>
  </si>
  <si>
    <t>0911933446</t>
  </si>
  <si>
    <t>31702</t>
  </si>
  <si>
    <t>Christina Etler</t>
  </si>
  <si>
    <t>0911942011</t>
  </si>
  <si>
    <t>32990</t>
  </si>
  <si>
    <t>Asbjørn Holm Søndergaard Hansen</t>
  </si>
  <si>
    <t>0911961067</t>
  </si>
  <si>
    <t>27993</t>
  </si>
  <si>
    <t>Jonas El-Sayed</t>
  </si>
  <si>
    <t>0911971119</t>
  </si>
  <si>
    <t>33407</t>
  </si>
  <si>
    <t>Rasmus Emil Christensen</t>
  </si>
  <si>
    <t>0912451100</t>
  </si>
  <si>
    <t>10403</t>
  </si>
  <si>
    <t>Helen Vagner Jørgensen</t>
  </si>
  <si>
    <t>0912462501</t>
  </si>
  <si>
    <t>15801</t>
  </si>
  <si>
    <t>Erik Nonbøl</t>
  </si>
  <si>
    <t>0912480542</t>
  </si>
  <si>
    <t>25464</t>
  </si>
  <si>
    <t>Anni Richs Arnsted</t>
  </si>
  <si>
    <t>0912530663</t>
  </si>
  <si>
    <t>15139</t>
  </si>
  <si>
    <t>Lars Egede Bruhn</t>
  </si>
  <si>
    <t>0912541657</t>
  </si>
  <si>
    <t>2740</t>
  </si>
  <si>
    <t>Flemming Jessen</t>
  </si>
  <si>
    <t>0912561151</t>
  </si>
  <si>
    <t>2741</t>
  </si>
  <si>
    <t>Flemming Thaarup</t>
  </si>
  <si>
    <t>0912592170</t>
  </si>
  <si>
    <t>11203</t>
  </si>
  <si>
    <t>Gitte Bruun Jensen</t>
  </si>
  <si>
    <t>0912602273</t>
  </si>
  <si>
    <t>12601</t>
  </si>
  <si>
    <t>Frank Markert</t>
  </si>
  <si>
    <t>0912692221</t>
  </si>
  <si>
    <t>24947</t>
  </si>
  <si>
    <t>Troels Milo Knudsen</t>
  </si>
  <si>
    <t>0912711269</t>
  </si>
  <si>
    <t>2742</t>
  </si>
  <si>
    <t>Hans Jakob Olesen</t>
  </si>
  <si>
    <t>0912722104</t>
  </si>
  <si>
    <t>25905</t>
  </si>
  <si>
    <t>Karina Frederiksen</t>
  </si>
  <si>
    <t>0912732959</t>
  </si>
  <si>
    <t>17447</t>
  </si>
  <si>
    <t>Hjalmar Suni Knudsen</t>
  </si>
  <si>
    <t>0912752577</t>
  </si>
  <si>
    <t>5676</t>
  </si>
  <si>
    <t>Lasse Engbo Christiansen</t>
  </si>
  <si>
    <t>0912763439</t>
  </si>
  <si>
    <t>11129</t>
  </si>
  <si>
    <t>Leonardo Victor De Knegt</t>
  </si>
  <si>
    <t>0912801020</t>
  </si>
  <si>
    <t>17101</t>
  </si>
  <si>
    <t>Christina Ankjærgaard</t>
  </si>
  <si>
    <t>0912823113</t>
  </si>
  <si>
    <t>15986</t>
  </si>
  <si>
    <t>Xiufu Sun</t>
  </si>
  <si>
    <t>0912853497</t>
  </si>
  <si>
    <t>20871</t>
  </si>
  <si>
    <t>Mikael Agn</t>
  </si>
  <si>
    <t>0912882543</t>
  </si>
  <si>
    <t>23410</t>
  </si>
  <si>
    <t>Sonny Massahi</t>
  </si>
  <si>
    <t>0912893170</t>
  </si>
  <si>
    <t>32620</t>
  </si>
  <si>
    <t>0912893529</t>
  </si>
  <si>
    <t>25061</t>
  </si>
  <si>
    <t>John Rizk</t>
  </si>
  <si>
    <t>0912934004</t>
  </si>
  <si>
    <t>30122</t>
  </si>
  <si>
    <t>Marta Lopez Vidal</t>
  </si>
  <si>
    <t>0912941469</t>
  </si>
  <si>
    <t>33315</t>
  </si>
  <si>
    <t>Kavikrishnan Balakrishnan</t>
  </si>
  <si>
    <t>0912971457</t>
  </si>
  <si>
    <t>33829</t>
  </si>
  <si>
    <t>Rasmus Schlichter Sørensen</t>
  </si>
  <si>
    <t>1001610151</t>
  </si>
  <si>
    <t>4176</t>
  </si>
  <si>
    <t>Giulio Palludan Villa</t>
  </si>
  <si>
    <t>1001722081</t>
  </si>
  <si>
    <t>17348</t>
  </si>
  <si>
    <t>Erik Juul</t>
  </si>
  <si>
    <t>1001751154</t>
  </si>
  <si>
    <t>Sofie Christiansen</t>
  </si>
  <si>
    <t>1001761052</t>
  </si>
  <si>
    <t>24796</t>
  </si>
  <si>
    <t>Karen Louise Feilberg</t>
  </si>
  <si>
    <t>1001781681</t>
  </si>
  <si>
    <t>14577</t>
  </si>
  <si>
    <t>Martin Jeppesen</t>
  </si>
  <si>
    <t>1001793949</t>
  </si>
  <si>
    <t>27846</t>
  </si>
  <si>
    <t>Adrian David Brennan</t>
  </si>
  <si>
    <t>1001813419</t>
  </si>
  <si>
    <t>11716</t>
  </si>
  <si>
    <t>Alexander Michel</t>
  </si>
  <si>
    <t>1001821810</t>
  </si>
  <si>
    <t>19127</t>
  </si>
  <si>
    <t>Louise Baungaard Petersen</t>
  </si>
  <si>
    <t>1001822981</t>
  </si>
  <si>
    <t>11635</t>
  </si>
  <si>
    <t>Timothy Booth</t>
  </si>
  <si>
    <t>1001862150</t>
  </si>
  <si>
    <t>33256</t>
  </si>
  <si>
    <t>Elise Lake Hansigne Olsen</t>
  </si>
  <si>
    <t>1001873616</t>
  </si>
  <si>
    <t>32554</t>
  </si>
  <si>
    <t>Fei Gao</t>
  </si>
  <si>
    <t>1001893323</t>
  </si>
  <si>
    <t>30019</t>
  </si>
  <si>
    <t>Bihang Ni</t>
  </si>
  <si>
    <t>1001893846</t>
  </si>
  <si>
    <t>29880</t>
  </si>
  <si>
    <t>Chiara Tibollo</t>
  </si>
  <si>
    <t>1001894311</t>
  </si>
  <si>
    <t>26557</t>
  </si>
  <si>
    <t>Felix Lennart Rabeler</t>
  </si>
  <si>
    <t>1001961051</t>
  </si>
  <si>
    <t>33605</t>
  </si>
  <si>
    <t>Nick Lynge Hansen</t>
  </si>
  <si>
    <t>1001971464</t>
  </si>
  <si>
    <t>34051</t>
  </si>
  <si>
    <t>Emilie Koch Skotte</t>
  </si>
  <si>
    <t>1002480731</t>
  </si>
  <si>
    <t>32578</t>
  </si>
  <si>
    <t>Jørgen Erik Nielsen</t>
  </si>
  <si>
    <t>1002610317</t>
  </si>
  <si>
    <t>30948</t>
  </si>
  <si>
    <t>Tue Hellstern</t>
  </si>
  <si>
    <t>1002630512</t>
  </si>
  <si>
    <t>23200</t>
  </si>
  <si>
    <t>Dorte Birgitte Vind</t>
  </si>
  <si>
    <t>1002641999</t>
  </si>
  <si>
    <t>9820</t>
  </si>
  <si>
    <t>Jens Øllgaard Duus</t>
  </si>
  <si>
    <t>1002662589</t>
  </si>
  <si>
    <t>10793</t>
  </si>
  <si>
    <t>Thomas Martini Jørgensen</t>
  </si>
  <si>
    <t>1002672835</t>
  </si>
  <si>
    <t>31369</t>
  </si>
  <si>
    <t>Tom Schmidt Christensen</t>
  </si>
  <si>
    <t>1002724355</t>
  </si>
  <si>
    <t>13437</t>
  </si>
  <si>
    <t>Mingjun Chi</t>
  </si>
  <si>
    <t>1002732323</t>
  </si>
  <si>
    <t>982</t>
  </si>
  <si>
    <t>Christian Solem</t>
  </si>
  <si>
    <t>1002741667</t>
  </si>
  <si>
    <t>582</t>
  </si>
  <si>
    <t>Anders Peter Andersen</t>
  </si>
  <si>
    <t>1002752146</t>
  </si>
  <si>
    <t>11249</t>
  </si>
  <si>
    <t>Katja Stage</t>
  </si>
  <si>
    <t>1002761765</t>
  </si>
  <si>
    <t>15706</t>
  </si>
  <si>
    <t>Kristian Larsen</t>
  </si>
  <si>
    <t>1002762664</t>
  </si>
  <si>
    <t>23364</t>
  </si>
  <si>
    <t>Marie Wix Laugesen</t>
  </si>
  <si>
    <t>1002783181</t>
  </si>
  <si>
    <t>25714</t>
  </si>
  <si>
    <t>Tim Rønn Jakobsen</t>
  </si>
  <si>
    <t>1002813757</t>
  </si>
  <si>
    <t>Shi You</t>
  </si>
  <si>
    <t>1002823817</t>
  </si>
  <si>
    <t>33773</t>
  </si>
  <si>
    <t>Alessandro Foddai</t>
  </si>
  <si>
    <t>1002824023</t>
  </si>
  <si>
    <t>18301</t>
  </si>
  <si>
    <t>Petr Maule</t>
  </si>
  <si>
    <t>1002891669</t>
  </si>
  <si>
    <t>23270</t>
  </si>
  <si>
    <t>Kristian Østergaard Lund</t>
  </si>
  <si>
    <t>1002911635</t>
  </si>
  <si>
    <t>20600</t>
  </si>
  <si>
    <t>Andreas Viktor Hess</t>
  </si>
  <si>
    <t>1002913476</t>
  </si>
  <si>
    <t>33393</t>
  </si>
  <si>
    <t>Chunping Qi</t>
  </si>
  <si>
    <t>1002924001</t>
  </si>
  <si>
    <t>25605</t>
  </si>
  <si>
    <t>Illia Shypunov</t>
  </si>
  <si>
    <t>1002924427</t>
  </si>
  <si>
    <t>32422</t>
  </si>
  <si>
    <t>Daniil Fedotov</t>
  </si>
  <si>
    <t>1002951858</t>
  </si>
  <si>
    <t>27482</t>
  </si>
  <si>
    <t>Line Andresen</t>
  </si>
  <si>
    <t>1002953400</t>
  </si>
  <si>
    <t>32551</t>
  </si>
  <si>
    <t>Yvonne de Giacomo</t>
  </si>
  <si>
    <t>1002960717</t>
  </si>
  <si>
    <t>26727</t>
  </si>
  <si>
    <t>Mads Okholm Bjørn</t>
  </si>
  <si>
    <t>1003532492</t>
  </si>
  <si>
    <t>964</t>
  </si>
  <si>
    <t>Susanne Koefoed</t>
  </si>
  <si>
    <t>1003612984</t>
  </si>
  <si>
    <t>14239</t>
  </si>
  <si>
    <t>Ingrid Vernimmen</t>
  </si>
  <si>
    <t>1003623269</t>
  </si>
  <si>
    <t>15842</t>
  </si>
  <si>
    <t>Nini Nissim Hamawi Pryds</t>
  </si>
  <si>
    <t>1003630613</t>
  </si>
  <si>
    <t>10891</t>
  </si>
  <si>
    <t>Kristian Munck Jensen</t>
  </si>
  <si>
    <t>1003643545</t>
  </si>
  <si>
    <t>33099</t>
  </si>
  <si>
    <t>Sasa Todorovic</t>
  </si>
  <si>
    <t>1003652625</t>
  </si>
  <si>
    <t>18782</t>
  </si>
  <si>
    <t>Christian Hedegaard</t>
  </si>
  <si>
    <t>1003661470</t>
  </si>
  <si>
    <t>14470</t>
  </si>
  <si>
    <t>Anne Mette Kristensen</t>
  </si>
  <si>
    <t>1003713152</t>
  </si>
  <si>
    <t>1055</t>
  </si>
  <si>
    <t>Tina Rygaard Larsen</t>
  </si>
  <si>
    <t>1003772191</t>
  </si>
  <si>
    <t>15538</t>
  </si>
  <si>
    <t>Troels Paludan Feld</t>
  </si>
  <si>
    <t>1003772744</t>
  </si>
  <si>
    <t>13800</t>
  </si>
  <si>
    <t>Helle Lohmann Rasmussen</t>
  </si>
  <si>
    <t>1003782111</t>
  </si>
  <si>
    <t>14318</t>
  </si>
  <si>
    <t>Tore Vind Jensen</t>
  </si>
  <si>
    <t>1003801329</t>
  </si>
  <si>
    <t>31323</t>
  </si>
  <si>
    <t>Uffe Linneberg Gangelhof</t>
  </si>
  <si>
    <t>1003854635</t>
  </si>
  <si>
    <t>32939</t>
  </si>
  <si>
    <t>Alessandro Perelli</t>
  </si>
  <si>
    <t>1003892871</t>
  </si>
  <si>
    <t>32069</t>
  </si>
  <si>
    <t>Sebastian Toft Hornum</t>
  </si>
  <si>
    <t>1003894688</t>
  </si>
  <si>
    <t>29320</t>
  </si>
  <si>
    <t>Marina de Pádua Pinheiro Pieroni</t>
  </si>
  <si>
    <t>1003921073</t>
  </si>
  <si>
    <t>32072</t>
  </si>
  <si>
    <t>Mads Greve Pedersen</t>
  </si>
  <si>
    <t>1003924749</t>
  </si>
  <si>
    <t>29140</t>
  </si>
  <si>
    <t>Hugo de Moura Flávio</t>
  </si>
  <si>
    <t>1003931524</t>
  </si>
  <si>
    <t>30600</t>
  </si>
  <si>
    <t>Trine Harrestrup</t>
  </si>
  <si>
    <t>1003941023</t>
  </si>
  <si>
    <t>32265</t>
  </si>
  <si>
    <t>Anton Petersen</t>
  </si>
  <si>
    <t>1003942836</t>
  </si>
  <si>
    <t>33342</t>
  </si>
  <si>
    <t>Malaika Naliene Lange</t>
  </si>
  <si>
    <t>1003944359</t>
  </si>
  <si>
    <t>31958</t>
  </si>
  <si>
    <t>Matteo Carnazzola</t>
  </si>
  <si>
    <t>1003944375</t>
  </si>
  <si>
    <t>32261</t>
  </si>
  <si>
    <t>Carlo Mancari</t>
  </si>
  <si>
    <t>1003961393</t>
  </si>
  <si>
    <t>32391</t>
  </si>
  <si>
    <t>Simon Janick Pedersen</t>
  </si>
  <si>
    <t>1003971100</t>
  </si>
  <si>
    <t>32696</t>
  </si>
  <si>
    <t>Cecilie Hjelm Hvas Hansen</t>
  </si>
  <si>
    <t>1004580679</t>
  </si>
  <si>
    <t>Henrik Almegaard</t>
  </si>
  <si>
    <t>1004611965</t>
  </si>
  <si>
    <t>15837</t>
  </si>
  <si>
    <t>Henning Friis Poulsen</t>
  </si>
  <si>
    <t>1004621731</t>
  </si>
  <si>
    <t>2402</t>
  </si>
  <si>
    <t>Chresten Træholt</t>
  </si>
  <si>
    <t>1004630277</t>
  </si>
  <si>
    <t>2120</t>
  </si>
  <si>
    <t>Lars Pedersen</t>
  </si>
  <si>
    <t>1004661059</t>
  </si>
  <si>
    <t>5722</t>
  </si>
  <si>
    <t>Morten Toft Jensen</t>
  </si>
  <si>
    <t>1004731383</t>
  </si>
  <si>
    <t>5723</t>
  </si>
  <si>
    <t>Anders Grum-Schwensen</t>
  </si>
  <si>
    <t>1004751643</t>
  </si>
  <si>
    <t>13263</t>
  </si>
  <si>
    <t>Allan Aagaard Murphy Garbarsch</t>
  </si>
  <si>
    <t>1004754987</t>
  </si>
  <si>
    <t>15912</t>
  </si>
  <si>
    <t>Van Nong Ngo</t>
  </si>
  <si>
    <t>1004772780</t>
  </si>
  <si>
    <t>10521</t>
  </si>
  <si>
    <t>Ramona Claudia Toni</t>
  </si>
  <si>
    <t>1004791246</t>
  </si>
  <si>
    <t>31069</t>
  </si>
  <si>
    <t>Ditte Marie Milman Jensen</t>
  </si>
  <si>
    <t>1004791750</t>
  </si>
  <si>
    <t>33799</t>
  </si>
  <si>
    <t>1004811247</t>
  </si>
  <si>
    <t>27693</t>
  </si>
  <si>
    <t>Shane Daniel McLean</t>
  </si>
  <si>
    <t>1004812375</t>
  </si>
  <si>
    <t>15735</t>
  </si>
  <si>
    <t>Christian Hjelm Madsen</t>
  </si>
  <si>
    <t>1004821358</t>
  </si>
  <si>
    <t>29355</t>
  </si>
  <si>
    <t>Lonnie Moldt Jørgensen</t>
  </si>
  <si>
    <t>1004860051</t>
  </si>
  <si>
    <t>32961</t>
  </si>
  <si>
    <t>Fengwen Kang</t>
  </si>
  <si>
    <t>1004864561</t>
  </si>
  <si>
    <t>32004</t>
  </si>
  <si>
    <t>Anas Mohamad Al Shalyan</t>
  </si>
  <si>
    <t>1004870405</t>
  </si>
  <si>
    <t>32642</t>
  </si>
  <si>
    <t>Ryan Michael Arlitt</t>
  </si>
  <si>
    <t>1004874400</t>
  </si>
  <si>
    <t>32809</t>
  </si>
  <si>
    <t>Lidwien Sofia Catharina Vervolet</t>
  </si>
  <si>
    <t>1004874478</t>
  </si>
  <si>
    <t>27151</t>
  </si>
  <si>
    <t>Judit Szarvas</t>
  </si>
  <si>
    <t>1004882179</t>
  </si>
  <si>
    <t>13965</t>
  </si>
  <si>
    <t>Peter Rugbjerg</t>
  </si>
  <si>
    <t>1004884279</t>
  </si>
  <si>
    <t>27944</t>
  </si>
  <si>
    <t>Varadarajan Padmanabhan Rangacharya</t>
  </si>
  <si>
    <t>1004891658</t>
  </si>
  <si>
    <t>28549</t>
  </si>
  <si>
    <t>Rikke Hansen</t>
  </si>
  <si>
    <t>1004901599</t>
  </si>
  <si>
    <t>25259</t>
  </si>
  <si>
    <t>Jakob Hildebrandt Andersen</t>
  </si>
  <si>
    <t>1004904431</t>
  </si>
  <si>
    <t>25769</t>
  </si>
  <si>
    <t>Enrico Baldasso</t>
  </si>
  <si>
    <t>1004904776</t>
  </si>
  <si>
    <t>26955</t>
  </si>
  <si>
    <t>Maria-Anna Misiakou</t>
  </si>
  <si>
    <t>1004904822</t>
  </si>
  <si>
    <t>29309</t>
  </si>
  <si>
    <t>Pegah Hafiz</t>
  </si>
  <si>
    <t>1004911837</t>
  </si>
  <si>
    <t>30475</t>
  </si>
  <si>
    <t>Kasper Junge</t>
  </si>
  <si>
    <t>1004913635</t>
  </si>
  <si>
    <t>23760</t>
  </si>
  <si>
    <t>Dmitrii Viazmitinov</t>
  </si>
  <si>
    <t>1004931226</t>
  </si>
  <si>
    <t>28524</t>
  </si>
  <si>
    <t>Kathrine Jerichau Nissen</t>
  </si>
  <si>
    <t>1004932168</t>
  </si>
  <si>
    <t>31142</t>
  </si>
  <si>
    <t>Sarah Dina Blomquist</t>
  </si>
  <si>
    <t>1004941787</t>
  </si>
  <si>
    <t>23721</t>
  </si>
  <si>
    <t>Rasmus Fjordbak Nielsen</t>
  </si>
  <si>
    <t>1004950166</t>
  </si>
  <si>
    <t>33005</t>
  </si>
  <si>
    <t>Pernille Duun</t>
  </si>
  <si>
    <t>1004961621</t>
  </si>
  <si>
    <t>32065</t>
  </si>
  <si>
    <t>Teitur Óli Kristjánsson</t>
  </si>
  <si>
    <t>1005520408</t>
  </si>
  <si>
    <t>32581</t>
  </si>
  <si>
    <t>Marion Faden</t>
  </si>
  <si>
    <t>1005591305</t>
  </si>
  <si>
    <t>13609</t>
  </si>
  <si>
    <t>John Paulin Hansen</t>
  </si>
  <si>
    <t>1005641841</t>
  </si>
  <si>
    <t>224</t>
  </si>
  <si>
    <t>Benny Edelsten</t>
  </si>
  <si>
    <t>1005652797</t>
  </si>
  <si>
    <t>29407</t>
  </si>
  <si>
    <t>Kim Rüdiger Neumann</t>
  </si>
  <si>
    <t>1005683455</t>
  </si>
  <si>
    <t>1804</t>
  </si>
  <si>
    <t>Jose Maria Garcia Merayo</t>
  </si>
  <si>
    <t>1005712234</t>
  </si>
  <si>
    <t>3439</t>
  </si>
  <si>
    <t>Christine Nellemann</t>
  </si>
  <si>
    <t>1005723120</t>
  </si>
  <si>
    <t>1753</t>
  </si>
  <si>
    <t>Anne-Dorthe Hansen</t>
  </si>
  <si>
    <t>1005731867</t>
  </si>
  <si>
    <t>5742</t>
  </si>
  <si>
    <t>Peter Noye</t>
  </si>
  <si>
    <t>1005752104</t>
  </si>
  <si>
    <t>16989</t>
  </si>
  <si>
    <t>Pia Lohse</t>
  </si>
  <si>
    <t>1005771893</t>
  </si>
  <si>
    <t>33643</t>
  </si>
  <si>
    <t>Anders Brixen Bojesen</t>
  </si>
  <si>
    <t>1005832833</t>
  </si>
  <si>
    <t>18913</t>
  </si>
  <si>
    <t>Rune Edvardsen</t>
  </si>
  <si>
    <t>1005833694</t>
  </si>
  <si>
    <t>20225</t>
  </si>
  <si>
    <t>Eva Sonnenschein</t>
  </si>
  <si>
    <t>1005864565</t>
  </si>
  <si>
    <t>31145</t>
  </si>
  <si>
    <t>Moises Espindola Rodriguez</t>
  </si>
  <si>
    <t>1005884434</t>
  </si>
  <si>
    <t>28199</t>
  </si>
  <si>
    <t>Christina Heeke</t>
  </si>
  <si>
    <t>1005892496</t>
  </si>
  <si>
    <t>16401</t>
  </si>
  <si>
    <t>Marie K. Eriksen</t>
  </si>
  <si>
    <t>1005900200</t>
  </si>
  <si>
    <t>32785</t>
  </si>
  <si>
    <t>Qiong Li</t>
  </si>
  <si>
    <t>1005923510</t>
  </si>
  <si>
    <t>32321</t>
  </si>
  <si>
    <t>Justine Turlin</t>
  </si>
  <si>
    <t>1005934075</t>
  </si>
  <si>
    <t>30697</t>
  </si>
  <si>
    <t>Dragos-Ioan Bogatu</t>
  </si>
  <si>
    <t>1005934334</t>
  </si>
  <si>
    <t>32474</t>
  </si>
  <si>
    <t>Ilaria Piasentin</t>
  </si>
  <si>
    <t>1005941063</t>
  </si>
  <si>
    <t>28489</t>
  </si>
  <si>
    <t>Tejs Gørgens Nielsen</t>
  </si>
  <si>
    <t>1005942019</t>
  </si>
  <si>
    <t>33493</t>
  </si>
  <si>
    <t>Jacob Brandt Groes</t>
  </si>
  <si>
    <t>1005952162</t>
  </si>
  <si>
    <t>32036</t>
  </si>
  <si>
    <t>Dana May Ortmann Gilbert</t>
  </si>
  <si>
    <t>1005953258</t>
  </si>
  <si>
    <t>34066</t>
  </si>
  <si>
    <t>Sakhitha Koranchalil</t>
  </si>
  <si>
    <t>1005980093</t>
  </si>
  <si>
    <t>33368</t>
  </si>
  <si>
    <t>Martin Riedel</t>
  </si>
  <si>
    <t>1006440297</t>
  </si>
  <si>
    <t>18082</t>
  </si>
  <si>
    <t>Preben Bundgaard</t>
  </si>
  <si>
    <t>1006571154</t>
  </si>
  <si>
    <t>26137</t>
  </si>
  <si>
    <t>Dorthe Bechmann</t>
  </si>
  <si>
    <t>1006590329</t>
  </si>
  <si>
    <t>3441</t>
  </si>
  <si>
    <t>Anders Tue Christensen</t>
  </si>
  <si>
    <t>1006711177</t>
  </si>
  <si>
    <t>33974</t>
  </si>
  <si>
    <t>Peter Dahl Ekner</t>
  </si>
  <si>
    <t>1006721695</t>
  </si>
  <si>
    <t>29270</t>
  </si>
  <si>
    <t>1006722640</t>
  </si>
  <si>
    <t>9480</t>
  </si>
  <si>
    <t>Ninette Pilegaard Glud</t>
  </si>
  <si>
    <t>1006743451</t>
  </si>
  <si>
    <t>13327</t>
  </si>
  <si>
    <t>Kjeld Aage Dalgaard</t>
  </si>
  <si>
    <t>1006752833</t>
  </si>
  <si>
    <t>20033</t>
  </si>
  <si>
    <t>Michael Krogh Jensen</t>
  </si>
  <si>
    <t>33898</t>
  </si>
  <si>
    <t>Massimiliano Leggieri</t>
  </si>
  <si>
    <t>1006803055</t>
  </si>
  <si>
    <t>5767</t>
  </si>
  <si>
    <t>1006822769</t>
  </si>
  <si>
    <t>17839</t>
  </si>
  <si>
    <t>Christian Rein</t>
  </si>
  <si>
    <t>1006863961</t>
  </si>
  <si>
    <t>26942</t>
  </si>
  <si>
    <t>Oscar Saborío-Romano</t>
  </si>
  <si>
    <t>1006874521</t>
  </si>
  <si>
    <t>25127</t>
  </si>
  <si>
    <t>Hafeez Ul Hassan</t>
  </si>
  <si>
    <t>1006884411</t>
  </si>
  <si>
    <t>24567</t>
  </si>
  <si>
    <t>Florian Thams</t>
  </si>
  <si>
    <t>1006891841</t>
  </si>
  <si>
    <t>18572</t>
  </si>
  <si>
    <t>1006892651</t>
  </si>
  <si>
    <t>22466</t>
  </si>
  <si>
    <t>Alejandro Palomo Gonzalez</t>
  </si>
  <si>
    <t>1006893496</t>
  </si>
  <si>
    <t>31736</t>
  </si>
  <si>
    <t>Martina Fischetti</t>
  </si>
  <si>
    <t>1006903939</t>
  </si>
  <si>
    <t>28787</t>
  </si>
  <si>
    <t>Jonathan Dahlin</t>
  </si>
  <si>
    <t>1006904145</t>
  </si>
  <si>
    <t>32259</t>
  </si>
  <si>
    <t>Ermes Scarano</t>
  </si>
  <si>
    <t>1006911184</t>
  </si>
  <si>
    <t>28631</t>
  </si>
  <si>
    <t>Line Maria Pyndt Larsen</t>
  </si>
  <si>
    <t>1006913861</t>
  </si>
  <si>
    <t>28375</t>
  </si>
  <si>
    <t>Hendrik Langnickel</t>
  </si>
  <si>
    <t>1006914477</t>
  </si>
  <si>
    <t>33153</t>
  </si>
  <si>
    <t>Wenfu Situ</t>
  </si>
  <si>
    <t>1006924316</t>
  </si>
  <si>
    <t>29793</t>
  </si>
  <si>
    <t>Laura Simone Rieger</t>
  </si>
  <si>
    <t>1006924847</t>
  </si>
  <si>
    <t>30957</t>
  </si>
  <si>
    <t>Vicente Tomás Monje López</t>
  </si>
  <si>
    <t>1006931746</t>
  </si>
  <si>
    <t>33626</t>
  </si>
  <si>
    <t>Kirsten Eg Jensen</t>
  </si>
  <si>
    <t>1006932483</t>
  </si>
  <si>
    <t>25586</t>
  </si>
  <si>
    <t>Peter Lindquist Henriksen</t>
  </si>
  <si>
    <t>1006962803</t>
  </si>
  <si>
    <t>33352</t>
  </si>
  <si>
    <t>Suhas Nuggehalli Sampathkumar</t>
  </si>
  <si>
    <t>1007025889</t>
  </si>
  <si>
    <t>32937</t>
  </si>
  <si>
    <t>Nikita Julius Fogelstrøm Pachkova</t>
  </si>
  <si>
    <t>1007432727</t>
  </si>
  <si>
    <t>298</t>
  </si>
  <si>
    <t>Spencer C Sorenson</t>
  </si>
  <si>
    <t>1007440509</t>
  </si>
  <si>
    <t>1138</t>
  </si>
  <si>
    <t>Egil Borchersen</t>
  </si>
  <si>
    <t>1007500714</t>
  </si>
  <si>
    <t>15458</t>
  </si>
  <si>
    <t>Janet Jonna Bentzen</t>
  </si>
  <si>
    <t>1007550843</t>
  </si>
  <si>
    <t>22373</t>
  </si>
  <si>
    <t>Jan Rytger</t>
  </si>
  <si>
    <t>1007581943</t>
  </si>
  <si>
    <t>31245</t>
  </si>
  <si>
    <t>John Skalshøi</t>
  </si>
  <si>
    <t>1007610293</t>
  </si>
  <si>
    <t>1167</t>
  </si>
  <si>
    <t>Hans Hansen</t>
  </si>
  <si>
    <t>1007642527</t>
  </si>
  <si>
    <t>17513</t>
  </si>
  <si>
    <t>Kenneth Østed</t>
  </si>
  <si>
    <t>1007642942</t>
  </si>
  <si>
    <t>33548</t>
  </si>
  <si>
    <t>Whitney Byrn</t>
  </si>
  <si>
    <t>1007671047</t>
  </si>
  <si>
    <t>1275</t>
  </si>
  <si>
    <t>Peter Szabo</t>
  </si>
  <si>
    <t>1007690211</t>
  </si>
  <si>
    <t>158</t>
  </si>
  <si>
    <t>Mads Brandbyge</t>
  </si>
  <si>
    <t>1007711626</t>
  </si>
  <si>
    <t>15114</t>
  </si>
  <si>
    <t>Maria Bundgaard</t>
  </si>
  <si>
    <t>1007761364</t>
  </si>
  <si>
    <t>18349</t>
  </si>
  <si>
    <t>Pernille Sønderby</t>
  </si>
  <si>
    <t>1007771440</t>
  </si>
  <si>
    <t>15965</t>
  </si>
  <si>
    <t>Anne Hauch</t>
  </si>
  <si>
    <t>1007822525</t>
  </si>
  <si>
    <t>24388</t>
  </si>
  <si>
    <t>Alireza Dolatshahi-Pirouz</t>
  </si>
  <si>
    <t>1007832121</t>
  </si>
  <si>
    <t>29978</t>
  </si>
  <si>
    <t>Poul Thorbjørn Sørensen</t>
  </si>
  <si>
    <t>1007851878</t>
  </si>
  <si>
    <t>18256</t>
  </si>
  <si>
    <t>Rikke Brinkø Berg</t>
  </si>
  <si>
    <t>1007873162</t>
  </si>
  <si>
    <t>20601</t>
  </si>
  <si>
    <t>Dushica Arsovska</t>
  </si>
  <si>
    <t>1007874517</t>
  </si>
  <si>
    <t>24054</t>
  </si>
  <si>
    <t>Tuan Nguyen Trung</t>
  </si>
  <si>
    <t>1007881203</t>
  </si>
  <si>
    <t>33738</t>
  </si>
  <si>
    <t>Andreas Broberg Hammar</t>
  </si>
  <si>
    <t>1007882145</t>
  </si>
  <si>
    <t>29466</t>
  </si>
  <si>
    <t>Joachim Christoffersen</t>
  </si>
  <si>
    <t>1007894496</t>
  </si>
  <si>
    <t>25409</t>
  </si>
  <si>
    <t>Alexandra Ploner</t>
  </si>
  <si>
    <t>1007894577</t>
  </si>
  <si>
    <t>32784</t>
  </si>
  <si>
    <t>Sepehr Ahmadi</t>
  </si>
  <si>
    <t>1007901743</t>
  </si>
  <si>
    <t>32352</t>
  </si>
  <si>
    <t>Danny Grydholt</t>
  </si>
  <si>
    <t>1007904386</t>
  </si>
  <si>
    <t>32695</t>
  </si>
  <si>
    <t>Siying Cai</t>
  </si>
  <si>
    <t>1007912737</t>
  </si>
  <si>
    <t>33499</t>
  </si>
  <si>
    <t>Magnus Bolt Kjer</t>
  </si>
  <si>
    <t>1007932347</t>
  </si>
  <si>
    <t>33612</t>
  </si>
  <si>
    <t>Kristian Ehrenskjold Laursen</t>
  </si>
  <si>
    <t>1007932509</t>
  </si>
  <si>
    <t>33607</t>
  </si>
  <si>
    <t>Lukas Bostrup Kristensen</t>
  </si>
  <si>
    <t>1007952933</t>
  </si>
  <si>
    <t>32132</t>
  </si>
  <si>
    <t>Alessandro Catania</t>
  </si>
  <si>
    <t>1007960723</t>
  </si>
  <si>
    <t>33520</t>
  </si>
  <si>
    <t>Nicolas Mario Bracamonte Dandanell</t>
  </si>
  <si>
    <t>1007970842</t>
  </si>
  <si>
    <t>33175</t>
  </si>
  <si>
    <t>Sofie Line Nielsen</t>
  </si>
  <si>
    <t>1008441126</t>
  </si>
  <si>
    <t>13525</t>
  </si>
  <si>
    <t>Vibeke Bennetzen</t>
  </si>
  <si>
    <t>1008471033</t>
  </si>
  <si>
    <t>18820</t>
  </si>
  <si>
    <t>John Clausen</t>
  </si>
  <si>
    <t>1008571941</t>
  </si>
  <si>
    <t>1710</t>
  </si>
  <si>
    <t>Nils Axel Andersen</t>
  </si>
  <si>
    <t>1008601948</t>
  </si>
  <si>
    <t>Lone Kirsten Gram</t>
  </si>
  <si>
    <t>1008641885</t>
  </si>
  <si>
    <t>5793</t>
  </si>
  <si>
    <t>Michel Jacobsen</t>
  </si>
  <si>
    <t>1008664087</t>
  </si>
  <si>
    <t>29851</t>
  </si>
  <si>
    <t>Heinrich Neufeldt</t>
  </si>
  <si>
    <t>1008672969</t>
  </si>
  <si>
    <t>10817</t>
  </si>
  <si>
    <t>Andrew James Gausemel</t>
  </si>
  <si>
    <t>1008682131</t>
  </si>
  <si>
    <t>18168</t>
  </si>
  <si>
    <t>Frederik Orellana</t>
  </si>
  <si>
    <t>1008733216</t>
  </si>
  <si>
    <t>2396</t>
  </si>
  <si>
    <t>Charlotte Vig-Andersen</t>
  </si>
  <si>
    <t>1008802730</t>
  </si>
  <si>
    <t>1698</t>
  </si>
  <si>
    <t>Ying Yan</t>
  </si>
  <si>
    <t>1008821891</t>
  </si>
  <si>
    <t>16247</t>
  </si>
  <si>
    <t>Per Skougaard Kaspersen</t>
  </si>
  <si>
    <t>1008822626</t>
  </si>
  <si>
    <t>18089</t>
  </si>
  <si>
    <t>Louise Vejrup Hansen</t>
  </si>
  <si>
    <t>1008823851</t>
  </si>
  <si>
    <t>20311</t>
  </si>
  <si>
    <t>Ömer Göksu</t>
  </si>
  <si>
    <t>1008864191</t>
  </si>
  <si>
    <t>31772</t>
  </si>
  <si>
    <t>1008871597</t>
  </si>
  <si>
    <t>24173</t>
  </si>
  <si>
    <t>Lars Ringgaard Petersen</t>
  </si>
  <si>
    <t>1008873611</t>
  </si>
  <si>
    <t>21015</t>
  </si>
  <si>
    <t>Riccardo Rizzo</t>
  </si>
  <si>
    <t>1008881827</t>
  </si>
  <si>
    <t>33653</t>
  </si>
  <si>
    <t>Tai Hung Van</t>
  </si>
  <si>
    <t>1008882785</t>
  </si>
  <si>
    <t>18980</t>
  </si>
  <si>
    <t>Brian Peter Knudsen</t>
  </si>
  <si>
    <t>1008891938</t>
  </si>
  <si>
    <t>24769</t>
  </si>
  <si>
    <t>Lea Milving</t>
  </si>
  <si>
    <t>1008900201</t>
  </si>
  <si>
    <t>32543</t>
  </si>
  <si>
    <t>Runtian Qie</t>
  </si>
  <si>
    <t>1008904819</t>
  </si>
  <si>
    <t>28032</t>
  </si>
  <si>
    <t>Suman Basak</t>
  </si>
  <si>
    <t>1008911920</t>
  </si>
  <si>
    <t>26271</t>
  </si>
  <si>
    <t>Ann-Sofie Fisker</t>
  </si>
  <si>
    <t>1008912390</t>
  </si>
  <si>
    <t>32196</t>
  </si>
  <si>
    <t>Anja Kofoed Poulin</t>
  </si>
  <si>
    <t>1008914059</t>
  </si>
  <si>
    <t>27937</t>
  </si>
  <si>
    <t>Matteo Cesari</t>
  </si>
  <si>
    <t>1008914377</t>
  </si>
  <si>
    <t>28360</t>
  </si>
  <si>
    <t>Raju Kumar</t>
  </si>
  <si>
    <t>1008922906</t>
  </si>
  <si>
    <t>20034</t>
  </si>
  <si>
    <t>Lea Tolstrup Jensen</t>
  </si>
  <si>
    <t>1008931298</t>
  </si>
  <si>
    <t>24910</t>
  </si>
  <si>
    <t>Anne Lyck Smitshuysen</t>
  </si>
  <si>
    <t>1008952082</t>
  </si>
  <si>
    <t>27811</t>
  </si>
  <si>
    <t>Tenna Gram Rasmussen</t>
  </si>
  <si>
    <t>1008953100</t>
  </si>
  <si>
    <t>34060</t>
  </si>
  <si>
    <t>Katharina Tebea Steinke</t>
  </si>
  <si>
    <t>1008960336</t>
  </si>
  <si>
    <t>32791</t>
  </si>
  <si>
    <t>Emma Aabo Nielsen</t>
  </si>
  <si>
    <t>1009511535</t>
  </si>
  <si>
    <t>5804</t>
  </si>
  <si>
    <t>Zecir Elmazi</t>
  </si>
  <si>
    <t>1009560293</t>
  </si>
  <si>
    <t>24669</t>
  </si>
  <si>
    <t>Arne Pank Jensen</t>
  </si>
  <si>
    <t>1009560897</t>
  </si>
  <si>
    <t>22506</t>
  </si>
  <si>
    <t>Per Skafte Hansen</t>
  </si>
  <si>
    <t>1009611572</t>
  </si>
  <si>
    <t>2529</t>
  </si>
  <si>
    <t>Ann Dolby</t>
  </si>
  <si>
    <t>1009621209</t>
  </si>
  <si>
    <t>1583</t>
  </si>
  <si>
    <t>Jakob Dahl Andersen</t>
  </si>
  <si>
    <t>1009690480</t>
  </si>
  <si>
    <t>Tina Birk</t>
  </si>
  <si>
    <t>1009741301</t>
  </si>
  <si>
    <t>19565</t>
  </si>
  <si>
    <t>Jesper Rasmussen</t>
  </si>
  <si>
    <t>1009752966</t>
  </si>
  <si>
    <t>27312</t>
  </si>
  <si>
    <t>Tina Høiberg Jensen</t>
  </si>
  <si>
    <t>1009811628</t>
  </si>
  <si>
    <t>29646</t>
  </si>
  <si>
    <t>Nina Tranekær Lange</t>
  </si>
  <si>
    <t>1009814368</t>
  </si>
  <si>
    <t>23580</t>
  </si>
  <si>
    <t>Leticia Hosta Rigau</t>
  </si>
  <si>
    <t>1009821283</t>
  </si>
  <si>
    <t>18669</t>
  </si>
  <si>
    <t>Troels Secher Rundqvist</t>
  </si>
  <si>
    <t>1009823308</t>
  </si>
  <si>
    <t>27331</t>
  </si>
  <si>
    <t>Guangling Zhao</t>
  </si>
  <si>
    <t>1009823979</t>
  </si>
  <si>
    <t>17380</t>
  </si>
  <si>
    <t>Ju Feng</t>
  </si>
  <si>
    <t>1009832315</t>
  </si>
  <si>
    <t>10986</t>
  </si>
  <si>
    <t>Lauge Peter Westergaard Clausen</t>
  </si>
  <si>
    <t>1009833222</t>
  </si>
  <si>
    <t>13135</t>
  </si>
  <si>
    <t>Ieva Paegle</t>
  </si>
  <si>
    <t>1009843597</t>
  </si>
  <si>
    <t>24434</t>
  </si>
  <si>
    <t>Bhupjit Singh</t>
  </si>
  <si>
    <t>1009862184</t>
  </si>
  <si>
    <t>27457</t>
  </si>
  <si>
    <t>Katrine Nedergaard</t>
  </si>
  <si>
    <t>1009871728</t>
  </si>
  <si>
    <t>24852</t>
  </si>
  <si>
    <t>Nikoline Dohm Lauridsen</t>
  </si>
  <si>
    <t>1009874042</t>
  </si>
  <si>
    <t>23391</t>
  </si>
  <si>
    <t>Ksenia Petrichenko</t>
  </si>
  <si>
    <t>1009884064</t>
  </si>
  <si>
    <t>31867</t>
  </si>
  <si>
    <t>Asma Jamali Rafsanjani</t>
  </si>
  <si>
    <t>1009914133</t>
  </si>
  <si>
    <t>29366</t>
  </si>
  <si>
    <t>Moein Jahanbani Veshareh</t>
  </si>
  <si>
    <t>1009914311</t>
  </si>
  <si>
    <t>32187</t>
  </si>
  <si>
    <t>Didrik Nielsen</t>
  </si>
  <si>
    <t>1009922306</t>
  </si>
  <si>
    <t>28303</t>
  </si>
  <si>
    <t>Liv Sofie Dramshøj</t>
  </si>
  <si>
    <t>1009924317</t>
  </si>
  <si>
    <t>32041</t>
  </si>
  <si>
    <t>Luca Furlanetto</t>
  </si>
  <si>
    <t>1009932409</t>
  </si>
  <si>
    <t>23411</t>
  </si>
  <si>
    <t>Theis Rune Wollesen</t>
  </si>
  <si>
    <t>1009941602</t>
  </si>
  <si>
    <t>29759</t>
  </si>
  <si>
    <t>Sofie Bækby Skov-Carlsen</t>
  </si>
  <si>
    <t>1009951659</t>
  </si>
  <si>
    <t>33504</t>
  </si>
  <si>
    <t>Gustau Lundegaard Lange</t>
  </si>
  <si>
    <t>1009961441</t>
  </si>
  <si>
    <t>31338</t>
  </si>
  <si>
    <t>Jacob Møller Bruhn</t>
  </si>
  <si>
    <t>1010602773</t>
  </si>
  <si>
    <t>1482</t>
  </si>
  <si>
    <t>Qingfeng Li</t>
  </si>
  <si>
    <t>1010632036</t>
  </si>
  <si>
    <t>32879</t>
  </si>
  <si>
    <t>Anni Flarup Løye</t>
  </si>
  <si>
    <t>1010652789</t>
  </si>
  <si>
    <t>21425</t>
  </si>
  <si>
    <t>Khosrow Bagherpour</t>
  </si>
  <si>
    <t>1010670574</t>
  </si>
  <si>
    <t>31751</t>
  </si>
  <si>
    <t>Sanne Gram-Nielsen</t>
  </si>
  <si>
    <t>1010721330</t>
  </si>
  <si>
    <t>12309</t>
  </si>
  <si>
    <t>Ulla Jensen</t>
  </si>
  <si>
    <t>1010731301</t>
  </si>
  <si>
    <t>26922</t>
  </si>
  <si>
    <t>Esben Thade Petersen</t>
  </si>
  <si>
    <t>1010751523</t>
  </si>
  <si>
    <t>32863</t>
  </si>
  <si>
    <t>Jens Hjortkjær</t>
  </si>
  <si>
    <t>1010752732</t>
  </si>
  <si>
    <t>32711</t>
  </si>
  <si>
    <t>Lone Groes Hede</t>
  </si>
  <si>
    <t>1010754131</t>
  </si>
  <si>
    <t>28546</t>
  </si>
  <si>
    <t>Emile Hakizamana</t>
  </si>
  <si>
    <t>1010771834</t>
  </si>
  <si>
    <t>27247</t>
  </si>
  <si>
    <t>Sabrina Sahl</t>
  </si>
  <si>
    <t>1010842146</t>
  </si>
  <si>
    <t>32985</t>
  </si>
  <si>
    <t>Anne Sofie Trolle Wiemann</t>
  </si>
  <si>
    <t>1010852117</t>
  </si>
  <si>
    <t>15852</t>
  </si>
  <si>
    <t>Steffen Rasmussen</t>
  </si>
  <si>
    <t>1010863887</t>
  </si>
  <si>
    <t>33196</t>
  </si>
  <si>
    <t>Ioannis Mantis</t>
  </si>
  <si>
    <t>1010881451</t>
  </si>
  <si>
    <t>32455</t>
  </si>
  <si>
    <t>Bjørn-Erik Georg Ågård Kölsch</t>
  </si>
  <si>
    <t>1010894529</t>
  </si>
  <si>
    <t>26123</t>
  </si>
  <si>
    <t>Niclas Alexander Janssen</t>
  </si>
  <si>
    <t>1010911458</t>
  </si>
  <si>
    <t>15392</t>
  </si>
  <si>
    <t>Christine Alexandra Egaa Skovbjerg</t>
  </si>
  <si>
    <t>1010911989</t>
  </si>
  <si>
    <t>33258</t>
  </si>
  <si>
    <t>Dennis Søren Holm</t>
  </si>
  <si>
    <t>1010914597</t>
  </si>
  <si>
    <t>31478</t>
  </si>
  <si>
    <t>Stavros Panoutsopoulos</t>
  </si>
  <si>
    <t>1011600391</t>
  </si>
  <si>
    <t>15661</t>
  </si>
  <si>
    <t>Finn Jørgensen</t>
  </si>
  <si>
    <t>1011610621</t>
  </si>
  <si>
    <t>3457</t>
  </si>
  <si>
    <t>Lars Ole Andresen</t>
  </si>
  <si>
    <t>1011652677</t>
  </si>
  <si>
    <t>33673</t>
  </si>
  <si>
    <t>Morten Willatzen</t>
  </si>
  <si>
    <t>1011653223</t>
  </si>
  <si>
    <t>12577</t>
  </si>
  <si>
    <t>Jan Raagaard Petersen</t>
  </si>
  <si>
    <t>1011672104</t>
  </si>
  <si>
    <t>18954</t>
  </si>
  <si>
    <t>Caroline Christine Falck Grann Petersen</t>
  </si>
  <si>
    <t>1011712630</t>
  </si>
  <si>
    <t>33536</t>
  </si>
  <si>
    <t>Andreas Merlung</t>
  </si>
  <si>
    <t>1011723205</t>
  </si>
  <si>
    <t>707</t>
  </si>
  <si>
    <t>Thøger Eskildsen</t>
  </si>
  <si>
    <t>1011754062</t>
  </si>
  <si>
    <t>29428</t>
  </si>
  <si>
    <t>Fatima-Zahra Taibi</t>
  </si>
  <si>
    <t>1011763983</t>
  </si>
  <si>
    <t>25524</t>
  </si>
  <si>
    <t>Armando Arias Esteban</t>
  </si>
  <si>
    <t>1011792096</t>
  </si>
  <si>
    <t>31713</t>
  </si>
  <si>
    <t>Anne Sophie Eichhorst Helweg</t>
  </si>
  <si>
    <t>1011803683</t>
  </si>
  <si>
    <t>17603</t>
  </si>
  <si>
    <t>Jens Kling</t>
  </si>
  <si>
    <t>1011851971</t>
  </si>
  <si>
    <t>13962</t>
  </si>
  <si>
    <t>Christian Kjær Jensen</t>
  </si>
  <si>
    <t>1011862523</t>
  </si>
  <si>
    <t>19006</t>
  </si>
  <si>
    <t>Ole Henriksen</t>
  </si>
  <si>
    <t>1011911273</t>
  </si>
  <si>
    <t>17660</t>
  </si>
  <si>
    <t>Frederik Monrad Spliid</t>
  </si>
  <si>
    <t>1011932793</t>
  </si>
  <si>
    <t>30603</t>
  </si>
  <si>
    <t>Camiel Matthias Parchen</t>
  </si>
  <si>
    <t>1011934788</t>
  </si>
  <si>
    <t>33102</t>
  </si>
  <si>
    <t>Elisavet Syropoulou</t>
  </si>
  <si>
    <t>1011942179</t>
  </si>
  <si>
    <t>27562</t>
  </si>
  <si>
    <t>Jensjakob Kristiansen</t>
  </si>
  <si>
    <t>1011951526</t>
  </si>
  <si>
    <t>33523</t>
  </si>
  <si>
    <t>Helena Hammer Andersen</t>
  </si>
  <si>
    <t>1011952727</t>
  </si>
  <si>
    <t>32077</t>
  </si>
  <si>
    <t>Karol Marso</t>
  </si>
  <si>
    <t>1012531989</t>
  </si>
  <si>
    <t>2755</t>
  </si>
  <si>
    <t>Finn Larsen</t>
  </si>
  <si>
    <t>1012541054</t>
  </si>
  <si>
    <t>17017</t>
  </si>
  <si>
    <t>Vera Skadhauge Isaksen</t>
  </si>
  <si>
    <t>1012580041</t>
  </si>
  <si>
    <t>1363</t>
  </si>
  <si>
    <t>Erik Rønn Lange</t>
  </si>
  <si>
    <t>1012642306</t>
  </si>
  <si>
    <t>19773</t>
  </si>
  <si>
    <t>1012650864</t>
  </si>
  <si>
    <t>31664</t>
  </si>
  <si>
    <t>Anne Tutlik Frederiksen</t>
  </si>
  <si>
    <t>1012661513</t>
  </si>
  <si>
    <t>5847</t>
  </si>
  <si>
    <t>Niels Nørmark Sørensen</t>
  </si>
  <si>
    <t>1012793320</t>
  </si>
  <si>
    <t>14639</t>
  </si>
  <si>
    <t>Valeria Bortolaia</t>
  </si>
  <si>
    <t>1012801595</t>
  </si>
  <si>
    <t>13105</t>
  </si>
  <si>
    <t>Henrik Windahl Knudsen</t>
  </si>
  <si>
    <t>1012811671</t>
  </si>
  <si>
    <t>10322</t>
  </si>
  <si>
    <t>Jonathan Rahlff Rogersen</t>
  </si>
  <si>
    <t>1012824331</t>
  </si>
  <si>
    <t>27143</t>
  </si>
  <si>
    <t>Dionysios Krekoukiotis</t>
  </si>
  <si>
    <t>1012841163</t>
  </si>
  <si>
    <t>26428</t>
  </si>
  <si>
    <t>Morten Sales</t>
  </si>
  <si>
    <t>1012873812</t>
  </si>
  <si>
    <t>25910</t>
  </si>
  <si>
    <t>Luxi Zhao</t>
  </si>
  <si>
    <t>1012874029</t>
  </si>
  <si>
    <t>26635</t>
  </si>
  <si>
    <t>Angelos Mimidis Kentis</t>
  </si>
  <si>
    <t>1012883192</t>
  </si>
  <si>
    <t>32623</t>
  </si>
  <si>
    <t>Dominika Joanna Jedrzejczyk</t>
  </si>
  <si>
    <t>1012892299</t>
  </si>
  <si>
    <t>17687</t>
  </si>
  <si>
    <t>Linas Kaminskas</t>
  </si>
  <si>
    <t>1012903428</t>
  </si>
  <si>
    <t>33711</t>
  </si>
  <si>
    <t>Alix Nessa Feldman</t>
  </si>
  <si>
    <t>1012904122</t>
  </si>
  <si>
    <t>26442</t>
  </si>
  <si>
    <t>Fei Shen</t>
  </si>
  <si>
    <t>1012923682</t>
  </si>
  <si>
    <t>27181</t>
  </si>
  <si>
    <t>Constantina Ioannou</t>
  </si>
  <si>
    <t>1012923941</t>
  </si>
  <si>
    <t>31402</t>
  </si>
  <si>
    <t>Azat Slyamov</t>
  </si>
  <si>
    <t>1012933807</t>
  </si>
  <si>
    <t>29877</t>
  </si>
  <si>
    <t>Mirko Dal Maso</t>
  </si>
  <si>
    <t>1012952194</t>
  </si>
  <si>
    <t>31794</t>
  </si>
  <si>
    <t>Eleni Keliri</t>
  </si>
  <si>
    <t>1012961487</t>
  </si>
  <si>
    <t>28481</t>
  </si>
  <si>
    <t>Henning Munch Ribjerg</t>
  </si>
  <si>
    <t>1101411652</t>
  </si>
  <si>
    <t>32165</t>
  </si>
  <si>
    <t>Kirsten Fredsted</t>
  </si>
  <si>
    <t>1101570351</t>
  </si>
  <si>
    <t>9482</t>
  </si>
  <si>
    <t>Tom Pedersen</t>
  </si>
  <si>
    <t>1101570793</t>
  </si>
  <si>
    <t>22974</t>
  </si>
  <si>
    <t>Vagner Kristian Jørgensen</t>
  </si>
  <si>
    <t>1101591804</t>
  </si>
  <si>
    <t>22756</t>
  </si>
  <si>
    <t>Karin Lank Jørgensen</t>
  </si>
  <si>
    <t>1101612488</t>
  </si>
  <si>
    <t>28658</t>
  </si>
  <si>
    <t>Charlotte Broen Christensen</t>
  </si>
  <si>
    <t>1101630117</t>
  </si>
  <si>
    <t>15431</t>
  </si>
  <si>
    <t>Kasper Grann Andersson</t>
  </si>
  <si>
    <t>1101662655</t>
  </si>
  <si>
    <t>3460</t>
  </si>
  <si>
    <t>Frank Møller Aarestrup</t>
  </si>
  <si>
    <t>1101670445</t>
  </si>
  <si>
    <t>18002</t>
  </si>
  <si>
    <t>Morten Overgaard</t>
  </si>
  <si>
    <t>1101713306</t>
  </si>
  <si>
    <t>16763</t>
  </si>
  <si>
    <t>Christina Philp</t>
  </si>
  <si>
    <t>1101812843</t>
  </si>
  <si>
    <t>10603</t>
  </si>
  <si>
    <t>Sharat Kumar Pathi</t>
  </si>
  <si>
    <t>1101873079</t>
  </si>
  <si>
    <t>22464</t>
  </si>
  <si>
    <t>Diego Rolando Sandoval Lemus</t>
  </si>
  <si>
    <t>1101873710</t>
  </si>
  <si>
    <t>28860</t>
  </si>
  <si>
    <t>Susanne Claudia Leitherer</t>
  </si>
  <si>
    <t>1101881349</t>
  </si>
  <si>
    <t>25049</t>
  </si>
  <si>
    <t>Henrik Lund Nielsen</t>
  </si>
  <si>
    <t>1101883171</t>
  </si>
  <si>
    <t>26809</t>
  </si>
  <si>
    <t>Henning Jensen</t>
  </si>
  <si>
    <t>1101892871</t>
  </si>
  <si>
    <t>25912</t>
  </si>
  <si>
    <t>Henrik Dalby Ravn</t>
  </si>
  <si>
    <t>1101894459</t>
  </si>
  <si>
    <t>28933</t>
  </si>
  <si>
    <t>Simone Santucci</t>
  </si>
  <si>
    <t>1101903962</t>
  </si>
  <si>
    <t>33558</t>
  </si>
  <si>
    <t>Luísa Magalhães Carneiro de Sousa Machado</t>
  </si>
  <si>
    <t>1101911019</t>
  </si>
  <si>
    <t>27441</t>
  </si>
  <si>
    <t>Carsten Ankjær Ludwigsen</t>
  </si>
  <si>
    <t>1101932776</t>
  </si>
  <si>
    <t>28372</t>
  </si>
  <si>
    <t>Sofie Engelbrecht</t>
  </si>
  <si>
    <t>1101942569</t>
  </si>
  <si>
    <t>28641</t>
  </si>
  <si>
    <t>Alastair Ronald Main</t>
  </si>
  <si>
    <t>1101942895</t>
  </si>
  <si>
    <t>25628</t>
  </si>
  <si>
    <t>1101950944</t>
  </si>
  <si>
    <t>30292</t>
  </si>
  <si>
    <t>Mette Marie Christensen</t>
  </si>
  <si>
    <t>1101970554</t>
  </si>
  <si>
    <t>33800</t>
  </si>
  <si>
    <t>Cecilie Amalie Neijendam Thystrup</t>
  </si>
  <si>
    <t>1101980959</t>
  </si>
  <si>
    <t>31951</t>
  </si>
  <si>
    <t>Patrick Appelgreen Biel</t>
  </si>
  <si>
    <t>1102510557</t>
  </si>
  <si>
    <t>165</t>
  </si>
  <si>
    <t>1102602559</t>
  </si>
  <si>
    <t>1110</t>
  </si>
  <si>
    <t>Tran Thuong Dang</t>
  </si>
  <si>
    <t>1102660281</t>
  </si>
  <si>
    <t>31382</t>
  </si>
  <si>
    <t>Bent Valerius</t>
  </si>
  <si>
    <t>1102671038</t>
  </si>
  <si>
    <t>15929</t>
  </si>
  <si>
    <t>Connie Munch Westergaard</t>
  </si>
  <si>
    <t>1102680797</t>
  </si>
  <si>
    <t>3465</t>
  </si>
  <si>
    <t>Ivan Larsen</t>
  </si>
  <si>
    <t>1102723569</t>
  </si>
  <si>
    <t>32150</t>
  </si>
  <si>
    <t>Morten B. Krüger</t>
  </si>
  <si>
    <t>1102793095</t>
  </si>
  <si>
    <t>1872</t>
  </si>
  <si>
    <t>Vitaliy Zhurbenko</t>
  </si>
  <si>
    <t>1102814351</t>
  </si>
  <si>
    <t>25865</t>
  </si>
  <si>
    <t>Lars Schrübbers</t>
  </si>
  <si>
    <t>1102824217</t>
  </si>
  <si>
    <t>19579</t>
  </si>
  <si>
    <t>Pengyu Guan</t>
  </si>
  <si>
    <t>1102852717</t>
  </si>
  <si>
    <t>33453</t>
  </si>
  <si>
    <t>Jeppe Kari</t>
  </si>
  <si>
    <t>1102863867</t>
  </si>
  <si>
    <t>18259</t>
  </si>
  <si>
    <t>Peter Emil Larsen</t>
  </si>
  <si>
    <t>1102874095</t>
  </si>
  <si>
    <t>28195</t>
  </si>
  <si>
    <t>Carlos Manuel Moraleda Melero</t>
  </si>
  <si>
    <t>1102884015</t>
  </si>
  <si>
    <t>33830</t>
  </si>
  <si>
    <t>Evangelos Boukas</t>
  </si>
  <si>
    <t>1102924106</t>
  </si>
  <si>
    <t>32978</t>
  </si>
  <si>
    <t>Carina Ade</t>
  </si>
  <si>
    <t>1102931528</t>
  </si>
  <si>
    <t>30642</t>
  </si>
  <si>
    <t>Stine Melchiorsen</t>
  </si>
  <si>
    <t>1102933113</t>
  </si>
  <si>
    <t>29921</t>
  </si>
  <si>
    <t>Emil Brændstrup Madsen</t>
  </si>
  <si>
    <t>1102943399</t>
  </si>
  <si>
    <t>32971</t>
  </si>
  <si>
    <t>Alex Incerti</t>
  </si>
  <si>
    <t>1102951014</t>
  </si>
  <si>
    <t>32046</t>
  </si>
  <si>
    <t>Rebecca Toftgård Laursen</t>
  </si>
  <si>
    <t>1102960439</t>
  </si>
  <si>
    <t>33589</t>
  </si>
  <si>
    <t>Christian Andersen Nøddeboe</t>
  </si>
  <si>
    <t>1102972291</t>
  </si>
  <si>
    <t>33346</t>
  </si>
  <si>
    <t>Mathias Vigh</t>
  </si>
  <si>
    <t>1103550986</t>
  </si>
  <si>
    <t>20296</t>
  </si>
  <si>
    <t>Iben Sørensen</t>
  </si>
  <si>
    <t>1103590562</t>
  </si>
  <si>
    <t>15276</t>
  </si>
  <si>
    <t>Jytte Pihl Nielsen</t>
  </si>
  <si>
    <t>1103610253</t>
  </si>
  <si>
    <t>15849</t>
  </si>
  <si>
    <t>Michael Sejer Rasmussen</t>
  </si>
  <si>
    <t>1103672437</t>
  </si>
  <si>
    <t>31715</t>
  </si>
  <si>
    <t>Raydon Kolmos</t>
  </si>
  <si>
    <t>1103701011</t>
  </si>
  <si>
    <t>26874</t>
  </si>
  <si>
    <t>Jesper Holm Nielsen</t>
  </si>
  <si>
    <t>1103711149</t>
  </si>
  <si>
    <t>26673</t>
  </si>
  <si>
    <t>Thomas Alexander Qualmann</t>
  </si>
  <si>
    <t>1103763351</t>
  </si>
  <si>
    <t>19079</t>
  </si>
  <si>
    <t>Esben Thormann</t>
  </si>
  <si>
    <t>1103801407</t>
  </si>
  <si>
    <t>16191</t>
  </si>
  <si>
    <t>Jonas Schou Neergaard-Nielsen</t>
  </si>
  <si>
    <t>1103811593</t>
  </si>
  <si>
    <t>5881</t>
  </si>
  <si>
    <t>Martin Ryhl Kærn</t>
  </si>
  <si>
    <t>1103811658</t>
  </si>
  <si>
    <t>13209</t>
  </si>
  <si>
    <t>Laura Hartung Petersen</t>
  </si>
  <si>
    <t>1103892240</t>
  </si>
  <si>
    <t>24190</t>
  </si>
  <si>
    <t>Anna Maria Malberg Tetzschner</t>
  </si>
  <si>
    <t>1103893573</t>
  </si>
  <si>
    <t>24184</t>
  </si>
  <si>
    <t>Thanh-Hoa Le</t>
  </si>
  <si>
    <t>1103902823</t>
  </si>
  <si>
    <t>32796</t>
  </si>
  <si>
    <t>Amel Durakovic</t>
  </si>
  <si>
    <t>1103921690</t>
  </si>
  <si>
    <t>32697</t>
  </si>
  <si>
    <t>Camilla Braae Olsen</t>
  </si>
  <si>
    <t>1103924223</t>
  </si>
  <si>
    <t>33009</t>
  </si>
  <si>
    <t>Zengshuai Zhang</t>
  </si>
  <si>
    <t>1103934474</t>
  </si>
  <si>
    <t>30700</t>
  </si>
  <si>
    <t>Lisa Calearo</t>
  </si>
  <si>
    <t>1103970977</t>
  </si>
  <si>
    <t>30378</t>
  </si>
  <si>
    <t>Jacob Bruun</t>
  </si>
  <si>
    <t>1104571863</t>
  </si>
  <si>
    <t>152</t>
  </si>
  <si>
    <t>Mads Peter Sørensen</t>
  </si>
  <si>
    <t>1104590930</t>
  </si>
  <si>
    <t>413</t>
  </si>
  <si>
    <t>Eva Bing</t>
  </si>
  <si>
    <t>1104622239</t>
  </si>
  <si>
    <t>29029</t>
  </si>
  <si>
    <t>Michael Fleron</t>
  </si>
  <si>
    <t>1104672686</t>
  </si>
  <si>
    <t>29571</t>
  </si>
  <si>
    <t>Marianne Uhre Jakobsen</t>
  </si>
  <si>
    <t>1104691311</t>
  </si>
  <si>
    <t>29032</t>
  </si>
  <si>
    <t>Jesper Stenderup Jensen</t>
  </si>
  <si>
    <t>1104691400</t>
  </si>
  <si>
    <t>20167</t>
  </si>
  <si>
    <t>Helle Munck Petersen</t>
  </si>
  <si>
    <t>1104693721</t>
  </si>
  <si>
    <t>11268</t>
  </si>
  <si>
    <t>Seunghwan Lee</t>
  </si>
  <si>
    <t>1104721717</t>
  </si>
  <si>
    <t>32967</t>
  </si>
  <si>
    <t>Jakob Christian Olrik</t>
  </si>
  <si>
    <t>1104794889</t>
  </si>
  <si>
    <t>23083</t>
  </si>
  <si>
    <t>Rodrigo Almeda Garcia</t>
  </si>
  <si>
    <t>1104833922</t>
  </si>
  <si>
    <t>28378</t>
  </si>
  <si>
    <t>Mollie Elizabeth Brooks</t>
  </si>
  <si>
    <t>1104853877</t>
  </si>
  <si>
    <t>14679</t>
  </si>
  <si>
    <t>Aleksandar Mitic</t>
  </si>
  <si>
    <t>1104861462</t>
  </si>
  <si>
    <t>25892</t>
  </si>
  <si>
    <t>Ida Maria Gieysztor Bertelsen</t>
  </si>
  <si>
    <t>1104873649</t>
  </si>
  <si>
    <t>33599</t>
  </si>
  <si>
    <t>Wenhao Li</t>
  </si>
  <si>
    <t>1104904439</t>
  </si>
  <si>
    <t>32068</t>
  </si>
  <si>
    <t>Brice Lucien Maurice Rogie</t>
  </si>
  <si>
    <t>1104911052</t>
  </si>
  <si>
    <t>25121</t>
  </si>
  <si>
    <t>Betina Brink Laursen</t>
  </si>
  <si>
    <t>1104931959</t>
  </si>
  <si>
    <t>25260</t>
  </si>
  <si>
    <t>Tobias Thydal</t>
  </si>
  <si>
    <t>1104972043</t>
  </si>
  <si>
    <t>31987</t>
  </si>
  <si>
    <t>Tobias Lynggaard Hansen</t>
  </si>
  <si>
    <t>1104981271</t>
  </si>
  <si>
    <t>31189</t>
  </si>
  <si>
    <t>Magnus Stjernborg Koch</t>
  </si>
  <si>
    <t>1104982014</t>
  </si>
  <si>
    <t>33054</t>
  </si>
  <si>
    <t>Eugenia Capatina</t>
  </si>
  <si>
    <t>1105016251</t>
  </si>
  <si>
    <t>33782</t>
  </si>
  <si>
    <t>Andreas Lybecker Larsen</t>
  </si>
  <si>
    <t>1105491375</t>
  </si>
  <si>
    <t>18835</t>
  </si>
  <si>
    <t>John Aasted Sørensen</t>
  </si>
  <si>
    <t>1105651798</t>
  </si>
  <si>
    <t>746</t>
  </si>
  <si>
    <t>Gitte Lunde Andresen</t>
  </si>
  <si>
    <t>1105653197</t>
  </si>
  <si>
    <t>594</t>
  </si>
  <si>
    <t>Sebastian Horch</t>
  </si>
  <si>
    <t>1105660037</t>
  </si>
  <si>
    <t>1586</t>
  </si>
  <si>
    <t>Ole Bang</t>
  </si>
  <si>
    <t>1105662811</t>
  </si>
  <si>
    <t>18695</t>
  </si>
  <si>
    <t>Johnny Arnsdorf</t>
  </si>
  <si>
    <t>1105670520</t>
  </si>
  <si>
    <t>Grete Elisabeth Dinesen</t>
  </si>
  <si>
    <t>1105681077</t>
  </si>
  <si>
    <t>15879</t>
  </si>
  <si>
    <t>Anders Smith</t>
  </si>
  <si>
    <t>1105783546</t>
  </si>
  <si>
    <t>23173</t>
  </si>
  <si>
    <t>Elham Maria Javidi</t>
  </si>
  <si>
    <t>1105791735</t>
  </si>
  <si>
    <t>15455</t>
  </si>
  <si>
    <t>Thomas Kern Belling</t>
  </si>
  <si>
    <t>1105801781</t>
  </si>
  <si>
    <t>Nikolaj Reducha Andersen</t>
  </si>
  <si>
    <t>1105804063</t>
  </si>
  <si>
    <t>26273</t>
  </si>
  <si>
    <t>Antonio Astorino</t>
  </si>
  <si>
    <t>1105824382</t>
  </si>
  <si>
    <t>32722</t>
  </si>
  <si>
    <t>Claire Deville</t>
  </si>
  <si>
    <t>1105842879</t>
  </si>
  <si>
    <t>20305</t>
  </si>
  <si>
    <t>Sune Zoëga Andreasen</t>
  </si>
  <si>
    <t>1105851932</t>
  </si>
  <si>
    <t>31801</t>
  </si>
  <si>
    <t>Trine Madsen Engel</t>
  </si>
  <si>
    <t>1105872700</t>
  </si>
  <si>
    <t>19775</t>
  </si>
  <si>
    <t>Maria Jeanine Annel</t>
  </si>
  <si>
    <t>1105873952</t>
  </si>
  <si>
    <t>18990</t>
  </si>
  <si>
    <t>Gerit Tolborg</t>
  </si>
  <si>
    <t>1105874061</t>
  </si>
  <si>
    <t>23324</t>
  </si>
  <si>
    <t>Christopher Phippen</t>
  </si>
  <si>
    <t>1105904270</t>
  </si>
  <si>
    <t>25917</t>
  </si>
  <si>
    <t>Anna Cäcilia Masche</t>
  </si>
  <si>
    <t>1105921701</t>
  </si>
  <si>
    <t>23998</t>
  </si>
  <si>
    <t>Martin Jesper Low Madsen</t>
  </si>
  <si>
    <t>1105922589</t>
  </si>
  <si>
    <t>24508</t>
  </si>
  <si>
    <t>Thorsten Svend Rasmussen</t>
  </si>
  <si>
    <t>1105924212</t>
  </si>
  <si>
    <t>27941</t>
  </si>
  <si>
    <t>Sara Krpovic</t>
  </si>
  <si>
    <t>1105924247</t>
  </si>
  <si>
    <t>33170</t>
  </si>
  <si>
    <t>Ajith Kulangara Variam</t>
  </si>
  <si>
    <t>1105931421</t>
  </si>
  <si>
    <t>30257</t>
  </si>
  <si>
    <t>Christian Bækhøj Schandel</t>
  </si>
  <si>
    <t>1105932355</t>
  </si>
  <si>
    <t>32341</t>
  </si>
  <si>
    <t>Christopher Scott Warhuus</t>
  </si>
  <si>
    <t>1105934757</t>
  </si>
  <si>
    <t>32233</t>
  </si>
  <si>
    <t>Guðmundur Hákon Hermannsson</t>
  </si>
  <si>
    <t>1105941923</t>
  </si>
  <si>
    <t>33889</t>
  </si>
  <si>
    <t>Andreas Væring</t>
  </si>
  <si>
    <t>1105950663</t>
  </si>
  <si>
    <t>33279</t>
  </si>
  <si>
    <t>Frederik Bork Jansen</t>
  </si>
  <si>
    <t>1105950884</t>
  </si>
  <si>
    <t>29930</t>
  </si>
  <si>
    <t>Van Anh Thi Trinh</t>
  </si>
  <si>
    <t>1106600763</t>
  </si>
  <si>
    <t>15663</t>
  </si>
  <si>
    <t>Johnny Egtved Jørgensen</t>
  </si>
  <si>
    <t>1106662572</t>
  </si>
  <si>
    <t>14069</t>
  </si>
  <si>
    <t>Birgitte Lundgaard</t>
  </si>
  <si>
    <t>1106691424</t>
  </si>
  <si>
    <t>14402</t>
  </si>
  <si>
    <t>Astrid Kisling</t>
  </si>
  <si>
    <t>1106711573</t>
  </si>
  <si>
    <t>705</t>
  </si>
  <si>
    <t>Jan Vasland Eriksen</t>
  </si>
  <si>
    <t>1106753209</t>
  </si>
  <si>
    <t>20362</t>
  </si>
  <si>
    <t>Martin Mose Bentzen</t>
  </si>
  <si>
    <t>1106812450</t>
  </si>
  <si>
    <t>1962</t>
  </si>
  <si>
    <t>Annika Sidelmann Fjordbøge</t>
  </si>
  <si>
    <t>1106814461</t>
  </si>
  <si>
    <t>15434</t>
  </si>
  <si>
    <t>Nikolaos Angelou</t>
  </si>
  <si>
    <t>1106824815</t>
  </si>
  <si>
    <t>14453</t>
  </si>
  <si>
    <t>Thomas Howard</t>
  </si>
  <si>
    <t>1106831927</t>
  </si>
  <si>
    <t>16625</t>
  </si>
  <si>
    <t>Henrik Nyholt</t>
  </si>
  <si>
    <t>1106841655</t>
  </si>
  <si>
    <t>28005</t>
  </si>
  <si>
    <t>Martin Hovmand Larsen</t>
  </si>
  <si>
    <t>1106841795</t>
  </si>
  <si>
    <t>29240</t>
  </si>
  <si>
    <t>Jeppe Aagaard Jeppesen</t>
  </si>
  <si>
    <t>1106854315</t>
  </si>
  <si>
    <t>31777</t>
  </si>
  <si>
    <t>Alejandro Luis Caballero Arcos</t>
  </si>
  <si>
    <t>1106864809</t>
  </si>
  <si>
    <t>33152</t>
  </si>
  <si>
    <t>Mattia Saccoccio</t>
  </si>
  <si>
    <t>1106883889</t>
  </si>
  <si>
    <t>22387</t>
  </si>
  <si>
    <t>Elsayed Tharwat Tolba Mohamed</t>
  </si>
  <si>
    <t>1106902964</t>
  </si>
  <si>
    <t>25384</t>
  </si>
  <si>
    <t>Camilla Meldal</t>
  </si>
  <si>
    <t>1106924062</t>
  </si>
  <si>
    <t>28612</t>
  </si>
  <si>
    <t>Xiaotong Feng</t>
  </si>
  <si>
    <t>1106932073</t>
  </si>
  <si>
    <t>31589</t>
  </si>
  <si>
    <t>Frederik Toftegaard</t>
  </si>
  <si>
    <t>1106932227</t>
  </si>
  <si>
    <t>32662</t>
  </si>
  <si>
    <t>Jonas Bøggild Paludan</t>
  </si>
  <si>
    <t>1106961227</t>
  </si>
  <si>
    <t>33710</t>
  </si>
  <si>
    <t>Alex Støiberg Kjøge</t>
  </si>
  <si>
    <t>1106961693</t>
  </si>
  <si>
    <t>31763</t>
  </si>
  <si>
    <t>Thomas Lerche Berg</t>
  </si>
  <si>
    <t>1106970625</t>
  </si>
  <si>
    <t>33250</t>
  </si>
  <si>
    <t>Frederik Carlsson</t>
  </si>
  <si>
    <t>1107531323</t>
  </si>
  <si>
    <t>32108</t>
  </si>
  <si>
    <t>Claus Møllsøe</t>
  </si>
  <si>
    <t>1107560501</t>
  </si>
  <si>
    <t>467</t>
  </si>
  <si>
    <t>Michael Reichhardt Hansen</t>
  </si>
  <si>
    <t>1107571309</t>
  </si>
  <si>
    <t>1857</t>
  </si>
  <si>
    <t>Helge Bjarup Dissing Sørensen</t>
  </si>
  <si>
    <t>1107632049</t>
  </si>
  <si>
    <t>1584</t>
  </si>
  <si>
    <t>Lars-Ulrik Aaen Andersen</t>
  </si>
  <si>
    <t>1107722579</t>
  </si>
  <si>
    <t>3479</t>
  </si>
  <si>
    <t>Jesper Juehl Hansen</t>
  </si>
  <si>
    <t>1107733228</t>
  </si>
  <si>
    <t>15927</t>
  </si>
  <si>
    <t>Marie Emilie Wandel</t>
  </si>
  <si>
    <t>1107772665</t>
  </si>
  <si>
    <t>11463</t>
  </si>
  <si>
    <t>Mark Dannemand</t>
  </si>
  <si>
    <t>1107814023</t>
  </si>
  <si>
    <t>29115</t>
  </si>
  <si>
    <t>Jong Hyun Lee</t>
  </si>
  <si>
    <t>1107844003</t>
  </si>
  <si>
    <t>33318</t>
  </si>
  <si>
    <t>Antonio Delre</t>
  </si>
  <si>
    <t>1107852421</t>
  </si>
  <si>
    <t>11809</t>
  </si>
  <si>
    <t>Peter Johannsen</t>
  </si>
  <si>
    <t>1107854157</t>
  </si>
  <si>
    <t>33125</t>
  </si>
  <si>
    <t>Carlos Enrique Imbaquingo Muñoz</t>
  </si>
  <si>
    <t>1107862931</t>
  </si>
  <si>
    <t>18742</t>
  </si>
  <si>
    <t>Bjarke Sørensen Jessen</t>
  </si>
  <si>
    <t>1107864349</t>
  </si>
  <si>
    <t>19552</t>
  </si>
  <si>
    <t>Francois Xavier Jules Patou</t>
  </si>
  <si>
    <t>1107893365</t>
  </si>
  <si>
    <t>19927</t>
  </si>
  <si>
    <t>Pere Llimós Muntal</t>
  </si>
  <si>
    <t>1107902763</t>
  </si>
  <si>
    <t>18196</t>
  </si>
  <si>
    <t>Frederick Stappen Nielsen</t>
  </si>
  <si>
    <t>1107903956</t>
  </si>
  <si>
    <t>25644</t>
  </si>
  <si>
    <t>1107912297</t>
  </si>
  <si>
    <t>33658</t>
  </si>
  <si>
    <t>Kevin Rosenørn Skrumsager</t>
  </si>
  <si>
    <t>1107914303</t>
  </si>
  <si>
    <t>30596</t>
  </si>
  <si>
    <t>Mingyi Xu</t>
  </si>
  <si>
    <t>1107931569</t>
  </si>
  <si>
    <t>33794</t>
  </si>
  <si>
    <t>Rolf Bech Kjeldsen</t>
  </si>
  <si>
    <t>1107931844</t>
  </si>
  <si>
    <t>33365</t>
  </si>
  <si>
    <t>Marie Bagge Jensen</t>
  </si>
  <si>
    <t>1107941467</t>
  </si>
  <si>
    <t>30814</t>
  </si>
  <si>
    <t>Lukas Legault Morthorst</t>
  </si>
  <si>
    <t>1107941947</t>
  </si>
  <si>
    <t>32469</t>
  </si>
  <si>
    <t>Peter Iwer Hoedt Karstensen</t>
  </si>
  <si>
    <t>1107942216</t>
  </si>
  <si>
    <t>28595</t>
  </si>
  <si>
    <t>Charlotte Friis Theisen</t>
  </si>
  <si>
    <t>1107951411</t>
  </si>
  <si>
    <t>33265</t>
  </si>
  <si>
    <t>Mathias Jensen Bohn</t>
  </si>
  <si>
    <t>1107952469</t>
  </si>
  <si>
    <t>32392</t>
  </si>
  <si>
    <t>Christoffer Piilmann</t>
  </si>
  <si>
    <t>1107960909</t>
  </si>
  <si>
    <t>25553</t>
  </si>
  <si>
    <t>William Mendis</t>
  </si>
  <si>
    <t>1108570241</t>
  </si>
  <si>
    <t>29334</t>
  </si>
  <si>
    <t>Klaus Bræmer</t>
  </si>
  <si>
    <t>1108630228</t>
  </si>
  <si>
    <t>20217</t>
  </si>
  <si>
    <t>Bente Sørensen</t>
  </si>
  <si>
    <t>1108630643</t>
  </si>
  <si>
    <t>17725</t>
  </si>
  <si>
    <t>Rene Belsø</t>
  </si>
  <si>
    <t>1108632328</t>
  </si>
  <si>
    <t>5949</t>
  </si>
  <si>
    <t>Jona Uldall-Jessen</t>
  </si>
  <si>
    <t>1108662324</t>
  </si>
  <si>
    <t>23107</t>
  </si>
  <si>
    <t>Mette Voigt Jessen</t>
  </si>
  <si>
    <t>1108701397</t>
  </si>
  <si>
    <t>Lars-Flemming Pedersen</t>
  </si>
  <si>
    <t>1108772332</t>
  </si>
  <si>
    <t>31789</t>
  </si>
  <si>
    <t>Antonia Celinah Majlund Bjørstorp</t>
  </si>
  <si>
    <t>1108793887</t>
  </si>
  <si>
    <t>17882</t>
  </si>
  <si>
    <t>Nicky Ehrlich</t>
  </si>
  <si>
    <t>1108843248</t>
  </si>
  <si>
    <t>20224</t>
  </si>
  <si>
    <t>Chantal Myrielle Silvestre</t>
  </si>
  <si>
    <t>1108854371</t>
  </si>
  <si>
    <t>26280</t>
  </si>
  <si>
    <t>Pedro Jesus Garcia Moreno</t>
  </si>
  <si>
    <t>1108871039</t>
  </si>
  <si>
    <t>22765</t>
  </si>
  <si>
    <t>Rasmus Berdiin</t>
  </si>
  <si>
    <t>1108874216</t>
  </si>
  <si>
    <t>20251</t>
  </si>
  <si>
    <t>Jing Wu</t>
  </si>
  <si>
    <t>1108874690</t>
  </si>
  <si>
    <t>32636</t>
  </si>
  <si>
    <t>Vanessa Trijoulet</t>
  </si>
  <si>
    <t>1108882073</t>
  </si>
  <si>
    <t>28777</t>
  </si>
  <si>
    <t>Nickolaj Feldt Jensen</t>
  </si>
  <si>
    <t>1108882189</t>
  </si>
  <si>
    <t>17389</t>
  </si>
  <si>
    <t>Andreas Porse</t>
  </si>
  <si>
    <t>1108884491</t>
  </si>
  <si>
    <t>32779</t>
  </si>
  <si>
    <t>Hendrik Helge Heenen</t>
  </si>
  <si>
    <t>1108891609</t>
  </si>
  <si>
    <t>13733</t>
  </si>
  <si>
    <t>Christian Scheffmann Jacobsen</t>
  </si>
  <si>
    <t>1108891862</t>
  </si>
  <si>
    <t>27621</t>
  </si>
  <si>
    <t>Mie Linder Hübbe</t>
  </si>
  <si>
    <t>1108903844</t>
  </si>
  <si>
    <t>30109</t>
  </si>
  <si>
    <t>Maria Taskova</t>
  </si>
  <si>
    <t>1108912061</t>
  </si>
  <si>
    <t>25519</t>
  </si>
  <si>
    <t>Emil Vosmar Denning</t>
  </si>
  <si>
    <t>1108921788</t>
  </si>
  <si>
    <t>28366</t>
  </si>
  <si>
    <t>Anna Hvalsøe Andersen</t>
  </si>
  <si>
    <t>1108924590</t>
  </si>
  <si>
    <t>29611</t>
  </si>
  <si>
    <t>Arianna Toppi</t>
  </si>
  <si>
    <t>1108924728</t>
  </si>
  <si>
    <t>33435</t>
  </si>
  <si>
    <t>Eleni Kaparounaki</t>
  </si>
  <si>
    <t>1108924892</t>
  </si>
  <si>
    <t>33944</t>
  </si>
  <si>
    <t>Wenjing Dai</t>
  </si>
  <si>
    <t>1108942416</t>
  </si>
  <si>
    <t>32266</t>
  </si>
  <si>
    <t>Mette Steinlein Christensen</t>
  </si>
  <si>
    <t>1108942742</t>
  </si>
  <si>
    <t>25850</t>
  </si>
  <si>
    <t>Louise Bakke Jørgensen</t>
  </si>
  <si>
    <t>1108951199</t>
  </si>
  <si>
    <t>33556</t>
  </si>
  <si>
    <t>Nicklas Scheel</t>
  </si>
  <si>
    <t>1108951342</t>
  </si>
  <si>
    <t>33361</t>
  </si>
  <si>
    <t>Emma Kryger</t>
  </si>
  <si>
    <t>1108952373</t>
  </si>
  <si>
    <t>24086</t>
  </si>
  <si>
    <t>Mikkel Paltorp Schmitt</t>
  </si>
  <si>
    <t>1108960414</t>
  </si>
  <si>
    <t>32631</t>
  </si>
  <si>
    <t>Nanna Marie Sternhagen Nielsen</t>
  </si>
  <si>
    <t>1108970924</t>
  </si>
  <si>
    <t>33629</t>
  </si>
  <si>
    <t>Simone Rosen Balder</t>
  </si>
  <si>
    <t>1109582987</t>
  </si>
  <si>
    <t>15771</t>
  </si>
  <si>
    <t>Asmatullah Nayebkheil</t>
  </si>
  <si>
    <t>1109620544</t>
  </si>
  <si>
    <t>3483</t>
  </si>
  <si>
    <t>Anne Jørgensen</t>
  </si>
  <si>
    <t>1109632550</t>
  </si>
  <si>
    <t>33320</t>
  </si>
  <si>
    <t>Merete Ahnfeldt-Mollerup</t>
  </si>
  <si>
    <t>1109633433</t>
  </si>
  <si>
    <t>732</t>
  </si>
  <si>
    <t>Peixiong Shi</t>
  </si>
  <si>
    <t>1109673087</t>
  </si>
  <si>
    <t>15882</t>
  </si>
  <si>
    <t>Eugen Stamate</t>
  </si>
  <si>
    <t>1109693355</t>
  </si>
  <si>
    <t>22816</t>
  </si>
  <si>
    <t>Danilo Quagliotti</t>
  </si>
  <si>
    <t>1109693401</t>
  </si>
  <si>
    <t>27411</t>
  </si>
  <si>
    <t>Michael Mattes</t>
  </si>
  <si>
    <t>1109763256</t>
  </si>
  <si>
    <t>2766</t>
  </si>
  <si>
    <t>Margit Eero</t>
  </si>
  <si>
    <t>1109771682</t>
  </si>
  <si>
    <t>26750</t>
  </si>
  <si>
    <t>Maria Dalgaard Mikkelsen</t>
  </si>
  <si>
    <t>1109793775</t>
  </si>
  <si>
    <t>15498</t>
  </si>
  <si>
    <t>Christodoulos Chatzichristodoulou</t>
  </si>
  <si>
    <t>1109804297</t>
  </si>
  <si>
    <t>30166</t>
  </si>
  <si>
    <t>Leonardo Andres Alcayaga Roman</t>
  </si>
  <si>
    <t>1109811730</t>
  </si>
  <si>
    <t>24516</t>
  </si>
  <si>
    <t>Stine Letholm Wagn</t>
  </si>
  <si>
    <t>1109814861</t>
  </si>
  <si>
    <t>26631</t>
  </si>
  <si>
    <t>Mehdi Mehrali</t>
  </si>
  <si>
    <t>1109823380</t>
  </si>
  <si>
    <t>26004</t>
  </si>
  <si>
    <t>Verena Stingl</t>
  </si>
  <si>
    <t>1109833319</t>
  </si>
  <si>
    <t>26081</t>
  </si>
  <si>
    <t>Hongyu Sun</t>
  </si>
  <si>
    <t>1109853670</t>
  </si>
  <si>
    <t>25340</t>
  </si>
  <si>
    <t>Abigail Anne Kressner</t>
  </si>
  <si>
    <t>1109861843</t>
  </si>
  <si>
    <t>24024</t>
  </si>
  <si>
    <t>Rasmus Lundsgaard Christiansen</t>
  </si>
  <si>
    <t>1109871105</t>
  </si>
  <si>
    <t>31765</t>
  </si>
  <si>
    <t>Mikkel Schultz-Johansen</t>
  </si>
  <si>
    <t>1109881313</t>
  </si>
  <si>
    <t>20878</t>
  </si>
  <si>
    <t>Patrick Munk</t>
  </si>
  <si>
    <t>1109892676</t>
  </si>
  <si>
    <t>14720</t>
  </si>
  <si>
    <t>Kira Sarup-Lytzen</t>
  </si>
  <si>
    <t>1109893966</t>
  </si>
  <si>
    <t>27529</t>
  </si>
  <si>
    <t>Elisa Ogliani</t>
  </si>
  <si>
    <t>1109904569</t>
  </si>
  <si>
    <t>29687</t>
  </si>
  <si>
    <t>Waqas Khalid</t>
  </si>
  <si>
    <t>1109931493</t>
  </si>
  <si>
    <t>26299</t>
  </si>
  <si>
    <t>David Lavmand Müller</t>
  </si>
  <si>
    <t>1109931515</t>
  </si>
  <si>
    <t>33234</t>
  </si>
  <si>
    <t>Mathias Gammelmark</t>
  </si>
  <si>
    <t>1109931620</t>
  </si>
  <si>
    <t>27997</t>
  </si>
  <si>
    <t>Mette Bybjerg Brock</t>
  </si>
  <si>
    <t>1109943130</t>
  </si>
  <si>
    <t>32401</t>
  </si>
  <si>
    <t>Kaiyue Xu</t>
  </si>
  <si>
    <t>1110381650</t>
  </si>
  <si>
    <t>5976</t>
  </si>
  <si>
    <t>Teresa Surzycka</t>
  </si>
  <si>
    <t>1110552285</t>
  </si>
  <si>
    <t>23018</t>
  </si>
  <si>
    <t>Tom Nielsen</t>
  </si>
  <si>
    <t>1110560725</t>
  </si>
  <si>
    <t>18660</t>
  </si>
  <si>
    <t>Jørgen Schøller</t>
  </si>
  <si>
    <t>1110602568</t>
  </si>
  <si>
    <t>23034</t>
  </si>
  <si>
    <t>Ann-Cathrin Dunker</t>
  </si>
  <si>
    <t>1110640753</t>
  </si>
  <si>
    <t>31233</t>
  </si>
  <si>
    <t>Nils Bjerregård</t>
  </si>
  <si>
    <t>1110652514</t>
  </si>
  <si>
    <t>22310</t>
  </si>
  <si>
    <t>Gitte Mejlhart</t>
  </si>
  <si>
    <t>1110711898</t>
  </si>
  <si>
    <t>34071</t>
  </si>
  <si>
    <t>Mette Vestergaard Christiansen</t>
  </si>
  <si>
    <t>1110751490</t>
  </si>
  <si>
    <t>3485</t>
  </si>
  <si>
    <t>Heidi Lehman</t>
  </si>
  <si>
    <t>1110782213</t>
  </si>
  <si>
    <t>390</t>
  </si>
  <si>
    <t>Anders Damgaard</t>
  </si>
  <si>
    <t>1110791239</t>
  </si>
  <si>
    <t>13503</t>
  </si>
  <si>
    <t>Jens H. Hemmingsen</t>
  </si>
  <si>
    <t>1110821790</t>
  </si>
  <si>
    <t>28344</t>
  </si>
  <si>
    <t>Inie Nør Madsen</t>
  </si>
  <si>
    <t>1110854400</t>
  </si>
  <si>
    <t>31060</t>
  </si>
  <si>
    <t>Jing Tu</t>
  </si>
  <si>
    <t>1110882587</t>
  </si>
  <si>
    <t>14056</t>
  </si>
  <si>
    <t>Darius Adam Rohani</t>
  </si>
  <si>
    <t>1110884458</t>
  </si>
  <si>
    <t>30883</t>
  </si>
  <si>
    <t>Isabella Maria Friederike Kratzer</t>
  </si>
  <si>
    <t>1110891039</t>
  </si>
  <si>
    <t>17409</t>
  </si>
  <si>
    <t>Kristian Jensen</t>
  </si>
  <si>
    <t>1110891608</t>
  </si>
  <si>
    <t>16459</t>
  </si>
  <si>
    <t>Inge Kjærbølling</t>
  </si>
  <si>
    <t>1110891780</t>
  </si>
  <si>
    <t>32731</t>
  </si>
  <si>
    <t>Channie Kahl Petersen</t>
  </si>
  <si>
    <t>1110893732</t>
  </si>
  <si>
    <t>24193</t>
  </si>
  <si>
    <t>Arianna Taormina</t>
  </si>
  <si>
    <t>1110912249</t>
  </si>
  <si>
    <t>32008</t>
  </si>
  <si>
    <t>Sarosh Qureshi</t>
  </si>
  <si>
    <t>1110922414</t>
  </si>
  <si>
    <t>20143</t>
  </si>
  <si>
    <t>Ida Lauritsen</t>
  </si>
  <si>
    <t>1110930387</t>
  </si>
  <si>
    <t>33947</t>
  </si>
  <si>
    <t>Mikkel Anbo</t>
  </si>
  <si>
    <t>1110930883</t>
  </si>
  <si>
    <t>27879</t>
  </si>
  <si>
    <t>Philip Lind</t>
  </si>
  <si>
    <t>1110942083</t>
  </si>
  <si>
    <t>28882</t>
  </si>
  <si>
    <t>Jon Sigvert</t>
  </si>
  <si>
    <t>1110943020</t>
  </si>
  <si>
    <t>30673</t>
  </si>
  <si>
    <t>Greta Tuckute</t>
  </si>
  <si>
    <t>1110952801</t>
  </si>
  <si>
    <t>33717</t>
  </si>
  <si>
    <t>Federico Bosi</t>
  </si>
  <si>
    <t>1110970737</t>
  </si>
  <si>
    <t>33436</t>
  </si>
  <si>
    <t>Simon Birchedal</t>
  </si>
  <si>
    <t>1110972233</t>
  </si>
  <si>
    <t>31474</t>
  </si>
  <si>
    <t>Bledi Gashi</t>
  </si>
  <si>
    <t>1111490259</t>
  </si>
  <si>
    <t>32565</t>
  </si>
  <si>
    <t>Bent Stanley Olsen</t>
  </si>
  <si>
    <t>1111570775</t>
  </si>
  <si>
    <t>753</t>
  </si>
  <si>
    <t>Søren Mikael Hansen</t>
  </si>
  <si>
    <t>1111672993</t>
  </si>
  <si>
    <t>162</t>
  </si>
  <si>
    <t>Hans Martin Dufva</t>
  </si>
  <si>
    <t>1111690525</t>
  </si>
  <si>
    <t>623</t>
  </si>
  <si>
    <t>Jens Jørgen Mortensen</t>
  </si>
  <si>
    <t>1111700369</t>
  </si>
  <si>
    <t>12721</t>
  </si>
  <si>
    <t>Christoffer Røndbjerg Nicolajsen</t>
  </si>
  <si>
    <t>1111741804</t>
  </si>
  <si>
    <t>10148</t>
  </si>
  <si>
    <t>Signe Møller Jørgensen</t>
  </si>
  <si>
    <t>1111771584</t>
  </si>
  <si>
    <t>20740</t>
  </si>
  <si>
    <t>Chalotte Møller</t>
  </si>
  <si>
    <t>1111783019</t>
  </si>
  <si>
    <t>Sanshui Xiao</t>
  </si>
  <si>
    <t>1111822189</t>
  </si>
  <si>
    <t>34096</t>
  </si>
  <si>
    <t>Sune Michael Ejlergaard</t>
  </si>
  <si>
    <t>1111831579</t>
  </si>
  <si>
    <t>15059</t>
  </si>
  <si>
    <t>Morten Fyhn Feldthaus</t>
  </si>
  <si>
    <t>1111832281</t>
  </si>
  <si>
    <t>20159</t>
  </si>
  <si>
    <t>Sebastian Bjerregaard Simonsen</t>
  </si>
  <si>
    <t>1111841671</t>
  </si>
  <si>
    <t>18930</t>
  </si>
  <si>
    <t>Martin Lykke Kristensen</t>
  </si>
  <si>
    <t>1111873573</t>
  </si>
  <si>
    <t>20036</t>
  </si>
  <si>
    <t>Jose Luis Bellod Cisneros</t>
  </si>
  <si>
    <t>1111881533</t>
  </si>
  <si>
    <t>32821</t>
  </si>
  <si>
    <t>Aske Rode Nydal</t>
  </si>
  <si>
    <t>1111882114</t>
  </si>
  <si>
    <t>24395</t>
  </si>
  <si>
    <t>Camilla Hyldgaard Hansen</t>
  </si>
  <si>
    <t>1111891024</t>
  </si>
  <si>
    <t>16567</t>
  </si>
  <si>
    <t>Nadia Schou Lund</t>
  </si>
  <si>
    <t>1111892411</t>
  </si>
  <si>
    <t>16638</t>
  </si>
  <si>
    <t>Sigurd Friis Truelsen</t>
  </si>
  <si>
    <t>1111912595</t>
  </si>
  <si>
    <t>29146</t>
  </si>
  <si>
    <t>David Benjamin Christensen</t>
  </si>
  <si>
    <t>1111913788</t>
  </si>
  <si>
    <t>33553</t>
  </si>
  <si>
    <t>Jiao Ye</t>
  </si>
  <si>
    <t>1111932863</t>
  </si>
  <si>
    <t>28520</t>
  </si>
  <si>
    <t>David Sacramento Lechado</t>
  </si>
  <si>
    <t>1111933894</t>
  </si>
  <si>
    <t>32258</t>
  </si>
  <si>
    <t>Eleni Gkouvelou</t>
  </si>
  <si>
    <t>1111944640</t>
  </si>
  <si>
    <t>32970</t>
  </si>
  <si>
    <t>Magdalena Maria Skowyra</t>
  </si>
  <si>
    <t>1111950179</t>
  </si>
  <si>
    <t>31716</t>
  </si>
  <si>
    <t>Gustav Klaschka</t>
  </si>
  <si>
    <t>1111960158</t>
  </si>
  <si>
    <t>31718</t>
  </si>
  <si>
    <t>Emilie Ljungberg</t>
  </si>
  <si>
    <t>1111960336</t>
  </si>
  <si>
    <t>33115</t>
  </si>
  <si>
    <t>Marie Louise Gram</t>
  </si>
  <si>
    <t>1111962851</t>
  </si>
  <si>
    <t>33397</t>
  </si>
  <si>
    <t>Mathieu Patrick Emile Chatelier</t>
  </si>
  <si>
    <t>1112532303</t>
  </si>
  <si>
    <t>6013</t>
  </si>
  <si>
    <t>Torben Larsen</t>
  </si>
  <si>
    <t>1112572925</t>
  </si>
  <si>
    <t>13270</t>
  </si>
  <si>
    <t>Jihad Vallentin</t>
  </si>
  <si>
    <t>1112660107</t>
  </si>
  <si>
    <t>18854</t>
  </si>
  <si>
    <t>Morten Hjerrild Nielsen</t>
  </si>
  <si>
    <t>1112682607</t>
  </si>
  <si>
    <t>15465</t>
  </si>
  <si>
    <t>Franck Bertagnolio</t>
  </si>
  <si>
    <t>1112742693</t>
  </si>
  <si>
    <t>31175</t>
  </si>
  <si>
    <t>Jacob Aabroe Hansen</t>
  </si>
  <si>
    <t>1112751307</t>
  </si>
  <si>
    <t>32619</t>
  </si>
  <si>
    <t>Michael Horsted Pfeiffer</t>
  </si>
  <si>
    <t>1112781583</t>
  </si>
  <si>
    <t>10492</t>
  </si>
  <si>
    <t>Jacob Ettrup Petersen</t>
  </si>
  <si>
    <t>1112871205</t>
  </si>
  <si>
    <t>25112</t>
  </si>
  <si>
    <t>Søren Rasmussen</t>
  </si>
  <si>
    <t>1112871779</t>
  </si>
  <si>
    <t>33750</t>
  </si>
  <si>
    <t>Rolff Ripke Leisted</t>
  </si>
  <si>
    <t>1112872473</t>
  </si>
  <si>
    <t>30667</t>
  </si>
  <si>
    <t>Nikolaj Kolding Pedersen</t>
  </si>
  <si>
    <t>1112893829</t>
  </si>
  <si>
    <t>23626</t>
  </si>
  <si>
    <t>Giuseppe Dalla Costa</t>
  </si>
  <si>
    <t>1112913803</t>
  </si>
  <si>
    <t>32507</t>
  </si>
  <si>
    <t>Sofoklis Karvelas</t>
  </si>
  <si>
    <t>1112922497</t>
  </si>
  <si>
    <t>26596</t>
  </si>
  <si>
    <t>Jonathan Victor Pagaard</t>
  </si>
  <si>
    <t>1112924279</t>
  </si>
  <si>
    <t>30383</t>
  </si>
  <si>
    <t>Wei Huang</t>
  </si>
  <si>
    <t>1112951675</t>
  </si>
  <si>
    <t>31248</t>
  </si>
  <si>
    <t>Mads Astrup Andresen</t>
  </si>
  <si>
    <t>33958</t>
  </si>
  <si>
    <t>Alberte Weihe-Buntzen</t>
  </si>
  <si>
    <t>1201460979</t>
  </si>
  <si>
    <t>13439</t>
  </si>
  <si>
    <t>Jørgen Ingolf Schou</t>
  </si>
  <si>
    <t>1201560159</t>
  </si>
  <si>
    <t>31856</t>
  </si>
  <si>
    <t>Klaus Rosenfeldt Jakobsen</t>
  </si>
  <si>
    <t>1201570723</t>
  </si>
  <si>
    <t>438</t>
  </si>
  <si>
    <t>Finn Kuno Christensen</t>
  </si>
  <si>
    <t>1201590848</t>
  </si>
  <si>
    <t>14162</t>
  </si>
  <si>
    <t>Karin Rauch</t>
  </si>
  <si>
    <t>1201602285</t>
  </si>
  <si>
    <t>22954</t>
  </si>
  <si>
    <t>Dennis Ulrik Andersen</t>
  </si>
  <si>
    <t>1201660943</t>
  </si>
  <si>
    <t>3493</t>
  </si>
  <si>
    <t>Anoop Kumar Sharma</t>
  </si>
  <si>
    <t>1201711270</t>
  </si>
  <si>
    <t>3494</t>
  </si>
  <si>
    <t>Annette Nygaard Jensen</t>
  </si>
  <si>
    <t>1201731212</t>
  </si>
  <si>
    <t>15918</t>
  </si>
  <si>
    <t>Carina Vestergaard</t>
  </si>
  <si>
    <t>1201741862</t>
  </si>
  <si>
    <t>24014</t>
  </si>
  <si>
    <t>Charlotte Kruse</t>
  </si>
  <si>
    <t>1201781163</t>
  </si>
  <si>
    <t>517</t>
  </si>
  <si>
    <t>Morten Mørup</t>
  </si>
  <si>
    <t>1201782348</t>
  </si>
  <si>
    <t>17255</t>
  </si>
  <si>
    <t>Frida Gideon Husmark</t>
  </si>
  <si>
    <t>1201822382</t>
  </si>
  <si>
    <t>13628</t>
  </si>
  <si>
    <t>Kira Hyldekær Janstrup</t>
  </si>
  <si>
    <t>1201841271</t>
  </si>
  <si>
    <t>14042</t>
  </si>
  <si>
    <t>Magnus Danel Hammer</t>
  </si>
  <si>
    <t>1201872673</t>
  </si>
  <si>
    <t>28913</t>
  </si>
  <si>
    <t>Kristoffer Nimb</t>
  </si>
  <si>
    <t>1201883934</t>
  </si>
  <si>
    <t>28114</t>
  </si>
  <si>
    <t>Tara Sabbagh Amirkhizi</t>
  </si>
  <si>
    <t>1201883969</t>
  </si>
  <si>
    <t>19816</t>
  </si>
  <si>
    <t>Yang Hu</t>
  </si>
  <si>
    <t>1201901967</t>
  </si>
  <si>
    <t>16522</t>
  </si>
  <si>
    <t>Alexander Krabbe</t>
  </si>
  <si>
    <t>1201902181</t>
  </si>
  <si>
    <t>26457</t>
  </si>
  <si>
    <t>Peter Preben Kreipke Madsen</t>
  </si>
  <si>
    <t>1201911776</t>
  </si>
  <si>
    <t>32627</t>
  </si>
  <si>
    <t>Katja Lindschouw Frankvard</t>
  </si>
  <si>
    <t>1201913701</t>
  </si>
  <si>
    <t>33201</t>
  </si>
  <si>
    <t>Iman Taghavi</t>
  </si>
  <si>
    <t>1201922204</t>
  </si>
  <si>
    <t>25385</t>
  </si>
  <si>
    <t>Ellen Marie Hansen</t>
  </si>
  <si>
    <t>1201934431</t>
  </si>
  <si>
    <t>31316</t>
  </si>
  <si>
    <t>Theodosios Kokotas</t>
  </si>
  <si>
    <t>1202482739</t>
  </si>
  <si>
    <t>9960</t>
  </si>
  <si>
    <t>Jens Klæstrup Kristensen</t>
  </si>
  <si>
    <t>1202642833</t>
  </si>
  <si>
    <t>29901</t>
  </si>
  <si>
    <t>Klaus Liltorp</t>
  </si>
  <si>
    <t>1202650887</t>
  </si>
  <si>
    <t>21485</t>
  </si>
  <si>
    <t>Claus Myllerup</t>
  </si>
  <si>
    <t>1202650895</t>
  </si>
  <si>
    <t>19022</t>
  </si>
  <si>
    <t>Martin Bech</t>
  </si>
  <si>
    <t>1202662613</t>
  </si>
  <si>
    <t>21486</t>
  </si>
  <si>
    <t>Vilhjalmur Nielsen</t>
  </si>
  <si>
    <t>1202742072</t>
  </si>
  <si>
    <t>Marianne Krabbe Heldgaard</t>
  </si>
  <si>
    <t>1202781159</t>
  </si>
  <si>
    <t>15464</t>
  </si>
  <si>
    <t>Peter Berring</t>
  </si>
  <si>
    <t>1202801125</t>
  </si>
  <si>
    <t>1179</t>
  </si>
  <si>
    <t>Brian Brun Hansen</t>
  </si>
  <si>
    <t>1202801257</t>
  </si>
  <si>
    <t>1282</t>
  </si>
  <si>
    <t>Anders Egede Daugaard</t>
  </si>
  <si>
    <t>1202824338</t>
  </si>
  <si>
    <t>33644</t>
  </si>
  <si>
    <t>Zahra Nickmand</t>
  </si>
  <si>
    <t>1202854563</t>
  </si>
  <si>
    <t>29953</t>
  </si>
  <si>
    <t>David Earl Roberson</t>
  </si>
  <si>
    <t>1202862469</t>
  </si>
  <si>
    <t>29444</t>
  </si>
  <si>
    <t>Christian Madsen</t>
  </si>
  <si>
    <t>1202903971</t>
  </si>
  <si>
    <t>33444</t>
  </si>
  <si>
    <t>Joan Ferris Gimeno</t>
  </si>
  <si>
    <t>1202921783</t>
  </si>
  <si>
    <t>28170</t>
  </si>
  <si>
    <t>Frederik Bech Jakobsen</t>
  </si>
  <si>
    <t>1202924073</t>
  </si>
  <si>
    <t>29910</t>
  </si>
  <si>
    <t>Andrés Fernández Palao</t>
  </si>
  <si>
    <t>1202933870</t>
  </si>
  <si>
    <t>32179</t>
  </si>
  <si>
    <t>Madalina Pana</t>
  </si>
  <si>
    <t>1202950317</t>
  </si>
  <si>
    <t>33405</t>
  </si>
  <si>
    <t>Mikkel Grønning</t>
  </si>
  <si>
    <t>1202950821</t>
  </si>
  <si>
    <t>32426</t>
  </si>
  <si>
    <t>Øzkan Suna</t>
  </si>
  <si>
    <t>1202960401</t>
  </si>
  <si>
    <t>34064</t>
  </si>
  <si>
    <t>Christian Hjelmslund</t>
  </si>
  <si>
    <t>1202961211</t>
  </si>
  <si>
    <t>33917</t>
  </si>
  <si>
    <t>Oliver Foss Hessner Hansen</t>
  </si>
  <si>
    <t>1202970342</t>
  </si>
  <si>
    <t>32826</t>
  </si>
  <si>
    <t>Emmalie Thøtt Strand</t>
  </si>
  <si>
    <t>1203472869</t>
  </si>
  <si>
    <t>1081</t>
  </si>
  <si>
    <t>Ole Hassager</t>
  </si>
  <si>
    <t>1203520553</t>
  </si>
  <si>
    <t>15426</t>
  </si>
  <si>
    <t>Jan Skov Andersen</t>
  </si>
  <si>
    <t>1203572383</t>
  </si>
  <si>
    <t>2770</t>
  </si>
  <si>
    <t>Bjarne Stage</t>
  </si>
  <si>
    <t>1203622259</t>
  </si>
  <si>
    <t>1453</t>
  </si>
  <si>
    <t>Jens Oluf Jensen</t>
  </si>
  <si>
    <t>1203623239</t>
  </si>
  <si>
    <t>6056</t>
  </si>
  <si>
    <t>Stefan Trapp</t>
  </si>
  <si>
    <t>1203712002</t>
  </si>
  <si>
    <t>6057</t>
  </si>
  <si>
    <t>1203792944</t>
  </si>
  <si>
    <t>25106</t>
  </si>
  <si>
    <t>Elena Pachkova</t>
  </si>
  <si>
    <t>1203801609</t>
  </si>
  <si>
    <t>6059</t>
  </si>
  <si>
    <t>Søren Kegnæs</t>
  </si>
  <si>
    <t>1203804314</t>
  </si>
  <si>
    <t>32281</t>
  </si>
  <si>
    <t>Friederike Ilka Rosemarie Buchholz</t>
  </si>
  <si>
    <t>1203831478</t>
  </si>
  <si>
    <t>28346</t>
  </si>
  <si>
    <t>Lena Scotte</t>
  </si>
  <si>
    <t>1203852289</t>
  </si>
  <si>
    <t>33853</t>
  </si>
  <si>
    <t>Martin Sørensen</t>
  </si>
  <si>
    <t>1203863965</t>
  </si>
  <si>
    <t>16480</t>
  </si>
  <si>
    <t>Xiaolong Zhu</t>
  </si>
  <si>
    <t>1203901808</t>
  </si>
  <si>
    <t>32608</t>
  </si>
  <si>
    <t>Andrea Qvortrup Holst</t>
  </si>
  <si>
    <t>1203903886</t>
  </si>
  <si>
    <t>31599</t>
  </si>
  <si>
    <t>Divyanagalakshmi Haribabu Vangari</t>
  </si>
  <si>
    <t>1203904130</t>
  </si>
  <si>
    <t>27556</t>
  </si>
  <si>
    <t>Tiantian Wu</t>
  </si>
  <si>
    <t>1203932436</t>
  </si>
  <si>
    <t>23875</t>
  </si>
  <si>
    <t>Pernille Ott Frendorf</t>
  </si>
  <si>
    <t>1203933297</t>
  </si>
  <si>
    <t>33452</t>
  </si>
  <si>
    <t>Eigil Yuichi Hyldgaard Lippert</t>
  </si>
  <si>
    <t>1203934471</t>
  </si>
  <si>
    <t>32773</t>
  </si>
  <si>
    <t>Federico Bergamin</t>
  </si>
  <si>
    <t>1203942474</t>
  </si>
  <si>
    <t>33171</t>
  </si>
  <si>
    <t>Astrid Cecilie Christensen</t>
  </si>
  <si>
    <t>1203943470</t>
  </si>
  <si>
    <t>33557</t>
  </si>
  <si>
    <t>Shahana Bishnoi</t>
  </si>
  <si>
    <t>1203943578</t>
  </si>
  <si>
    <t>30598</t>
  </si>
  <si>
    <t>Margarita Pertseva</t>
  </si>
  <si>
    <t>1204580282</t>
  </si>
  <si>
    <t>Inger Kristine Hornum</t>
  </si>
  <si>
    <t>1204582676</t>
  </si>
  <si>
    <t>Marianne Harms Østergaard</t>
  </si>
  <si>
    <t>1204602251</t>
  </si>
  <si>
    <t>19008</t>
  </si>
  <si>
    <t>Kim Ryberg</t>
  </si>
  <si>
    <t>1204602405</t>
  </si>
  <si>
    <t>2469</t>
  </si>
  <si>
    <t>Leif Leon Warner</t>
  </si>
  <si>
    <t>1204620926</t>
  </si>
  <si>
    <t>144</t>
  </si>
  <si>
    <t>Susanne Bahl Wendelboe</t>
  </si>
  <si>
    <t>1204622430</t>
  </si>
  <si>
    <t>14320</t>
  </si>
  <si>
    <t>Vibe Dalhoff Andersen</t>
  </si>
  <si>
    <t>1204622953</t>
  </si>
  <si>
    <t>29845</t>
  </si>
  <si>
    <t>Jens Nedergaard</t>
  </si>
  <si>
    <t>1204630565</t>
  </si>
  <si>
    <t>30682</t>
  </si>
  <si>
    <t>Allan B. Corfitsen</t>
  </si>
  <si>
    <t>1204643365</t>
  </si>
  <si>
    <t>344</t>
  </si>
  <si>
    <t>Ilmar Ferreira Santos</t>
  </si>
  <si>
    <t>1204652496</t>
  </si>
  <si>
    <t>Lone Madsen</t>
  </si>
  <si>
    <t>1204753225</t>
  </si>
  <si>
    <t>205</t>
  </si>
  <si>
    <t>Christian Berggreen</t>
  </si>
  <si>
    <t>1204762933</t>
  </si>
  <si>
    <t>18884</t>
  </si>
  <si>
    <t>Niels Peter Krogh Hald</t>
  </si>
  <si>
    <t>1204763867</t>
  </si>
  <si>
    <t>27236</t>
  </si>
  <si>
    <t>Gabriel Szima</t>
  </si>
  <si>
    <t>1204803834</t>
  </si>
  <si>
    <t>17788</t>
  </si>
  <si>
    <t>Kinga Iudith Zór</t>
  </si>
  <si>
    <t>1204821174</t>
  </si>
  <si>
    <t>30639</t>
  </si>
  <si>
    <t>Heidi Berggren Brøndal Pedersen</t>
  </si>
  <si>
    <t>1204833059</t>
  </si>
  <si>
    <t>26894</t>
  </si>
  <si>
    <t>Rasmus Weidner</t>
  </si>
  <si>
    <t>1204882378</t>
  </si>
  <si>
    <t>33189</t>
  </si>
  <si>
    <t>Camilla Graversen</t>
  </si>
  <si>
    <t>1204890214</t>
  </si>
  <si>
    <t>33311</t>
  </si>
  <si>
    <t>Anna Sapienza</t>
  </si>
  <si>
    <t>1204894627</t>
  </si>
  <si>
    <t>22425</t>
  </si>
  <si>
    <t>Thomas Noack</t>
  </si>
  <si>
    <t>1204913729</t>
  </si>
  <si>
    <t>22838</t>
  </si>
  <si>
    <t>Mads Emil Brix Doest</t>
  </si>
  <si>
    <t>1204921101</t>
  </si>
  <si>
    <t>24773</t>
  </si>
  <si>
    <t>Magnus Fich Rabjerg</t>
  </si>
  <si>
    <t>1204924305</t>
  </si>
  <si>
    <t>32802</t>
  </si>
  <si>
    <t>Emanuel Sporer</t>
  </si>
  <si>
    <t>1204942427</t>
  </si>
  <si>
    <t>33517</t>
  </si>
  <si>
    <t>Daniel Alkjær Christiansen</t>
  </si>
  <si>
    <t>1204950527</t>
  </si>
  <si>
    <t>27346</t>
  </si>
  <si>
    <t>Harald Silau</t>
  </si>
  <si>
    <t>1204952759</t>
  </si>
  <si>
    <t>26268</t>
  </si>
  <si>
    <t>Kristian Julius Moltved</t>
  </si>
  <si>
    <t>1204972393</t>
  </si>
  <si>
    <t>30266</t>
  </si>
  <si>
    <t>Virgile Blanchet-Møhl</t>
  </si>
  <si>
    <t>1205330301</t>
  </si>
  <si>
    <t>32490</t>
  </si>
  <si>
    <t>Sven Flemming Frøik-Petersen</t>
  </si>
  <si>
    <t>1205492301</t>
  </si>
  <si>
    <t>1337</t>
  </si>
  <si>
    <t>Svend Højgaard Svendsen</t>
  </si>
  <si>
    <t>1205512078</t>
  </si>
  <si>
    <t>16666</t>
  </si>
  <si>
    <t>Susanne Holm</t>
  </si>
  <si>
    <t>1205530513</t>
  </si>
  <si>
    <t>Ole Ankjær Jørgensen</t>
  </si>
  <si>
    <t>1205680159</t>
  </si>
  <si>
    <t>13440</t>
  </si>
  <si>
    <t>Henrik Chresten Pedersen</t>
  </si>
  <si>
    <t>1205732205</t>
  </si>
  <si>
    <t>13441</t>
  </si>
  <si>
    <t>Ole Bjarlin Jensen</t>
  </si>
  <si>
    <t>1205752656</t>
  </si>
  <si>
    <t>1329</t>
  </si>
  <si>
    <t>Ebba Cederberg Schnell</t>
  </si>
  <si>
    <t>1205753393</t>
  </si>
  <si>
    <t>1205774218</t>
  </si>
  <si>
    <t>26471</t>
  </si>
  <si>
    <t>Barbara Weber</t>
  </si>
  <si>
    <t>1205782229</t>
  </si>
  <si>
    <t>16329</t>
  </si>
  <si>
    <t>Esben Bryndt Klinkby</t>
  </si>
  <si>
    <t>1205784329</t>
  </si>
  <si>
    <t>10360</t>
  </si>
  <si>
    <t>Lars Arnulf Timmermann</t>
  </si>
  <si>
    <t>1205820317</t>
  </si>
  <si>
    <t>31174</t>
  </si>
  <si>
    <t>Antonio Agüera Garcia</t>
  </si>
  <si>
    <t>1205823197</t>
  </si>
  <si>
    <t>24341</t>
  </si>
  <si>
    <t>Morten Bygvraa Rasmussen</t>
  </si>
  <si>
    <t>1205862281</t>
  </si>
  <si>
    <t>32090</t>
  </si>
  <si>
    <t>Daniel Fjordhøj</t>
  </si>
  <si>
    <t>1205864403</t>
  </si>
  <si>
    <t>16992</t>
  </si>
  <si>
    <t>Georg Raimund Pirrung</t>
  </si>
  <si>
    <t>1205871752</t>
  </si>
  <si>
    <t>30660</t>
  </si>
  <si>
    <t>Agnete Braband Seitzberg</t>
  </si>
  <si>
    <t>1205882614</t>
  </si>
  <si>
    <t>12019</t>
  </si>
  <si>
    <t>Ditte Marie Reinholdt Jensen</t>
  </si>
  <si>
    <t>1205894604</t>
  </si>
  <si>
    <t>32188</t>
  </si>
  <si>
    <t>Aarti Tiwari</t>
  </si>
  <si>
    <t>1205911347</t>
  </si>
  <si>
    <t>33705</t>
  </si>
  <si>
    <t>Anders Bo Sørensen</t>
  </si>
  <si>
    <t>1205913692</t>
  </si>
  <si>
    <t>30757</t>
  </si>
  <si>
    <t>Xiaoxiao Feng</t>
  </si>
  <si>
    <t>1205923175</t>
  </si>
  <si>
    <t>33078</t>
  </si>
  <si>
    <t>Emir Sircic</t>
  </si>
  <si>
    <t>1205944172</t>
  </si>
  <si>
    <t>33904</t>
  </si>
  <si>
    <t>Rüta Masiulyte</t>
  </si>
  <si>
    <t>1205960267</t>
  </si>
  <si>
    <t>31109</t>
  </si>
  <si>
    <t>Mikkel Munch Dalsgård</t>
  </si>
  <si>
    <t>1205961409</t>
  </si>
  <si>
    <t>31658</t>
  </si>
  <si>
    <t>Marcel Fogholm Schmitz</t>
  </si>
  <si>
    <t>1205971692</t>
  </si>
  <si>
    <t>33474</t>
  </si>
  <si>
    <t>Sarah Schultz Beeck</t>
  </si>
  <si>
    <t>1206361723</t>
  </si>
  <si>
    <t>1288</t>
  </si>
  <si>
    <t>John Villadsen</t>
  </si>
  <si>
    <t>1206500871</t>
  </si>
  <si>
    <t>6097</t>
  </si>
  <si>
    <t>Jacob Hessellund Madsen</t>
  </si>
  <si>
    <t>1206502246</t>
  </si>
  <si>
    <t>3513</t>
  </si>
  <si>
    <t>Ilona Kryspin Sørensen</t>
  </si>
  <si>
    <t>1206511954</t>
  </si>
  <si>
    <t>1418</t>
  </si>
  <si>
    <t>Lise Lotte Berring</t>
  </si>
  <si>
    <t>1206512411</t>
  </si>
  <si>
    <t>32173</t>
  </si>
  <si>
    <t>Søren Werner Hansen</t>
  </si>
  <si>
    <t>1206561889</t>
  </si>
  <si>
    <t>292</t>
  </si>
  <si>
    <t>Per Bo Nielsen</t>
  </si>
  <si>
    <t>1206672125</t>
  </si>
  <si>
    <t>30740</t>
  </si>
  <si>
    <t>Mads Windfeld Ambjørnsen</t>
  </si>
  <si>
    <t>1206752218</t>
  </si>
  <si>
    <t>17346</t>
  </si>
  <si>
    <t>Berit Rasmussen</t>
  </si>
  <si>
    <t>1206763023</t>
  </si>
  <si>
    <t>1663</t>
  </si>
  <si>
    <t>Martin Nordal Petersen</t>
  </si>
  <si>
    <t>1206811494</t>
  </si>
  <si>
    <t>18217</t>
  </si>
  <si>
    <t>Lea Sletting Jakobsen</t>
  </si>
  <si>
    <t>1206853766</t>
  </si>
  <si>
    <t>19616</t>
  </si>
  <si>
    <t>Julia Rosemary Thorpe</t>
  </si>
  <si>
    <t>1206871829</t>
  </si>
  <si>
    <t>23602</t>
  </si>
  <si>
    <t>Markus Hodal Drag</t>
  </si>
  <si>
    <t>1206881530</t>
  </si>
  <si>
    <t>32878</t>
  </si>
  <si>
    <t>Julie Elvekjær Hansen</t>
  </si>
  <si>
    <t>1206893652</t>
  </si>
  <si>
    <t>27840</t>
  </si>
  <si>
    <t>Belma Talic</t>
  </si>
  <si>
    <t>1206901744</t>
  </si>
  <si>
    <t>25555</t>
  </si>
  <si>
    <t>Line Riis Christensen</t>
  </si>
  <si>
    <t>1206921745</t>
  </si>
  <si>
    <t>31129</t>
  </si>
  <si>
    <t>Elias Stapput Knudsen</t>
  </si>
  <si>
    <t>1206931805</t>
  </si>
  <si>
    <t>33031</t>
  </si>
  <si>
    <t>Morten Fuglsang Andersen</t>
  </si>
  <si>
    <t>1206942157</t>
  </si>
  <si>
    <t>25672</t>
  </si>
  <si>
    <t>Mathias Thor Nielsen</t>
  </si>
  <si>
    <t>1206942521</t>
  </si>
  <si>
    <t>25504</t>
  </si>
  <si>
    <t>Kristian Thorsager Hastrup</t>
  </si>
  <si>
    <t>1206943307</t>
  </si>
  <si>
    <t>31745</t>
  </si>
  <si>
    <t>Tomasz Jerzy Firynowicz</t>
  </si>
  <si>
    <t>1207006978</t>
  </si>
  <si>
    <t>26389</t>
  </si>
  <si>
    <t>Celina Baumann</t>
  </si>
  <si>
    <t>1207420359</t>
  </si>
  <si>
    <t>1157</t>
  </si>
  <si>
    <t>Niels Nielsen Foged</t>
  </si>
  <si>
    <t>1207650613</t>
  </si>
  <si>
    <t>949</t>
  </si>
  <si>
    <t>Peter Wad Sackett</t>
  </si>
  <si>
    <t>1207712775</t>
  </si>
  <si>
    <t>26042</t>
  </si>
  <si>
    <t>Mikkel Skafte</t>
  </si>
  <si>
    <t>1207713763</t>
  </si>
  <si>
    <t>28710</t>
  </si>
  <si>
    <t>Anders Christiansen Erlandsson</t>
  </si>
  <si>
    <t>1207731982</t>
  </si>
  <si>
    <t>15694</t>
  </si>
  <si>
    <t>Mette Kuhlmann</t>
  </si>
  <si>
    <t>1207761504</t>
  </si>
  <si>
    <t>20745</t>
  </si>
  <si>
    <t>Camilla Grand Mortensen Bitsch</t>
  </si>
  <si>
    <t>1207794305</t>
  </si>
  <si>
    <t>15596</t>
  </si>
  <si>
    <t>James Arthur Haselip</t>
  </si>
  <si>
    <t>1207821159</t>
  </si>
  <si>
    <t>27330</t>
  </si>
  <si>
    <t>Ronnie Bjerring Sonneby</t>
  </si>
  <si>
    <t>1207832177</t>
  </si>
  <si>
    <t>26038</t>
  </si>
  <si>
    <t>Jannik Larsen</t>
  </si>
  <si>
    <t>1207832517</t>
  </si>
  <si>
    <t>18827</t>
  </si>
  <si>
    <t>Jakob Lemming Christensen</t>
  </si>
  <si>
    <t>1207833785</t>
  </si>
  <si>
    <t>25506</t>
  </si>
  <si>
    <t>1207834587</t>
  </si>
  <si>
    <t>30973</t>
  </si>
  <si>
    <t>Kaibo Zheng</t>
  </si>
  <si>
    <t>1207883405</t>
  </si>
  <si>
    <t>17787</t>
  </si>
  <si>
    <t>Sankhya Mohanty</t>
  </si>
  <si>
    <t>1207884193</t>
  </si>
  <si>
    <t>34004</t>
  </si>
  <si>
    <t>1207894210</t>
  </si>
  <si>
    <t>33350</t>
  </si>
  <si>
    <t>Mahsa Babaei</t>
  </si>
  <si>
    <t>1207913932</t>
  </si>
  <si>
    <t>26969</t>
  </si>
  <si>
    <t>Rouzana Pulikkal Thumbayil</t>
  </si>
  <si>
    <t>1207922419</t>
  </si>
  <si>
    <t>34058</t>
  </si>
  <si>
    <t>Asger Kjærgård Pedersen</t>
  </si>
  <si>
    <t>1207923539</t>
  </si>
  <si>
    <t>32052</t>
  </si>
  <si>
    <t>Sarunas Tumas</t>
  </si>
  <si>
    <t>1207932015</t>
  </si>
  <si>
    <t>33597</t>
  </si>
  <si>
    <t>Rasmus Arpe Fogh Jensen</t>
  </si>
  <si>
    <t>1207942622</t>
  </si>
  <si>
    <t>29284</t>
  </si>
  <si>
    <t>Signe Holst</t>
  </si>
  <si>
    <t>1207950250</t>
  </si>
  <si>
    <t>25772</t>
  </si>
  <si>
    <t>Christine Hvidtfeldt</t>
  </si>
  <si>
    <t>1207953098</t>
  </si>
  <si>
    <t>32846</t>
  </si>
  <si>
    <t>Jessica de Oliviera Benedito</t>
  </si>
  <si>
    <t>1207962038</t>
  </si>
  <si>
    <t>31262</t>
  </si>
  <si>
    <t>Cecilie Regine Jensen</t>
  </si>
  <si>
    <t>1207991674</t>
  </si>
  <si>
    <t>32632</t>
  </si>
  <si>
    <t>Habiba Mohamad El-Wali</t>
  </si>
  <si>
    <t>1208340251</t>
  </si>
  <si>
    <t>20990</t>
  </si>
  <si>
    <t>Frede Jørgen Madsen</t>
  </si>
  <si>
    <t>1208541974</t>
  </si>
  <si>
    <t>Susanne Kruse</t>
  </si>
  <si>
    <t>1208560065</t>
  </si>
  <si>
    <t>Søren Berg</t>
  </si>
  <si>
    <t>1208640727</t>
  </si>
  <si>
    <t>854</t>
  </si>
  <si>
    <t>Alan Friis</t>
  </si>
  <si>
    <t>1208650277</t>
  </si>
  <si>
    <t>15429</t>
  </si>
  <si>
    <t>Kjeld Bøhm Andersen</t>
  </si>
  <si>
    <t>1208793787</t>
  </si>
  <si>
    <t>6129</t>
  </si>
  <si>
    <t>Zhe Zhang</t>
  </si>
  <si>
    <t>1208814202</t>
  </si>
  <si>
    <t>19756</t>
  </si>
  <si>
    <t>Tessa Kate Bell</t>
  </si>
  <si>
    <t>1208821357</t>
  </si>
  <si>
    <t>13174</t>
  </si>
  <si>
    <t>Kristoffer Negendahl</t>
  </si>
  <si>
    <t>1208822566</t>
  </si>
  <si>
    <t>20883</t>
  </si>
  <si>
    <t>Ellen Hyldgaard Tørsleff</t>
  </si>
  <si>
    <t>1208843598</t>
  </si>
  <si>
    <t>25595</t>
  </si>
  <si>
    <t>Maria Engracia Mondejar Montagud</t>
  </si>
  <si>
    <t>1208852031</t>
  </si>
  <si>
    <t>25105</t>
  </si>
  <si>
    <t>Jesper Christian Holst</t>
  </si>
  <si>
    <t>1208852287</t>
  </si>
  <si>
    <t>27344</t>
  </si>
  <si>
    <t>Henrik Høgh Kristoffersen</t>
  </si>
  <si>
    <t>1208862258</t>
  </si>
  <si>
    <t>31400</t>
  </si>
  <si>
    <t>Sasha Renate Bermann</t>
  </si>
  <si>
    <t>1208864099</t>
  </si>
  <si>
    <t>20759</t>
  </si>
  <si>
    <t>Amin Ghadirian</t>
  </si>
  <si>
    <t>1208864102</t>
  </si>
  <si>
    <t>27449</t>
  </si>
  <si>
    <t>1208892025</t>
  </si>
  <si>
    <t>34044</t>
  </si>
  <si>
    <t>Pelle Schlebaum</t>
  </si>
  <si>
    <t>1208913006</t>
  </si>
  <si>
    <t>28310</t>
  </si>
  <si>
    <t>Michelle Grace Pinto Jørgensen</t>
  </si>
  <si>
    <t>1208922226</t>
  </si>
  <si>
    <t>32160</t>
  </si>
  <si>
    <t>Juliane Fjelrad Christfort</t>
  </si>
  <si>
    <t>1208923125</t>
  </si>
  <si>
    <t>27762</t>
  </si>
  <si>
    <t>Wael Fadi Al-Masri</t>
  </si>
  <si>
    <t>1208923826</t>
  </si>
  <si>
    <t>32935</t>
  </si>
  <si>
    <t>Jingyu Liu</t>
  </si>
  <si>
    <t>1208924687</t>
  </si>
  <si>
    <t>33018</t>
  </si>
  <si>
    <t>Kay Sven Schaller</t>
  </si>
  <si>
    <t>1208931403</t>
  </si>
  <si>
    <t>32363</t>
  </si>
  <si>
    <t>Sebastian Straarup Andreasen</t>
  </si>
  <si>
    <t>1208932086</t>
  </si>
  <si>
    <t>25247</t>
  </si>
  <si>
    <t>Natasha Amalie Gjerløv Fiig</t>
  </si>
  <si>
    <t>1208934119</t>
  </si>
  <si>
    <t>26829</t>
  </si>
  <si>
    <t>Jérôme Pinti</t>
  </si>
  <si>
    <t>1208950998</t>
  </si>
  <si>
    <t>31826</t>
  </si>
  <si>
    <t>Emilie Winther Engelsbak</t>
  </si>
  <si>
    <t>1208970468</t>
  </si>
  <si>
    <t>33610</t>
  </si>
  <si>
    <t>Iben Buchtup Grundtvig</t>
  </si>
  <si>
    <t>1208980749</t>
  </si>
  <si>
    <t>32248</t>
  </si>
  <si>
    <t>Clément Erup Larsen</t>
  </si>
  <si>
    <t>1209005227</t>
  </si>
  <si>
    <t>31748</t>
  </si>
  <si>
    <t>Magnus Blohm Pedersen</t>
  </si>
  <si>
    <t>1209540564</t>
  </si>
  <si>
    <t>142</t>
  </si>
  <si>
    <t>Annette Bülow</t>
  </si>
  <si>
    <t>1209593110</t>
  </si>
  <si>
    <t>32822</t>
  </si>
  <si>
    <t>Ljudmila Trojanova</t>
  </si>
  <si>
    <t>1209612476</t>
  </si>
  <si>
    <t>757</t>
  </si>
  <si>
    <t>Karen Østergaard Jørgensen</t>
  </si>
  <si>
    <t>1209623117</t>
  </si>
  <si>
    <t>25286</t>
  </si>
  <si>
    <t>Per Magnus Albin Karlsson</t>
  </si>
  <si>
    <t>1209641247</t>
  </si>
  <si>
    <t>29236</t>
  </si>
  <si>
    <t>Allan Lilleøre</t>
  </si>
  <si>
    <t>1209722468</t>
  </si>
  <si>
    <t>26707</t>
  </si>
  <si>
    <t>Dorthe Poulsen Mackay</t>
  </si>
  <si>
    <t>1209732102</t>
  </si>
  <si>
    <t>23246</t>
  </si>
  <si>
    <t>Lise Ingemann Mikkelsen</t>
  </si>
  <si>
    <t>1209742949</t>
  </si>
  <si>
    <t>13267</t>
  </si>
  <si>
    <t>Esben Højrup</t>
  </si>
  <si>
    <t>1209762400</t>
  </si>
  <si>
    <t>16678</t>
  </si>
  <si>
    <t>Ulla Christensen</t>
  </si>
  <si>
    <t>1209773933</t>
  </si>
  <si>
    <t>15494</t>
  </si>
  <si>
    <t>Jan-Pieter Oswald Carolus Buylaert</t>
  </si>
  <si>
    <t>1209782215</t>
  </si>
  <si>
    <t>12162</t>
  </si>
  <si>
    <t>Jonas Nyvold Pedersen</t>
  </si>
  <si>
    <t>1209791397</t>
  </si>
  <si>
    <t>12382</t>
  </si>
  <si>
    <t>Per Thor Jonassen</t>
  </si>
  <si>
    <t>1209804375</t>
  </si>
  <si>
    <t>33907</t>
  </si>
  <si>
    <t>Lazaros Nalpantidis</t>
  </si>
  <si>
    <t>1209822977</t>
  </si>
  <si>
    <t>28771</t>
  </si>
  <si>
    <t>Jonas Folke Sundberg</t>
  </si>
  <si>
    <t>1209832891</t>
  </si>
  <si>
    <t>28753</t>
  </si>
  <si>
    <t>Simon Frederiksen</t>
  </si>
  <si>
    <t>1209843621</t>
  </si>
  <si>
    <t>28049</t>
  </si>
  <si>
    <t>Alessandro Michael Setti</t>
  </si>
  <si>
    <t>1209862588</t>
  </si>
  <si>
    <t>26341</t>
  </si>
  <si>
    <t>Marlene Mathiasen</t>
  </si>
  <si>
    <t>1209862898</t>
  </si>
  <si>
    <t>11656</t>
  </si>
  <si>
    <t>Dorte Skaarup Østergaard</t>
  </si>
  <si>
    <t>1209882570</t>
  </si>
  <si>
    <t>26349</t>
  </si>
  <si>
    <t>Nadia Westring</t>
  </si>
  <si>
    <t>1209884344</t>
  </si>
  <si>
    <t>27741</t>
  </si>
  <si>
    <t>Tulika Bose</t>
  </si>
  <si>
    <t>1209911279</t>
  </si>
  <si>
    <t>34113</t>
  </si>
  <si>
    <t>1209924087</t>
  </si>
  <si>
    <t>32236</t>
  </si>
  <si>
    <t>Jie Meng</t>
  </si>
  <si>
    <t>1209942190</t>
  </si>
  <si>
    <t>27837</t>
  </si>
  <si>
    <t>Michelle Lind Østrup</t>
  </si>
  <si>
    <t>1210462593</t>
  </si>
  <si>
    <t>6148</t>
  </si>
  <si>
    <t>Freddy Mortensen</t>
  </si>
  <si>
    <t>1210611092</t>
  </si>
  <si>
    <t>Lis Vinther Elmsted</t>
  </si>
  <si>
    <t>1210622140</t>
  </si>
  <si>
    <t>18768</t>
  </si>
  <si>
    <t>Agnethe Rald</t>
  </si>
  <si>
    <t>1210660247</t>
  </si>
  <si>
    <t>348</t>
  </si>
  <si>
    <t>Ole Christensen</t>
  </si>
  <si>
    <t>1210671583</t>
  </si>
  <si>
    <t>11401</t>
  </si>
  <si>
    <t>Kenneth Juul Nielsen</t>
  </si>
  <si>
    <t>1210691053</t>
  </si>
  <si>
    <t>1220</t>
  </si>
  <si>
    <t>Søren Kiil</t>
  </si>
  <si>
    <t>1210721661</t>
  </si>
  <si>
    <t>12941</t>
  </si>
  <si>
    <t>Thomas Lars Andresen</t>
  </si>
  <si>
    <t>1210772282</t>
  </si>
  <si>
    <t>24834</t>
  </si>
  <si>
    <t>Linda Lykkegaard</t>
  </si>
  <si>
    <t>1210803293</t>
  </si>
  <si>
    <t>15500</t>
  </si>
  <si>
    <t>Yunzhong Chen</t>
  </si>
  <si>
    <t>1210822468</t>
  </si>
  <si>
    <t>33187</t>
  </si>
  <si>
    <t>Stine Secher Lyngby</t>
  </si>
  <si>
    <t>1210831939</t>
  </si>
  <si>
    <t>10082</t>
  </si>
  <si>
    <t>Alan Wiinberg</t>
  </si>
  <si>
    <t>1210843368</t>
  </si>
  <si>
    <t>16493</t>
  </si>
  <si>
    <t>Katharina Johanna Kreissig</t>
  </si>
  <si>
    <t>1210871221</t>
  </si>
  <si>
    <t>17410</t>
  </si>
  <si>
    <t>Bastian Barker Rasmussen</t>
  </si>
  <si>
    <t>1210883211</t>
  </si>
  <si>
    <t>26301</t>
  </si>
  <si>
    <t>Moritz Matthiae</t>
  </si>
  <si>
    <t>1210902895</t>
  </si>
  <si>
    <t>20805</t>
  </si>
  <si>
    <t>Tobias Bjerg</t>
  </si>
  <si>
    <t>1210913633</t>
  </si>
  <si>
    <t>26295</t>
  </si>
  <si>
    <t>Jeroen Peter Groen</t>
  </si>
  <si>
    <t>1210914257</t>
  </si>
  <si>
    <t>30571</t>
  </si>
  <si>
    <t>Yong Liu</t>
  </si>
  <si>
    <t>1210921601</t>
  </si>
  <si>
    <t>33230</t>
  </si>
  <si>
    <t>1210921946</t>
  </si>
  <si>
    <t>30649</t>
  </si>
  <si>
    <t>Rikke Marie Langhede</t>
  </si>
  <si>
    <t>1210931550</t>
  </si>
  <si>
    <t>27102</t>
  </si>
  <si>
    <t>Katrine Forum Skodborg</t>
  </si>
  <si>
    <t>1211591443</t>
  </si>
  <si>
    <t>1760</t>
  </si>
  <si>
    <t>Kaj-Åge Henneberg</t>
  </si>
  <si>
    <t>1211681566</t>
  </si>
  <si>
    <t>3524</t>
  </si>
  <si>
    <t>Maud Bering Andersen</t>
  </si>
  <si>
    <t>1211732950</t>
  </si>
  <si>
    <t>24142</t>
  </si>
  <si>
    <t>Christel Pia Wagner</t>
  </si>
  <si>
    <t>1211772219</t>
  </si>
  <si>
    <t>25423</t>
  </si>
  <si>
    <t>Bo Hagelskjær Larsen</t>
  </si>
  <si>
    <t>1211781757</t>
  </si>
  <si>
    <t>387</t>
  </si>
  <si>
    <t>Martin Rygaard</t>
  </si>
  <si>
    <t>1211812547</t>
  </si>
  <si>
    <t>14325</t>
  </si>
  <si>
    <t>Morten Otto Alexander Sommer</t>
  </si>
  <si>
    <t>1211813349</t>
  </si>
  <si>
    <t>6171</t>
  </si>
  <si>
    <t>Ali Gürcan Özkil</t>
  </si>
  <si>
    <t>1211813713</t>
  </si>
  <si>
    <t>14576</t>
  </si>
  <si>
    <t>Konstantinos Poulios</t>
  </si>
  <si>
    <t>1211822003</t>
  </si>
  <si>
    <t>17961</t>
  </si>
  <si>
    <t>Mads Skyth Larsen</t>
  </si>
  <si>
    <t>1211831444</t>
  </si>
  <si>
    <t>26872</t>
  </si>
  <si>
    <t>Maria Tørnsø Østergaard</t>
  </si>
  <si>
    <t>1211854207</t>
  </si>
  <si>
    <t>34070</t>
  </si>
  <si>
    <t>Georg Kastlunger</t>
  </si>
  <si>
    <t>1211863664</t>
  </si>
  <si>
    <t>27619</t>
  </si>
  <si>
    <t>Emilia Palazzotto</t>
  </si>
  <si>
    <t>1211871489</t>
  </si>
  <si>
    <t>16687</t>
  </si>
  <si>
    <t>David Frej Nielsen</t>
  </si>
  <si>
    <t>1211873007</t>
  </si>
  <si>
    <t>30113</t>
  </si>
  <si>
    <t>Yaacob Amichai Szankowski</t>
  </si>
  <si>
    <t>1211873988</t>
  </si>
  <si>
    <t>30553</t>
  </si>
  <si>
    <t>Elizabeta Madzharova</t>
  </si>
  <si>
    <t>1211892060</t>
  </si>
  <si>
    <t>29357</t>
  </si>
  <si>
    <t>Mie Damborg</t>
  </si>
  <si>
    <t>1211913335</t>
  </si>
  <si>
    <t>26055</t>
  </si>
  <si>
    <t>Lorenzo Leandro</t>
  </si>
  <si>
    <t>1211914226</t>
  </si>
  <si>
    <t>28453</t>
  </si>
  <si>
    <t>Ilaria Ritucci</t>
  </si>
  <si>
    <t>1211922652</t>
  </si>
  <si>
    <t>29329</t>
  </si>
  <si>
    <t>Sara Svendsen</t>
  </si>
  <si>
    <t>1211942254</t>
  </si>
  <si>
    <t>26648</t>
  </si>
  <si>
    <t>To Quyen Hoang</t>
  </si>
  <si>
    <t>1211951970</t>
  </si>
  <si>
    <t>26357</t>
  </si>
  <si>
    <t>Ane Midtstraum</t>
  </si>
  <si>
    <t>1212410736</t>
  </si>
  <si>
    <t>6175</t>
  </si>
  <si>
    <t>Else Margrethe Bjerre</t>
  </si>
  <si>
    <t>1212492597</t>
  </si>
  <si>
    <t>729</t>
  </si>
  <si>
    <t>Valeriu Popescu</t>
  </si>
  <si>
    <t>1212532033</t>
  </si>
  <si>
    <t>6177</t>
  </si>
  <si>
    <t>Helge Aagaard Madsen</t>
  </si>
  <si>
    <t>1212540524</t>
  </si>
  <si>
    <t>18896</t>
  </si>
  <si>
    <t>Solbritt Christiansen</t>
  </si>
  <si>
    <t>1212582391</t>
  </si>
  <si>
    <t>6179</t>
  </si>
  <si>
    <t>Lars Maack</t>
  </si>
  <si>
    <t>1212610433</t>
  </si>
  <si>
    <t>6180</t>
  </si>
  <si>
    <t>Jan Røngaard</t>
  </si>
  <si>
    <t>1212651660</t>
  </si>
  <si>
    <t>Kirsten Arnfred Thomsen</t>
  </si>
  <si>
    <t>1212713356</t>
  </si>
  <si>
    <t>33666</t>
  </si>
  <si>
    <t>Bipjeet Kaur</t>
  </si>
  <si>
    <t>1212744073</t>
  </si>
  <si>
    <t>6181</t>
  </si>
  <si>
    <t>Il-Sug Chung</t>
  </si>
  <si>
    <t>1212761296</t>
  </si>
  <si>
    <t>3526</t>
  </si>
  <si>
    <t>Lea Bredsdorff</t>
  </si>
  <si>
    <t>1212783583</t>
  </si>
  <si>
    <t>15920</t>
  </si>
  <si>
    <t>Valur Vestmann</t>
  </si>
  <si>
    <t>1212821825</t>
  </si>
  <si>
    <t>12279</t>
  </si>
  <si>
    <t>Toke Lynæs Larsen</t>
  </si>
  <si>
    <t>1212833831</t>
  </si>
  <si>
    <t>32628</t>
  </si>
  <si>
    <t>Arsenios Vlassis</t>
  </si>
  <si>
    <t>1212861460</t>
  </si>
  <si>
    <t>26221</t>
  </si>
  <si>
    <t>Nanna Sophia Mucha Munck</t>
  </si>
  <si>
    <t>1212862459</t>
  </si>
  <si>
    <t>17532</t>
  </si>
  <si>
    <t>Mikael Lenz Strube</t>
  </si>
  <si>
    <t>1212873760</t>
  </si>
  <si>
    <t>25884</t>
  </si>
  <si>
    <t>1212892994</t>
  </si>
  <si>
    <t>28485</t>
  </si>
  <si>
    <t>Cathrine Deichmann Christiansen</t>
  </si>
  <si>
    <t>1212902175</t>
  </si>
  <si>
    <t>27252</t>
  </si>
  <si>
    <t>Allan Djernes Blaabjerg</t>
  </si>
  <si>
    <t>1212904178</t>
  </si>
  <si>
    <t>33232</t>
  </si>
  <si>
    <t>Joanna Przystawska</t>
  </si>
  <si>
    <t>1212911271</t>
  </si>
  <si>
    <t>29491</t>
  </si>
  <si>
    <t>Mikkel Bosack Simonsen</t>
  </si>
  <si>
    <t>1212912723</t>
  </si>
  <si>
    <t>11416</t>
  </si>
  <si>
    <t>Paul Hogg</t>
  </si>
  <si>
    <t>1212912731</t>
  </si>
  <si>
    <t>11439</t>
  </si>
  <si>
    <t>Thomas Vagn Hogg</t>
  </si>
  <si>
    <t>1212921765</t>
  </si>
  <si>
    <t>32764</t>
  </si>
  <si>
    <t>Emil Ludvigsen</t>
  </si>
  <si>
    <t>1212923865</t>
  </si>
  <si>
    <t>29775</t>
  </si>
  <si>
    <t>Xin Chen</t>
  </si>
  <si>
    <t>1212923989</t>
  </si>
  <si>
    <t>32255</t>
  </si>
  <si>
    <t>Ahmed Shariful Alam</t>
  </si>
  <si>
    <t>1212942045</t>
  </si>
  <si>
    <t>30373</t>
  </si>
  <si>
    <t>Martin Møller Larsen</t>
  </si>
  <si>
    <t>1212942401</t>
  </si>
  <si>
    <t>27668</t>
  </si>
  <si>
    <t>Gustav Kjær Lindved</t>
  </si>
  <si>
    <t>1212950412</t>
  </si>
  <si>
    <t>28436</t>
  </si>
  <si>
    <t>Marie Højmark Fischer</t>
  </si>
  <si>
    <t>1301410251</t>
  </si>
  <si>
    <t>225</t>
  </si>
  <si>
    <t>Arne Jørgensen Egelund</t>
  </si>
  <si>
    <t>1301472699</t>
  </si>
  <si>
    <t>256</t>
  </si>
  <si>
    <t>Jørgen Juncher Jensen</t>
  </si>
  <si>
    <t>1301542212</t>
  </si>
  <si>
    <t>3529</t>
  </si>
  <si>
    <t>Charlotte Bernhard Madsen</t>
  </si>
  <si>
    <t>1301560911</t>
  </si>
  <si>
    <t>2020</t>
  </si>
  <si>
    <t>Mogens Havsteen Jakobsen</t>
  </si>
  <si>
    <t>1301571689</t>
  </si>
  <si>
    <t>Niels Christian Jessen</t>
  </si>
  <si>
    <t>1301612199</t>
  </si>
  <si>
    <t>Preben Normann</t>
  </si>
  <si>
    <t>1301612555</t>
  </si>
  <si>
    <t>13492</t>
  </si>
  <si>
    <t>Michael Sørensen</t>
  </si>
  <si>
    <t>1301612571</t>
  </si>
  <si>
    <t>933</t>
  </si>
  <si>
    <t>Peter Ruhdal Jensen</t>
  </si>
  <si>
    <t>1301640850</t>
  </si>
  <si>
    <t>15707</t>
  </si>
  <si>
    <t>Merete Holmegaard Larsen</t>
  </si>
  <si>
    <t>1301641598</t>
  </si>
  <si>
    <t>31654</t>
  </si>
  <si>
    <t>Ulla Stensgaard</t>
  </si>
  <si>
    <t>1301680739</t>
  </si>
  <si>
    <t>Erik Falck Jørgensen</t>
  </si>
  <si>
    <t>1301822169</t>
  </si>
  <si>
    <t>32980</t>
  </si>
  <si>
    <t>David Jonathan Jensen</t>
  </si>
  <si>
    <t>1301831680</t>
  </si>
  <si>
    <t>19730</t>
  </si>
  <si>
    <t>Julie Arndt</t>
  </si>
  <si>
    <t>1301841619</t>
  </si>
  <si>
    <t>31722</t>
  </si>
  <si>
    <t>Magnus Brabrand Ditlev</t>
  </si>
  <si>
    <t>1301872549</t>
  </si>
  <si>
    <t>18175</t>
  </si>
  <si>
    <t>Hans Martin Kjer</t>
  </si>
  <si>
    <t>1301872751</t>
  </si>
  <si>
    <t>26839</t>
  </si>
  <si>
    <t>Sander Egebo</t>
  </si>
  <si>
    <t>1301874495</t>
  </si>
  <si>
    <t>29226</t>
  </si>
  <si>
    <t>Muhammad Imran</t>
  </si>
  <si>
    <t>1301892051</t>
  </si>
  <si>
    <t>28486</t>
  </si>
  <si>
    <t>Jacob Obitsø Nielsen</t>
  </si>
  <si>
    <t>1301903886</t>
  </si>
  <si>
    <t>27843</t>
  </si>
  <si>
    <t>Maiya Medetbekova</t>
  </si>
  <si>
    <t>1301904025</t>
  </si>
  <si>
    <t>31612</t>
  </si>
  <si>
    <t>Behnam Nouri</t>
  </si>
  <si>
    <t>1301921620</t>
  </si>
  <si>
    <t>32908</t>
  </si>
  <si>
    <t>Anna-Lisa Schaap-Johansen</t>
  </si>
  <si>
    <t>1301923623</t>
  </si>
  <si>
    <t>26343</t>
  </si>
  <si>
    <t>Shaofeng Wang</t>
  </si>
  <si>
    <t>1301924085</t>
  </si>
  <si>
    <t>33745</t>
  </si>
  <si>
    <t>Seyedbehzad Hosseinzadeh</t>
  </si>
  <si>
    <t>1301950280</t>
  </si>
  <si>
    <t>34039</t>
  </si>
  <si>
    <t>Michelle Boserup Vinther</t>
  </si>
  <si>
    <t>1301952534</t>
  </si>
  <si>
    <t>34069</t>
  </si>
  <si>
    <t>Carmen Suzanne Stearn</t>
  </si>
  <si>
    <t>1302571836</t>
  </si>
  <si>
    <t>3534</t>
  </si>
  <si>
    <t>Lene Gram Hansen</t>
  </si>
  <si>
    <t>1302572379</t>
  </si>
  <si>
    <t>13400</t>
  </si>
  <si>
    <t>Rolf Henrik Berg</t>
  </si>
  <si>
    <t>1302602863</t>
  </si>
  <si>
    <t>31237</t>
  </si>
  <si>
    <t>Magnus Klintström</t>
  </si>
  <si>
    <t>1302612184</t>
  </si>
  <si>
    <t>470</t>
  </si>
  <si>
    <t>Anne Elisabeth Haxthausen</t>
  </si>
  <si>
    <t>1302651651</t>
  </si>
  <si>
    <t>Niels Thorvald Jepsen</t>
  </si>
  <si>
    <t>1302661371</t>
  </si>
  <si>
    <t>316</t>
  </si>
  <si>
    <t>Jens Honore Walther</t>
  </si>
  <si>
    <t>1302662521</t>
  </si>
  <si>
    <t>6206</t>
  </si>
  <si>
    <t>David Pisinger</t>
  </si>
  <si>
    <t>1302672705</t>
  </si>
  <si>
    <t>15568</t>
  </si>
  <si>
    <t>Jean-Claude Roger Grivel</t>
  </si>
  <si>
    <t>1302713339</t>
  </si>
  <si>
    <t>26871</t>
  </si>
  <si>
    <t>Niels Bek Jensen</t>
  </si>
  <si>
    <t>1302714289</t>
  </si>
  <si>
    <t>180</t>
  </si>
  <si>
    <t>Mattias Karlsson Dinnetz</t>
  </si>
  <si>
    <t>1302741383</t>
  </si>
  <si>
    <t>1930</t>
  </si>
  <si>
    <t>Jakob Martin Pedersen</t>
  </si>
  <si>
    <t>1302744064</t>
  </si>
  <si>
    <t>6207</t>
  </si>
  <si>
    <t>Vedrana Andersen Dahl</t>
  </si>
  <si>
    <t>1302744579</t>
  </si>
  <si>
    <t>17639</t>
  </si>
  <si>
    <t>Axel Thielscher</t>
  </si>
  <si>
    <t>1302753551</t>
  </si>
  <si>
    <t>254</t>
  </si>
  <si>
    <t>Jan Becker Høgsberg</t>
  </si>
  <si>
    <t>1302823789</t>
  </si>
  <si>
    <t>29612</t>
  </si>
  <si>
    <t>Alastair Charles Cunningham</t>
  </si>
  <si>
    <t>1302831560</t>
  </si>
  <si>
    <t>28785</t>
  </si>
  <si>
    <t>Bodil Søgaard</t>
  </si>
  <si>
    <t>1302862792</t>
  </si>
  <si>
    <t>24166</t>
  </si>
  <si>
    <t>Trine Holm Freiesleben</t>
  </si>
  <si>
    <t>1302881851</t>
  </si>
  <si>
    <t>27462</t>
  </si>
  <si>
    <t>Emil Krabbe Nielsen</t>
  </si>
  <si>
    <t>1302883722</t>
  </si>
  <si>
    <t>30551</t>
  </si>
  <si>
    <t>Vy Thi Hoang Nguyen</t>
  </si>
  <si>
    <t>1302921284</t>
  </si>
  <si>
    <t>31460</t>
  </si>
  <si>
    <t>Nathalie Michelle Löbl</t>
  </si>
  <si>
    <t>1302941579</t>
  </si>
  <si>
    <t>30114</t>
  </si>
  <si>
    <t>Christian Vestbjerg</t>
  </si>
  <si>
    <t>1302943180</t>
  </si>
  <si>
    <t>29650</t>
  </si>
  <si>
    <t>Mariam Andersson</t>
  </si>
  <si>
    <t>1302960654</t>
  </si>
  <si>
    <t>28969</t>
  </si>
  <si>
    <t>Amalie D. Jensen</t>
  </si>
  <si>
    <t>1302971915</t>
  </si>
  <si>
    <t>32194</t>
  </si>
  <si>
    <t>Hannib-Khan Babrak</t>
  </si>
  <si>
    <t>1303472637</t>
  </si>
  <si>
    <t>2027</t>
  </si>
  <si>
    <t>Niels Bay</t>
  </si>
  <si>
    <t>1303490767</t>
  </si>
  <si>
    <t>25349</t>
  </si>
  <si>
    <t>Lau Hansen</t>
  </si>
  <si>
    <t>1303592527</t>
  </si>
  <si>
    <t>555</t>
  </si>
  <si>
    <t>Flemming Stassen</t>
  </si>
  <si>
    <t>1303593191</t>
  </si>
  <si>
    <t>12576</t>
  </si>
  <si>
    <t>Nijs Jan Duijm</t>
  </si>
  <si>
    <t>1303652376</t>
  </si>
  <si>
    <t>33914</t>
  </si>
  <si>
    <t>Majken Martinsen</t>
  </si>
  <si>
    <t>1303670129</t>
  </si>
  <si>
    <t>15642</t>
  </si>
  <si>
    <t>Henrik Madsen Jensen</t>
  </si>
  <si>
    <t>1303722269</t>
  </si>
  <si>
    <t>29862</t>
  </si>
  <si>
    <t>Jesper Hollensen</t>
  </si>
  <si>
    <t>1303774005</t>
  </si>
  <si>
    <t>15673</t>
  </si>
  <si>
    <t>Wolff-Ragnar Kiebach</t>
  </si>
  <si>
    <t>1303783721</t>
  </si>
  <si>
    <t>31962</t>
  </si>
  <si>
    <t>Georgios Leloudas</t>
  </si>
  <si>
    <t>1303822107</t>
  </si>
  <si>
    <t>32128</t>
  </si>
  <si>
    <t>Daniel Jespersen</t>
  </si>
  <si>
    <t>1303843791</t>
  </si>
  <si>
    <t>11858</t>
  </si>
  <si>
    <t>Alessio Stefani</t>
  </si>
  <si>
    <t>1303851220</t>
  </si>
  <si>
    <t>32073</t>
  </si>
  <si>
    <t>Johanne Dahl</t>
  </si>
  <si>
    <t>1303854416</t>
  </si>
  <si>
    <t>31243</t>
  </si>
  <si>
    <t>Indira Nurdiani Jabangwe</t>
  </si>
  <si>
    <t>1303892091</t>
  </si>
  <si>
    <t>30272</t>
  </si>
  <si>
    <t>Aslak Bjørn Stubsgaard</t>
  </si>
  <si>
    <t>1303904839</t>
  </si>
  <si>
    <t>26125</t>
  </si>
  <si>
    <t>Elliot Irving Simon</t>
  </si>
  <si>
    <t>1303922039</t>
  </si>
  <si>
    <t>20603</t>
  </si>
  <si>
    <t>Mathias Kaas-Olsen</t>
  </si>
  <si>
    <t>1303941521</t>
  </si>
  <si>
    <t>28624</t>
  </si>
  <si>
    <t>Victor Beier Schousboe</t>
  </si>
  <si>
    <t>1303961018</t>
  </si>
  <si>
    <t>33425</t>
  </si>
  <si>
    <t>Clara Brimnes Gardner</t>
  </si>
  <si>
    <t>1303962081</t>
  </si>
  <si>
    <t>30061</t>
  </si>
  <si>
    <t>Marcus Fruelund Schmidt</t>
  </si>
  <si>
    <t>1304521755</t>
  </si>
  <si>
    <t>238</t>
  </si>
  <si>
    <t>Kurt Schaldemose Hansen</t>
  </si>
  <si>
    <t>1304522107</t>
  </si>
  <si>
    <t>11531</t>
  </si>
  <si>
    <t>Boye C. Knutz</t>
  </si>
  <si>
    <t>1304640258</t>
  </si>
  <si>
    <t>16126</t>
  </si>
  <si>
    <t>Lisbet Sand</t>
  </si>
  <si>
    <t>1304653309</t>
  </si>
  <si>
    <t>31448</t>
  </si>
  <si>
    <t>Samuel Asante</t>
  </si>
  <si>
    <t>1304670467</t>
  </si>
  <si>
    <t>14986</t>
  </si>
  <si>
    <t>Leif Steen Johansen</t>
  </si>
  <si>
    <t>1304760253</t>
  </si>
  <si>
    <t>23298</t>
  </si>
  <si>
    <t>Alberto Lluch Lafuente</t>
  </si>
  <si>
    <t>1304772510</t>
  </si>
  <si>
    <t>2266</t>
  </si>
  <si>
    <t>Janne Dragsted</t>
  </si>
  <si>
    <t>1304821848</t>
  </si>
  <si>
    <t>9725</t>
  </si>
  <si>
    <t>Abida Sultan</t>
  </si>
  <si>
    <t>1304852190</t>
  </si>
  <si>
    <t>25842</t>
  </si>
  <si>
    <t>Ronja Mathiesen</t>
  </si>
  <si>
    <t>1304854509</t>
  </si>
  <si>
    <t>29849</t>
  </si>
  <si>
    <t>Mridul Kanianthara Thomas</t>
  </si>
  <si>
    <t>1304862501</t>
  </si>
  <si>
    <t>19099</t>
  </si>
  <si>
    <t>Ferhat Kücükgoncü</t>
  </si>
  <si>
    <t>1304874240</t>
  </si>
  <si>
    <t>26900</t>
  </si>
  <si>
    <t>Elleke Fenna Bosma</t>
  </si>
  <si>
    <t>1304891552</t>
  </si>
  <si>
    <t>26885</t>
  </si>
  <si>
    <t>1304902333</t>
  </si>
  <si>
    <t>31232</t>
  </si>
  <si>
    <t>Morten Nørgaard Andersen</t>
  </si>
  <si>
    <t>1304903755</t>
  </si>
  <si>
    <t>33331</t>
  </si>
  <si>
    <t>Shuohang Zheng</t>
  </si>
  <si>
    <t>1304912894</t>
  </si>
  <si>
    <t>22526</t>
  </si>
  <si>
    <t>Simone Louise Zacho</t>
  </si>
  <si>
    <t>1304933867</t>
  </si>
  <si>
    <t>26188</t>
  </si>
  <si>
    <t>Nicolas Sebastien Ortie</t>
  </si>
  <si>
    <t>1304942726</t>
  </si>
  <si>
    <t>33583</t>
  </si>
  <si>
    <t>Karoline Fogh Gustafsson</t>
  </si>
  <si>
    <t>1304950559</t>
  </si>
  <si>
    <t>Rögnvaldur Ingvi Örnolfsson</t>
  </si>
  <si>
    <t>33584</t>
  </si>
  <si>
    <t>1304981284</t>
  </si>
  <si>
    <t>32493</t>
  </si>
  <si>
    <t>Isabel Ruth Hunter Albrektsen</t>
  </si>
  <si>
    <t>1305620390</t>
  </si>
  <si>
    <t>3544</t>
  </si>
  <si>
    <t>Margrethe Carlsen</t>
  </si>
  <si>
    <t>1305660783</t>
  </si>
  <si>
    <t>29138</t>
  </si>
  <si>
    <t>John Olsen</t>
  </si>
  <si>
    <t>1305701803</t>
  </si>
  <si>
    <t>23507</t>
  </si>
  <si>
    <t>Lars Olen Dybager</t>
  </si>
  <si>
    <t>1305723319</t>
  </si>
  <si>
    <t>Peter Thomas Christensen</t>
  </si>
  <si>
    <t>1305732091</t>
  </si>
  <si>
    <t>30465</t>
  </si>
  <si>
    <t>Søren Scheurer Andersen</t>
  </si>
  <si>
    <t>1305742607</t>
  </si>
  <si>
    <t>6241</t>
  </si>
  <si>
    <t>Nicolai Amdrup</t>
  </si>
  <si>
    <t>1305761490</t>
  </si>
  <si>
    <t>30189</t>
  </si>
  <si>
    <t>Ulla Bo Henriksen</t>
  </si>
  <si>
    <t>1305764031</t>
  </si>
  <si>
    <t>19024</t>
  </si>
  <si>
    <t>Tangui Coulouarn</t>
  </si>
  <si>
    <t>1305821523</t>
  </si>
  <si>
    <t>2444</t>
  </si>
  <si>
    <t>Lasse Røngaard Clausen</t>
  </si>
  <si>
    <t>1305824069</t>
  </si>
  <si>
    <t>17646</t>
  </si>
  <si>
    <t>Alexandros Kokkalis</t>
  </si>
  <si>
    <t>1305842725</t>
  </si>
  <si>
    <t>6248</t>
  </si>
  <si>
    <t>Johan Sebastian Heesemann Rosenkilde</t>
  </si>
  <si>
    <t>1305851562</t>
  </si>
  <si>
    <t>33951</t>
  </si>
  <si>
    <t>Maj Winkelmann</t>
  </si>
  <si>
    <t>1305853751</t>
  </si>
  <si>
    <t>14309</t>
  </si>
  <si>
    <t>Matteo Villa</t>
  </si>
  <si>
    <t>1305864613</t>
  </si>
  <si>
    <t>32515</t>
  </si>
  <si>
    <t>Akira Kudo</t>
  </si>
  <si>
    <t>1305892447</t>
  </si>
  <si>
    <t>18241</t>
  </si>
  <si>
    <t>Erik Nicolai Christensen</t>
  </si>
  <si>
    <t>1305893974</t>
  </si>
  <si>
    <t>24283</t>
  </si>
  <si>
    <t>Kyriaki Foteinaki</t>
  </si>
  <si>
    <t>1305894261</t>
  </si>
  <si>
    <t>31068</t>
  </si>
  <si>
    <t>Devender Kumar</t>
  </si>
  <si>
    <t>1305921242</t>
  </si>
  <si>
    <t>33769</t>
  </si>
  <si>
    <t>Henriette Linck</t>
  </si>
  <si>
    <t>1305932759</t>
  </si>
  <si>
    <t>26414</t>
  </si>
  <si>
    <t>Lasse Hybel</t>
  </si>
  <si>
    <t>1305960841</t>
  </si>
  <si>
    <t>33324</t>
  </si>
  <si>
    <t>Malte Birk</t>
  </si>
  <si>
    <t>1306520209</t>
  </si>
  <si>
    <t>16521</t>
  </si>
  <si>
    <t>Bent Grelk</t>
  </si>
  <si>
    <t>1306560901</t>
  </si>
  <si>
    <t>Jesper Dose</t>
  </si>
  <si>
    <t>1306582697</t>
  </si>
  <si>
    <t>18904</t>
  </si>
  <si>
    <t>Tommy Mortensen</t>
  </si>
  <si>
    <t>1306600989</t>
  </si>
  <si>
    <t>4186</t>
  </si>
  <si>
    <t>Søren Møller Pedersen</t>
  </si>
  <si>
    <t>1306630721</t>
  </si>
  <si>
    <t>23044</t>
  </si>
  <si>
    <t>Henrik Lyneborg</t>
  </si>
  <si>
    <t>1306642460</t>
  </si>
  <si>
    <t>26630</t>
  </si>
  <si>
    <t>Heidi Jahn</t>
  </si>
  <si>
    <t>1306650412</t>
  </si>
  <si>
    <t>10852</t>
  </si>
  <si>
    <t>Lizzie Eriksen</t>
  </si>
  <si>
    <t>1306670995</t>
  </si>
  <si>
    <t>20011</t>
  </si>
  <si>
    <t>Martin Nørvang Kristensen</t>
  </si>
  <si>
    <t>1306762695</t>
  </si>
  <si>
    <t>6259</t>
  </si>
  <si>
    <t>Rolf Bang Simonsen</t>
  </si>
  <si>
    <t>1306812277</t>
  </si>
  <si>
    <t>Casper Schousboe Andreasen</t>
  </si>
  <si>
    <t>1306842958</t>
  </si>
  <si>
    <t>27157</t>
  </si>
  <si>
    <t>Rabia Jeelani</t>
  </si>
  <si>
    <t>1306863556</t>
  </si>
  <si>
    <t>23376</t>
  </si>
  <si>
    <t>Giulia Nardelli</t>
  </si>
  <si>
    <t>1306864080</t>
  </si>
  <si>
    <t>25699</t>
  </si>
  <si>
    <t>Anthoula Arta</t>
  </si>
  <si>
    <t>1306873780</t>
  </si>
  <si>
    <t>33281</t>
  </si>
  <si>
    <t>Alessandra Procentese</t>
  </si>
  <si>
    <t>1306882445</t>
  </si>
  <si>
    <t>18000</t>
  </si>
  <si>
    <t>Jacob Søgaard</t>
  </si>
  <si>
    <t>1306884812</t>
  </si>
  <si>
    <t>32005</t>
  </si>
  <si>
    <t>Claire Marie-Noëlle Henriroux</t>
  </si>
  <si>
    <t>1306891541</t>
  </si>
  <si>
    <t>30005</t>
  </si>
  <si>
    <t>1306901806</t>
  </si>
  <si>
    <t>33534</t>
  </si>
  <si>
    <t>Ida Karoline Sylvest</t>
  </si>
  <si>
    <t>1306921327</t>
  </si>
  <si>
    <t>20327</t>
  </si>
  <si>
    <t>Alexander Søgaard</t>
  </si>
  <si>
    <t>1306924598</t>
  </si>
  <si>
    <t>30753</t>
  </si>
  <si>
    <t>Huili Cao</t>
  </si>
  <si>
    <t>1306941034</t>
  </si>
  <si>
    <t>28916</t>
  </si>
  <si>
    <t>Sarah Beckerlee</t>
  </si>
  <si>
    <t>1306941824</t>
  </si>
  <si>
    <t>27488</t>
  </si>
  <si>
    <t>Amanda Emilie Søborg Berthelsen</t>
  </si>
  <si>
    <t>1306960721</t>
  </si>
  <si>
    <t>32099</t>
  </si>
  <si>
    <t>Mathias Miguel Thejsen</t>
  </si>
  <si>
    <t>1306961655</t>
  </si>
  <si>
    <t>30108</t>
  </si>
  <si>
    <t>Rasmus Qupersimat Jørgensen</t>
  </si>
  <si>
    <t>1306962155</t>
  </si>
  <si>
    <t>32382</t>
  </si>
  <si>
    <t>Humzaa Imtiaz Ullah</t>
  </si>
  <si>
    <t>1306971685</t>
  </si>
  <si>
    <t>30081</t>
  </si>
  <si>
    <t>Mathias Sabroe Simonsen</t>
  </si>
  <si>
    <t>1307510657</t>
  </si>
  <si>
    <t>Thomas August Kiørboe</t>
  </si>
  <si>
    <t>1307571311</t>
  </si>
  <si>
    <t>6273</t>
  </si>
  <si>
    <t>Erik Christensen</t>
  </si>
  <si>
    <t>1307581651</t>
  </si>
  <si>
    <t>15721</t>
  </si>
  <si>
    <t>Søren Linderoth</t>
  </si>
  <si>
    <t>1307590693</t>
  </si>
  <si>
    <t>1877</t>
  </si>
  <si>
    <t>Lars Robert Kruse</t>
  </si>
  <si>
    <t>1307591150</t>
  </si>
  <si>
    <t>31892</t>
  </si>
  <si>
    <t>Lotte Bülow Davidsen</t>
  </si>
  <si>
    <t>1307622587</t>
  </si>
  <si>
    <t>15662</t>
  </si>
  <si>
    <t>Hans Ejsing Jørgensen</t>
  </si>
  <si>
    <t>1307650505</t>
  </si>
  <si>
    <t>1320</t>
  </si>
  <si>
    <t>Christian Peter Rasmussen</t>
  </si>
  <si>
    <t>1307680161</t>
  </si>
  <si>
    <t>31388</t>
  </si>
  <si>
    <t>Thomas Meltofte Eriksen</t>
  </si>
  <si>
    <t>1307711512</t>
  </si>
  <si>
    <t>11174</t>
  </si>
  <si>
    <t>Marianne Tange Hasholt</t>
  </si>
  <si>
    <t>1307714031</t>
  </si>
  <si>
    <t>29307</t>
  </si>
  <si>
    <t>Ignacio Martí Perez</t>
  </si>
  <si>
    <t>1307741101</t>
  </si>
  <si>
    <t>9612</t>
  </si>
  <si>
    <t>Thomas Willum Hansen</t>
  </si>
  <si>
    <t>1307742787</t>
  </si>
  <si>
    <t>6274</t>
  </si>
  <si>
    <t>Jakob Svagin</t>
  </si>
  <si>
    <t>1307843788</t>
  </si>
  <si>
    <t>28209</t>
  </si>
  <si>
    <t>Marlena Dolatowska</t>
  </si>
  <si>
    <t>1307873687</t>
  </si>
  <si>
    <t>28996</t>
  </si>
  <si>
    <t>Paolo Masulli</t>
  </si>
  <si>
    <t>1307882260</t>
  </si>
  <si>
    <t>14229</t>
  </si>
  <si>
    <t>Anna Kindler</t>
  </si>
  <si>
    <t>1307883674</t>
  </si>
  <si>
    <t>23757</t>
  </si>
  <si>
    <t>Anna Katharina Miesner</t>
  </si>
  <si>
    <t>1307891022</t>
  </si>
  <si>
    <t>30112</t>
  </si>
  <si>
    <t>Susanne Pless</t>
  </si>
  <si>
    <t>1307902318</t>
  </si>
  <si>
    <t>24968</t>
  </si>
  <si>
    <t>Sara Fabricius Hatting</t>
  </si>
  <si>
    <t>1307921304</t>
  </si>
  <si>
    <t>32603</t>
  </si>
  <si>
    <t>Camilla Hjorth Scharff-Olsen</t>
  </si>
  <si>
    <t>1307921460</t>
  </si>
  <si>
    <t>33813</t>
  </si>
  <si>
    <t>Louise Thorup</t>
  </si>
  <si>
    <t>1307922300</t>
  </si>
  <si>
    <t>33844</t>
  </si>
  <si>
    <t>Line Wulff Christensen</t>
  </si>
  <si>
    <t>1307934325</t>
  </si>
  <si>
    <t>30574</t>
  </si>
  <si>
    <t>Samuel David Watson</t>
  </si>
  <si>
    <t>1307942689</t>
  </si>
  <si>
    <t>28808</t>
  </si>
  <si>
    <t>Nicolai Støvring</t>
  </si>
  <si>
    <t>1307960911</t>
  </si>
  <si>
    <t>33251</t>
  </si>
  <si>
    <t>Edin Sadikovic</t>
  </si>
  <si>
    <t>1307961608</t>
  </si>
  <si>
    <t>33547</t>
  </si>
  <si>
    <t>Nina Ræbild Hamburger</t>
  </si>
  <si>
    <t>1308540347</t>
  </si>
  <si>
    <t>20178</t>
  </si>
  <si>
    <t>Jørgen Bonde Petersen</t>
  </si>
  <si>
    <t>1308562405</t>
  </si>
  <si>
    <t>Jesper Boje</t>
  </si>
  <si>
    <t>1308600137</t>
  </si>
  <si>
    <t>28210</t>
  </si>
  <si>
    <t>Niels Michael Blohm Laursen</t>
  </si>
  <si>
    <t>1308610701</t>
  </si>
  <si>
    <t>1940</t>
  </si>
  <si>
    <t>Martin Appel</t>
  </si>
  <si>
    <t>1308620723</t>
  </si>
  <si>
    <t>24566</t>
  </si>
  <si>
    <t>Michael André Jonsson</t>
  </si>
  <si>
    <t>1308682206</t>
  </si>
  <si>
    <t>26938</t>
  </si>
  <si>
    <t>Alexi Bergmann Burns-Tang</t>
  </si>
  <si>
    <t>1308691639</t>
  </si>
  <si>
    <t>33707</t>
  </si>
  <si>
    <t>Bo Wellendorph Jensen</t>
  </si>
  <si>
    <t>1308742306</t>
  </si>
  <si>
    <t>708</t>
  </si>
  <si>
    <t>Cathrine Frandsen</t>
  </si>
  <si>
    <t>1308743027</t>
  </si>
  <si>
    <t>2306</t>
  </si>
  <si>
    <t>Thomas Skov Jensen</t>
  </si>
  <si>
    <t>1308754649</t>
  </si>
  <si>
    <t>33145</t>
  </si>
  <si>
    <t>Christian Bachmann</t>
  </si>
  <si>
    <t>1308771012</t>
  </si>
  <si>
    <t>6286</t>
  </si>
  <si>
    <t>Sara Miay Kim Madsen</t>
  </si>
  <si>
    <t>1308822121</t>
  </si>
  <si>
    <t>28103</t>
  </si>
  <si>
    <t>Pelle Willumsen</t>
  </si>
  <si>
    <t>1308892006</t>
  </si>
  <si>
    <t>20079</t>
  </si>
  <si>
    <t>Louise Lindum Thomsen</t>
  </si>
  <si>
    <t>1308921545</t>
  </si>
  <si>
    <t>32076</t>
  </si>
  <si>
    <t>Jonas Sonne Jørgensen</t>
  </si>
  <si>
    <t>1308934043</t>
  </si>
  <si>
    <t>32470</t>
  </si>
  <si>
    <t>Alejandro Garcia-Vaquero Velasco</t>
  </si>
  <si>
    <t>1308943751</t>
  </si>
  <si>
    <t>34000</t>
  </si>
  <si>
    <t>Fabian Felix Bertoldo</t>
  </si>
  <si>
    <t>1308962136</t>
  </si>
  <si>
    <t>31667</t>
  </si>
  <si>
    <t>Meile Adinaviciute</t>
  </si>
  <si>
    <t>1309521966</t>
  </si>
  <si>
    <t>32481</t>
  </si>
  <si>
    <t>Kirsten Susanne Nielsen</t>
  </si>
  <si>
    <t>1309541576</t>
  </si>
  <si>
    <t>6294</t>
  </si>
  <si>
    <t>Hanne Henriksen</t>
  </si>
  <si>
    <t>1309542106</t>
  </si>
  <si>
    <t>16087</t>
  </si>
  <si>
    <t>Dorrit Givskov</t>
  </si>
  <si>
    <t>1309580261</t>
  </si>
  <si>
    <t>19138</t>
  </si>
  <si>
    <t>Per Leth</t>
  </si>
  <si>
    <t>1309581535</t>
  </si>
  <si>
    <t>4189</t>
  </si>
  <si>
    <t>Jens Olaf Pepke Pedersen</t>
  </si>
  <si>
    <t>1309601358</t>
  </si>
  <si>
    <t>18557</t>
  </si>
  <si>
    <t>Susanne Linda Nielsen</t>
  </si>
  <si>
    <t>1309640353</t>
  </si>
  <si>
    <t>24188</t>
  </si>
  <si>
    <t>Erland Hochheim</t>
  </si>
  <si>
    <t>1309652483</t>
  </si>
  <si>
    <t>6295</t>
  </si>
  <si>
    <t>Axel Morgenstjerne</t>
  </si>
  <si>
    <t>1309680711</t>
  </si>
  <si>
    <t>33953</t>
  </si>
  <si>
    <t>Jan Heine Jensen</t>
  </si>
  <si>
    <t>1309732169</t>
  </si>
  <si>
    <t>6297</t>
  </si>
  <si>
    <t>Kenneth Sloth Hansen</t>
  </si>
  <si>
    <t>1309743780</t>
  </si>
  <si>
    <t>Clara Ulrich</t>
  </si>
  <si>
    <t>1309752607</t>
  </si>
  <si>
    <t>15625</t>
  </si>
  <si>
    <t>Jens Valdemar Thorvald Høgh</t>
  </si>
  <si>
    <t>1309791831</t>
  </si>
  <si>
    <t>15101</t>
  </si>
  <si>
    <t>Jim Larsen Mclean</t>
  </si>
  <si>
    <t>1309792668</t>
  </si>
  <si>
    <t>30635</t>
  </si>
  <si>
    <t>Louise Bundgaard</t>
  </si>
  <si>
    <t>1309812359</t>
  </si>
  <si>
    <t>23935</t>
  </si>
  <si>
    <t>Lasse Dreisig Orda</t>
  </si>
  <si>
    <t>1309872203</t>
  </si>
  <si>
    <t>17690</t>
  </si>
  <si>
    <t>Andreas Libonati Brock</t>
  </si>
  <si>
    <t>1309891941</t>
  </si>
  <si>
    <t>23997</t>
  </si>
  <si>
    <t>Rasmus Ahrenkiel Lyngby</t>
  </si>
  <si>
    <t>1309892131</t>
  </si>
  <si>
    <t>27607</t>
  </si>
  <si>
    <t>Jakob Thrane</t>
  </si>
  <si>
    <t>1309894770</t>
  </si>
  <si>
    <t>30399</t>
  </si>
  <si>
    <t>Mariana Mar Lucas</t>
  </si>
  <si>
    <t>1309901025</t>
  </si>
  <si>
    <t>16970</t>
  </si>
  <si>
    <t>Nicolai Frost-Jensen Johansen</t>
  </si>
  <si>
    <t>1309902250</t>
  </si>
  <si>
    <t>16726</t>
  </si>
  <si>
    <t>Anna Josefine Munch Sørensen</t>
  </si>
  <si>
    <t>1309902439</t>
  </si>
  <si>
    <t>29549</t>
  </si>
  <si>
    <t>Kasper Egebo</t>
  </si>
  <si>
    <t>1309902595</t>
  </si>
  <si>
    <t>29844</t>
  </si>
  <si>
    <t>Anders Dalhoff Bruhn Jensen</t>
  </si>
  <si>
    <t>1309902889</t>
  </si>
  <si>
    <t>31592</t>
  </si>
  <si>
    <t>Ingaapaluk Eqo Aksel Ascanius</t>
  </si>
  <si>
    <t>1309904091</t>
  </si>
  <si>
    <t>32415</t>
  </si>
  <si>
    <t>Andrea Tancetti</t>
  </si>
  <si>
    <t>1309913732</t>
  </si>
  <si>
    <t>26333</t>
  </si>
  <si>
    <t>Rebecca Graf</t>
  </si>
  <si>
    <t>1309913791</t>
  </si>
  <si>
    <t>25914</t>
  </si>
  <si>
    <t>Li Ding</t>
  </si>
  <si>
    <t>1309923541</t>
  </si>
  <si>
    <t>30859</t>
  </si>
  <si>
    <t>Mikel Murphy Gomes</t>
  </si>
  <si>
    <t>1309950425</t>
  </si>
  <si>
    <t>31154</t>
  </si>
  <si>
    <t>Mathias Boss Jørgensen</t>
  </si>
  <si>
    <t>1309952037</t>
  </si>
  <si>
    <t>29821</t>
  </si>
  <si>
    <t>Sebastian Skaarup Lind</t>
  </si>
  <si>
    <t>1309971465</t>
  </si>
  <si>
    <t>32677</t>
  </si>
  <si>
    <t>Marcus Frank Winther-Hinge</t>
  </si>
  <si>
    <t>1309971791</t>
  </si>
  <si>
    <t>32463</t>
  </si>
  <si>
    <t>Magnus Gilsborg Jensen</t>
  </si>
  <si>
    <t>1310480661</t>
  </si>
  <si>
    <t>19260</t>
  </si>
  <si>
    <t>Leif Pjetursson</t>
  </si>
  <si>
    <t>1310570741</t>
  </si>
  <si>
    <t>1273</t>
  </si>
  <si>
    <t>Erling Halfdan Stenby</t>
  </si>
  <si>
    <t>1310591919</t>
  </si>
  <si>
    <t>18830</t>
  </si>
  <si>
    <t>John Hansen</t>
  </si>
  <si>
    <t>1310660279</t>
  </si>
  <si>
    <t>1204</t>
  </si>
  <si>
    <t>Ole Mejlhede Jensen</t>
  </si>
  <si>
    <t>1310772026</t>
  </si>
  <si>
    <t>30068</t>
  </si>
  <si>
    <t>Maja Nordhild</t>
  </si>
  <si>
    <t>1310773073</t>
  </si>
  <si>
    <t>23104</t>
  </si>
  <si>
    <t>Christian Brinch</t>
  </si>
  <si>
    <t>1310793767</t>
  </si>
  <si>
    <t>23038</t>
  </si>
  <si>
    <t>Andrea Vignaroli</t>
  </si>
  <si>
    <t>1310823674</t>
  </si>
  <si>
    <t>25024</t>
  </si>
  <si>
    <t>Yeuk Hung Wu</t>
  </si>
  <si>
    <t>1310831324</t>
  </si>
  <si>
    <t>30604</t>
  </si>
  <si>
    <t>Iben Sandal Stjerne</t>
  </si>
  <si>
    <t>1310842946</t>
  </si>
  <si>
    <t>26954</t>
  </si>
  <si>
    <t>Alma Lucia Garcia Hernandez</t>
  </si>
  <si>
    <t>1310843012</t>
  </si>
  <si>
    <t>25129</t>
  </si>
  <si>
    <t>Anna Lymperatou</t>
  </si>
  <si>
    <t>1310864079</t>
  </si>
  <si>
    <t>19840</t>
  </si>
  <si>
    <t>Mathis von Ahnen</t>
  </si>
  <si>
    <t>1310864567</t>
  </si>
  <si>
    <t>29104</t>
  </si>
  <si>
    <t>Christoph Daniel Volke</t>
  </si>
  <si>
    <t>1310873795</t>
  </si>
  <si>
    <t>26245</t>
  </si>
  <si>
    <t>Gabriel Khose Antonio Minero</t>
  </si>
  <si>
    <t>1310883944</t>
  </si>
  <si>
    <t>30755</t>
  </si>
  <si>
    <t>Qinying Pan</t>
  </si>
  <si>
    <t>1310893826</t>
  </si>
  <si>
    <t>32838</t>
  </si>
  <si>
    <t>Hongxia Hu</t>
  </si>
  <si>
    <t>1310903740</t>
  </si>
  <si>
    <t>28212</t>
  </si>
  <si>
    <t>Katla Hrund Björnsdóttir</t>
  </si>
  <si>
    <t>1310923539</t>
  </si>
  <si>
    <t>33533</t>
  </si>
  <si>
    <t>Edward William Dupont Harris</t>
  </si>
  <si>
    <t>1310931035</t>
  </si>
  <si>
    <t>29651</t>
  </si>
  <si>
    <t>Kristian Ladefoged Ebbehøj</t>
  </si>
  <si>
    <t>1310932643</t>
  </si>
  <si>
    <t>33510</t>
  </si>
  <si>
    <t>Luigi Bottecchia</t>
  </si>
  <si>
    <t>1310951397</t>
  </si>
  <si>
    <t>27710</t>
  </si>
  <si>
    <t>Aksel Kaastrup Rasmussen</t>
  </si>
  <si>
    <t>1310952059</t>
  </si>
  <si>
    <t>31173</t>
  </si>
  <si>
    <t>Jia Jue Johannes Chen</t>
  </si>
  <si>
    <t>1310981512</t>
  </si>
  <si>
    <t>32851</t>
  </si>
  <si>
    <t>Trine Helena Brodersen</t>
  </si>
  <si>
    <t>1311570621</t>
  </si>
  <si>
    <t>29006</t>
  </si>
  <si>
    <t>Erik Plinius</t>
  </si>
  <si>
    <t>1311591963</t>
  </si>
  <si>
    <t>Henrik Sylvan</t>
  </si>
  <si>
    <t>1311650536</t>
  </si>
  <si>
    <t>32950</t>
  </si>
  <si>
    <t>Lis Mylenberg</t>
  </si>
  <si>
    <t>1311652423</t>
  </si>
  <si>
    <t>1672</t>
  </si>
  <si>
    <t>Karsten Rottwitt</t>
  </si>
  <si>
    <t>1311693235</t>
  </si>
  <si>
    <t>13181</t>
  </si>
  <si>
    <t>Frank Schilder</t>
  </si>
  <si>
    <t>1311821373</t>
  </si>
  <si>
    <t>33720</t>
  </si>
  <si>
    <t>Jan Bernhards-Werge</t>
  </si>
  <si>
    <t>1311843180</t>
  </si>
  <si>
    <t>31674</t>
  </si>
  <si>
    <t>Agnieszka Maria Rzepkiewicz-Hansen</t>
  </si>
  <si>
    <t>1311851922</t>
  </si>
  <si>
    <t>32086</t>
  </si>
  <si>
    <t>Siri Amanda Tvingsholm</t>
  </si>
  <si>
    <t>1311861871</t>
  </si>
  <si>
    <t>28105</t>
  </si>
  <si>
    <t>Joakim Jeromdesella</t>
  </si>
  <si>
    <t>1311871249</t>
  </si>
  <si>
    <t>23920</t>
  </si>
  <si>
    <t>Martin Pauk</t>
  </si>
  <si>
    <t>1311872857</t>
  </si>
  <si>
    <t>30816</t>
  </si>
  <si>
    <t>Arsilan Hamid</t>
  </si>
  <si>
    <t>1311873101</t>
  </si>
  <si>
    <t>25973</t>
  </si>
  <si>
    <t>Per Harry Wretlind</t>
  </si>
  <si>
    <t>1311883913</t>
  </si>
  <si>
    <t>28487</t>
  </si>
  <si>
    <t>Mehmet Ozan Gözcü</t>
  </si>
  <si>
    <t>1311894141</t>
  </si>
  <si>
    <t>33729</t>
  </si>
  <si>
    <t>Weiguang Jin</t>
  </si>
  <si>
    <t>1311902276</t>
  </si>
  <si>
    <t>34068</t>
  </si>
  <si>
    <t>Signe Frøkiær</t>
  </si>
  <si>
    <t>1311902365</t>
  </si>
  <si>
    <t>32895</t>
  </si>
  <si>
    <t>Christopher Røhl Andersen</t>
  </si>
  <si>
    <t>1311902489</t>
  </si>
  <si>
    <t>18374</t>
  </si>
  <si>
    <t>Henrik Bøgedal Breddam</t>
  </si>
  <si>
    <t>1311911585</t>
  </si>
  <si>
    <t>19684</t>
  </si>
  <si>
    <t>Niklas Mørch Secher</t>
  </si>
  <si>
    <t>1311921432</t>
  </si>
  <si>
    <t>26384</t>
  </si>
  <si>
    <t>Jasmin Cecilie Colon</t>
  </si>
  <si>
    <t>1311921548</t>
  </si>
  <si>
    <t>33725</t>
  </si>
  <si>
    <t>Signe Walther</t>
  </si>
  <si>
    <t>1311922595</t>
  </si>
  <si>
    <t>22633</t>
  </si>
  <si>
    <t>1311961434</t>
  </si>
  <si>
    <t>31782</t>
  </si>
  <si>
    <t>Christina Hartmann</t>
  </si>
  <si>
    <t>1312490915</t>
  </si>
  <si>
    <t>6337</t>
  </si>
  <si>
    <t>Thomas Højlund Christensen</t>
  </si>
  <si>
    <t>1312530550</t>
  </si>
  <si>
    <t>31714</t>
  </si>
  <si>
    <t>Birgitte Agnes Tågholt</t>
  </si>
  <si>
    <t>1312611151</t>
  </si>
  <si>
    <t>21039</t>
  </si>
  <si>
    <t>Jan Ulrik Petersen</t>
  </si>
  <si>
    <t>1312620797</t>
  </si>
  <si>
    <t>15774</t>
  </si>
  <si>
    <t>Anders Henry Nielsen</t>
  </si>
  <si>
    <t>1312621092</t>
  </si>
  <si>
    <t>12482</t>
  </si>
  <si>
    <t>Christina Christensen</t>
  </si>
  <si>
    <t>1312641328</t>
  </si>
  <si>
    <t>12725</t>
  </si>
  <si>
    <t>Lene Aagaard Lindebjerg</t>
  </si>
  <si>
    <t>1312680544</t>
  </si>
  <si>
    <t>17029</t>
  </si>
  <si>
    <t>Marianne Bruntt Jensen</t>
  </si>
  <si>
    <t>1312721429</t>
  </si>
  <si>
    <t>3564</t>
  </si>
  <si>
    <t>Pelle Thonning Olesen</t>
  </si>
  <si>
    <t>1312733761</t>
  </si>
  <si>
    <t>17422</t>
  </si>
  <si>
    <t>Markus J. Herrgård</t>
  </si>
  <si>
    <t>1312761668</t>
  </si>
  <si>
    <t>15651</t>
  </si>
  <si>
    <t>Christina Marie Jespersen</t>
  </si>
  <si>
    <t>1312762079</t>
  </si>
  <si>
    <t>29465</t>
  </si>
  <si>
    <t>Thorbjørn Lindquist Tonndorff</t>
  </si>
  <si>
    <t>1312823817</t>
  </si>
  <si>
    <t>27254</t>
  </si>
  <si>
    <t>Simon Shaw</t>
  </si>
  <si>
    <t>1312852655</t>
  </si>
  <si>
    <t>29969</t>
  </si>
  <si>
    <t>Morten Mikkel Mejlhede Rolsted</t>
  </si>
  <si>
    <t>1312854135</t>
  </si>
  <si>
    <t>30479</t>
  </si>
  <si>
    <t>Rudi Agius</t>
  </si>
  <si>
    <t>1312861212</t>
  </si>
  <si>
    <t>23533</t>
  </si>
  <si>
    <t>Julie Falck Valentin-Hjorth</t>
  </si>
  <si>
    <t>1312881477</t>
  </si>
  <si>
    <t>20537</t>
  </si>
  <si>
    <t>Daniel Kenji Pedersen</t>
  </si>
  <si>
    <t>1312901419</t>
  </si>
  <si>
    <t>33935</t>
  </si>
  <si>
    <t>Casper Nøhr Olsen</t>
  </si>
  <si>
    <t>1312922459</t>
  </si>
  <si>
    <t>33293</t>
  </si>
  <si>
    <t>Alexander Olin Barfoed</t>
  </si>
  <si>
    <t>1312950967</t>
  </si>
  <si>
    <t>32221</t>
  </si>
  <si>
    <t>Andreas Heidelbach Engly</t>
  </si>
  <si>
    <t>1312962744</t>
  </si>
  <si>
    <t>33489</t>
  </si>
  <si>
    <t>Jyothsna Murli Rao</t>
  </si>
  <si>
    <t>1401240655</t>
  </si>
  <si>
    <t>26597</t>
  </si>
  <si>
    <t>Torkil Holm</t>
  </si>
  <si>
    <t>1401502633</t>
  </si>
  <si>
    <t>32574</t>
  </si>
  <si>
    <t>Steen Jørn Petersen</t>
  </si>
  <si>
    <t>1401540608</t>
  </si>
  <si>
    <t>1878</t>
  </si>
  <si>
    <t>Birgith Sølvblad</t>
  </si>
  <si>
    <t>1401561621</t>
  </si>
  <si>
    <t>28238</t>
  </si>
  <si>
    <t>Knud Rasmussen</t>
  </si>
  <si>
    <t>1401602336</t>
  </si>
  <si>
    <t>24285</t>
  </si>
  <si>
    <t>1401620865</t>
  </si>
  <si>
    <t>1882</t>
  </si>
  <si>
    <t>John Louis Højstrup Lauersen</t>
  </si>
  <si>
    <t>1401622035</t>
  </si>
  <si>
    <t>18819</t>
  </si>
  <si>
    <t>Jens Bækkel Larsen</t>
  </si>
  <si>
    <t>1401631263</t>
  </si>
  <si>
    <t>15732</t>
  </si>
  <si>
    <t>Søren Ender Lütken Madsen</t>
  </si>
  <si>
    <t>1401651159</t>
  </si>
  <si>
    <t>3567</t>
  </si>
  <si>
    <t>Anders Stockmarr</t>
  </si>
  <si>
    <t>1401660344</t>
  </si>
  <si>
    <t>25941</t>
  </si>
  <si>
    <t>Suzanne Freya Annemone Fischer</t>
  </si>
  <si>
    <t>1401663467</t>
  </si>
  <si>
    <t>15770</t>
  </si>
  <si>
    <t>Volker Naulin</t>
  </si>
  <si>
    <t>1401681082</t>
  </si>
  <si>
    <t>3568</t>
  </si>
  <si>
    <t>Birgitte Møller Plesning</t>
  </si>
  <si>
    <t>1401681376</t>
  </si>
  <si>
    <t>10269</t>
  </si>
  <si>
    <t>Bodil Katrine Larsen</t>
  </si>
  <si>
    <t>1401702020</t>
  </si>
  <si>
    <t>30665</t>
  </si>
  <si>
    <t>Lizette Peinow</t>
  </si>
  <si>
    <t>1401754128</t>
  </si>
  <si>
    <t>33925</t>
  </si>
  <si>
    <t>Anna Gunnel Marie Johansson</t>
  </si>
  <si>
    <t>1401772665</t>
  </si>
  <si>
    <t>18118</t>
  </si>
  <si>
    <t>Niklas Brinckman Gammeltoft-Hansen</t>
  </si>
  <si>
    <t>1401861854</t>
  </si>
  <si>
    <t>31163</t>
  </si>
  <si>
    <t>Louise Ankerstjerne</t>
  </si>
  <si>
    <t>1401881863</t>
  </si>
  <si>
    <t>29895</t>
  </si>
  <si>
    <t>Jonatan Hindsgaul</t>
  </si>
  <si>
    <t>1401884099</t>
  </si>
  <si>
    <t>30023</t>
  </si>
  <si>
    <t>Björn-Ole Meyer</t>
  </si>
  <si>
    <t>1401893160</t>
  </si>
  <si>
    <t>27382</t>
  </si>
  <si>
    <t>Catharina Wiese</t>
  </si>
  <si>
    <t>1401912955</t>
  </si>
  <si>
    <t>33525</t>
  </si>
  <si>
    <t>Simon Joop Carlstrand</t>
  </si>
  <si>
    <t>1401932522</t>
  </si>
  <si>
    <t>31088</t>
  </si>
  <si>
    <t>Karen Egebæk Nikolajsen</t>
  </si>
  <si>
    <t>1401932743</t>
  </si>
  <si>
    <t>32191</t>
  </si>
  <si>
    <t>Kasper Rode Nielsen</t>
  </si>
  <si>
    <t>1401934177</t>
  </si>
  <si>
    <t>33649</t>
  </si>
  <si>
    <t>Alfred Ferrer Florensa</t>
  </si>
  <si>
    <t>1401960038</t>
  </si>
  <si>
    <t>33981</t>
  </si>
  <si>
    <t>Karen Brogaard Jessen</t>
  </si>
  <si>
    <t>1401960224</t>
  </si>
  <si>
    <t>20233</t>
  </si>
  <si>
    <t>Agnete Härstedt Jørgensen</t>
  </si>
  <si>
    <t>1401961859</t>
  </si>
  <si>
    <t>30034</t>
  </si>
  <si>
    <t>Magnus Gustav Høyer</t>
  </si>
  <si>
    <t>1401971471</t>
  </si>
  <si>
    <t>29729</t>
  </si>
  <si>
    <t>Emil Toftegaard Gæde</t>
  </si>
  <si>
    <t>1401971579</t>
  </si>
  <si>
    <t>30486</t>
  </si>
  <si>
    <t>Gustav Stoklund Vinther-Jørgensen</t>
  </si>
  <si>
    <t>1402550895</t>
  </si>
  <si>
    <t>2803</t>
  </si>
  <si>
    <t>Morten Carøe</t>
  </si>
  <si>
    <t>1402590455</t>
  </si>
  <si>
    <t>1803</t>
  </si>
  <si>
    <t>Bent Mikael Andersen</t>
  </si>
  <si>
    <t>1402670602</t>
  </si>
  <si>
    <t>12282</t>
  </si>
  <si>
    <t>Bettina Tugdlik Specht</t>
  </si>
  <si>
    <t>1402751297</t>
  </si>
  <si>
    <t>10894</t>
  </si>
  <si>
    <t>Kim Knudsen</t>
  </si>
  <si>
    <t>1402753877</t>
  </si>
  <si>
    <t>13443</t>
  </si>
  <si>
    <t>Peter Jensen</t>
  </si>
  <si>
    <t>1402774351</t>
  </si>
  <si>
    <t>32808</t>
  </si>
  <si>
    <t>Valentino Servizi</t>
  </si>
  <si>
    <t>1402782753</t>
  </si>
  <si>
    <t>2804</t>
  </si>
  <si>
    <t>Rasmus Frydenlund Jensen</t>
  </si>
  <si>
    <t>1402812636</t>
  </si>
  <si>
    <t>33040</t>
  </si>
  <si>
    <t>Johanna Ingemann Dienelt</t>
  </si>
  <si>
    <t>1402844279</t>
  </si>
  <si>
    <t>33160</t>
  </si>
  <si>
    <t>Jesus Oswaldo Villarreal Gonzalez</t>
  </si>
  <si>
    <t>1402864547</t>
  </si>
  <si>
    <t>31403</t>
  </si>
  <si>
    <t>Lin Chen</t>
  </si>
  <si>
    <t>1402883169</t>
  </si>
  <si>
    <t>24846</t>
  </si>
  <si>
    <t>Marco Christian Schletz</t>
  </si>
  <si>
    <t>1402891579</t>
  </si>
  <si>
    <t>29347</t>
  </si>
  <si>
    <t>Daniel Pedersen</t>
  </si>
  <si>
    <t>1402891684</t>
  </si>
  <si>
    <t>18024</t>
  </si>
  <si>
    <t>Katrine Højholt Iversen</t>
  </si>
  <si>
    <t>1402892621</t>
  </si>
  <si>
    <t>33795</t>
  </si>
  <si>
    <t>Poul-Erik Siegstad</t>
  </si>
  <si>
    <t>1402892680</t>
  </si>
  <si>
    <t>25223</t>
  </si>
  <si>
    <t>Ann Sofie Kjærgaard Olesen</t>
  </si>
  <si>
    <t>32888</t>
  </si>
  <si>
    <t>1402902791</t>
  </si>
  <si>
    <t>27316</t>
  </si>
  <si>
    <t>Nathanael Walther</t>
  </si>
  <si>
    <t>1402903763</t>
  </si>
  <si>
    <t>33194</t>
  </si>
  <si>
    <t>Sergi Gibaja Musachs</t>
  </si>
  <si>
    <t>1402911081</t>
  </si>
  <si>
    <t>25889</t>
  </si>
  <si>
    <t>Andreas Svarer</t>
  </si>
  <si>
    <t>1402922822</t>
  </si>
  <si>
    <t>32856</t>
  </si>
  <si>
    <t>Siw Toft</t>
  </si>
  <si>
    <t>1402942807</t>
  </si>
  <si>
    <t>33108</t>
  </si>
  <si>
    <t>Oliver Zinck Henriksen</t>
  </si>
  <si>
    <t>1402961429</t>
  </si>
  <si>
    <t>31455</t>
  </si>
  <si>
    <t>Jacob Pilegaard Justesen</t>
  </si>
  <si>
    <t>1403470615</t>
  </si>
  <si>
    <t>4191</t>
  </si>
  <si>
    <t>Niels Jørgen Westergaard</t>
  </si>
  <si>
    <t>1403632399</t>
  </si>
  <si>
    <t>1255</t>
  </si>
  <si>
    <t>Jens Henry Poulsen</t>
  </si>
  <si>
    <t>1403651318</t>
  </si>
  <si>
    <t>28878</t>
  </si>
  <si>
    <t>Hanne Søndergaard</t>
  </si>
  <si>
    <t>1403662611</t>
  </si>
  <si>
    <t>497</t>
  </si>
  <si>
    <t>1403670959</t>
  </si>
  <si>
    <t>6370</t>
  </si>
  <si>
    <t>Peter Eskil Andersen</t>
  </si>
  <si>
    <t>1403803142</t>
  </si>
  <si>
    <t>17007</t>
  </si>
  <si>
    <t>Rebecka Maria Larsen Werchmeister</t>
  </si>
  <si>
    <t>1403812397</t>
  </si>
  <si>
    <t>15785</t>
  </si>
  <si>
    <t>Martin Nørby Nielsen</t>
  </si>
  <si>
    <t>1403813873</t>
  </si>
  <si>
    <t>22931</t>
  </si>
  <si>
    <t>Klaus Mosthaf</t>
  </si>
  <si>
    <t>1403821477</t>
  </si>
  <si>
    <t>14097</t>
  </si>
  <si>
    <t>Anders Fjendbo Jensen</t>
  </si>
  <si>
    <t>1403831944</t>
  </si>
  <si>
    <t>30439</t>
  </si>
  <si>
    <t>Barbara Johanne Thomas Nordhjem</t>
  </si>
  <si>
    <t>1403833017</t>
  </si>
  <si>
    <t>20777</t>
  </si>
  <si>
    <t>Evgeniy Shkondin</t>
  </si>
  <si>
    <t>1403844132</t>
  </si>
  <si>
    <t>30390</t>
  </si>
  <si>
    <t>Romina Paula Novo Lopes Henriques</t>
  </si>
  <si>
    <t>1403852674</t>
  </si>
  <si>
    <t>27839</t>
  </si>
  <si>
    <t>Nina Høgh-Bach</t>
  </si>
  <si>
    <t>1403853611</t>
  </si>
  <si>
    <t>25640</t>
  </si>
  <si>
    <t>Christos Galinos</t>
  </si>
  <si>
    <t>1403862734</t>
  </si>
  <si>
    <t>30455</t>
  </si>
  <si>
    <t>Katrine Svane</t>
  </si>
  <si>
    <t>1403884134</t>
  </si>
  <si>
    <t>26958</t>
  </si>
  <si>
    <t>Xiaojing Zhao</t>
  </si>
  <si>
    <t>1403902485</t>
  </si>
  <si>
    <t>32158</t>
  </si>
  <si>
    <t>Kim Lieblein Than Henriksen</t>
  </si>
  <si>
    <t>1403904194</t>
  </si>
  <si>
    <t>26288</t>
  </si>
  <si>
    <t>Francesca Garbarino</t>
  </si>
  <si>
    <t>1403911727</t>
  </si>
  <si>
    <t>33422</t>
  </si>
  <si>
    <t>Michael Rahbek</t>
  </si>
  <si>
    <t>1403922052</t>
  </si>
  <si>
    <t>30691</t>
  </si>
  <si>
    <t>Mia Laursen</t>
  </si>
  <si>
    <t>1403922621</t>
  </si>
  <si>
    <t>25174</t>
  </si>
  <si>
    <t>Jes Ærøe Hyllested</t>
  </si>
  <si>
    <t>1403944110</t>
  </si>
  <si>
    <t>32365</t>
  </si>
  <si>
    <t>Blanca Acitores de la Cruz</t>
  </si>
  <si>
    <t>1403951303</t>
  </si>
  <si>
    <t>31866</t>
  </si>
  <si>
    <t>Walid Salah El Refai</t>
  </si>
  <si>
    <t>1403951974</t>
  </si>
  <si>
    <t>33928</t>
  </si>
  <si>
    <t>Pernille Vosbein Christensen</t>
  </si>
  <si>
    <t>1404431133</t>
  </si>
  <si>
    <t>16015</t>
  </si>
  <si>
    <t>Søren E Larsen</t>
  </si>
  <si>
    <t>1404570699</t>
  </si>
  <si>
    <t>Ole Bjerregaard Hansen</t>
  </si>
  <si>
    <t>1404620467</t>
  </si>
  <si>
    <t>18777</t>
  </si>
  <si>
    <t>Bjørn Christensen</t>
  </si>
  <si>
    <t>1404681512</t>
  </si>
  <si>
    <t>20796</t>
  </si>
  <si>
    <t>Karin Schou</t>
  </si>
  <si>
    <t>1404690716</t>
  </si>
  <si>
    <t>15848</t>
  </si>
  <si>
    <t>Mette Annelie Rasmussen</t>
  </si>
  <si>
    <t>1404721700</t>
  </si>
  <si>
    <t>11454</t>
  </si>
  <si>
    <t>Majbritt Milter Dyhr Vestergaard</t>
  </si>
  <si>
    <t>1404761761</t>
  </si>
  <si>
    <t>22602</t>
  </si>
  <si>
    <t>Bjarke Nielsen</t>
  </si>
  <si>
    <t>1404791709</t>
  </si>
  <si>
    <t>19455</t>
  </si>
  <si>
    <t>Anders Elias Hansen</t>
  </si>
  <si>
    <t>1404804819</t>
  </si>
  <si>
    <t>20469</t>
  </si>
  <si>
    <t>Athanasios Papakonstantinou</t>
  </si>
  <si>
    <t>1404814989</t>
  </si>
  <si>
    <t>31651</t>
  </si>
  <si>
    <t>Albert Gragera Llado</t>
  </si>
  <si>
    <t>1404852031</t>
  </si>
  <si>
    <t>26470</t>
  </si>
  <si>
    <t>Hans Christian Graudal</t>
  </si>
  <si>
    <t>1404871508</t>
  </si>
  <si>
    <t>27651</t>
  </si>
  <si>
    <t>Ditte Elisabeth Jæhger</t>
  </si>
  <si>
    <t>1404891665</t>
  </si>
  <si>
    <t>18354</t>
  </si>
  <si>
    <t>1404894974</t>
  </si>
  <si>
    <t>31787</t>
  </si>
  <si>
    <t>1404942847</t>
  </si>
  <si>
    <t>32460</t>
  </si>
  <si>
    <t>Joachim Schou Larsen</t>
  </si>
  <si>
    <t>1405570781</t>
  </si>
  <si>
    <t>17649</t>
  </si>
  <si>
    <t>Henrik Larsen</t>
  </si>
  <si>
    <t>1405590545</t>
  </si>
  <si>
    <t>19939</t>
  </si>
  <si>
    <t>Jens Kjerulf Petersen</t>
  </si>
  <si>
    <t>1405590685</t>
  </si>
  <si>
    <t>14691</t>
  </si>
  <si>
    <t>Claus Ligaard</t>
  </si>
  <si>
    <t>1405630865</t>
  </si>
  <si>
    <t>23026</t>
  </si>
  <si>
    <t>Henrik Petersen</t>
  </si>
  <si>
    <t>1405632051</t>
  </si>
  <si>
    <t>12978</t>
  </si>
  <si>
    <t>Kristian Borch</t>
  </si>
  <si>
    <t>1405643223</t>
  </si>
  <si>
    <t>15757</t>
  </si>
  <si>
    <t>Leon Leonidovic Mischnaewski</t>
  </si>
  <si>
    <t>1405650912</t>
  </si>
  <si>
    <t>22720</t>
  </si>
  <si>
    <t>Hanne Sørensen</t>
  </si>
  <si>
    <t>1405670972</t>
  </si>
  <si>
    <t>29013</t>
  </si>
  <si>
    <t>Gitte Jensen</t>
  </si>
  <si>
    <t>1405733001</t>
  </si>
  <si>
    <t>25434</t>
  </si>
  <si>
    <t>Jacob Friis-Grigoncza</t>
  </si>
  <si>
    <t>1405733893</t>
  </si>
  <si>
    <t>540</t>
  </si>
  <si>
    <t>Kourosh Marjani Rasmussen</t>
  </si>
  <si>
    <t>1405762125</t>
  </si>
  <si>
    <t>15028</t>
  </si>
  <si>
    <t>Dennis Olsen Christiansen</t>
  </si>
  <si>
    <t>1405762613</t>
  </si>
  <si>
    <t>6398</t>
  </si>
  <si>
    <t>Jan Kloppenborg Møller</t>
  </si>
  <si>
    <t>1405831739</t>
  </si>
  <si>
    <t>10096</t>
  </si>
  <si>
    <t>Christen Malte Markussen</t>
  </si>
  <si>
    <t>1405864289</t>
  </si>
  <si>
    <t>31457</t>
  </si>
  <si>
    <t>Stanko Skec</t>
  </si>
  <si>
    <t>1405871145</t>
  </si>
  <si>
    <t>31836</t>
  </si>
  <si>
    <t>Rasmus Wochnik Aniol</t>
  </si>
  <si>
    <t>1405874349</t>
  </si>
  <si>
    <t>19932</t>
  </si>
  <si>
    <t>Kaiyu Wu</t>
  </si>
  <si>
    <t>1405903349</t>
  </si>
  <si>
    <t>25397</t>
  </si>
  <si>
    <t>Peter Dalsgaard Pedersen</t>
  </si>
  <si>
    <t>1405904531</t>
  </si>
  <si>
    <t>29522</t>
  </si>
  <si>
    <t>Eder Ollora Zaballa</t>
  </si>
  <si>
    <t>1405924451</t>
  </si>
  <si>
    <t>33041</t>
  </si>
  <si>
    <t>Gustavo Avelar Molina</t>
  </si>
  <si>
    <t>1405943863</t>
  </si>
  <si>
    <t>32471</t>
  </si>
  <si>
    <t>Fabio Spagnolo</t>
  </si>
  <si>
    <t>1405943979</t>
  </si>
  <si>
    <t>34092</t>
  </si>
  <si>
    <t>Karolis Norinkevicius</t>
  </si>
  <si>
    <t>1405960431</t>
  </si>
  <si>
    <t>33222</t>
  </si>
  <si>
    <t>Muhammad Bilal Bin Kamal</t>
  </si>
  <si>
    <t>1405961241</t>
  </si>
  <si>
    <t>33418</t>
  </si>
  <si>
    <t>Snorre Christian Dam Clasen</t>
  </si>
  <si>
    <t>1406572427</t>
  </si>
  <si>
    <t>6410</t>
  </si>
  <si>
    <t>Jesper Wolff</t>
  </si>
  <si>
    <t>1406601591</t>
  </si>
  <si>
    <t>2809</t>
  </si>
  <si>
    <t>Jesper Ejner Knudsen</t>
  </si>
  <si>
    <t>1406620103</t>
  </si>
  <si>
    <t>13566</t>
  </si>
  <si>
    <t>Lars William Pedersen</t>
  </si>
  <si>
    <t>1406621150</t>
  </si>
  <si>
    <t>19031</t>
  </si>
  <si>
    <t>Helle Meldgaard</t>
  </si>
  <si>
    <t>1406701111</t>
  </si>
  <si>
    <t>6416</t>
  </si>
  <si>
    <t>Ulrik Engelund Pedersen</t>
  </si>
  <si>
    <t>1406711486</t>
  </si>
  <si>
    <t>34016</t>
  </si>
  <si>
    <t>Mette Lausten</t>
  </si>
  <si>
    <t>1406741741</t>
  </si>
  <si>
    <t>1699</t>
  </si>
  <si>
    <t>Kresten Yvind</t>
  </si>
  <si>
    <t>1406763958</t>
  </si>
  <si>
    <t>13279</t>
  </si>
  <si>
    <t>Luisa Giuliani</t>
  </si>
  <si>
    <t>1406781239</t>
  </si>
  <si>
    <t>32190</t>
  </si>
  <si>
    <t>Michael Tue Petersen</t>
  </si>
  <si>
    <t>1406792923</t>
  </si>
  <si>
    <t>33989</t>
  </si>
  <si>
    <t>Uffe Frandsen</t>
  </si>
  <si>
    <t>1406802309</t>
  </si>
  <si>
    <t>25573</t>
  </si>
  <si>
    <t>Jens Alsing Verdelin Christensen</t>
  </si>
  <si>
    <t>1406832119</t>
  </si>
  <si>
    <t>32125</t>
  </si>
  <si>
    <t>Henrik Leander Evers</t>
  </si>
  <si>
    <t>1406833247</t>
  </si>
  <si>
    <t>22857</t>
  </si>
  <si>
    <t>Andreas F. K. Körkel</t>
  </si>
  <si>
    <t>1406854147</t>
  </si>
  <si>
    <t>28115</t>
  </si>
  <si>
    <t>Ali Davoudinejad</t>
  </si>
  <si>
    <t>1406873338</t>
  </si>
  <si>
    <t>23374</t>
  </si>
  <si>
    <t>Lise Marie Grav</t>
  </si>
  <si>
    <t>1406883988</t>
  </si>
  <si>
    <t>17465</t>
  </si>
  <si>
    <t>Zofia Dorota Jarczynska</t>
  </si>
  <si>
    <t>1406904489</t>
  </si>
  <si>
    <t>31127</t>
  </si>
  <si>
    <t>Mojtaba Niknezhad</t>
  </si>
  <si>
    <t>1406904527</t>
  </si>
  <si>
    <t>32634</t>
  </si>
  <si>
    <t>Joseph William Parkinson</t>
  </si>
  <si>
    <t>1406913062</t>
  </si>
  <si>
    <t>31832</t>
  </si>
  <si>
    <t>Tanja Østergaard Pedersen</t>
  </si>
  <si>
    <t>1406914182</t>
  </si>
  <si>
    <t>33967</t>
  </si>
  <si>
    <t>Vanessa Baj</t>
  </si>
  <si>
    <t>1406914387</t>
  </si>
  <si>
    <t>28130</t>
  </si>
  <si>
    <t>Dongya Li</t>
  </si>
  <si>
    <t>1406921111</t>
  </si>
  <si>
    <t>33923</t>
  </si>
  <si>
    <t>Mikkel Mosbæk Qvist Harteg</t>
  </si>
  <si>
    <t>1406921316</t>
  </si>
  <si>
    <t>24812</t>
  </si>
  <si>
    <t>Hanne Aarslev Jensen</t>
  </si>
  <si>
    <t>1406941236</t>
  </si>
  <si>
    <t>31078</t>
  </si>
  <si>
    <t>Karen Marie Jørgensen</t>
  </si>
  <si>
    <t>1406950170</t>
  </si>
  <si>
    <t>32597</t>
  </si>
  <si>
    <t>Ida Rosendal Andersen</t>
  </si>
  <si>
    <t>1406962055</t>
  </si>
  <si>
    <t>27644</t>
  </si>
  <si>
    <t>Søren Oliver Bek</t>
  </si>
  <si>
    <t>1407420973</t>
  </si>
  <si>
    <t>32664</t>
  </si>
  <si>
    <t>Henning Jan Olsen</t>
  </si>
  <si>
    <t>1407500438</t>
  </si>
  <si>
    <t>32688</t>
  </si>
  <si>
    <t>Susanne Johansen</t>
  </si>
  <si>
    <t>1407572005</t>
  </si>
  <si>
    <t>19068</t>
  </si>
  <si>
    <t>Per Heining Hansen</t>
  </si>
  <si>
    <t>1407632660</t>
  </si>
  <si>
    <t>32247</t>
  </si>
  <si>
    <t>Maria del Carmen Sandoval</t>
  </si>
  <si>
    <t>1407722244</t>
  </si>
  <si>
    <t>19815</t>
  </si>
  <si>
    <t>Camilla Thyregod</t>
  </si>
  <si>
    <t>1407733289</t>
  </si>
  <si>
    <t>27228</t>
  </si>
  <si>
    <t>Martin Jespersen</t>
  </si>
  <si>
    <t>1407792625</t>
  </si>
  <si>
    <t>31081</t>
  </si>
  <si>
    <t>Hans Christian Dahl</t>
  </si>
  <si>
    <t>1407792722</t>
  </si>
  <si>
    <t>33045</t>
  </si>
  <si>
    <t>Sara Bay Fitzwilliams</t>
  </si>
  <si>
    <t>1407802159</t>
  </si>
  <si>
    <t>9727</t>
  </si>
  <si>
    <t>Jesper Holck</t>
  </si>
  <si>
    <t>1407822729</t>
  </si>
  <si>
    <t>25650</t>
  </si>
  <si>
    <t>Hong An Truong</t>
  </si>
  <si>
    <t>1407823474</t>
  </si>
  <si>
    <t>10125</t>
  </si>
  <si>
    <t>Yi Sun</t>
  </si>
  <si>
    <t>1407864359</t>
  </si>
  <si>
    <t>23360</t>
  </si>
  <si>
    <t>Hector Manuel Villanueva Lopez</t>
  </si>
  <si>
    <t>1407864499</t>
  </si>
  <si>
    <t>29227</t>
  </si>
  <si>
    <t>Hatem Ahmad Alaboud</t>
  </si>
  <si>
    <t>1407904431</t>
  </si>
  <si>
    <t>26535</t>
  </si>
  <si>
    <t>Jonas Kazda</t>
  </si>
  <si>
    <t>1407904563</t>
  </si>
  <si>
    <t>28780</t>
  </si>
  <si>
    <t>Eko Roy Marella</t>
  </si>
  <si>
    <t>1407942961</t>
  </si>
  <si>
    <t>30670</t>
  </si>
  <si>
    <t>Andreas Stybe Petersen</t>
  </si>
  <si>
    <t>1407951839</t>
  </si>
  <si>
    <t>27530</t>
  </si>
  <si>
    <t>Morten Wahlgreen</t>
  </si>
  <si>
    <t>1407961443</t>
  </si>
  <si>
    <t>32304</t>
  </si>
  <si>
    <t>Jonathan Kistrup Thybo</t>
  </si>
  <si>
    <t>1408602625</t>
  </si>
  <si>
    <t>Brian Royce Mackenzie</t>
  </si>
  <si>
    <t>1408612256</t>
  </si>
  <si>
    <t>33655</t>
  </si>
  <si>
    <t>Lis Helle Myrup</t>
  </si>
  <si>
    <t>1408630696</t>
  </si>
  <si>
    <t>28674</t>
  </si>
  <si>
    <t>Anne Marie Rosenlund Kjældgaard</t>
  </si>
  <si>
    <t>1408700856</t>
  </si>
  <si>
    <t>Lilian Beenfeldt Holgersen</t>
  </si>
  <si>
    <t>1408721179</t>
  </si>
  <si>
    <t>23833</t>
  </si>
  <si>
    <t>Brian Schütt Larsen</t>
  </si>
  <si>
    <t>1408721926</t>
  </si>
  <si>
    <t>1347</t>
  </si>
  <si>
    <t>Charlotte Scheutz</t>
  </si>
  <si>
    <t>1408721969</t>
  </si>
  <si>
    <t>6444</t>
  </si>
  <si>
    <t>Alex Toftgaard Nielsen</t>
  </si>
  <si>
    <t>1408722256</t>
  </si>
  <si>
    <t>31405</t>
  </si>
  <si>
    <t>Kristina Vitek Wachmann</t>
  </si>
  <si>
    <t>1408722582</t>
  </si>
  <si>
    <t>319</t>
  </si>
  <si>
    <t>Laila Zwisler</t>
  </si>
  <si>
    <t>1408733924</t>
  </si>
  <si>
    <t>28203</t>
  </si>
  <si>
    <t>Rebeca Suarez Alvarez Thostrup</t>
  </si>
  <si>
    <t>1408791738</t>
  </si>
  <si>
    <t>3587</t>
  </si>
  <si>
    <t>Sarah Wernblad Anker</t>
  </si>
  <si>
    <t>1408792173</t>
  </si>
  <si>
    <t>15548</t>
  </si>
  <si>
    <t>Henrik Lund Frandsen</t>
  </si>
  <si>
    <t>1408794087</t>
  </si>
  <si>
    <t>1743</t>
  </si>
  <si>
    <t>Roberto Galeazzi</t>
  </si>
  <si>
    <t>1408831578</t>
  </si>
  <si>
    <t>16708</t>
  </si>
  <si>
    <t>Freja Bach Kampmann</t>
  </si>
  <si>
    <t>1408843711</t>
  </si>
  <si>
    <t>15119</t>
  </si>
  <si>
    <t>Erwin Marten Schoof</t>
  </si>
  <si>
    <t>1408861485</t>
  </si>
  <si>
    <t>33036</t>
  </si>
  <si>
    <t>Bjarke Gärtner</t>
  </si>
  <si>
    <t>1408872630</t>
  </si>
  <si>
    <t>27672</t>
  </si>
  <si>
    <t>Monia Runge Nielsen</t>
  </si>
  <si>
    <t>1408881923</t>
  </si>
  <si>
    <t>17629</t>
  </si>
  <si>
    <t>Lasse Skovgaard Jensen</t>
  </si>
  <si>
    <t>1408894197</t>
  </si>
  <si>
    <t>30580</t>
  </si>
  <si>
    <t>Ding Zhao</t>
  </si>
  <si>
    <t>1408894332</t>
  </si>
  <si>
    <t>25685</t>
  </si>
  <si>
    <t>Nusa Pristovsek</t>
  </si>
  <si>
    <t>1408902823</t>
  </si>
  <si>
    <t>32656</t>
  </si>
  <si>
    <t>Daniel Grundtvig Rosenstand Thomsen</t>
  </si>
  <si>
    <t>1408911717</t>
  </si>
  <si>
    <t>23202</t>
  </si>
  <si>
    <t>Andreas Nørgreen</t>
  </si>
  <si>
    <t>1408914333</t>
  </si>
  <si>
    <t>31082</t>
  </si>
  <si>
    <t>Mingbo Ji</t>
  </si>
  <si>
    <t>1408922190</t>
  </si>
  <si>
    <t>33017</t>
  </si>
  <si>
    <t>Irene Hjorth Jacobsen</t>
  </si>
  <si>
    <t>1408941632</t>
  </si>
  <si>
    <t>33706</t>
  </si>
  <si>
    <t>Pernille Christiansen</t>
  </si>
  <si>
    <t>1408952049</t>
  </si>
  <si>
    <t>32402</t>
  </si>
  <si>
    <t>Frederik Asbjørn Halling Sørensen</t>
  </si>
  <si>
    <t>1408952227</t>
  </si>
  <si>
    <t>32282</t>
  </si>
  <si>
    <t>Mikkel Wilmann Elvebakken</t>
  </si>
  <si>
    <t>1409532515</t>
  </si>
  <si>
    <t>33975</t>
  </si>
  <si>
    <t>Roberto Guillermo Kolter Altenbach</t>
  </si>
  <si>
    <t>1409550173</t>
  </si>
  <si>
    <t>1984</t>
  </si>
  <si>
    <t>Teit Groth</t>
  </si>
  <si>
    <t>1409570573</t>
  </si>
  <si>
    <t>15794</t>
  </si>
  <si>
    <t>Søren Kamph Nielsen</t>
  </si>
  <si>
    <t>1409602459</t>
  </si>
  <si>
    <t>22614</t>
  </si>
  <si>
    <t>Michael Birger Stuer Lauridsen</t>
  </si>
  <si>
    <t>1409611199</t>
  </si>
  <si>
    <t>2117</t>
  </si>
  <si>
    <t>Stig Irving Olsen</t>
  </si>
  <si>
    <t>1409641977</t>
  </si>
  <si>
    <t>29439</t>
  </si>
  <si>
    <t>Michael Holbech</t>
  </si>
  <si>
    <t>1409661153</t>
  </si>
  <si>
    <t>16128</t>
  </si>
  <si>
    <t>Henrik Nørregaard</t>
  </si>
  <si>
    <t>1409711495</t>
  </si>
  <si>
    <t>2050</t>
  </si>
  <si>
    <t>Kasper Edwards</t>
  </si>
  <si>
    <t>1409713595</t>
  </si>
  <si>
    <t>6459</t>
  </si>
  <si>
    <t>Linh Cao Hoang</t>
  </si>
  <si>
    <t>1409751756</t>
  </si>
  <si>
    <t>Sanne Nestved Kornvig</t>
  </si>
  <si>
    <t>1409803756</t>
  </si>
  <si>
    <t>30824</t>
  </si>
  <si>
    <t>Veronica Bluguermann</t>
  </si>
  <si>
    <t>1409854113</t>
  </si>
  <si>
    <t>28987</t>
  </si>
  <si>
    <t>Jiufu Qin</t>
  </si>
  <si>
    <t>1409872251</t>
  </si>
  <si>
    <t>19984</t>
  </si>
  <si>
    <t>Mads Carsten Jespersen</t>
  </si>
  <si>
    <t>1409891175</t>
  </si>
  <si>
    <t>23587</t>
  </si>
  <si>
    <t>Christian Søndergaard Pedersen</t>
  </si>
  <si>
    <t>1409892600</t>
  </si>
  <si>
    <t>30987</t>
  </si>
  <si>
    <t>Charlotte Amalie Emdal Navntoft</t>
  </si>
  <si>
    <t>1409894263</t>
  </si>
  <si>
    <t>32936</t>
  </si>
  <si>
    <t>Yunfeng Liu</t>
  </si>
  <si>
    <t>1409894670</t>
  </si>
  <si>
    <t>26936</t>
  </si>
  <si>
    <t>Amelie Sina Wilde</t>
  </si>
  <si>
    <t>1409912083</t>
  </si>
  <si>
    <t>33851</t>
  </si>
  <si>
    <t>Jeppe Hofdahl Foldberg</t>
  </si>
  <si>
    <t>1409913098</t>
  </si>
  <si>
    <t>26112</t>
  </si>
  <si>
    <t>Camilla Iversen Nordheim</t>
  </si>
  <si>
    <t>1409921821</t>
  </si>
  <si>
    <t>20923</t>
  </si>
  <si>
    <t>Lukas S. Votteler</t>
  </si>
  <si>
    <t>1409922267</t>
  </si>
  <si>
    <t>31781</t>
  </si>
  <si>
    <t>Frederik Voss</t>
  </si>
  <si>
    <t>1409924162</t>
  </si>
  <si>
    <t>31778</t>
  </si>
  <si>
    <t>Silje Grini Nielsen</t>
  </si>
  <si>
    <t>1409943043</t>
  </si>
  <si>
    <t>32075</t>
  </si>
  <si>
    <t>Sebastian Graff Daugaard</t>
  </si>
  <si>
    <t>1409951097</t>
  </si>
  <si>
    <t>28814</t>
  </si>
  <si>
    <t>Marcus Deichmann</t>
  </si>
  <si>
    <t>1409960703</t>
  </si>
  <si>
    <t>31573</t>
  </si>
  <si>
    <t>Kevin Hu</t>
  </si>
  <si>
    <t>1409970261</t>
  </si>
  <si>
    <t>32430</t>
  </si>
  <si>
    <t>Andreas Goltermann</t>
  </si>
  <si>
    <t>1410560409</t>
  </si>
  <si>
    <t>506</t>
  </si>
  <si>
    <t>Hans Henrik Løvengreen</t>
  </si>
  <si>
    <t>1410580213</t>
  </si>
  <si>
    <t>20176</t>
  </si>
  <si>
    <t>Hans Jørgen Johnsen</t>
  </si>
  <si>
    <t>1410610260</t>
  </si>
  <si>
    <t>17588</t>
  </si>
  <si>
    <t>Lonni Ditlefsen</t>
  </si>
  <si>
    <t>1410651463</t>
  </si>
  <si>
    <t>17782</t>
  </si>
  <si>
    <t>Bjarne Hvidkjær</t>
  </si>
  <si>
    <t>1410651935</t>
  </si>
  <si>
    <t>1468</t>
  </si>
  <si>
    <t>Robert Madsen</t>
  </si>
  <si>
    <t>1410712268</t>
  </si>
  <si>
    <t>27498</t>
  </si>
  <si>
    <t>Karin Rømer Holmsgaard</t>
  </si>
  <si>
    <t>1410723448</t>
  </si>
  <si>
    <t>1616</t>
  </si>
  <si>
    <t>Haiyan Ou</t>
  </si>
  <si>
    <t>1410732013</t>
  </si>
  <si>
    <t>6470</t>
  </si>
  <si>
    <t>Henning Thorbjørn Janssen</t>
  </si>
  <si>
    <t>1410753665</t>
  </si>
  <si>
    <t>17141</t>
  </si>
  <si>
    <t>Stergios Goutianos</t>
  </si>
  <si>
    <t>1410761439</t>
  </si>
  <si>
    <t>6471</t>
  </si>
  <si>
    <t>Stefan Eriksen Mabit</t>
  </si>
  <si>
    <t>1410912925</t>
  </si>
  <si>
    <t>32146</t>
  </si>
  <si>
    <t>Sebastian Bernard Hørup</t>
  </si>
  <si>
    <t>1410914081</t>
  </si>
  <si>
    <t>34103</t>
  </si>
  <si>
    <t>Konstantinos Plakas</t>
  </si>
  <si>
    <t>1410922211</t>
  </si>
  <si>
    <t>32520</t>
  </si>
  <si>
    <t>Kasper Barslund Hansen</t>
  </si>
  <si>
    <t>1410941070</t>
  </si>
  <si>
    <t>32264</t>
  </si>
  <si>
    <t>Camilla Rask Henriksen</t>
  </si>
  <si>
    <t>1410941666</t>
  </si>
  <si>
    <t>32111</t>
  </si>
  <si>
    <t>Katrine Emilie Brandt</t>
  </si>
  <si>
    <t>1410941941</t>
  </si>
  <si>
    <t>28480</t>
  </si>
  <si>
    <t>Christoffer Torvin Andersen</t>
  </si>
  <si>
    <t>1410943669</t>
  </si>
  <si>
    <t>31328</t>
  </si>
  <si>
    <t>Ferran Canellas Cruz</t>
  </si>
  <si>
    <t>1410944037</t>
  </si>
  <si>
    <t>33154</t>
  </si>
  <si>
    <t>Bruno Eloi Benoit Zebrowski</t>
  </si>
  <si>
    <t>1410944088</t>
  </si>
  <si>
    <t>30878</t>
  </si>
  <si>
    <t>Coline Louise Frédérique Delabriére</t>
  </si>
  <si>
    <t>1410951831</t>
  </si>
  <si>
    <t>33057</t>
  </si>
  <si>
    <t>Emil Ørsted Christensen</t>
  </si>
  <si>
    <t>1411540525</t>
  </si>
  <si>
    <t>23103</t>
  </si>
  <si>
    <t>1411560208</t>
  </si>
  <si>
    <t>3594</t>
  </si>
  <si>
    <t>Marianne Jacobsen</t>
  </si>
  <si>
    <t>1411562375</t>
  </si>
  <si>
    <t>18818</t>
  </si>
  <si>
    <t>Jan Schlünssen</t>
  </si>
  <si>
    <t>1411612372</t>
  </si>
  <si>
    <t>31376</t>
  </si>
  <si>
    <t>Rikke Baltzar</t>
  </si>
  <si>
    <t>1411690373</t>
  </si>
  <si>
    <t>15432</t>
  </si>
  <si>
    <t>Jens Wenzel Andreasen</t>
  </si>
  <si>
    <t>1411733587</t>
  </si>
  <si>
    <t>2029</t>
  </si>
  <si>
    <t>Giuliano Bissacco</t>
  </si>
  <si>
    <t>1411733803</t>
  </si>
  <si>
    <t>34112</t>
  </si>
  <si>
    <t>Jaime Alberto Castillo León</t>
  </si>
  <si>
    <t>1411743000</t>
  </si>
  <si>
    <t>27110</t>
  </si>
  <si>
    <t>Therese Zilmer</t>
  </si>
  <si>
    <t>1411772353</t>
  </si>
  <si>
    <t>2047</t>
  </si>
  <si>
    <t>Hilmar Kjartansson Danielsen</t>
  </si>
  <si>
    <t>1411853965</t>
  </si>
  <si>
    <t>26450</t>
  </si>
  <si>
    <t>Charalampos Ziras</t>
  </si>
  <si>
    <t>1411883805</t>
  </si>
  <si>
    <t>33211</t>
  </si>
  <si>
    <t>Edward William Groves</t>
  </si>
  <si>
    <t>1411903709</t>
  </si>
  <si>
    <t>23964</t>
  </si>
  <si>
    <t>Riccardo Bergamini</t>
  </si>
  <si>
    <t>1411912317</t>
  </si>
  <si>
    <t>31443</t>
  </si>
  <si>
    <t>Mikkel Madsen</t>
  </si>
  <si>
    <t>1411913909</t>
  </si>
  <si>
    <t>27910</t>
  </si>
  <si>
    <t>Dmytro Mihrin</t>
  </si>
  <si>
    <t>1411923629</t>
  </si>
  <si>
    <t>29820</t>
  </si>
  <si>
    <t>Feifan Shen</t>
  </si>
  <si>
    <t>1411930323</t>
  </si>
  <si>
    <t>29946</t>
  </si>
  <si>
    <t>Oscar Vist Salo</t>
  </si>
  <si>
    <t>1411942062</t>
  </si>
  <si>
    <t>32361</t>
  </si>
  <si>
    <t>Mie Frederiksen</t>
  </si>
  <si>
    <t>1411951681</t>
  </si>
  <si>
    <t>27660</t>
  </si>
  <si>
    <t>Peter Vilhelm Kern Nyholm</t>
  </si>
  <si>
    <t>1411952009</t>
  </si>
  <si>
    <t>31028</t>
  </si>
  <si>
    <t>Malthe Lundsgaard</t>
  </si>
  <si>
    <t>1411953137</t>
  </si>
  <si>
    <t>31919</t>
  </si>
  <si>
    <t>David Moya Perrino</t>
  </si>
  <si>
    <t>1411961075</t>
  </si>
  <si>
    <t>30866</t>
  </si>
  <si>
    <t>Kristian Bøgevang Ekner</t>
  </si>
  <si>
    <t>33165</t>
  </si>
  <si>
    <t>1412460959</t>
  </si>
  <si>
    <t>1492</t>
  </si>
  <si>
    <t>Steen Skaarup</t>
  </si>
  <si>
    <t>1412640035</t>
  </si>
  <si>
    <t>6491</t>
  </si>
  <si>
    <t>Kim Branner</t>
  </si>
  <si>
    <t>1412672689</t>
  </si>
  <si>
    <t>20260</t>
  </si>
  <si>
    <t>Karsten Kryger</t>
  </si>
  <si>
    <t>1412682730</t>
  </si>
  <si>
    <t>27870</t>
  </si>
  <si>
    <t>Sonia Coriani</t>
  </si>
  <si>
    <t>1412732576</t>
  </si>
  <si>
    <t>25969</t>
  </si>
  <si>
    <t>Dorthe Degn</t>
  </si>
  <si>
    <t>1412771822</t>
  </si>
  <si>
    <t>34104</t>
  </si>
  <si>
    <t>Anne Schroll Marquard</t>
  </si>
  <si>
    <t>1412782344</t>
  </si>
  <si>
    <t>3599</t>
  </si>
  <si>
    <t>Sophia Rasmussen</t>
  </si>
  <si>
    <t>1412784517</t>
  </si>
  <si>
    <t>33994</t>
  </si>
  <si>
    <t>Antonio Marquez</t>
  </si>
  <si>
    <t>1412821625</t>
  </si>
  <si>
    <t>25231</t>
  </si>
  <si>
    <t>Olav Dahlgaard</t>
  </si>
  <si>
    <t>1412862283</t>
  </si>
  <si>
    <t>31284</t>
  </si>
  <si>
    <t>Kevin Søndergaard Hansen</t>
  </si>
  <si>
    <t>1412871061</t>
  </si>
  <si>
    <t>31140</t>
  </si>
  <si>
    <t>Burak Yildiz</t>
  </si>
  <si>
    <t>1412873005</t>
  </si>
  <si>
    <t>31231</t>
  </si>
  <si>
    <t>Bala Krishna Prabhala</t>
  </si>
  <si>
    <t>1412881237</t>
  </si>
  <si>
    <t>16890</t>
  </si>
  <si>
    <t>Martin Kisha Kræmer</t>
  </si>
  <si>
    <t>1412894703</t>
  </si>
  <si>
    <t>30678</t>
  </si>
  <si>
    <t>Chanju Kim</t>
  </si>
  <si>
    <t>1412903397</t>
  </si>
  <si>
    <t>26278</t>
  </si>
  <si>
    <t>Andrea Luongo</t>
  </si>
  <si>
    <t>1412903605</t>
  </si>
  <si>
    <t>27420</t>
  </si>
  <si>
    <t>Francesco Regi</t>
  </si>
  <si>
    <t>1412903648</t>
  </si>
  <si>
    <t>29494</t>
  </si>
  <si>
    <t>Maria Camila Serra Pompei</t>
  </si>
  <si>
    <t>1412912469</t>
  </si>
  <si>
    <t>30846</t>
  </si>
  <si>
    <t>Patrick Hansen</t>
  </si>
  <si>
    <t>1412922154</t>
  </si>
  <si>
    <t>23600</t>
  </si>
  <si>
    <t>1412924254</t>
  </si>
  <si>
    <t>33783</t>
  </si>
  <si>
    <t>Xin Li</t>
  </si>
  <si>
    <t>1412931862</t>
  </si>
  <si>
    <t>26197</t>
  </si>
  <si>
    <t>Sofie Stokholm Martinussen</t>
  </si>
  <si>
    <t>1412932478</t>
  </si>
  <si>
    <t>31103</t>
  </si>
  <si>
    <t>Anna Louise Colliander</t>
  </si>
  <si>
    <t>1412933598</t>
  </si>
  <si>
    <t>27955</t>
  </si>
  <si>
    <t>Esma Mujkic</t>
  </si>
  <si>
    <t>1412942007</t>
  </si>
  <si>
    <t>33487</t>
  </si>
  <si>
    <t>Peter Ditlev Tarras Madsen</t>
  </si>
  <si>
    <t>1412950557</t>
  </si>
  <si>
    <t>28592</t>
  </si>
  <si>
    <t>Per Lange Laursen</t>
  </si>
  <si>
    <t>1412951227</t>
  </si>
  <si>
    <t>32547</t>
  </si>
  <si>
    <t>Martin Christian Brønnum</t>
  </si>
  <si>
    <t>1412960560</t>
  </si>
  <si>
    <t>29473</t>
  </si>
  <si>
    <t>Iben Birgitte Knutz</t>
  </si>
  <si>
    <t>1412961052</t>
  </si>
  <si>
    <t>33752</t>
  </si>
  <si>
    <t>Anna Emilie Jennow Wedenborg</t>
  </si>
  <si>
    <t>1501005424</t>
  </si>
  <si>
    <t>32009</t>
  </si>
  <si>
    <t>Victoria Kjær Termøhlen</t>
  </si>
  <si>
    <t>1501540281</t>
  </si>
  <si>
    <t>1420</t>
  </si>
  <si>
    <t>Steen Blichfeldt</t>
  </si>
  <si>
    <t>1501542349</t>
  </si>
  <si>
    <t>15761</t>
  </si>
  <si>
    <t>Niels Gylling Mortensen</t>
  </si>
  <si>
    <t>1501622881</t>
  </si>
  <si>
    <t>1885</t>
  </si>
  <si>
    <t>Marvin Mikael Rokni</t>
  </si>
  <si>
    <t>1501630523</t>
  </si>
  <si>
    <t>509</t>
  </si>
  <si>
    <t>Jan Madsen</t>
  </si>
  <si>
    <t>1501700157</t>
  </si>
  <si>
    <t>3601</t>
  </si>
  <si>
    <t>Arvid Fromberg</t>
  </si>
  <si>
    <t>1501774215</t>
  </si>
  <si>
    <t>22719</t>
  </si>
  <si>
    <t>Thorsten Joeris</t>
  </si>
  <si>
    <t>1501791896</t>
  </si>
  <si>
    <t>22757</t>
  </si>
  <si>
    <t>Pernille Nielsen</t>
  </si>
  <si>
    <t>1501792086</t>
  </si>
  <si>
    <t>33876</t>
  </si>
  <si>
    <t>Mia Zenia Steen</t>
  </si>
  <si>
    <t>1501793570</t>
  </si>
  <si>
    <t>27292</t>
  </si>
  <si>
    <t>Irina Kim</t>
  </si>
  <si>
    <t>1501874651</t>
  </si>
  <si>
    <t>31859</t>
  </si>
  <si>
    <t>Gaston Oswaldo Larrazabal Labrador</t>
  </si>
  <si>
    <t>1501934506</t>
  </si>
  <si>
    <t>30564</t>
  </si>
  <si>
    <t>Imran Akdemir Sayal</t>
  </si>
  <si>
    <t>1501934646</t>
  </si>
  <si>
    <t>33574</t>
  </si>
  <si>
    <t>Vita Patricia Lancaster-Jones Solis</t>
  </si>
  <si>
    <t>1502542563</t>
  </si>
  <si>
    <t>123</t>
  </si>
  <si>
    <t>Mogens Sandfær</t>
  </si>
  <si>
    <t>1502560200</t>
  </si>
  <si>
    <t>6513</t>
  </si>
  <si>
    <t>Hanne Frimurer</t>
  </si>
  <si>
    <t>1502721255</t>
  </si>
  <si>
    <t>31800</t>
  </si>
  <si>
    <t>Ulrik Bak Nielsen</t>
  </si>
  <si>
    <t>1502723460</t>
  </si>
  <si>
    <t>22305</t>
  </si>
  <si>
    <t>Sandy Mattsson</t>
  </si>
  <si>
    <t>1502754595</t>
  </si>
  <si>
    <t>22947</t>
  </si>
  <si>
    <t>Thierry Silvio Claude Soreze</t>
  </si>
  <si>
    <t>1502763675</t>
  </si>
  <si>
    <t>22627</t>
  </si>
  <si>
    <t>Ólafur Ögmundarson</t>
  </si>
  <si>
    <t>1502771562</t>
  </si>
  <si>
    <t>Anne Ladegaard Skov</t>
  </si>
  <si>
    <t>1502772569</t>
  </si>
  <si>
    <t>6517</t>
  </si>
  <si>
    <t>Jimmy Petersen</t>
  </si>
  <si>
    <t>1502781193</t>
  </si>
  <si>
    <t>16178</t>
  </si>
  <si>
    <t>Søren Bredmose Simonsen</t>
  </si>
  <si>
    <t>1502783749</t>
  </si>
  <si>
    <t>Arnaud Dechesne</t>
  </si>
  <si>
    <t>1502794139</t>
  </si>
  <si>
    <t>6521</t>
  </si>
  <si>
    <t>Cheol-Ho Jeong</t>
  </si>
  <si>
    <t>1502802115</t>
  </si>
  <si>
    <t>29636</t>
  </si>
  <si>
    <t>Ejner Svend Fergo</t>
  </si>
  <si>
    <t>1502863289</t>
  </si>
  <si>
    <t>18607</t>
  </si>
  <si>
    <t>Fabian Bühler</t>
  </si>
  <si>
    <t>1502871648</t>
  </si>
  <si>
    <t>19440</t>
  </si>
  <si>
    <t>Christina Escherich Mølkjer</t>
  </si>
  <si>
    <t>1502891924</t>
  </si>
  <si>
    <t>27450</t>
  </si>
  <si>
    <t>Natalia Havelund Andersen</t>
  </si>
  <si>
    <t>1502903299</t>
  </si>
  <si>
    <t>22787</t>
  </si>
  <si>
    <t>Ahmad Jasim Mohamad</t>
  </si>
  <si>
    <t>1502911828</t>
  </si>
  <si>
    <t>30543</t>
  </si>
  <si>
    <t>Josephine Eva B Mellin</t>
  </si>
  <si>
    <t>1502914487</t>
  </si>
  <si>
    <t>32122</t>
  </si>
  <si>
    <t>Jaesoon Jung</t>
  </si>
  <si>
    <t>1502922455</t>
  </si>
  <si>
    <t>31289</t>
  </si>
  <si>
    <t>Magnus Ørsted Jensen</t>
  </si>
  <si>
    <t>1502923621</t>
  </si>
  <si>
    <t>31850</t>
  </si>
  <si>
    <t>Baptiste Jean Louis Belleville</t>
  </si>
  <si>
    <t>1502933023</t>
  </si>
  <si>
    <t>33506</t>
  </si>
  <si>
    <t>Tahir Saad</t>
  </si>
  <si>
    <t>1502934003</t>
  </si>
  <si>
    <t>30420</t>
  </si>
  <si>
    <t>Chandramouli Santhanam</t>
  </si>
  <si>
    <t>1502950696</t>
  </si>
  <si>
    <t>33404</t>
  </si>
  <si>
    <t>Josephine Kyvsgaard Budolfsen</t>
  </si>
  <si>
    <t>1502953458</t>
  </si>
  <si>
    <t>32250</t>
  </si>
  <si>
    <t>Torsha Moitra</t>
  </si>
  <si>
    <t>1502971855</t>
  </si>
  <si>
    <t>30764</t>
  </si>
  <si>
    <t>Jonatan Larsen Edry</t>
  </si>
  <si>
    <t>1503501755</t>
  </si>
  <si>
    <t>6527</t>
  </si>
  <si>
    <t>Jens Juul Rasmussen</t>
  </si>
  <si>
    <t>1503550721</t>
  </si>
  <si>
    <t>6528</t>
  </si>
  <si>
    <t>Niels-Erik Clausen</t>
  </si>
  <si>
    <t>1503570463</t>
  </si>
  <si>
    <t>18984</t>
  </si>
  <si>
    <t>Henrik Dennis Nielsen</t>
  </si>
  <si>
    <t>1503570765</t>
  </si>
  <si>
    <t>1782</t>
  </si>
  <si>
    <t>John Leif Jørgensen</t>
  </si>
  <si>
    <t>1503610643</t>
  </si>
  <si>
    <t>19492</t>
  </si>
  <si>
    <t>Claus Gohr</t>
  </si>
  <si>
    <t>1503622293</t>
  </si>
  <si>
    <t>2817</t>
  </si>
  <si>
    <t>Svend-Erik Levinsky</t>
  </si>
  <si>
    <t>1503632582</t>
  </si>
  <si>
    <t>Anette Schnipper</t>
  </si>
  <si>
    <t>1503662600</t>
  </si>
  <si>
    <t>6532</t>
  </si>
  <si>
    <t>Charlotte Stisen Flyger</t>
  </si>
  <si>
    <t>1503682857</t>
  </si>
  <si>
    <t>559</t>
  </si>
  <si>
    <t>Thomas Jacob Riis Stidsen</t>
  </si>
  <si>
    <t>1503722026</t>
  </si>
  <si>
    <t>19759</t>
  </si>
  <si>
    <t>Nanna Elmstedt Bild</t>
  </si>
  <si>
    <t>1503741632</t>
  </si>
  <si>
    <t>13147</t>
  </si>
  <si>
    <t>Birgitte Bundesen Svarre</t>
  </si>
  <si>
    <t>1503751026</t>
  </si>
  <si>
    <t>24959</t>
  </si>
  <si>
    <t>Vildan Bahtiyar</t>
  </si>
  <si>
    <t>1503754165</t>
  </si>
  <si>
    <t>15999</t>
  </si>
  <si>
    <t>Oliver Gehrke</t>
  </si>
  <si>
    <t>1503782746</t>
  </si>
  <si>
    <t>17384</t>
  </si>
  <si>
    <t>Lene Kjær Heering</t>
  </si>
  <si>
    <t>1503813579</t>
  </si>
  <si>
    <t>15054</t>
  </si>
  <si>
    <t>Brian Seger</t>
  </si>
  <si>
    <t>1503822071</t>
  </si>
  <si>
    <t>29119</t>
  </si>
  <si>
    <t>John Greany Sørensen</t>
  </si>
  <si>
    <t>1503833901</t>
  </si>
  <si>
    <t>20852</t>
  </si>
  <si>
    <t>Tobias Gehring</t>
  </si>
  <si>
    <t>1503871471</t>
  </si>
  <si>
    <t>13482</t>
  </si>
  <si>
    <t>Lars Michael Skjolding</t>
  </si>
  <si>
    <t>1503884956</t>
  </si>
  <si>
    <t>33071</t>
  </si>
  <si>
    <t>Naila Firdous</t>
  </si>
  <si>
    <t>1503911473</t>
  </si>
  <si>
    <t>32003</t>
  </si>
  <si>
    <t>Christian Berrig</t>
  </si>
  <si>
    <t>1503912631</t>
  </si>
  <si>
    <t>33117</t>
  </si>
  <si>
    <t>Joachim Johansen</t>
  </si>
  <si>
    <t>1503914596</t>
  </si>
  <si>
    <t>31444</t>
  </si>
  <si>
    <t>Elena Marzia Sala</t>
  </si>
  <si>
    <t>1503922270</t>
  </si>
  <si>
    <t>17140</t>
  </si>
  <si>
    <t>Katrine Sejling Haaning</t>
  </si>
  <si>
    <t>1503923315</t>
  </si>
  <si>
    <t>24523</t>
  </si>
  <si>
    <t>Anthony Patrick Fraisse</t>
  </si>
  <si>
    <t>1503931113</t>
  </si>
  <si>
    <t>24547</t>
  </si>
  <si>
    <t>Johan Rojek</t>
  </si>
  <si>
    <t>1503932063</t>
  </si>
  <si>
    <t>30995</t>
  </si>
  <si>
    <t>Jacob E. Overgaard</t>
  </si>
  <si>
    <t>1503934864</t>
  </si>
  <si>
    <t>32836</t>
  </si>
  <si>
    <t>Arjen Weller</t>
  </si>
  <si>
    <t>1503962167</t>
  </si>
  <si>
    <t>33079</t>
  </si>
  <si>
    <t>Gustav Valdemar Fjorder</t>
  </si>
  <si>
    <t>1503972103</t>
  </si>
  <si>
    <t>32291</t>
  </si>
  <si>
    <t>Jacob Ostenfeld Larsen</t>
  </si>
  <si>
    <t>1504571927</t>
  </si>
  <si>
    <t>20512</t>
  </si>
  <si>
    <t>Henning Høgh Jensen</t>
  </si>
  <si>
    <t>1504620928</t>
  </si>
  <si>
    <t>33035</t>
  </si>
  <si>
    <t>Marianne Hougs</t>
  </si>
  <si>
    <t>1504630605</t>
  </si>
  <si>
    <t>15263</t>
  </si>
  <si>
    <t>Lars Kjertmann Jørgensen</t>
  </si>
  <si>
    <t>1504632519</t>
  </si>
  <si>
    <t>30057</t>
  </si>
  <si>
    <t>Jens Theis Westermann</t>
  </si>
  <si>
    <t>1504650959</t>
  </si>
  <si>
    <t>24025</t>
  </si>
  <si>
    <t>Flemming Dam</t>
  </si>
  <si>
    <t>1504690373</t>
  </si>
  <si>
    <t>28562</t>
  </si>
  <si>
    <t>Henning Due Bærendtsen</t>
  </si>
  <si>
    <t>1504711044</t>
  </si>
  <si>
    <t>29108</t>
  </si>
  <si>
    <t>Jette Lohmann</t>
  </si>
  <si>
    <t>1504712105</t>
  </si>
  <si>
    <t>1642</t>
  </si>
  <si>
    <t>Jakob Eg Larsen</t>
  </si>
  <si>
    <t>1504753146</t>
  </si>
  <si>
    <t>15485</t>
  </si>
  <si>
    <t>Lise Wulff Holk</t>
  </si>
  <si>
    <t>1504793997</t>
  </si>
  <si>
    <t>12314</t>
  </si>
  <si>
    <t>Tariq H. Halasa</t>
  </si>
  <si>
    <t>1504802597</t>
  </si>
  <si>
    <t>31177</t>
  </si>
  <si>
    <t>Jonas Brinkmann Munk</t>
  </si>
  <si>
    <t>1504811685</t>
  </si>
  <si>
    <t>13486</t>
  </si>
  <si>
    <t>Kim Mortensen</t>
  </si>
  <si>
    <t>1504813173</t>
  </si>
  <si>
    <t>30192</t>
  </si>
  <si>
    <t>David Nielsen</t>
  </si>
  <si>
    <t>1504814234</t>
  </si>
  <si>
    <t>12895</t>
  </si>
  <si>
    <t>Fengwen Wang</t>
  </si>
  <si>
    <t>1504823101</t>
  </si>
  <si>
    <t>2322</t>
  </si>
  <si>
    <t>Kim Lau Nielsen</t>
  </si>
  <si>
    <t>1504832720</t>
  </si>
  <si>
    <t>19808</t>
  </si>
  <si>
    <t>Michaela Horn Simonsen</t>
  </si>
  <si>
    <t>1504841592</t>
  </si>
  <si>
    <t>28239</t>
  </si>
  <si>
    <t>Annemette Hvitved</t>
  </si>
  <si>
    <t>1504862182</t>
  </si>
  <si>
    <t>14423</t>
  </si>
  <si>
    <t>Tammi Camilla Vesth</t>
  </si>
  <si>
    <t>1504881977</t>
  </si>
  <si>
    <t>30650</t>
  </si>
  <si>
    <t>Thomas Kallemose</t>
  </si>
  <si>
    <t>1504882388</t>
  </si>
  <si>
    <t>14836</t>
  </si>
  <si>
    <t>Emilie Patricia Dam-Krogh</t>
  </si>
  <si>
    <t>1504904047</t>
  </si>
  <si>
    <t>28701</t>
  </si>
  <si>
    <t>Thomas James Wearing</t>
  </si>
  <si>
    <t>1504912902</t>
  </si>
  <si>
    <t>33097</t>
  </si>
  <si>
    <t>Sif Ingibergsdóttir</t>
  </si>
  <si>
    <t>1504924471</t>
  </si>
  <si>
    <t>26928</t>
  </si>
  <si>
    <t>Frederico da Conceicao Do Carmo Montes</t>
  </si>
  <si>
    <t>1504924773</t>
  </si>
  <si>
    <t>33048</t>
  </si>
  <si>
    <t>Ming Zhang</t>
  </si>
  <si>
    <t>1504931303</t>
  </si>
  <si>
    <t>32369</t>
  </si>
  <si>
    <t>Victor Lange Nielsen</t>
  </si>
  <si>
    <t>1505640868</t>
  </si>
  <si>
    <t>26555</t>
  </si>
  <si>
    <t>Mie Reippuert</t>
  </si>
  <si>
    <t>1505661652</t>
  </si>
  <si>
    <t>3603</t>
  </si>
  <si>
    <t>Lisbeth Krüger Jensen</t>
  </si>
  <si>
    <t>1505662268</t>
  </si>
  <si>
    <t>33838</t>
  </si>
  <si>
    <t>Marie Koefoed</t>
  </si>
  <si>
    <t>1505701824</t>
  </si>
  <si>
    <t>18458</t>
  </si>
  <si>
    <t>Jane Engels</t>
  </si>
  <si>
    <t>1505712133</t>
  </si>
  <si>
    <t>166</t>
  </si>
  <si>
    <t>Mikkel Fougt Hansen</t>
  </si>
  <si>
    <t>1505744507</t>
  </si>
  <si>
    <t>1648</t>
  </si>
  <si>
    <t>Jose Francisco Soler Lucas</t>
  </si>
  <si>
    <t>1505751082</t>
  </si>
  <si>
    <t>382</t>
  </si>
  <si>
    <t>Tine Elkjær Jørgensen</t>
  </si>
  <si>
    <t>1505764419</t>
  </si>
  <si>
    <t>18292</t>
  </si>
  <si>
    <t>Peter Fantke</t>
  </si>
  <si>
    <t>1505784479</t>
  </si>
  <si>
    <t>24304</t>
  </si>
  <si>
    <t>Sanaullah Khan</t>
  </si>
  <si>
    <t>1505791270</t>
  </si>
  <si>
    <t>31929</t>
  </si>
  <si>
    <t>Susan Ibi Preus</t>
  </si>
  <si>
    <t>1505791785</t>
  </si>
  <si>
    <t>4194</t>
  </si>
  <si>
    <t>Michael Hassel Avngaard</t>
  </si>
  <si>
    <t>1505803686</t>
  </si>
  <si>
    <t>24654</t>
  </si>
  <si>
    <t>Svetlana Sokolska</t>
  </si>
  <si>
    <t>1505803872</t>
  </si>
  <si>
    <t>6567</t>
  </si>
  <si>
    <t>Daria Oliwia Zukowska-Tejsen</t>
  </si>
  <si>
    <t>1505853225</t>
  </si>
  <si>
    <t>32465</t>
  </si>
  <si>
    <t>Daniel Ramløse Kapijmganga</t>
  </si>
  <si>
    <t>1505884627</t>
  </si>
  <si>
    <t>31099</t>
  </si>
  <si>
    <t>Guangtao Zhang</t>
  </si>
  <si>
    <t>1505893944</t>
  </si>
  <si>
    <t>32860</t>
  </si>
  <si>
    <t>Carina L da Costa L Gargalo</t>
  </si>
  <si>
    <t>1505894118</t>
  </si>
  <si>
    <t>26275</t>
  </si>
  <si>
    <t>Nienke Kirchhübel</t>
  </si>
  <si>
    <t>1505912418</t>
  </si>
  <si>
    <t>29429</t>
  </si>
  <si>
    <t>Sofie Colding-Jørgensen</t>
  </si>
  <si>
    <t>1505933008</t>
  </si>
  <si>
    <t>30870</t>
  </si>
  <si>
    <t>Alina Gabriela Ciobanu</t>
  </si>
  <si>
    <t>1505934233</t>
  </si>
  <si>
    <t>30370</t>
  </si>
  <si>
    <t>Cian Conlan-Smith</t>
  </si>
  <si>
    <t>1505960188</t>
  </si>
  <si>
    <t>30894</t>
  </si>
  <si>
    <t>Sarah Alexandra Maria Van Dam</t>
  </si>
  <si>
    <t>1505962997</t>
  </si>
  <si>
    <t>32611</t>
  </si>
  <si>
    <t>Nicholas Luke Cowie</t>
  </si>
  <si>
    <t>1505970604</t>
  </si>
  <si>
    <t>30234</t>
  </si>
  <si>
    <t>Emilie Egholm Bruun Jensen</t>
  </si>
  <si>
    <t>1505972186</t>
  </si>
  <si>
    <t>33600</t>
  </si>
  <si>
    <t>Helena Charlotte Hansen</t>
  </si>
  <si>
    <t>1505972356</t>
  </si>
  <si>
    <t>31792</t>
  </si>
  <si>
    <t>Alesia Yixuan Wang Olsen</t>
  </si>
  <si>
    <t>1505980073</t>
  </si>
  <si>
    <t>32199</t>
  </si>
  <si>
    <t>Matias Bundgaard-Nielsen</t>
  </si>
  <si>
    <t>33295</t>
  </si>
  <si>
    <t>1505981398</t>
  </si>
  <si>
    <t>33888</t>
  </si>
  <si>
    <t>Agnes Bjørnstad</t>
  </si>
  <si>
    <t>1506530780</t>
  </si>
  <si>
    <t>3605</t>
  </si>
  <si>
    <t>Marianne Elisabeth Jensen</t>
  </si>
  <si>
    <t>1506602331</t>
  </si>
  <si>
    <t>6579</t>
  </si>
  <si>
    <t>Henrik Täckholm</t>
  </si>
  <si>
    <t>1506610067</t>
  </si>
  <si>
    <t>20118</t>
  </si>
  <si>
    <t>Jes Herbert</t>
  </si>
  <si>
    <t>1506713044</t>
  </si>
  <si>
    <t>11489</t>
  </si>
  <si>
    <t>Anette Ella Boklund</t>
  </si>
  <si>
    <t>1506744233</t>
  </si>
  <si>
    <t>6583</t>
  </si>
  <si>
    <t>Paul Pop</t>
  </si>
  <si>
    <t>1506753143</t>
  </si>
  <si>
    <t>31413</t>
  </si>
  <si>
    <t>Ernst Suni Ennigard</t>
  </si>
  <si>
    <t>1506774310</t>
  </si>
  <si>
    <t>9967</t>
  </si>
  <si>
    <t>Alice Bastos da Silva Fanta</t>
  </si>
  <si>
    <t>1506782593</t>
  </si>
  <si>
    <t>12728</t>
  </si>
  <si>
    <t>Lars Henning Hørlyck Merkelsen</t>
  </si>
  <si>
    <t>1506784979</t>
  </si>
  <si>
    <t>28553</t>
  </si>
  <si>
    <t>Inon Peled</t>
  </si>
  <si>
    <t>1506842383</t>
  </si>
  <si>
    <t>9731</t>
  </si>
  <si>
    <t>Kristian Hagsted Rasmussen</t>
  </si>
  <si>
    <t>1506844793</t>
  </si>
  <si>
    <t>24774</t>
  </si>
  <si>
    <t>Xiao Xiao Cai</t>
  </si>
  <si>
    <t>1506883853</t>
  </si>
  <si>
    <t>22320</t>
  </si>
  <si>
    <t>Federico Belloni</t>
  </si>
  <si>
    <t>1506894677</t>
  </si>
  <si>
    <t>33488</t>
  </si>
  <si>
    <t>Armin Afrough</t>
  </si>
  <si>
    <t>1506911113</t>
  </si>
  <si>
    <t>32848</t>
  </si>
  <si>
    <t>Ole Christian Kongsgaard Nielsen</t>
  </si>
  <si>
    <t>1506921879</t>
  </si>
  <si>
    <t>33894</t>
  </si>
  <si>
    <t>Martin Alexander Bargum</t>
  </si>
  <si>
    <t>1506931432</t>
  </si>
  <si>
    <t>25776</t>
  </si>
  <si>
    <t>Joanna Nathan Jensen</t>
  </si>
  <si>
    <t>1506932064</t>
  </si>
  <si>
    <t>32975</t>
  </si>
  <si>
    <t>1506943252</t>
  </si>
  <si>
    <t>28685</t>
  </si>
  <si>
    <t>Emma Lysdahl Valentin Bigum</t>
  </si>
  <si>
    <t>1506953398</t>
  </si>
  <si>
    <t>32420</t>
  </si>
  <si>
    <t>Victoria Olmos</t>
  </si>
  <si>
    <t>1507591767</t>
  </si>
  <si>
    <t>2066</t>
  </si>
  <si>
    <t>Søren Timann Hansen</t>
  </si>
  <si>
    <t>1507630584</t>
  </si>
  <si>
    <t>22868</t>
  </si>
  <si>
    <t>Gitte Salomon</t>
  </si>
  <si>
    <t>1507642043</t>
  </si>
  <si>
    <t>239</t>
  </si>
  <si>
    <t>Martin Otto Lavér Hansen</t>
  </si>
  <si>
    <t>1507670810</t>
  </si>
  <si>
    <t>20173</t>
  </si>
  <si>
    <t>Helle Demant Rasmussen</t>
  </si>
  <si>
    <t>1507672007</t>
  </si>
  <si>
    <t>22762</t>
  </si>
  <si>
    <t>Finn Bak</t>
  </si>
  <si>
    <t>1507681146</t>
  </si>
  <si>
    <t>22817</t>
  </si>
  <si>
    <t>Mette Christiansen</t>
  </si>
  <si>
    <t>1507690129</t>
  </si>
  <si>
    <t>11293</t>
  </si>
  <si>
    <t>Henrik Hautop Lund</t>
  </si>
  <si>
    <t>1507700671</t>
  </si>
  <si>
    <t>29072</t>
  </si>
  <si>
    <t>Christian Spang-Thomsen</t>
  </si>
  <si>
    <t>1507722616</t>
  </si>
  <si>
    <t>6596</t>
  </si>
  <si>
    <t>Mette Sif Hansen</t>
  </si>
  <si>
    <t>1507742234</t>
  </si>
  <si>
    <t>25543</t>
  </si>
  <si>
    <t>Jane Gudmandsen</t>
  </si>
  <si>
    <t>1507802059</t>
  </si>
  <si>
    <t>24180</t>
  </si>
  <si>
    <t>Klaus Grandahl Broholm</t>
  </si>
  <si>
    <t>1507822955</t>
  </si>
  <si>
    <t>23992</t>
  </si>
  <si>
    <t>Darmin Catak</t>
  </si>
  <si>
    <t>1507823897</t>
  </si>
  <si>
    <t>18261</t>
  </si>
  <si>
    <t>Müfit Altin</t>
  </si>
  <si>
    <t>1507824311</t>
  </si>
  <si>
    <t>27434</t>
  </si>
  <si>
    <t>Gunnar Jakobs</t>
  </si>
  <si>
    <t>1507872847</t>
  </si>
  <si>
    <t>28579</t>
  </si>
  <si>
    <t>Aske Nørskov Gejl</t>
  </si>
  <si>
    <t>1507884853</t>
  </si>
  <si>
    <t>32157</t>
  </si>
  <si>
    <t>Ezra Lee Robert Clark</t>
  </si>
  <si>
    <t>1507891175</t>
  </si>
  <si>
    <t>29472</t>
  </si>
  <si>
    <t>Anders Emil Kann Petersen</t>
  </si>
  <si>
    <t>1507891426</t>
  </si>
  <si>
    <t>30745</t>
  </si>
  <si>
    <t>Anne Birk Frahm</t>
  </si>
  <si>
    <t>1507894247</t>
  </si>
  <si>
    <t>30072</t>
  </si>
  <si>
    <t>Gaurava Kumar Jaisawal</t>
  </si>
  <si>
    <t>1507903750</t>
  </si>
  <si>
    <t>26230</t>
  </si>
  <si>
    <t>Roberta Mancini</t>
  </si>
  <si>
    <t>1507912539</t>
  </si>
  <si>
    <t>16584</t>
  </si>
  <si>
    <t>Alexander Sebastian von Osmanski</t>
  </si>
  <si>
    <t>1507921864</t>
  </si>
  <si>
    <t>25494</t>
  </si>
  <si>
    <t>Sabine Hansen</t>
  </si>
  <si>
    <t>1507922364</t>
  </si>
  <si>
    <t>32647</t>
  </si>
  <si>
    <t>Camilla Lyngsie Morsing</t>
  </si>
  <si>
    <t>1507933528</t>
  </si>
  <si>
    <t>32672</t>
  </si>
  <si>
    <t>Boya Wu</t>
  </si>
  <si>
    <t>1507933714</t>
  </si>
  <si>
    <t>31507</t>
  </si>
  <si>
    <t>Selgin Deniz Cakal</t>
  </si>
  <si>
    <t>1507941229</t>
  </si>
  <si>
    <t>32832</t>
  </si>
  <si>
    <t>Simon Lønborg Christensen</t>
  </si>
  <si>
    <t>1508570607</t>
  </si>
  <si>
    <t>18902</t>
  </si>
  <si>
    <t>Torben Knudby</t>
  </si>
  <si>
    <t>1508572391</t>
  </si>
  <si>
    <t>32635</t>
  </si>
  <si>
    <t>Niels-Kristian Hersoug</t>
  </si>
  <si>
    <t>1508590241</t>
  </si>
  <si>
    <t>1176</t>
  </si>
  <si>
    <t>Peter Glarborg</t>
  </si>
  <si>
    <t>1508650015</t>
  </si>
  <si>
    <t>9498</t>
  </si>
  <si>
    <t>Mogens Fosgerau</t>
  </si>
  <si>
    <t>1508650279</t>
  </si>
  <si>
    <t>Kim Aarestrup</t>
  </si>
  <si>
    <t>1508650554</t>
  </si>
  <si>
    <t>24931</t>
  </si>
  <si>
    <t>Betina H. Schytte</t>
  </si>
  <si>
    <t>1508661521</t>
  </si>
  <si>
    <t>23358</t>
  </si>
  <si>
    <t>Jesper Christensen</t>
  </si>
  <si>
    <t>1508721060</t>
  </si>
  <si>
    <t>171</t>
  </si>
  <si>
    <t>Mette Noer</t>
  </si>
  <si>
    <t>1508773303</t>
  </si>
  <si>
    <t>9500</t>
  </si>
  <si>
    <t>Ismir Mulalic</t>
  </si>
  <si>
    <t>1508774199</t>
  </si>
  <si>
    <t>23479</t>
  </si>
  <si>
    <t>Massimo Rolle</t>
  </si>
  <si>
    <t>1508784623</t>
  </si>
  <si>
    <t>16940</t>
  </si>
  <si>
    <t>Christopher Charles Finlay</t>
  </si>
  <si>
    <t>1508792197</t>
  </si>
  <si>
    <t>12485</t>
  </si>
  <si>
    <t>Mikael Ehmsen</t>
  </si>
  <si>
    <t>1508822010</t>
  </si>
  <si>
    <t>14599</t>
  </si>
  <si>
    <t>Ida Thygesen</t>
  </si>
  <si>
    <t>1508823661</t>
  </si>
  <si>
    <t>24420</t>
  </si>
  <si>
    <t>Sunil Kumar Saini</t>
  </si>
  <si>
    <t>1508852432</t>
  </si>
  <si>
    <t>25529</t>
  </si>
  <si>
    <t>Annika Kristine Kjær</t>
  </si>
  <si>
    <t>1508864031</t>
  </si>
  <si>
    <t>28045</t>
  </si>
  <si>
    <t>Zhengtao Ai</t>
  </si>
  <si>
    <t>1508871356</t>
  </si>
  <si>
    <t>31130</t>
  </si>
  <si>
    <t>Ditte Marie Arbjerg</t>
  </si>
  <si>
    <t>1508882293</t>
  </si>
  <si>
    <t>11473</t>
  </si>
  <si>
    <t>Joe Alexandersen</t>
  </si>
  <si>
    <t>1508884806</t>
  </si>
  <si>
    <t>32251</t>
  </si>
  <si>
    <t>Nguyen Ha Vy Tran</t>
  </si>
  <si>
    <t>1508903894</t>
  </si>
  <si>
    <t>33996</t>
  </si>
  <si>
    <t>Manjusha Chintapalli</t>
  </si>
  <si>
    <t>1508934293</t>
  </si>
  <si>
    <t>33573</t>
  </si>
  <si>
    <t>Shengdong Li</t>
  </si>
  <si>
    <t>1508971105</t>
  </si>
  <si>
    <t>31026</t>
  </si>
  <si>
    <t>Søren Anton Steffensen Kuhberg</t>
  </si>
  <si>
    <t>1508980708</t>
  </si>
  <si>
    <t>33421</t>
  </si>
  <si>
    <t>Mona Lau Hansen</t>
  </si>
  <si>
    <t>1509552165</t>
  </si>
  <si>
    <t>592</t>
  </si>
  <si>
    <t>Ib Chorkendorff</t>
  </si>
  <si>
    <t>1509580401</t>
  </si>
  <si>
    <t>9733</t>
  </si>
  <si>
    <t>Per Falholt</t>
  </si>
  <si>
    <t>1509610467</t>
  </si>
  <si>
    <t>1425</t>
  </si>
  <si>
    <t>Hans Erik Mølager Christensen</t>
  </si>
  <si>
    <t>1509630964</t>
  </si>
  <si>
    <t>26567</t>
  </si>
  <si>
    <t>Karen Edelvang</t>
  </si>
  <si>
    <t>1509632312</t>
  </si>
  <si>
    <t>Thi Thu Trang Vu</t>
  </si>
  <si>
    <t>1509642520</t>
  </si>
  <si>
    <t>30804</t>
  </si>
  <si>
    <t>Charlotte Lassen</t>
  </si>
  <si>
    <t>1509701993</t>
  </si>
  <si>
    <t>6621</t>
  </si>
  <si>
    <t>Claus Christian Rudbeck</t>
  </si>
  <si>
    <t>1509702159</t>
  </si>
  <si>
    <t>26110</t>
  </si>
  <si>
    <t>Jesper Hougaard Hansen</t>
  </si>
  <si>
    <t>1509731337</t>
  </si>
  <si>
    <t>Lars Hyttel Jensen</t>
  </si>
  <si>
    <t>1509741855</t>
  </si>
  <si>
    <t>13973</t>
  </si>
  <si>
    <t>Kenneth Pihl Aamand</t>
  </si>
  <si>
    <t>1509742665</t>
  </si>
  <si>
    <t>130</t>
  </si>
  <si>
    <t>Peter Munkebo Hussmann</t>
  </si>
  <si>
    <t>1509753179</t>
  </si>
  <si>
    <t>16309</t>
  </si>
  <si>
    <t>Tom Andersen</t>
  </si>
  <si>
    <t>1509772394</t>
  </si>
  <si>
    <t>30749</t>
  </si>
  <si>
    <t>Hanne Vibeke Seidler Jacobsen</t>
  </si>
  <si>
    <t>1509803435</t>
  </si>
  <si>
    <t>15039</t>
  </si>
  <si>
    <t>Salman Saghdosh Pey</t>
  </si>
  <si>
    <t>1509814429</t>
  </si>
  <si>
    <t>24255</t>
  </si>
  <si>
    <t>Vasileios Bekiaris</t>
  </si>
  <si>
    <t>1509824416</t>
  </si>
  <si>
    <t>24665</t>
  </si>
  <si>
    <t>Fatemeh Ajalloueian</t>
  </si>
  <si>
    <t>1509831536</t>
  </si>
  <si>
    <t>20133</t>
  </si>
  <si>
    <t>Rebecca Bolt Ettlinger</t>
  </si>
  <si>
    <t>1509841892</t>
  </si>
  <si>
    <t>31851</t>
  </si>
  <si>
    <t>Karin Michaelsen Nielsen</t>
  </si>
  <si>
    <t>1509843631</t>
  </si>
  <si>
    <t>26543</t>
  </si>
  <si>
    <t>Mostafa Abedi</t>
  </si>
  <si>
    <t>1509851057</t>
  </si>
  <si>
    <t>30848</t>
  </si>
  <si>
    <t>Duran Köse</t>
  </si>
  <si>
    <t>1509853661</t>
  </si>
  <si>
    <t>22721</t>
  </si>
  <si>
    <t>Guillaume Jean Robert Le Ray</t>
  </si>
  <si>
    <t>1509854277</t>
  </si>
  <si>
    <t>25670</t>
  </si>
  <si>
    <t>Xueshi Guo</t>
  </si>
  <si>
    <t>1509864132</t>
  </si>
  <si>
    <t>20998</t>
  </si>
  <si>
    <t>Alexi Ernstoff</t>
  </si>
  <si>
    <t>1509881525</t>
  </si>
  <si>
    <t>16736</t>
  </si>
  <si>
    <t>Sebastian Pirel Fredsgaard Jespersen</t>
  </si>
  <si>
    <t>1509894635</t>
  </si>
  <si>
    <t>29416</t>
  </si>
  <si>
    <t>Armin Ghasem Azar</t>
  </si>
  <si>
    <t>1509902190</t>
  </si>
  <si>
    <t>33429</t>
  </si>
  <si>
    <t>Mia Bodenhoff</t>
  </si>
  <si>
    <t>1509923384</t>
  </si>
  <si>
    <t>30690</t>
  </si>
  <si>
    <t>Christina Peyaporn Petersen</t>
  </si>
  <si>
    <t>1509932014</t>
  </si>
  <si>
    <t>30664</t>
  </si>
  <si>
    <t>Amalie Gro Kloster</t>
  </si>
  <si>
    <t>1509942869</t>
  </si>
  <si>
    <t>26585</t>
  </si>
  <si>
    <t>Alexander Borch Kristensen</t>
  </si>
  <si>
    <t>1509944004</t>
  </si>
  <si>
    <t>31075</t>
  </si>
  <si>
    <t>Simoneta Cano de las Heras</t>
  </si>
  <si>
    <t>1509971001</t>
  </si>
  <si>
    <t>34057</t>
  </si>
  <si>
    <t>Frederik Dam</t>
  </si>
  <si>
    <t>1510400301</t>
  </si>
  <si>
    <t>189</t>
  </si>
  <si>
    <t>Preben Terndrup Pedersen</t>
  </si>
  <si>
    <t>1510521303</t>
  </si>
  <si>
    <t>19846</t>
  </si>
  <si>
    <t>Jørn Holm Pedersen</t>
  </si>
  <si>
    <t>1510551717</t>
  </si>
  <si>
    <t>510</t>
  </si>
  <si>
    <t>Henrik Madsen</t>
  </si>
  <si>
    <t>1510560821</t>
  </si>
  <si>
    <t>6631</t>
  </si>
  <si>
    <t>Knud Villi Holm Hansen</t>
  </si>
  <si>
    <t>1510562719</t>
  </si>
  <si>
    <t>894</t>
  </si>
  <si>
    <t>Brian Howard</t>
  </si>
  <si>
    <t>1510590577</t>
  </si>
  <si>
    <t>3617</t>
  </si>
  <si>
    <t>Michael Schou Christensen</t>
  </si>
  <si>
    <t>1510600688</t>
  </si>
  <si>
    <t>122</t>
  </si>
  <si>
    <t>Annette Refn</t>
  </si>
  <si>
    <t>1510620395</t>
  </si>
  <si>
    <t>32518</t>
  </si>
  <si>
    <t>Erik Kaimer Olsen</t>
  </si>
  <si>
    <t>1510661865</t>
  </si>
  <si>
    <t>34073</t>
  </si>
  <si>
    <t>Kenneth Thomsen</t>
  </si>
  <si>
    <t>1510681440</t>
  </si>
  <si>
    <t>3618</t>
  </si>
  <si>
    <t>Else Tranholm Mortensen</t>
  </si>
  <si>
    <t>1510690024</t>
  </si>
  <si>
    <t>19956</t>
  </si>
  <si>
    <t>Lis Paludan Larsen</t>
  </si>
  <si>
    <t>1510700216</t>
  </si>
  <si>
    <t>1711</t>
  </si>
  <si>
    <t>Birte Kronbak Andersen</t>
  </si>
  <si>
    <t>1510700232</t>
  </si>
  <si>
    <t>15695</t>
  </si>
  <si>
    <t>Luise Theil Kuhn</t>
  </si>
  <si>
    <t>1510744531</t>
  </si>
  <si>
    <t>29143</t>
  </si>
  <si>
    <t>Wolfgang Kurt Kunther</t>
  </si>
  <si>
    <t>1510791211</t>
  </si>
  <si>
    <t>6637</t>
  </si>
  <si>
    <t>Jakob Lemvig</t>
  </si>
  <si>
    <t>1510801950</t>
  </si>
  <si>
    <t>32153</t>
  </si>
  <si>
    <t>Louise Nolle</t>
  </si>
  <si>
    <t>1510822362</t>
  </si>
  <si>
    <t>30964</t>
  </si>
  <si>
    <t>Sara Linnebjerg</t>
  </si>
  <si>
    <t>1510862674</t>
  </si>
  <si>
    <t>26073</t>
  </si>
  <si>
    <t>Mette Strægaard Emig</t>
  </si>
  <si>
    <t>1510881164</t>
  </si>
  <si>
    <t>18476</t>
  </si>
  <si>
    <t>Louise Rosenberg</t>
  </si>
  <si>
    <t>1510904113</t>
  </si>
  <si>
    <t>28126</t>
  </si>
  <si>
    <t>Pau Cabaneros Lopez</t>
  </si>
  <si>
    <t>1510922502</t>
  </si>
  <si>
    <t>33067</t>
  </si>
  <si>
    <t>Michelle Watson</t>
  </si>
  <si>
    <t>1510931323</t>
  </si>
  <si>
    <t>29866</t>
  </si>
  <si>
    <t>Jonas Emil Brønserud Knudsen</t>
  </si>
  <si>
    <t>1510932745</t>
  </si>
  <si>
    <t>32115</t>
  </si>
  <si>
    <t>Samuele Fortina</t>
  </si>
  <si>
    <t>1510932761</t>
  </si>
  <si>
    <t>34005</t>
  </si>
  <si>
    <t>Helge Stefan Esch</t>
  </si>
  <si>
    <t>1510961974</t>
  </si>
  <si>
    <t>34067</t>
  </si>
  <si>
    <t>Sofie Helvig Eriksen</t>
  </si>
  <si>
    <t>1511580486</t>
  </si>
  <si>
    <t>12757</t>
  </si>
  <si>
    <t>Ulla Irene Jensen</t>
  </si>
  <si>
    <t>1511590295</t>
  </si>
  <si>
    <t>6651</t>
  </si>
  <si>
    <t>Christian Thune Jacobsen</t>
  </si>
  <si>
    <t>1511591410</t>
  </si>
  <si>
    <t>26502</t>
  </si>
  <si>
    <t>Bente Rotbøl</t>
  </si>
  <si>
    <t>1511602951</t>
  </si>
  <si>
    <t>29157</t>
  </si>
  <si>
    <t>Johannes Tobias Guido Horikx</t>
  </si>
  <si>
    <t>1511641345</t>
  </si>
  <si>
    <t>18048</t>
  </si>
  <si>
    <t>Bjørn Gunnar Voldborg</t>
  </si>
  <si>
    <t>1511651766</t>
  </si>
  <si>
    <t>779</t>
  </si>
  <si>
    <t>Jannie Felskov Agersten</t>
  </si>
  <si>
    <t>1511652401</t>
  </si>
  <si>
    <t>907</t>
  </si>
  <si>
    <t>Anders Gorm Pedersen</t>
  </si>
  <si>
    <t>1511662601</t>
  </si>
  <si>
    <t>15442</t>
  </si>
  <si>
    <t>Dan Christian Bak</t>
  </si>
  <si>
    <t>1511714245</t>
  </si>
  <si>
    <t>30701</t>
  </si>
  <si>
    <t>Pedro Seabra de Freitas</t>
  </si>
  <si>
    <t>1511773489</t>
  </si>
  <si>
    <t>15671</t>
  </si>
  <si>
    <t>Jan Kehres</t>
  </si>
  <si>
    <t>1511833619</t>
  </si>
  <si>
    <t>30885</t>
  </si>
  <si>
    <t>Raju Maharjan</t>
  </si>
  <si>
    <t>1511851080</t>
  </si>
  <si>
    <t>14116</t>
  </si>
  <si>
    <t>Sofie Ramskov</t>
  </si>
  <si>
    <t>1511852400</t>
  </si>
  <si>
    <t>10439</t>
  </si>
  <si>
    <t>Sofie Hagedorn</t>
  </si>
  <si>
    <t>1511862929</t>
  </si>
  <si>
    <t>26248</t>
  </si>
  <si>
    <t>Niels Troels Nielsen</t>
  </si>
  <si>
    <t>1511891163</t>
  </si>
  <si>
    <t>30327</t>
  </si>
  <si>
    <t>Martin Kjærulf Rasmussen</t>
  </si>
  <si>
    <t>1511893697</t>
  </si>
  <si>
    <t>20785</t>
  </si>
  <si>
    <t>Matias Sessarego</t>
  </si>
  <si>
    <t>1511922298</t>
  </si>
  <si>
    <t>31038</t>
  </si>
  <si>
    <t>Mimi Sidibé</t>
  </si>
  <si>
    <t>1511922891</t>
  </si>
  <si>
    <t>32186</t>
  </si>
  <si>
    <t>Sam Afzal-Houshmand</t>
  </si>
  <si>
    <t>1511923618</t>
  </si>
  <si>
    <t>32317</t>
  </si>
  <si>
    <t>Anja Katharina Ehrmann</t>
  </si>
  <si>
    <t>1511931033</t>
  </si>
  <si>
    <t>29540</t>
  </si>
  <si>
    <t>Jonathan Slott Jensen</t>
  </si>
  <si>
    <t>1512541433</t>
  </si>
  <si>
    <t>2034</t>
  </si>
  <si>
    <t>Ole Broberg</t>
  </si>
  <si>
    <t>1512551137</t>
  </si>
  <si>
    <t>12321</t>
  </si>
  <si>
    <t>Kurt Neldahl</t>
  </si>
  <si>
    <t>1512570301</t>
  </si>
  <si>
    <t>31095</t>
  </si>
  <si>
    <t>John Ivan Halvorsen</t>
  </si>
  <si>
    <t>1512622905</t>
  </si>
  <si>
    <t>34045</t>
  </si>
  <si>
    <t>Ping Yu</t>
  </si>
  <si>
    <t>1512680123</t>
  </si>
  <si>
    <t>26917</t>
  </si>
  <si>
    <t>Jens Kristian Jensen</t>
  </si>
  <si>
    <t>1512701880</t>
  </si>
  <si>
    <t>15914</t>
  </si>
  <si>
    <t>Kristina Wulff Veirø</t>
  </si>
  <si>
    <t>1512713749</t>
  </si>
  <si>
    <t>15688</t>
  </si>
  <si>
    <t>Søren Bang Korsholm</t>
  </si>
  <si>
    <t>1512751942</t>
  </si>
  <si>
    <t>4197</t>
  </si>
  <si>
    <t>Sine Munk Hvidegaard</t>
  </si>
  <si>
    <t>1512772559</t>
  </si>
  <si>
    <t>28755</t>
  </si>
  <si>
    <t>Jacob Jensen</t>
  </si>
  <si>
    <t>1512793599</t>
  </si>
  <si>
    <t>32861</t>
  </si>
  <si>
    <t>Ke-Chuan Wang</t>
  </si>
  <si>
    <t>1512831237</t>
  </si>
  <si>
    <t>6671</t>
  </si>
  <si>
    <t>Mikkel Friis-Møller</t>
  </si>
  <si>
    <t>1512842301</t>
  </si>
  <si>
    <t>33479</t>
  </si>
  <si>
    <t>Malthe Christiansen</t>
  </si>
  <si>
    <t>1512844169</t>
  </si>
  <si>
    <t>32436</t>
  </si>
  <si>
    <t>Chankyu Son</t>
  </si>
  <si>
    <t>1512851475</t>
  </si>
  <si>
    <t>25916</t>
  </si>
  <si>
    <t>Brian Klitgaard Hansen</t>
  </si>
  <si>
    <t>1512852935</t>
  </si>
  <si>
    <t>33089</t>
  </si>
  <si>
    <t>Kim Nicolay Mathisen Ballovarre</t>
  </si>
  <si>
    <t>1512864135</t>
  </si>
  <si>
    <t>28972</t>
  </si>
  <si>
    <t>Rafael Anonio Baron</t>
  </si>
  <si>
    <t>1512864151</t>
  </si>
  <si>
    <t>29310</t>
  </si>
  <si>
    <t>Kyei Kwarkye</t>
  </si>
  <si>
    <t>1512883342</t>
  </si>
  <si>
    <t>26222</t>
  </si>
  <si>
    <t>1512892619</t>
  </si>
  <si>
    <t>16587</t>
  </si>
  <si>
    <t>Mathias Geisler</t>
  </si>
  <si>
    <t>1512894093</t>
  </si>
  <si>
    <t>28828</t>
  </si>
  <si>
    <t>Saber Haratian</t>
  </si>
  <si>
    <t>1512901359</t>
  </si>
  <si>
    <t>32746</t>
  </si>
  <si>
    <t>Rasmus Axen L'Anglois-Nordgren</t>
  </si>
  <si>
    <t>1512911591</t>
  </si>
  <si>
    <t>11557</t>
  </si>
  <si>
    <t>Kristian Bjarklev</t>
  </si>
  <si>
    <t>1512913578</t>
  </si>
  <si>
    <t>33754</t>
  </si>
  <si>
    <t>Anuradha Mohanty</t>
  </si>
  <si>
    <t>1512924197</t>
  </si>
  <si>
    <t>31390</t>
  </si>
  <si>
    <t>Eduardo Lima Simões da Silva</t>
  </si>
  <si>
    <t>1512931339</t>
  </si>
  <si>
    <t>27960</t>
  </si>
  <si>
    <t>Louis Evind-Poulsen</t>
  </si>
  <si>
    <t>1512931355</t>
  </si>
  <si>
    <t>32413</t>
  </si>
  <si>
    <t>Niels Hamann Bundesen</t>
  </si>
  <si>
    <t>1512933501</t>
  </si>
  <si>
    <t>29631</t>
  </si>
  <si>
    <t>Asgeir Daniel Hallgrimsson</t>
  </si>
  <si>
    <t>1512942993</t>
  </si>
  <si>
    <t>26877</t>
  </si>
  <si>
    <t>Keegan Alexander Von Kooten</t>
  </si>
  <si>
    <t>1601441191</t>
  </si>
  <si>
    <t>Jon Sten Munch-Petersen</t>
  </si>
  <si>
    <t>1601540327</t>
  </si>
  <si>
    <t>2085</t>
  </si>
  <si>
    <t>Peter Jacobsen</t>
  </si>
  <si>
    <t>1601540769</t>
  </si>
  <si>
    <t>23168</t>
  </si>
  <si>
    <t>Martin Ejlergaard</t>
  </si>
  <si>
    <t>1601560476</t>
  </si>
  <si>
    <t>3625</t>
  </si>
  <si>
    <t>Heddie Mejborn</t>
  </si>
  <si>
    <t>1601571168</t>
  </si>
  <si>
    <t>12257</t>
  </si>
  <si>
    <t>Jette Gents</t>
  </si>
  <si>
    <t>1601610821</t>
  </si>
  <si>
    <t>1758</t>
  </si>
  <si>
    <t>Karsten Hansen</t>
  </si>
  <si>
    <t>1601630628</t>
  </si>
  <si>
    <t>15899</t>
  </si>
  <si>
    <t>Ann Hedengran Thomsen</t>
  </si>
  <si>
    <t>1601650769</t>
  </si>
  <si>
    <t>2073</t>
  </si>
  <si>
    <t>Jesper Henri Hattel</t>
  </si>
  <si>
    <t>1601783343</t>
  </si>
  <si>
    <t>6686</t>
  </si>
  <si>
    <t>Lars Schulte</t>
  </si>
  <si>
    <t>1601804219</t>
  </si>
  <si>
    <t>29231</t>
  </si>
  <si>
    <t>Georgios Anasontzis</t>
  </si>
  <si>
    <t>1601812459</t>
  </si>
  <si>
    <t>20170</t>
  </si>
  <si>
    <t>Jannik Pedersen</t>
  </si>
  <si>
    <t>1601852213</t>
  </si>
  <si>
    <t>23185</t>
  </si>
  <si>
    <t>Mikkel Bentzon-Tilia</t>
  </si>
  <si>
    <t>1601863738</t>
  </si>
  <si>
    <t>32782</t>
  </si>
  <si>
    <t>Sindhu Vudayagiri</t>
  </si>
  <si>
    <t>1601883895</t>
  </si>
  <si>
    <t>31070</t>
  </si>
  <si>
    <t>Hou Man Chin</t>
  </si>
  <si>
    <t>1601892363</t>
  </si>
  <si>
    <t>31111</t>
  </si>
  <si>
    <t>Mathias Nitschke Baltzersen</t>
  </si>
  <si>
    <t>1601894595</t>
  </si>
  <si>
    <t>34055</t>
  </si>
  <si>
    <t>1601951467</t>
  </si>
  <si>
    <t>32305</t>
  </si>
  <si>
    <t>Frederik Heymann Lassen</t>
  </si>
  <si>
    <t>1602562723</t>
  </si>
  <si>
    <t>1279</t>
  </si>
  <si>
    <t>Zacarias Tecle</t>
  </si>
  <si>
    <t>1602591219</t>
  </si>
  <si>
    <t>1848</t>
  </si>
  <si>
    <t>Thomas Sams</t>
  </si>
  <si>
    <t>1602621142</t>
  </si>
  <si>
    <t>12377</t>
  </si>
  <si>
    <t>Dorthe Skovgaard Lund</t>
  </si>
  <si>
    <t>1602632322</t>
  </si>
  <si>
    <t>17351</t>
  </si>
  <si>
    <t>Susanne Rieneck Pedersen</t>
  </si>
  <si>
    <t>1602650363</t>
  </si>
  <si>
    <t>17641</t>
  </si>
  <si>
    <t>Per Günther Sørensen</t>
  </si>
  <si>
    <t>1602724189</t>
  </si>
  <si>
    <t>33147</t>
  </si>
  <si>
    <t>Stephane Roger Pierre Guerraz</t>
  </si>
  <si>
    <t>1602751313</t>
  </si>
  <si>
    <t>19834</t>
  </si>
  <si>
    <t>Niels Framroze Møller</t>
  </si>
  <si>
    <t>1602813181</t>
  </si>
  <si>
    <t>22725</t>
  </si>
  <si>
    <t>Tomasz Blaszczyk</t>
  </si>
  <si>
    <t>1602823756</t>
  </si>
  <si>
    <t>29207</t>
  </si>
  <si>
    <t>Hagar Hassan Hassanein Hassan Elarga</t>
  </si>
  <si>
    <t>1602842408</t>
  </si>
  <si>
    <t>26005</t>
  </si>
  <si>
    <t>Malene Kirstine Holst</t>
  </si>
  <si>
    <t>1602861844</t>
  </si>
  <si>
    <t>30412</t>
  </si>
  <si>
    <t>Helene Thomsen-Altintas</t>
  </si>
  <si>
    <t>1602863391</t>
  </si>
  <si>
    <t>29145</t>
  </si>
  <si>
    <t>Sang-Woo Lee</t>
  </si>
  <si>
    <t>1602872579</t>
  </si>
  <si>
    <t>19512</t>
  </si>
  <si>
    <t>1602884631</t>
  </si>
  <si>
    <t>29966</t>
  </si>
  <si>
    <t>Janik Kiefer</t>
  </si>
  <si>
    <t>1602902427</t>
  </si>
  <si>
    <t>19623</t>
  </si>
  <si>
    <t>Jacob Søberg Bach</t>
  </si>
  <si>
    <t>1602911892</t>
  </si>
  <si>
    <t>30677</t>
  </si>
  <si>
    <t>Kira Røpke Jørgensen</t>
  </si>
  <si>
    <t>1602911914</t>
  </si>
  <si>
    <t>16239</t>
  </si>
  <si>
    <t>Maria-Louise Witthøft</t>
  </si>
  <si>
    <t>1602923009</t>
  </si>
  <si>
    <t>32002</t>
  </si>
  <si>
    <t>Hjörleifur G Bergsteinsson</t>
  </si>
  <si>
    <t>1602931419</t>
  </si>
  <si>
    <t>34042</t>
  </si>
  <si>
    <t>Eske Emil Mørkedal</t>
  </si>
  <si>
    <t>1602933500</t>
  </si>
  <si>
    <t>29252</t>
  </si>
  <si>
    <t>Odga Kristiansen</t>
  </si>
  <si>
    <t>1602933667</t>
  </si>
  <si>
    <t>28135</t>
  </si>
  <si>
    <t>Anders Kjær Lomholt</t>
  </si>
  <si>
    <t>1602942844</t>
  </si>
  <si>
    <t>29935</t>
  </si>
  <si>
    <t>1602951924</t>
  </si>
  <si>
    <t>29868</t>
  </si>
  <si>
    <t>Camilla Lipczak Nielsen</t>
  </si>
  <si>
    <t>1602960060</t>
  </si>
  <si>
    <t>32367</t>
  </si>
  <si>
    <t>Therese Balslev</t>
  </si>
  <si>
    <t>1602960885</t>
  </si>
  <si>
    <t>24733</t>
  </si>
  <si>
    <t>Mads Obdrup Jakobsen</t>
  </si>
  <si>
    <t>1602971445</t>
  </si>
  <si>
    <t>33718</t>
  </si>
  <si>
    <t>Jonathan Friis Schouenborg</t>
  </si>
  <si>
    <t>1602971674</t>
  </si>
  <si>
    <t>30063</t>
  </si>
  <si>
    <t>Bianca Laura Hansen</t>
  </si>
  <si>
    <t>1603441059</t>
  </si>
  <si>
    <t>12683</t>
  </si>
  <si>
    <t>Per Erik Thost</t>
  </si>
  <si>
    <t>1603572749</t>
  </si>
  <si>
    <t>6706</t>
  </si>
  <si>
    <t>Jørgen W. Angelo</t>
  </si>
  <si>
    <t>1603590542</t>
  </si>
  <si>
    <t>Grethe Hyldig</t>
  </si>
  <si>
    <t>1603651029</t>
  </si>
  <si>
    <t>1875</t>
  </si>
  <si>
    <t>Carsten Mogens Vestergaard</t>
  </si>
  <si>
    <t>1603662888</t>
  </si>
  <si>
    <t>9969</t>
  </si>
  <si>
    <t>Pernille Broen Larsen</t>
  </si>
  <si>
    <t>1603670554</t>
  </si>
  <si>
    <t>157</t>
  </si>
  <si>
    <t>Anja Boisen</t>
  </si>
  <si>
    <t>1603671240</t>
  </si>
  <si>
    <t>27731</t>
  </si>
  <si>
    <t>Maiken Pretzmann</t>
  </si>
  <si>
    <t>1603671658</t>
  </si>
  <si>
    <t>1436</t>
  </si>
  <si>
    <t>Charlotte Held Gotfredsen</t>
  </si>
  <si>
    <t>1603681130</t>
  </si>
  <si>
    <t>27971</t>
  </si>
  <si>
    <t>Kit Bjerregaard Sørensen</t>
  </si>
  <si>
    <t>1603692361</t>
  </si>
  <si>
    <t>12568</t>
  </si>
  <si>
    <t>Max Hunger</t>
  </si>
  <si>
    <t>1603692949</t>
  </si>
  <si>
    <t>1968</t>
  </si>
  <si>
    <t>Christopher Thomas Workman</t>
  </si>
  <si>
    <t>1603711595</t>
  </si>
  <si>
    <t>32992</t>
  </si>
  <si>
    <t>Jacob Rüsch</t>
  </si>
  <si>
    <t>1603751465</t>
  </si>
  <si>
    <t>23094</t>
  </si>
  <si>
    <t>Axel Wright Larsen</t>
  </si>
  <si>
    <t>1603780139</t>
  </si>
  <si>
    <t>30906</t>
  </si>
  <si>
    <t>Huynh Van Ngoc</t>
  </si>
  <si>
    <t>1603831590</t>
  </si>
  <si>
    <t>6719</t>
  </si>
  <si>
    <t>Johanne Marie Nielsen</t>
  </si>
  <si>
    <t>1603870316</t>
  </si>
  <si>
    <t>32252</t>
  </si>
  <si>
    <t>Thi Thuan Nguyen</t>
  </si>
  <si>
    <t>1603883329</t>
  </si>
  <si>
    <t>24178</t>
  </si>
  <si>
    <t>Martynas Rudokas</t>
  </si>
  <si>
    <t>1603894398</t>
  </si>
  <si>
    <t>34094</t>
  </si>
  <si>
    <t>Therese Figenschou</t>
  </si>
  <si>
    <t>1603894681</t>
  </si>
  <si>
    <t>31942</t>
  </si>
  <si>
    <t>Jianbo Sun</t>
  </si>
  <si>
    <t>1603901343</t>
  </si>
  <si>
    <t>25511</t>
  </si>
  <si>
    <t>Frederik Bojsen Kværndrup</t>
  </si>
  <si>
    <t>1603912701</t>
  </si>
  <si>
    <t>18365</t>
  </si>
  <si>
    <t>1603922618</t>
  </si>
  <si>
    <t>28897</t>
  </si>
  <si>
    <t>Simone Ellebæk Nielsen</t>
  </si>
  <si>
    <t>1603924351</t>
  </si>
  <si>
    <t>33842</t>
  </si>
  <si>
    <t>Tianzhao Wang</t>
  </si>
  <si>
    <t>1603931196</t>
  </si>
  <si>
    <t>22431</t>
  </si>
  <si>
    <t>Line Marcussen</t>
  </si>
  <si>
    <t>1603931684</t>
  </si>
  <si>
    <t>33076</t>
  </si>
  <si>
    <t>Katrine Ottesen Bangsgaard</t>
  </si>
  <si>
    <t>1603931900</t>
  </si>
  <si>
    <t>24479</t>
  </si>
  <si>
    <t>Lise Horup Sørensen</t>
  </si>
  <si>
    <t>1603932117</t>
  </si>
  <si>
    <t>29733</t>
  </si>
  <si>
    <t>Anders Skovbo Gertsen</t>
  </si>
  <si>
    <t>1603951588</t>
  </si>
  <si>
    <t>31258</t>
  </si>
  <si>
    <t>Nadia Klüver Tronier Mikkelsen</t>
  </si>
  <si>
    <t>1603961737</t>
  </si>
  <si>
    <t>33592</t>
  </si>
  <si>
    <t>Mathias de Bang</t>
  </si>
  <si>
    <t>1604570189</t>
  </si>
  <si>
    <t>12269</t>
  </si>
  <si>
    <t>1604580826</t>
  </si>
  <si>
    <t>Lone Kirsten Rosenkær Olsen</t>
  </si>
  <si>
    <t>1604581903</t>
  </si>
  <si>
    <t>13265</t>
  </si>
  <si>
    <t>Bo Holdt-Simonsen</t>
  </si>
  <si>
    <t>1604592050</t>
  </si>
  <si>
    <t>3631</t>
  </si>
  <si>
    <t>Mariann Judi Elmelund Chriél</t>
  </si>
  <si>
    <t>1604601246</t>
  </si>
  <si>
    <t>Lise Inger Sindahl</t>
  </si>
  <si>
    <t>1604622464</t>
  </si>
  <si>
    <t>953</t>
  </si>
  <si>
    <t>Birgitte Kolby H. Karsbøl</t>
  </si>
  <si>
    <t>1604640470</t>
  </si>
  <si>
    <t>22962</t>
  </si>
  <si>
    <t>Hanne Pohl</t>
  </si>
  <si>
    <t>1604671295</t>
  </si>
  <si>
    <t>22790</t>
  </si>
  <si>
    <t>Lars Renvald</t>
  </si>
  <si>
    <t>1604671473</t>
  </si>
  <si>
    <t>24826</t>
  </si>
  <si>
    <t>Claus Bremer</t>
  </si>
  <si>
    <t>1604700120</t>
  </si>
  <si>
    <t>25207</t>
  </si>
  <si>
    <t>Annette Rye Larsen</t>
  </si>
  <si>
    <t>1604701461</t>
  </si>
  <si>
    <t>32909</t>
  </si>
  <si>
    <t>Lars Henrik Jensen Strandfelt</t>
  </si>
  <si>
    <t>1604731794</t>
  </si>
  <si>
    <t>24855</t>
  </si>
  <si>
    <t>Signe Rømer Holm</t>
  </si>
  <si>
    <t>1604844173</t>
  </si>
  <si>
    <t>29392</t>
  </si>
  <si>
    <t>Sergio Gonzáles Horcas</t>
  </si>
  <si>
    <t>1604862597</t>
  </si>
  <si>
    <t>11835</t>
  </si>
  <si>
    <t>Rasmus Schmidt Davidsen</t>
  </si>
  <si>
    <t>1604864182</t>
  </si>
  <si>
    <t>30115</t>
  </si>
  <si>
    <t>Jieyu Zhou</t>
  </si>
  <si>
    <t>1604871758</t>
  </si>
  <si>
    <t>32957</t>
  </si>
  <si>
    <t>Marie Louise Kirkegaard</t>
  </si>
  <si>
    <t>1604892593</t>
  </si>
  <si>
    <t>32475</t>
  </si>
  <si>
    <t>Alexander Dybdahl Rathcke</t>
  </si>
  <si>
    <t>1604902289</t>
  </si>
  <si>
    <t>34076</t>
  </si>
  <si>
    <t>Anders Faarup Nielsen</t>
  </si>
  <si>
    <t>1604951085</t>
  </si>
  <si>
    <t>32332</t>
  </si>
  <si>
    <t>1605551102</t>
  </si>
  <si>
    <t>59</t>
  </si>
  <si>
    <t>Birte Kastrup Rasmussen</t>
  </si>
  <si>
    <t>1605573629</t>
  </si>
  <si>
    <t>15937</t>
  </si>
  <si>
    <t>Abdirahman Mohamud Yusuf</t>
  </si>
  <si>
    <t>1605671272</t>
  </si>
  <si>
    <t>18987</t>
  </si>
  <si>
    <t>Dorte Wissing Kaznelson</t>
  </si>
  <si>
    <t>1605680948</t>
  </si>
  <si>
    <t>23017</t>
  </si>
  <si>
    <t>Rikke Byrsting Jakobsen</t>
  </si>
  <si>
    <t>1605692822</t>
  </si>
  <si>
    <t>31481</t>
  </si>
  <si>
    <t>Michaela Ines Erichs</t>
  </si>
  <si>
    <t>1605721016</t>
  </si>
  <si>
    <t>11963</t>
  </si>
  <si>
    <t>Louise Svendsen</t>
  </si>
  <si>
    <t>1605802687</t>
  </si>
  <si>
    <t>29564</t>
  </si>
  <si>
    <t>Morten Wied</t>
  </si>
  <si>
    <t>1605813298</t>
  </si>
  <si>
    <t>3635</t>
  </si>
  <si>
    <t>Sara Monteiro Pires</t>
  </si>
  <si>
    <t>1605823250</t>
  </si>
  <si>
    <t>23113</t>
  </si>
  <si>
    <t>Veronica Martinez Rios</t>
  </si>
  <si>
    <t>1605852838</t>
  </si>
  <si>
    <t>18013</t>
  </si>
  <si>
    <t>Yumiao Lin</t>
  </si>
  <si>
    <t>1605853206</t>
  </si>
  <si>
    <t>32877</t>
  </si>
  <si>
    <t>Francesca Ambri</t>
  </si>
  <si>
    <t>1605853761</t>
  </si>
  <si>
    <t>34061</t>
  </si>
  <si>
    <t>Rig Das</t>
  </si>
  <si>
    <t>1605864119</t>
  </si>
  <si>
    <t>22559</t>
  </si>
  <si>
    <t>Alessandro Di Bella</t>
  </si>
  <si>
    <t>1605892015</t>
  </si>
  <si>
    <t>18378</t>
  </si>
  <si>
    <t>Steeven Hegelund Spangsdorf</t>
  </si>
  <si>
    <t>1605893348</t>
  </si>
  <si>
    <t>28065</t>
  </si>
  <si>
    <t>Katrina Bromhall</t>
  </si>
  <si>
    <t>1605894220</t>
  </si>
  <si>
    <t>26281</t>
  </si>
  <si>
    <t>Katrin Pontius</t>
  </si>
  <si>
    <t>1605901197</t>
  </si>
  <si>
    <t>16608</t>
  </si>
  <si>
    <t>Jonas Mark Christensen</t>
  </si>
  <si>
    <t>1605901545</t>
  </si>
  <si>
    <t>31642</t>
  </si>
  <si>
    <t>Nicklas Bang Eriksen</t>
  </si>
  <si>
    <t>1605904323</t>
  </si>
  <si>
    <t>31159</t>
  </si>
  <si>
    <t>Shane Alan Carnohan</t>
  </si>
  <si>
    <t>1605912563</t>
  </si>
  <si>
    <t>18393</t>
  </si>
  <si>
    <t>Janus Nørtoft Jensen</t>
  </si>
  <si>
    <t>1605914272</t>
  </si>
  <si>
    <t>26216</t>
  </si>
  <si>
    <t>Lesia Marie-Jeanne Mariane Mitridati</t>
  </si>
  <si>
    <t>1605923166</t>
  </si>
  <si>
    <t>33854</t>
  </si>
  <si>
    <t>Anchelika Volkova Skjødt</t>
  </si>
  <si>
    <t>1605924073</t>
  </si>
  <si>
    <t>29997</t>
  </si>
  <si>
    <t>Dario Loaldi</t>
  </si>
  <si>
    <t>1605931916</t>
  </si>
  <si>
    <t>32667</t>
  </si>
  <si>
    <t>Anne Jasmontas</t>
  </si>
  <si>
    <t>1605941725</t>
  </si>
  <si>
    <t>31025</t>
  </si>
  <si>
    <t>Emil Visby Østergaard</t>
  </si>
  <si>
    <t>1605950600</t>
  </si>
  <si>
    <t>27287</t>
  </si>
  <si>
    <t>Louise Møller Jørgensen</t>
  </si>
  <si>
    <t>1605972663</t>
  </si>
  <si>
    <t>31992</t>
  </si>
  <si>
    <t>Shai Hvid Shiv</t>
  </si>
  <si>
    <t>1606520219</t>
  </si>
  <si>
    <t>584</t>
  </si>
  <si>
    <t>Poul Erik Andersen</t>
  </si>
  <si>
    <t>1606533205</t>
  </si>
  <si>
    <t>11879</t>
  </si>
  <si>
    <t>Bengt Perers</t>
  </si>
  <si>
    <t>1606540791</t>
  </si>
  <si>
    <t>293</t>
  </si>
  <si>
    <t>Jesper Schramm</t>
  </si>
  <si>
    <t>1606562159</t>
  </si>
  <si>
    <t>245</t>
  </si>
  <si>
    <t>Ulrik Birk Henriksen</t>
  </si>
  <si>
    <t>1606581307</t>
  </si>
  <si>
    <t>15891</t>
  </si>
  <si>
    <t>Poul Ejnar Sommer Sørensen</t>
  </si>
  <si>
    <t>1606630111</t>
  </si>
  <si>
    <t>14463</t>
  </si>
  <si>
    <t>Steen Jensen</t>
  </si>
  <si>
    <t>1606692923</t>
  </si>
  <si>
    <t>32723</t>
  </si>
  <si>
    <t>Benjamin Jonathan Janura</t>
  </si>
  <si>
    <t>1606722954</t>
  </si>
  <si>
    <t>3637</t>
  </si>
  <si>
    <t>Xenia Trier</t>
  </si>
  <si>
    <t>1606771998</t>
  </si>
  <si>
    <t>25190</t>
  </si>
  <si>
    <t>Henriette Granlund Marsden</t>
  </si>
  <si>
    <t>1606783058</t>
  </si>
  <si>
    <t>23218</t>
  </si>
  <si>
    <t>Camilla Mørk</t>
  </si>
  <si>
    <t>1606793983</t>
  </si>
  <si>
    <t>26406</t>
  </si>
  <si>
    <t>Patrick Murigu Kamau Njage</t>
  </si>
  <si>
    <t>1606823793</t>
  </si>
  <si>
    <t>6761</t>
  </si>
  <si>
    <t>Marton Marschall</t>
  </si>
  <si>
    <t>1606832040</t>
  </si>
  <si>
    <t>12662</t>
  </si>
  <si>
    <t>Krestine Mougaard</t>
  </si>
  <si>
    <t>1606843719</t>
  </si>
  <si>
    <t>26669</t>
  </si>
  <si>
    <t>Yohanes Chekol Malede</t>
  </si>
  <si>
    <t>1606863876</t>
  </si>
  <si>
    <t>26923</t>
  </si>
  <si>
    <t>Jennifer Bartell</t>
  </si>
  <si>
    <t>1606884695</t>
  </si>
  <si>
    <t>27390</t>
  </si>
  <si>
    <t>Seyed Saeed Asadzadeh</t>
  </si>
  <si>
    <t>1606892027</t>
  </si>
  <si>
    <t>29139</t>
  </si>
  <si>
    <t>Peter Aleksander Rousing Bork</t>
  </si>
  <si>
    <t>1606914268</t>
  </si>
  <si>
    <t>31770</t>
  </si>
  <si>
    <t>Liyan Zhao</t>
  </si>
  <si>
    <t>1606922171</t>
  </si>
  <si>
    <t>24227</t>
  </si>
  <si>
    <t>Anders Østergaard Petersen</t>
  </si>
  <si>
    <t>1606922937</t>
  </si>
  <si>
    <t>30934</t>
  </si>
  <si>
    <t>August Edwards Guldberg Mikkelsen</t>
  </si>
  <si>
    <t>1606924441</t>
  </si>
  <si>
    <t>30850</t>
  </si>
  <si>
    <t>Jiang Shao</t>
  </si>
  <si>
    <t>1606931723</t>
  </si>
  <si>
    <t>32669</t>
  </si>
  <si>
    <t>Tino Schack Larsen</t>
  </si>
  <si>
    <t>1606934439</t>
  </si>
  <si>
    <t>27908</t>
  </si>
  <si>
    <t>Airidas Zukauskas</t>
  </si>
  <si>
    <t>1606934501</t>
  </si>
  <si>
    <t>29415</t>
  </si>
  <si>
    <t>Muhammad Salman Khan</t>
  </si>
  <si>
    <t>1606951406</t>
  </si>
  <si>
    <t>29841</t>
  </si>
  <si>
    <t>Line Korte Martinsen</t>
  </si>
  <si>
    <t>1606952739</t>
  </si>
  <si>
    <t>31080</t>
  </si>
  <si>
    <t>Björgvin Hjartarson</t>
  </si>
  <si>
    <t>1606953387</t>
  </si>
  <si>
    <t>30727</t>
  </si>
  <si>
    <t>Jacob Michael Crowe</t>
  </si>
  <si>
    <t>1606961673</t>
  </si>
  <si>
    <t>31780</t>
  </si>
  <si>
    <t>Ruben Samuel Schiller</t>
  </si>
  <si>
    <t>1607510241</t>
  </si>
  <si>
    <t>15645</t>
  </si>
  <si>
    <t>Kai Mikael Jensen</t>
  </si>
  <si>
    <t>1607551967</t>
  </si>
  <si>
    <t>31613</t>
  </si>
  <si>
    <t>Thomas Lynge Jacobsen</t>
  </si>
  <si>
    <t>1607560877</t>
  </si>
  <si>
    <t>3638</t>
  </si>
  <si>
    <t>1607601158</t>
  </si>
  <si>
    <t>3639</t>
  </si>
  <si>
    <t>Helle Rasmussen</t>
  </si>
  <si>
    <t>1607611285</t>
  </si>
  <si>
    <t>1721</t>
  </si>
  <si>
    <t>Olav Breinbjerg</t>
  </si>
  <si>
    <t>1607631901</t>
  </si>
  <si>
    <t>1339</t>
  </si>
  <si>
    <t>Lars Schiøtt Sørensen</t>
  </si>
  <si>
    <t>1607633297</t>
  </si>
  <si>
    <t>15466</t>
  </si>
  <si>
    <t>Adnan Bijedic</t>
  </si>
  <si>
    <t>1607640587</t>
  </si>
  <si>
    <t>2840</t>
  </si>
  <si>
    <t>Claus Reesbøll</t>
  </si>
  <si>
    <t>1607672209</t>
  </si>
  <si>
    <t>Einar Eg Nielsen</t>
  </si>
  <si>
    <t>1607680295</t>
  </si>
  <si>
    <t>25083</t>
  </si>
  <si>
    <t>Jakob Eyvind Bardram</t>
  </si>
  <si>
    <t>1607714416</t>
  </si>
  <si>
    <t>15213</t>
  </si>
  <si>
    <t>Valentina Roberta Barletta</t>
  </si>
  <si>
    <t>1607721676</t>
  </si>
  <si>
    <t>28457</t>
  </si>
  <si>
    <t>Ulla Hoffmann</t>
  </si>
  <si>
    <t>1607771428</t>
  </si>
  <si>
    <t>33949</t>
  </si>
  <si>
    <t>Line Sondt-Marcussen</t>
  </si>
  <si>
    <t>1607782365</t>
  </si>
  <si>
    <t>27009</t>
  </si>
  <si>
    <t>Jakob Nygård Wincentz</t>
  </si>
  <si>
    <t>1607782403</t>
  </si>
  <si>
    <t>10102</t>
  </si>
  <si>
    <t>Peder Bacher</t>
  </si>
  <si>
    <t>1607782772</t>
  </si>
  <si>
    <t>15628</t>
  </si>
  <si>
    <t>Heidi Serny Jacobsen</t>
  </si>
  <si>
    <t>1607791585</t>
  </si>
  <si>
    <t>Michael Vincent Jensen</t>
  </si>
  <si>
    <t>1607793421</t>
  </si>
  <si>
    <t>12270</t>
  </si>
  <si>
    <t>Arnold Knott</t>
  </si>
  <si>
    <t>1607803710</t>
  </si>
  <si>
    <t>28839</t>
  </si>
  <si>
    <t>Yingjun Cai</t>
  </si>
  <si>
    <t>1607821271</t>
  </si>
  <si>
    <t>33529</t>
  </si>
  <si>
    <t>Rasmus Loft</t>
  </si>
  <si>
    <t>1607823851</t>
  </si>
  <si>
    <t>26071</t>
  </si>
  <si>
    <t>Marco Aurélio Miranda Maduro</t>
  </si>
  <si>
    <t>1607842120</t>
  </si>
  <si>
    <t>17832</t>
  </si>
  <si>
    <t>Anne Lykke</t>
  </si>
  <si>
    <t>1607844107</t>
  </si>
  <si>
    <t>24575</t>
  </si>
  <si>
    <t>Safdar Abbas Malik</t>
  </si>
  <si>
    <t>1607872054</t>
  </si>
  <si>
    <t>24572</t>
  </si>
  <si>
    <t>Grith M. M. Hermansen</t>
  </si>
  <si>
    <t>1607872690</t>
  </si>
  <si>
    <t>28235</t>
  </si>
  <si>
    <t>Sofie Maiken Riisgård Starbæk</t>
  </si>
  <si>
    <t>1607892853</t>
  </si>
  <si>
    <t>30463</t>
  </si>
  <si>
    <t>René Tronsgaard Rasmussen</t>
  </si>
  <si>
    <t>1607912544</t>
  </si>
  <si>
    <t>30171</t>
  </si>
  <si>
    <t>Annika Lund Gade</t>
  </si>
  <si>
    <t>1607924011</t>
  </si>
  <si>
    <t>28700</t>
  </si>
  <si>
    <t>Kyriakos Kaslis</t>
  </si>
  <si>
    <t>1607934203</t>
  </si>
  <si>
    <t>29900</t>
  </si>
  <si>
    <t>Zifan Zhou</t>
  </si>
  <si>
    <t>1607950683</t>
  </si>
  <si>
    <t>30012</t>
  </si>
  <si>
    <t>Christian Dam Vedel</t>
  </si>
  <si>
    <t>1607950756</t>
  </si>
  <si>
    <t>32445</t>
  </si>
  <si>
    <t>Ellen Marie Gaunby Jørgensen</t>
  </si>
  <si>
    <t>1608500797</t>
  </si>
  <si>
    <t>4199</t>
  </si>
  <si>
    <t>Torsten Neubert</t>
  </si>
  <si>
    <t>1608520755</t>
  </si>
  <si>
    <t>522</t>
  </si>
  <si>
    <t>Allan Aasbjerg Nielsen</t>
  </si>
  <si>
    <t>1608532575</t>
  </si>
  <si>
    <t>15813</t>
  </si>
  <si>
    <t>Søren Ott</t>
  </si>
  <si>
    <t>1608630372</t>
  </si>
  <si>
    <t>2842</t>
  </si>
  <si>
    <t>Nina Fuglsang</t>
  </si>
  <si>
    <t>1608631751</t>
  </si>
  <si>
    <t>19058</t>
  </si>
  <si>
    <t>Niels Thomas Haugård</t>
  </si>
  <si>
    <t>1608632391</t>
  </si>
  <si>
    <t>10491</t>
  </si>
  <si>
    <t>Mohmood Zaboli</t>
  </si>
  <si>
    <t>1608660638</t>
  </si>
  <si>
    <t>25084</t>
  </si>
  <si>
    <t>Lene Matthisson</t>
  </si>
  <si>
    <t>1608662029</t>
  </si>
  <si>
    <t>2843</t>
  </si>
  <si>
    <t>Aage Thaarup</t>
  </si>
  <si>
    <t>1608691568</t>
  </si>
  <si>
    <t>22341</t>
  </si>
  <si>
    <t>Marie-Louise Vintergaard</t>
  </si>
  <si>
    <t>1608751706</t>
  </si>
  <si>
    <t>11947</t>
  </si>
  <si>
    <t>Leyla Elisabeth Celkan</t>
  </si>
  <si>
    <t>1608783640</t>
  </si>
  <si>
    <t>16077</t>
  </si>
  <si>
    <t>Shruti Harnal Dantoft</t>
  </si>
  <si>
    <t>1608801355</t>
  </si>
  <si>
    <t>29610</t>
  </si>
  <si>
    <t>Thomas Guldborg Petersen</t>
  </si>
  <si>
    <t>1608853894</t>
  </si>
  <si>
    <t>31848</t>
  </si>
  <si>
    <t>Priscila Regina Guerra</t>
  </si>
  <si>
    <t>1608853991</t>
  </si>
  <si>
    <t>17383</t>
  </si>
  <si>
    <t>Sebastian Nikitas Politis</t>
  </si>
  <si>
    <t>1608863601</t>
  </si>
  <si>
    <t>27991</t>
  </si>
  <si>
    <t>Miklos Diossy</t>
  </si>
  <si>
    <t>1608863776</t>
  </si>
  <si>
    <t>24528</t>
  </si>
  <si>
    <t>Serena Fabbri</t>
  </si>
  <si>
    <t>1608873747</t>
  </si>
  <si>
    <t>29960</t>
  </si>
  <si>
    <t>Xianglei Meng</t>
  </si>
  <si>
    <t>1608873879</t>
  </si>
  <si>
    <t>32921</t>
  </si>
  <si>
    <t>Navid Ranjbar</t>
  </si>
  <si>
    <t>1608894302</t>
  </si>
  <si>
    <t>30884</t>
  </si>
  <si>
    <t>Shizra Sultan</t>
  </si>
  <si>
    <t>1608911444</t>
  </si>
  <si>
    <t>27163</t>
  </si>
  <si>
    <t>Sofie Riber Rasmussen</t>
  </si>
  <si>
    <t>1608923396</t>
  </si>
  <si>
    <t>32602</t>
  </si>
  <si>
    <t>Elaine Louise Sellwood</t>
  </si>
  <si>
    <t>1608932328</t>
  </si>
  <si>
    <t>31597</t>
  </si>
  <si>
    <t>Hanne Dalsgaard Nicolaisen</t>
  </si>
  <si>
    <t>1608941556</t>
  </si>
  <si>
    <t>29096</t>
  </si>
  <si>
    <t>Signe Tophøj Heinemann</t>
  </si>
  <si>
    <t>1608952167</t>
  </si>
  <si>
    <t>32324</t>
  </si>
  <si>
    <t>Johan Christian Ehlers</t>
  </si>
  <si>
    <t>1608981639</t>
  </si>
  <si>
    <t>33595</t>
  </si>
  <si>
    <t>Simon Rumle Tarnow</t>
  </si>
  <si>
    <t>1609510575</t>
  </si>
  <si>
    <t>15847</t>
  </si>
  <si>
    <t>Flemming Rasmussen</t>
  </si>
  <si>
    <t>1609570101</t>
  </si>
  <si>
    <t>468</t>
  </si>
  <si>
    <t>Lars Kai Hansen</t>
  </si>
  <si>
    <t>1609580867</t>
  </si>
  <si>
    <t>Peter Arendt Jensen</t>
  </si>
  <si>
    <t>1609620346</t>
  </si>
  <si>
    <t>31009</t>
  </si>
  <si>
    <t>1609672036</t>
  </si>
  <si>
    <t>556</t>
  </si>
  <si>
    <t>Dorte Stebit</t>
  </si>
  <si>
    <t>1609682899</t>
  </si>
  <si>
    <t>13504</t>
  </si>
  <si>
    <t>Michael Cole</t>
  </si>
  <si>
    <t>1609692584</t>
  </si>
  <si>
    <t>2844</t>
  </si>
  <si>
    <t>Linda Stuhr Christensen</t>
  </si>
  <si>
    <t>1609702784</t>
  </si>
  <si>
    <t>30163</t>
  </si>
  <si>
    <t>Olena Fafner</t>
  </si>
  <si>
    <t>1609742522</t>
  </si>
  <si>
    <t>19960</t>
  </si>
  <si>
    <t>Marianne Møllegaard Nielsen</t>
  </si>
  <si>
    <t>1609821449</t>
  </si>
  <si>
    <t>22306</t>
  </si>
  <si>
    <t>Nam Nguyen</t>
  </si>
  <si>
    <t>1609834117</t>
  </si>
  <si>
    <t>22616</t>
  </si>
  <si>
    <t>Maksym Plakhotnyuk</t>
  </si>
  <si>
    <t>1609854037</t>
  </si>
  <si>
    <t>14355</t>
  </si>
  <si>
    <t>Hamid Sarlak Chivaee</t>
  </si>
  <si>
    <t>1609854703</t>
  </si>
  <si>
    <t>26323</t>
  </si>
  <si>
    <t>Ruggero La Rosa</t>
  </si>
  <si>
    <t>1609864423</t>
  </si>
  <si>
    <t>28611</t>
  </si>
  <si>
    <t>Peng Shen</t>
  </si>
  <si>
    <t>1609864695</t>
  </si>
  <si>
    <t>33986</t>
  </si>
  <si>
    <t>Arash Nemati</t>
  </si>
  <si>
    <t>1609872337</t>
  </si>
  <si>
    <t>9970</t>
  </si>
  <si>
    <t>Martin Bak</t>
  </si>
  <si>
    <t>1609891412</t>
  </si>
  <si>
    <t>22914</t>
  </si>
  <si>
    <t>Anne Noer Kolborg</t>
  </si>
  <si>
    <t>1609892737</t>
  </si>
  <si>
    <t>17555</t>
  </si>
  <si>
    <t>Kristoffer Skaftved Mathiesen</t>
  </si>
  <si>
    <t>1609893784</t>
  </si>
  <si>
    <t>25505</t>
  </si>
  <si>
    <t>Franziska Klincke</t>
  </si>
  <si>
    <t>1609901531</t>
  </si>
  <si>
    <t>18342</t>
  </si>
  <si>
    <t>Jesper Bjerge Christensen</t>
  </si>
  <si>
    <t>1609903496</t>
  </si>
  <si>
    <t>26105</t>
  </si>
  <si>
    <t>Valentina Perna</t>
  </si>
  <si>
    <t>1609914064</t>
  </si>
  <si>
    <t>27680</t>
  </si>
  <si>
    <t>1609942289</t>
  </si>
  <si>
    <t>32098</t>
  </si>
  <si>
    <t>Jeppe Trip Kofoed</t>
  </si>
  <si>
    <t>1609961917</t>
  </si>
  <si>
    <t>33973</t>
  </si>
  <si>
    <t>Morten Bjerre</t>
  </si>
  <si>
    <t>1609972315</t>
  </si>
  <si>
    <t>33431</t>
  </si>
  <si>
    <t>Lars Boyens-Thiele</t>
  </si>
  <si>
    <t>1610450241</t>
  </si>
  <si>
    <t>13402</t>
  </si>
  <si>
    <t>Ole Kristoffersen</t>
  </si>
  <si>
    <t>1610540534</t>
  </si>
  <si>
    <t>15282</t>
  </si>
  <si>
    <t>Bente Landsperg Thomsen</t>
  </si>
  <si>
    <t>1610550416</t>
  </si>
  <si>
    <t>6795</t>
  </si>
  <si>
    <t>Anne-Marie Ørngreen</t>
  </si>
  <si>
    <t>1610582040</t>
  </si>
  <si>
    <t>17046</t>
  </si>
  <si>
    <t>Helle Dunja Hemmingsen</t>
  </si>
  <si>
    <t>1610610583</t>
  </si>
  <si>
    <t>15009</t>
  </si>
  <si>
    <t>Henning Rose</t>
  </si>
  <si>
    <t>1610620295</t>
  </si>
  <si>
    <t>30417</t>
  </si>
  <si>
    <t>Jimmie Stig Beckerlee</t>
  </si>
  <si>
    <t>1610621194</t>
  </si>
  <si>
    <t>31407</t>
  </si>
  <si>
    <t>Bettina Mylin</t>
  </si>
  <si>
    <t>1610632226</t>
  </si>
  <si>
    <t>24795</t>
  </si>
  <si>
    <t>Anne Mette Skovlund</t>
  </si>
  <si>
    <t>1610640997</t>
  </si>
  <si>
    <t>2172</t>
  </si>
  <si>
    <t>Flemming Bjerg Grumsen</t>
  </si>
  <si>
    <t>1610652111</t>
  </si>
  <si>
    <t>3643</t>
  </si>
  <si>
    <t>Jan Karlsen</t>
  </si>
  <si>
    <t>1610660777</t>
  </si>
  <si>
    <t>648</t>
  </si>
  <si>
    <t>Jakob Schiøtz</t>
  </si>
  <si>
    <t>1610813875</t>
  </si>
  <si>
    <t>18281</t>
  </si>
  <si>
    <t>Johannes Zaar</t>
  </si>
  <si>
    <t>1610821509</t>
  </si>
  <si>
    <t>15883</t>
  </si>
  <si>
    <t>Frederik Staun</t>
  </si>
  <si>
    <t>1610821592</t>
  </si>
  <si>
    <t>15742</t>
  </si>
  <si>
    <t>Bente Ingemann Mathiessen</t>
  </si>
  <si>
    <t>1610822092</t>
  </si>
  <si>
    <t>22915</t>
  </si>
  <si>
    <t>Malene Marie Reesbøll</t>
  </si>
  <si>
    <t>1610853915</t>
  </si>
  <si>
    <t>23117</t>
  </si>
  <si>
    <t>Luca Camilli</t>
  </si>
  <si>
    <t>1610864216</t>
  </si>
  <si>
    <t>29628</t>
  </si>
  <si>
    <t>Vaishnavi Ravikumar</t>
  </si>
  <si>
    <t>1610871611</t>
  </si>
  <si>
    <t>26292</t>
  </si>
  <si>
    <t>Daniel Højrup Johansen</t>
  </si>
  <si>
    <t>1610873665</t>
  </si>
  <si>
    <t>29462</t>
  </si>
  <si>
    <t>Kai Xiong</t>
  </si>
  <si>
    <t>1610874114</t>
  </si>
  <si>
    <t>25481</t>
  </si>
  <si>
    <t>1610883873</t>
  </si>
  <si>
    <t>27126</t>
  </si>
  <si>
    <t>Nicolo Borghi</t>
  </si>
  <si>
    <t>1610891299</t>
  </si>
  <si>
    <t>30659</t>
  </si>
  <si>
    <t>Mads Frey Halling</t>
  </si>
  <si>
    <t>1610891620</t>
  </si>
  <si>
    <t>18401</t>
  </si>
  <si>
    <t>Louise Floor Frellsen</t>
  </si>
  <si>
    <t>1610892201</t>
  </si>
  <si>
    <t>19779</t>
  </si>
  <si>
    <t>Kristian Barrett</t>
  </si>
  <si>
    <t>1610894433</t>
  </si>
  <si>
    <t>32092</t>
  </si>
  <si>
    <t>Khanh Hoang Nguyen</t>
  </si>
  <si>
    <t>1610904153</t>
  </si>
  <si>
    <t>33285</t>
  </si>
  <si>
    <t>Ping Zhu</t>
  </si>
  <si>
    <t>1610911990</t>
  </si>
  <si>
    <t>14547</t>
  </si>
  <si>
    <t>Maite Monica Lovring</t>
  </si>
  <si>
    <t>1610914183</t>
  </si>
  <si>
    <t>28533</t>
  </si>
  <si>
    <t>Vladimir Dvorkin</t>
  </si>
  <si>
    <t>1610914663</t>
  </si>
  <si>
    <t>32473</t>
  </si>
  <si>
    <t>Sujay Ghosh</t>
  </si>
  <si>
    <t>1610923867</t>
  </si>
  <si>
    <t>27907</t>
  </si>
  <si>
    <t>Evan Kirk Chaberski</t>
  </si>
  <si>
    <t>1610932289</t>
  </si>
  <si>
    <t>32987</t>
  </si>
  <si>
    <t>Riccardo Sprocati</t>
  </si>
  <si>
    <t>1610932351</t>
  </si>
  <si>
    <t>31986</t>
  </si>
  <si>
    <t>Sergio Hernan Garrido Mejia</t>
  </si>
  <si>
    <t>1610941628</t>
  </si>
  <si>
    <t>30395</t>
  </si>
  <si>
    <t>Kristine Stub Rønø Clausen</t>
  </si>
  <si>
    <t>1610941970</t>
  </si>
  <si>
    <t>26926</t>
  </si>
  <si>
    <t>Anne Sophie Ahm Petersen</t>
  </si>
  <si>
    <t>1610950058</t>
  </si>
  <si>
    <t>31283</t>
  </si>
  <si>
    <t>Maria Sofie Enkebølle</t>
  </si>
  <si>
    <t>1611025382</t>
  </si>
  <si>
    <t>32707</t>
  </si>
  <si>
    <t>Laura Elisabeth Winifred Jalborg</t>
  </si>
  <si>
    <t>1611531075</t>
  </si>
  <si>
    <t>1283</t>
  </si>
  <si>
    <t>Kaj Thomsen</t>
  </si>
  <si>
    <t>1611562132</t>
  </si>
  <si>
    <t>3645</t>
  </si>
  <si>
    <t>Mette Erecius Poulsen</t>
  </si>
  <si>
    <t>1611600727</t>
  </si>
  <si>
    <t>13424</t>
  </si>
  <si>
    <t>Torkel Gissel Nielsen</t>
  </si>
  <si>
    <t>1611632092</t>
  </si>
  <si>
    <t>12111</t>
  </si>
  <si>
    <t>Tania Groth</t>
  </si>
  <si>
    <t>1611712053</t>
  </si>
  <si>
    <t>6803</t>
  </si>
  <si>
    <t>Thomas Jensen</t>
  </si>
  <si>
    <t>1611722504</t>
  </si>
  <si>
    <t>16234</t>
  </si>
  <si>
    <t>Gitte Bom</t>
  </si>
  <si>
    <t>1611743420</t>
  </si>
  <si>
    <t>1999</t>
  </si>
  <si>
    <t>Barbara Spanó</t>
  </si>
  <si>
    <t>1611753833</t>
  </si>
  <si>
    <t>24043</t>
  </si>
  <si>
    <t>Daniel Alberto Sepulveda Estay</t>
  </si>
  <si>
    <t>1611763669</t>
  </si>
  <si>
    <t>Manuel Pinelo</t>
  </si>
  <si>
    <t>1611794432</t>
  </si>
  <si>
    <t>24833</t>
  </si>
  <si>
    <t>Sabine Schmidt</t>
  </si>
  <si>
    <t>1611801234</t>
  </si>
  <si>
    <t>29443</t>
  </si>
  <si>
    <t>Stine Kiær Larsen</t>
  </si>
  <si>
    <t>34081</t>
  </si>
  <si>
    <t>Xianhui Li</t>
  </si>
  <si>
    <t>1611883613</t>
  </si>
  <si>
    <t>29229</t>
  </si>
  <si>
    <t>Zhibo Zhang</t>
  </si>
  <si>
    <t>1611901573</t>
  </si>
  <si>
    <t>31956</t>
  </si>
  <si>
    <t>Jesper Uhd</t>
  </si>
  <si>
    <t>1611903827</t>
  </si>
  <si>
    <t>30401</t>
  </si>
  <si>
    <t>Nicolas Thilo Wirth</t>
  </si>
  <si>
    <t>1611911129</t>
  </si>
  <si>
    <t>29779</t>
  </si>
  <si>
    <t>Alexander Kappel Reumert</t>
  </si>
  <si>
    <t>1611913997</t>
  </si>
  <si>
    <t>33497</t>
  </si>
  <si>
    <t>Konstantin Victor Werner</t>
  </si>
  <si>
    <t>1611922864</t>
  </si>
  <si>
    <t>28080</t>
  </si>
  <si>
    <t>Kristina Søborg Pedersen</t>
  </si>
  <si>
    <t>1611941699</t>
  </si>
  <si>
    <t>33449</t>
  </si>
  <si>
    <t>Adam Coln Hundahl</t>
  </si>
  <si>
    <t>1611943969</t>
  </si>
  <si>
    <t>33905</t>
  </si>
  <si>
    <t>Mario Garzón González</t>
  </si>
  <si>
    <t>1611950051</t>
  </si>
  <si>
    <t>33010</t>
  </si>
  <si>
    <t>Mikkel Sterup</t>
  </si>
  <si>
    <t>1611951767</t>
  </si>
  <si>
    <t>27634</t>
  </si>
  <si>
    <t>Mads Heldager Thorsen</t>
  </si>
  <si>
    <t>1611953026</t>
  </si>
  <si>
    <t>34106</t>
  </si>
  <si>
    <t>Aileen Ute Geers</t>
  </si>
  <si>
    <t>1611960340</t>
  </si>
  <si>
    <t>30582</t>
  </si>
  <si>
    <t>Laura Friis</t>
  </si>
  <si>
    <t>1611961053</t>
  </si>
  <si>
    <t>30173</t>
  </si>
  <si>
    <t>Andreas Raimund Stilling-Andersen</t>
  </si>
  <si>
    <t>1612481993</t>
  </si>
  <si>
    <t>531</t>
  </si>
  <si>
    <t>Jørgen Fischer Nilsson</t>
  </si>
  <si>
    <t>1612500793</t>
  </si>
  <si>
    <t>13992</t>
  </si>
  <si>
    <t>Niels Hald</t>
  </si>
  <si>
    <t>1612611382</t>
  </si>
  <si>
    <t>28508</t>
  </si>
  <si>
    <t>Ann Konnerup Moss</t>
  </si>
  <si>
    <t>1612712413</t>
  </si>
  <si>
    <t>28362</t>
  </si>
  <si>
    <t>Martin Pedersen</t>
  </si>
  <si>
    <t>1612833059</t>
  </si>
  <si>
    <t>6820</t>
  </si>
  <si>
    <t>Efren Fernandez Grande</t>
  </si>
  <si>
    <t>1612853947</t>
  </si>
  <si>
    <t>33636</t>
  </si>
  <si>
    <t>Jianming Liu</t>
  </si>
  <si>
    <t>1612871368</t>
  </si>
  <si>
    <t>20873</t>
  </si>
  <si>
    <t>Trine Bjørnbo Engel</t>
  </si>
  <si>
    <t>1612883706</t>
  </si>
  <si>
    <t>33897</t>
  </si>
  <si>
    <t>Anjali Achazhiyath Edathil</t>
  </si>
  <si>
    <t>1612894058</t>
  </si>
  <si>
    <t>31337</t>
  </si>
  <si>
    <t>Giorgia Masciotta</t>
  </si>
  <si>
    <t>1612901763</t>
  </si>
  <si>
    <t>18334</t>
  </si>
  <si>
    <t>Anders Jaksland</t>
  </si>
  <si>
    <t>1612902077</t>
  </si>
  <si>
    <t>27165</t>
  </si>
  <si>
    <t>1612903685</t>
  </si>
  <si>
    <t>26040</t>
  </si>
  <si>
    <t>Sheng Wang</t>
  </si>
  <si>
    <t>1612912471</t>
  </si>
  <si>
    <t>27276</t>
  </si>
  <si>
    <t>Nicolai Dørfler</t>
  </si>
  <si>
    <t>1612922388</t>
  </si>
  <si>
    <t>33060</t>
  </si>
  <si>
    <t>Thea Fischer Hummelshøj</t>
  </si>
  <si>
    <t>1612924054</t>
  </si>
  <si>
    <t>31319</t>
  </si>
  <si>
    <t>Raíssa Volpatto Marques</t>
  </si>
  <si>
    <t>1612924186</t>
  </si>
  <si>
    <t>32800</t>
  </si>
  <si>
    <t>Giovanna Nunes Vilaza</t>
  </si>
  <si>
    <t>1612933916</t>
  </si>
  <si>
    <t>32019</t>
  </si>
  <si>
    <t>Bruna Daniela Azevedo Da Silva</t>
  </si>
  <si>
    <t>1612951477</t>
  </si>
  <si>
    <t>33270</t>
  </si>
  <si>
    <t>Anders Grundtvig Utzon</t>
  </si>
  <si>
    <t>1612960727</t>
  </si>
  <si>
    <t>33516</t>
  </si>
  <si>
    <t>Asger Bjerregaard Petersen</t>
  </si>
  <si>
    <t>1701520951</t>
  </si>
  <si>
    <t>15829</t>
  </si>
  <si>
    <t>Troels Friis Pedersen</t>
  </si>
  <si>
    <t>1701610942</t>
  </si>
  <si>
    <t>26615</t>
  </si>
  <si>
    <t>Marianne Lund Gaard</t>
  </si>
  <si>
    <t>1701630226</t>
  </si>
  <si>
    <t>26808</t>
  </si>
  <si>
    <t>Maj-Britt Pontoppidan</t>
  </si>
  <si>
    <t>1701640620</t>
  </si>
  <si>
    <t>16759</t>
  </si>
  <si>
    <t>Jette Berg Nestén</t>
  </si>
  <si>
    <t>1701711161</t>
  </si>
  <si>
    <t>11369</t>
  </si>
  <si>
    <t>Jes Broeng</t>
  </si>
  <si>
    <t>1701744035</t>
  </si>
  <si>
    <t>16762</t>
  </si>
  <si>
    <t>Koen Van Leemput</t>
  </si>
  <si>
    <t>1701843904</t>
  </si>
  <si>
    <t>28426</t>
  </si>
  <si>
    <t>Anna Elsukova</t>
  </si>
  <si>
    <t>1701871738</t>
  </si>
  <si>
    <t>24389</t>
  </si>
  <si>
    <t>Fie Fisker Brønnum Christiansen</t>
  </si>
  <si>
    <t>1701872424</t>
  </si>
  <si>
    <t>33890</t>
  </si>
  <si>
    <t>Hiba Abdel-Latif</t>
  </si>
  <si>
    <t>1701901513</t>
  </si>
  <si>
    <t>19013</t>
  </si>
  <si>
    <t>Lars Kjemtrup</t>
  </si>
  <si>
    <t>1701904709</t>
  </si>
  <si>
    <t>32807</t>
  </si>
  <si>
    <t>Leonardo Landi</t>
  </si>
  <si>
    <t>1701931668</t>
  </si>
  <si>
    <t>20669</t>
  </si>
  <si>
    <t>Thea Maria Bjørk Kristensen</t>
  </si>
  <si>
    <t>1701950670</t>
  </si>
  <si>
    <t>33678</t>
  </si>
  <si>
    <t>Cecilie Bille Larsen</t>
  </si>
  <si>
    <t>1701951189</t>
  </si>
  <si>
    <t>30938</t>
  </si>
  <si>
    <t>Mikkel Haugaard-Hansen</t>
  </si>
  <si>
    <t>1701951375</t>
  </si>
  <si>
    <t>32148</t>
  </si>
  <si>
    <t>Vinh Duy Nguyen</t>
  </si>
  <si>
    <t>30262</t>
  </si>
  <si>
    <t>Rikke Uhre Vilandt</t>
  </si>
  <si>
    <t>1701952282</t>
  </si>
  <si>
    <t>29042</t>
  </si>
  <si>
    <t>Anna Katrina Joensen</t>
  </si>
  <si>
    <t>1701971775</t>
  </si>
  <si>
    <t>32141</t>
  </si>
  <si>
    <t>Christian Kaas Sørensen</t>
  </si>
  <si>
    <t>1702500245</t>
  </si>
  <si>
    <t>9740</t>
  </si>
  <si>
    <t>Søren Peter Bjarløv</t>
  </si>
  <si>
    <t>1702570251</t>
  </si>
  <si>
    <t>6840</t>
  </si>
  <si>
    <t>Jakob Bohr</t>
  </si>
  <si>
    <t>1702622421</t>
  </si>
  <si>
    <t>2139</t>
  </si>
  <si>
    <t>Niels Skat Tiedje</t>
  </si>
  <si>
    <t>1702681029</t>
  </si>
  <si>
    <t>19513</t>
  </si>
  <si>
    <t>Troels V. Kristensen</t>
  </si>
  <si>
    <t>1702690699</t>
  </si>
  <si>
    <t>333</t>
  </si>
  <si>
    <t>Niels Leergaard Pedersen</t>
  </si>
  <si>
    <t>1702734378</t>
  </si>
  <si>
    <t>19553</t>
  </si>
  <si>
    <t>Vanita Singh</t>
  </si>
  <si>
    <t>1702762193</t>
  </si>
  <si>
    <t>325</t>
  </si>
  <si>
    <t>Ulrik Dam Nielsen</t>
  </si>
  <si>
    <t>1702821955</t>
  </si>
  <si>
    <t>28047</t>
  </si>
  <si>
    <t>Martin H. Schnipper</t>
  </si>
  <si>
    <t>1702833856</t>
  </si>
  <si>
    <t>30154</t>
  </si>
  <si>
    <t>Telma Sofia Martins Lanca</t>
  </si>
  <si>
    <t>1702873769</t>
  </si>
  <si>
    <t>17752</t>
  </si>
  <si>
    <t>Piotr Stanislaw Mazurek</t>
  </si>
  <si>
    <t>1702894537</t>
  </si>
  <si>
    <t>30854</t>
  </si>
  <si>
    <t>Nicholas Milne</t>
  </si>
  <si>
    <t>1702903609</t>
  </si>
  <si>
    <t>26131</t>
  </si>
  <si>
    <t>Ignacio Blanco Iñigo</t>
  </si>
  <si>
    <t>1702924614</t>
  </si>
  <si>
    <t>30291</t>
  </si>
  <si>
    <t>Diana Abad Hernando</t>
  </si>
  <si>
    <t>1702942027</t>
  </si>
  <si>
    <t>33763</t>
  </si>
  <si>
    <t>Christoffer Bendtsen</t>
  </si>
  <si>
    <t>1702951522</t>
  </si>
  <si>
    <t>32799</t>
  </si>
  <si>
    <t>Trine Fyhn Poulsen</t>
  </si>
  <si>
    <t>1702951638</t>
  </si>
  <si>
    <t>30107</t>
  </si>
  <si>
    <t>1703411769</t>
  </si>
  <si>
    <t>30928</t>
  </si>
  <si>
    <t>Peter Mossing</t>
  </si>
  <si>
    <t>1703542561</t>
  </si>
  <si>
    <t>19051</t>
  </si>
  <si>
    <t>Søren William Petersen</t>
  </si>
  <si>
    <t>1703560144</t>
  </si>
  <si>
    <t>1924</t>
  </si>
  <si>
    <t>Marianne Kemner</t>
  </si>
  <si>
    <t>1703620767</t>
  </si>
  <si>
    <t>19291</t>
  </si>
  <si>
    <t>Niels Kühl Hasager</t>
  </si>
  <si>
    <t>1703660513</t>
  </si>
  <si>
    <t>15752</t>
  </si>
  <si>
    <t>Lars Pilgaard Mikkelsen</t>
  </si>
  <si>
    <t>1703660793</t>
  </si>
  <si>
    <t>26896</t>
  </si>
  <si>
    <t>Tom Nordbo Andreassen</t>
  </si>
  <si>
    <t>1703691923</t>
  </si>
  <si>
    <t>1873</t>
  </si>
  <si>
    <t>Jacob Østergaard</t>
  </si>
  <si>
    <t>1703711924</t>
  </si>
  <si>
    <t>23188</t>
  </si>
  <si>
    <t>Lisbeth Schjerling</t>
  </si>
  <si>
    <t>1703732603</t>
  </si>
  <si>
    <t>6860</t>
  </si>
  <si>
    <t>Anders Jørgensen</t>
  </si>
  <si>
    <t>1703772389</t>
  </si>
  <si>
    <t>30808</t>
  </si>
  <si>
    <t>Karsten Uldal</t>
  </si>
  <si>
    <t>1703773636</t>
  </si>
  <si>
    <t>16822</t>
  </si>
  <si>
    <t>Viktoriya Pastarus Bregnsbo</t>
  </si>
  <si>
    <t>1703813859</t>
  </si>
  <si>
    <t>12198</t>
  </si>
  <si>
    <t>Guangya Yang</t>
  </si>
  <si>
    <t>1703874068</t>
  </si>
  <si>
    <t>28653</t>
  </si>
  <si>
    <t>Sina Baier</t>
  </si>
  <si>
    <t>1703893496</t>
  </si>
  <si>
    <t>32063</t>
  </si>
  <si>
    <t>Céline Engelbrecht Larsen</t>
  </si>
  <si>
    <t>1703901804</t>
  </si>
  <si>
    <t>17727</t>
  </si>
  <si>
    <t>Line Abildgaard Ryberg</t>
  </si>
  <si>
    <t>1703902061</t>
  </si>
  <si>
    <t>20929</t>
  </si>
  <si>
    <t>Mads Lyngby Henriksen</t>
  </si>
  <si>
    <t>1703903866</t>
  </si>
  <si>
    <t>28816</t>
  </si>
  <si>
    <t>Helén Emelie Olsson</t>
  </si>
  <si>
    <t>1703904056</t>
  </si>
  <si>
    <t>32214</t>
  </si>
  <si>
    <t>1703912474</t>
  </si>
  <si>
    <t>16606</t>
  </si>
  <si>
    <t>Agnes Martine Nielsen</t>
  </si>
  <si>
    <t>1703921899</t>
  </si>
  <si>
    <t>27847</t>
  </si>
  <si>
    <t>Mathias Rolf Jensen</t>
  </si>
  <si>
    <t>1703922577</t>
  </si>
  <si>
    <t>26199</t>
  </si>
  <si>
    <t>Rasmus Ibsen Dehli</t>
  </si>
  <si>
    <t>1703924030</t>
  </si>
  <si>
    <t>29639</t>
  </si>
  <si>
    <t>Beatrice da Lio</t>
  </si>
  <si>
    <t>1703933137</t>
  </si>
  <si>
    <t>23883</t>
  </si>
  <si>
    <t>Victor Hvidt</t>
  </si>
  <si>
    <t>1703941512</t>
  </si>
  <si>
    <t>27005</t>
  </si>
  <si>
    <t>Frederikke Rose Holm</t>
  </si>
  <si>
    <t>1703944015</t>
  </si>
  <si>
    <t>33988</t>
  </si>
  <si>
    <t>Quentin Félix Adam</t>
  </si>
  <si>
    <t>1703950538</t>
  </si>
  <si>
    <t>33884</t>
  </si>
  <si>
    <t>Sandra Neergaard Larssen</t>
  </si>
  <si>
    <t>1703952875</t>
  </si>
  <si>
    <t>33323</t>
  </si>
  <si>
    <t>Kalpit Dilip Ballal</t>
  </si>
  <si>
    <t>1703962250</t>
  </si>
  <si>
    <t>33559</t>
  </si>
  <si>
    <t>Laura Palau Triola</t>
  </si>
  <si>
    <t>1703970199</t>
  </si>
  <si>
    <t>30471</t>
  </si>
  <si>
    <t>Sebastian Marius Rosenørn Faarbæk</t>
  </si>
  <si>
    <t>1704570542</t>
  </si>
  <si>
    <t>3659</t>
  </si>
  <si>
    <t>Marianne Mønsted Jørgensen</t>
  </si>
  <si>
    <t>1704572227</t>
  </si>
  <si>
    <t>1334</t>
  </si>
  <si>
    <t>Henrik Stang</t>
  </si>
  <si>
    <t>1704622992</t>
  </si>
  <si>
    <t>3660</t>
  </si>
  <si>
    <t>Sisse Fagt</t>
  </si>
  <si>
    <t>1704700829</t>
  </si>
  <si>
    <t>107</t>
  </si>
  <si>
    <t>Henning Korsgaard Kristensen</t>
  </si>
  <si>
    <t>1704701167</t>
  </si>
  <si>
    <t>226</t>
  </si>
  <si>
    <t>Brian Elmegaard</t>
  </si>
  <si>
    <t>1704744214</t>
  </si>
  <si>
    <t>15711</t>
  </si>
  <si>
    <t>Xiaoli Guo Larsen</t>
  </si>
  <si>
    <t>1704783392</t>
  </si>
  <si>
    <t>18309</t>
  </si>
  <si>
    <t>Betina Lynnerup</t>
  </si>
  <si>
    <t>1704791840</t>
  </si>
  <si>
    <t>24888</t>
  </si>
  <si>
    <t>Caroline Borup-Jørgensen</t>
  </si>
  <si>
    <t>1704832865</t>
  </si>
  <si>
    <t>28447</t>
  </si>
  <si>
    <t>Faton Avdijaj</t>
  </si>
  <si>
    <t>1704851290</t>
  </si>
  <si>
    <t>32973</t>
  </si>
  <si>
    <t>Louise Lauritzen</t>
  </si>
  <si>
    <t>1704861741</t>
  </si>
  <si>
    <t>20714</t>
  </si>
  <si>
    <t>Kristoffer Jon Albers</t>
  </si>
  <si>
    <t>1704872441</t>
  </si>
  <si>
    <t>29746</t>
  </si>
  <si>
    <t>Rune Inglev</t>
  </si>
  <si>
    <t>1704872646</t>
  </si>
  <si>
    <t>31253</t>
  </si>
  <si>
    <t>Nila Farhat Kabir Noori</t>
  </si>
  <si>
    <t>1704893201</t>
  </si>
  <si>
    <t>31386</t>
  </si>
  <si>
    <t>Lasse Kaltoft</t>
  </si>
  <si>
    <t>1704912168</t>
  </si>
  <si>
    <t>30074</t>
  </si>
  <si>
    <t>Aslaug Clemmensen Glad</t>
  </si>
  <si>
    <t>1704931944</t>
  </si>
  <si>
    <t>29833</t>
  </si>
  <si>
    <t>Marianne Helenius</t>
  </si>
  <si>
    <t>1704934250</t>
  </si>
  <si>
    <t>29807</t>
  </si>
  <si>
    <t>Anna Schwele</t>
  </si>
  <si>
    <t>1704952844</t>
  </si>
  <si>
    <t>31793</t>
  </si>
  <si>
    <t>Lise Styve</t>
  </si>
  <si>
    <t>1704953182</t>
  </si>
  <si>
    <t>32890</t>
  </si>
  <si>
    <t>Johanna Elisa Yvette Scheer</t>
  </si>
  <si>
    <t>1704960030</t>
  </si>
  <si>
    <t>33572</t>
  </si>
  <si>
    <t>Thea Hedelund Rønn</t>
  </si>
  <si>
    <t>1704962025</t>
  </si>
  <si>
    <t>33546</t>
  </si>
  <si>
    <t>Kasper Lundquist</t>
  </si>
  <si>
    <t>1705600585</t>
  </si>
  <si>
    <t>33316</t>
  </si>
  <si>
    <t>Niels Christian Engelsborg Voss</t>
  </si>
  <si>
    <t>1705620950</t>
  </si>
  <si>
    <t>15925</t>
  </si>
  <si>
    <t>Anita Cornelia Neeltje Voss</t>
  </si>
  <si>
    <t>1705621396</t>
  </si>
  <si>
    <t>3664</t>
  </si>
  <si>
    <t>Dorte Lau Baggesen</t>
  </si>
  <si>
    <t>1705623569</t>
  </si>
  <si>
    <t>28116</t>
  </si>
  <si>
    <t>Henri Jansen</t>
  </si>
  <si>
    <t>1705724764</t>
  </si>
  <si>
    <t>2855</t>
  </si>
  <si>
    <t>Junita Diana Karlsen</t>
  </si>
  <si>
    <t>1705742924</t>
  </si>
  <si>
    <t>2856</t>
  </si>
  <si>
    <t>Line Stavnsbo</t>
  </si>
  <si>
    <t>1705763921</t>
  </si>
  <si>
    <t>17836</t>
  </si>
  <si>
    <t>Erik Andreas Martens</t>
  </si>
  <si>
    <t>1705774230</t>
  </si>
  <si>
    <t>13326</t>
  </si>
  <si>
    <t>Anja Maier</t>
  </si>
  <si>
    <t>1705782101</t>
  </si>
  <si>
    <t>Martin Andreas Bødker Enghoff</t>
  </si>
  <si>
    <t>1705793898</t>
  </si>
  <si>
    <t>14172</t>
  </si>
  <si>
    <t>Armina Sejfic Kristiansen</t>
  </si>
  <si>
    <t>1705794223</t>
  </si>
  <si>
    <t>26574</t>
  </si>
  <si>
    <t>Suresh Kumar Jogi</t>
  </si>
  <si>
    <t>1705844719</t>
  </si>
  <si>
    <t>27223</t>
  </si>
  <si>
    <t>Jyoti Shanker Pandey</t>
  </si>
  <si>
    <t>1705854005</t>
  </si>
  <si>
    <t>20182</t>
  </si>
  <si>
    <t>Dario S. Vazquez Albacete</t>
  </si>
  <si>
    <t>1705854226</t>
  </si>
  <si>
    <t>31670</t>
  </si>
  <si>
    <t>Simone Li</t>
  </si>
  <si>
    <t>1705861117</t>
  </si>
  <si>
    <t>29708</t>
  </si>
  <si>
    <t>Victor Adriano Okstoft Carmelo</t>
  </si>
  <si>
    <t>1705864183</t>
  </si>
  <si>
    <t>28098</t>
  </si>
  <si>
    <t>Weizhi Meng</t>
  </si>
  <si>
    <t>1705873743</t>
  </si>
  <si>
    <t>33027</t>
  </si>
  <si>
    <t>Alin Constantin Ionas</t>
  </si>
  <si>
    <t>1705893167</t>
  </si>
  <si>
    <t>31128</t>
  </si>
  <si>
    <t>Mads Rømer Svendsen</t>
  </si>
  <si>
    <t>1705922515</t>
  </si>
  <si>
    <t>29250</t>
  </si>
  <si>
    <t>Ahmad El Abbassi</t>
  </si>
  <si>
    <t>1705941781</t>
  </si>
  <si>
    <t>29467</t>
  </si>
  <si>
    <t>Kasper Lenda Andersen</t>
  </si>
  <si>
    <t>1705942923</t>
  </si>
  <si>
    <t>31239</t>
  </si>
  <si>
    <t>Tobias Hegelund Olsen</t>
  </si>
  <si>
    <t>1705943660</t>
  </si>
  <si>
    <t>32227</t>
  </si>
  <si>
    <t>Beatrice Deorde</t>
  </si>
  <si>
    <t>1705971540</t>
  </si>
  <si>
    <t>32088</t>
  </si>
  <si>
    <t>Freja Hammer Fagerberg</t>
  </si>
  <si>
    <t>1705971672</t>
  </si>
  <si>
    <t>27750</t>
  </si>
  <si>
    <t>Dorte Rubæk Danielsen</t>
  </si>
  <si>
    <t>1706471479</t>
  </si>
  <si>
    <t>15841</t>
  </si>
  <si>
    <t>Henrik Prip</t>
  </si>
  <si>
    <t>1706540993</t>
  </si>
  <si>
    <t>Finn Erland Christensen</t>
  </si>
  <si>
    <t>1706552851</t>
  </si>
  <si>
    <t>1291</t>
  </si>
  <si>
    <t>Duc Thuong Vu</t>
  </si>
  <si>
    <t>1706560498</t>
  </si>
  <si>
    <t>10963</t>
  </si>
  <si>
    <t>Ann Marie Andersson</t>
  </si>
  <si>
    <t>1706580537</t>
  </si>
  <si>
    <t>3667</t>
  </si>
  <si>
    <t>Tommy Licht Cederberg</t>
  </si>
  <si>
    <t>1706610894</t>
  </si>
  <si>
    <t>27532</t>
  </si>
  <si>
    <t>Marianne Thorbøll</t>
  </si>
  <si>
    <t>1706642133</t>
  </si>
  <si>
    <t>19293</t>
  </si>
  <si>
    <t>Steen Ladelund</t>
  </si>
  <si>
    <t>1706650934</t>
  </si>
  <si>
    <t>11302</t>
  </si>
  <si>
    <t>Dorte Kesje</t>
  </si>
  <si>
    <t>1706691584</t>
  </si>
  <si>
    <t>14131</t>
  </si>
  <si>
    <t>Ane Sand</t>
  </si>
  <si>
    <t>1706721580</t>
  </si>
  <si>
    <t>1518</t>
  </si>
  <si>
    <t>Jette Rasmussen</t>
  </si>
  <si>
    <t>1706753288</t>
  </si>
  <si>
    <t>18283</t>
  </si>
  <si>
    <t>Berit Horsted Godskesen</t>
  </si>
  <si>
    <t>1706812101</t>
  </si>
  <si>
    <t>2005</t>
  </si>
  <si>
    <t>Peter Chr. Kjærgaard Vesborg</t>
  </si>
  <si>
    <t>1706823189</t>
  </si>
  <si>
    <t>6900</t>
  </si>
  <si>
    <t>Ole Ambrosius</t>
  </si>
  <si>
    <t>1706823626</t>
  </si>
  <si>
    <t>22568</t>
  </si>
  <si>
    <t>Ana Carina Loureiro Mendes</t>
  </si>
  <si>
    <t>1706841845</t>
  </si>
  <si>
    <t>18881</t>
  </si>
  <si>
    <t>Peder Dideriksen</t>
  </si>
  <si>
    <t>1706864705</t>
  </si>
  <si>
    <t>23866</t>
  </si>
  <si>
    <t>Francesco Rosati</t>
  </si>
  <si>
    <t>1706871094</t>
  </si>
  <si>
    <t>Louise Søby Møller</t>
  </si>
  <si>
    <t>1706871426</t>
  </si>
  <si>
    <t>24375</t>
  </si>
  <si>
    <t>Signe Termansen</t>
  </si>
  <si>
    <t>1706911371</t>
  </si>
  <si>
    <t>31603</t>
  </si>
  <si>
    <t>Niels Christian Fischer</t>
  </si>
  <si>
    <t>1706920389</t>
  </si>
  <si>
    <t>32614</t>
  </si>
  <si>
    <t>Kai Li</t>
  </si>
  <si>
    <t>1706924759</t>
  </si>
  <si>
    <t>29882</t>
  </si>
  <si>
    <t>Stefano Tagliaferri</t>
  </si>
  <si>
    <t>1706931313</t>
  </si>
  <si>
    <t>23925</t>
  </si>
  <si>
    <t>Nicklas Munksgaard Larsen</t>
  </si>
  <si>
    <t>1706932433</t>
  </si>
  <si>
    <t>31704</t>
  </si>
  <si>
    <t>Mathias Schärfe Lambach</t>
  </si>
  <si>
    <t>1706950121</t>
  </si>
  <si>
    <t>30196</t>
  </si>
  <si>
    <t>Simon Klinck Borregaard</t>
  </si>
  <si>
    <t>1706960925</t>
  </si>
  <si>
    <t>32297</t>
  </si>
  <si>
    <t>Asbjørn Vitus Bering Nielsen</t>
  </si>
  <si>
    <t>1706961077</t>
  </si>
  <si>
    <t>32249</t>
  </si>
  <si>
    <t>Jonas Bolvig Hansen</t>
  </si>
  <si>
    <t>1706962251</t>
  </si>
  <si>
    <t>33033</t>
  </si>
  <si>
    <t>Peter Ebert Christensen</t>
  </si>
  <si>
    <t>1706981833</t>
  </si>
  <si>
    <t>32494</t>
  </si>
  <si>
    <t>Johan Stampe Hvidtfeldt</t>
  </si>
  <si>
    <t>1707460985</t>
  </si>
  <si>
    <t>28435</t>
  </si>
  <si>
    <t>Niels Winther Hansen</t>
  </si>
  <si>
    <t>1707490752</t>
  </si>
  <si>
    <t>9509</t>
  </si>
  <si>
    <t>Linda Christensen</t>
  </si>
  <si>
    <t>1707562257</t>
  </si>
  <si>
    <t>2388</t>
  </si>
  <si>
    <t>Helge Kildahl Rasmussen</t>
  </si>
  <si>
    <t>1707571213</t>
  </si>
  <si>
    <t>6906</t>
  </si>
  <si>
    <t>Jann Børge Sørensen</t>
  </si>
  <si>
    <t>1707581049</t>
  </si>
  <si>
    <t>15561</t>
  </si>
  <si>
    <t>Jørgen Thorbjørn Geyti</t>
  </si>
  <si>
    <t>1707590811</t>
  </si>
  <si>
    <t>1374</t>
  </si>
  <si>
    <t>Hans-Jørgen Albrechtsen</t>
  </si>
  <si>
    <t>1707712240</t>
  </si>
  <si>
    <t>31648</t>
  </si>
  <si>
    <t>Suzanne Marguerite Maillet</t>
  </si>
  <si>
    <t>1707731881</t>
  </si>
  <si>
    <t>32812</t>
  </si>
  <si>
    <t>Henning Osholm Sørensen</t>
  </si>
  <si>
    <t>1707741224</t>
  </si>
  <si>
    <t>2861</t>
  </si>
  <si>
    <t>Rie Kjeldsgaard Sørensen</t>
  </si>
  <si>
    <t>1707822410</t>
  </si>
  <si>
    <t>Lei Yang</t>
  </si>
  <si>
    <t>1707831150</t>
  </si>
  <si>
    <t>23779</t>
  </si>
  <si>
    <t>Thi My Hanh Nguyen</t>
  </si>
  <si>
    <t>1707833390</t>
  </si>
  <si>
    <t>22593</t>
  </si>
  <si>
    <t>Gisele Alves dos Reis Benatto</t>
  </si>
  <si>
    <t>1707841725</t>
  </si>
  <si>
    <t>18996</t>
  </si>
  <si>
    <t>Kristian S. Plet-Hansen</t>
  </si>
  <si>
    <t>1707894659</t>
  </si>
  <si>
    <t>29458</t>
  </si>
  <si>
    <t>Robin Dorau</t>
  </si>
  <si>
    <t>1707903917</t>
  </si>
  <si>
    <t>20040</t>
  </si>
  <si>
    <t>Jonas Kjeld Kirstein</t>
  </si>
  <si>
    <t>1707914498</t>
  </si>
  <si>
    <t>29633</t>
  </si>
  <si>
    <t>Marie Claire Capolei</t>
  </si>
  <si>
    <t>1707924043</t>
  </si>
  <si>
    <t>33743</t>
  </si>
  <si>
    <t>Thomas William Dale</t>
  </si>
  <si>
    <t>1707932879</t>
  </si>
  <si>
    <t>33412</t>
  </si>
  <si>
    <t>Jonas Seahvash Christiansen</t>
  </si>
  <si>
    <t>1707941231</t>
  </si>
  <si>
    <t>29454</t>
  </si>
  <si>
    <t>Nicolaj Graversen Pedersen</t>
  </si>
  <si>
    <t>1707942408</t>
  </si>
  <si>
    <t>25230</t>
  </si>
  <si>
    <t>Denise Warncke Hansen</t>
  </si>
  <si>
    <t>1707962441</t>
  </si>
  <si>
    <t>33633</t>
  </si>
  <si>
    <t>Süleyman Øzmerih</t>
  </si>
  <si>
    <t>1708552840</t>
  </si>
  <si>
    <t>17888</t>
  </si>
  <si>
    <t>Jacqueline McAnulty</t>
  </si>
  <si>
    <t>1708560657</t>
  </si>
  <si>
    <t>16068</t>
  </si>
  <si>
    <t>Claus Jørgen Nielsen</t>
  </si>
  <si>
    <t>1708560959</t>
  </si>
  <si>
    <t>23869</t>
  </si>
  <si>
    <t>Axel G. Kristiansen</t>
  </si>
  <si>
    <t>1708590211</t>
  </si>
  <si>
    <t>19026</t>
  </si>
  <si>
    <t>Ole Frendved Hansen</t>
  </si>
  <si>
    <t>1708600578</t>
  </si>
  <si>
    <t>16177</t>
  </si>
  <si>
    <t>Anne-Marie Thielsen</t>
  </si>
  <si>
    <t>1708613165</t>
  </si>
  <si>
    <t>4202</t>
  </si>
  <si>
    <t>Nils Peter Olsen</t>
  </si>
  <si>
    <t>1708652462</t>
  </si>
  <si>
    <t>1442</t>
  </si>
  <si>
    <t>Pernille Harris</t>
  </si>
  <si>
    <t>1708711337</t>
  </si>
  <si>
    <t>12363</t>
  </si>
  <si>
    <t>Henrik Andersen</t>
  </si>
  <si>
    <t>1708731184</t>
  </si>
  <si>
    <t>32028</t>
  </si>
  <si>
    <t>Maria Nielsen Petersen</t>
  </si>
  <si>
    <t>1708731559</t>
  </si>
  <si>
    <t>30652</t>
  </si>
  <si>
    <t>Peder de Thurah Toft</t>
  </si>
  <si>
    <t>1708752696</t>
  </si>
  <si>
    <t>18845</t>
  </si>
  <si>
    <t>Lotte Leifing</t>
  </si>
  <si>
    <t>1708781068</t>
  </si>
  <si>
    <t>33861</t>
  </si>
  <si>
    <t>Julie Weng Haar</t>
  </si>
  <si>
    <t>1708781742</t>
  </si>
  <si>
    <t>24519</t>
  </si>
  <si>
    <t>Hanne Bøggild</t>
  </si>
  <si>
    <t>1708794151</t>
  </si>
  <si>
    <t>20566</t>
  </si>
  <si>
    <t>Josef Peter Helmut Oehmen</t>
  </si>
  <si>
    <t>1708824255</t>
  </si>
  <si>
    <t>29200</t>
  </si>
  <si>
    <t>Ali Ümit Cemak Hardal</t>
  </si>
  <si>
    <t>1708842539</t>
  </si>
  <si>
    <t>6924</t>
  </si>
  <si>
    <t>Jacob Jul Sørensen</t>
  </si>
  <si>
    <t>1708892358</t>
  </si>
  <si>
    <t>28912</t>
  </si>
  <si>
    <t>Louise Emilie Bjørsrud Jensen</t>
  </si>
  <si>
    <t>1708894911</t>
  </si>
  <si>
    <t>33790</t>
  </si>
  <si>
    <t>Marios Lokas</t>
  </si>
  <si>
    <t>1708901594</t>
  </si>
  <si>
    <t>16166</t>
  </si>
  <si>
    <t>Marie Louise Laub Busk</t>
  </si>
  <si>
    <t>1708904119</t>
  </si>
  <si>
    <t>24331</t>
  </si>
  <si>
    <t>Christos Tsanas</t>
  </si>
  <si>
    <t>1708913312</t>
  </si>
  <si>
    <t>26126</t>
  </si>
  <si>
    <t>Lejla Halilbasic</t>
  </si>
  <si>
    <t>1708931841</t>
  </si>
  <si>
    <t>23780</t>
  </si>
  <si>
    <t>Thorbjørn Skovhus</t>
  </si>
  <si>
    <t>1708943599</t>
  </si>
  <si>
    <t>31791</t>
  </si>
  <si>
    <t>Shicong Luo</t>
  </si>
  <si>
    <t>1708952032</t>
  </si>
  <si>
    <t>26586</t>
  </si>
  <si>
    <t>Emilie Isabella Dahl</t>
  </si>
  <si>
    <t>1708960280</t>
  </si>
  <si>
    <t>28721</t>
  </si>
  <si>
    <t>Katrine Bjørn Pedersen Thoft</t>
  </si>
  <si>
    <t>1708961449</t>
  </si>
  <si>
    <t>27967</t>
  </si>
  <si>
    <t>Jonas Ørnskov Nielsen</t>
  </si>
  <si>
    <t>1709500011</t>
  </si>
  <si>
    <t>29256</t>
  </si>
  <si>
    <t>Erik Mouritzen</t>
  </si>
  <si>
    <t>1709531707</t>
  </si>
  <si>
    <t>2864</t>
  </si>
  <si>
    <t>Reinhardt Jensen</t>
  </si>
  <si>
    <t>1709640913</t>
  </si>
  <si>
    <t>15605</t>
  </si>
  <si>
    <t>Peter Vang Hendriksen</t>
  </si>
  <si>
    <t>1709641138</t>
  </si>
  <si>
    <t>25641</t>
  </si>
  <si>
    <t>Gitte Sitting Vestergaard</t>
  </si>
  <si>
    <t>1709650358</t>
  </si>
  <si>
    <t>30205</t>
  </si>
  <si>
    <t>Jane Pedersen</t>
  </si>
  <si>
    <t>1709650455</t>
  </si>
  <si>
    <t>15578</t>
  </si>
  <si>
    <t>Anders Melchior Hansen</t>
  </si>
  <si>
    <t>1709651273</t>
  </si>
  <si>
    <t>20707</t>
  </si>
  <si>
    <t>Lars Storning</t>
  </si>
  <si>
    <t>1709712965</t>
  </si>
  <si>
    <t>118</t>
  </si>
  <si>
    <t>Kasper Bøgh Pedersen</t>
  </si>
  <si>
    <t>1709721336</t>
  </si>
  <si>
    <t>15985</t>
  </si>
  <si>
    <t>Eva Ravn Nielsen</t>
  </si>
  <si>
    <t>1709752452</t>
  </si>
  <si>
    <t>30300</t>
  </si>
  <si>
    <t>Inger Vibeke Dorph Hansen</t>
  </si>
  <si>
    <t>1709774103</t>
  </si>
  <si>
    <t>32876</t>
  </si>
  <si>
    <t>Ahmad Barirani</t>
  </si>
  <si>
    <t>1709804177</t>
  </si>
  <si>
    <t>19658</t>
  </si>
  <si>
    <t>Tobias May</t>
  </si>
  <si>
    <t>1709842362</t>
  </si>
  <si>
    <t>16012</t>
  </si>
  <si>
    <t>Ida Møller Lundby</t>
  </si>
  <si>
    <t>1709844535</t>
  </si>
  <si>
    <t>17427</t>
  </si>
  <si>
    <t>Seyedmostafa Hashemi Toghroljerdi</t>
  </si>
  <si>
    <t>1709874442</t>
  </si>
  <si>
    <t>28376</t>
  </si>
  <si>
    <t>Nicole Claudine von Burg</t>
  </si>
  <si>
    <t>1709884405</t>
  </si>
  <si>
    <t>26627</t>
  </si>
  <si>
    <t>Jan Markus Baumann</t>
  </si>
  <si>
    <t>1709891851</t>
  </si>
  <si>
    <t>27129</t>
  </si>
  <si>
    <t>Nils Refstrup Skov</t>
  </si>
  <si>
    <t>1709892068</t>
  </si>
  <si>
    <t>32612</t>
  </si>
  <si>
    <t>Pia Nielsen-Englyst</t>
  </si>
  <si>
    <t>1709892335</t>
  </si>
  <si>
    <t>23064</t>
  </si>
  <si>
    <t>Kasper Ingerslev</t>
  </si>
  <si>
    <t>1709902144</t>
  </si>
  <si>
    <t>32238</t>
  </si>
  <si>
    <t>Camilla Maren Priess</t>
  </si>
  <si>
    <t>1709902160</t>
  </si>
  <si>
    <t>19535</t>
  </si>
  <si>
    <t>Kamilla Haahr Nielsen</t>
  </si>
  <si>
    <t>1709903531</t>
  </si>
  <si>
    <t>28072</t>
  </si>
  <si>
    <t>Yiqun Liu</t>
  </si>
  <si>
    <t>1709903604</t>
  </si>
  <si>
    <t>33550</t>
  </si>
  <si>
    <t>Galina Aleksandrova Slavova</t>
  </si>
  <si>
    <t>1709912506</t>
  </si>
  <si>
    <t>25065</t>
  </si>
  <si>
    <t>1709922560</t>
  </si>
  <si>
    <t>20811</t>
  </si>
  <si>
    <t>Line Hillerup Kristensen</t>
  </si>
  <si>
    <t>1709932450</t>
  </si>
  <si>
    <t>28141</t>
  </si>
  <si>
    <t>Stine Bahn Christiansen</t>
  </si>
  <si>
    <t>1709933023</t>
  </si>
  <si>
    <t>30785</t>
  </si>
  <si>
    <t>Jakob Peter Thorsbro</t>
  </si>
  <si>
    <t>1709941867</t>
  </si>
  <si>
    <t>32461</t>
  </si>
  <si>
    <t>Jacob Dahlslund Buus</t>
  </si>
  <si>
    <t>1709950483</t>
  </si>
  <si>
    <t>33631</t>
  </si>
  <si>
    <t>Joen Haahr Jensen</t>
  </si>
  <si>
    <t>1709971995</t>
  </si>
  <si>
    <t>34034</t>
  </si>
  <si>
    <t>Mads Andreas Lassen</t>
  </si>
  <si>
    <t>1710570309</t>
  </si>
  <si>
    <t>15580</t>
  </si>
  <si>
    <t>Bent Bøgelund Hansen</t>
  </si>
  <si>
    <t>1710610564</t>
  </si>
  <si>
    <t>18834</t>
  </si>
  <si>
    <t>Janne Elisa D. Andersson</t>
  </si>
  <si>
    <t>1710653255</t>
  </si>
  <si>
    <t>27977</t>
  </si>
  <si>
    <t>Vassilios Georgios Agelidis</t>
  </si>
  <si>
    <t>1710660324</t>
  </si>
  <si>
    <t>379</t>
  </si>
  <si>
    <t>Anna Jensen</t>
  </si>
  <si>
    <t>1710670737</t>
  </si>
  <si>
    <t>6948</t>
  </si>
  <si>
    <t>Mogens Arentoft</t>
  </si>
  <si>
    <t>1710682786</t>
  </si>
  <si>
    <t>2865</t>
  </si>
  <si>
    <t>Marja Kaarina Koski</t>
  </si>
  <si>
    <t>1710692846</t>
  </si>
  <si>
    <t>24858</t>
  </si>
  <si>
    <t>Margarita Mærsk</t>
  </si>
  <si>
    <t>1710743939</t>
  </si>
  <si>
    <t>23995</t>
  </si>
  <si>
    <t>Xiufeng Liu</t>
  </si>
  <si>
    <t>1710773811</t>
  </si>
  <si>
    <t>16311</t>
  </si>
  <si>
    <t>Tomas Rindzevicius</t>
  </si>
  <si>
    <t>1710783817</t>
  </si>
  <si>
    <t>6951</t>
  </si>
  <si>
    <t>Merlin Alvarado-Morales</t>
  </si>
  <si>
    <t>1710791569</t>
  </si>
  <si>
    <t>33640</t>
  </si>
  <si>
    <t>Peter Oppenlænder Madsen</t>
  </si>
  <si>
    <t>1710813007</t>
  </si>
  <si>
    <t>15620</t>
  </si>
  <si>
    <t>Chuanshi Hong</t>
  </si>
  <si>
    <t>1710832621</t>
  </si>
  <si>
    <t>12840</t>
  </si>
  <si>
    <t>Rune Skou Larsen</t>
  </si>
  <si>
    <t>1710852517</t>
  </si>
  <si>
    <t>33902</t>
  </si>
  <si>
    <t>Simon Lautrup Ribergård</t>
  </si>
  <si>
    <t>1710862253</t>
  </si>
  <si>
    <t>27742</t>
  </si>
  <si>
    <t>Peter Søndergaard Schmedes</t>
  </si>
  <si>
    <t>1710871562</t>
  </si>
  <si>
    <t>11850</t>
  </si>
  <si>
    <t>Herle Mo Madsen</t>
  </si>
  <si>
    <t>1710884478</t>
  </si>
  <si>
    <t>30240</t>
  </si>
  <si>
    <t>Viola Previtali</t>
  </si>
  <si>
    <t>1710904290</t>
  </si>
  <si>
    <t>30806</t>
  </si>
  <si>
    <t>Lana Schertzer</t>
  </si>
  <si>
    <t>1710904339</t>
  </si>
  <si>
    <t>27138</t>
  </si>
  <si>
    <t>Paulo André Goncalves</t>
  </si>
  <si>
    <t>1710912595</t>
  </si>
  <si>
    <t>33537</t>
  </si>
  <si>
    <t>Jonas Berg Bredahl</t>
  </si>
  <si>
    <t>1710913818</t>
  </si>
  <si>
    <t>27426</t>
  </si>
  <si>
    <t>Megha Rao</t>
  </si>
  <si>
    <t>1710930437</t>
  </si>
  <si>
    <t>34053</t>
  </si>
  <si>
    <t>Tim Felle Olsen</t>
  </si>
  <si>
    <t>1710932626</t>
  </si>
  <si>
    <t>27889</t>
  </si>
  <si>
    <t>Helene Cecilie Kiilerich Frederiksen</t>
  </si>
  <si>
    <t>1710943180</t>
  </si>
  <si>
    <t>28110</t>
  </si>
  <si>
    <t>Govand Babaee</t>
  </si>
  <si>
    <t>1710961871</t>
  </si>
  <si>
    <t>28806</t>
  </si>
  <si>
    <t>Alexander Bøgely Holstrup</t>
  </si>
  <si>
    <t>1710972008</t>
  </si>
  <si>
    <t>31475</t>
  </si>
  <si>
    <t>Sofie Bach</t>
  </si>
  <si>
    <t>1711450714</t>
  </si>
  <si>
    <t>32480</t>
  </si>
  <si>
    <t>Anna Krista Brandt</t>
  </si>
  <si>
    <t>1711530599</t>
  </si>
  <si>
    <t>24624</t>
  </si>
  <si>
    <t>Per Bo Dindler Rasmussen</t>
  </si>
  <si>
    <t>1711542783</t>
  </si>
  <si>
    <t>1671</t>
  </si>
  <si>
    <t>Michael Rose</t>
  </si>
  <si>
    <t>1711552533</t>
  </si>
  <si>
    <t>1499</t>
  </si>
  <si>
    <t>David Ackland Tanner</t>
  </si>
  <si>
    <t>1711571384</t>
  </si>
  <si>
    <t>18849</t>
  </si>
  <si>
    <t>Lisbeth Lindbo Larsen</t>
  </si>
  <si>
    <t>1711621217</t>
  </si>
  <si>
    <t>4254</t>
  </si>
  <si>
    <t>Jens Bredal Nielsen</t>
  </si>
  <si>
    <t>1711621969</t>
  </si>
  <si>
    <t>25955</t>
  </si>
  <si>
    <t>Karsten Bracht Nielsen</t>
  </si>
  <si>
    <t>1711662746</t>
  </si>
  <si>
    <t>2868</t>
  </si>
  <si>
    <t>Kerstin Jutta Geitner</t>
  </si>
  <si>
    <t>1711722943</t>
  </si>
  <si>
    <t>26833</t>
  </si>
  <si>
    <t>Helge Bjarke Veinholt Jensen</t>
  </si>
  <si>
    <t>1711763186</t>
  </si>
  <si>
    <t>19554</t>
  </si>
  <si>
    <t>Nadiya Dolgopolenko</t>
  </si>
  <si>
    <t>1711803811</t>
  </si>
  <si>
    <t>6968</t>
  </si>
  <si>
    <t>Aberham Hailu Feyissa</t>
  </si>
  <si>
    <t>1711823189</t>
  </si>
  <si>
    <t>14185</t>
  </si>
  <si>
    <t>Zoltán Imre Balogh</t>
  </si>
  <si>
    <t>1711881480</t>
  </si>
  <si>
    <t>26303</t>
  </si>
  <si>
    <t>Sofie Theresa Thomsen</t>
  </si>
  <si>
    <t>1711884110</t>
  </si>
  <si>
    <t>30289</t>
  </si>
  <si>
    <t>Lorena Fernandez-Cabezón</t>
  </si>
  <si>
    <t>1711891826</t>
  </si>
  <si>
    <t>30033</t>
  </si>
  <si>
    <t>Isabella Bech Meklenborg Joensen</t>
  </si>
  <si>
    <t>1711894299</t>
  </si>
  <si>
    <t>29433</t>
  </si>
  <si>
    <t>Loris Battistello</t>
  </si>
  <si>
    <t>1711901015</t>
  </si>
  <si>
    <t>20659</t>
  </si>
  <si>
    <t>Nicolai Hagen</t>
  </si>
  <si>
    <t>1711913307</t>
  </si>
  <si>
    <t>30253</t>
  </si>
  <si>
    <t>Timo Röder</t>
  </si>
  <si>
    <t>1711931372</t>
  </si>
  <si>
    <t>33969</t>
  </si>
  <si>
    <t>Regitze Benedicte Carlstedt Lundgreen</t>
  </si>
  <si>
    <t>1711941084</t>
  </si>
  <si>
    <t>32477</t>
  </si>
  <si>
    <t>Sine Palm Gummesen</t>
  </si>
  <si>
    <t>1711951594</t>
  </si>
  <si>
    <t>28451</t>
  </si>
  <si>
    <t>Sibel Celik</t>
  </si>
  <si>
    <t>1712390103</t>
  </si>
  <si>
    <t>203</t>
  </si>
  <si>
    <t>Mogens Myrup Andreasen</t>
  </si>
  <si>
    <t>1712560157</t>
  </si>
  <si>
    <t>596</t>
  </si>
  <si>
    <t>Karsten Wedel Jacobsen</t>
  </si>
  <si>
    <t>1712590625</t>
  </si>
  <si>
    <t>981</t>
  </si>
  <si>
    <t>Jørn Smedsgaard</t>
  </si>
  <si>
    <t>1712643699</t>
  </si>
  <si>
    <t>12118</t>
  </si>
  <si>
    <t>Angelo Lea</t>
  </si>
  <si>
    <t>1712660402</t>
  </si>
  <si>
    <t>14190</t>
  </si>
  <si>
    <t>Merete Wils</t>
  </si>
  <si>
    <t>1712681949</t>
  </si>
  <si>
    <t>18036</t>
  </si>
  <si>
    <t>Jacob Borup Nørløv</t>
  </si>
  <si>
    <t>1712701095</t>
  </si>
  <si>
    <t>25013</t>
  </si>
  <si>
    <t>Thomas Søndergaard Hansen</t>
  </si>
  <si>
    <t>1712721037</t>
  </si>
  <si>
    <t>4204</t>
  </si>
  <si>
    <t>Abbas Shfaqat Khan</t>
  </si>
  <si>
    <t>1712721673</t>
  </si>
  <si>
    <t>21768</t>
  </si>
  <si>
    <t>Søren Eriksen</t>
  </si>
  <si>
    <t>1712794271</t>
  </si>
  <si>
    <t>31401</t>
  </si>
  <si>
    <t>Nishith Babubhai Desai</t>
  </si>
  <si>
    <t>33990</t>
  </si>
  <si>
    <t>Alban Maxhuni</t>
  </si>
  <si>
    <t>1712811958</t>
  </si>
  <si>
    <t>2466</t>
  </si>
  <si>
    <t>Nanna Isabella Bloch Hartmann</t>
  </si>
  <si>
    <t>1712822372</t>
  </si>
  <si>
    <t>11946</t>
  </si>
  <si>
    <t>Randi Neerup</t>
  </si>
  <si>
    <t>1712823891</t>
  </si>
  <si>
    <t>33921</t>
  </si>
  <si>
    <t>Hansol Bae</t>
  </si>
  <si>
    <t>1712863672</t>
  </si>
  <si>
    <t>23007</t>
  </si>
  <si>
    <t>Divya Harikrishna</t>
  </si>
  <si>
    <t>1712864539</t>
  </si>
  <si>
    <t>17042</t>
  </si>
  <si>
    <t>Maarten Paul Van der Laan</t>
  </si>
  <si>
    <t>1712874070</t>
  </si>
  <si>
    <t>31144</t>
  </si>
  <si>
    <t>Nazan Muzaffar</t>
  </si>
  <si>
    <t>1712881468</t>
  </si>
  <si>
    <t>29158</t>
  </si>
  <si>
    <t>Anne Sophie Lokvig</t>
  </si>
  <si>
    <t>1712893792</t>
  </si>
  <si>
    <t>30565</t>
  </si>
  <si>
    <t>Krystallia Dimitriadou</t>
  </si>
  <si>
    <t>1712921761</t>
  </si>
  <si>
    <t>32700</t>
  </si>
  <si>
    <t>Mathias Jensen</t>
  </si>
  <si>
    <t>1712943315</t>
  </si>
  <si>
    <t>33809</t>
  </si>
  <si>
    <t>Davide Placido</t>
  </si>
  <si>
    <t>1801532221</t>
  </si>
  <si>
    <t>Steen Lenskjold Jensen</t>
  </si>
  <si>
    <t>1801660793</t>
  </si>
  <si>
    <t>23228</t>
  </si>
  <si>
    <t>Jens Nylander</t>
  </si>
  <si>
    <t>1801661722</t>
  </si>
  <si>
    <t>3679</t>
  </si>
  <si>
    <t>Lene Duedahl-Olesen</t>
  </si>
  <si>
    <t>1801662672</t>
  </si>
  <si>
    <t>15928</t>
  </si>
  <si>
    <t>Anette Rosa Werner</t>
  </si>
  <si>
    <t>1801662869</t>
  </si>
  <si>
    <t>6984</t>
  </si>
  <si>
    <t>Holger Koss</t>
  </si>
  <si>
    <t>1801691109</t>
  </si>
  <si>
    <t>2875</t>
  </si>
  <si>
    <t>Ken Haste Andersen</t>
  </si>
  <si>
    <t>1801744342</t>
  </si>
  <si>
    <t>16185</t>
  </si>
  <si>
    <t>Sonja Haustein</t>
  </si>
  <si>
    <t>1801781795</t>
  </si>
  <si>
    <t>30945</t>
  </si>
  <si>
    <t>Kristian Haaning Krämer</t>
  </si>
  <si>
    <t>1801792835</t>
  </si>
  <si>
    <t>6993</t>
  </si>
  <si>
    <t>Carsten Jers</t>
  </si>
  <si>
    <t>1801801354</t>
  </si>
  <si>
    <t>10442</t>
  </si>
  <si>
    <t>Mette Rosenlund Sørensen</t>
  </si>
  <si>
    <t>1801801575</t>
  </si>
  <si>
    <t>15603</t>
  </si>
  <si>
    <t>Martin Helgesen Petersen</t>
  </si>
  <si>
    <t>1801833701</t>
  </si>
  <si>
    <t>17195</t>
  </si>
  <si>
    <t>Federico Antonio Canu</t>
  </si>
  <si>
    <t>1801872588</t>
  </si>
  <si>
    <t>28347</t>
  </si>
  <si>
    <t>Tine Klovborg Schou</t>
  </si>
  <si>
    <t>1801873630</t>
  </si>
  <si>
    <t>25659</t>
  </si>
  <si>
    <t>Laura Paci</t>
  </si>
  <si>
    <t>1801873770</t>
  </si>
  <si>
    <t>30319</t>
  </si>
  <si>
    <t>Cristina Hernandez Rollan</t>
  </si>
  <si>
    <t>1801901049</t>
  </si>
  <si>
    <t>11056</t>
  </si>
  <si>
    <t>Alexander Simon Thrysøe</t>
  </si>
  <si>
    <t>1801904331</t>
  </si>
  <si>
    <t>31939</t>
  </si>
  <si>
    <t>Venkata Karthik Nadimpalli</t>
  </si>
  <si>
    <t>1801933293</t>
  </si>
  <si>
    <t>32818</t>
  </si>
  <si>
    <t>Filip Hede</t>
  </si>
  <si>
    <t>1801943507</t>
  </si>
  <si>
    <t>33408</t>
  </si>
  <si>
    <t>Germans Savcisens</t>
  </si>
  <si>
    <t>1801971713</t>
  </si>
  <si>
    <t>33616</t>
  </si>
  <si>
    <t>Bertil Bergholdt</t>
  </si>
  <si>
    <t>1802600557</t>
  </si>
  <si>
    <t>3681</t>
  </si>
  <si>
    <t>Bertel Strandbygaard</t>
  </si>
  <si>
    <t>1802602312</t>
  </si>
  <si>
    <t>15872</t>
  </si>
  <si>
    <t>Birgitte Sindholt</t>
  </si>
  <si>
    <t>1802631371</t>
  </si>
  <si>
    <t>3683</t>
  </si>
  <si>
    <t>Lars Erik Larsen</t>
  </si>
  <si>
    <t>1802650589</t>
  </si>
  <si>
    <t>7004</t>
  </si>
  <si>
    <t>Claus Erik Weinell</t>
  </si>
  <si>
    <t>1802721494</t>
  </si>
  <si>
    <t>15810</t>
  </si>
  <si>
    <t>Karen Holm Olsen</t>
  </si>
  <si>
    <t>1802722490</t>
  </si>
  <si>
    <t>32966</t>
  </si>
  <si>
    <t>Rikke Cornét Petersen</t>
  </si>
  <si>
    <t>1802722989</t>
  </si>
  <si>
    <t>1608</t>
  </si>
  <si>
    <t>Anders Fosgerau</t>
  </si>
  <si>
    <t>1802724329</t>
  </si>
  <si>
    <t>3686</t>
  </si>
  <si>
    <t>Nikolai Georgiev Nikolov</t>
  </si>
  <si>
    <t>1802731376</t>
  </si>
  <si>
    <t>Anne Line Mikkelsen</t>
  </si>
  <si>
    <t>1802751954</t>
  </si>
  <si>
    <t>15691</t>
  </si>
  <si>
    <t>Mette Bischoff Kristiansen</t>
  </si>
  <si>
    <t>1802754775</t>
  </si>
  <si>
    <t>504</t>
  </si>
  <si>
    <t>Ian Lissimore</t>
  </si>
  <si>
    <t>1802791913</t>
  </si>
  <si>
    <t>14014</t>
  </si>
  <si>
    <t>Rasmus John Normand Frandsen</t>
  </si>
  <si>
    <t>1802793983</t>
  </si>
  <si>
    <t>29308</t>
  </si>
  <si>
    <t>Simón López Mariño</t>
  </si>
  <si>
    <t>1802811159</t>
  </si>
  <si>
    <t>7010</t>
  </si>
  <si>
    <t>David Bue Pedersen</t>
  </si>
  <si>
    <t>1802853943</t>
  </si>
  <si>
    <t>32999</t>
  </si>
  <si>
    <t>Marius Zimmermann</t>
  </si>
  <si>
    <t>1802864325</t>
  </si>
  <si>
    <t>20545</t>
  </si>
  <si>
    <t>Yaojun Tong</t>
  </si>
  <si>
    <t>1802894054</t>
  </si>
  <si>
    <t>28154</t>
  </si>
  <si>
    <t>Yingying Tang</t>
  </si>
  <si>
    <t>1802903495</t>
  </si>
  <si>
    <t>25117</t>
  </si>
  <si>
    <t>Javier Fernandez Alvarez</t>
  </si>
  <si>
    <t>1802911633</t>
  </si>
  <si>
    <t>32996</t>
  </si>
  <si>
    <t>Lasse Folsted Jensen</t>
  </si>
  <si>
    <t>1802922627</t>
  </si>
  <si>
    <t>28752</t>
  </si>
  <si>
    <t>Frederik Klejs</t>
  </si>
  <si>
    <t>1802923720</t>
  </si>
  <si>
    <t>30952</t>
  </si>
  <si>
    <t>Malgorzata Karolina Pierchala</t>
  </si>
  <si>
    <t>1802944175</t>
  </si>
  <si>
    <t>30303</t>
  </si>
  <si>
    <t>Einstom Llego Engay</t>
  </si>
  <si>
    <t>1802960189</t>
  </si>
  <si>
    <t>29480</t>
  </si>
  <si>
    <t>Lau Johansson</t>
  </si>
  <si>
    <t>1802962033</t>
  </si>
  <si>
    <t>31785</t>
  </si>
  <si>
    <t>Elias Roos Hansen</t>
  </si>
  <si>
    <t>1802980295</t>
  </si>
  <si>
    <t>33874</t>
  </si>
  <si>
    <t>Eik Kjærgaard Betak Rasmussen</t>
  </si>
  <si>
    <t>1803571895</t>
  </si>
  <si>
    <t>13445</t>
  </si>
  <si>
    <t>Henning Engelbrecht Larsen</t>
  </si>
  <si>
    <t>1803590156</t>
  </si>
  <si>
    <t>3687</t>
  </si>
  <si>
    <t>Ulla Riber</t>
  </si>
  <si>
    <t>1803620829</t>
  </si>
  <si>
    <t>26886</t>
  </si>
  <si>
    <t>Henrik Hvidberg</t>
  </si>
  <si>
    <t>1803661282</t>
  </si>
  <si>
    <t>498</t>
  </si>
  <si>
    <t>Anne Mette Eltzholtz Larsen</t>
  </si>
  <si>
    <t>1803670362</t>
  </si>
  <si>
    <t>14087</t>
  </si>
  <si>
    <t>Charlotte Melgaard Larsen</t>
  </si>
  <si>
    <t>1803673507</t>
  </si>
  <si>
    <t>2146</t>
  </si>
  <si>
    <t>Yutaka Yoshinaka</t>
  </si>
  <si>
    <t>1803712685</t>
  </si>
  <si>
    <t>29925</t>
  </si>
  <si>
    <t>Janick Wrona</t>
  </si>
  <si>
    <t>1803724551</t>
  </si>
  <si>
    <t>32284</t>
  </si>
  <si>
    <t>Peter Nagy</t>
  </si>
  <si>
    <t>1803782810</t>
  </si>
  <si>
    <t>27507</t>
  </si>
  <si>
    <t>Dorthe Jæger Bastiansen</t>
  </si>
  <si>
    <t>1803792700</t>
  </si>
  <si>
    <t>2882</t>
  </si>
  <si>
    <t>Rikke Hagstrøm Bucholtz</t>
  </si>
  <si>
    <t>1803824025</t>
  </si>
  <si>
    <t>14889</t>
  </si>
  <si>
    <t>Roland Löwe</t>
  </si>
  <si>
    <t>1803831358</t>
  </si>
  <si>
    <t>19064</t>
  </si>
  <si>
    <t>Malene Louise Emilie Schøne</t>
  </si>
  <si>
    <t>1803851049</t>
  </si>
  <si>
    <t>31796</t>
  </si>
  <si>
    <t>Kristian Haubroe</t>
  </si>
  <si>
    <t>1803852045</t>
  </si>
  <si>
    <t>29028</t>
  </si>
  <si>
    <t>Jimi Okstoft</t>
  </si>
  <si>
    <t>1803873603</t>
  </si>
  <si>
    <t>20357</t>
  </si>
  <si>
    <t>Sergey Chernyy</t>
  </si>
  <si>
    <t>1803893620</t>
  </si>
  <si>
    <t>30280</t>
  </si>
  <si>
    <t>Anna-Maria Tilg</t>
  </si>
  <si>
    <t>1803894015</t>
  </si>
  <si>
    <t>32753</t>
  </si>
  <si>
    <t>Mario Wibowo</t>
  </si>
  <si>
    <t>1803903456</t>
  </si>
  <si>
    <t>27954</t>
  </si>
  <si>
    <t>Viktoria Sereti</t>
  </si>
  <si>
    <t>1803911505</t>
  </si>
  <si>
    <t>30988</t>
  </si>
  <si>
    <t>Peter Nam Pham</t>
  </si>
  <si>
    <t>1803913737</t>
  </si>
  <si>
    <t>25502</t>
  </si>
  <si>
    <t>Panagiotis Vasilikos</t>
  </si>
  <si>
    <t>1803914016</t>
  </si>
  <si>
    <t>26336</t>
  </si>
  <si>
    <t>Saher Junaid</t>
  </si>
  <si>
    <t>1803923562</t>
  </si>
  <si>
    <t>26747</t>
  </si>
  <si>
    <t>Esther Beukhof</t>
  </si>
  <si>
    <t>1803923767</t>
  </si>
  <si>
    <t>27542</t>
  </si>
  <si>
    <t>José Juan Almagro Armenteros</t>
  </si>
  <si>
    <t>1803923821</t>
  </si>
  <si>
    <t>30145</t>
  </si>
  <si>
    <t>Pawel Marcin Kaminski</t>
  </si>
  <si>
    <t>1803931395</t>
  </si>
  <si>
    <t>31107</t>
  </si>
  <si>
    <t>Nikolaj Takata Mücke</t>
  </si>
  <si>
    <t>1803941927</t>
  </si>
  <si>
    <t>33568</t>
  </si>
  <si>
    <t>Malte Hyllested Börgesen</t>
  </si>
  <si>
    <t>1803942001</t>
  </si>
  <si>
    <t>25046</t>
  </si>
  <si>
    <t>Mikkel William Petersen</t>
  </si>
  <si>
    <t>1804450641</t>
  </si>
  <si>
    <t>15569</t>
  </si>
  <si>
    <t>Poul Erik Grohnheit</t>
  </si>
  <si>
    <t>1804473366</t>
  </si>
  <si>
    <t>32702</t>
  </si>
  <si>
    <t>Carin Thorn Ekstrøm</t>
  </si>
  <si>
    <t>1804480869</t>
  </si>
  <si>
    <t>15758</t>
  </si>
  <si>
    <t>Mogens Bjerg Mogensen</t>
  </si>
  <si>
    <t>1804530688</t>
  </si>
  <si>
    <t>15508</t>
  </si>
  <si>
    <t>Birgitte Christiansen</t>
  </si>
  <si>
    <t>1804541590</t>
  </si>
  <si>
    <t>764</t>
  </si>
  <si>
    <t>Susanne Schultz</t>
  </si>
  <si>
    <t>1804560447</t>
  </si>
  <si>
    <t>16845</t>
  </si>
  <si>
    <t>Johnni Plambech</t>
  </si>
  <si>
    <t>1804561664</t>
  </si>
  <si>
    <t>2883</t>
  </si>
  <si>
    <t>Helle Andersen</t>
  </si>
  <si>
    <t>1804623252</t>
  </si>
  <si>
    <t>2309</t>
  </si>
  <si>
    <t>Pernille Hammar Andersson</t>
  </si>
  <si>
    <t>1804623937</t>
  </si>
  <si>
    <t>25350</t>
  </si>
  <si>
    <t>Mark Bailey</t>
  </si>
  <si>
    <t>1804661197</t>
  </si>
  <si>
    <t>3689</t>
  </si>
  <si>
    <t>Mikael Pedersen</t>
  </si>
  <si>
    <t>1804753768</t>
  </si>
  <si>
    <t>30083</t>
  </si>
  <si>
    <t>Maren Cæcilie Berg Heising</t>
  </si>
  <si>
    <t>1804761124</t>
  </si>
  <si>
    <t>15552</t>
  </si>
  <si>
    <t>Kamilla Fugleberg</t>
  </si>
  <si>
    <t>1804763895</t>
  </si>
  <si>
    <t>28817</t>
  </si>
  <si>
    <t>Karl Oskar Marcus Svensson Frej</t>
  </si>
  <si>
    <t>1804841845</t>
  </si>
  <si>
    <t>29756</t>
  </si>
  <si>
    <t>Martin Collin</t>
  </si>
  <si>
    <t>1804852685</t>
  </si>
  <si>
    <t>16657</t>
  </si>
  <si>
    <t>Jakob Glarbo Møller</t>
  </si>
  <si>
    <t>1804892636</t>
  </si>
  <si>
    <t>32152</t>
  </si>
  <si>
    <t>Nadia Minka Tastesen</t>
  </si>
  <si>
    <t>1804904332</t>
  </si>
  <si>
    <t>25577</t>
  </si>
  <si>
    <t>Voica Maria Gavrilut</t>
  </si>
  <si>
    <t>1804904456</t>
  </si>
  <si>
    <t>28229</t>
  </si>
  <si>
    <t>Concetta Lodato</t>
  </si>
  <si>
    <t>1804914664</t>
  </si>
  <si>
    <t>27608</t>
  </si>
  <si>
    <t>Martina Trini</t>
  </si>
  <si>
    <t>1804933049</t>
  </si>
  <si>
    <t>31747</t>
  </si>
  <si>
    <t>Jonas Jürgens</t>
  </si>
  <si>
    <t>1804942374</t>
  </si>
  <si>
    <t>32442</t>
  </si>
  <si>
    <t>Ameena Butt</t>
  </si>
  <si>
    <t>1804950873</t>
  </si>
  <si>
    <t>33274</t>
  </si>
  <si>
    <t>Johan Kondrup</t>
  </si>
  <si>
    <t>1804960062</t>
  </si>
  <si>
    <t>32393</t>
  </si>
  <si>
    <t>Lea Hasselsteen Nielsen</t>
  </si>
  <si>
    <t>1805501614</t>
  </si>
  <si>
    <t>11301</t>
  </si>
  <si>
    <t>Anna-Maria Lund</t>
  </si>
  <si>
    <t>1805541497</t>
  </si>
  <si>
    <t>3690</t>
  </si>
  <si>
    <t>Henrik Lauritz Frandsen</t>
  </si>
  <si>
    <t>1805600469</t>
  </si>
  <si>
    <t>13911</t>
  </si>
  <si>
    <t>Allan Hurup Petersen</t>
  </si>
  <si>
    <t>1805601759</t>
  </si>
  <si>
    <t>28286</t>
  </si>
  <si>
    <t>Henning Heiselberg</t>
  </si>
  <si>
    <t>1805632220</t>
  </si>
  <si>
    <t>22605</t>
  </si>
  <si>
    <t>Ulla Birgit Søs Haugaard</t>
  </si>
  <si>
    <t>1805672613</t>
  </si>
  <si>
    <t>13256</t>
  </si>
  <si>
    <t>Pietro Antonio Bortolozzo</t>
  </si>
  <si>
    <t>1805672966</t>
  </si>
  <si>
    <t>3692</t>
  </si>
  <si>
    <t>Mildred A. Bautista</t>
  </si>
  <si>
    <t>1805723919</t>
  </si>
  <si>
    <t>19298</t>
  </si>
  <si>
    <t>Lars Peter Frederiksen</t>
  </si>
  <si>
    <t>1805743294</t>
  </si>
  <si>
    <t>10100</t>
  </si>
  <si>
    <t>Sarah Ven</t>
  </si>
  <si>
    <t>1805751726</t>
  </si>
  <si>
    <t>28779</t>
  </si>
  <si>
    <t>Karen Guldbæk Schmidt</t>
  </si>
  <si>
    <t>1805771557</t>
  </si>
  <si>
    <t>2086</t>
  </si>
  <si>
    <t>Morten Stendahl Jellesen</t>
  </si>
  <si>
    <t>1805801464</t>
  </si>
  <si>
    <t>15635</t>
  </si>
  <si>
    <t>Annette Eva Jensen</t>
  </si>
  <si>
    <t>1805831738</t>
  </si>
  <si>
    <t>26562</t>
  </si>
  <si>
    <t>Sophia Maria Seitz-Rasmussen</t>
  </si>
  <si>
    <t>1805832971</t>
  </si>
  <si>
    <t>7062</t>
  </si>
  <si>
    <t>Hao Wu</t>
  </si>
  <si>
    <t>1805833595</t>
  </si>
  <si>
    <t>28242</t>
  </si>
  <si>
    <t>Wail Mubarak Hussein Hag Mustafa</t>
  </si>
  <si>
    <t>1805833641</t>
  </si>
  <si>
    <t>23510</t>
  </si>
  <si>
    <t>Raul Sanchez</t>
  </si>
  <si>
    <t>1805841873</t>
  </si>
  <si>
    <t>18446</t>
  </si>
  <si>
    <t>Daniel Andersen</t>
  </si>
  <si>
    <t>1805853979</t>
  </si>
  <si>
    <t>22713</t>
  </si>
  <si>
    <t>Abebe Tilahun Tarekegne</t>
  </si>
  <si>
    <t>1805854258</t>
  </si>
  <si>
    <t>30077</t>
  </si>
  <si>
    <t>Kobra Azizi</t>
  </si>
  <si>
    <t>1805873597</t>
  </si>
  <si>
    <t>24037</t>
  </si>
  <si>
    <t>Nikolas Karvounis</t>
  </si>
  <si>
    <t>1805894209</t>
  </si>
  <si>
    <t>22476</t>
  </si>
  <si>
    <t>Tobias Torben Ahsbahs</t>
  </si>
  <si>
    <t>1805894640</t>
  </si>
  <si>
    <t>30329</t>
  </si>
  <si>
    <t>Maria Peprah</t>
  </si>
  <si>
    <t>1805904468</t>
  </si>
  <si>
    <t>25930</t>
  </si>
  <si>
    <t>Olivia Ana Perederic</t>
  </si>
  <si>
    <t>1805931309</t>
  </si>
  <si>
    <t>25727</t>
  </si>
  <si>
    <t>Yosef Elfil</t>
  </si>
  <si>
    <t>1805933395</t>
  </si>
  <si>
    <t>28001</t>
  </si>
  <si>
    <t>Nikolaj Bobek Søndergaard</t>
  </si>
  <si>
    <t>1805950516</t>
  </si>
  <si>
    <t>34052</t>
  </si>
  <si>
    <t>Emilie Tondering</t>
  </si>
  <si>
    <t>1805961380</t>
  </si>
  <si>
    <t>30657</t>
  </si>
  <si>
    <t>Camilla From Kristensen</t>
  </si>
  <si>
    <t>1806571217</t>
  </si>
  <si>
    <t>2886</t>
  </si>
  <si>
    <t>Stig Søndergaard Pedersen</t>
  </si>
  <si>
    <t>1806620463</t>
  </si>
  <si>
    <t>893</t>
  </si>
  <si>
    <t>Michael Krogsgaard Nielsen</t>
  </si>
  <si>
    <t>1806620560</t>
  </si>
  <si>
    <t>17972</t>
  </si>
  <si>
    <t>Dorte Bettina Svejstrup</t>
  </si>
  <si>
    <t>1806622180</t>
  </si>
  <si>
    <t>12370</t>
  </si>
  <si>
    <t>Susanne Kure Hilliger</t>
  </si>
  <si>
    <t>1806640944</t>
  </si>
  <si>
    <t>10828</t>
  </si>
  <si>
    <t>Lisbeth Truelstrup Hansen</t>
  </si>
  <si>
    <t>1806642084</t>
  </si>
  <si>
    <t>Lisbeth Degn</t>
  </si>
  <si>
    <t>1806691492</t>
  </si>
  <si>
    <t>26699</t>
  </si>
  <si>
    <t>Camilla Friis</t>
  </si>
  <si>
    <t>1806691727</t>
  </si>
  <si>
    <t>2887</t>
  </si>
  <si>
    <t>Finn Sivebæk Jensen</t>
  </si>
  <si>
    <t>1806700122</t>
  </si>
  <si>
    <t>3695</t>
  </si>
  <si>
    <t>Eva Bay Wedebye</t>
  </si>
  <si>
    <t>1806762152</t>
  </si>
  <si>
    <t>832</t>
  </si>
  <si>
    <t>Anne Christiansen</t>
  </si>
  <si>
    <t>1806801344</t>
  </si>
  <si>
    <t>4206</t>
  </si>
  <si>
    <t>1806831200</t>
  </si>
  <si>
    <t>29551</t>
  </si>
  <si>
    <t>Julie Skajaa Wøldike</t>
  </si>
  <si>
    <t>1806832754</t>
  </si>
  <si>
    <t>13727</t>
  </si>
  <si>
    <t>Julija Gromova</t>
  </si>
  <si>
    <t>1806864621</t>
  </si>
  <si>
    <t>29398</t>
  </si>
  <si>
    <t>Daniel Pascal Chastanet</t>
  </si>
  <si>
    <t>1806901837</t>
  </si>
  <si>
    <t>20378</t>
  </si>
  <si>
    <t>Kristoffer Lind Krarup</t>
  </si>
  <si>
    <t>1806912391</t>
  </si>
  <si>
    <t>29464</t>
  </si>
  <si>
    <t>Christian Grinderslev</t>
  </si>
  <si>
    <t>1806913193</t>
  </si>
  <si>
    <t>27697</t>
  </si>
  <si>
    <t>Morten Raaberg</t>
  </si>
  <si>
    <t>1806914440</t>
  </si>
  <si>
    <t>31112</t>
  </si>
  <si>
    <t>Anna Halina Danielak</t>
  </si>
  <si>
    <t>1806914645</t>
  </si>
  <si>
    <t>26956</t>
  </si>
  <si>
    <t>Lukasz Ruszczynski</t>
  </si>
  <si>
    <t>1806924659</t>
  </si>
  <si>
    <t>32745</t>
  </si>
  <si>
    <t>Gang Wang</t>
  </si>
  <si>
    <t>1806934158</t>
  </si>
  <si>
    <t>31542</t>
  </si>
  <si>
    <t>Anushruti Ashokkumar Vashishtha</t>
  </si>
  <si>
    <t>1806942304</t>
  </si>
  <si>
    <t>28807</t>
  </si>
  <si>
    <t>Stephanie Carina Sørensen</t>
  </si>
  <si>
    <t>1806943831</t>
  </si>
  <si>
    <t>33340</t>
  </si>
  <si>
    <t>Mikhail Skalyga</t>
  </si>
  <si>
    <t>1806953039</t>
  </si>
  <si>
    <t>32572</t>
  </si>
  <si>
    <t>Onur Onat Tuncer</t>
  </si>
  <si>
    <t>1807560049</t>
  </si>
  <si>
    <t>26059</t>
  </si>
  <si>
    <t>René Karlsson</t>
  </si>
  <si>
    <t>1807640697</t>
  </si>
  <si>
    <t>32538</t>
  </si>
  <si>
    <t>Ian Rasmussen</t>
  </si>
  <si>
    <t>1807651680</t>
  </si>
  <si>
    <t>28454</t>
  </si>
  <si>
    <t>Charlotte Lind Laurentzius</t>
  </si>
  <si>
    <t>1807691291</t>
  </si>
  <si>
    <t>1014</t>
  </si>
  <si>
    <t>Rene Thrane</t>
  </si>
  <si>
    <t>1807742341</t>
  </si>
  <si>
    <t>26407</t>
  </si>
  <si>
    <t>Bo Carlsen</t>
  </si>
  <si>
    <t>1807772089</t>
  </si>
  <si>
    <t>7085</t>
  </si>
  <si>
    <t>Stefan Carstensen</t>
  </si>
  <si>
    <t>1807783633</t>
  </si>
  <si>
    <t>7086</t>
  </si>
  <si>
    <t>Anpan Han</t>
  </si>
  <si>
    <t>1807794325</t>
  </si>
  <si>
    <t>19849</t>
  </si>
  <si>
    <t>Mehrtash Manouchehr</t>
  </si>
  <si>
    <t>1807802018</t>
  </si>
  <si>
    <t>17781</t>
  </si>
  <si>
    <t>Nina Gringer</t>
  </si>
  <si>
    <t>1807844144</t>
  </si>
  <si>
    <t>31652</t>
  </si>
  <si>
    <t>Jie Gao</t>
  </si>
  <si>
    <t>1807853836</t>
  </si>
  <si>
    <t>26243</t>
  </si>
  <si>
    <t>Marzieh Hasannasabjaldehbakhani</t>
  </si>
  <si>
    <t>1807853844</t>
  </si>
  <si>
    <t>23985</t>
  </si>
  <si>
    <t>Rayisa Moiseyenko</t>
  </si>
  <si>
    <t>1807871532</t>
  </si>
  <si>
    <t>18986</t>
  </si>
  <si>
    <t>Heidi Ranndal</t>
  </si>
  <si>
    <t>1807882119</t>
  </si>
  <si>
    <t>26564</t>
  </si>
  <si>
    <t>Peter Bjørn Jørgensen</t>
  </si>
  <si>
    <t>1807913707</t>
  </si>
  <si>
    <t>27368</t>
  </si>
  <si>
    <t>Cetin Batur Dilgen</t>
  </si>
  <si>
    <t>1807913715</t>
  </si>
  <si>
    <t>27367</t>
  </si>
  <si>
    <t>Sümer Bartug Dilgen</t>
  </si>
  <si>
    <t>1807913979</t>
  </si>
  <si>
    <t>28507</t>
  </si>
  <si>
    <t>Ioannis Sifnaios</t>
  </si>
  <si>
    <t>1807921815</t>
  </si>
  <si>
    <t>31761</t>
  </si>
  <si>
    <t>Ringive Simon Outzen</t>
  </si>
  <si>
    <t>1807932515</t>
  </si>
  <si>
    <t>33134</t>
  </si>
  <si>
    <t>Markus Mogensen Henriksen</t>
  </si>
  <si>
    <t>1807942421</t>
  </si>
  <si>
    <t>24956</t>
  </si>
  <si>
    <t>Nis Christian Gellert</t>
  </si>
  <si>
    <t>1807951226</t>
  </si>
  <si>
    <t>29479</t>
  </si>
  <si>
    <t>Henriette Binderup</t>
  </si>
  <si>
    <t>1807952044</t>
  </si>
  <si>
    <t>27705</t>
  </si>
  <si>
    <t>Sara Abou Chleih</t>
  </si>
  <si>
    <t>1807952877</t>
  </si>
  <si>
    <t>31898</t>
  </si>
  <si>
    <t>Paul Henri Marcel Didier</t>
  </si>
  <si>
    <t>1808401955</t>
  </si>
  <si>
    <t>27409</t>
  </si>
  <si>
    <t>Emil Makovicky</t>
  </si>
  <si>
    <t>1808480057</t>
  </si>
  <si>
    <t>2889</t>
  </si>
  <si>
    <t>Helge Abildhauge Thomsen</t>
  </si>
  <si>
    <t>1808491008</t>
  </si>
  <si>
    <t>15283</t>
  </si>
  <si>
    <t>Bodil Skovgård Bodi</t>
  </si>
  <si>
    <t>1808592114</t>
  </si>
  <si>
    <t>29150</t>
  </si>
  <si>
    <t>Lene Kaas Boeg</t>
  </si>
  <si>
    <t>1808622153</t>
  </si>
  <si>
    <t>1389</t>
  </si>
  <si>
    <t>Peter Steen Mikkelsen</t>
  </si>
  <si>
    <t>1808633171</t>
  </si>
  <si>
    <t>518</t>
  </si>
  <si>
    <t>Alberto Nannarelli</t>
  </si>
  <si>
    <t>1808641581</t>
  </si>
  <si>
    <t>26655</t>
  </si>
  <si>
    <t>Brian Werner Thomsen</t>
  </si>
  <si>
    <t>1808650947</t>
  </si>
  <si>
    <t>19042</t>
  </si>
  <si>
    <t>Steen Øyvind Aabling</t>
  </si>
  <si>
    <t>1808653563</t>
  </si>
  <si>
    <t>7094</t>
  </si>
  <si>
    <t>Francois Anton</t>
  </si>
  <si>
    <t>1808682539</t>
  </si>
  <si>
    <t>20185</t>
  </si>
  <si>
    <t>Philipp Mayer</t>
  </si>
  <si>
    <t>1808690027</t>
  </si>
  <si>
    <t>2890</t>
  </si>
  <si>
    <t>Jacob Dyring Jensen</t>
  </si>
  <si>
    <t>1808742930</t>
  </si>
  <si>
    <t>32944</t>
  </si>
  <si>
    <t>Lena Nilsson</t>
  </si>
  <si>
    <t>1808771906</t>
  </si>
  <si>
    <t>26492</t>
  </si>
  <si>
    <t>Maria Pernille Sobol</t>
  </si>
  <si>
    <t>1808781685</t>
  </si>
  <si>
    <t>26489</t>
  </si>
  <si>
    <t>Ronni Jon Larsen</t>
  </si>
  <si>
    <t>1808803506</t>
  </si>
  <si>
    <t>14864</t>
  </si>
  <si>
    <t>Desiree Della Monica Ferreira</t>
  </si>
  <si>
    <t>1808811975</t>
  </si>
  <si>
    <t>19131</t>
  </si>
  <si>
    <t>Mads Mølgaard Pedersen</t>
  </si>
  <si>
    <t>1808841939</t>
  </si>
  <si>
    <t>7104</t>
  </si>
  <si>
    <t>Thomas Kjær Rasmussen</t>
  </si>
  <si>
    <t>1808872745</t>
  </si>
  <si>
    <t>27566</t>
  </si>
  <si>
    <t>Mads Holst Aagaard Madsen</t>
  </si>
  <si>
    <t>1808901311</t>
  </si>
  <si>
    <t>31735</t>
  </si>
  <si>
    <t>Christian Michael Skou Knudsen</t>
  </si>
  <si>
    <t>1808904019</t>
  </si>
  <si>
    <t>30264</t>
  </si>
  <si>
    <t>Vasileios Bilalis</t>
  </si>
  <si>
    <t>1808904027</t>
  </si>
  <si>
    <t>27987</t>
  </si>
  <si>
    <t>Arifian Agusta</t>
  </si>
  <si>
    <t>1808913638</t>
  </si>
  <si>
    <t>28144</t>
  </si>
  <si>
    <t>Agnés Garcias López</t>
  </si>
  <si>
    <t>1808924044</t>
  </si>
  <si>
    <t>31687</t>
  </si>
  <si>
    <t>Ana Turk</t>
  </si>
  <si>
    <t>1808931962</t>
  </si>
  <si>
    <t>33887</t>
  </si>
  <si>
    <t>1808960571</t>
  </si>
  <si>
    <t>32234</t>
  </si>
  <si>
    <t>Kia Kafaei Yahyavi</t>
  </si>
  <si>
    <t>1809440369</t>
  </si>
  <si>
    <t>11840</t>
  </si>
  <si>
    <t>Erik Johnson</t>
  </si>
  <si>
    <t>1809601931</t>
  </si>
  <si>
    <t>16474</t>
  </si>
  <si>
    <t>Henrik Kjær Stegmann</t>
  </si>
  <si>
    <t>1809611945</t>
  </si>
  <si>
    <t>7113</t>
  </si>
  <si>
    <t>Michael Wiliam H. B. Pedersen</t>
  </si>
  <si>
    <t>1809612372</t>
  </si>
  <si>
    <t>18958</t>
  </si>
  <si>
    <t>Randi Binzer Bjørner</t>
  </si>
  <si>
    <t>1809633833</t>
  </si>
  <si>
    <t>15013</t>
  </si>
  <si>
    <t>Matthias Keil</t>
  </si>
  <si>
    <t>1809650924</t>
  </si>
  <si>
    <t>32786</t>
  </si>
  <si>
    <t>Helle Løvind</t>
  </si>
  <si>
    <t>1809650983</t>
  </si>
  <si>
    <t>28517</t>
  </si>
  <si>
    <t>Martin Johnson</t>
  </si>
  <si>
    <t>1809672189</t>
  </si>
  <si>
    <t>1239</t>
  </si>
  <si>
    <t>Lars Siewers Møller</t>
  </si>
  <si>
    <t>1809754215</t>
  </si>
  <si>
    <t>1154</t>
  </si>
  <si>
    <t>Jianhua Fan</t>
  </si>
  <si>
    <t>1809762250</t>
  </si>
  <si>
    <t>3705</t>
  </si>
  <si>
    <t>Katrine Fog Thomsen</t>
  </si>
  <si>
    <t>1809763168</t>
  </si>
  <si>
    <t>11490</t>
  </si>
  <si>
    <t>Dina Berenstein</t>
  </si>
  <si>
    <t>1809790203</t>
  </si>
  <si>
    <t>29710</t>
  </si>
  <si>
    <t>Rishi Relan</t>
  </si>
  <si>
    <t>1809814315</t>
  </si>
  <si>
    <t>23959</t>
  </si>
  <si>
    <t>Subhendu Chakraborty</t>
  </si>
  <si>
    <t>1809873818</t>
  </si>
  <si>
    <t>32609</t>
  </si>
  <si>
    <t>Chrysoula Dimopoulou</t>
  </si>
  <si>
    <t>1809874172</t>
  </si>
  <si>
    <t>29561</t>
  </si>
  <si>
    <t>Atefeh Jafari</t>
  </si>
  <si>
    <t>1809883872</t>
  </si>
  <si>
    <t>28452</t>
  </si>
  <si>
    <t>Merve Öner</t>
  </si>
  <si>
    <t>1809891220</t>
  </si>
  <si>
    <t>31452</t>
  </si>
  <si>
    <t>Rebecca Karstens Brandt</t>
  </si>
  <si>
    <t>1809904527</t>
  </si>
  <si>
    <t>32024</t>
  </si>
  <si>
    <t>Konstantinos Paidis</t>
  </si>
  <si>
    <t>1809904659</t>
  </si>
  <si>
    <t>32689</t>
  </si>
  <si>
    <t>Pengpeng Hu</t>
  </si>
  <si>
    <t>1809943360</t>
  </si>
  <si>
    <t>31576</t>
  </si>
  <si>
    <t>Rituja Devidas Patil</t>
  </si>
  <si>
    <t>1809950057</t>
  </si>
  <si>
    <t>31813</t>
  </si>
  <si>
    <t>Arvid Kappelhøj Langsø</t>
  </si>
  <si>
    <t>1809960737</t>
  </si>
  <si>
    <t>32216</t>
  </si>
  <si>
    <t>Jonathan Kvist Brittain</t>
  </si>
  <si>
    <t>1810663371</t>
  </si>
  <si>
    <t>4208</t>
  </si>
  <si>
    <t>Irfan Kuvvetli</t>
  </si>
  <si>
    <t>1810680497</t>
  </si>
  <si>
    <t>3709</t>
  </si>
  <si>
    <t>Jens Jørgen Sloth</t>
  </si>
  <si>
    <t>1810680721</t>
  </si>
  <si>
    <t>7130</t>
  </si>
  <si>
    <t>Erik Damgaard Christensen</t>
  </si>
  <si>
    <t>1810722378</t>
  </si>
  <si>
    <t>17388</t>
  </si>
  <si>
    <t>Hanne Varmark</t>
  </si>
  <si>
    <t>1810784543</t>
  </si>
  <si>
    <t>29951</t>
  </si>
  <si>
    <t>Gerardo Sanchez Martinez</t>
  </si>
  <si>
    <t>1810801162</t>
  </si>
  <si>
    <t>29525</t>
  </si>
  <si>
    <t>Sanne Elisabeth Hornshøj Holm</t>
  </si>
  <si>
    <t>1810884165</t>
  </si>
  <si>
    <t>26214</t>
  </si>
  <si>
    <t>Grichar Valdes Santurio</t>
  </si>
  <si>
    <t>1810884629</t>
  </si>
  <si>
    <t>33047</t>
  </si>
  <si>
    <t>Lucas Correa Lemes</t>
  </si>
  <si>
    <t>1810892125</t>
  </si>
  <si>
    <t>26637</t>
  </si>
  <si>
    <t>Anders Ørts Tjell</t>
  </si>
  <si>
    <t>1810892893</t>
  </si>
  <si>
    <t>25518</t>
  </si>
  <si>
    <t>Raaf-e Islam</t>
  </si>
  <si>
    <t>1810903755</t>
  </si>
  <si>
    <t>22367</t>
  </si>
  <si>
    <t>Piotr Marek Kaminski</t>
  </si>
  <si>
    <t>1810913556</t>
  </si>
  <si>
    <t>32714</t>
  </si>
  <si>
    <t>Melanie Buffel</t>
  </si>
  <si>
    <t>1810931643</t>
  </si>
  <si>
    <t>28763</t>
  </si>
  <si>
    <t>Danni Lodberg Knudsen</t>
  </si>
  <si>
    <t>1810933530</t>
  </si>
  <si>
    <t>33688</t>
  </si>
  <si>
    <t>Margherita Dotti</t>
  </si>
  <si>
    <t>1810952942</t>
  </si>
  <si>
    <t>31539</t>
  </si>
  <si>
    <t>Sai Hema Bhavya Vinjarapu</t>
  </si>
  <si>
    <t>1811370483</t>
  </si>
  <si>
    <t>7138</t>
  </si>
  <si>
    <t>Steen Gamwell Dawids</t>
  </si>
  <si>
    <t>1811422319</t>
  </si>
  <si>
    <t>9744</t>
  </si>
  <si>
    <t>Ole Jess Olsen</t>
  </si>
  <si>
    <t>1811490578</t>
  </si>
  <si>
    <t>7140</t>
  </si>
  <si>
    <t>Mette Fog Waagepetersen</t>
  </si>
  <si>
    <t>1811631767</t>
  </si>
  <si>
    <t>32535</t>
  </si>
  <si>
    <t>Knud Madsen</t>
  </si>
  <si>
    <t>1811640758</t>
  </si>
  <si>
    <t>1908</t>
  </si>
  <si>
    <t>Lotte Toftdahl</t>
  </si>
  <si>
    <t>1811652292</t>
  </si>
  <si>
    <t>3711</t>
  </si>
  <si>
    <t>Anne Birgitte Helwigh</t>
  </si>
  <si>
    <t>1811721723</t>
  </si>
  <si>
    <t>15919</t>
  </si>
  <si>
    <t>Allan Vesth</t>
  </si>
  <si>
    <t>1811723653</t>
  </si>
  <si>
    <t>25382</t>
  </si>
  <si>
    <t>Francisco Camara Pereira</t>
  </si>
  <si>
    <t>1811742380</t>
  </si>
  <si>
    <t>26297</t>
  </si>
  <si>
    <t>Lene Jung Kjær</t>
  </si>
  <si>
    <t>1811753447</t>
  </si>
  <si>
    <t>11921</t>
  </si>
  <si>
    <t>Christian Thuesen</t>
  </si>
  <si>
    <t>1811772344</t>
  </si>
  <si>
    <t>33638</t>
  </si>
  <si>
    <t>Mette Justesen</t>
  </si>
  <si>
    <t>1811813628</t>
  </si>
  <si>
    <t>14300</t>
  </si>
  <si>
    <t>Laila Marianne Martinussen</t>
  </si>
  <si>
    <t>1811833092</t>
  </si>
  <si>
    <t>15926</t>
  </si>
  <si>
    <t>Rozenn Cecilie Pol Marie Wagner</t>
  </si>
  <si>
    <t>1811843276</t>
  </si>
  <si>
    <t>24735</t>
  </si>
  <si>
    <t>Ksenia Chekina</t>
  </si>
  <si>
    <t>1811901470</t>
  </si>
  <si>
    <t>19433</t>
  </si>
  <si>
    <t>Caroline Mosbech</t>
  </si>
  <si>
    <t>1811902302</t>
  </si>
  <si>
    <t>16964</t>
  </si>
  <si>
    <t>Lærke Karen Krohne</t>
  </si>
  <si>
    <t>1811913614</t>
  </si>
  <si>
    <t>25387</t>
  </si>
  <si>
    <t>Maria José York Durán</t>
  </si>
  <si>
    <t>1811922826</t>
  </si>
  <si>
    <t>22435</t>
  </si>
  <si>
    <t>Kristine Aavild Juhl</t>
  </si>
  <si>
    <t>1811932619</t>
  </si>
  <si>
    <t>31615</t>
  </si>
  <si>
    <t>Simone Manti</t>
  </si>
  <si>
    <t>1811943459</t>
  </si>
  <si>
    <t>32228</t>
  </si>
  <si>
    <t>Silas Nøstvik</t>
  </si>
  <si>
    <t>1811950293</t>
  </si>
  <si>
    <t>32245</t>
  </si>
  <si>
    <t>Thor Grønborg Junker</t>
  </si>
  <si>
    <t>1811961759</t>
  </si>
  <si>
    <t>31988</t>
  </si>
  <si>
    <t>Markus Tandrup Holm</t>
  </si>
  <si>
    <t>1811972076</t>
  </si>
  <si>
    <t>32303</t>
  </si>
  <si>
    <t>Simone Elisabeth Engelbrecht</t>
  </si>
  <si>
    <t>1812500461</t>
  </si>
  <si>
    <t>751</t>
  </si>
  <si>
    <t>Niels Grolin</t>
  </si>
  <si>
    <t>1812540269</t>
  </si>
  <si>
    <t>7152</t>
  </si>
  <si>
    <t>Jacob Steen Møller</t>
  </si>
  <si>
    <t>1812560677</t>
  </si>
  <si>
    <t>739</t>
  </si>
  <si>
    <t>Niels Kjølstad Poulsen</t>
  </si>
  <si>
    <t>1812562114</t>
  </si>
  <si>
    <t>4</t>
  </si>
  <si>
    <t>Ulla Steen Salado-Jimena</t>
  </si>
  <si>
    <t>1812610208</t>
  </si>
  <si>
    <t>2040</t>
  </si>
  <si>
    <t>Christina Scheel Persson</t>
  </si>
  <si>
    <t>1812670359</t>
  </si>
  <si>
    <t>576</t>
  </si>
  <si>
    <t>Ole Winther</t>
  </si>
  <si>
    <t>1812713198</t>
  </si>
  <si>
    <t>23008</t>
  </si>
  <si>
    <t>Helene Larsen</t>
  </si>
  <si>
    <t>1812762636</t>
  </si>
  <si>
    <t>31408</t>
  </si>
  <si>
    <t>Rania Amer</t>
  </si>
  <si>
    <t>1812763101</t>
  </si>
  <si>
    <t>7157</t>
  </si>
  <si>
    <t>Jerome Maury</t>
  </si>
  <si>
    <t>1812802034</t>
  </si>
  <si>
    <t>25348</t>
  </si>
  <si>
    <t>Heidi Winther Hansen</t>
  </si>
  <si>
    <t>1812821276</t>
  </si>
  <si>
    <t>27085</t>
  </si>
  <si>
    <t>Anna Gerda Hammerich Thysen</t>
  </si>
  <si>
    <t>1812842133</t>
  </si>
  <si>
    <t>27333</t>
  </si>
  <si>
    <t>Patrick Benjamin Wurzel</t>
  </si>
  <si>
    <t>1812851744</t>
  </si>
  <si>
    <t>16271</t>
  </si>
  <si>
    <t>Frederikke Bahrt Madsen</t>
  </si>
  <si>
    <t>1812853143</t>
  </si>
  <si>
    <t>15444</t>
  </si>
  <si>
    <t>Olexandr Balyk</t>
  </si>
  <si>
    <t>1812853429</t>
  </si>
  <si>
    <t>14564</t>
  </si>
  <si>
    <t>Rogier Ralph Floors</t>
  </si>
  <si>
    <t>1812854301</t>
  </si>
  <si>
    <t>28789</t>
  </si>
  <si>
    <t>Adam William Plumb</t>
  </si>
  <si>
    <t>1812871303</t>
  </si>
  <si>
    <t>13137</t>
  </si>
  <si>
    <t>Anders S. Rosenkrans Ødum</t>
  </si>
  <si>
    <t>1812873233</t>
  </si>
  <si>
    <t>14615</t>
  </si>
  <si>
    <t>Jens Christian Frøslev Nielsen</t>
  </si>
  <si>
    <t>1812873845</t>
  </si>
  <si>
    <t>26944</t>
  </si>
  <si>
    <t>Alireza Golahmar</t>
  </si>
  <si>
    <t>1812881554</t>
  </si>
  <si>
    <t>17812</t>
  </si>
  <si>
    <t>Elisabeth Beck Knudsen</t>
  </si>
  <si>
    <t>1812881597</t>
  </si>
  <si>
    <t>13958</t>
  </si>
  <si>
    <t>David Hoffmeyer</t>
  </si>
  <si>
    <t>1812893811</t>
  </si>
  <si>
    <t>33932</t>
  </si>
  <si>
    <t>Lachlan Jake Munro</t>
  </si>
  <si>
    <t>1812894281</t>
  </si>
  <si>
    <t>30159</t>
  </si>
  <si>
    <t>Wai Hou Lio</t>
  </si>
  <si>
    <t>1812913677</t>
  </si>
  <si>
    <t>28123</t>
  </si>
  <si>
    <t>Xiaofeng Tong</t>
  </si>
  <si>
    <t>1812923451</t>
  </si>
  <si>
    <t>31256</t>
  </si>
  <si>
    <t>Duy Anh Gurskov Nielsen</t>
  </si>
  <si>
    <t>1812931268</t>
  </si>
  <si>
    <t>33046</t>
  </si>
  <si>
    <t>Julie Bang Nielsen</t>
  </si>
  <si>
    <t>1812950505</t>
  </si>
  <si>
    <t>29634</t>
  </si>
  <si>
    <t>Aleksander Sørup Lund</t>
  </si>
  <si>
    <t>33164</t>
  </si>
  <si>
    <t>1901460333</t>
  </si>
  <si>
    <t>562</t>
  </si>
  <si>
    <t>Poul Erik Thamdrup</t>
  </si>
  <si>
    <t>1901612265</t>
  </si>
  <si>
    <t>32079</t>
  </si>
  <si>
    <t>Franciscus C. R. Ebskamp</t>
  </si>
  <si>
    <t>1901662548</t>
  </si>
  <si>
    <t>18855</t>
  </si>
  <si>
    <t>Maria Hørby Madsen</t>
  </si>
  <si>
    <t>1901693265</t>
  </si>
  <si>
    <t>13104</t>
  </si>
  <si>
    <t>Ioannis S. Chronakis</t>
  </si>
  <si>
    <t>1901701969</t>
  </si>
  <si>
    <t>Jens Abildskov</t>
  </si>
  <si>
    <t>1901741677</t>
  </si>
  <si>
    <t>26439</t>
  </si>
  <si>
    <t>Henrik Toft Simonsen</t>
  </si>
  <si>
    <t>1901753284</t>
  </si>
  <si>
    <t>11936</t>
  </si>
  <si>
    <t>Mari Cristina Rodriguezde Evgrafov</t>
  </si>
  <si>
    <t>1901782586</t>
  </si>
  <si>
    <t>28772</t>
  </si>
  <si>
    <t>Tine Naja Berg</t>
  </si>
  <si>
    <t>1901792158</t>
  </si>
  <si>
    <t>16682</t>
  </si>
  <si>
    <t>Anna Kjerstine Rosenmai</t>
  </si>
  <si>
    <t>1901803613</t>
  </si>
  <si>
    <t>24183</t>
  </si>
  <si>
    <t>Osamu Takayama</t>
  </si>
  <si>
    <t>1901871325</t>
  </si>
  <si>
    <t>27783</t>
  </si>
  <si>
    <t>Denny Damgaard Nielsen</t>
  </si>
  <si>
    <t>1901884729</t>
  </si>
  <si>
    <t>32536</t>
  </si>
  <si>
    <t>Mohmad Khoshkalam</t>
  </si>
  <si>
    <t>1901892632</t>
  </si>
  <si>
    <t>24189</t>
  </si>
  <si>
    <t>Anne-Mette Bjerregaard</t>
  </si>
  <si>
    <t>1901932758</t>
  </si>
  <si>
    <t>33571</t>
  </si>
  <si>
    <t>Emma Balstrup Klinke Hansen</t>
  </si>
  <si>
    <t>1901934297</t>
  </si>
  <si>
    <t>33155</t>
  </si>
  <si>
    <t>Emmanouil Rachoutis</t>
  </si>
  <si>
    <t>1901942605</t>
  </si>
  <si>
    <t>25875</t>
  </si>
  <si>
    <t>Michel Nikolaj Michelsen</t>
  </si>
  <si>
    <t>1901944195</t>
  </si>
  <si>
    <t>32437</t>
  </si>
  <si>
    <t>Julio Cesar Gutierrez Franco</t>
  </si>
  <si>
    <t>1901950403</t>
  </si>
  <si>
    <t>33439</t>
  </si>
  <si>
    <t>Andreas Gamborg</t>
  </si>
  <si>
    <t>1901962010</t>
  </si>
  <si>
    <t>33532</t>
  </si>
  <si>
    <t>Marie-Louise Sommer</t>
  </si>
  <si>
    <t>1901970579</t>
  </si>
  <si>
    <t>28526</t>
  </si>
  <si>
    <t>Jakob Vestergaard Offersen</t>
  </si>
  <si>
    <t>1902580669</t>
  </si>
  <si>
    <t>4210</t>
  </si>
  <si>
    <t>Henrik Svensmark</t>
  </si>
  <si>
    <t>1902591849</t>
  </si>
  <si>
    <t>7186</t>
  </si>
  <si>
    <t>Kristian Møller</t>
  </si>
  <si>
    <t>1902610827</t>
  </si>
  <si>
    <t>7187</t>
  </si>
  <si>
    <t>John Steen Thranum</t>
  </si>
  <si>
    <t>1902631018</t>
  </si>
  <si>
    <t>15704</t>
  </si>
  <si>
    <t>Ingelis Larsen</t>
  </si>
  <si>
    <t>1902633231</t>
  </si>
  <si>
    <t>27471</t>
  </si>
  <si>
    <t>Aleksander Tchernavskij</t>
  </si>
  <si>
    <t>1902661111</t>
  </si>
  <si>
    <t>30457</t>
  </si>
  <si>
    <t>Morten Graae</t>
  </si>
  <si>
    <t>1902711674</t>
  </si>
  <si>
    <t>Anne Johanne Tang Dalsgaard</t>
  </si>
  <si>
    <t>1902752249</t>
  </si>
  <si>
    <t>7192</t>
  </si>
  <si>
    <t>Kenneth Stuker Hansen</t>
  </si>
  <si>
    <t>1902822360</t>
  </si>
  <si>
    <t>7195</t>
  </si>
  <si>
    <t>Kamilla Marie Speht Kaarsholm</t>
  </si>
  <si>
    <t>1902852995</t>
  </si>
  <si>
    <t>26757</t>
  </si>
  <si>
    <t>Arvin Davodi</t>
  </si>
  <si>
    <t>1902854165</t>
  </si>
  <si>
    <t>29874</t>
  </si>
  <si>
    <t>Paolo Attilio Mesiano</t>
  </si>
  <si>
    <t>1902854289</t>
  </si>
  <si>
    <t>26741</t>
  </si>
  <si>
    <t>Spyridon Chatzivasileiadis</t>
  </si>
  <si>
    <t>1902874247</t>
  </si>
  <si>
    <t>27838</t>
  </si>
  <si>
    <t>Oleksii Ilchenko</t>
  </si>
  <si>
    <t>1902911932</t>
  </si>
  <si>
    <t>31143</t>
  </si>
  <si>
    <t>Jacqueline Medina</t>
  </si>
  <si>
    <t>1902921431</t>
  </si>
  <si>
    <t>29986</t>
  </si>
  <si>
    <t>Jens Vive Kildgaard</t>
  </si>
  <si>
    <t>1902921733</t>
  </si>
  <si>
    <t>28244</t>
  </si>
  <si>
    <t>Morten Leth Jepsen</t>
  </si>
  <si>
    <t>1902922047</t>
  </si>
  <si>
    <t>29388</t>
  </si>
  <si>
    <t>Philip Thomas Lanken Conradsen Clausen</t>
  </si>
  <si>
    <t>1902932263</t>
  </si>
  <si>
    <t>25990</t>
  </si>
  <si>
    <t>Martin Krüger Beck</t>
  </si>
  <si>
    <t>1902950970</t>
  </si>
  <si>
    <t>24868</t>
  </si>
  <si>
    <t>Anna S. Deleuran</t>
  </si>
  <si>
    <t>1902962170</t>
  </si>
  <si>
    <t>30402</t>
  </si>
  <si>
    <t>Sarah Girija Czarnecka Jensen</t>
  </si>
  <si>
    <t>1902971269</t>
  </si>
  <si>
    <t>29825</t>
  </si>
  <si>
    <t>Toke Bøgelund Andersen</t>
  </si>
  <si>
    <t>1902971595</t>
  </si>
  <si>
    <t>31812</t>
  </si>
  <si>
    <t>Rasmus Christian Jørgensen</t>
  </si>
  <si>
    <t>1903552405</t>
  </si>
  <si>
    <t>2486</t>
  </si>
  <si>
    <t>Niels Andersen</t>
  </si>
  <si>
    <t>1903562133</t>
  </si>
  <si>
    <t>19139</t>
  </si>
  <si>
    <t>Johan Bartholdy</t>
  </si>
  <si>
    <t>1903591222</t>
  </si>
  <si>
    <t>30321</t>
  </si>
  <si>
    <t>Jeanineke Merete Dahl Kristensen</t>
  </si>
  <si>
    <t>1903642439</t>
  </si>
  <si>
    <t>32345</t>
  </si>
  <si>
    <t>Hildur Friis</t>
  </si>
  <si>
    <t>1903683437</t>
  </si>
  <si>
    <t>Jerome Marie Joseph Chenevez</t>
  </si>
  <si>
    <t>1903722637</t>
  </si>
  <si>
    <t>19056</t>
  </si>
  <si>
    <t>Anders Due</t>
  </si>
  <si>
    <t>1903723587</t>
  </si>
  <si>
    <t>1376</t>
  </si>
  <si>
    <t>Hugo Maxwell Connery</t>
  </si>
  <si>
    <t>1903751874</t>
  </si>
  <si>
    <t>20103</t>
  </si>
  <si>
    <t>Bettina Nonnemann</t>
  </si>
  <si>
    <t>1903783156</t>
  </si>
  <si>
    <t>25589</t>
  </si>
  <si>
    <t>Nachon Charanyanonda Petersen</t>
  </si>
  <si>
    <t>1903792821</t>
  </si>
  <si>
    <t>7209</t>
  </si>
  <si>
    <t>Michael Stenbæk Schmidt</t>
  </si>
  <si>
    <t>1903824081</t>
  </si>
  <si>
    <t>20223</t>
  </si>
  <si>
    <t>Nikolaus Sonnenschein</t>
  </si>
  <si>
    <t>1903832726</t>
  </si>
  <si>
    <t>24357</t>
  </si>
  <si>
    <t>Imalea Irma Mustafic</t>
  </si>
  <si>
    <t>1903872264</t>
  </si>
  <si>
    <t>31755</t>
  </si>
  <si>
    <t>Malene Klitgaard</t>
  </si>
  <si>
    <t>1903893032</t>
  </si>
  <si>
    <t>16446</t>
  </si>
  <si>
    <t>Anna Neu</t>
  </si>
  <si>
    <t>1903902929</t>
  </si>
  <si>
    <t>23375</t>
  </si>
  <si>
    <t>Rasmus Munch Olsen</t>
  </si>
  <si>
    <t>1903904476</t>
  </si>
  <si>
    <t>32873</t>
  </si>
  <si>
    <t>Jana Fischereit</t>
  </si>
  <si>
    <t>1903921109</t>
  </si>
  <si>
    <t>25855</t>
  </si>
  <si>
    <t>Andreas Thingvad</t>
  </si>
  <si>
    <t>1903923314</t>
  </si>
  <si>
    <t>16881</t>
  </si>
  <si>
    <t>Doris Hoffmeyer</t>
  </si>
  <si>
    <t>1903932119</t>
  </si>
  <si>
    <t>28530</t>
  </si>
  <si>
    <t>Jonas Gram Jensen</t>
  </si>
  <si>
    <t>1903943420</t>
  </si>
  <si>
    <t>32388</t>
  </si>
  <si>
    <t>Valentina Pusateri</t>
  </si>
  <si>
    <t>1903952527</t>
  </si>
  <si>
    <t>32770</t>
  </si>
  <si>
    <t>Antonin Théo Robin Cros</t>
  </si>
  <si>
    <t>1904430311</t>
  </si>
  <si>
    <t>312</t>
  </si>
  <si>
    <t>Viggo Tvergaard</t>
  </si>
  <si>
    <t>1904490950</t>
  </si>
  <si>
    <t>2108</t>
  </si>
  <si>
    <t>Christine Molin</t>
  </si>
  <si>
    <t>1904550872</t>
  </si>
  <si>
    <t>7216</t>
  </si>
  <si>
    <t>Tove Lading</t>
  </si>
  <si>
    <t>1904580569</t>
  </si>
  <si>
    <t>1769</t>
  </si>
  <si>
    <t>Keld Salkvist Nielsen</t>
  </si>
  <si>
    <t>1904620544</t>
  </si>
  <si>
    <t>24830</t>
  </si>
  <si>
    <t>Kitt Anita Ravnkilde</t>
  </si>
  <si>
    <t>1904621893</t>
  </si>
  <si>
    <t>533</t>
  </si>
  <si>
    <t>Mads Nyborg</t>
  </si>
  <si>
    <t>1904622938</t>
  </si>
  <si>
    <t>297</t>
  </si>
  <si>
    <t>Snjezana Skocajic</t>
  </si>
  <si>
    <t>1904680067</t>
  </si>
  <si>
    <t>19044</t>
  </si>
  <si>
    <t>Tom Henriksen</t>
  </si>
  <si>
    <t>1904692332</t>
  </si>
  <si>
    <t>27075</t>
  </si>
  <si>
    <t>Katrine Krogh Andersen</t>
  </si>
  <si>
    <t>1904731664</t>
  </si>
  <si>
    <t>16997</t>
  </si>
  <si>
    <t>Sheila Ingemann Jensen</t>
  </si>
  <si>
    <t>1904732172</t>
  </si>
  <si>
    <t>Dorte Meldrup</t>
  </si>
  <si>
    <t>1904752041</t>
  </si>
  <si>
    <t>793</t>
  </si>
  <si>
    <t>Kasper Antonsen</t>
  </si>
  <si>
    <t>1904783354</t>
  </si>
  <si>
    <t>30384</t>
  </si>
  <si>
    <t>Christina Thelin</t>
  </si>
  <si>
    <t>1904812699</t>
  </si>
  <si>
    <t>15910</t>
  </si>
  <si>
    <t>Kenneth Uldahl</t>
  </si>
  <si>
    <t>1904864311</t>
  </si>
  <si>
    <t>31098</t>
  </si>
  <si>
    <t>Claudy D Costa</t>
  </si>
  <si>
    <t>1904871571</t>
  </si>
  <si>
    <t>17980</t>
  </si>
  <si>
    <t>Theis Løye Skafte</t>
  </si>
  <si>
    <t>1904873787</t>
  </si>
  <si>
    <t>26625</t>
  </si>
  <si>
    <t>Lars Schwarzer</t>
  </si>
  <si>
    <t>1904882190</t>
  </si>
  <si>
    <t>27079</t>
  </si>
  <si>
    <t>Laura Mark Jensen</t>
  </si>
  <si>
    <t>1904894121</t>
  </si>
  <si>
    <t>24248</t>
  </si>
  <si>
    <t>Matteo Todeschini</t>
  </si>
  <si>
    <t>1904894415</t>
  </si>
  <si>
    <t>26039</t>
  </si>
  <si>
    <t>Filippo Fenini</t>
  </si>
  <si>
    <t>1904902043</t>
  </si>
  <si>
    <t>17459</t>
  </si>
  <si>
    <t>Kristian Meyer</t>
  </si>
  <si>
    <t>1904913169</t>
  </si>
  <si>
    <t>30557</t>
  </si>
  <si>
    <t>Kasper Steen Bergstrøm</t>
  </si>
  <si>
    <t>1904933135</t>
  </si>
  <si>
    <t>31447</t>
  </si>
  <si>
    <t>Morten Herskind</t>
  </si>
  <si>
    <t>1904941375</t>
  </si>
  <si>
    <t>33419</t>
  </si>
  <si>
    <t>Frederik Werner Isaksen</t>
  </si>
  <si>
    <t>1904941480</t>
  </si>
  <si>
    <t>23131</t>
  </si>
  <si>
    <t>Caroline Harder Hovgesen</t>
  </si>
  <si>
    <t>1904941707</t>
  </si>
  <si>
    <t>25757</t>
  </si>
  <si>
    <t>Jonathan Foldager</t>
  </si>
  <si>
    <t>1904953225</t>
  </si>
  <si>
    <t>32676</t>
  </si>
  <si>
    <t>David Menei</t>
  </si>
  <si>
    <t>1905450723</t>
  </si>
  <si>
    <t>1352</t>
  </si>
  <si>
    <t>Flemming Vestergaard</t>
  </si>
  <si>
    <t>1905532525</t>
  </si>
  <si>
    <t>15647</t>
  </si>
  <si>
    <t>Peter Hjuler Jensen</t>
  </si>
  <si>
    <t>1905612456</t>
  </si>
  <si>
    <t>10233</t>
  </si>
  <si>
    <t>Ewa Högmark Kristensen</t>
  </si>
  <si>
    <t>1905630802</t>
  </si>
  <si>
    <t>1942</t>
  </si>
  <si>
    <t>Anne Merete Boye Meyer</t>
  </si>
  <si>
    <t>1905662550</t>
  </si>
  <si>
    <t>16134</t>
  </si>
  <si>
    <t>Marianne Lise Burggraaf</t>
  </si>
  <si>
    <t>1905761753</t>
  </si>
  <si>
    <t>25446</t>
  </si>
  <si>
    <t>Tom Hornshøj Bruhn</t>
  </si>
  <si>
    <t>1905813419</t>
  </si>
  <si>
    <t>32998</t>
  </si>
  <si>
    <t>Martin Mohr Olsen</t>
  </si>
  <si>
    <t>1905822027</t>
  </si>
  <si>
    <t>29000</t>
  </si>
  <si>
    <t>Mads Jensen</t>
  </si>
  <si>
    <t>1905861022</t>
  </si>
  <si>
    <t>20786</t>
  </si>
  <si>
    <t>Vanessa-Maria Bartels Raae</t>
  </si>
  <si>
    <t>1905882925</t>
  </si>
  <si>
    <t>32138</t>
  </si>
  <si>
    <t>Jacob Pedersen</t>
  </si>
  <si>
    <t>1905883689</t>
  </si>
  <si>
    <t>23132</t>
  </si>
  <si>
    <t>Bzhwen A Kadir</t>
  </si>
  <si>
    <t>1905903450</t>
  </si>
  <si>
    <t>20084</t>
  </si>
  <si>
    <t>Xinyu Zhu</t>
  </si>
  <si>
    <t>1905941891</t>
  </si>
  <si>
    <t>29741</t>
  </si>
  <si>
    <t>Christian Lund Pedersen</t>
  </si>
  <si>
    <t>1905943738</t>
  </si>
  <si>
    <t>28982</t>
  </si>
  <si>
    <t>Hildibjørg Didriksen</t>
  </si>
  <si>
    <t>1905951579</t>
  </si>
  <si>
    <t>33685</t>
  </si>
  <si>
    <t>Andreas Sunekær</t>
  </si>
  <si>
    <t>1905951692</t>
  </si>
  <si>
    <t>33469</t>
  </si>
  <si>
    <t>Cecilie Saskia Lochet Jakobsen</t>
  </si>
  <si>
    <t>1905981982</t>
  </si>
  <si>
    <t>32485</t>
  </si>
  <si>
    <t>Emilie Lawætz Andersen</t>
  </si>
  <si>
    <t>1906420615</t>
  </si>
  <si>
    <t>1307</t>
  </si>
  <si>
    <t>Leif Otto Nielsen</t>
  </si>
  <si>
    <t>1906571087</t>
  </si>
  <si>
    <t>19046</t>
  </si>
  <si>
    <t>Søren Hornstrup</t>
  </si>
  <si>
    <t>1906591851</t>
  </si>
  <si>
    <t>15480</t>
  </si>
  <si>
    <t>Kaj Kvisgård Borum</t>
  </si>
  <si>
    <t>1906592319</t>
  </si>
  <si>
    <t>32927</t>
  </si>
  <si>
    <t>Claus Kern-Hansen</t>
  </si>
  <si>
    <t>1906660969</t>
  </si>
  <si>
    <t>14802</t>
  </si>
  <si>
    <t>Flemming Larsen</t>
  </si>
  <si>
    <t>1906732897</t>
  </si>
  <si>
    <t>29389</t>
  </si>
  <si>
    <t>Henrik Liebach</t>
  </si>
  <si>
    <t>1906741659</t>
  </si>
  <si>
    <t>255</t>
  </si>
  <si>
    <t>Anders Ivarsson</t>
  </si>
  <si>
    <t>1906771744</t>
  </si>
  <si>
    <t>14944</t>
  </si>
  <si>
    <t>Lisette Treu Lind</t>
  </si>
  <si>
    <t>1906803549</t>
  </si>
  <si>
    <t>7240</t>
  </si>
  <si>
    <t>Stephan Sylvest Keller</t>
  </si>
  <si>
    <t>1906803743</t>
  </si>
  <si>
    <t>25029</t>
  </si>
  <si>
    <t>Julien Antoine Francis Vandamme</t>
  </si>
  <si>
    <t>1906821199</t>
  </si>
  <si>
    <t>18667</t>
  </si>
  <si>
    <t>Henrik Mielby</t>
  </si>
  <si>
    <t>1906831542</t>
  </si>
  <si>
    <t>28349</t>
  </si>
  <si>
    <t>Kira Vinberg</t>
  </si>
  <si>
    <t>1906832077</t>
  </si>
  <si>
    <t>7241</t>
  </si>
  <si>
    <t>Thomas Ross Pedersen</t>
  </si>
  <si>
    <t>1906833286</t>
  </si>
  <si>
    <t>30779</t>
  </si>
  <si>
    <t>Bahar Namaki Araghi</t>
  </si>
  <si>
    <t>1906844458</t>
  </si>
  <si>
    <t>24860</t>
  </si>
  <si>
    <t>Vijayalakshmi Kandasamy</t>
  </si>
  <si>
    <t>1906854097</t>
  </si>
  <si>
    <t>24568</t>
  </si>
  <si>
    <t>Seyyedjalal Kazempour</t>
  </si>
  <si>
    <t>1906862359</t>
  </si>
  <si>
    <t>32884</t>
  </si>
  <si>
    <t>Thorsten Bæk</t>
  </si>
  <si>
    <t>1906864114</t>
  </si>
  <si>
    <t>33731</t>
  </si>
  <si>
    <t>Areti Ioanna Tsigkinopoulou</t>
  </si>
  <si>
    <t>1906864475</t>
  </si>
  <si>
    <t>29947</t>
  </si>
  <si>
    <t>Prasanna Kadirvelayutham</t>
  </si>
  <si>
    <t>1906870157</t>
  </si>
  <si>
    <t>33015</t>
  </si>
  <si>
    <t>Jirigalatu Ej Efternavn</t>
  </si>
  <si>
    <t>1906872125</t>
  </si>
  <si>
    <t>20216</t>
  </si>
  <si>
    <t>Christian Rosenberg Petersen</t>
  </si>
  <si>
    <t>1906874667</t>
  </si>
  <si>
    <t>24003</t>
  </si>
  <si>
    <t>Elliot John Brown</t>
  </si>
  <si>
    <t>1906882449</t>
  </si>
  <si>
    <t>13632</t>
  </si>
  <si>
    <t>Brian Møller</t>
  </si>
  <si>
    <t>1906884034</t>
  </si>
  <si>
    <t>28073</t>
  </si>
  <si>
    <t>Zhenhan Duan</t>
  </si>
  <si>
    <t>1906893475</t>
  </si>
  <si>
    <t>15368</t>
  </si>
  <si>
    <t>Denis Tcherniak</t>
  </si>
  <si>
    <t>1906912771</t>
  </si>
  <si>
    <t>24736</t>
  </si>
  <si>
    <t>Rasmus Hvid</t>
  </si>
  <si>
    <t>1906914545</t>
  </si>
  <si>
    <t>31270</t>
  </si>
  <si>
    <t>Navid Ahmadi</t>
  </si>
  <si>
    <t>1906924052</t>
  </si>
  <si>
    <t>27483</t>
  </si>
  <si>
    <t>Florence Alexia Bohnes</t>
  </si>
  <si>
    <t>1906924516</t>
  </si>
  <si>
    <t>33093</t>
  </si>
  <si>
    <t>Ann-Kathrin Mündler</t>
  </si>
  <si>
    <t>1906933442</t>
  </si>
  <si>
    <t>32113</t>
  </si>
  <si>
    <t>Sara Suarez Hernandez</t>
  </si>
  <si>
    <t>1906950312</t>
  </si>
  <si>
    <t>29469</t>
  </si>
  <si>
    <t>Signe Katrine Hjort</t>
  </si>
  <si>
    <t>1906953443</t>
  </si>
  <si>
    <t>33647</t>
  </si>
  <si>
    <t>Jules Danto</t>
  </si>
  <si>
    <t>1907550261</t>
  </si>
  <si>
    <t>24604</t>
  </si>
  <si>
    <t>Hans Christian Holländer</t>
  </si>
  <si>
    <t>1907552094</t>
  </si>
  <si>
    <t>Pia Lyng</t>
  </si>
  <si>
    <t>1907560933</t>
  </si>
  <si>
    <t>18828</t>
  </si>
  <si>
    <t>Jesper Molin</t>
  </si>
  <si>
    <t>1907590883</t>
  </si>
  <si>
    <t>2487</t>
  </si>
  <si>
    <t>Simon Ekholm</t>
  </si>
  <si>
    <t>1907661659</t>
  </si>
  <si>
    <t>1783</t>
  </si>
  <si>
    <t>Allan Jørgensen</t>
  </si>
  <si>
    <t>1907680041</t>
  </si>
  <si>
    <t>25611</t>
  </si>
  <si>
    <t>Søren Stuhr</t>
  </si>
  <si>
    <t>1907723190</t>
  </si>
  <si>
    <t>34022</t>
  </si>
  <si>
    <t>Trine Kort Lauridsen</t>
  </si>
  <si>
    <t>1907732777</t>
  </si>
  <si>
    <t>20790</t>
  </si>
  <si>
    <t>Jimi Vibæk Eneby</t>
  </si>
  <si>
    <t>1907744120</t>
  </si>
  <si>
    <t>11198</t>
  </si>
  <si>
    <t>Ursula Solard McKnight</t>
  </si>
  <si>
    <t>1907782243</t>
  </si>
  <si>
    <t>15939</t>
  </si>
  <si>
    <t>Frederik Zahle</t>
  </si>
  <si>
    <t>1907784254</t>
  </si>
  <si>
    <t>12155</t>
  </si>
  <si>
    <t>Elizaveta Semenova-Huck</t>
  </si>
  <si>
    <t>1907804042</t>
  </si>
  <si>
    <t>16777</t>
  </si>
  <si>
    <t>Oana Baescu</t>
  </si>
  <si>
    <t>1907824523</t>
  </si>
  <si>
    <t>33858</t>
  </si>
  <si>
    <t>Stefan Bruns</t>
  </si>
  <si>
    <t>1907862956</t>
  </si>
  <si>
    <t>16849</t>
  </si>
  <si>
    <t>Sara Ben Amer</t>
  </si>
  <si>
    <t>1907863200</t>
  </si>
  <si>
    <t>27250</t>
  </si>
  <si>
    <t>Nadiia Petukhova</t>
  </si>
  <si>
    <t>1907863324</t>
  </si>
  <si>
    <t>28992</t>
  </si>
  <si>
    <t>Wasti Nurani</t>
  </si>
  <si>
    <t>1907863456</t>
  </si>
  <si>
    <t>33063</t>
  </si>
  <si>
    <t>Elena Hakme</t>
  </si>
  <si>
    <t>1907884445</t>
  </si>
  <si>
    <t>30633</t>
  </si>
  <si>
    <t>Tiago Nuno Baptista Castro Pinto</t>
  </si>
  <si>
    <t>1907893673</t>
  </si>
  <si>
    <t>33101</t>
  </si>
  <si>
    <t>Sudhir Kumar Chaurasiya</t>
  </si>
  <si>
    <t>1907922843</t>
  </si>
  <si>
    <t>24777</t>
  </si>
  <si>
    <t>Christopher Gregers-Høegh</t>
  </si>
  <si>
    <t>1907931540</t>
  </si>
  <si>
    <t>33690</t>
  </si>
  <si>
    <t>Annie Borch</t>
  </si>
  <si>
    <t>1907980746</t>
  </si>
  <si>
    <t>30250</t>
  </si>
  <si>
    <t>Line Lochmann Møller</t>
  </si>
  <si>
    <t>1908432599</t>
  </si>
  <si>
    <t>1833</t>
  </si>
  <si>
    <t>Tom Arent Petersen</t>
  </si>
  <si>
    <t>1908472787</t>
  </si>
  <si>
    <t>32491</t>
  </si>
  <si>
    <t>Shiv Raj Kishore</t>
  </si>
  <si>
    <t>1908533107</t>
  </si>
  <si>
    <t>1494</t>
  </si>
  <si>
    <t>Kenny Ståhl</t>
  </si>
  <si>
    <t>1908560406</t>
  </si>
  <si>
    <t>3731</t>
  </si>
  <si>
    <t>Annette Landin</t>
  </si>
  <si>
    <t>1908630315</t>
  </si>
  <si>
    <t>18832</t>
  </si>
  <si>
    <t>Jørgen Schnedler</t>
  </si>
  <si>
    <t>1908652254</t>
  </si>
  <si>
    <t>33271</t>
  </si>
  <si>
    <t>Birgitte Louise Hansen</t>
  </si>
  <si>
    <t>1908681335</t>
  </si>
  <si>
    <t>26795</t>
  </si>
  <si>
    <t>Flemming Thorbjørn Hansen</t>
  </si>
  <si>
    <t>1908723461</t>
  </si>
  <si>
    <t>213</t>
  </si>
  <si>
    <t>Dalibor Cavar</t>
  </si>
  <si>
    <t>1908742474</t>
  </si>
  <si>
    <t>23737</t>
  </si>
  <si>
    <t>Anita Pagh</t>
  </si>
  <si>
    <t>1908771873</t>
  </si>
  <si>
    <t>7259</t>
  </si>
  <si>
    <t>Thomas Olsen</t>
  </si>
  <si>
    <t>1908773450</t>
  </si>
  <si>
    <t>26652</t>
  </si>
  <si>
    <t>Mika Yasuoka</t>
  </si>
  <si>
    <t>1908793044</t>
  </si>
  <si>
    <t>13784</t>
  </si>
  <si>
    <t>Sa Mai</t>
  </si>
  <si>
    <t>1908822303</t>
  </si>
  <si>
    <t>7265</t>
  </si>
  <si>
    <t>Rasmus Jørgensen</t>
  </si>
  <si>
    <t>1908823806</t>
  </si>
  <si>
    <t>28458</t>
  </si>
  <si>
    <t>Yelena Vardanyan</t>
  </si>
  <si>
    <t>1908841960</t>
  </si>
  <si>
    <t>19690</t>
  </si>
  <si>
    <t>Catharina Wolff von Bülow</t>
  </si>
  <si>
    <t>1908851907</t>
  </si>
  <si>
    <t>22972</t>
  </si>
  <si>
    <t>Daniel Olesen</t>
  </si>
  <si>
    <t>1908861643</t>
  </si>
  <si>
    <t>30310</t>
  </si>
  <si>
    <t>Anders Højgaard Hansen</t>
  </si>
  <si>
    <t>1908871398</t>
  </si>
  <si>
    <t>14255</t>
  </si>
  <si>
    <t>Line Bekker Poulsen</t>
  </si>
  <si>
    <t>1908891925</t>
  </si>
  <si>
    <t>30474</t>
  </si>
  <si>
    <t>Kasper Bendix Johnsen</t>
  </si>
  <si>
    <t>1908894061</t>
  </si>
  <si>
    <t>26932</t>
  </si>
  <si>
    <t>Sergey Klyapovskiy</t>
  </si>
  <si>
    <t>1908903753</t>
  </si>
  <si>
    <t>32660</t>
  </si>
  <si>
    <t>Vinay Yadav</t>
  </si>
  <si>
    <t>1908914097</t>
  </si>
  <si>
    <t>32316</t>
  </si>
  <si>
    <t>Faliu Yang</t>
  </si>
  <si>
    <t>1908934209</t>
  </si>
  <si>
    <t>31671</t>
  </si>
  <si>
    <t>Andrea Zeggio</t>
  </si>
  <si>
    <t>1908941132</t>
  </si>
  <si>
    <t>33259</t>
  </si>
  <si>
    <t>Julie Højstrup</t>
  </si>
  <si>
    <t>1908943933</t>
  </si>
  <si>
    <t>31959</t>
  </si>
  <si>
    <t>Wenjie Wan</t>
  </si>
  <si>
    <t>1909380215</t>
  </si>
  <si>
    <t>4213</t>
  </si>
  <si>
    <t>Niels Lund</t>
  </si>
  <si>
    <t>1909440048</t>
  </si>
  <si>
    <t>7271</t>
  </si>
  <si>
    <t>Brit Johansen</t>
  </si>
  <si>
    <t>1909463307</t>
  </si>
  <si>
    <t>32995</t>
  </si>
  <si>
    <t>Philip William Kuchel</t>
  </si>
  <si>
    <t>1909570278</t>
  </si>
  <si>
    <t>9850</t>
  </si>
  <si>
    <t>Dorte Jæchel Bach</t>
  </si>
  <si>
    <t>1909623215</t>
  </si>
  <si>
    <t>12291</t>
  </si>
  <si>
    <t>Maarten Nauta</t>
  </si>
  <si>
    <t>1909632974</t>
  </si>
  <si>
    <t>30454</t>
  </si>
  <si>
    <t>Pia Nord</t>
  </si>
  <si>
    <t>1909641450</t>
  </si>
  <si>
    <t>26405</t>
  </si>
  <si>
    <t>Susanne Vinther</t>
  </si>
  <si>
    <t>1909701984</t>
  </si>
  <si>
    <t>2905</t>
  </si>
  <si>
    <t>Nina Qvistgaard</t>
  </si>
  <si>
    <t>1909702824</t>
  </si>
  <si>
    <t>7274</t>
  </si>
  <si>
    <t>Larisa Seerup</t>
  </si>
  <si>
    <t>1909713788</t>
  </si>
  <si>
    <t>20336</t>
  </si>
  <si>
    <t>Irina Skjødt</t>
  </si>
  <si>
    <t>1909743830</t>
  </si>
  <si>
    <t>31252</t>
  </si>
  <si>
    <t>Julia Tanas Tanasi</t>
  </si>
  <si>
    <t>1909752813</t>
  </si>
  <si>
    <t>7276</t>
  </si>
  <si>
    <t>Povl Ole Haarlev Olsen</t>
  </si>
  <si>
    <t>1909761103</t>
  </si>
  <si>
    <t>4262</t>
  </si>
  <si>
    <t>Kristian Sommer Thygesen</t>
  </si>
  <si>
    <t>1909772458</t>
  </si>
  <si>
    <t>7277</t>
  </si>
  <si>
    <t>Lisbeth Kamstrup-Holm</t>
  </si>
  <si>
    <t>1909782852</t>
  </si>
  <si>
    <t>14139</t>
  </si>
  <si>
    <t>Sophie Nyborg</t>
  </si>
  <si>
    <t>1909784677</t>
  </si>
  <si>
    <t>32429</t>
  </si>
  <si>
    <t>Pramod Ratnakar Khadilkar</t>
  </si>
  <si>
    <t>1909793625</t>
  </si>
  <si>
    <t>17075</t>
  </si>
  <si>
    <t>Farivar Azour</t>
  </si>
  <si>
    <t>1909834593</t>
  </si>
  <si>
    <t>32319</t>
  </si>
  <si>
    <t>Costy Kodsi</t>
  </si>
  <si>
    <t>1909884329</t>
  </si>
  <si>
    <t>28002</t>
  </si>
  <si>
    <t>Zhiyong Zheng</t>
  </si>
  <si>
    <t>1909891767</t>
  </si>
  <si>
    <t>15746</t>
  </si>
  <si>
    <t>Elias Meskouk Mathiesen</t>
  </si>
  <si>
    <t>1909901185</t>
  </si>
  <si>
    <t>20935</t>
  </si>
  <si>
    <t>Rasmus von Wurstemberger Nielsen</t>
  </si>
  <si>
    <t>1909902076</t>
  </si>
  <si>
    <t>11945</t>
  </si>
  <si>
    <t>Louise Egholm Burcharth</t>
  </si>
  <si>
    <t>1909902629</t>
  </si>
  <si>
    <t>30105</t>
  </si>
  <si>
    <t>Severin Verner Gregersen</t>
  </si>
  <si>
    <t>1909903625</t>
  </si>
  <si>
    <t>22564</t>
  </si>
  <si>
    <t>Frodi Gregersen</t>
  </si>
  <si>
    <t>1909904982</t>
  </si>
  <si>
    <t>27620</t>
  </si>
  <si>
    <t>Marlitt Viehrig</t>
  </si>
  <si>
    <t>1909911156</t>
  </si>
  <si>
    <t>31277</t>
  </si>
  <si>
    <t>Rikke Jansen</t>
  </si>
  <si>
    <t>1909922123</t>
  </si>
  <si>
    <t>23286</t>
  </si>
  <si>
    <t>Tomas Hugh Youngman</t>
  </si>
  <si>
    <t>1909923049</t>
  </si>
  <si>
    <t>29432</t>
  </si>
  <si>
    <t>Frederik Hjort Hauge</t>
  </si>
  <si>
    <t>1909932773</t>
  </si>
  <si>
    <t>33058</t>
  </si>
  <si>
    <t>Nikolaj Kaae Kirk</t>
  </si>
  <si>
    <t>1909961986</t>
  </si>
  <si>
    <t>30379</t>
  </si>
  <si>
    <t>Signe Nørløv Eskildsen</t>
  </si>
  <si>
    <t>1910400823</t>
  </si>
  <si>
    <t>12808</t>
  </si>
  <si>
    <t>Bruno Padborg</t>
  </si>
  <si>
    <t>1910562211</t>
  </si>
  <si>
    <t>15924</t>
  </si>
  <si>
    <t>Erik Vogeley</t>
  </si>
  <si>
    <t>1910580287</t>
  </si>
  <si>
    <t>19313</t>
  </si>
  <si>
    <t>Steen Mandsfelt Eriksen</t>
  </si>
  <si>
    <t>1910600857</t>
  </si>
  <si>
    <t>15796</t>
  </si>
  <si>
    <t>Michael Holger Nimb</t>
  </si>
  <si>
    <t>1910610739</t>
  </si>
  <si>
    <t>1867</t>
  </si>
  <si>
    <t>Jens E Wilhjelm</t>
  </si>
  <si>
    <t>1910611697</t>
  </si>
  <si>
    <t>29243</t>
  </si>
  <si>
    <t>Jacob Emil Jensen</t>
  </si>
  <si>
    <t>1910640301</t>
  </si>
  <si>
    <t>279</t>
  </si>
  <si>
    <t>Allan Rohlin Martensen</t>
  </si>
  <si>
    <t>1910721166</t>
  </si>
  <si>
    <t>26449</t>
  </si>
  <si>
    <t>Rikke Kjeldsmark Nielsen</t>
  </si>
  <si>
    <t>1910723347</t>
  </si>
  <si>
    <t>31370</t>
  </si>
  <si>
    <t>Robert Rathje</t>
  </si>
  <si>
    <t>1910792985</t>
  </si>
  <si>
    <t>13716</t>
  </si>
  <si>
    <t>Wolfgang Norbert Stelte</t>
  </si>
  <si>
    <t>1910871834</t>
  </si>
  <si>
    <t>25052</t>
  </si>
  <si>
    <t>Karen Julie la Cour Karottki</t>
  </si>
  <si>
    <t>1910882445</t>
  </si>
  <si>
    <t>34108</t>
  </si>
  <si>
    <t>Benjamin Cordes</t>
  </si>
  <si>
    <t>1910883794</t>
  </si>
  <si>
    <t>23397</t>
  </si>
  <si>
    <t>Daria Semenova</t>
  </si>
  <si>
    <t>1910913561</t>
  </si>
  <si>
    <t>33026</t>
  </si>
  <si>
    <t>Maximilian Felix Roman Zwicker</t>
  </si>
  <si>
    <t>1910931551</t>
  </si>
  <si>
    <t>34032</t>
  </si>
  <si>
    <t>Kim Tai Tran</t>
  </si>
  <si>
    <t>1910942200</t>
  </si>
  <si>
    <t>26866</t>
  </si>
  <si>
    <t>Cecilie Lindberg</t>
  </si>
  <si>
    <t>1910960780</t>
  </si>
  <si>
    <t>33326</t>
  </si>
  <si>
    <t>Sofie Merlach Lauritzen</t>
  </si>
  <si>
    <t>1910961175</t>
  </si>
  <si>
    <t>32006</t>
  </si>
  <si>
    <t>Mikkel Stampe Madsen</t>
  </si>
  <si>
    <t>1910981893</t>
  </si>
  <si>
    <t>32313</t>
  </si>
  <si>
    <t>Andreas Lindhardt Plesner</t>
  </si>
  <si>
    <t>1911641905</t>
  </si>
  <si>
    <t>28812</t>
  </si>
  <si>
    <t>Søren Kristensen</t>
  </si>
  <si>
    <t>1911652257</t>
  </si>
  <si>
    <t>20089</t>
  </si>
  <si>
    <t>Henrik Falch</t>
  </si>
  <si>
    <t>1911660489</t>
  </si>
  <si>
    <t>25195</t>
  </si>
  <si>
    <t>Christian Rahbek</t>
  </si>
  <si>
    <t>1911663062</t>
  </si>
  <si>
    <t>15610</t>
  </si>
  <si>
    <t>Miriam Hinostroza</t>
  </si>
  <si>
    <t>1911682741</t>
  </si>
  <si>
    <t>3739</t>
  </si>
  <si>
    <t>Jeffrey Edward Skiby</t>
  </si>
  <si>
    <t>1911691023</t>
  </si>
  <si>
    <t>19854</t>
  </si>
  <si>
    <t>Nils Toft</t>
  </si>
  <si>
    <t>1911712535</t>
  </si>
  <si>
    <t>1684</t>
  </si>
  <si>
    <t>Brian Michael Sørensen</t>
  </si>
  <si>
    <t>1911732803</t>
  </si>
  <si>
    <t>30965</t>
  </si>
  <si>
    <t>Christian Damsgaard Pedersen</t>
  </si>
  <si>
    <t>1911782126</t>
  </si>
  <si>
    <t>19855</t>
  </si>
  <si>
    <t>Camilla Skou</t>
  </si>
  <si>
    <t>1911822764</t>
  </si>
  <si>
    <t>14975</t>
  </si>
  <si>
    <t>Katherina García Vanegas</t>
  </si>
  <si>
    <t>1911823949</t>
  </si>
  <si>
    <t>33755</t>
  </si>
  <si>
    <t>Yi Yang</t>
  </si>
  <si>
    <t>1911842528</t>
  </si>
  <si>
    <t>29647</t>
  </si>
  <si>
    <t>Louise Nellemann Schadegg</t>
  </si>
  <si>
    <t>1911843419</t>
  </si>
  <si>
    <t>33619</t>
  </si>
  <si>
    <t>1911843451</t>
  </si>
  <si>
    <t>26806</t>
  </si>
  <si>
    <t>Antonio Grimalt Alemany</t>
  </si>
  <si>
    <t>1911863711</t>
  </si>
  <si>
    <t>24644</t>
  </si>
  <si>
    <t>Gael Clergeaud Veiga</t>
  </si>
  <si>
    <t>1911881922</t>
  </si>
  <si>
    <t>32456</t>
  </si>
  <si>
    <t>Tine Sofie Nielsen</t>
  </si>
  <si>
    <t>1911913492</t>
  </si>
  <si>
    <t>29538</t>
  </si>
  <si>
    <t>Maria Ines Lupi Caetano</t>
  </si>
  <si>
    <t>1911922823</t>
  </si>
  <si>
    <t>33501</t>
  </si>
  <si>
    <t>Joachim Lindbjerg Christiansen</t>
  </si>
  <si>
    <t>1911924311</t>
  </si>
  <si>
    <t>32290</t>
  </si>
  <si>
    <t>Rick Pieter Kool</t>
  </si>
  <si>
    <t>1911931970</t>
  </si>
  <si>
    <t>30750</t>
  </si>
  <si>
    <t>Katja Egeskov Grier</t>
  </si>
  <si>
    <t>1911933426</t>
  </si>
  <si>
    <t>33314</t>
  </si>
  <si>
    <t>Valentina Imeri</t>
  </si>
  <si>
    <t>1911943731</t>
  </si>
  <si>
    <t>33053</t>
  </si>
  <si>
    <t>Andrija Drk</t>
  </si>
  <si>
    <t>1911960237</t>
  </si>
  <si>
    <t>33001</t>
  </si>
  <si>
    <t>Oskar Holm Møller</t>
  </si>
  <si>
    <t>1912530228</t>
  </si>
  <si>
    <t>3742</t>
  </si>
  <si>
    <t>Inge Marianne Hansen</t>
  </si>
  <si>
    <t>1912551055</t>
  </si>
  <si>
    <t>553</t>
  </si>
  <si>
    <t>Jens Sparsø</t>
  </si>
  <si>
    <t>1912600889</t>
  </si>
  <si>
    <t>3743</t>
  </si>
  <si>
    <t>Niels Lorenzen</t>
  </si>
  <si>
    <t>1912640368</t>
  </si>
  <si>
    <t>15579</t>
  </si>
  <si>
    <t>Anne-Marie Elisabeth Hansen</t>
  </si>
  <si>
    <t>1912650568</t>
  </si>
  <si>
    <t>3745</t>
  </si>
  <si>
    <t>Dorte Lykkegaard Korsbech</t>
  </si>
  <si>
    <t>1912742233</t>
  </si>
  <si>
    <t>426</t>
  </si>
  <si>
    <t>Lars Christian Astrup Buchhave</t>
  </si>
  <si>
    <t>1912752506</t>
  </si>
  <si>
    <t>26069</t>
  </si>
  <si>
    <t>Lena Kaasgaard</t>
  </si>
  <si>
    <t>1912781867</t>
  </si>
  <si>
    <t>19652</t>
  </si>
  <si>
    <t>Daniel Boskovski</t>
  </si>
  <si>
    <t>1912792303</t>
  </si>
  <si>
    <t>22799</t>
  </si>
  <si>
    <t>Lars Kyed Andersen</t>
  </si>
  <si>
    <t>1912804042</t>
  </si>
  <si>
    <t>28847</t>
  </si>
  <si>
    <t>Celina Kiyomi Yamakawa</t>
  </si>
  <si>
    <t>1912804077</t>
  </si>
  <si>
    <t>28547</t>
  </si>
  <si>
    <t>Zhuolun Chen</t>
  </si>
  <si>
    <t>1912833603</t>
  </si>
  <si>
    <t>22607</t>
  </si>
  <si>
    <t>José Manuel Caridad Hernández</t>
  </si>
  <si>
    <t>1912843633</t>
  </si>
  <si>
    <t>13625</t>
  </si>
  <si>
    <t>Yiyu Ou</t>
  </si>
  <si>
    <t>1912861151</t>
  </si>
  <si>
    <t>30366</t>
  </si>
  <si>
    <t>Jonas Hansen</t>
  </si>
  <si>
    <t>1912893126</t>
  </si>
  <si>
    <t>25354</t>
  </si>
  <si>
    <t>Camille Melissa Johnston</t>
  </si>
  <si>
    <t>1912894521</t>
  </si>
  <si>
    <t>27136</t>
  </si>
  <si>
    <t>Shajeel Iqbal</t>
  </si>
  <si>
    <t>1912903970</t>
  </si>
  <si>
    <t>28977</t>
  </si>
  <si>
    <t>Eftychia Eva Kontou</t>
  </si>
  <si>
    <t>1912912287</t>
  </si>
  <si>
    <t>13844</t>
  </si>
  <si>
    <t>Kristoffer Bach Falkenberg</t>
  </si>
  <si>
    <t>1912921405</t>
  </si>
  <si>
    <t>24738</t>
  </si>
  <si>
    <t>Thomas Erik Bohn Smitshuysen</t>
  </si>
  <si>
    <t>1912923564</t>
  </si>
  <si>
    <t>31743</t>
  </si>
  <si>
    <t>Elise Brenne</t>
  </si>
  <si>
    <t>1912941538</t>
  </si>
  <si>
    <t>26821</t>
  </si>
  <si>
    <t>Clara Ekebjærg</t>
  </si>
  <si>
    <t>1912944251</t>
  </si>
  <si>
    <t>31367</t>
  </si>
  <si>
    <t>Andrea Pasquali</t>
  </si>
  <si>
    <t>1912972239</t>
  </si>
  <si>
    <t>32211</t>
  </si>
  <si>
    <t>Tobias Idor Boklund</t>
  </si>
  <si>
    <t>1912972565</t>
  </si>
  <si>
    <t>27951</t>
  </si>
  <si>
    <t>Emil Bach Andersen</t>
  </si>
  <si>
    <t>2001410051</t>
  </si>
  <si>
    <t>32675</t>
  </si>
  <si>
    <t>Poul Christensen</t>
  </si>
  <si>
    <t>2001610751</t>
  </si>
  <si>
    <t>14029</t>
  </si>
  <si>
    <t>Michael Raae</t>
  </si>
  <si>
    <t>2001630159</t>
  </si>
  <si>
    <t>847</t>
  </si>
  <si>
    <t>Uffe Hasbro Mortensen</t>
  </si>
  <si>
    <t>2001670568</t>
  </si>
  <si>
    <t>3747</t>
  </si>
  <si>
    <t>Rikke Andersen</t>
  </si>
  <si>
    <t>2001700971</t>
  </si>
  <si>
    <t>1317</t>
  </si>
  <si>
    <t>Peter Noe Poulsen</t>
  </si>
  <si>
    <t>2001723106</t>
  </si>
  <si>
    <t>Line Reeh</t>
  </si>
  <si>
    <t>2001742380</t>
  </si>
  <si>
    <t>32435</t>
  </si>
  <si>
    <t>Heidi Amlund</t>
  </si>
  <si>
    <t>2001762365</t>
  </si>
  <si>
    <t>17322</t>
  </si>
  <si>
    <t>Torben Støvhase Nielsen</t>
  </si>
  <si>
    <t>2001811862</t>
  </si>
  <si>
    <t>33931</t>
  </si>
  <si>
    <t>Jeannet Lillegaard Bertelsen</t>
  </si>
  <si>
    <t>2001844523</t>
  </si>
  <si>
    <t>24143</t>
  </si>
  <si>
    <t>Gossa Garedew Wordofa</t>
  </si>
  <si>
    <t>2001864222</t>
  </si>
  <si>
    <t>23314</t>
  </si>
  <si>
    <t>Zhongli Wang</t>
  </si>
  <si>
    <t>2001884975</t>
  </si>
  <si>
    <t>30979</t>
  </si>
  <si>
    <t>Guokun Wang</t>
  </si>
  <si>
    <t>2001922648</t>
  </si>
  <si>
    <t>25319</t>
  </si>
  <si>
    <t>Patricia Nicholson</t>
  </si>
  <si>
    <t>2001934522</t>
  </si>
  <si>
    <t>32613</t>
  </si>
  <si>
    <t>Xinhui Wang</t>
  </si>
  <si>
    <t>2001942177</t>
  </si>
  <si>
    <t>32048</t>
  </si>
  <si>
    <t>Mathias Linde</t>
  </si>
  <si>
    <t>2001952083</t>
  </si>
  <si>
    <t>27729</t>
  </si>
  <si>
    <t>Casper Claudinger</t>
  </si>
  <si>
    <t>2001953829</t>
  </si>
  <si>
    <t>32701</t>
  </si>
  <si>
    <t>Lorenzo Brugnera</t>
  </si>
  <si>
    <t>2001981296</t>
  </si>
  <si>
    <t>32312</t>
  </si>
  <si>
    <t>Emma Thinggaard Frost</t>
  </si>
  <si>
    <t>2001991682</t>
  </si>
  <si>
    <t>33113</t>
  </si>
  <si>
    <t>Anna Kyung Jakobsen</t>
  </si>
  <si>
    <t>2002612243</t>
  </si>
  <si>
    <t>28060</t>
  </si>
  <si>
    <t>Søren Post</t>
  </si>
  <si>
    <t>2002642894</t>
  </si>
  <si>
    <t>3748</t>
  </si>
  <si>
    <t>Tina Beck Hansen</t>
  </si>
  <si>
    <t>2002752304</t>
  </si>
  <si>
    <t>1056</t>
  </si>
  <si>
    <t>Nina Fog</t>
  </si>
  <si>
    <t>2002763101</t>
  </si>
  <si>
    <t>14458</t>
  </si>
  <si>
    <t>Eik Ehlert Britsch</t>
  </si>
  <si>
    <t>2002771805</t>
  </si>
  <si>
    <t>7328</t>
  </si>
  <si>
    <t>Jonas L. E. Andersen</t>
  </si>
  <si>
    <t>2002772097</t>
  </si>
  <si>
    <t>29051</t>
  </si>
  <si>
    <t>Søren Ladegaard Kristensen</t>
  </si>
  <si>
    <t>2002792632</t>
  </si>
  <si>
    <t>7331</t>
  </si>
  <si>
    <t>Christa Møllenbach Bregnbæk</t>
  </si>
  <si>
    <t>2002801909</t>
  </si>
  <si>
    <t>30079</t>
  </si>
  <si>
    <t>Mahmoud Al-Subaihi</t>
  </si>
  <si>
    <t>2002804681</t>
  </si>
  <si>
    <t>32049</t>
  </si>
  <si>
    <t>Tim Pat McGinley</t>
  </si>
  <si>
    <t>2002812021</t>
  </si>
  <si>
    <t>7334</t>
  </si>
  <si>
    <t>Thorbjørn Helvig Christensen</t>
  </si>
  <si>
    <t>2002822515</t>
  </si>
  <si>
    <t>24368</t>
  </si>
  <si>
    <t>Hans-Christian Nguyen-Andersen</t>
  </si>
  <si>
    <t>2002831999</t>
  </si>
  <si>
    <t>32550</t>
  </si>
  <si>
    <t>Daniel Tjener</t>
  </si>
  <si>
    <t>2002833215</t>
  </si>
  <si>
    <t>32532</t>
  </si>
  <si>
    <t>Hao Yin</t>
  </si>
  <si>
    <t>2002851833</t>
  </si>
  <si>
    <t>18467</t>
  </si>
  <si>
    <t>Tobias Orlander</t>
  </si>
  <si>
    <t>2002871281</t>
  </si>
  <si>
    <t>20854</t>
  </si>
  <si>
    <t>Morten Ryberg</t>
  </si>
  <si>
    <t>2002872849</t>
  </si>
  <si>
    <t>11446</t>
  </si>
  <si>
    <t>Jerrik Mielby</t>
  </si>
  <si>
    <t>2002883867</t>
  </si>
  <si>
    <t>27978</t>
  </si>
  <si>
    <t>Jakob Maximilian Marinkovic</t>
  </si>
  <si>
    <t>2002892580</t>
  </si>
  <si>
    <t>29387</t>
  </si>
  <si>
    <t>Lisa Bay</t>
  </si>
  <si>
    <t>2002894230</t>
  </si>
  <si>
    <t>28227</t>
  </si>
  <si>
    <t>Rocio Rodriguez Torres</t>
  </si>
  <si>
    <t>2002904775</t>
  </si>
  <si>
    <t>30256</t>
  </si>
  <si>
    <t>Bhushan Taskar</t>
  </si>
  <si>
    <t>2002904813</t>
  </si>
  <si>
    <t>30651</t>
  </si>
  <si>
    <t>Pedro Morell Miranda</t>
  </si>
  <si>
    <t>2002911305</t>
  </si>
  <si>
    <t>16909</t>
  </si>
  <si>
    <t>Michael Schantz Klausen</t>
  </si>
  <si>
    <t>2002912190</t>
  </si>
  <si>
    <t>28425</t>
  </si>
  <si>
    <t>Kadire Saciri</t>
  </si>
  <si>
    <t>2002914738</t>
  </si>
  <si>
    <t>32769</t>
  </si>
  <si>
    <t>Vanessa Emily Rees</t>
  </si>
  <si>
    <t>2002943037</t>
  </si>
  <si>
    <t>31171</t>
  </si>
  <si>
    <t>Simon Løth</t>
  </si>
  <si>
    <t>2002960438</t>
  </si>
  <si>
    <t>32274</t>
  </si>
  <si>
    <t>Nanna Alsig Larsen</t>
  </si>
  <si>
    <t>2002960519</t>
  </si>
  <si>
    <t>31170</t>
  </si>
  <si>
    <t>Asger Malte Laulund-Sommer</t>
  </si>
  <si>
    <t>2003530879</t>
  </si>
  <si>
    <t>587</t>
  </si>
  <si>
    <t>Tomas Bohr</t>
  </si>
  <si>
    <t>2003671286</t>
  </si>
  <si>
    <t>3749</t>
  </si>
  <si>
    <t>Tine Falkner Matthiassen</t>
  </si>
  <si>
    <t>2003701045</t>
  </si>
  <si>
    <t>15670</t>
  </si>
  <si>
    <t>Kenneth Bernard Karlsson</t>
  </si>
  <si>
    <t>2003751514</t>
  </si>
  <si>
    <t>28565</t>
  </si>
  <si>
    <t>Anja Daugaard Georgi</t>
  </si>
  <si>
    <t>2003792911</t>
  </si>
  <si>
    <t>741</t>
  </si>
  <si>
    <t>2003801449</t>
  </si>
  <si>
    <t>33639</t>
  </si>
  <si>
    <t>Christian Vinther Torrendrup</t>
  </si>
  <si>
    <t>2003801481</t>
  </si>
  <si>
    <t>12637</t>
  </si>
  <si>
    <t>Jeppe Madura Larsen</t>
  </si>
  <si>
    <t>2003803034</t>
  </si>
  <si>
    <t>31758</t>
  </si>
  <si>
    <t>Louise Vang Aahauge</t>
  </si>
  <si>
    <t>2003840045</t>
  </si>
  <si>
    <t>29665</t>
  </si>
  <si>
    <t>Oktay Baris</t>
  </si>
  <si>
    <t>2003853619</t>
  </si>
  <si>
    <t>10699</t>
  </si>
  <si>
    <t>Nikiforov Aleksey Valerievich</t>
  </si>
  <si>
    <t>2003914251</t>
  </si>
  <si>
    <t>32468</t>
  </si>
  <si>
    <t>Thiago de Sousa Pessoa</t>
  </si>
  <si>
    <t>2003921207</t>
  </si>
  <si>
    <t>31335</t>
  </si>
  <si>
    <t>Anders Meyer Torp</t>
  </si>
  <si>
    <t>2003922319</t>
  </si>
  <si>
    <t>33625</t>
  </si>
  <si>
    <t>Christian Haagerup</t>
  </si>
  <si>
    <t>2003922459</t>
  </si>
  <si>
    <t>32629</t>
  </si>
  <si>
    <t>Niklas Rosenkilde Rasmussen</t>
  </si>
  <si>
    <t>2003923579</t>
  </si>
  <si>
    <t>32242</t>
  </si>
  <si>
    <t>Christoffer Grotenborg</t>
  </si>
  <si>
    <t>2003924141</t>
  </si>
  <si>
    <t>23640</t>
  </si>
  <si>
    <t>Albert Meseguer Urbán</t>
  </si>
  <si>
    <t>2003931989</t>
  </si>
  <si>
    <t>30410</t>
  </si>
  <si>
    <t>Anders Johannes Moustgaard</t>
  </si>
  <si>
    <t>2004620340</t>
  </si>
  <si>
    <t>19316</t>
  </si>
  <si>
    <t>Merete Hartvig Petersen</t>
  </si>
  <si>
    <t>2004651017</t>
  </si>
  <si>
    <t>15833</t>
  </si>
  <si>
    <t>Lars Pirtzel</t>
  </si>
  <si>
    <t>2004672251</t>
  </si>
  <si>
    <t>19452</t>
  </si>
  <si>
    <t>Jørgen Thorsø Pedersen</t>
  </si>
  <si>
    <t>2004681862</t>
  </si>
  <si>
    <t>1996</t>
  </si>
  <si>
    <t>Pernille Winther</t>
  </si>
  <si>
    <t>2004682680</t>
  </si>
  <si>
    <t>23972</t>
  </si>
  <si>
    <t>Susana Kjølstad Frederiksen</t>
  </si>
  <si>
    <t>2004712342</t>
  </si>
  <si>
    <t>27323</t>
  </si>
  <si>
    <t>Francoise Isabelle Qvistgaard</t>
  </si>
  <si>
    <t>2004721198</t>
  </si>
  <si>
    <t>2461</t>
  </si>
  <si>
    <t>Hanne Løje</t>
  </si>
  <si>
    <t>2004721201</t>
  </si>
  <si>
    <t>31598</t>
  </si>
  <si>
    <t>Jack Frausing Nielsen</t>
  </si>
  <si>
    <t>2004732467</t>
  </si>
  <si>
    <t>30100</t>
  </si>
  <si>
    <t>Thomas Kleiv Møller</t>
  </si>
  <si>
    <t>2004744171</t>
  </si>
  <si>
    <t>29223</t>
  </si>
  <si>
    <t>Nikolai Andrianov</t>
  </si>
  <si>
    <t>2004852373</t>
  </si>
  <si>
    <t>10359</t>
  </si>
  <si>
    <t>Mikkel Thorhauge</t>
  </si>
  <si>
    <t>2004854589</t>
  </si>
  <si>
    <t>31133</t>
  </si>
  <si>
    <t>Jierong Liang</t>
  </si>
  <si>
    <t>2004891638</t>
  </si>
  <si>
    <t>32499</t>
  </si>
  <si>
    <t>Kanwal llyas</t>
  </si>
  <si>
    <t>2004901528</t>
  </si>
  <si>
    <t>26385</t>
  </si>
  <si>
    <t>Mantreh Nilufar Heydari</t>
  </si>
  <si>
    <t>2004902680</t>
  </si>
  <si>
    <t>33379</t>
  </si>
  <si>
    <t>2004912228</t>
  </si>
  <si>
    <t>11928</t>
  </si>
  <si>
    <t>Pia Holm Brandt</t>
  </si>
  <si>
    <t>2004931346</t>
  </si>
  <si>
    <t>32854</t>
  </si>
  <si>
    <t>Anja Brus</t>
  </si>
  <si>
    <t>2004934566</t>
  </si>
  <si>
    <t>30561</t>
  </si>
  <si>
    <t>Ashkhen Nalbandyan</t>
  </si>
  <si>
    <t>2004951576</t>
  </si>
  <si>
    <t>33413</t>
  </si>
  <si>
    <t>Elisabeth Zinck</t>
  </si>
  <si>
    <t>2005510565</t>
  </si>
  <si>
    <t>97</t>
  </si>
  <si>
    <t>Hans Peter Christensen</t>
  </si>
  <si>
    <t>2005552829</t>
  </si>
  <si>
    <t>477</t>
  </si>
  <si>
    <t>Stig Eyrich Høgh</t>
  </si>
  <si>
    <t>2005590208</t>
  </si>
  <si>
    <t>58</t>
  </si>
  <si>
    <t>Annemarie Bech</t>
  </si>
  <si>
    <t>2005610276</t>
  </si>
  <si>
    <t>31996</t>
  </si>
  <si>
    <t>Mette Wier</t>
  </si>
  <si>
    <t>2005631079</t>
  </si>
  <si>
    <t>7365</t>
  </si>
  <si>
    <t>Jan Karlshøj</t>
  </si>
  <si>
    <t>2005651185</t>
  </si>
  <si>
    <t>18897</t>
  </si>
  <si>
    <t>Sverri Hammer</t>
  </si>
  <si>
    <t>2005831523</t>
  </si>
  <si>
    <t>15313</t>
  </si>
  <si>
    <t>Bjørn Sparre Johansson</t>
  </si>
  <si>
    <t>2005874699</t>
  </si>
  <si>
    <t>31161</t>
  </si>
  <si>
    <t>Gonzalo Nahuel Bidart Costoya</t>
  </si>
  <si>
    <t>2005893782</t>
  </si>
  <si>
    <t>26423</t>
  </si>
  <si>
    <t>Ioulia Markou</t>
  </si>
  <si>
    <t>2005901440</t>
  </si>
  <si>
    <t>15395</t>
  </si>
  <si>
    <t>Julie Skrydstrup</t>
  </si>
  <si>
    <t>2005902048</t>
  </si>
  <si>
    <t>19538</t>
  </si>
  <si>
    <t>2005902404</t>
  </si>
  <si>
    <t>30277</t>
  </si>
  <si>
    <t>Camilla Lykke Hansen</t>
  </si>
  <si>
    <t>2005911845</t>
  </si>
  <si>
    <t>34046</t>
  </si>
  <si>
    <t>Mikkel Poul Krell-Jørgensen</t>
  </si>
  <si>
    <t>2005912175</t>
  </si>
  <si>
    <t>32374</t>
  </si>
  <si>
    <t>Christian Koch Jensen</t>
  </si>
  <si>
    <t>2005912221</t>
  </si>
  <si>
    <t>22921</t>
  </si>
  <si>
    <t>Thor Gudmand-Høyer</t>
  </si>
  <si>
    <t>2005913589</t>
  </si>
  <si>
    <t>26109</t>
  </si>
  <si>
    <t>Lucien Stolze</t>
  </si>
  <si>
    <t>2005941817</t>
  </si>
  <si>
    <t>33428</t>
  </si>
  <si>
    <t>Jonas Thorsager Lassen</t>
  </si>
  <si>
    <t>2005951758</t>
  </si>
  <si>
    <t>32651</t>
  </si>
  <si>
    <t>Christina Nørskov Jensen</t>
  </si>
  <si>
    <t>2005971589</t>
  </si>
  <si>
    <t>32368</t>
  </si>
  <si>
    <t>Magnus Seidenfaden</t>
  </si>
  <si>
    <t>2005980049</t>
  </si>
  <si>
    <t>32084</t>
  </si>
  <si>
    <t>Simon Amtoft Pedersen</t>
  </si>
  <si>
    <t>2006520947</t>
  </si>
  <si>
    <t>855</t>
  </si>
  <si>
    <t>Jens Christian Frisvad</t>
  </si>
  <si>
    <t>2006560345</t>
  </si>
  <si>
    <t>11519</t>
  </si>
  <si>
    <t>Peder Møller Hundebøll</t>
  </si>
  <si>
    <t>2006633547</t>
  </si>
  <si>
    <t>2024</t>
  </si>
  <si>
    <t>Rajan Ambat</t>
  </si>
  <si>
    <t>2006641671</t>
  </si>
  <si>
    <t>177</t>
  </si>
  <si>
    <t>Erik Vilain Thomsen</t>
  </si>
  <si>
    <t>2006691458</t>
  </si>
  <si>
    <t>18890</t>
  </si>
  <si>
    <t>Pernille Ryden</t>
  </si>
  <si>
    <t>2006691490</t>
  </si>
  <si>
    <t>31678</t>
  </si>
  <si>
    <t>Joan Skydsgaard Pedersen</t>
  </si>
  <si>
    <t>2006692268</t>
  </si>
  <si>
    <t>17594</t>
  </si>
  <si>
    <t>Helle Holm Nielsen</t>
  </si>
  <si>
    <t>2006722485</t>
  </si>
  <si>
    <t>1592</t>
  </si>
  <si>
    <t>Michael Stubert Berger</t>
  </si>
  <si>
    <t>2006724321</t>
  </si>
  <si>
    <t>26237</t>
  </si>
  <si>
    <t>Sandro Diord Rescinho Amador</t>
  </si>
  <si>
    <t>2006732553</t>
  </si>
  <si>
    <t>15913</t>
  </si>
  <si>
    <t>Tejs Vegge</t>
  </si>
  <si>
    <t>2006741153</t>
  </si>
  <si>
    <t>1733</t>
  </si>
  <si>
    <t>Troelz Denver</t>
  </si>
  <si>
    <t>2006741315</t>
  </si>
  <si>
    <t>15984</t>
  </si>
  <si>
    <t>Søren Koch</t>
  </si>
  <si>
    <t>2006761243</t>
  </si>
  <si>
    <t>11492</t>
  </si>
  <si>
    <t>Morten Borup</t>
  </si>
  <si>
    <t>2006833937</t>
  </si>
  <si>
    <t>15936</t>
  </si>
  <si>
    <t>Tianbo Yu</t>
  </si>
  <si>
    <t>2006851323</t>
  </si>
  <si>
    <t>26807</t>
  </si>
  <si>
    <t>Jens Dahlstrøm Iversen</t>
  </si>
  <si>
    <t>2006854225</t>
  </si>
  <si>
    <t>19994</t>
  </si>
  <si>
    <t>Ivan Pogrebnyakov</t>
  </si>
  <si>
    <t>2006861116</t>
  </si>
  <si>
    <t>32925</t>
  </si>
  <si>
    <t>Annemette Brydensholt</t>
  </si>
  <si>
    <t>2006864921</t>
  </si>
  <si>
    <t>30324</t>
  </si>
  <si>
    <t>Roman Slipets</t>
  </si>
  <si>
    <t>2006872541</t>
  </si>
  <si>
    <t>14125</t>
  </si>
  <si>
    <t>Viktor Julian Szymanski</t>
  </si>
  <si>
    <t>2006880323</t>
  </si>
  <si>
    <t>31712</t>
  </si>
  <si>
    <t>Liang Lu</t>
  </si>
  <si>
    <t>2006882679</t>
  </si>
  <si>
    <t>24740</t>
  </si>
  <si>
    <t>Jackie Christian Bærnthsen</t>
  </si>
  <si>
    <t>2006890353</t>
  </si>
  <si>
    <t>33123</t>
  </si>
  <si>
    <t>Benaiah Uchechukwu Anabaraonye</t>
  </si>
  <si>
    <t>2006894405</t>
  </si>
  <si>
    <t>23515</t>
  </si>
  <si>
    <t>Juan Camilo Gil Carvajal</t>
  </si>
  <si>
    <t>2006913299</t>
  </si>
  <si>
    <t>25520</t>
  </si>
  <si>
    <t>Kristian Jørgensen Juul</t>
  </si>
  <si>
    <t>2006914937</t>
  </si>
  <si>
    <t>31849</t>
  </si>
  <si>
    <t>Philipp Andreas Gunkel</t>
  </si>
  <si>
    <t>2006923502</t>
  </si>
  <si>
    <t>28858</t>
  </si>
  <si>
    <t>Gisela Nadal Rey</t>
  </si>
  <si>
    <t>2006931785</t>
  </si>
  <si>
    <t>33459</t>
  </si>
  <si>
    <t>Emil Thomsen</t>
  </si>
  <si>
    <t>2006961374</t>
  </si>
  <si>
    <t>32857</t>
  </si>
  <si>
    <t>Therese Heltved</t>
  </si>
  <si>
    <t>2007422345</t>
  </si>
  <si>
    <t>1124</t>
  </si>
  <si>
    <t>Henning Agerskov</t>
  </si>
  <si>
    <t>2007552346</t>
  </si>
  <si>
    <t>12989</t>
  </si>
  <si>
    <t>Birgitte Rasmussen</t>
  </si>
  <si>
    <t>2007600952</t>
  </si>
  <si>
    <t>16359</t>
  </si>
  <si>
    <t>Ulla Jungersen</t>
  </si>
  <si>
    <t>2007641144</t>
  </si>
  <si>
    <t>29209</t>
  </si>
  <si>
    <t>Elisabeth Maretti Boelskifte</t>
  </si>
  <si>
    <t>2007662567</t>
  </si>
  <si>
    <t>29486</t>
  </si>
  <si>
    <t>Johnny Carlsson</t>
  </si>
  <si>
    <t>2007663482</t>
  </si>
  <si>
    <t>13224</t>
  </si>
  <si>
    <t>Julia Sushkova</t>
  </si>
  <si>
    <t>2007680026</t>
  </si>
  <si>
    <t>31897</t>
  </si>
  <si>
    <t>Marianne Horsebøg</t>
  </si>
  <si>
    <t>2007721466</t>
  </si>
  <si>
    <t>3762</t>
  </si>
  <si>
    <t>Susan Herrmann</t>
  </si>
  <si>
    <t>2007723108</t>
  </si>
  <si>
    <t>2007723191</t>
  </si>
  <si>
    <t>16045</t>
  </si>
  <si>
    <t>Christian Graff Byrgesen</t>
  </si>
  <si>
    <t>2007744385</t>
  </si>
  <si>
    <t>15886</t>
  </si>
  <si>
    <t>Bhaskar Reddy Sudireddy</t>
  </si>
  <si>
    <t>2007751403</t>
  </si>
  <si>
    <t>31950</t>
  </si>
  <si>
    <t>Jens Preben Morth</t>
  </si>
  <si>
    <t>2007773679</t>
  </si>
  <si>
    <t>7396</t>
  </si>
  <si>
    <t>Mirza Karamehmedovic</t>
  </si>
  <si>
    <t>2007791197</t>
  </si>
  <si>
    <t>20169</t>
  </si>
  <si>
    <t>Anders Holmgaard Hansen</t>
  </si>
  <si>
    <t>2007794072</t>
  </si>
  <si>
    <t>24537</t>
  </si>
  <si>
    <t>Silvia Tolu</t>
  </si>
  <si>
    <t>2007801540</t>
  </si>
  <si>
    <t>20813</t>
  </si>
  <si>
    <t>Louise Grønhøj Hørbye Jensen</t>
  </si>
  <si>
    <t>2007802199</t>
  </si>
  <si>
    <t>790</t>
  </si>
  <si>
    <t>Mikael Rørdam Andersen</t>
  </si>
  <si>
    <t>2007812429</t>
  </si>
  <si>
    <t>2004</t>
  </si>
  <si>
    <t>Heine A. Hansen</t>
  </si>
  <si>
    <t>2007814162</t>
  </si>
  <si>
    <t>16180</t>
  </si>
  <si>
    <t>Liyun Yu</t>
  </si>
  <si>
    <t>2007823374</t>
  </si>
  <si>
    <t>32053</t>
  </si>
  <si>
    <t>Jolene Lee Masters Pedersen</t>
  </si>
  <si>
    <t>2007844789</t>
  </si>
  <si>
    <t>28915</t>
  </si>
  <si>
    <t>Sreeram Kaithali Narayanan</t>
  </si>
  <si>
    <t>2007863813</t>
  </si>
  <si>
    <t>24775</t>
  </si>
  <si>
    <t>Murat Nulati Yesibolati</t>
  </si>
  <si>
    <t>2007872405</t>
  </si>
  <si>
    <t>24055</t>
  </si>
  <si>
    <t>Emil Georg Palmkvist Stender</t>
  </si>
  <si>
    <t>2007873762</t>
  </si>
  <si>
    <t>22543</t>
  </si>
  <si>
    <t>Paula Irina Muntianu</t>
  </si>
  <si>
    <t>2007883806</t>
  </si>
  <si>
    <t>25381</t>
  </si>
  <si>
    <t>Ellen Brilhuis-Meijer</t>
  </si>
  <si>
    <t>2007884098</t>
  </si>
  <si>
    <t>31449</t>
  </si>
  <si>
    <t>Rayssa Bruzaca de Andrade</t>
  </si>
  <si>
    <t>2007884225</t>
  </si>
  <si>
    <t>24160</t>
  </si>
  <si>
    <t>Michel Maher Naguib Rezkalla</t>
  </si>
  <si>
    <t>2007902347</t>
  </si>
  <si>
    <t>26565</t>
  </si>
  <si>
    <t>Bahtiyar Can Karatas</t>
  </si>
  <si>
    <t>2007904536</t>
  </si>
  <si>
    <t>32544</t>
  </si>
  <si>
    <t>Niki Serri</t>
  </si>
  <si>
    <t>2007911915</t>
  </si>
  <si>
    <t>32058</t>
  </si>
  <si>
    <t>Mads Westergaard Mulberg</t>
  </si>
  <si>
    <t>2007912563</t>
  </si>
  <si>
    <t>33885</t>
  </si>
  <si>
    <t>Nikolai Eskild Jensen</t>
  </si>
  <si>
    <t>2007921546</t>
  </si>
  <si>
    <t>25752</t>
  </si>
  <si>
    <t>Ida Lunde Hygum</t>
  </si>
  <si>
    <t>2007932645</t>
  </si>
  <si>
    <t>27134</t>
  </si>
  <si>
    <t>Peter Øvergård Clausen</t>
  </si>
  <si>
    <t>2007932823</t>
  </si>
  <si>
    <t>26729</t>
  </si>
  <si>
    <t>Jakob Bruun Pedersen</t>
  </si>
  <si>
    <t>2007943914</t>
  </si>
  <si>
    <t>30672</t>
  </si>
  <si>
    <t>Sara Beatriz Ludovico Garcia</t>
  </si>
  <si>
    <t>2007970644</t>
  </si>
  <si>
    <t>29490</t>
  </si>
  <si>
    <t>Emma Lindemann Jensen</t>
  </si>
  <si>
    <t>2008522165</t>
  </si>
  <si>
    <t>15637</t>
  </si>
  <si>
    <t>Jørgen Hesselbjerg Jakobsen</t>
  </si>
  <si>
    <t>2008560423</t>
  </si>
  <si>
    <t>957</t>
  </si>
  <si>
    <t>Mogens Kilstrup</t>
  </si>
  <si>
    <t>2008570577</t>
  </si>
  <si>
    <t>1165</t>
  </si>
  <si>
    <t>Per Goltermann</t>
  </si>
  <si>
    <t>2008601030</t>
  </si>
  <si>
    <t>15684</t>
  </si>
  <si>
    <t>Lene Knudsen</t>
  </si>
  <si>
    <t>2008611001</t>
  </si>
  <si>
    <t>14478</t>
  </si>
  <si>
    <t>Henrik Skoda</t>
  </si>
  <si>
    <t>2008690610</t>
  </si>
  <si>
    <t>10091</t>
  </si>
  <si>
    <t>Anita Stick</t>
  </si>
  <si>
    <t>2008702066</t>
  </si>
  <si>
    <t>745</t>
  </si>
  <si>
    <t>Dorthe Ziegler</t>
  </si>
  <si>
    <t>2008702821</t>
  </si>
  <si>
    <t>1174</t>
  </si>
  <si>
    <t>Krist Victor Bernard Gernaey</t>
  </si>
  <si>
    <t>2008772625</t>
  </si>
  <si>
    <t>13584</t>
  </si>
  <si>
    <t>Max Baagøe Rasmussen</t>
  </si>
  <si>
    <t>2008773516</t>
  </si>
  <si>
    <t>28370</t>
  </si>
  <si>
    <t>Ana Cristina Henriques Cardoso</t>
  </si>
  <si>
    <t>2008814425</t>
  </si>
  <si>
    <t>27662</t>
  </si>
  <si>
    <t>Nitin Jain</t>
  </si>
  <si>
    <t>2008833098</t>
  </si>
  <si>
    <t>26935</t>
  </si>
  <si>
    <t>Thi Linh Quyen Than</t>
  </si>
  <si>
    <t>2008861334</t>
  </si>
  <si>
    <t>30308</t>
  </si>
  <si>
    <t>Mette Helbirk Jensen</t>
  </si>
  <si>
    <t>2008874657</t>
  </si>
  <si>
    <t>30737</t>
  </si>
  <si>
    <t>Rukmankesh ingen efternavn</t>
  </si>
  <si>
    <t>2008884423</t>
  </si>
  <si>
    <t>32712</t>
  </si>
  <si>
    <t>Seyed Hossein Aghili</t>
  </si>
  <si>
    <t>2008894062</t>
  </si>
  <si>
    <t>25995</t>
  </si>
  <si>
    <t>Giorgia Faraca</t>
  </si>
  <si>
    <t>2008911293</t>
  </si>
  <si>
    <t>26415</t>
  </si>
  <si>
    <t>William Geismar</t>
  </si>
  <si>
    <t>2008911692</t>
  </si>
  <si>
    <t>29732</t>
  </si>
  <si>
    <t>Nathalie Belling Sørensen</t>
  </si>
  <si>
    <t>2008922775</t>
  </si>
  <si>
    <t>33317</t>
  </si>
  <si>
    <t>Poul Christian Blaabjerg Kjøller</t>
  </si>
  <si>
    <t>2008931219</t>
  </si>
  <si>
    <t>32224</t>
  </si>
  <si>
    <t>Mathias Hoeg Boisen</t>
  </si>
  <si>
    <t>2008932207</t>
  </si>
  <si>
    <t>29313</t>
  </si>
  <si>
    <t>Jeppe Mølgaard Thomsen</t>
  </si>
  <si>
    <t>2008933785</t>
  </si>
  <si>
    <t>24781</t>
  </si>
  <si>
    <t>Klaus August Moltved</t>
  </si>
  <si>
    <t>2008942512</t>
  </si>
  <si>
    <t>30852</t>
  </si>
  <si>
    <t>Nanna Møller Barnkob</t>
  </si>
  <si>
    <t>2008950841</t>
  </si>
  <si>
    <t>31594</t>
  </si>
  <si>
    <t>Thomas Nygaard Nilsson</t>
  </si>
  <si>
    <t>2009522436</t>
  </si>
  <si>
    <t>9856</t>
  </si>
  <si>
    <t>Minna Dahl Nielsen</t>
  </si>
  <si>
    <t>2009660324</t>
  </si>
  <si>
    <t>24359</t>
  </si>
  <si>
    <t>Anette Grimm</t>
  </si>
  <si>
    <t>2009713010</t>
  </si>
  <si>
    <t>15272</t>
  </si>
  <si>
    <t>Pernille Høybye Touborg</t>
  </si>
  <si>
    <t>2009713657</t>
  </si>
  <si>
    <t>18150</t>
  </si>
  <si>
    <t>Viggo Aaberg Kærn</t>
  </si>
  <si>
    <t>2009743548</t>
  </si>
  <si>
    <t>12306</t>
  </si>
  <si>
    <t>Yalda Naftchi</t>
  </si>
  <si>
    <t>2009754051</t>
  </si>
  <si>
    <t>16246</t>
  </si>
  <si>
    <t>Denis D. R. Desgain</t>
  </si>
  <si>
    <t>2009771282</t>
  </si>
  <si>
    <t>20396</t>
  </si>
  <si>
    <t>Mia Vedel Meinfeldt</t>
  </si>
  <si>
    <t>2009821301</t>
  </si>
  <si>
    <t>15731</t>
  </si>
  <si>
    <t>Steen Lysgaard</t>
  </si>
  <si>
    <t>2009824084</t>
  </si>
  <si>
    <t>29461</t>
  </si>
  <si>
    <t>Yan Yang</t>
  </si>
  <si>
    <t>2009824807</t>
  </si>
  <si>
    <t>32585</t>
  </si>
  <si>
    <t>Russell McKenna</t>
  </si>
  <si>
    <t>2009833741</t>
  </si>
  <si>
    <t>15048</t>
  </si>
  <si>
    <t>Leonhard Schill</t>
  </si>
  <si>
    <t>2009864507</t>
  </si>
  <si>
    <t>27913</t>
  </si>
  <si>
    <t>Mirhossein Taheriotaghsara</t>
  </si>
  <si>
    <t>2009900406</t>
  </si>
  <si>
    <t>32898</t>
  </si>
  <si>
    <t>Farzaneh Pourahmadi</t>
  </si>
  <si>
    <t>2009911475</t>
  </si>
  <si>
    <t>19691</t>
  </si>
  <si>
    <t>Casper Rubæk Breum</t>
  </si>
  <si>
    <t>2009941757</t>
  </si>
  <si>
    <t>34028</t>
  </si>
  <si>
    <t>Martin Bazina Grønborg</t>
  </si>
  <si>
    <t>2009943040</t>
  </si>
  <si>
    <t>33163</t>
  </si>
  <si>
    <t>Ida Ørduk Hoffmann</t>
  </si>
  <si>
    <t>2009943849</t>
  </si>
  <si>
    <t>31238</t>
  </si>
  <si>
    <t>Vicente de Sousa Henriques</t>
  </si>
  <si>
    <t>2009951728</t>
  </si>
  <si>
    <t>33273</t>
  </si>
  <si>
    <t>Laura Dam Christophersen</t>
  </si>
  <si>
    <t>2009953801</t>
  </si>
  <si>
    <t>32902</t>
  </si>
  <si>
    <t>Barnabás Homola</t>
  </si>
  <si>
    <t>2009960905</t>
  </si>
  <si>
    <t>28891</t>
  </si>
  <si>
    <t>Lars Holm</t>
  </si>
  <si>
    <t>2010442195</t>
  </si>
  <si>
    <t>1629</t>
  </si>
  <si>
    <t>Jørn Marcher Hvam</t>
  </si>
  <si>
    <t>2010560112</t>
  </si>
  <si>
    <t>Anette Fournais Kaltoft</t>
  </si>
  <si>
    <t>2010622010</t>
  </si>
  <si>
    <t>13576</t>
  </si>
  <si>
    <t>Hanne Bitten Rasmussen</t>
  </si>
  <si>
    <t>2010630803</t>
  </si>
  <si>
    <t>29233</t>
  </si>
  <si>
    <t>Peter Køhne Henriksen</t>
  </si>
  <si>
    <t>2010631923</t>
  </si>
  <si>
    <t>993</t>
  </si>
  <si>
    <t>Peter Reimer Stubbe</t>
  </si>
  <si>
    <t>2010661369</t>
  </si>
  <si>
    <t>17963</t>
  </si>
  <si>
    <t>Michael Kruse Jepsen</t>
  </si>
  <si>
    <t>2010722376</t>
  </si>
  <si>
    <t>908</t>
  </si>
  <si>
    <t>Susanne Brix Pedersen</t>
  </si>
  <si>
    <t>2010722953</t>
  </si>
  <si>
    <t>416</t>
  </si>
  <si>
    <t>Thomas Bolander</t>
  </si>
  <si>
    <t>2010811441</t>
  </si>
  <si>
    <t>12041</t>
  </si>
  <si>
    <t>Anders Bro Pedersen</t>
  </si>
  <si>
    <t>2010811727</t>
  </si>
  <si>
    <t>33987</t>
  </si>
  <si>
    <t>Kenneth Weiss</t>
  </si>
  <si>
    <t>2010823881</t>
  </si>
  <si>
    <t>23383</t>
  </si>
  <si>
    <t>Muhittin Emre Özdemir</t>
  </si>
  <si>
    <t>2010871835</t>
  </si>
  <si>
    <t>23871</t>
  </si>
  <si>
    <t>Mads Laursen</t>
  </si>
  <si>
    <t>2010894363</t>
  </si>
  <si>
    <t>25198</t>
  </si>
  <si>
    <t>Simone Saettone</t>
  </si>
  <si>
    <t>2010901211</t>
  </si>
  <si>
    <t>32130</t>
  </si>
  <si>
    <t>Mads Birk Niclassen</t>
  </si>
  <si>
    <t>2010903125</t>
  </si>
  <si>
    <t>23332</t>
  </si>
  <si>
    <t>Davide Conti</t>
  </si>
  <si>
    <t>2010903613</t>
  </si>
  <si>
    <t>29343</t>
  </si>
  <si>
    <t>Juan-Andrés Pérez-Rúa</t>
  </si>
  <si>
    <t>2010924327</t>
  </si>
  <si>
    <t>32387</t>
  </si>
  <si>
    <t>Gunnar Thorlakur Thorsson</t>
  </si>
  <si>
    <t>2010931137</t>
  </si>
  <si>
    <t>33615</t>
  </si>
  <si>
    <t>Andreas Lau Nielsen</t>
  </si>
  <si>
    <t>2010932915</t>
  </si>
  <si>
    <t>27938</t>
  </si>
  <si>
    <t>Andrey Marchevsky</t>
  </si>
  <si>
    <t>2010942333</t>
  </si>
  <si>
    <t>33570</t>
  </si>
  <si>
    <t>Peter Falk</t>
  </si>
  <si>
    <t>2010970590</t>
  </si>
  <si>
    <t>33849</t>
  </si>
  <si>
    <t>Asta Lili Laugesen</t>
  </si>
  <si>
    <t>2011490525</t>
  </si>
  <si>
    <t>7445</t>
  </si>
  <si>
    <t>Karsten Schmidt</t>
  </si>
  <si>
    <t>2011510763</t>
  </si>
  <si>
    <t>15762</t>
  </si>
  <si>
    <t>Poul Erik Morthorst</t>
  </si>
  <si>
    <t>2011540271</t>
  </si>
  <si>
    <t>18874</t>
  </si>
  <si>
    <t>Ole Dønvig</t>
  </si>
  <si>
    <t>2011600304</t>
  </si>
  <si>
    <t>27410</t>
  </si>
  <si>
    <t>Charlotte Dyrmann Leser</t>
  </si>
  <si>
    <t>2011650034</t>
  </si>
  <si>
    <t>19489</t>
  </si>
  <si>
    <t>Eva Rasmussen</t>
  </si>
  <si>
    <t>2011651049</t>
  </si>
  <si>
    <t>721</t>
  </si>
  <si>
    <t>Erik Hansen</t>
  </si>
  <si>
    <t>2011651723</t>
  </si>
  <si>
    <t>25059</t>
  </si>
  <si>
    <t>Jens Holm</t>
  </si>
  <si>
    <t>2011700805</t>
  </si>
  <si>
    <t>16413</t>
  </si>
  <si>
    <t>Morten Høyer</t>
  </si>
  <si>
    <t>2011702166</t>
  </si>
  <si>
    <t>15413</t>
  </si>
  <si>
    <t>Helle Lynnerup Grunnet-Jepsen</t>
  </si>
  <si>
    <t>2011773799</t>
  </si>
  <si>
    <t>28063</t>
  </si>
  <si>
    <t>Menghao Qin</t>
  </si>
  <si>
    <t>2011823478</t>
  </si>
  <si>
    <t>13806</t>
  </si>
  <si>
    <t>Jixin Qiao</t>
  </si>
  <si>
    <t>2011904206</t>
  </si>
  <si>
    <t>30498</t>
  </si>
  <si>
    <t>Tereza Snáselová</t>
  </si>
  <si>
    <t>2011914066</t>
  </si>
  <si>
    <t>31259</t>
  </si>
  <si>
    <t>Xue Liu</t>
  </si>
  <si>
    <t>2011932102</t>
  </si>
  <si>
    <t>24110</t>
  </si>
  <si>
    <t>Josephine Byskov Tønder</t>
  </si>
  <si>
    <t>2011941489</t>
  </si>
  <si>
    <t>27273</t>
  </si>
  <si>
    <t>Andreas Kristoffer Salk</t>
  </si>
  <si>
    <t>2011952545</t>
  </si>
  <si>
    <t>31753</t>
  </si>
  <si>
    <t>Sébastien Pierre C Gondron</t>
  </si>
  <si>
    <t>2012551102</t>
  </si>
  <si>
    <t>26749</t>
  </si>
  <si>
    <t>Kirsten Hornebo Bøegh</t>
  </si>
  <si>
    <t>2012580846</t>
  </si>
  <si>
    <t>115</t>
  </si>
  <si>
    <t>Jeanette Nilausen</t>
  </si>
  <si>
    <t>2012581036</t>
  </si>
  <si>
    <t>7461</t>
  </si>
  <si>
    <t>Charlotte Emmeluth</t>
  </si>
  <si>
    <t>2012620791</t>
  </si>
  <si>
    <t>471</t>
  </si>
  <si>
    <t>Jørgen Rye Hedeby</t>
  </si>
  <si>
    <t>2012621445</t>
  </si>
  <si>
    <t>2083</t>
  </si>
  <si>
    <t>Lars Hvam</t>
  </si>
  <si>
    <t>2012650488</t>
  </si>
  <si>
    <t>16988</t>
  </si>
  <si>
    <t>Pernille Nordby</t>
  </si>
  <si>
    <t>2012660912</t>
  </si>
  <si>
    <t>14089</t>
  </si>
  <si>
    <t>Line Hell Hansen</t>
  </si>
  <si>
    <t>2012662869</t>
  </si>
  <si>
    <t>15572</t>
  </si>
  <si>
    <t>Mads Gudik-Sørensen</t>
  </si>
  <si>
    <t>2012672007</t>
  </si>
  <si>
    <t>2928</t>
  </si>
  <si>
    <t>Asbjørn Christensen</t>
  </si>
  <si>
    <t>2012680670</t>
  </si>
  <si>
    <t>3774</t>
  </si>
  <si>
    <t>Lejla Gitte Ravn-Haren</t>
  </si>
  <si>
    <t>2012691222</t>
  </si>
  <si>
    <t>28654</t>
  </si>
  <si>
    <t>Rikke Stefansen</t>
  </si>
  <si>
    <t>2012692911</t>
  </si>
  <si>
    <t>11482</t>
  </si>
  <si>
    <t>David Brander Perez</t>
  </si>
  <si>
    <t>2012771838</t>
  </si>
  <si>
    <t>26723</t>
  </si>
  <si>
    <t>Astrid Marie Christiansen</t>
  </si>
  <si>
    <t>2012773407</t>
  </si>
  <si>
    <t>33641</t>
  </si>
  <si>
    <t>Toke Kristiansen</t>
  </si>
  <si>
    <t>2012782252</t>
  </si>
  <si>
    <t>2130</t>
  </si>
  <si>
    <t>Rikke Seim</t>
  </si>
  <si>
    <t>2012851688</t>
  </si>
  <si>
    <t>11435</t>
  </si>
  <si>
    <t>Lene Gammelgaard</t>
  </si>
  <si>
    <t>2012853443</t>
  </si>
  <si>
    <t>32924</t>
  </si>
  <si>
    <t>Panagiotis Mantas</t>
  </si>
  <si>
    <t>2012882613</t>
  </si>
  <si>
    <t>25300</t>
  </si>
  <si>
    <t>Claus Rasmussen</t>
  </si>
  <si>
    <t>2012892910</t>
  </si>
  <si>
    <t>26973</t>
  </si>
  <si>
    <t>Alexandra Hoffmeyer</t>
  </si>
  <si>
    <t>2012893631</t>
  </si>
  <si>
    <t>26639</t>
  </si>
  <si>
    <t>Adam Kovalovszki</t>
  </si>
  <si>
    <t>2012901030</t>
  </si>
  <si>
    <t>33088</t>
  </si>
  <si>
    <t>Emilie Glennung Falmer</t>
  </si>
  <si>
    <t>2012952247</t>
  </si>
  <si>
    <t>30597</t>
  </si>
  <si>
    <t>Christoffer Højgaard Egeberg</t>
  </si>
  <si>
    <t>2012971268</t>
  </si>
  <si>
    <t>33247</t>
  </si>
  <si>
    <t>Daniela Dasic</t>
  </si>
  <si>
    <t>2101562193</t>
  </si>
  <si>
    <t>23932</t>
  </si>
  <si>
    <t>Michael Johannes Henriques</t>
  </si>
  <si>
    <t>2101591444</t>
  </si>
  <si>
    <t>27470</t>
  </si>
  <si>
    <t>Anna Doris Mølholm Sørensen</t>
  </si>
  <si>
    <t>2101610333</t>
  </si>
  <si>
    <t>12025</t>
  </si>
  <si>
    <t>Christian Neyra Rønne</t>
  </si>
  <si>
    <t>2101611984</t>
  </si>
  <si>
    <t>11220</t>
  </si>
  <si>
    <t>Anette Perch</t>
  </si>
  <si>
    <t>2101640240</t>
  </si>
  <si>
    <t>32260</t>
  </si>
  <si>
    <t>Michala Barrett Levinsen</t>
  </si>
  <si>
    <t>2101671006</t>
  </si>
  <si>
    <t>12335</t>
  </si>
  <si>
    <t>Pia Dræbye Lundager</t>
  </si>
  <si>
    <t>2101690353</t>
  </si>
  <si>
    <t>7471</t>
  </si>
  <si>
    <t>Michael Hansen</t>
  </si>
  <si>
    <t>2101700847</t>
  </si>
  <si>
    <t>196</t>
  </si>
  <si>
    <t>Jesper Ahrenfeldt</t>
  </si>
  <si>
    <t>2101723162</t>
  </si>
  <si>
    <t>634</t>
  </si>
  <si>
    <t>Jane Hvolbæk Nielsen</t>
  </si>
  <si>
    <t>2101724649</t>
  </si>
  <si>
    <t>23752</t>
  </si>
  <si>
    <t>Jon Ison</t>
  </si>
  <si>
    <t>2101732390</t>
  </si>
  <si>
    <t>25019</t>
  </si>
  <si>
    <t>Pernille Rose Jensen</t>
  </si>
  <si>
    <t>2101782266</t>
  </si>
  <si>
    <t>27241</t>
  </si>
  <si>
    <t>Josefine Flanagan Lønholdt</t>
  </si>
  <si>
    <t>2101791613</t>
  </si>
  <si>
    <t>7474</t>
  </si>
  <si>
    <t>Michael Bruhn Barfod</t>
  </si>
  <si>
    <t>2101822241</t>
  </si>
  <si>
    <t>30203</t>
  </si>
  <si>
    <t>Nils Georg Bech Nilson</t>
  </si>
  <si>
    <t>2101851578</t>
  </si>
  <si>
    <t>7479</t>
  </si>
  <si>
    <t>Trine Henriksen</t>
  </si>
  <si>
    <t>2101870041</t>
  </si>
  <si>
    <t>24262</t>
  </si>
  <si>
    <t>Mattia Siragusa</t>
  </si>
  <si>
    <t>2101882856</t>
  </si>
  <si>
    <t>30405</t>
  </si>
  <si>
    <t>2101891243</t>
  </si>
  <si>
    <t>31614</t>
  </si>
  <si>
    <t>Emil Løvenwald-Bentzen</t>
  </si>
  <si>
    <t>2101893599</t>
  </si>
  <si>
    <t>30466</t>
  </si>
  <si>
    <t>Shi Jia</t>
  </si>
  <si>
    <t>2101893750</t>
  </si>
  <si>
    <t>20737</t>
  </si>
  <si>
    <t>Marta Raquel Almeida Matos</t>
  </si>
  <si>
    <t>2101902156</t>
  </si>
  <si>
    <t>17921</t>
  </si>
  <si>
    <t>Camilla Engstrøm Jensen</t>
  </si>
  <si>
    <t>2101923943</t>
  </si>
  <si>
    <t>29701</t>
  </si>
  <si>
    <t>Nicolo Aurisano</t>
  </si>
  <si>
    <t>2101924257</t>
  </si>
  <si>
    <t>29781</t>
  </si>
  <si>
    <t>Scott Quainoo</t>
  </si>
  <si>
    <t>2101934252</t>
  </si>
  <si>
    <t>33148</t>
  </si>
  <si>
    <t>Mia Sandra Nicole Siemon</t>
  </si>
  <si>
    <t>2101942921</t>
  </si>
  <si>
    <t>32458</t>
  </si>
  <si>
    <t>Victor Ingemann Wellejus Nielsen</t>
  </si>
  <si>
    <t>2101943863</t>
  </si>
  <si>
    <t>32568</t>
  </si>
  <si>
    <t>Peter Sturc</t>
  </si>
  <si>
    <t>2101950363</t>
  </si>
  <si>
    <t>33351</t>
  </si>
  <si>
    <t>Jens Damholt Richardt</t>
  </si>
  <si>
    <t>2101951173</t>
  </si>
  <si>
    <t>32078</t>
  </si>
  <si>
    <t>Aksel Sylvest Obdrup</t>
  </si>
  <si>
    <t>2101951467</t>
  </si>
  <si>
    <t>32220</t>
  </si>
  <si>
    <t>Jonas Vestergaard Jensen</t>
  </si>
  <si>
    <t>2102571315</t>
  </si>
  <si>
    <t>303</t>
  </si>
  <si>
    <t>Jens Nørkær Sørensen</t>
  </si>
  <si>
    <t>2102620715</t>
  </si>
  <si>
    <t>15504</t>
  </si>
  <si>
    <t>Lars Christensen</t>
  </si>
  <si>
    <t>2102621673</t>
  </si>
  <si>
    <t>357</t>
  </si>
  <si>
    <t>Lars Ramkilde Knudsen</t>
  </si>
  <si>
    <t>2102630370</t>
  </si>
  <si>
    <t>27348</t>
  </si>
  <si>
    <t>Ea Judith Larsen</t>
  </si>
  <si>
    <t>2102640295</t>
  </si>
  <si>
    <t>7484</t>
  </si>
  <si>
    <t>Jens Harly Hansen</t>
  </si>
  <si>
    <t>2102680580</t>
  </si>
  <si>
    <t>14268</t>
  </si>
  <si>
    <t>Nina Kjærgaard</t>
  </si>
  <si>
    <t>2102700492</t>
  </si>
  <si>
    <t>19137</t>
  </si>
  <si>
    <t>Charlotte Lind</t>
  </si>
  <si>
    <t>2102713241</t>
  </si>
  <si>
    <t>Egon Loke</t>
  </si>
  <si>
    <t>2102732750</t>
  </si>
  <si>
    <t>30445</t>
  </si>
  <si>
    <t>Katrine Endahl</t>
  </si>
  <si>
    <t>2102741342</t>
  </si>
  <si>
    <t>18245</t>
  </si>
  <si>
    <t>June Ruddi Pedersen</t>
  </si>
  <si>
    <t>2102751976</t>
  </si>
  <si>
    <t>15</t>
  </si>
  <si>
    <t>Kristina Kastbjerg</t>
  </si>
  <si>
    <t>2102753391</t>
  </si>
  <si>
    <t>9860</t>
  </si>
  <si>
    <t>Stefan Røpke</t>
  </si>
  <si>
    <t>2102753812</t>
  </si>
  <si>
    <t>19047</t>
  </si>
  <si>
    <t>Minka Karaivanova</t>
  </si>
  <si>
    <t>2102793873</t>
  </si>
  <si>
    <t>11865</t>
  </si>
  <si>
    <t>Jakub Kolarik</t>
  </si>
  <si>
    <t>2102801906</t>
  </si>
  <si>
    <t>27512</t>
  </si>
  <si>
    <t>Ditte Hededam Welner</t>
  </si>
  <si>
    <t>2102844362</t>
  </si>
  <si>
    <t>28379</t>
  </si>
  <si>
    <t>Rongling Li</t>
  </si>
  <si>
    <t>2102863510</t>
  </si>
  <si>
    <t>29995</t>
  </si>
  <si>
    <t>Thais Milena de Souza Bezerra</t>
  </si>
  <si>
    <t>2102892162</t>
  </si>
  <si>
    <t>25068</t>
  </si>
  <si>
    <t>Amalie Kjær</t>
  </si>
  <si>
    <t>2102893185</t>
  </si>
  <si>
    <t>24195</t>
  </si>
  <si>
    <t>Mohammad El-Kalache</t>
  </si>
  <si>
    <t>2102894807</t>
  </si>
  <si>
    <t>33042</t>
  </si>
  <si>
    <t>Georges Sfeir</t>
  </si>
  <si>
    <t>2102912120</t>
  </si>
  <si>
    <t>26234</t>
  </si>
  <si>
    <t>Vibeke Hvidegaard Petersen</t>
  </si>
  <si>
    <t>2102912163</t>
  </si>
  <si>
    <t>29311</t>
  </si>
  <si>
    <t>Jonas Lehmann</t>
  </si>
  <si>
    <t>2102923467</t>
  </si>
  <si>
    <t>24590</t>
  </si>
  <si>
    <t>Johannes Novak Hansen</t>
  </si>
  <si>
    <t>2102923548</t>
  </si>
  <si>
    <t>27406</t>
  </si>
  <si>
    <t>Spardha Jhamb</t>
  </si>
  <si>
    <t>2102933292</t>
  </si>
  <si>
    <t>32301</t>
  </si>
  <si>
    <t>Ragnhildur Ragnarsdottir</t>
  </si>
  <si>
    <t>2102961237</t>
  </si>
  <si>
    <t>32335</t>
  </si>
  <si>
    <t>Hans Christian Leerberg Kogsbøll</t>
  </si>
  <si>
    <t>2103460649</t>
  </si>
  <si>
    <t>2191</t>
  </si>
  <si>
    <t>Finn Paaske Christensen</t>
  </si>
  <si>
    <t>2103540413</t>
  </si>
  <si>
    <t>18895</t>
  </si>
  <si>
    <t>Søren Anthonsen</t>
  </si>
  <si>
    <t>2103572501</t>
  </si>
  <si>
    <t>19036</t>
  </si>
  <si>
    <t>Mikael Stamm</t>
  </si>
  <si>
    <t>2103612589</t>
  </si>
  <si>
    <t>23245</t>
  </si>
  <si>
    <t>Michael Persson</t>
  </si>
  <si>
    <t>2103632733</t>
  </si>
  <si>
    <t>29884</t>
  </si>
  <si>
    <t>Peter Aagaard Brixen</t>
  </si>
  <si>
    <t>2103661261</t>
  </si>
  <si>
    <t>31591</t>
  </si>
  <si>
    <t>Henrik Olesen</t>
  </si>
  <si>
    <t>2103662128</t>
  </si>
  <si>
    <t>19029</t>
  </si>
  <si>
    <t>Gitte Julin Kudsk</t>
  </si>
  <si>
    <t>2103701638</t>
  </si>
  <si>
    <t>12400</t>
  </si>
  <si>
    <t>Jette Benthin Efsen</t>
  </si>
  <si>
    <t>2103731790</t>
  </si>
  <si>
    <t>28837</t>
  </si>
  <si>
    <t>Bente Forsingdal</t>
  </si>
  <si>
    <t>2103732266</t>
  </si>
  <si>
    <t>7508</t>
  </si>
  <si>
    <t>Diba Terese Engberg Markus</t>
  </si>
  <si>
    <t>2103744833</t>
  </si>
  <si>
    <t>20840</t>
  </si>
  <si>
    <t>Karl Tilmann Weber</t>
  </si>
  <si>
    <t>2103784754</t>
  </si>
  <si>
    <t>25899</t>
  </si>
  <si>
    <t>Paula Maria Martinez Lavanchy</t>
  </si>
  <si>
    <t>2103804240</t>
  </si>
  <si>
    <t>15823</t>
  </si>
  <si>
    <t>Åsa Helen Persson</t>
  </si>
  <si>
    <t>2103804763</t>
  </si>
  <si>
    <t>29940</t>
  </si>
  <si>
    <t>Pouyan Ghaffari Nouran</t>
  </si>
  <si>
    <t>2103811174</t>
  </si>
  <si>
    <t>18971</t>
  </si>
  <si>
    <t>2103824365</t>
  </si>
  <si>
    <t>31954</t>
  </si>
  <si>
    <t>Iman Moaddel Haghighi</t>
  </si>
  <si>
    <t>2103832201</t>
  </si>
  <si>
    <t>16416</t>
  </si>
  <si>
    <t>Carsten Brorson Prag</t>
  </si>
  <si>
    <t>2103833372</t>
  </si>
  <si>
    <t>14712</t>
  </si>
  <si>
    <t>Yan Dong</t>
  </si>
  <si>
    <t>2103842606</t>
  </si>
  <si>
    <t>26119</t>
  </si>
  <si>
    <t>Josephine Hedegaard Dyrgaard</t>
  </si>
  <si>
    <t>2103850137</t>
  </si>
  <si>
    <t>32514</t>
  </si>
  <si>
    <t>Babak Vosoughi Lahijani</t>
  </si>
  <si>
    <t>2103852490</t>
  </si>
  <si>
    <t>24155</t>
  </si>
  <si>
    <t>Camilla Flindt</t>
  </si>
  <si>
    <t>2103860361</t>
  </si>
  <si>
    <t>28423</t>
  </si>
  <si>
    <t>Lars Matthias Fach</t>
  </si>
  <si>
    <t>2103880281</t>
  </si>
  <si>
    <t>31250</t>
  </si>
  <si>
    <t>Amirali Razazadeh</t>
  </si>
  <si>
    <t>2103884406</t>
  </si>
  <si>
    <t>24021</t>
  </si>
  <si>
    <t>Parizad Shojaee Nasirabadi</t>
  </si>
  <si>
    <t>2103890201</t>
  </si>
  <si>
    <t>32759</t>
  </si>
  <si>
    <t>Juan Jose Rubio Guillamon</t>
  </si>
  <si>
    <t>2103890511</t>
  </si>
  <si>
    <t>32850</t>
  </si>
  <si>
    <t>Narayanan Rajagopalan</t>
  </si>
  <si>
    <t>2103893669</t>
  </si>
  <si>
    <t>30482</t>
  </si>
  <si>
    <t>Khaled Alizai</t>
  </si>
  <si>
    <t>2103904547</t>
  </si>
  <si>
    <t>23759</t>
  </si>
  <si>
    <t>Borys Kowalewski</t>
  </si>
  <si>
    <t>2103912035</t>
  </si>
  <si>
    <t>23050</t>
  </si>
  <si>
    <t>Jesper Roland Kjærgaard Qwist</t>
  </si>
  <si>
    <t>2103912132</t>
  </si>
  <si>
    <t>32744</t>
  </si>
  <si>
    <t>Zitta Svare Eriksen</t>
  </si>
  <si>
    <t>2103914291</t>
  </si>
  <si>
    <t>31833</t>
  </si>
  <si>
    <t>José Joaquín Aguilera Prado</t>
  </si>
  <si>
    <t>2103923746</t>
  </si>
  <si>
    <t>29664</t>
  </si>
  <si>
    <t>Raheesty Devi Nem</t>
  </si>
  <si>
    <t>2103931455</t>
  </si>
  <si>
    <t>31458</t>
  </si>
  <si>
    <t>Mikkel Duvier Stærmose</t>
  </si>
  <si>
    <t>2103933334</t>
  </si>
  <si>
    <t>29704</t>
  </si>
  <si>
    <t>Laura Schröder</t>
  </si>
  <si>
    <t>2103942597</t>
  </si>
  <si>
    <t>32018</t>
  </si>
  <si>
    <t>Frederik Hyllested Seerup</t>
  </si>
  <si>
    <t>2103943070</t>
  </si>
  <si>
    <t>32060</t>
  </si>
  <si>
    <t>Katrine Jønsson</t>
  </si>
  <si>
    <t>2103960579</t>
  </si>
  <si>
    <t>32478</t>
  </si>
  <si>
    <t>Gustav Oscar Frich Hermansen</t>
  </si>
  <si>
    <t>2103972291</t>
  </si>
  <si>
    <t>33815</t>
  </si>
  <si>
    <t>Jens Jensen</t>
  </si>
  <si>
    <t>2103980871</t>
  </si>
  <si>
    <t>31268</t>
  </si>
  <si>
    <t>Nickolas Dziubek</t>
  </si>
  <si>
    <t>2104006305</t>
  </si>
  <si>
    <t>32404</t>
  </si>
  <si>
    <t>Johan Liborius Ibsen Falkner</t>
  </si>
  <si>
    <t>2104571843</t>
  </si>
  <si>
    <t>7525</t>
  </si>
  <si>
    <t>Michael Lund</t>
  </si>
  <si>
    <t>2104591151</t>
  </si>
  <si>
    <t>1446</t>
  </si>
  <si>
    <t>Niels Engholm Henriksen</t>
  </si>
  <si>
    <t>2104633237</t>
  </si>
  <si>
    <t>15325</t>
  </si>
  <si>
    <t>Yochai Ariel</t>
  </si>
  <si>
    <t>2104700686</t>
  </si>
  <si>
    <t>3787</t>
  </si>
  <si>
    <t>Isabel Kerstin Skovgaard</t>
  </si>
  <si>
    <t>2104724259</t>
  </si>
  <si>
    <t>16490</t>
  </si>
  <si>
    <t>Matthew Robert Graham</t>
  </si>
  <si>
    <t>2104724526</t>
  </si>
  <si>
    <t>724</t>
  </si>
  <si>
    <t>Elena Khomtchenko</t>
  </si>
  <si>
    <t>2104732618</t>
  </si>
  <si>
    <t>12763</t>
  </si>
  <si>
    <t>Tine Suhr</t>
  </si>
  <si>
    <t>2104793420</t>
  </si>
  <si>
    <t>1673</t>
  </si>
  <si>
    <t>Sarah Renée Ruepp</t>
  </si>
  <si>
    <t>2104824903</t>
  </si>
  <si>
    <t>33119</t>
  </si>
  <si>
    <t>Pedro Marcos Rendel</t>
  </si>
  <si>
    <t>2104832809</t>
  </si>
  <si>
    <t>Allan Rosendahl</t>
  </si>
  <si>
    <t>2104864557</t>
  </si>
  <si>
    <t>17869</t>
  </si>
  <si>
    <t>Gerard Encina Llamas</t>
  </si>
  <si>
    <t>2104902653</t>
  </si>
  <si>
    <t>20153</t>
  </si>
  <si>
    <t>Samuel Gilbert Elliot</t>
  </si>
  <si>
    <t>2104904095</t>
  </si>
  <si>
    <t>29783</t>
  </si>
  <si>
    <t>Sayantan Sengupta</t>
  </si>
  <si>
    <t>34084</t>
  </si>
  <si>
    <t>Andrea Turazza</t>
  </si>
  <si>
    <t>2104941187</t>
  </si>
  <si>
    <t>25346</t>
  </si>
  <si>
    <t>Anders Lyngby Bregendahl</t>
  </si>
  <si>
    <t>2104943147</t>
  </si>
  <si>
    <t>33387</t>
  </si>
  <si>
    <t>Jonathan Nimskov</t>
  </si>
  <si>
    <t>2104944011</t>
  </si>
  <si>
    <t>32126</t>
  </si>
  <si>
    <t>Felipe Fausto</t>
  </si>
  <si>
    <t>2105500265</t>
  </si>
  <si>
    <t>32575</t>
  </si>
  <si>
    <t>Søren Emil Mortensen</t>
  </si>
  <si>
    <t>2105520894</t>
  </si>
  <si>
    <t>145</t>
  </si>
  <si>
    <t>Wanja Andersen</t>
  </si>
  <si>
    <t>2105540941</t>
  </si>
  <si>
    <t>24671</t>
  </si>
  <si>
    <t>2105560837</t>
  </si>
  <si>
    <t>3789</t>
  </si>
  <si>
    <t>Bjørn Gram</t>
  </si>
  <si>
    <t>2105630835</t>
  </si>
  <si>
    <t>22823</t>
  </si>
  <si>
    <t>Steen Hjelm Madsen</t>
  </si>
  <si>
    <t>2105652324</t>
  </si>
  <si>
    <t>34082</t>
  </si>
  <si>
    <t>Annemette Carline Søgård Jørgensen</t>
  </si>
  <si>
    <t>2105701929</t>
  </si>
  <si>
    <t>524</t>
  </si>
  <si>
    <t>Finn Årup Nielsen</t>
  </si>
  <si>
    <t>2105712645</t>
  </si>
  <si>
    <t>31373</t>
  </si>
  <si>
    <t>Carsten Qvist</t>
  </si>
  <si>
    <t>2105791987</t>
  </si>
  <si>
    <t>19705</t>
  </si>
  <si>
    <t>Lasse Henriksen</t>
  </si>
  <si>
    <t>2105792029</t>
  </si>
  <si>
    <t>7547</t>
  </si>
  <si>
    <t>Dirch Hjorth Petersen</t>
  </si>
  <si>
    <t>2105801540</t>
  </si>
  <si>
    <t>31476</t>
  </si>
  <si>
    <t>Trine Asmus Tarding</t>
  </si>
  <si>
    <t>2105813808</t>
  </si>
  <si>
    <t>33478</t>
  </si>
  <si>
    <t>Clara Navarrete Román</t>
  </si>
  <si>
    <t>2105821835</t>
  </si>
  <si>
    <t>25336</t>
  </si>
  <si>
    <t>Morten Lundin Karlsen</t>
  </si>
  <si>
    <t>2105831385</t>
  </si>
  <si>
    <t>7554</t>
  </si>
  <si>
    <t>Jakob Munkholt Christensen</t>
  </si>
  <si>
    <t>2105833485</t>
  </si>
  <si>
    <t>18014</t>
  </si>
  <si>
    <t>Balder Onarheim</t>
  </si>
  <si>
    <t>2105851203</t>
  </si>
  <si>
    <t>22724</t>
  </si>
  <si>
    <t>Haitham Wael Abdel Rahman El-Ella</t>
  </si>
  <si>
    <t>2105853966</t>
  </si>
  <si>
    <t>33052</t>
  </si>
  <si>
    <t>Zohreh Mohammad Alizadeh Bakhshmandi</t>
  </si>
  <si>
    <t>2105862310</t>
  </si>
  <si>
    <t>7556</t>
  </si>
  <si>
    <t>Nadja Bech Carlsen</t>
  </si>
  <si>
    <t>2105874335</t>
  </si>
  <si>
    <t>29205</t>
  </si>
  <si>
    <t>Ignacio Vidal Pérez</t>
  </si>
  <si>
    <t>2105884128</t>
  </si>
  <si>
    <t>33741</t>
  </si>
  <si>
    <t>Galina Pankratova</t>
  </si>
  <si>
    <t>2105893933</t>
  </si>
  <si>
    <t>25574</t>
  </si>
  <si>
    <t>Diego Caviedes Nozal</t>
  </si>
  <si>
    <t>2105912636</t>
  </si>
  <si>
    <t>26730</t>
  </si>
  <si>
    <t>2105914310</t>
  </si>
  <si>
    <t>33362</t>
  </si>
  <si>
    <t>Xanthi Georgolamprou</t>
  </si>
  <si>
    <t>2105924286</t>
  </si>
  <si>
    <t>27974</t>
  </si>
  <si>
    <t>Ying Zeng</t>
  </si>
  <si>
    <t>2105932122</t>
  </si>
  <si>
    <t>30548</t>
  </si>
  <si>
    <t>Anna Bech Astrup</t>
  </si>
  <si>
    <t>2105934583</t>
  </si>
  <si>
    <t>32580</t>
  </si>
  <si>
    <t>Yibo Yang</t>
  </si>
  <si>
    <t>2106480241</t>
  </si>
  <si>
    <t>19692</t>
  </si>
  <si>
    <t>Sven Erik Mikkelsen</t>
  </si>
  <si>
    <t>2106580068</t>
  </si>
  <si>
    <t>33936</t>
  </si>
  <si>
    <t>Marian Solrun Probst</t>
  </si>
  <si>
    <t>2106610803</t>
  </si>
  <si>
    <t>11474</t>
  </si>
  <si>
    <t>Victor Lund</t>
  </si>
  <si>
    <t>2106613179</t>
  </si>
  <si>
    <t>Kai Wieland</t>
  </si>
  <si>
    <t>2106631436</t>
  </si>
  <si>
    <t>1078</t>
  </si>
  <si>
    <t>Anne Helene Juul</t>
  </si>
  <si>
    <t>2106651267</t>
  </si>
  <si>
    <t>3793</t>
  </si>
  <si>
    <t>Bjarke Bak Christensen</t>
  </si>
  <si>
    <t>2106652522</t>
  </si>
  <si>
    <t>1825</t>
  </si>
  <si>
    <t>Caroline van Oosterhout</t>
  </si>
  <si>
    <t>2106673139</t>
  </si>
  <si>
    <t>7559</t>
  </si>
  <si>
    <t>Chao Pan</t>
  </si>
  <si>
    <t>2106681328</t>
  </si>
  <si>
    <t>14194</t>
  </si>
  <si>
    <t>Pernille Seier</t>
  </si>
  <si>
    <t>2106702244</t>
  </si>
  <si>
    <t>1149</t>
  </si>
  <si>
    <t>Anne S. Dederichs</t>
  </si>
  <si>
    <t>2106714161</t>
  </si>
  <si>
    <t>22839</t>
  </si>
  <si>
    <t>Terje Svingen</t>
  </si>
  <si>
    <t>2106744249</t>
  </si>
  <si>
    <t>1528</t>
  </si>
  <si>
    <t>Peter Bauer-Gottwein</t>
  </si>
  <si>
    <t>2106761712</t>
  </si>
  <si>
    <t>9524</t>
  </si>
  <si>
    <t>Lisa Ravnholt Hansen</t>
  </si>
  <si>
    <t>2106773303</t>
  </si>
  <si>
    <t>24564</t>
  </si>
  <si>
    <t>Dan Bjarke Hesbjerg</t>
  </si>
  <si>
    <t>2106781152</t>
  </si>
  <si>
    <t>31071</t>
  </si>
  <si>
    <t>Sofie Rasmussen</t>
  </si>
  <si>
    <t>2106811388</t>
  </si>
  <si>
    <t>10967</t>
  </si>
  <si>
    <t>Anna Cecilie Boldt Eiersted</t>
  </si>
  <si>
    <t>2106831494</t>
  </si>
  <si>
    <t>17345</t>
  </si>
  <si>
    <t>Nina Marie Ravn</t>
  </si>
  <si>
    <t>2106842046</t>
  </si>
  <si>
    <t>33227</t>
  </si>
  <si>
    <t>Anette Maria Christensen</t>
  </si>
  <si>
    <t>2106853552</t>
  </si>
  <si>
    <t>33918</t>
  </si>
  <si>
    <t>Katarzyna Wieszczeczynska</t>
  </si>
  <si>
    <t>2106882137</t>
  </si>
  <si>
    <t>25576</t>
  </si>
  <si>
    <t>Tim Spaanheden Dencker</t>
  </si>
  <si>
    <t>2106884377</t>
  </si>
  <si>
    <t>28979</t>
  </si>
  <si>
    <t>Pavelas Sazinas</t>
  </si>
  <si>
    <t>2106901387</t>
  </si>
  <si>
    <t>34043</t>
  </si>
  <si>
    <t>Christian Rebien</t>
  </si>
  <si>
    <t>2106913830</t>
  </si>
  <si>
    <t>29568</t>
  </si>
  <si>
    <t>Laura Voigt</t>
  </si>
  <si>
    <t>2106921973</t>
  </si>
  <si>
    <t>32762</t>
  </si>
  <si>
    <t>Mathias Barner Hanquist Gammelgaard</t>
  </si>
  <si>
    <t>2106942997</t>
  </si>
  <si>
    <t>28875</t>
  </si>
  <si>
    <t>Boris Vuksanovic</t>
  </si>
  <si>
    <t>2106944868</t>
  </si>
  <si>
    <t>33467</t>
  </si>
  <si>
    <t>Antonia Cornelia van de Velde</t>
  </si>
  <si>
    <t>2106951368</t>
  </si>
  <si>
    <t>29891</t>
  </si>
  <si>
    <t>Ann Flemming Nielsen</t>
  </si>
  <si>
    <t>2106970273</t>
  </si>
  <si>
    <t>33869</t>
  </si>
  <si>
    <t>Joachim Martin Krogsgaard</t>
  </si>
  <si>
    <t>2106971695</t>
  </si>
  <si>
    <t>34109</t>
  </si>
  <si>
    <t>Mads Emil Dahlgaard Hansen</t>
  </si>
  <si>
    <t>2106980643</t>
  </si>
  <si>
    <t>32824</t>
  </si>
  <si>
    <t>Ulrik Eg Nicolajsen</t>
  </si>
  <si>
    <t>2106981119</t>
  </si>
  <si>
    <t>32680</t>
  </si>
  <si>
    <t>Kristian Villadsen Kristmar</t>
  </si>
  <si>
    <t>2107521626</t>
  </si>
  <si>
    <t>2932</t>
  </si>
  <si>
    <t>Inge Houlberg Holmberg</t>
  </si>
  <si>
    <t>2107562101</t>
  </si>
  <si>
    <t>7569</t>
  </si>
  <si>
    <t>Niels-Jørgen Aagaard Jensen</t>
  </si>
  <si>
    <t>2107570899</t>
  </si>
  <si>
    <t>3797</t>
  </si>
  <si>
    <t>Peter Have Rasmussen</t>
  </si>
  <si>
    <t>2107621884</t>
  </si>
  <si>
    <t>3798</t>
  </si>
  <si>
    <t>Kirsten Marie Bay Tjørnehøj</t>
  </si>
  <si>
    <t>2107630425</t>
  </si>
  <si>
    <t>10787</t>
  </si>
  <si>
    <t>Peter Miedema</t>
  </si>
  <si>
    <t>2107630751</t>
  </si>
  <si>
    <t>3799</t>
  </si>
  <si>
    <t>Kevin Jørgensen</t>
  </si>
  <si>
    <t>2107650787</t>
  </si>
  <si>
    <t>15797</t>
  </si>
  <si>
    <t>Søren Robert Nimb</t>
  </si>
  <si>
    <t>2107680309</t>
  </si>
  <si>
    <t>21907</t>
  </si>
  <si>
    <t>Carsten Holm Rønnow</t>
  </si>
  <si>
    <t>2107712251</t>
  </si>
  <si>
    <t>11164</t>
  </si>
  <si>
    <t>Karsten Per Christiansen</t>
  </si>
  <si>
    <t>2107721803</t>
  </si>
  <si>
    <t>33937</t>
  </si>
  <si>
    <t>Per Hasselholm Mogensen</t>
  </si>
  <si>
    <t>2107722400</t>
  </si>
  <si>
    <t>18772</t>
  </si>
  <si>
    <t>Anja Lund</t>
  </si>
  <si>
    <t>2107763867</t>
  </si>
  <si>
    <t>2934</t>
  </si>
  <si>
    <t>Patrizio Mariani</t>
  </si>
  <si>
    <t>2107813309</t>
  </si>
  <si>
    <t>7572</t>
  </si>
  <si>
    <t>Tobias Pape Thomsen</t>
  </si>
  <si>
    <t>2107852215</t>
  </si>
  <si>
    <t>30406</t>
  </si>
  <si>
    <t>Ian Hesselbech Dyrmose</t>
  </si>
  <si>
    <t>2107893825</t>
  </si>
  <si>
    <t>26524</t>
  </si>
  <si>
    <t>Fynn Jerome Aschmoneit</t>
  </si>
  <si>
    <t>2107893981</t>
  </si>
  <si>
    <t>28656</t>
  </si>
  <si>
    <t>Anil Uzal</t>
  </si>
  <si>
    <t>2107913583</t>
  </si>
  <si>
    <t>26036</t>
  </si>
  <si>
    <t>Tiago J. C. Ramos</t>
  </si>
  <si>
    <t>2107922469</t>
  </si>
  <si>
    <t>23601</t>
  </si>
  <si>
    <t>Phillip Kroll-Møller</t>
  </si>
  <si>
    <t>2107930070</t>
  </si>
  <si>
    <t>32691</t>
  </si>
  <si>
    <t>2107941579</t>
  </si>
  <si>
    <t>27020</t>
  </si>
  <si>
    <t>David Lokjær Faurdal</t>
  </si>
  <si>
    <t>2107950934</t>
  </si>
  <si>
    <t>32257</t>
  </si>
  <si>
    <t>Herdis Helga Hjartar</t>
  </si>
  <si>
    <t>2108480761</t>
  </si>
  <si>
    <t>33477</t>
  </si>
  <si>
    <t>Niels Grenaa</t>
  </si>
  <si>
    <t>2108510237</t>
  </si>
  <si>
    <t>15754</t>
  </si>
  <si>
    <t>Torben Krog Mikkelsen</t>
  </si>
  <si>
    <t>2108530475</t>
  </si>
  <si>
    <t>2936</t>
  </si>
  <si>
    <t>Niels Gerner Andersen</t>
  </si>
  <si>
    <t>2108560080</t>
  </si>
  <si>
    <t>3802</t>
  </si>
  <si>
    <t>Elisabeth Holm</t>
  </si>
  <si>
    <t>2108610797</t>
  </si>
  <si>
    <t>13448</t>
  </si>
  <si>
    <t>Michael Linde Jakobsen</t>
  </si>
  <si>
    <t>2108650276</t>
  </si>
  <si>
    <t>19143</t>
  </si>
  <si>
    <t>Christina Pannach</t>
  </si>
  <si>
    <t>2108661057</t>
  </si>
  <si>
    <t>15277</t>
  </si>
  <si>
    <t>Johnny Skallerup Lindahl</t>
  </si>
  <si>
    <t>2108713448</t>
  </si>
  <si>
    <t>16007</t>
  </si>
  <si>
    <t>Yi Zong</t>
  </si>
  <si>
    <t>2108721270</t>
  </si>
  <si>
    <t>930</t>
  </si>
  <si>
    <t>Lisbeth Buus Rosholm</t>
  </si>
  <si>
    <t>2108751978</t>
  </si>
  <si>
    <t>23850</t>
  </si>
  <si>
    <t>Sine Reker Hadrup</t>
  </si>
  <si>
    <t>2108783381</t>
  </si>
  <si>
    <t>29126</t>
  </si>
  <si>
    <t>Peter Fink-Jensen</t>
  </si>
  <si>
    <t>2108833907</t>
  </si>
  <si>
    <t>32847</t>
  </si>
  <si>
    <t>Adomas Mazeiki</t>
  </si>
  <si>
    <t>2108843740</t>
  </si>
  <si>
    <t>13712</t>
  </si>
  <si>
    <t>Zsuzsa Sárossy</t>
  </si>
  <si>
    <t>2108894221</t>
  </si>
  <si>
    <t>27429</t>
  </si>
  <si>
    <t>Tobias Mildenberger</t>
  </si>
  <si>
    <t>2108894639</t>
  </si>
  <si>
    <t>32223</t>
  </si>
  <si>
    <t>Bart Serapion van Lith</t>
  </si>
  <si>
    <t>2108901309</t>
  </si>
  <si>
    <t>29822</t>
  </si>
  <si>
    <t>Malte Engmann Kjeldskov Jensen</t>
  </si>
  <si>
    <t>2108904243</t>
  </si>
  <si>
    <t>32986</t>
  </si>
  <si>
    <t>Konstantinos Kissas</t>
  </si>
  <si>
    <t>2108912920</t>
  </si>
  <si>
    <t>30686</t>
  </si>
  <si>
    <t>Zarah Hleyhel</t>
  </si>
  <si>
    <t>2108921733</t>
  </si>
  <si>
    <t>33386</t>
  </si>
  <si>
    <t>Jonas Laurberg Simonsen</t>
  </si>
  <si>
    <t>2108924147</t>
  </si>
  <si>
    <t>28223</t>
  </si>
  <si>
    <t>Jiasheng Hao</t>
  </si>
  <si>
    <t>2108932034</t>
  </si>
  <si>
    <t>33095</t>
  </si>
  <si>
    <t>Line Bilgrav Nielsen</t>
  </si>
  <si>
    <t>2108960291</t>
  </si>
  <si>
    <t>30088</t>
  </si>
  <si>
    <t>Tobias Echberg Nielsen</t>
  </si>
  <si>
    <t>2108972133</t>
  </si>
  <si>
    <t>31983</t>
  </si>
  <si>
    <t>Lukas Kluge</t>
  </si>
  <si>
    <t>2109520945</t>
  </si>
  <si>
    <t>15830</t>
  </si>
  <si>
    <t>Niels Michael Petersen</t>
  </si>
  <si>
    <t>2109521259</t>
  </si>
  <si>
    <t>638</t>
  </si>
  <si>
    <t>Jens Kehlet Nørskov</t>
  </si>
  <si>
    <t>2109602453</t>
  </si>
  <si>
    <t>2937</t>
  </si>
  <si>
    <t>Leif Thomsen</t>
  </si>
  <si>
    <t>2109610863</t>
  </si>
  <si>
    <t>18826</t>
  </si>
  <si>
    <t>Jørgen Knoop</t>
  </si>
  <si>
    <t>2109611096</t>
  </si>
  <si>
    <t>12281</t>
  </si>
  <si>
    <t>Jane Stockmal</t>
  </si>
  <si>
    <t>2109702318</t>
  </si>
  <si>
    <t>31596</t>
  </si>
  <si>
    <t>Tine Berg Krogstrup</t>
  </si>
  <si>
    <t>2109714383</t>
  </si>
  <si>
    <t>15438</t>
  </si>
  <si>
    <t>Jake Badger</t>
  </si>
  <si>
    <t>2109722742</t>
  </si>
  <si>
    <t>32022</t>
  </si>
  <si>
    <t>Dorte Münch</t>
  </si>
  <si>
    <t>2109742875</t>
  </si>
  <si>
    <t>29615</t>
  </si>
  <si>
    <t>Morten Thymark</t>
  </si>
  <si>
    <t>2109754245</t>
  </si>
  <si>
    <t>32839</t>
  </si>
  <si>
    <t>Seyedali Jafarpourkhozagh</t>
  </si>
  <si>
    <t>2109774149</t>
  </si>
  <si>
    <t>24744</t>
  </si>
  <si>
    <t>Majid Haddad Momeni</t>
  </si>
  <si>
    <t>2109814787</t>
  </si>
  <si>
    <t>26640</t>
  </si>
  <si>
    <t>Ali Akbar Eftekhari</t>
  </si>
  <si>
    <t>2109864261</t>
  </si>
  <si>
    <t>29996</t>
  </si>
  <si>
    <t>Hossein Mani</t>
  </si>
  <si>
    <t>2109873538</t>
  </si>
  <si>
    <t>15394</t>
  </si>
  <si>
    <t>Flavia-Dalia Frumosu</t>
  </si>
  <si>
    <t>2109874399</t>
  </si>
  <si>
    <t>25203</t>
  </si>
  <si>
    <t>Mohammadhadi Nakhaei</t>
  </si>
  <si>
    <t>2109874933</t>
  </si>
  <si>
    <t>32916</t>
  </si>
  <si>
    <t>Masoud Meskin</t>
  </si>
  <si>
    <t>2109884394</t>
  </si>
  <si>
    <t>27667</t>
  </si>
  <si>
    <t>Alma Lindborg</t>
  </si>
  <si>
    <t>2109884475</t>
  </si>
  <si>
    <t>27681</t>
  </si>
  <si>
    <t>David Romero Suarez</t>
  </si>
  <si>
    <t>2109894497</t>
  </si>
  <si>
    <t>32013</t>
  </si>
  <si>
    <t>Ankit Jain</t>
  </si>
  <si>
    <t>2109913726</t>
  </si>
  <si>
    <t>27606</t>
  </si>
  <si>
    <t>Yu Zhang</t>
  </si>
  <si>
    <t>2109914307</t>
  </si>
  <si>
    <t>33922</t>
  </si>
  <si>
    <t>Osman Furkan Simsek</t>
  </si>
  <si>
    <t>2109914315</t>
  </si>
  <si>
    <t>31662</t>
  </si>
  <si>
    <t>Hamidreza Mahdavi</t>
  </si>
  <si>
    <t>2109922458</t>
  </si>
  <si>
    <t>33282</t>
  </si>
  <si>
    <t>Lin Kjerulf</t>
  </si>
  <si>
    <t>2109933948</t>
  </si>
  <si>
    <t>25587</t>
  </si>
  <si>
    <t>Hjørdis Amanda Schlüter</t>
  </si>
  <si>
    <t>2109941584</t>
  </si>
  <si>
    <t>31377</t>
  </si>
  <si>
    <t>Signe Eva Kusk Arvedlund</t>
  </si>
  <si>
    <t>2109941983</t>
  </si>
  <si>
    <t>27893</t>
  </si>
  <si>
    <t>Andreas Bech Lundsgaard</t>
  </si>
  <si>
    <t>2109942041</t>
  </si>
  <si>
    <t>33025</t>
  </si>
  <si>
    <t>Morten Viberg-Holde</t>
  </si>
  <si>
    <t>2109944095</t>
  </si>
  <si>
    <t>33161</t>
  </si>
  <si>
    <t>Daniele Gammelli</t>
  </si>
  <si>
    <t>2109971521</t>
  </si>
  <si>
    <t>25027</t>
  </si>
  <si>
    <t>Mike Mikkel Vester</t>
  </si>
  <si>
    <t>2109980091</t>
  </si>
  <si>
    <t>32269</t>
  </si>
  <si>
    <t>William Vang Carstensen</t>
  </si>
  <si>
    <t>2110480787</t>
  </si>
  <si>
    <t>1433</t>
  </si>
  <si>
    <t>Rasmus Fehrmann</t>
  </si>
  <si>
    <t>2110571871</t>
  </si>
  <si>
    <t>15607</t>
  </si>
  <si>
    <t>Lars Henningsen</t>
  </si>
  <si>
    <t>2110620600</t>
  </si>
  <si>
    <t>7609</t>
  </si>
  <si>
    <t>Michelle Musoni Villendrup</t>
  </si>
  <si>
    <t>2110630398</t>
  </si>
  <si>
    <t>18094</t>
  </si>
  <si>
    <t>Helle Winther Jensen</t>
  </si>
  <si>
    <t>2110630584</t>
  </si>
  <si>
    <t>7610</t>
  </si>
  <si>
    <t>Karen Haagen Isaacson</t>
  </si>
  <si>
    <t>2110650798</t>
  </si>
  <si>
    <t>2939</t>
  </si>
  <si>
    <t>Charlotte Munch Jacobsen</t>
  </si>
  <si>
    <t>2110824028</t>
  </si>
  <si>
    <t>28850</t>
  </si>
  <si>
    <t>Fen Qin</t>
  </si>
  <si>
    <t>2110833663</t>
  </si>
  <si>
    <t>23806</t>
  </si>
  <si>
    <t>Sumesh Sukumara</t>
  </si>
  <si>
    <t>2110851378</t>
  </si>
  <si>
    <t>31389</t>
  </si>
  <si>
    <t>Astrid Knuhtsen</t>
  </si>
  <si>
    <t>2110873568</t>
  </si>
  <si>
    <t>17712</t>
  </si>
  <si>
    <t>Valborg Gudmundsdottir</t>
  </si>
  <si>
    <t>2110882478</t>
  </si>
  <si>
    <t>34012</t>
  </si>
  <si>
    <t>Dea Katharina Petersen</t>
  </si>
  <si>
    <t>2110884349</t>
  </si>
  <si>
    <t>32557</t>
  </si>
  <si>
    <t>Hemant Ghayvat</t>
  </si>
  <si>
    <t>2110924391</t>
  </si>
  <si>
    <t>28456</t>
  </si>
  <si>
    <t>Michele De Donno</t>
  </si>
  <si>
    <t>2110933714</t>
  </si>
  <si>
    <t>30246</t>
  </si>
  <si>
    <t>Derya Aytan-Aktug</t>
  </si>
  <si>
    <t>2110950813</t>
  </si>
  <si>
    <t>32451</t>
  </si>
  <si>
    <t>Lasse Mohr Mikkelsen</t>
  </si>
  <si>
    <t>2110951410</t>
  </si>
  <si>
    <t>32325</t>
  </si>
  <si>
    <t>Laura Kleist Elmlund Kohl</t>
  </si>
  <si>
    <t>2110961025</t>
  </si>
  <si>
    <t>32472</t>
  </si>
  <si>
    <t>Simon Dahl Thorsager Olesen</t>
  </si>
  <si>
    <t>2111590160</t>
  </si>
  <si>
    <t>3807</t>
  </si>
  <si>
    <t>Lise Christensen</t>
  </si>
  <si>
    <t>2111610471</t>
  </si>
  <si>
    <t>19810</t>
  </si>
  <si>
    <t>Kim Brockdorff</t>
  </si>
  <si>
    <t>2111723756</t>
  </si>
  <si>
    <t>7618</t>
  </si>
  <si>
    <t>Sandra Marianne Bollwerk</t>
  </si>
  <si>
    <t>2111793711</t>
  </si>
  <si>
    <t>23480</t>
  </si>
  <si>
    <t>Stefano Dallolio</t>
  </si>
  <si>
    <t>2111843603</t>
  </si>
  <si>
    <t>18144</t>
  </si>
  <si>
    <t>Federico Farina</t>
  </si>
  <si>
    <t>2111854303</t>
  </si>
  <si>
    <t>26602</t>
  </si>
  <si>
    <t>Xianyi Cao</t>
  </si>
  <si>
    <t>2111883567</t>
  </si>
  <si>
    <t>32780</t>
  </si>
  <si>
    <t>Bingdong Chang</t>
  </si>
  <si>
    <t>2111893945</t>
  </si>
  <si>
    <t>30481</t>
  </si>
  <si>
    <t>Deniss Petrovs</t>
  </si>
  <si>
    <t>2111894364</t>
  </si>
  <si>
    <t>28942</t>
  </si>
  <si>
    <t>Yang Li</t>
  </si>
  <si>
    <t>2111901867</t>
  </si>
  <si>
    <t>28152</t>
  </si>
  <si>
    <t>Mick Jansen Friis</t>
  </si>
  <si>
    <t>2111904076</t>
  </si>
  <si>
    <t>26223</t>
  </si>
  <si>
    <t>Sinja Rist</t>
  </si>
  <si>
    <t>2111904149</t>
  </si>
  <si>
    <t>28833</t>
  </si>
  <si>
    <t>Daniele Cozzolino</t>
  </si>
  <si>
    <t>2111944337</t>
  </si>
  <si>
    <t>30265</t>
  </si>
  <si>
    <t>Alexandros Pasadakis-Kavounis</t>
  </si>
  <si>
    <t>2111951589</t>
  </si>
  <si>
    <t>33816</t>
  </si>
  <si>
    <t>Frederik Vincent Primdahl</t>
  </si>
  <si>
    <t>2112005717</t>
  </si>
  <si>
    <t>31744</t>
  </si>
  <si>
    <t>Magnus Kristiansen</t>
  </si>
  <si>
    <t>2112561709</t>
  </si>
  <si>
    <t>17930</t>
  </si>
  <si>
    <t>Helge Brunsgaard Jacobsen</t>
  </si>
  <si>
    <t>2112640323</t>
  </si>
  <si>
    <t>9638</t>
  </si>
  <si>
    <t>Claus Michael Eskildsen</t>
  </si>
  <si>
    <t>2112641443</t>
  </si>
  <si>
    <t>419</t>
  </si>
  <si>
    <t>Per Mikael Bruun Brockhoff</t>
  </si>
  <si>
    <t>2112660464</t>
  </si>
  <si>
    <t>29341</t>
  </si>
  <si>
    <t>Bettina Helms Christensen</t>
  </si>
  <si>
    <t>2112672667</t>
  </si>
  <si>
    <t>11902</t>
  </si>
  <si>
    <t>Ulrich Krühne</t>
  </si>
  <si>
    <t>2112690797</t>
  </si>
  <si>
    <t>23353</t>
  </si>
  <si>
    <t>Klaus Skytte</t>
  </si>
  <si>
    <t>2112701764</t>
  </si>
  <si>
    <t>2943</t>
  </si>
  <si>
    <t>Dorte Bekkevold</t>
  </si>
  <si>
    <t>2112741995</t>
  </si>
  <si>
    <t>2944</t>
  </si>
  <si>
    <t>Jakob Hemmer-Hansen</t>
  </si>
  <si>
    <t>2112752970</t>
  </si>
  <si>
    <t>11175</t>
  </si>
  <si>
    <t>Gunvor Marie Kirkelund</t>
  </si>
  <si>
    <t>2112792271</t>
  </si>
  <si>
    <t>10127</t>
  </si>
  <si>
    <t>Rasmus Faurskov Cordtz</t>
  </si>
  <si>
    <t>2112823606</t>
  </si>
  <si>
    <t>27890</t>
  </si>
  <si>
    <t>Frauke Wiese</t>
  </si>
  <si>
    <t>2112833237</t>
  </si>
  <si>
    <t>10213</t>
  </si>
  <si>
    <t>Néstor Ramos Garcia</t>
  </si>
  <si>
    <t>2112841159</t>
  </si>
  <si>
    <t>7633</t>
  </si>
  <si>
    <t>Joakim Mark Andersen</t>
  </si>
  <si>
    <t>2112842198</t>
  </si>
  <si>
    <t>30819</t>
  </si>
  <si>
    <t>Rosa Ramskov Føge Jensen</t>
  </si>
  <si>
    <t>2112851251</t>
  </si>
  <si>
    <t>19870</t>
  </si>
  <si>
    <t>Thomas Vilsted Thomsen</t>
  </si>
  <si>
    <t>2112863489</t>
  </si>
  <si>
    <t>26338</t>
  </si>
  <si>
    <t>Philipp Kirstahler</t>
  </si>
  <si>
    <t>2112884214</t>
  </si>
  <si>
    <t>31994</t>
  </si>
  <si>
    <t>Megha Anand</t>
  </si>
  <si>
    <t>2112901453</t>
  </si>
  <si>
    <t>24747</t>
  </si>
  <si>
    <t>Jonatan Marcher-Rørsted</t>
  </si>
  <si>
    <t>2112913567</t>
  </si>
  <si>
    <t>33664</t>
  </si>
  <si>
    <t>Alexandre Emmanuel Wetzel</t>
  </si>
  <si>
    <t>2112923775</t>
  </si>
  <si>
    <t>29405</t>
  </si>
  <si>
    <t>Andreas Horst Venzke</t>
  </si>
  <si>
    <t>2112933819</t>
  </si>
  <si>
    <t>30155</t>
  </si>
  <si>
    <t>Andrea Tosatto</t>
  </si>
  <si>
    <t>2112970676</t>
  </si>
  <si>
    <t>27436</t>
  </si>
  <si>
    <t>Simone Bøgelund Hansen</t>
  </si>
  <si>
    <t>2112970927</t>
  </si>
  <si>
    <t>33024</t>
  </si>
  <si>
    <t>Thomas Lunøe Holmboe</t>
  </si>
  <si>
    <t>2112971885</t>
  </si>
  <si>
    <t>28846</t>
  </si>
  <si>
    <t>Cristian Botezatu</t>
  </si>
  <si>
    <t>2201560856</t>
  </si>
  <si>
    <t>3810</t>
  </si>
  <si>
    <t>Hanne Petersen</t>
  </si>
  <si>
    <t>2201630706</t>
  </si>
  <si>
    <t>1858</t>
  </si>
  <si>
    <t>Elna Sørensen</t>
  </si>
  <si>
    <t>2201732606</t>
  </si>
  <si>
    <t>2947</t>
  </si>
  <si>
    <t>Marie Storr-Paulsen</t>
  </si>
  <si>
    <t>2201813126</t>
  </si>
  <si>
    <t>11245</t>
  </si>
  <si>
    <t>Katrin Löschner</t>
  </si>
  <si>
    <t>2201824497</t>
  </si>
  <si>
    <t>33817</t>
  </si>
  <si>
    <t>2201833291</t>
  </si>
  <si>
    <t>14352</t>
  </si>
  <si>
    <t>Nikola Vasiljevic</t>
  </si>
  <si>
    <t>2201853101</t>
  </si>
  <si>
    <t>12015</t>
  </si>
  <si>
    <t>Dimitri Boiroux</t>
  </si>
  <si>
    <t>2201853411</t>
  </si>
  <si>
    <t>23199</t>
  </si>
  <si>
    <t>Matteo Raffaelli</t>
  </si>
  <si>
    <t>2201884317</t>
  </si>
  <si>
    <t>32278</t>
  </si>
  <si>
    <t>Bo Tian</t>
  </si>
  <si>
    <t>2201893375</t>
  </si>
  <si>
    <t>24045</t>
  </si>
  <si>
    <t>Francesco Giuseppe Biondani</t>
  </si>
  <si>
    <t>2201913562</t>
  </si>
  <si>
    <t>26391</t>
  </si>
  <si>
    <t>Chiara Mazzoni</t>
  </si>
  <si>
    <t>2201923711</t>
  </si>
  <si>
    <t>25901</t>
  </si>
  <si>
    <t>Julian Christ</t>
  </si>
  <si>
    <t>2201931412</t>
  </si>
  <si>
    <t>31157</t>
  </si>
  <si>
    <t>Juliane Sørensen</t>
  </si>
  <si>
    <t>2201934373</t>
  </si>
  <si>
    <t>30688</t>
  </si>
  <si>
    <t>Koosha Ehtiati</t>
  </si>
  <si>
    <t>2201941094</t>
  </si>
  <si>
    <t>24232</t>
  </si>
  <si>
    <t>Charlotte Uldahl Jansen</t>
  </si>
  <si>
    <t>2201943151</t>
  </si>
  <si>
    <t>29743</t>
  </si>
  <si>
    <t>Maksim Mazuryn</t>
  </si>
  <si>
    <t>2201943569</t>
  </si>
  <si>
    <t>33133</t>
  </si>
  <si>
    <t>Luca Piccirilli</t>
  </si>
  <si>
    <t>2201972127</t>
  </si>
  <si>
    <t>32044</t>
  </si>
  <si>
    <t>Casper Skjærris</t>
  </si>
  <si>
    <t>2202550625</t>
  </si>
  <si>
    <t>101</t>
  </si>
  <si>
    <t>Torben Gregersen</t>
  </si>
  <si>
    <t>2202631552</t>
  </si>
  <si>
    <t>2948</t>
  </si>
  <si>
    <t>2202701011</t>
  </si>
  <si>
    <t>19726</t>
  </si>
  <si>
    <t>Peter Løngreen</t>
  </si>
  <si>
    <t>2202701054</t>
  </si>
  <si>
    <t>15806</t>
  </si>
  <si>
    <t>Anne Olhoff</t>
  </si>
  <si>
    <t>2202701917</t>
  </si>
  <si>
    <t>15787</t>
  </si>
  <si>
    <t>Mikkel Rylland Nielsen</t>
  </si>
  <si>
    <t>2202713249</t>
  </si>
  <si>
    <t>19890</t>
  </si>
  <si>
    <t>Torben Simonsen</t>
  </si>
  <si>
    <t>2202744063</t>
  </si>
  <si>
    <t>1104</t>
  </si>
  <si>
    <t>Debasish Chakraborty</t>
  </si>
  <si>
    <t>2202801881</t>
  </si>
  <si>
    <t>3813</t>
  </si>
  <si>
    <t>Jonas Høgberg</t>
  </si>
  <si>
    <t>2202833961</t>
  </si>
  <si>
    <t>22748</t>
  </si>
  <si>
    <t>Se Hyeuk Kim</t>
  </si>
  <si>
    <t>2202842774</t>
  </si>
  <si>
    <t>32104</t>
  </si>
  <si>
    <t>Line Vind Lerstrup</t>
  </si>
  <si>
    <t>2202854225</t>
  </si>
  <si>
    <t>30387</t>
  </si>
  <si>
    <t>Yiqiang Wang</t>
  </si>
  <si>
    <t>2202873459</t>
  </si>
  <si>
    <t>26282</t>
  </si>
  <si>
    <t>Adrian Kirkeby</t>
  </si>
  <si>
    <t>2202873653</t>
  </si>
  <si>
    <t>33832</t>
  </si>
  <si>
    <t>Julio Cesar Eiras Melanda</t>
  </si>
  <si>
    <t>2202884078</t>
  </si>
  <si>
    <t>20119</t>
  </si>
  <si>
    <t>Mariya Bivolarova</t>
  </si>
  <si>
    <t>2202894634</t>
  </si>
  <si>
    <t>32730</t>
  </si>
  <si>
    <t>Janja Vidmar</t>
  </si>
  <si>
    <t>2202901460</t>
  </si>
  <si>
    <t>33344</t>
  </si>
  <si>
    <t>Cecilie Søs Brandt-Olsen</t>
  </si>
  <si>
    <t>2202933702</t>
  </si>
  <si>
    <t>25730</t>
  </si>
  <si>
    <t>Alexandra Leclerc</t>
  </si>
  <si>
    <t>2202941691</t>
  </si>
  <si>
    <t>30087</t>
  </si>
  <si>
    <t>Christian Oldenborg</t>
  </si>
  <si>
    <t>2202952049</t>
  </si>
  <si>
    <t>32652</t>
  </si>
  <si>
    <t>Benjamin Clausen</t>
  </si>
  <si>
    <t>2202972619</t>
  </si>
  <si>
    <t>32496</t>
  </si>
  <si>
    <t>Andrei-Cosmin Redis</t>
  </si>
  <si>
    <t>2203500125</t>
  </si>
  <si>
    <t>755</t>
  </si>
  <si>
    <t>Dan Jensen</t>
  </si>
  <si>
    <t>2203552117</t>
  </si>
  <si>
    <t>1318</t>
  </si>
  <si>
    <t>Michael Ramskov</t>
  </si>
  <si>
    <t>2203570395</t>
  </si>
  <si>
    <t>147</t>
  </si>
  <si>
    <t>Morten Brøns</t>
  </si>
  <si>
    <t>2203580587</t>
  </si>
  <si>
    <t>3815</t>
  </si>
  <si>
    <t>Arne Hansen</t>
  </si>
  <si>
    <t>2203613299</t>
  </si>
  <si>
    <t>206</t>
  </si>
  <si>
    <t>Harry Bingham</t>
  </si>
  <si>
    <t>2203661021</t>
  </si>
  <si>
    <t>4258</t>
  </si>
  <si>
    <t>Morten Nielsen</t>
  </si>
  <si>
    <t>2203661048</t>
  </si>
  <si>
    <t>249</t>
  </si>
  <si>
    <t>Birgit Holm</t>
  </si>
  <si>
    <t>2203672589</t>
  </si>
  <si>
    <t>2951</t>
  </si>
  <si>
    <t>Hans-Jørn Aggerholm Christensen</t>
  </si>
  <si>
    <t>2203731852</t>
  </si>
  <si>
    <t>25108</t>
  </si>
  <si>
    <t>Pia Haugaard Nord-Larsen</t>
  </si>
  <si>
    <t>2203733405</t>
  </si>
  <si>
    <t>15658</t>
  </si>
  <si>
    <t>Peter Salbæk Juul</t>
  </si>
  <si>
    <t>2203793114</t>
  </si>
  <si>
    <t>3816</t>
  </si>
  <si>
    <t>Anette Damgaard Pedersen</t>
  </si>
  <si>
    <t>2203803470</t>
  </si>
  <si>
    <t>23115</t>
  </si>
  <si>
    <t>Ladan Parhamifar</t>
  </si>
  <si>
    <t>2203803624</t>
  </si>
  <si>
    <t>19069</t>
  </si>
  <si>
    <t>Yiqiu Dong</t>
  </si>
  <si>
    <t>2203822238</t>
  </si>
  <si>
    <t>12553</t>
  </si>
  <si>
    <t>Stine Kildegaard Rose</t>
  </si>
  <si>
    <t>2203853966</t>
  </si>
  <si>
    <t>29719</t>
  </si>
  <si>
    <t>Behnaz Pirzamanbein</t>
  </si>
  <si>
    <t>2203863511</t>
  </si>
  <si>
    <t>17437</t>
  </si>
  <si>
    <t>Kostyantyn Pivnenko</t>
  </si>
  <si>
    <t>2203872553</t>
  </si>
  <si>
    <t>27091</t>
  </si>
  <si>
    <t>Christian Frederiksen</t>
  </si>
  <si>
    <t>2203872707</t>
  </si>
  <si>
    <t>25521</t>
  </si>
  <si>
    <t>Bjarke Mørch Mønsted</t>
  </si>
  <si>
    <t>2203873169</t>
  </si>
  <si>
    <t>30127</t>
  </si>
  <si>
    <t>Amir Mohammad Habibi</t>
  </si>
  <si>
    <t>2203873681</t>
  </si>
  <si>
    <t>26103</t>
  </si>
  <si>
    <t>Merlin von Soosten</t>
  </si>
  <si>
    <t>2203874041</t>
  </si>
  <si>
    <t>19496</t>
  </si>
  <si>
    <t>Pedram Ramin</t>
  </si>
  <si>
    <t>2203901308</t>
  </si>
  <si>
    <t>32400</t>
  </si>
  <si>
    <t>Sophie Anna Bang Jacobsen</t>
  </si>
  <si>
    <t>2203901448</t>
  </si>
  <si>
    <t>32899</t>
  </si>
  <si>
    <t>2203902649</t>
  </si>
  <si>
    <t>30831</t>
  </si>
  <si>
    <t>Thomas Syngre Stubkjær</t>
  </si>
  <si>
    <t>2203911427</t>
  </si>
  <si>
    <t>23786</t>
  </si>
  <si>
    <t>Andreas Brasen Kidmose</t>
  </si>
  <si>
    <t>2203913225</t>
  </si>
  <si>
    <t>30478</t>
  </si>
  <si>
    <t>Jakob Grünewald Hjørringgaard</t>
  </si>
  <si>
    <t>2203913934</t>
  </si>
  <si>
    <t>25363</t>
  </si>
  <si>
    <t>Xueting Wang</t>
  </si>
  <si>
    <t>2203914647</t>
  </si>
  <si>
    <t>32038</t>
  </si>
  <si>
    <t>Valentin Salgado Fuentes</t>
  </si>
  <si>
    <t>2203923832</t>
  </si>
  <si>
    <t>33964</t>
  </si>
  <si>
    <t>Shadan Mozafari</t>
  </si>
  <si>
    <t>2203934079</t>
  </si>
  <si>
    <t>33357</t>
  </si>
  <si>
    <t>Dumitru-Florin Oleniuc</t>
  </si>
  <si>
    <t>2203943280</t>
  </si>
  <si>
    <t>30992</t>
  </si>
  <si>
    <t>Emma Katrine Grundtvig Utzon</t>
  </si>
  <si>
    <t>2203951283</t>
  </si>
  <si>
    <t>29279</t>
  </si>
  <si>
    <t>Lucas Koefoed Schnügger</t>
  </si>
  <si>
    <t>2203951984</t>
  </si>
  <si>
    <t>31727</t>
  </si>
  <si>
    <t>Sara Nørgaard Reimers</t>
  </si>
  <si>
    <t>2203952999</t>
  </si>
  <si>
    <t>31267</t>
  </si>
  <si>
    <t>Adam El Amrani</t>
  </si>
  <si>
    <t>2204563503</t>
  </si>
  <si>
    <t>3818</t>
  </si>
  <si>
    <t>Graham J. Belsham</t>
  </si>
  <si>
    <t>2204602134</t>
  </si>
  <si>
    <t>25104</t>
  </si>
  <si>
    <t>Pernille Bjørn Petersen</t>
  </si>
  <si>
    <t>2204610633</t>
  </si>
  <si>
    <t>29956</t>
  </si>
  <si>
    <t>Jesper Alex Jørgensen</t>
  </si>
  <si>
    <t>2204651593</t>
  </si>
  <si>
    <t>3819</t>
  </si>
  <si>
    <t>Mogens Hulmose Kristensen</t>
  </si>
  <si>
    <t>2204691862</t>
  </si>
  <si>
    <t>26791</t>
  </si>
  <si>
    <t>Eva Berneke</t>
  </si>
  <si>
    <t>2204741916</t>
  </si>
  <si>
    <t>701</t>
  </si>
  <si>
    <t>Lene Christensen</t>
  </si>
  <si>
    <t>2204852440</t>
  </si>
  <si>
    <t>28345</t>
  </si>
  <si>
    <t>Sofie Thaagaard Hyllested</t>
  </si>
  <si>
    <t>2204854257</t>
  </si>
  <si>
    <t>32476</t>
  </si>
  <si>
    <t>Iman Soleymani</t>
  </si>
  <si>
    <t>2204861679</t>
  </si>
  <si>
    <t>7687</t>
  </si>
  <si>
    <t>Niels Møller Israelsen</t>
  </si>
  <si>
    <t>2204864740</t>
  </si>
  <si>
    <t>33176</t>
  </si>
  <si>
    <t>Mihaela-Beatrice Neagu</t>
  </si>
  <si>
    <t>2204864872</t>
  </si>
  <si>
    <t>33142</t>
  </si>
  <si>
    <t>Fatemeh Ashari Ghomi</t>
  </si>
  <si>
    <t>2204873898</t>
  </si>
  <si>
    <t>27150</t>
  </si>
  <si>
    <t>Ioulia Koukou</t>
  </si>
  <si>
    <t>2204874355</t>
  </si>
  <si>
    <t>23953</t>
  </si>
  <si>
    <t>Artur Pilimon</t>
  </si>
  <si>
    <t>2204882455</t>
  </si>
  <si>
    <t>16592</t>
  </si>
  <si>
    <t>Lasse Hjuler Christiansen</t>
  </si>
  <si>
    <t>2204882501</t>
  </si>
  <si>
    <t>24462</t>
  </si>
  <si>
    <t>Tim Hemmingsen</t>
  </si>
  <si>
    <t>2204891292</t>
  </si>
  <si>
    <t>31463</t>
  </si>
  <si>
    <t>Daniela Cæcilie Schmalstieg Besser</t>
  </si>
  <si>
    <t>2204911110</t>
  </si>
  <si>
    <t>22440</t>
  </si>
  <si>
    <t>Louise Sølvsten Ørum</t>
  </si>
  <si>
    <t>2204933467</t>
  </si>
  <si>
    <t>23675</t>
  </si>
  <si>
    <t>Jacob Hastrup</t>
  </si>
  <si>
    <t>2204934358</t>
  </si>
  <si>
    <t>32540</t>
  </si>
  <si>
    <t>Matilda Sara Vilhelmina Nordman</t>
  </si>
  <si>
    <t>2204934641</t>
  </si>
  <si>
    <t>29939</t>
  </si>
  <si>
    <t>Simonas Savickas</t>
  </si>
  <si>
    <t>2204942237</t>
  </si>
  <si>
    <t>28697</t>
  </si>
  <si>
    <t>Martin Alves Agerbæk</t>
  </si>
  <si>
    <t>2204942911</t>
  </si>
  <si>
    <t>32202</t>
  </si>
  <si>
    <t>Jonathan Aagren Jensen</t>
  </si>
  <si>
    <t>2204960669</t>
  </si>
  <si>
    <t>32139</t>
  </si>
  <si>
    <t>Henrik Clausager Nielsen</t>
  </si>
  <si>
    <t>2204961312</t>
  </si>
  <si>
    <t>32648</t>
  </si>
  <si>
    <t>Line Lily Kær Larsen</t>
  </si>
  <si>
    <t>2204961479</t>
  </si>
  <si>
    <t>33217</t>
  </si>
  <si>
    <t>Magnus Ruud Kjaer</t>
  </si>
  <si>
    <t>2205473389</t>
  </si>
  <si>
    <t>32823</t>
  </si>
  <si>
    <t>Keith Brander</t>
  </si>
  <si>
    <t>2205512309</t>
  </si>
  <si>
    <t>12812</t>
  </si>
  <si>
    <t>Jesper Brendstrup</t>
  </si>
  <si>
    <t>2205562705</t>
  </si>
  <si>
    <t>460</t>
  </si>
  <si>
    <t>Paul August Fischer</t>
  </si>
  <si>
    <t>2205572158</t>
  </si>
  <si>
    <t>3821</t>
  </si>
  <si>
    <t>Anne Vibeke Thorsen</t>
  </si>
  <si>
    <t>2205580819</t>
  </si>
  <si>
    <t>15507</t>
  </si>
  <si>
    <t>Søren Christian Christensen</t>
  </si>
  <si>
    <t>2205621221</t>
  </si>
  <si>
    <t>9530</t>
  </si>
  <si>
    <t>Peter Westh-Andersen</t>
  </si>
  <si>
    <t>2205630689</t>
  </si>
  <si>
    <t>27461</t>
  </si>
  <si>
    <t>Lars Simonsen</t>
  </si>
  <si>
    <t>2205632541</t>
  </si>
  <si>
    <t>14279</t>
  </si>
  <si>
    <t>Claus Buchholz Andresen</t>
  </si>
  <si>
    <t>2205642962</t>
  </si>
  <si>
    <t>15574</t>
  </si>
  <si>
    <t>Andrea Noemi Hahmann Robinovich</t>
  </si>
  <si>
    <t>2205661436</t>
  </si>
  <si>
    <t>25026</t>
  </si>
  <si>
    <t>Lene Hjelm Poulsen</t>
  </si>
  <si>
    <t>2205662858</t>
  </si>
  <si>
    <t>2168</t>
  </si>
  <si>
    <t>Bibi-Maryam Shahcheraghi</t>
  </si>
  <si>
    <t>2205681194</t>
  </si>
  <si>
    <t>16</t>
  </si>
  <si>
    <t>Heidi Gregersen</t>
  </si>
  <si>
    <t>2205701543</t>
  </si>
  <si>
    <t>2956</t>
  </si>
  <si>
    <t>Ole Skafte Vestergaard</t>
  </si>
  <si>
    <t>2205703252</t>
  </si>
  <si>
    <t>32956</t>
  </si>
  <si>
    <t>Karen A. Murdock</t>
  </si>
  <si>
    <t>2205703619</t>
  </si>
  <si>
    <t>494</t>
  </si>
  <si>
    <t>Murat Kulahci</t>
  </si>
  <si>
    <t>2205711220</t>
  </si>
  <si>
    <t>12322</t>
  </si>
  <si>
    <t>Merete Lund</t>
  </si>
  <si>
    <t>2205712073</t>
  </si>
  <si>
    <t>7695</t>
  </si>
  <si>
    <t>Thomas Mattsson</t>
  </si>
  <si>
    <t>2205731973</t>
  </si>
  <si>
    <t>15905</t>
  </si>
  <si>
    <t>Anders Thygesen</t>
  </si>
  <si>
    <t>2205741278</t>
  </si>
  <si>
    <t>3822</t>
  </si>
  <si>
    <t>Christina Aaby Svendsen</t>
  </si>
  <si>
    <t>2205761678</t>
  </si>
  <si>
    <t>30056</t>
  </si>
  <si>
    <t>Anja Holm Lundeman</t>
  </si>
  <si>
    <t>2205814453</t>
  </si>
  <si>
    <t>33968</t>
  </si>
  <si>
    <t>Francois Kooman</t>
  </si>
  <si>
    <t>2205821964</t>
  </si>
  <si>
    <t>27264</t>
  </si>
  <si>
    <t>Marie Louise Møllebæk Pollmann-Larsen</t>
  </si>
  <si>
    <t>2205823835</t>
  </si>
  <si>
    <t>19514</t>
  </si>
  <si>
    <t>Alay Arya</t>
  </si>
  <si>
    <t>2205841795</t>
  </si>
  <si>
    <t>23976</t>
  </si>
  <si>
    <t>Bjarke Eltard-Larsen</t>
  </si>
  <si>
    <t>2205881142</t>
  </si>
  <si>
    <t>30991</t>
  </si>
  <si>
    <t>Kathrine Bjerregaard Nielsen</t>
  </si>
  <si>
    <t>2205883811</t>
  </si>
  <si>
    <t>31845</t>
  </si>
  <si>
    <t>Alexander Corazon De Aguilar Protti</t>
  </si>
  <si>
    <t>2205894325</t>
  </si>
  <si>
    <t>32039</t>
  </si>
  <si>
    <t>Vahid Shadravan</t>
  </si>
  <si>
    <t>2205923066</t>
  </si>
  <si>
    <t>30696</t>
  </si>
  <si>
    <t>Kirstine Hauge Dahlgaard</t>
  </si>
  <si>
    <t>2205971117</t>
  </si>
  <si>
    <t>32110</t>
  </si>
  <si>
    <t>Marcus Medom Ryding</t>
  </si>
  <si>
    <t>2206352097</t>
  </si>
  <si>
    <t>7702</t>
  </si>
  <si>
    <t>Niels Jørgen Gimsing</t>
  </si>
  <si>
    <t>2206560447</t>
  </si>
  <si>
    <t>34089</t>
  </si>
  <si>
    <t>Jesper Hjortshøj Hansen</t>
  </si>
  <si>
    <t>2206570205</t>
  </si>
  <si>
    <t>25968</t>
  </si>
  <si>
    <t>Tonny Kiehn Olsen</t>
  </si>
  <si>
    <t>2206582041</t>
  </si>
  <si>
    <t>7706</t>
  </si>
  <si>
    <t>Peter Jesper Hanberg</t>
  </si>
  <si>
    <t>2206590494</t>
  </si>
  <si>
    <t>3825</t>
  </si>
  <si>
    <t>Ellen Trolle</t>
  </si>
  <si>
    <t>2206612277</t>
  </si>
  <si>
    <t>11287</t>
  </si>
  <si>
    <t>Ole Henrik Haslund</t>
  </si>
  <si>
    <t>2206651442</t>
  </si>
  <si>
    <t>16030</t>
  </si>
  <si>
    <t>Hanne Mikkelsen</t>
  </si>
  <si>
    <t>2206671249</t>
  </si>
  <si>
    <t>2193</t>
  </si>
  <si>
    <t>Niels Ulrik Gjerløff</t>
  </si>
  <si>
    <t>2206711488</t>
  </si>
  <si>
    <t>3827</t>
  </si>
  <si>
    <t>Pernille Manley Hansen</t>
  </si>
  <si>
    <t>2206781567</t>
  </si>
  <si>
    <t>15792</t>
  </si>
  <si>
    <t>Stefan Kragh Nielsen</t>
  </si>
  <si>
    <t>2206811296</t>
  </si>
  <si>
    <t>15821</t>
  </si>
  <si>
    <t>Mathilde Brix Pedersen</t>
  </si>
  <si>
    <t>2206823871</t>
  </si>
  <si>
    <t>15555</t>
  </si>
  <si>
    <t>Christophe Jean Gadea</t>
  </si>
  <si>
    <t>2206832218</t>
  </si>
  <si>
    <t>26906</t>
  </si>
  <si>
    <t>Merian Skouw Haugwitz-Hardenberg-Reventlow</t>
  </si>
  <si>
    <t>2206834199</t>
  </si>
  <si>
    <t>14699</t>
  </si>
  <si>
    <t>Falco Hüser</t>
  </si>
  <si>
    <t>2206841780</t>
  </si>
  <si>
    <t>9983</t>
  </si>
  <si>
    <t>Regitse Bergen</t>
  </si>
  <si>
    <t>2206853827</t>
  </si>
  <si>
    <t>30191</t>
  </si>
  <si>
    <t>Daniel Müller</t>
  </si>
  <si>
    <t>2206872465</t>
  </si>
  <si>
    <t>20543</t>
  </si>
  <si>
    <t>Tue Vissing Jensen</t>
  </si>
  <si>
    <t>2206880263</t>
  </si>
  <si>
    <t>32610</t>
  </si>
  <si>
    <t>Ergys Pahija</t>
  </si>
  <si>
    <t>2206882746</t>
  </si>
  <si>
    <t>33549</t>
  </si>
  <si>
    <t>Ida Kallehauge Nielsen</t>
  </si>
  <si>
    <t>2206892822</t>
  </si>
  <si>
    <t>27684</t>
  </si>
  <si>
    <t>Anne-Sofie Ravn Ballegaard</t>
  </si>
  <si>
    <t>2206913773</t>
  </si>
  <si>
    <t>33375</t>
  </si>
  <si>
    <t>Marios Masouridis</t>
  </si>
  <si>
    <t>2206931860</t>
  </si>
  <si>
    <t>30575</t>
  </si>
  <si>
    <t>Camilla Christensen</t>
  </si>
  <si>
    <t>2206931879</t>
  </si>
  <si>
    <t>30895</t>
  </si>
  <si>
    <t>Andreas Kofoed Sørensen</t>
  </si>
  <si>
    <t>2206932867</t>
  </si>
  <si>
    <t>24521</t>
  </si>
  <si>
    <t>Svend Tarstrup</t>
  </si>
  <si>
    <t>2206933901</t>
  </si>
  <si>
    <t>31406</t>
  </si>
  <si>
    <t>Domingo Gomez Dominguez</t>
  </si>
  <si>
    <t>2206934738</t>
  </si>
  <si>
    <t>29777</t>
  </si>
  <si>
    <t>Estefania Garijo del Rio</t>
  </si>
  <si>
    <t>2206944210</t>
  </si>
  <si>
    <t>32859</t>
  </si>
  <si>
    <t>Daria Konopka</t>
  </si>
  <si>
    <t>2206951756</t>
  </si>
  <si>
    <t>26026</t>
  </si>
  <si>
    <t>Amalie Fink Jensen</t>
  </si>
  <si>
    <t>2207480803</t>
  </si>
  <si>
    <t>32693</t>
  </si>
  <si>
    <t>Henrik Gabriel Sørensen</t>
  </si>
  <si>
    <t>2207522719</t>
  </si>
  <si>
    <t>1370</t>
  </si>
  <si>
    <t>Hektor Osvaldo Ampuero Diaz</t>
  </si>
  <si>
    <t>2207590129</t>
  </si>
  <si>
    <t>Ion Marius Sivebæk</t>
  </si>
  <si>
    <t>2207590900</t>
  </si>
  <si>
    <t>3832</t>
  </si>
  <si>
    <t>Karin Tarp</t>
  </si>
  <si>
    <t>2207620613</t>
  </si>
  <si>
    <t>15488</t>
  </si>
  <si>
    <t>Kim Brodthagen</t>
  </si>
  <si>
    <t>2207630163</t>
  </si>
  <si>
    <t>29166</t>
  </si>
  <si>
    <t>Tobias Holck Colding</t>
  </si>
  <si>
    <t>2207630287</t>
  </si>
  <si>
    <t>7722</t>
  </si>
  <si>
    <t>Finn Tommy Madsen</t>
  </si>
  <si>
    <t>2207713905</t>
  </si>
  <si>
    <t>15632</t>
  </si>
  <si>
    <t>Mayank Jain</t>
  </si>
  <si>
    <t>2207731342</t>
  </si>
  <si>
    <t>22313</t>
  </si>
  <si>
    <t>Naja Møller</t>
  </si>
  <si>
    <t>2207751432</t>
  </si>
  <si>
    <t>33912</t>
  </si>
  <si>
    <t>Anne Marie Nordvig Petersen</t>
  </si>
  <si>
    <t>2207804412</t>
  </si>
  <si>
    <t>32942</t>
  </si>
  <si>
    <t>Katherine Louise Dykes</t>
  </si>
  <si>
    <t>2207832807</t>
  </si>
  <si>
    <t>11885</t>
  </si>
  <si>
    <t>Michael Clasen Linderoth</t>
  </si>
  <si>
    <t>2207843205</t>
  </si>
  <si>
    <t>26925</t>
  </si>
  <si>
    <t>Murat Mesta</t>
  </si>
  <si>
    <t>2207851380</t>
  </si>
  <si>
    <t>29362</t>
  </si>
  <si>
    <t>Mette Neiegaard Witt</t>
  </si>
  <si>
    <t>2207862641</t>
  </si>
  <si>
    <t>33181</t>
  </si>
  <si>
    <t>Michael Riis Andersen</t>
  </si>
  <si>
    <t>2207883746</t>
  </si>
  <si>
    <t>24266</t>
  </si>
  <si>
    <t>Mandvi Sharma</t>
  </si>
  <si>
    <t>2207893873</t>
  </si>
  <si>
    <t>26913</t>
  </si>
  <si>
    <t>Jesper Sören Dramsch</t>
  </si>
  <si>
    <t>2207931449</t>
  </si>
  <si>
    <t>24632</t>
  </si>
  <si>
    <t>Jeppe Dilling-Pedersen</t>
  </si>
  <si>
    <t>2207933077</t>
  </si>
  <si>
    <t>25754</t>
  </si>
  <si>
    <t>Nicolai Siim Larsen</t>
  </si>
  <si>
    <t>2207933123</t>
  </si>
  <si>
    <t>27964</t>
  </si>
  <si>
    <t>Ricard Llado Grove</t>
  </si>
  <si>
    <t>2207950842</t>
  </si>
  <si>
    <t>32633</t>
  </si>
  <si>
    <t>Line Hyrup Rasmussen</t>
  </si>
  <si>
    <t>2207960147</t>
  </si>
  <si>
    <t>32443</t>
  </si>
  <si>
    <t>Jesper Guldager Andreasen</t>
  </si>
  <si>
    <t>2208480025</t>
  </si>
  <si>
    <t>376</t>
  </si>
  <si>
    <t>Carsten Thomassen</t>
  </si>
  <si>
    <t>2208480203</t>
  </si>
  <si>
    <t>3834</t>
  </si>
  <si>
    <t>Jens Hinge Andersen</t>
  </si>
  <si>
    <t>2208582332</t>
  </si>
  <si>
    <t>3835</t>
  </si>
  <si>
    <t>Fermina Petersen</t>
  </si>
  <si>
    <t>2208592265</t>
  </si>
  <si>
    <t>7733</t>
  </si>
  <si>
    <t>Frank Huess Hedlund</t>
  </si>
  <si>
    <t>2208601361</t>
  </si>
  <si>
    <t>34023</t>
  </si>
  <si>
    <t>Povl Frich</t>
  </si>
  <si>
    <t>2208622490</t>
  </si>
  <si>
    <t>785</t>
  </si>
  <si>
    <t>Marzanna Pulka-Amin</t>
  </si>
  <si>
    <t>2208652462</t>
  </si>
  <si>
    <t>18840</t>
  </si>
  <si>
    <t>Karin Siegumfeldt</t>
  </si>
  <si>
    <t>2208661518</t>
  </si>
  <si>
    <t>17693</t>
  </si>
  <si>
    <t>Gitte Læssøe</t>
  </si>
  <si>
    <t>2208680202</t>
  </si>
  <si>
    <t>3836</t>
  </si>
  <si>
    <t>Anette Bysted</t>
  </si>
  <si>
    <t>2208702079</t>
  </si>
  <si>
    <t>28291</t>
  </si>
  <si>
    <t>Carsten Pihlmann Hansen</t>
  </si>
  <si>
    <t>2208724315</t>
  </si>
  <si>
    <t>7738</t>
  </si>
  <si>
    <t>Minqiang Bu</t>
  </si>
  <si>
    <t>2208773715</t>
  </si>
  <si>
    <t>30030</t>
  </si>
  <si>
    <t>Damon Michael Kasacjak</t>
  </si>
  <si>
    <t>2208784105</t>
  </si>
  <si>
    <t>13574</t>
  </si>
  <si>
    <t>Ali Sarhadi</t>
  </si>
  <si>
    <t>2208793694</t>
  </si>
  <si>
    <t>33056</t>
  </si>
  <si>
    <t>Kati Mari Katriina Kuusinen</t>
  </si>
  <si>
    <t>2208862602</t>
  </si>
  <si>
    <t>24004</t>
  </si>
  <si>
    <t>Amalie Kai Bentzen</t>
  </si>
  <si>
    <t>2208863463</t>
  </si>
  <si>
    <t>29204</t>
  </si>
  <si>
    <t>Joshua Sohn</t>
  </si>
  <si>
    <t>2208871245</t>
  </si>
  <si>
    <t>23642</t>
  </si>
  <si>
    <t>Rasmus Østergaard Gadsbøll</t>
  </si>
  <si>
    <t>2208871849</t>
  </si>
  <si>
    <t>26756</t>
  </si>
  <si>
    <t>Klavs Skovby</t>
  </si>
  <si>
    <t>2208872292</t>
  </si>
  <si>
    <t>12308</t>
  </si>
  <si>
    <t>Rana Hussein El-Ali</t>
  </si>
  <si>
    <t>2208894717</t>
  </si>
  <si>
    <t>32604</t>
  </si>
  <si>
    <t>Shota Tsuru</t>
  </si>
  <si>
    <t>2208903929</t>
  </si>
  <si>
    <t>23136</t>
  </si>
  <si>
    <t>Mattia Baldini</t>
  </si>
  <si>
    <t>2208913622</t>
  </si>
  <si>
    <t>28925</t>
  </si>
  <si>
    <t>Anna Elin Olivia Svensson</t>
  </si>
  <si>
    <t>2208914130</t>
  </si>
  <si>
    <t>31697</t>
  </si>
  <si>
    <t>Wendi Wang</t>
  </si>
  <si>
    <t>2208914327</t>
  </si>
  <si>
    <t>32217</t>
  </si>
  <si>
    <t>Bilal Abbas Naqvi</t>
  </si>
  <si>
    <t>2208923849</t>
  </si>
  <si>
    <t>31707</t>
  </si>
  <si>
    <t>René Kofler</t>
  </si>
  <si>
    <t>2208941685</t>
  </si>
  <si>
    <t>33818</t>
  </si>
  <si>
    <t>Peter Christoffer Holm</t>
  </si>
  <si>
    <t>2208961929</t>
  </si>
  <si>
    <t>30000</t>
  </si>
  <si>
    <t>Patrick Christensen</t>
  </si>
  <si>
    <t>2208981326</t>
  </si>
  <si>
    <t>32207</t>
  </si>
  <si>
    <t>Desirée Verdier</t>
  </si>
  <si>
    <t>2209591041</t>
  </si>
  <si>
    <t>2964</t>
  </si>
  <si>
    <t>Per Bovbjerg Pedersen</t>
  </si>
  <si>
    <t>2209592900</t>
  </si>
  <si>
    <t>11622</t>
  </si>
  <si>
    <t>Badia Aibouch</t>
  </si>
  <si>
    <t>2209670677</t>
  </si>
  <si>
    <t>1599</t>
  </si>
  <si>
    <t>Anders Clausen</t>
  </si>
  <si>
    <t>2209702722</t>
  </si>
  <si>
    <t>15451</t>
  </si>
  <si>
    <t>Liga Bech</t>
  </si>
  <si>
    <t>2209762768</t>
  </si>
  <si>
    <t>28295</t>
  </si>
  <si>
    <t>Sine Kongsbak Arvedsen</t>
  </si>
  <si>
    <t>2209773999</t>
  </si>
  <si>
    <t>34074</t>
  </si>
  <si>
    <t>Daniele Bjørn Malesani</t>
  </si>
  <si>
    <t>2209784168</t>
  </si>
  <si>
    <t>25318</t>
  </si>
  <si>
    <t>Heidi Estibaliz Gutierrez Espinoza</t>
  </si>
  <si>
    <t>2209793701</t>
  </si>
  <si>
    <t>16479</t>
  </si>
  <si>
    <t>Mostafa Amini Afshar</t>
  </si>
  <si>
    <t>2209813664</t>
  </si>
  <si>
    <t>7753</t>
  </si>
  <si>
    <t>Elisabetta Maria Fiordaliso</t>
  </si>
  <si>
    <t>2209814040</t>
  </si>
  <si>
    <t>18967</t>
  </si>
  <si>
    <t>Jelena Jordanovic-Lewis</t>
  </si>
  <si>
    <t>2209821284</t>
  </si>
  <si>
    <t>32655</t>
  </si>
  <si>
    <t>Carina Bebe Jensen</t>
  </si>
  <si>
    <t>2209841749</t>
  </si>
  <si>
    <t>18653</t>
  </si>
  <si>
    <t>Jakob Zimmermann</t>
  </si>
  <si>
    <t>2209844055</t>
  </si>
  <si>
    <t>29763</t>
  </si>
  <si>
    <t>Apiwat Dankeaw</t>
  </si>
  <si>
    <t>2209862371</t>
  </si>
  <si>
    <t>32244</t>
  </si>
  <si>
    <t>Daniel Raaskjold Holmberg Nielsen</t>
  </si>
  <si>
    <t>2209892165</t>
  </si>
  <si>
    <t>25118</t>
  </si>
  <si>
    <t>Anders Reenberg Andersen</t>
  </si>
  <si>
    <t>2209893099</t>
  </si>
  <si>
    <t>16243</t>
  </si>
  <si>
    <t>Kasper Lüthje Jørgensen</t>
  </si>
  <si>
    <t>2209893897</t>
  </si>
  <si>
    <t>32357</t>
  </si>
  <si>
    <t>Jens-Peter Baernholdt Haraldsted</t>
  </si>
  <si>
    <t>2209901040</t>
  </si>
  <si>
    <t>19785</t>
  </si>
  <si>
    <t>Cecilie Thrysøe</t>
  </si>
  <si>
    <t>2209903302</t>
  </si>
  <si>
    <t>28854</t>
  </si>
  <si>
    <t>Matilda Felicia de Val Weywadt</t>
  </si>
  <si>
    <t>2209904058</t>
  </si>
  <si>
    <t>26451</t>
  </si>
  <si>
    <t>Susanna Andreasi Bassi</t>
  </si>
  <si>
    <t>2209912514</t>
  </si>
  <si>
    <t>23788</t>
  </si>
  <si>
    <t>Rikke Linnemann Nielsen</t>
  </si>
  <si>
    <t>2209921556</t>
  </si>
  <si>
    <t>33775</t>
  </si>
  <si>
    <t>Anne Sofie Talleruphuus</t>
  </si>
  <si>
    <t>2209922412</t>
  </si>
  <si>
    <t>31086</t>
  </si>
  <si>
    <t>Demet Yigit</t>
  </si>
  <si>
    <t>2209924237</t>
  </si>
  <si>
    <t>33669</t>
  </si>
  <si>
    <t>Ho Anh Khoa Huynh</t>
  </si>
  <si>
    <t>2209924946</t>
  </si>
  <si>
    <t>33880</t>
  </si>
  <si>
    <t>Aiswarya Krishnakumar Padinjarethil</t>
  </si>
  <si>
    <t>2209951846</t>
  </si>
  <si>
    <t>33396</t>
  </si>
  <si>
    <t>Astrid Rosendal Madsen</t>
  </si>
  <si>
    <t>2209961841</t>
  </si>
  <si>
    <t>30947</t>
  </si>
  <si>
    <t>Oliver Sebastian Hartelius Rutving</t>
  </si>
  <si>
    <t>2210441363</t>
  </si>
  <si>
    <t>30511</t>
  </si>
  <si>
    <t>Peer Wincentz Jensen</t>
  </si>
  <si>
    <t>2210560699</t>
  </si>
  <si>
    <t>10241</t>
  </si>
  <si>
    <t>Jesper Greisen</t>
  </si>
  <si>
    <t>2210603541</t>
  </si>
  <si>
    <t>33908</t>
  </si>
  <si>
    <t>Dimitrios Vlassopoulos</t>
  </si>
  <si>
    <t>2210620721</t>
  </si>
  <si>
    <t>1723</t>
  </si>
  <si>
    <t>Bo Brændstrup</t>
  </si>
  <si>
    <t>2210621760</t>
  </si>
  <si>
    <t>33780</t>
  </si>
  <si>
    <t>Liv Starheim</t>
  </si>
  <si>
    <t>2210652348</t>
  </si>
  <si>
    <t>940</t>
  </si>
  <si>
    <t>Tina Johansen</t>
  </si>
  <si>
    <t>2210722230</t>
  </si>
  <si>
    <t>20175</t>
  </si>
  <si>
    <t>Linda Bohn</t>
  </si>
  <si>
    <t>2210781873</t>
  </si>
  <si>
    <t>13088</t>
  </si>
  <si>
    <t>Kristen Kaasbjerg</t>
  </si>
  <si>
    <t>2210812019</t>
  </si>
  <si>
    <t>32545</t>
  </si>
  <si>
    <t>Dennis Westermann Andersen</t>
  </si>
  <si>
    <t>2210821484</t>
  </si>
  <si>
    <t>13689</t>
  </si>
  <si>
    <t>Christina Bjørn Madsen</t>
  </si>
  <si>
    <t>2210824033</t>
  </si>
  <si>
    <t>23482</t>
  </si>
  <si>
    <t>Evangelos Katsanos</t>
  </si>
  <si>
    <t>2210882009</t>
  </si>
  <si>
    <t>32452</t>
  </si>
  <si>
    <t>Mark Bo Jensen</t>
  </si>
  <si>
    <t>2210883455</t>
  </si>
  <si>
    <t>32657</t>
  </si>
  <si>
    <t>Marco Zingales</t>
  </si>
  <si>
    <t>2210883919</t>
  </si>
  <si>
    <t>28243</t>
  </si>
  <si>
    <t>Thorsten Deilmann</t>
  </si>
  <si>
    <t>2210892152</t>
  </si>
  <si>
    <t>26933</t>
  </si>
  <si>
    <t>2210903103</t>
  </si>
  <si>
    <t>33822</t>
  </si>
  <si>
    <t>Mikkel Sloth Rasmussen</t>
  </si>
  <si>
    <t>2210912021</t>
  </si>
  <si>
    <t>30661</t>
  </si>
  <si>
    <t>Jesper Helstrup</t>
  </si>
  <si>
    <t>2210913710</t>
  </si>
  <si>
    <t>26526</t>
  </si>
  <si>
    <t>Anna Winiwarter</t>
  </si>
  <si>
    <t>2210932839</t>
  </si>
  <si>
    <t>31686</t>
  </si>
  <si>
    <t>Matas Dijokas</t>
  </si>
  <si>
    <t>2210942605</t>
  </si>
  <si>
    <t>28749</t>
  </si>
  <si>
    <t>Malthe Haulund Elkær</t>
  </si>
  <si>
    <t>2210943989</t>
  </si>
  <si>
    <t>32231</t>
  </si>
  <si>
    <t>Pedro Gonzalez Corchon</t>
  </si>
  <si>
    <t>2210970544</t>
  </si>
  <si>
    <t>32351</t>
  </si>
  <si>
    <t>Lirije Salihi</t>
  </si>
  <si>
    <t>2211500231</t>
  </si>
  <si>
    <t>32489</t>
  </si>
  <si>
    <t>Ole Stenvinkel Nilsson</t>
  </si>
  <si>
    <t>2211542244</t>
  </si>
  <si>
    <t>3846</t>
  </si>
  <si>
    <t>Mariet Birgitte Koch Herbst</t>
  </si>
  <si>
    <t>2211552290</t>
  </si>
  <si>
    <t>15871</t>
  </si>
  <si>
    <t>Anna Maria Sempreviva</t>
  </si>
  <si>
    <t>2211572283</t>
  </si>
  <si>
    <t>10303</t>
  </si>
  <si>
    <t>Tomas Benzon</t>
  </si>
  <si>
    <t>2211572321</t>
  </si>
  <si>
    <t>17644</t>
  </si>
  <si>
    <t>Henrik Horn-Møller</t>
  </si>
  <si>
    <t>2211680108</t>
  </si>
  <si>
    <t>1910</t>
  </si>
  <si>
    <t>Bente Irene Wibom</t>
  </si>
  <si>
    <t>2211724121</t>
  </si>
  <si>
    <t>14597</t>
  </si>
  <si>
    <t>Patrick J.H. Volker</t>
  </si>
  <si>
    <t>2211742154</t>
  </si>
  <si>
    <t>27942</t>
  </si>
  <si>
    <t>Mette Ahm Sigh</t>
  </si>
  <si>
    <t>2211752605</t>
  </si>
  <si>
    <t>13266</t>
  </si>
  <si>
    <t>2211792437</t>
  </si>
  <si>
    <t>18102</t>
  </si>
  <si>
    <t>Mikkel Hougaard Orlovski</t>
  </si>
  <si>
    <t>2211821232</t>
  </si>
  <si>
    <t>27720</t>
  </si>
  <si>
    <t>Nina Juhl Madsen</t>
  </si>
  <si>
    <t>2211822239</t>
  </si>
  <si>
    <t>16363</t>
  </si>
  <si>
    <t>Mads Gleerup Christensen</t>
  </si>
  <si>
    <t>2211823561</t>
  </si>
  <si>
    <t>32124</t>
  </si>
  <si>
    <t>Roberto Flore</t>
  </si>
  <si>
    <t>2211831556</t>
  </si>
  <si>
    <t>7782</t>
  </si>
  <si>
    <t>Nina Koch-Ørvad</t>
  </si>
  <si>
    <t>2211842884</t>
  </si>
  <si>
    <t>31167</t>
  </si>
  <si>
    <t>Marija Lennore Mellanie Langwagen</t>
  </si>
  <si>
    <t>2211843759</t>
  </si>
  <si>
    <t>12006</t>
  </si>
  <si>
    <t>Martin Kotol</t>
  </si>
  <si>
    <t>2211883025</t>
  </si>
  <si>
    <t>31164</t>
  </si>
  <si>
    <t>Hawar Husni Seref</t>
  </si>
  <si>
    <t>2211883939</t>
  </si>
  <si>
    <t>29518</t>
  </si>
  <si>
    <t>Mehran Khan</t>
  </si>
  <si>
    <t>2211903492</t>
  </si>
  <si>
    <t>26825</t>
  </si>
  <si>
    <t>Giulia De Zotti</t>
  </si>
  <si>
    <t>2211911495</t>
  </si>
  <si>
    <t>33126</t>
  </si>
  <si>
    <t>Jonathan Asmund Arnesen</t>
  </si>
  <si>
    <t>2211911797</t>
  </si>
  <si>
    <t>25786</t>
  </si>
  <si>
    <t>Sebastian Ro Toft Hansen</t>
  </si>
  <si>
    <t>2211912157</t>
  </si>
  <si>
    <t>30094</t>
  </si>
  <si>
    <t>Christian Overgaard Christensen</t>
  </si>
  <si>
    <t>2211921717</t>
  </si>
  <si>
    <t>32661</t>
  </si>
  <si>
    <t>Ronen Daniel Lupan</t>
  </si>
  <si>
    <t>2211923043</t>
  </si>
  <si>
    <t>27776</t>
  </si>
  <si>
    <t>Marcin Piotr Serdeczny</t>
  </si>
  <si>
    <t>2211923574</t>
  </si>
  <si>
    <t>31134</t>
  </si>
  <si>
    <t>Alba Lopez Benito</t>
  </si>
  <si>
    <t>2211923582</t>
  </si>
  <si>
    <t>31274</t>
  </si>
  <si>
    <t>Tanya Gautam Bafna</t>
  </si>
  <si>
    <t>2211950334</t>
  </si>
  <si>
    <t>31340</t>
  </si>
  <si>
    <t>Karin Margrethe Løf Drenck</t>
  </si>
  <si>
    <t>2212331859</t>
  </si>
  <si>
    <t>13144</t>
  </si>
  <si>
    <t>Poul Scheel Larsen</t>
  </si>
  <si>
    <t>2212581936</t>
  </si>
  <si>
    <t>31241</t>
  </si>
  <si>
    <t>Susanne Primdahl</t>
  </si>
  <si>
    <t>2212582169</t>
  </si>
  <si>
    <t>2100</t>
  </si>
  <si>
    <t>Torben Anker Lenau</t>
  </si>
  <si>
    <t>2212662235</t>
  </si>
  <si>
    <t>14085</t>
  </si>
  <si>
    <t>Søren Klenø</t>
  </si>
  <si>
    <t>2212722351</t>
  </si>
  <si>
    <t>1377</t>
  </si>
  <si>
    <t>Henrik Rasmus Andersen</t>
  </si>
  <si>
    <t>2212763805</t>
  </si>
  <si>
    <t>2972</t>
  </si>
  <si>
    <t>Mark Ronald Payne-Larsen</t>
  </si>
  <si>
    <t>2212773274</t>
  </si>
  <si>
    <t>12421</t>
  </si>
  <si>
    <t>Natalie Kostesha</t>
  </si>
  <si>
    <t>2212781552</t>
  </si>
  <si>
    <t>3852</t>
  </si>
  <si>
    <t>Mette Kristensen</t>
  </si>
  <si>
    <t>2212781714</t>
  </si>
  <si>
    <t>28940</t>
  </si>
  <si>
    <t>Eva Blomstrøm Dahl</t>
  </si>
  <si>
    <t>2212813683</t>
  </si>
  <si>
    <t>16681</t>
  </si>
  <si>
    <t>Bastian Epp</t>
  </si>
  <si>
    <t>2212853707</t>
  </si>
  <si>
    <t>29328</t>
  </si>
  <si>
    <t>Matthias Wiesenberger</t>
  </si>
  <si>
    <t>2212863893</t>
  </si>
  <si>
    <t>26209</t>
  </si>
  <si>
    <t>Pieter Daniel van Denderen</t>
  </si>
  <si>
    <t>2212873422</t>
  </si>
  <si>
    <t>25038</t>
  </si>
  <si>
    <t>Anna Burniol Figols</t>
  </si>
  <si>
    <t>2212883991</t>
  </si>
  <si>
    <t>29574</t>
  </si>
  <si>
    <t>Heiko Thomas Kiesewalter</t>
  </si>
  <si>
    <t>2212911073</t>
  </si>
  <si>
    <t>33209</t>
  </si>
  <si>
    <t>Anders Launer Bæk</t>
  </si>
  <si>
    <t>2212912223</t>
  </si>
  <si>
    <t>16301</t>
  </si>
  <si>
    <t>Henrik Mikkelsen</t>
  </si>
  <si>
    <t>2212922245</t>
  </si>
  <si>
    <t>21021</t>
  </si>
  <si>
    <t>Christian Kjær Laustsen</t>
  </si>
  <si>
    <t>2212941622</t>
  </si>
  <si>
    <t>30782</t>
  </si>
  <si>
    <t>Anastasia Elisabeth Richter</t>
  </si>
  <si>
    <t>2212960929</t>
  </si>
  <si>
    <t>Rasmus Lørup Arildsen</t>
  </si>
  <si>
    <t>2212971033</t>
  </si>
  <si>
    <t>30011</t>
  </si>
  <si>
    <t>Frederik Ryberg Madsen</t>
  </si>
  <si>
    <t>2212981357</t>
  </si>
  <si>
    <t>30695</t>
  </si>
  <si>
    <t>Mathias Dueholm Krogh Poulsen</t>
  </si>
  <si>
    <t>2212982566</t>
  </si>
  <si>
    <t>34029</t>
  </si>
  <si>
    <t>Emma Eugenie Antoninettre Lanctuit</t>
  </si>
  <si>
    <t>2301510619</t>
  </si>
  <si>
    <t>18802</t>
  </si>
  <si>
    <t>Hans Christian Pedersen</t>
  </si>
  <si>
    <t>2301610338</t>
  </si>
  <si>
    <t>12870</t>
  </si>
  <si>
    <t>Maj-Britt Willandsen</t>
  </si>
  <si>
    <t>2301653134</t>
  </si>
  <si>
    <t>3854</t>
  </si>
  <si>
    <t>Vera Lykkerask Berg</t>
  </si>
  <si>
    <t>2301773385</t>
  </si>
  <si>
    <t>33865</t>
  </si>
  <si>
    <t>Ben Cahill</t>
  </si>
  <si>
    <t>2301791251</t>
  </si>
  <si>
    <t>29022</t>
  </si>
  <si>
    <t>2301803802</t>
  </si>
  <si>
    <t>28859</t>
  </si>
  <si>
    <t>Mandana Sarey Khanie</t>
  </si>
  <si>
    <t>2301852560</t>
  </si>
  <si>
    <t>13684</t>
  </si>
  <si>
    <t>Malene Eleonora Møller</t>
  </si>
  <si>
    <t>2301853869</t>
  </si>
  <si>
    <t>30668</t>
  </si>
  <si>
    <t>Slobodan Kacanski</t>
  </si>
  <si>
    <t>2301861292</t>
  </si>
  <si>
    <t>16789</t>
  </si>
  <si>
    <t>Sara Tvile Marker Sørensen</t>
  </si>
  <si>
    <t>2301871182</t>
  </si>
  <si>
    <t>28575</t>
  </si>
  <si>
    <t>Ester Meyerholm</t>
  </si>
  <si>
    <t>2301873088</t>
  </si>
  <si>
    <t>13901</t>
  </si>
  <si>
    <t>Xinxin Zhang</t>
  </si>
  <si>
    <t>2301873975</t>
  </si>
  <si>
    <t>23990</t>
  </si>
  <si>
    <t>Simone Gaiarin</t>
  </si>
  <si>
    <t>2301883512</t>
  </si>
  <si>
    <t>33286</t>
  </si>
  <si>
    <t>Diana Maria Garza Agudelo</t>
  </si>
  <si>
    <t>2301894069</t>
  </si>
  <si>
    <t>23452</t>
  </si>
  <si>
    <t>Virginio Midili</t>
  </si>
  <si>
    <t>2301894255</t>
  </si>
  <si>
    <t>31870</t>
  </si>
  <si>
    <t>Hermes Sampedro Llopis</t>
  </si>
  <si>
    <t>2301894387</t>
  </si>
  <si>
    <t>29573</t>
  </si>
  <si>
    <t>Choongman Moon</t>
  </si>
  <si>
    <t>2301902509</t>
  </si>
  <si>
    <t>32883</t>
  </si>
  <si>
    <t>Sigbjørn Hokland</t>
  </si>
  <si>
    <t>2301912032</t>
  </si>
  <si>
    <t>33770</t>
  </si>
  <si>
    <t>Mathilde Niess Rabenberg</t>
  </si>
  <si>
    <t>2301913357</t>
  </si>
  <si>
    <t>19627</t>
  </si>
  <si>
    <t>Philip Johan Havemann Jørgensen</t>
  </si>
  <si>
    <t>2301914507</t>
  </si>
  <si>
    <t>32189</t>
  </si>
  <si>
    <t>Luca Vannucci</t>
  </si>
  <si>
    <t>2301922666</t>
  </si>
  <si>
    <t>32896</t>
  </si>
  <si>
    <t>Emilie Müller</t>
  </si>
  <si>
    <t>2301923204</t>
  </si>
  <si>
    <t>18121</t>
  </si>
  <si>
    <t>Astrid Engberg</t>
  </si>
  <si>
    <t>2301924243</t>
  </si>
  <si>
    <t>30224</t>
  </si>
  <si>
    <t>Johannes Benjamin Eckert</t>
  </si>
  <si>
    <t>2301943302</t>
  </si>
  <si>
    <t>34050</t>
  </si>
  <si>
    <t>Martha Cecilia Fernandez Contreras</t>
  </si>
  <si>
    <t>2301953138</t>
  </si>
  <si>
    <t>31044</t>
  </si>
  <si>
    <t>Alicia Lianne Hamer</t>
  </si>
  <si>
    <t>2301970989</t>
  </si>
  <si>
    <t>32421</t>
  </si>
  <si>
    <t>Michael Nørtoft Sørensen</t>
  </si>
  <si>
    <t>2301980402</t>
  </si>
  <si>
    <t>27303</t>
  </si>
  <si>
    <t>Julie Nyborg</t>
  </si>
  <si>
    <t>2302502237</t>
  </si>
  <si>
    <t>24362</t>
  </si>
  <si>
    <t>Bo Meyer Lehmann</t>
  </si>
  <si>
    <t>2302572529</t>
  </si>
  <si>
    <t>23586</t>
  </si>
  <si>
    <t>Henrik Bang</t>
  </si>
  <si>
    <t>2302650600</t>
  </si>
  <si>
    <t>3857</t>
  </si>
  <si>
    <t>Anna Charlotte Schultz</t>
  </si>
  <si>
    <t>2302691153</t>
  </si>
  <si>
    <t>7809</t>
  </si>
  <si>
    <t>Lars G. Hanson</t>
  </si>
  <si>
    <t>2302712215</t>
  </si>
  <si>
    <t>1401</t>
  </si>
  <si>
    <t>Lars Peter Binau</t>
  </si>
  <si>
    <t>2302721435</t>
  </si>
  <si>
    <t>32969</t>
  </si>
  <si>
    <t>Zakie Peter Ruru</t>
  </si>
  <si>
    <t>2302722741</t>
  </si>
  <si>
    <t>33544</t>
  </si>
  <si>
    <t>Martin Gertz Andersen</t>
  </si>
  <si>
    <t>2302823785</t>
  </si>
  <si>
    <t>10844</t>
  </si>
  <si>
    <t>Lars David Aili</t>
  </si>
  <si>
    <t>2302851746</t>
  </si>
  <si>
    <t>7816</t>
  </si>
  <si>
    <t>Anne Birgitte S. Hedegaard</t>
  </si>
  <si>
    <t>2302862292</t>
  </si>
  <si>
    <t>19065</t>
  </si>
  <si>
    <t>Andrea Marion Marquard</t>
  </si>
  <si>
    <t>2302874371</t>
  </si>
  <si>
    <t>27167</t>
  </si>
  <si>
    <t>Philipp Eyring</t>
  </si>
  <si>
    <t>2302904785</t>
  </si>
  <si>
    <t>33671</t>
  </si>
  <si>
    <t>Xiaolong Jin</t>
  </si>
  <si>
    <t>2302911129</t>
  </si>
  <si>
    <t>17483</t>
  </si>
  <si>
    <t>Anders Schlichtkrull</t>
  </si>
  <si>
    <t>2302913172</t>
  </si>
  <si>
    <t>31834</t>
  </si>
  <si>
    <t>Nihal Sunaeva Ramadanova</t>
  </si>
  <si>
    <t>2302913903</t>
  </si>
  <si>
    <t>28460</t>
  </si>
  <si>
    <t>Kenan Sehic</t>
  </si>
  <si>
    <t>2302933424</t>
  </si>
  <si>
    <t>30041</t>
  </si>
  <si>
    <t>Beate Maciule</t>
  </si>
  <si>
    <t>2302933947</t>
  </si>
  <si>
    <t>30231</t>
  </si>
  <si>
    <t>Bainan Sun</t>
  </si>
  <si>
    <t>2302933971</t>
  </si>
  <si>
    <t>31105</t>
  </si>
  <si>
    <t>Moritz Fischer</t>
  </si>
  <si>
    <t>2302942814</t>
  </si>
  <si>
    <t>26194</t>
  </si>
  <si>
    <t>Astrid Spolin Ankjær</t>
  </si>
  <si>
    <t>2302943039</t>
  </si>
  <si>
    <t>33736</t>
  </si>
  <si>
    <t>Carl-Emil Grøn Christensen</t>
  </si>
  <si>
    <t>2302944655</t>
  </si>
  <si>
    <t>32803</t>
  </si>
  <si>
    <t>Yicen Lin</t>
  </si>
  <si>
    <t>2302960405</t>
  </si>
  <si>
    <t>33591</t>
  </si>
  <si>
    <t>Anders Parslov</t>
  </si>
  <si>
    <t>2302971725</t>
  </si>
  <si>
    <t>33759</t>
  </si>
  <si>
    <t>Benjamin Lundgren Larsen</t>
  </si>
  <si>
    <t>2302990282</t>
  </si>
  <si>
    <t>32981</t>
  </si>
  <si>
    <t>Freja Møller</t>
  </si>
  <si>
    <t>2303341881</t>
  </si>
  <si>
    <t>10931</t>
  </si>
  <si>
    <t>Anders Nielsen</t>
  </si>
  <si>
    <t>2303580630</t>
  </si>
  <si>
    <t>18814</t>
  </si>
  <si>
    <t>Isa Keller-Andreasen</t>
  </si>
  <si>
    <t>2303600453</t>
  </si>
  <si>
    <t>11861</t>
  </si>
  <si>
    <t>Henrik Hauge</t>
  </si>
  <si>
    <t>2303651031</t>
  </si>
  <si>
    <t>29188</t>
  </si>
  <si>
    <t>Johan Philip Scholl</t>
  </si>
  <si>
    <t>2303652399</t>
  </si>
  <si>
    <t>19028</t>
  </si>
  <si>
    <t>Thorkild Jensen</t>
  </si>
  <si>
    <t>2303691505</t>
  </si>
  <si>
    <t>15589</t>
  </si>
  <si>
    <t>Kent Kammer Hansen</t>
  </si>
  <si>
    <t>2303701489</t>
  </si>
  <si>
    <t>15573</t>
  </si>
  <si>
    <t>Ole Hagemann</t>
  </si>
  <si>
    <t>2303701640</t>
  </si>
  <si>
    <t>31158</t>
  </si>
  <si>
    <t>Marie Grimstrup</t>
  </si>
  <si>
    <t>2303720041</t>
  </si>
  <si>
    <t>29567</t>
  </si>
  <si>
    <t>Marcin Mieczyslaw Luczak</t>
  </si>
  <si>
    <t>2303751249</t>
  </si>
  <si>
    <t>10840</t>
  </si>
  <si>
    <t>Christian Landsgaard</t>
  </si>
  <si>
    <t>2303773625</t>
  </si>
  <si>
    <t>18313</t>
  </si>
  <si>
    <t>Mattias Andersson</t>
  </si>
  <si>
    <t>2303793138</t>
  </si>
  <si>
    <t>18645</t>
  </si>
  <si>
    <t>Meiken Hansen</t>
  </si>
  <si>
    <t>2303841213</t>
  </si>
  <si>
    <t>7835</t>
  </si>
  <si>
    <t>Anders Christian Wulff</t>
  </si>
  <si>
    <t>2303853599</t>
  </si>
  <si>
    <t>32394</t>
  </si>
  <si>
    <t>Seyed Ali Ghodrat</t>
  </si>
  <si>
    <t>2303874545</t>
  </si>
  <si>
    <t>33008</t>
  </si>
  <si>
    <t>Sajjad Bahrebar</t>
  </si>
  <si>
    <t>2303893795</t>
  </si>
  <si>
    <t>32563</t>
  </si>
  <si>
    <t>Bjarki Már Stefánsson</t>
  </si>
  <si>
    <t>2303924763</t>
  </si>
  <si>
    <t>32593</t>
  </si>
  <si>
    <t>Amirali Abbaspourmani</t>
  </si>
  <si>
    <t>2303933037</t>
  </si>
  <si>
    <t>33062</t>
  </si>
  <si>
    <t>Carl Baden</t>
  </si>
  <si>
    <t>2303933193</t>
  </si>
  <si>
    <t>27719</t>
  </si>
  <si>
    <t>Marcus Krogh Nielsen</t>
  </si>
  <si>
    <t>2303933657</t>
  </si>
  <si>
    <t>29912</t>
  </si>
  <si>
    <t>Rasmus Petersen</t>
  </si>
  <si>
    <t>2303941943</t>
  </si>
  <si>
    <t>24751</t>
  </si>
  <si>
    <t>Jonathan Aspegren Bormann</t>
  </si>
  <si>
    <t>2303943881</t>
  </si>
  <si>
    <t>32014</t>
  </si>
  <si>
    <t>Joshua David Clement</t>
  </si>
  <si>
    <t>2303951914</t>
  </si>
  <si>
    <t>33530</t>
  </si>
  <si>
    <t>Christine Ingemann Aksten</t>
  </si>
  <si>
    <t>2304390223</t>
  </si>
  <si>
    <t>2979</t>
  </si>
  <si>
    <t>Erik Hoffmann</t>
  </si>
  <si>
    <t>2304492565</t>
  </si>
  <si>
    <t>7842</t>
  </si>
  <si>
    <t>Henrik Flyvbjerg</t>
  </si>
  <si>
    <t>2304572739</t>
  </si>
  <si>
    <t>15857</t>
  </si>
  <si>
    <t>Jorge Enrique Rogat Castillo</t>
  </si>
  <si>
    <t>2304590303</t>
  </si>
  <si>
    <t>28990</t>
  </si>
  <si>
    <t>Teddy Jensen</t>
  </si>
  <si>
    <t>2304640513</t>
  </si>
  <si>
    <t>3865</t>
  </si>
  <si>
    <t>Gregers Jungersen</t>
  </si>
  <si>
    <t>2304650578</t>
  </si>
  <si>
    <t>3866</t>
  </si>
  <si>
    <t>Vibe Meister Beltoft</t>
  </si>
  <si>
    <t>2304670633</t>
  </si>
  <si>
    <t>911</t>
  </si>
  <si>
    <t>Thomas Nordahl Petersen</t>
  </si>
  <si>
    <t>2304701490</t>
  </si>
  <si>
    <t>3867</t>
  </si>
  <si>
    <t>Hanne Bjerre Christensen</t>
  </si>
  <si>
    <t>2304753687</t>
  </si>
  <si>
    <t>27246</t>
  </si>
  <si>
    <t>Kim Larsen</t>
  </si>
  <si>
    <t>2304823502</t>
  </si>
  <si>
    <t>32741</t>
  </si>
  <si>
    <t>Diana Carolina Figueroa Murcia</t>
  </si>
  <si>
    <t>2304864357</t>
  </si>
  <si>
    <t>29430</t>
  </si>
  <si>
    <t>Korbinian Julius Kaltenecker</t>
  </si>
  <si>
    <t>2304864519</t>
  </si>
  <si>
    <t>28305</t>
  </si>
  <si>
    <t>Dmitrii Pankratov</t>
  </si>
  <si>
    <t>2304874549</t>
  </si>
  <si>
    <t>30440</t>
  </si>
  <si>
    <t>Luca Laraia</t>
  </si>
  <si>
    <t>2304883955</t>
  </si>
  <si>
    <t>30662</t>
  </si>
  <si>
    <t>Christos Chronopoulos</t>
  </si>
  <si>
    <t>2304893470</t>
  </si>
  <si>
    <t>26285</t>
  </si>
  <si>
    <t>Johanna Sarah Kottmann</t>
  </si>
  <si>
    <t>2304893691</t>
  </si>
  <si>
    <t>29269</t>
  </si>
  <si>
    <t>Darko Kjiproski</t>
  </si>
  <si>
    <t>2304904324</t>
  </si>
  <si>
    <t>31752</t>
  </si>
  <si>
    <t>Maria Bonto</t>
  </si>
  <si>
    <t>2304911533</t>
  </si>
  <si>
    <t>28096</t>
  </si>
  <si>
    <t>Aslak Poulsen</t>
  </si>
  <si>
    <t>2304912505</t>
  </si>
  <si>
    <t>15346</t>
  </si>
  <si>
    <t>Franciszek Zdyb</t>
  </si>
  <si>
    <t>2304922365</t>
  </si>
  <si>
    <t>22608</t>
  </si>
  <si>
    <t>Christian Alexander Bertram</t>
  </si>
  <si>
    <t>2304931445</t>
  </si>
  <si>
    <t>22350</t>
  </si>
  <si>
    <t>Rasmus Østergaard Bendsen</t>
  </si>
  <si>
    <t>2304932387</t>
  </si>
  <si>
    <t>25294</t>
  </si>
  <si>
    <t>Anton Elbæk Sloth</t>
  </si>
  <si>
    <t>2304942900</t>
  </si>
  <si>
    <t>28498</t>
  </si>
  <si>
    <t>Line Roager</t>
  </si>
  <si>
    <t>2305530797</t>
  </si>
  <si>
    <t>18718</t>
  </si>
  <si>
    <t>Jens-Ole Marinus Frimann</t>
  </si>
  <si>
    <t>2305540830</t>
  </si>
  <si>
    <t>2515</t>
  </si>
  <si>
    <t>Karen Uhrup Poulsen</t>
  </si>
  <si>
    <t>2305543457</t>
  </si>
  <si>
    <t>15397</t>
  </si>
  <si>
    <t>Mathias Uhlén</t>
  </si>
  <si>
    <t>2305550747</t>
  </si>
  <si>
    <t>17063</t>
  </si>
  <si>
    <t>Flemming Christensen</t>
  </si>
  <si>
    <t>2305610634</t>
  </si>
  <si>
    <t>2981</t>
  </si>
  <si>
    <t>Annegrete Dreyer Hansen</t>
  </si>
  <si>
    <t>2305642838</t>
  </si>
  <si>
    <t>2398</t>
  </si>
  <si>
    <t>Nadia Jane Larsen</t>
  </si>
  <si>
    <t>2305671668</t>
  </si>
  <si>
    <t>2982</t>
  </si>
  <si>
    <t>Nina Skall Nielsen</t>
  </si>
  <si>
    <t>2305680845</t>
  </si>
  <si>
    <t>664</t>
  </si>
  <si>
    <t>Peter Tidemand-Lichtenberg</t>
  </si>
  <si>
    <t>2305681493</t>
  </si>
  <si>
    <t>33971</t>
  </si>
  <si>
    <t>Thomas Graeser</t>
  </si>
  <si>
    <t>2305701885</t>
  </si>
  <si>
    <t>1650</t>
  </si>
  <si>
    <t>Jesper Lægsgaard</t>
  </si>
  <si>
    <t>2305711384</t>
  </si>
  <si>
    <t>29208</t>
  </si>
  <si>
    <t>Laura Tolnov Clausen</t>
  </si>
  <si>
    <t>2305741712</t>
  </si>
  <si>
    <t>9683</t>
  </si>
  <si>
    <t>Eva Møller Jensen</t>
  </si>
  <si>
    <t>2305752455</t>
  </si>
  <si>
    <t>7861</t>
  </si>
  <si>
    <t>Søren Aabyen</t>
  </si>
  <si>
    <t>2305793747</t>
  </si>
  <si>
    <t>33878</t>
  </si>
  <si>
    <t>Mohamed Monzer El-sayed</t>
  </si>
  <si>
    <t>2305872302</t>
  </si>
  <si>
    <t>16570</t>
  </si>
  <si>
    <t>Katrine Kamph Slott Maarlev</t>
  </si>
  <si>
    <t>2305873953</t>
  </si>
  <si>
    <t>27605</t>
  </si>
  <si>
    <t>Andrea Capozzi</t>
  </si>
  <si>
    <t>2305904581</t>
  </si>
  <si>
    <t>32681</t>
  </si>
  <si>
    <t>Tianyu Lei</t>
  </si>
  <si>
    <t>2305933751</t>
  </si>
  <si>
    <t>33833</t>
  </si>
  <si>
    <t>Elias Damian Lumpert</t>
  </si>
  <si>
    <t>2305941509</t>
  </si>
  <si>
    <t>30130</t>
  </si>
  <si>
    <t>Sebastian Klindt</t>
  </si>
  <si>
    <t>2305952853</t>
  </si>
  <si>
    <t>31922</t>
  </si>
  <si>
    <t>Weiji Wang</t>
  </si>
  <si>
    <t>2305970428</t>
  </si>
  <si>
    <t>28910</t>
  </si>
  <si>
    <t>Cecilie Terp</t>
  </si>
  <si>
    <t>2305971947</t>
  </si>
  <si>
    <t>31650</t>
  </si>
  <si>
    <t>Frederik Høgdal</t>
  </si>
  <si>
    <t>2305972544</t>
  </si>
  <si>
    <t>32012</t>
  </si>
  <si>
    <t>Elisabeth Andreae</t>
  </si>
  <si>
    <t>2305981195</t>
  </si>
  <si>
    <t>33341</t>
  </si>
  <si>
    <t>Anton Berggreen Abrahamsen</t>
  </si>
  <si>
    <t>2306410973</t>
  </si>
  <si>
    <t>1503</t>
  </si>
  <si>
    <t>Jens Ulstrup</t>
  </si>
  <si>
    <t>2306500131</t>
  </si>
  <si>
    <t>1795</t>
  </si>
  <si>
    <t>Henrik Laursen</t>
  </si>
  <si>
    <t>2306532998</t>
  </si>
  <si>
    <t>7871</t>
  </si>
  <si>
    <t>Daniela Peto</t>
  </si>
  <si>
    <t>2306551763</t>
  </si>
  <si>
    <t>1787</t>
  </si>
  <si>
    <t>Claus Kjærgaard</t>
  </si>
  <si>
    <t>2306610387</t>
  </si>
  <si>
    <t>19055</t>
  </si>
  <si>
    <t>Hans Ulrik Bjarkov</t>
  </si>
  <si>
    <t>2306611995</t>
  </si>
  <si>
    <t>15889</t>
  </si>
  <si>
    <t>Bent Fruergaard Sørensen</t>
  </si>
  <si>
    <t>2306620951</t>
  </si>
  <si>
    <t>30073</t>
  </si>
  <si>
    <t>Anders Christian Laage Kragh</t>
  </si>
  <si>
    <t>2306640804</t>
  </si>
  <si>
    <t>3873</t>
  </si>
  <si>
    <t>Liselotte Koch Nielsen</t>
  </si>
  <si>
    <t>2306650451</t>
  </si>
  <si>
    <t>18719</t>
  </si>
  <si>
    <t>Niels Bo Steffens</t>
  </si>
  <si>
    <t>2306670061</t>
  </si>
  <si>
    <t>15786</t>
  </si>
  <si>
    <t>Martin Meedom Nielsen</t>
  </si>
  <si>
    <t>2306670312</t>
  </si>
  <si>
    <t>3874</t>
  </si>
  <si>
    <t>Elise Erna Navntoft</t>
  </si>
  <si>
    <t>2306680679</t>
  </si>
  <si>
    <t>1103</t>
  </si>
  <si>
    <t>Christian Ove Carlsson</t>
  </si>
  <si>
    <t>2306741120</t>
  </si>
  <si>
    <t>33652</t>
  </si>
  <si>
    <t>Heidi Appelby Hansen</t>
  </si>
  <si>
    <t>2306751118</t>
  </si>
  <si>
    <t>17937</t>
  </si>
  <si>
    <t>Kamilla Gibson</t>
  </si>
  <si>
    <t>2306781564</t>
  </si>
  <si>
    <t>7874</t>
  </si>
  <si>
    <t>Julie Holm Nielsen</t>
  </si>
  <si>
    <t>2306812176</t>
  </si>
  <si>
    <t>31441</t>
  </si>
  <si>
    <t>Sara Brogaard Hjæresen</t>
  </si>
  <si>
    <t>2306821124</t>
  </si>
  <si>
    <t>19421</t>
  </si>
  <si>
    <t>2306861126</t>
  </si>
  <si>
    <t>14434</t>
  </si>
  <si>
    <t>Malene Ahrensberg Kaab</t>
  </si>
  <si>
    <t>2306864087</t>
  </si>
  <si>
    <t>25449</t>
  </si>
  <si>
    <t>Kabir Hossain</t>
  </si>
  <si>
    <t>2306871415</t>
  </si>
  <si>
    <t>32457</t>
  </si>
  <si>
    <t>Jakob Espersen</t>
  </si>
  <si>
    <t>2306873787</t>
  </si>
  <si>
    <t>23423</t>
  </si>
  <si>
    <t>Antonio Manuel Pegalajar Jurado</t>
  </si>
  <si>
    <t>2306884126</t>
  </si>
  <si>
    <t>33892</t>
  </si>
  <si>
    <t>2306902531</t>
  </si>
  <si>
    <t>23424</t>
  </si>
  <si>
    <t>Kasper Valentin Fried</t>
  </si>
  <si>
    <t>2306903651</t>
  </si>
  <si>
    <t>25787</t>
  </si>
  <si>
    <t>Umberto Maria Ciucani</t>
  </si>
  <si>
    <t>2306903880</t>
  </si>
  <si>
    <t>27334</t>
  </si>
  <si>
    <t>Anna-Ricarda Schittich</t>
  </si>
  <si>
    <t>2306912804</t>
  </si>
  <si>
    <t>34078</t>
  </si>
  <si>
    <t>Thea Andersen Dolmer</t>
  </si>
  <si>
    <t>2306931809</t>
  </si>
  <si>
    <t>32045</t>
  </si>
  <si>
    <t>Jesper Wohlert Hansen</t>
  </si>
  <si>
    <t>2306931884</t>
  </si>
  <si>
    <t>27284</t>
  </si>
  <si>
    <t>Tanya Heinrichsen</t>
  </si>
  <si>
    <t>2306932929</t>
  </si>
  <si>
    <t>30581</t>
  </si>
  <si>
    <t>Christopher Behrens</t>
  </si>
  <si>
    <t>2306941596</t>
  </si>
  <si>
    <t>31324</t>
  </si>
  <si>
    <t>Mette Nylander</t>
  </si>
  <si>
    <t>2306942312</t>
  </si>
  <si>
    <t>33588</t>
  </si>
  <si>
    <t>Josefine Maribo Schuler</t>
  </si>
  <si>
    <t>2306942568</t>
  </si>
  <si>
    <t>33992</t>
  </si>
  <si>
    <t>Rikke Zacharya Uglebjerg</t>
  </si>
  <si>
    <t>2307520977</t>
  </si>
  <si>
    <t>7883</t>
  </si>
  <si>
    <t>Thomas Krogh Nielsen</t>
  </si>
  <si>
    <t>2307620118</t>
  </si>
  <si>
    <t>33438</t>
  </si>
  <si>
    <t>Claus Anderskov Madsen</t>
  </si>
  <si>
    <t>2307691313</t>
  </si>
  <si>
    <t>25089</t>
  </si>
  <si>
    <t>Lars Melwyn Jensen Fjelsted</t>
  </si>
  <si>
    <t>2307700592</t>
  </si>
  <si>
    <t>749</t>
  </si>
  <si>
    <t>Pia Christoffersen</t>
  </si>
  <si>
    <t>2307713031</t>
  </si>
  <si>
    <t>22515</t>
  </si>
  <si>
    <t>Kasper Forsberg</t>
  </si>
  <si>
    <t>2307722367</t>
  </si>
  <si>
    <t>29069</t>
  </si>
  <si>
    <t>Sune Thomas Bernth Nielsen</t>
  </si>
  <si>
    <t>2307752991</t>
  </si>
  <si>
    <t>7887</t>
  </si>
  <si>
    <t>Kasper Planeta Kepp</t>
  </si>
  <si>
    <t>2307771848</t>
  </si>
  <si>
    <t>3882</t>
  </si>
  <si>
    <t>Panchale Olsen</t>
  </si>
  <si>
    <t>2307832049</t>
  </si>
  <si>
    <t>23518</t>
  </si>
  <si>
    <t>Thomas Diget Tarby</t>
  </si>
  <si>
    <t>2307832278</t>
  </si>
  <si>
    <t>26083</t>
  </si>
  <si>
    <t>Mette Møller Nielsen</t>
  </si>
  <si>
    <t>2307842133</t>
  </si>
  <si>
    <t>14861</t>
  </si>
  <si>
    <t>Jakob Brinkø Berg</t>
  </si>
  <si>
    <t>2307861367</t>
  </si>
  <si>
    <t>24455</t>
  </si>
  <si>
    <t>Jonas Bregnhøj Nielsen</t>
  </si>
  <si>
    <t>2307871869</t>
  </si>
  <si>
    <t>24946</t>
  </si>
  <si>
    <t>Morten Philip Skovsted</t>
  </si>
  <si>
    <t>2307893501</t>
  </si>
  <si>
    <t>30949</t>
  </si>
  <si>
    <t>Efthymios Siamos</t>
  </si>
  <si>
    <t>2307901040</t>
  </si>
  <si>
    <t>31393</t>
  </si>
  <si>
    <t>Lea Gram Hansen</t>
  </si>
  <si>
    <t>2307904023</t>
  </si>
  <si>
    <t>26454</t>
  </si>
  <si>
    <t>Denis Kirchhübel</t>
  </si>
  <si>
    <t>2307912123</t>
  </si>
  <si>
    <t>24753</t>
  </si>
  <si>
    <t>Maximillian Fornitz Vording</t>
  </si>
  <si>
    <t>2307914231</t>
  </si>
  <si>
    <t>32871</t>
  </si>
  <si>
    <t>Pengda Wang</t>
  </si>
  <si>
    <t>2307921785</t>
  </si>
  <si>
    <t>31240</t>
  </si>
  <si>
    <t>Henrik Enggaard Hansen</t>
  </si>
  <si>
    <t>2307922374</t>
  </si>
  <si>
    <t>27479</t>
  </si>
  <si>
    <t>Julie Kræmer Hansen</t>
  </si>
  <si>
    <t>2307943223</t>
  </si>
  <si>
    <t>26857</t>
  </si>
  <si>
    <t>Sebastian Tengvall</t>
  </si>
  <si>
    <t>2307962163</t>
  </si>
  <si>
    <t>30969</t>
  </si>
  <si>
    <t>Nicolaj Gurre</t>
  </si>
  <si>
    <t>2308502395</t>
  </si>
  <si>
    <t>1242</t>
  </si>
  <si>
    <t>Jan Karolini</t>
  </si>
  <si>
    <t>2308560832</t>
  </si>
  <si>
    <t>2983</t>
  </si>
  <si>
    <t>Hanne Lilian Stampe-Villadsen</t>
  </si>
  <si>
    <t>2308612522</t>
  </si>
  <si>
    <t>3883</t>
  </si>
  <si>
    <t>Lidija Vestergaard</t>
  </si>
  <si>
    <t>2308612794</t>
  </si>
  <si>
    <t>18848</t>
  </si>
  <si>
    <t>Martha Lynn Aulbaugh Kahle</t>
  </si>
  <si>
    <t>2308630768</t>
  </si>
  <si>
    <t>124</t>
  </si>
  <si>
    <t>Beatrix Spielmann</t>
  </si>
  <si>
    <t>2308651161</t>
  </si>
  <si>
    <t>27332</t>
  </si>
  <si>
    <t>Anders Bjerre</t>
  </si>
  <si>
    <t>2308653016</t>
  </si>
  <si>
    <t>Melanie Montgomery</t>
  </si>
  <si>
    <t>2308660632</t>
  </si>
  <si>
    <t>8</t>
  </si>
  <si>
    <t>Mette Rasmussen</t>
  </si>
  <si>
    <t>2308834142</t>
  </si>
  <si>
    <t>33746</t>
  </si>
  <si>
    <t>Uiara Celine De Moura</t>
  </si>
  <si>
    <t>2308842277</t>
  </si>
  <si>
    <t>22950</t>
  </si>
  <si>
    <t>Jesper Juul Holm</t>
  </si>
  <si>
    <t>2308843796</t>
  </si>
  <si>
    <t>28563</t>
  </si>
  <si>
    <t>Khadijeh Khalili</t>
  </si>
  <si>
    <t>2308854291</t>
  </si>
  <si>
    <t>30213</t>
  </si>
  <si>
    <t>A S M Shihavuddin</t>
  </si>
  <si>
    <t>2308873318</t>
  </si>
  <si>
    <t>17419</t>
  </si>
  <si>
    <t>Justine Beauson</t>
  </si>
  <si>
    <t>2308882635</t>
  </si>
  <si>
    <t>24869</t>
  </si>
  <si>
    <t>Emil Aputsiaq Flindt Christensen</t>
  </si>
  <si>
    <t>2308911481</t>
  </si>
  <si>
    <t>25626</t>
  </si>
  <si>
    <t>Mads Bille Eriksen</t>
  </si>
  <si>
    <t>2308912089</t>
  </si>
  <si>
    <t>26801</t>
  </si>
  <si>
    <t>Michael Korning Sørensen</t>
  </si>
  <si>
    <t>2308961039</t>
  </si>
  <si>
    <t>32314</t>
  </si>
  <si>
    <t>Frederik Krogh Ohms</t>
  </si>
  <si>
    <t>2308962000</t>
  </si>
  <si>
    <t>30172</t>
  </si>
  <si>
    <t>Mira Backes</t>
  </si>
  <si>
    <t>2308970720</t>
  </si>
  <si>
    <t>30446</t>
  </si>
  <si>
    <t>Maria Stevns Nielsen Ebsen</t>
  </si>
  <si>
    <t>2309600951</t>
  </si>
  <si>
    <t>11686</t>
  </si>
  <si>
    <t>2309603101</t>
  </si>
  <si>
    <t>428</t>
  </si>
  <si>
    <t>Sahle Berhane Hadgu</t>
  </si>
  <si>
    <t>2309652919</t>
  </si>
  <si>
    <t>26474</t>
  </si>
  <si>
    <t>Morten Garly Andersen</t>
  </si>
  <si>
    <t>2309662728</t>
  </si>
  <si>
    <t>3890</t>
  </si>
  <si>
    <t>Lien Thi Minh Nguyen</t>
  </si>
  <si>
    <t>2309692775</t>
  </si>
  <si>
    <t>16251</t>
  </si>
  <si>
    <t>Daniel Puig Oliveras</t>
  </si>
  <si>
    <t>2309714183</t>
  </si>
  <si>
    <t>7908</t>
  </si>
  <si>
    <t>Stephan Jean Jeannenot Galsøe</t>
  </si>
  <si>
    <t>2309763133</t>
  </si>
  <si>
    <t>29094</t>
  </si>
  <si>
    <t>Michael Bang</t>
  </si>
  <si>
    <t>2309772221</t>
  </si>
  <si>
    <t>10737</t>
  </si>
  <si>
    <t>Terje Persson</t>
  </si>
  <si>
    <t>2309794187</t>
  </si>
  <si>
    <t>29618</t>
  </si>
  <si>
    <t>Seyed Mohammad Asadzadeh</t>
  </si>
  <si>
    <t>2309841061</t>
  </si>
  <si>
    <t>29113</t>
  </si>
  <si>
    <t>Michael Møller Jensen</t>
  </si>
  <si>
    <t>2309841835</t>
  </si>
  <si>
    <t>31091</t>
  </si>
  <si>
    <t>Morten Seberg Herløw Sørensen</t>
  </si>
  <si>
    <t>2309844117</t>
  </si>
  <si>
    <t>27269</t>
  </si>
  <si>
    <t>Mauro Torli</t>
  </si>
  <si>
    <t>2309853094</t>
  </si>
  <si>
    <t>32828</t>
  </si>
  <si>
    <t>Linxia Chen</t>
  </si>
  <si>
    <t>2309881292</t>
  </si>
  <si>
    <t>26539</t>
  </si>
  <si>
    <t>Christine Cicilie Hastrup</t>
  </si>
  <si>
    <t>2309883651</t>
  </si>
  <si>
    <t>29299</t>
  </si>
  <si>
    <t>Xiao Wang</t>
  </si>
  <si>
    <t>2309894157</t>
  </si>
  <si>
    <t>32835</t>
  </si>
  <si>
    <t>Sven Weller</t>
  </si>
  <si>
    <t>2309912449</t>
  </si>
  <si>
    <t>20689</t>
  </si>
  <si>
    <t>Lukas Alexander Mads Christensen</t>
  </si>
  <si>
    <t>2310006206</t>
  </si>
  <si>
    <t>27818</t>
  </si>
  <si>
    <t>Bianca Berthelsen</t>
  </si>
  <si>
    <t>2310550445</t>
  </si>
  <si>
    <t>350</t>
  </si>
  <si>
    <t>Jens Karl Gravesen</t>
  </si>
  <si>
    <t>2310591141</t>
  </si>
  <si>
    <t>15799</t>
  </si>
  <si>
    <t>Poul Ægidius Norby</t>
  </si>
  <si>
    <t>2310610871</t>
  </si>
  <si>
    <t>15788</t>
  </si>
  <si>
    <t>Niels Morten Nielsen</t>
  </si>
  <si>
    <t>2310620192</t>
  </si>
  <si>
    <t>18903</t>
  </si>
  <si>
    <t>Tina Lisbeth Fanefjord</t>
  </si>
  <si>
    <t>2310660496</t>
  </si>
  <si>
    <t>32988</t>
  </si>
  <si>
    <t>Karina Skydt</t>
  </si>
  <si>
    <t>2310673237</t>
  </si>
  <si>
    <t>22461</t>
  </si>
  <si>
    <t>William Winston Agace</t>
  </si>
  <si>
    <t>2310680195</t>
  </si>
  <si>
    <t>18824</t>
  </si>
  <si>
    <t>Jan F. Eenholt</t>
  </si>
  <si>
    <t>2310680861</t>
  </si>
  <si>
    <t>2988</t>
  </si>
  <si>
    <t>Uffe Høgsbro Thygesen</t>
  </si>
  <si>
    <t>2310690433</t>
  </si>
  <si>
    <t>1473</t>
  </si>
  <si>
    <t>Klaus Braagaard Møller</t>
  </si>
  <si>
    <t>2310734287</t>
  </si>
  <si>
    <t>26192</t>
  </si>
  <si>
    <t>Jerome Jean-Marie Bellini</t>
  </si>
  <si>
    <t>2310751408</t>
  </si>
  <si>
    <t>27892</t>
  </si>
  <si>
    <t>Gitte Erbs</t>
  </si>
  <si>
    <t>2310791841</t>
  </si>
  <si>
    <t>29572</t>
  </si>
  <si>
    <t>Brian Belling Jørgensen</t>
  </si>
  <si>
    <t>2310844341</t>
  </si>
  <si>
    <t>29125</t>
  </si>
  <si>
    <t>Sergei Semenov</t>
  </si>
  <si>
    <t>2310853057</t>
  </si>
  <si>
    <t>14440</t>
  </si>
  <si>
    <t>Honglu Yang</t>
  </si>
  <si>
    <t>2310853790</t>
  </si>
  <si>
    <t>27289</t>
  </si>
  <si>
    <t>Anna Luiza Farias Alencar</t>
  </si>
  <si>
    <t>2310901043</t>
  </si>
  <si>
    <t>33695</t>
  </si>
  <si>
    <t>Claus Asger Lykkebo</t>
  </si>
  <si>
    <t>2310902473</t>
  </si>
  <si>
    <t>29794</t>
  </si>
  <si>
    <t>Nikolaj Gadegaard Thuesen</t>
  </si>
  <si>
    <t>2310903984</t>
  </si>
  <si>
    <t>26206</t>
  </si>
  <si>
    <t>Petra Elise de Reus</t>
  </si>
  <si>
    <t>2310914439</t>
  </si>
  <si>
    <t>30150</t>
  </si>
  <si>
    <t>Arsen Turhaner</t>
  </si>
  <si>
    <t>2310914579</t>
  </si>
  <si>
    <t>32136</t>
  </si>
  <si>
    <t>Arthur César Pinon</t>
  </si>
  <si>
    <t>2310922776</t>
  </si>
  <si>
    <t>24119</t>
  </si>
  <si>
    <t>Marie Linda Jørgensen</t>
  </si>
  <si>
    <t>2310960228</t>
  </si>
  <si>
    <t>29670</t>
  </si>
  <si>
    <t>Siv Sørensen</t>
  </si>
  <si>
    <t>2310971114</t>
  </si>
  <si>
    <t>29714</t>
  </si>
  <si>
    <t>Sofie Hillgaard Pedersen</t>
  </si>
  <si>
    <t>2311006153</t>
  </si>
  <si>
    <t>30323</t>
  </si>
  <si>
    <t>Niels Christian Steen</t>
  </si>
  <si>
    <t>2311490780</t>
  </si>
  <si>
    <t>1444</t>
  </si>
  <si>
    <t>Anne Hector</t>
  </si>
  <si>
    <t>2311621664</t>
  </si>
  <si>
    <t>3895</t>
  </si>
  <si>
    <t>Bodil Hamborg Jensen</t>
  </si>
  <si>
    <t>2311652314</t>
  </si>
  <si>
    <t>1127</t>
  </si>
  <si>
    <t>Elsabet Nomonde Noma Nielsen</t>
  </si>
  <si>
    <t>2311731133</t>
  </si>
  <si>
    <t>7927</t>
  </si>
  <si>
    <t>Thomas Ulrik Stepnicka</t>
  </si>
  <si>
    <t>2311753773</t>
  </si>
  <si>
    <t>22885</t>
  </si>
  <si>
    <t>Sebastian Thöns</t>
  </si>
  <si>
    <t>2311761598</t>
  </si>
  <si>
    <t>29450</t>
  </si>
  <si>
    <t>Laura Utke Graae Jørgensen</t>
  </si>
  <si>
    <t>2311763531</t>
  </si>
  <si>
    <t>14349</t>
  </si>
  <si>
    <t>Stefano Manzo</t>
  </si>
  <si>
    <t>2311833750</t>
  </si>
  <si>
    <t>30974</t>
  </si>
  <si>
    <t>Marina de Leeuw</t>
  </si>
  <si>
    <t>2311852585</t>
  </si>
  <si>
    <t>15110</t>
  </si>
  <si>
    <t>Ricardo Antonio Barbosa</t>
  </si>
  <si>
    <t>2311853301</t>
  </si>
  <si>
    <t>20979</t>
  </si>
  <si>
    <t>Panagiotis Tsapekos</t>
  </si>
  <si>
    <t>2311883960</t>
  </si>
  <si>
    <t>32528</t>
  </si>
  <si>
    <t>Esmira Mamedova</t>
  </si>
  <si>
    <t>2311894334</t>
  </si>
  <si>
    <t>32347</t>
  </si>
  <si>
    <t>Ana Jerse</t>
  </si>
  <si>
    <t>2311903082</t>
  </si>
  <si>
    <t>33328</t>
  </si>
  <si>
    <t>2311903139</t>
  </si>
  <si>
    <t>22687</t>
  </si>
  <si>
    <t>Mikkel Schou</t>
  </si>
  <si>
    <t>2311904267</t>
  </si>
  <si>
    <t>32192</t>
  </si>
  <si>
    <t>Daniel Hermosilla Minguijon</t>
  </si>
  <si>
    <t>2311913088</t>
  </si>
  <si>
    <t>32953</t>
  </si>
  <si>
    <t>Myrto Ananida</t>
  </si>
  <si>
    <t>2311913983</t>
  </si>
  <si>
    <t>29496</t>
  </si>
  <si>
    <t>Niklas Vespermann</t>
  </si>
  <si>
    <t>2311923601</t>
  </si>
  <si>
    <t>32947</t>
  </si>
  <si>
    <t>Xiaodong Shi</t>
  </si>
  <si>
    <t>2311932228</t>
  </si>
  <si>
    <t>32831</t>
  </si>
  <si>
    <t>Malou Tolstrup Rohde</t>
  </si>
  <si>
    <t>2311943661</t>
  </si>
  <si>
    <t>33179</t>
  </si>
  <si>
    <t>Saber Mejaat</t>
  </si>
  <si>
    <t>2311952245</t>
  </si>
  <si>
    <t>32467</t>
  </si>
  <si>
    <t>Jia Yi Johnny Ye</t>
  </si>
  <si>
    <t>2311961414</t>
  </si>
  <si>
    <t>33903</t>
  </si>
  <si>
    <t>Tenna Pedersen</t>
  </si>
  <si>
    <t>2312550507</t>
  </si>
  <si>
    <t>Michael Ingemann Pedersen</t>
  </si>
  <si>
    <t>2312640379</t>
  </si>
  <si>
    <t>23016</t>
  </si>
  <si>
    <t>Jan Gundorf Drewes</t>
  </si>
  <si>
    <t>2312642061</t>
  </si>
  <si>
    <t>27196</t>
  </si>
  <si>
    <t>Palle Christensen</t>
  </si>
  <si>
    <t>2312650129</t>
  </si>
  <si>
    <t>726</t>
  </si>
  <si>
    <t>2312660868</t>
  </si>
  <si>
    <t>2268</t>
  </si>
  <si>
    <t>Ann Zenia Weberg</t>
  </si>
  <si>
    <t>2312670561</t>
  </si>
  <si>
    <t>Jan Eiersted Molzen</t>
  </si>
  <si>
    <t>2312742171</t>
  </si>
  <si>
    <t>7938</t>
  </si>
  <si>
    <t>Henrik Bredmose</t>
  </si>
  <si>
    <t>2312763411</t>
  </si>
  <si>
    <t>2084</t>
  </si>
  <si>
    <t>2312793280</t>
  </si>
  <si>
    <t>18289</t>
  </si>
  <si>
    <t>Vanesa Gil</t>
  </si>
  <si>
    <t>2312803723</t>
  </si>
  <si>
    <t>19540</t>
  </si>
  <si>
    <t>Jacobus Jan Daalhuizen</t>
  </si>
  <si>
    <t>2312862371</t>
  </si>
  <si>
    <t>30774</t>
  </si>
  <si>
    <t>Saad Afzal</t>
  </si>
  <si>
    <t>2312872849</t>
  </si>
  <si>
    <t>25883</t>
  </si>
  <si>
    <t>Simon Hermann Hornsyld</t>
  </si>
  <si>
    <t>2312882305</t>
  </si>
  <si>
    <t>23149</t>
  </si>
  <si>
    <t>Mads Dyrbing Norre</t>
  </si>
  <si>
    <t>2312901679</t>
  </si>
  <si>
    <t>27389</t>
  </si>
  <si>
    <t>Palle Andersen</t>
  </si>
  <si>
    <t>2312903671</t>
  </si>
  <si>
    <t>30476</t>
  </si>
  <si>
    <t>Rocco Palmitessa</t>
  </si>
  <si>
    <t>2312912069</t>
  </si>
  <si>
    <t>29399</t>
  </si>
  <si>
    <t>Freddy Johannes Madsen</t>
  </si>
  <si>
    <t>2312912263</t>
  </si>
  <si>
    <t>24120</t>
  </si>
  <si>
    <t>Rasmus Ravn Andersen</t>
  </si>
  <si>
    <t>2312923893</t>
  </si>
  <si>
    <t>28201</t>
  </si>
  <si>
    <t>Dennis Monteban</t>
  </si>
  <si>
    <t>2312942820</t>
  </si>
  <si>
    <t>30316</t>
  </si>
  <si>
    <t>Maria Giøe Brusendorff Prahl</t>
  </si>
  <si>
    <t>2312951153</t>
  </si>
  <si>
    <t>27274</t>
  </si>
  <si>
    <t>Silas Wettendorff Pedersen</t>
  </si>
  <si>
    <t>2312952478</t>
  </si>
  <si>
    <t>32246</t>
  </si>
  <si>
    <t>Jenna Graziella Edith Marie Iori</t>
  </si>
  <si>
    <t>2312960446</t>
  </si>
  <si>
    <t>27326</t>
  </si>
  <si>
    <t>Anne Badsberg Nielsen</t>
  </si>
  <si>
    <t>2312970921</t>
  </si>
  <si>
    <t>32479</t>
  </si>
  <si>
    <t>Paul Cornelis van Leeuwen</t>
  </si>
  <si>
    <t>2401471807</t>
  </si>
  <si>
    <t>14419</t>
  </si>
  <si>
    <t>Poul Erik Holmdahl Olsen</t>
  </si>
  <si>
    <t>2401580703</t>
  </si>
  <si>
    <t>13456</t>
  </si>
  <si>
    <t>Peder Chr. Nordborg</t>
  </si>
  <si>
    <t>2401630999</t>
  </si>
  <si>
    <t>22617</t>
  </si>
  <si>
    <t>Claus Paaske Voigt Andersen</t>
  </si>
  <si>
    <t>2401661754</t>
  </si>
  <si>
    <t>33188</t>
  </si>
  <si>
    <t>Marianne Møller Knudsen</t>
  </si>
  <si>
    <t>2401681291</t>
  </si>
  <si>
    <t>19975</t>
  </si>
  <si>
    <t>René Nyholm Erlandsen</t>
  </si>
  <si>
    <t>2401712510</t>
  </si>
  <si>
    <t>16834</t>
  </si>
  <si>
    <t>Trine Eltang</t>
  </si>
  <si>
    <t>2401732023</t>
  </si>
  <si>
    <t>15734</t>
  </si>
  <si>
    <t>Bo Madsen</t>
  </si>
  <si>
    <t>2401742460</t>
  </si>
  <si>
    <t>16314</t>
  </si>
  <si>
    <t>Marlene Mark Jensen</t>
  </si>
  <si>
    <t>2401773382</t>
  </si>
  <si>
    <t>904</t>
  </si>
  <si>
    <t>Sünje Johanna Pamp</t>
  </si>
  <si>
    <t>2401792840</t>
  </si>
  <si>
    <t>30315</t>
  </si>
  <si>
    <t>Heidi Sørensen</t>
  </si>
  <si>
    <t>2401802056</t>
  </si>
  <si>
    <t>Marie Karen Anderson</t>
  </si>
  <si>
    <t>2401802129</t>
  </si>
  <si>
    <t>27656</t>
  </si>
  <si>
    <t>Mikael Mandrup Egebjerg</t>
  </si>
  <si>
    <t>2401803931</t>
  </si>
  <si>
    <t>28230</t>
  </si>
  <si>
    <t>Pablo Ivan Nikel</t>
  </si>
  <si>
    <t>2401821859</t>
  </si>
  <si>
    <t>9873</t>
  </si>
  <si>
    <t>Emil Hovad</t>
  </si>
  <si>
    <t>2401833601</t>
  </si>
  <si>
    <t>29216</t>
  </si>
  <si>
    <t>Dagoberto Andrés Sepúlveda Araneda</t>
  </si>
  <si>
    <t>2401873905</t>
  </si>
  <si>
    <t>31579</t>
  </si>
  <si>
    <t>Anup Kavimandan</t>
  </si>
  <si>
    <t>2401882645</t>
  </si>
  <si>
    <t>32205</t>
  </si>
  <si>
    <t>Isaac Alcon Rovira</t>
  </si>
  <si>
    <t>2401891717</t>
  </si>
  <si>
    <t>19109</t>
  </si>
  <si>
    <t>Morten Andersen Herfelt</t>
  </si>
  <si>
    <t>2401901305</t>
  </si>
  <si>
    <t>17050</t>
  </si>
  <si>
    <t>Ulrich Andreas Mortensen</t>
  </si>
  <si>
    <t>2401904193</t>
  </si>
  <si>
    <t>30325</t>
  </si>
  <si>
    <t>Milan Finn Wesseler</t>
  </si>
  <si>
    <t>2401913893</t>
  </si>
  <si>
    <t>20569</t>
  </si>
  <si>
    <t>Martin Merker</t>
  </si>
  <si>
    <t>2401923821</t>
  </si>
  <si>
    <t>27487</t>
  </si>
  <si>
    <t>Alexandre Paolo Voute</t>
  </si>
  <si>
    <t>2401932359</t>
  </si>
  <si>
    <t>25437</t>
  </si>
  <si>
    <t>Mathias Sorgenfri Lorenz</t>
  </si>
  <si>
    <t>2401932448</t>
  </si>
  <si>
    <t>29484</t>
  </si>
  <si>
    <t>Line Riis Christiansen</t>
  </si>
  <si>
    <t>2401941072</t>
  </si>
  <si>
    <t>29091</t>
  </si>
  <si>
    <t>Simone Lykke Andersen</t>
  </si>
  <si>
    <t>2401942540</t>
  </si>
  <si>
    <t>30693</t>
  </si>
  <si>
    <t>Trine Astrup Nilsson</t>
  </si>
  <si>
    <t>2401942729</t>
  </si>
  <si>
    <t>33302</t>
  </si>
  <si>
    <t>Øyvind Andreas Winton</t>
  </si>
  <si>
    <t>2401943989</t>
  </si>
  <si>
    <t>32334</t>
  </si>
  <si>
    <t>Lorenzo Zambon</t>
  </si>
  <si>
    <t>2401944071</t>
  </si>
  <si>
    <t>32201</t>
  </si>
  <si>
    <t>Artyom Assadillayev</t>
  </si>
  <si>
    <t>2401952058</t>
  </si>
  <si>
    <t>33082</t>
  </si>
  <si>
    <t>Tadea Veng</t>
  </si>
  <si>
    <t>2401970552</t>
  </si>
  <si>
    <t>30653</t>
  </si>
  <si>
    <t>Malou Vangsen Paaske Nielsen</t>
  </si>
  <si>
    <t>2401980698</t>
  </si>
  <si>
    <t>32525</t>
  </si>
  <si>
    <t>Eva Maria Fabricius-Bjerre</t>
  </si>
  <si>
    <t>2402370443</t>
  </si>
  <si>
    <t>7961</t>
  </si>
  <si>
    <t>Arne Ryden Egerup</t>
  </si>
  <si>
    <t>2402460515</t>
  </si>
  <si>
    <t>15033</t>
  </si>
  <si>
    <t>Kim da Costa Carneiro</t>
  </si>
  <si>
    <t>2402520437</t>
  </si>
  <si>
    <t>7962</t>
  </si>
  <si>
    <t>Tom Storgaard</t>
  </si>
  <si>
    <t>2402560757</t>
  </si>
  <si>
    <t>2994</t>
  </si>
  <si>
    <t>Henrik Degel</t>
  </si>
  <si>
    <t>2402590680</t>
  </si>
  <si>
    <t>3897</t>
  </si>
  <si>
    <t>Gunhild Larsen</t>
  </si>
  <si>
    <t>2402602026</t>
  </si>
  <si>
    <t>12483</t>
  </si>
  <si>
    <t>Käte Weltz</t>
  </si>
  <si>
    <t>2402621721</t>
  </si>
  <si>
    <t>20002</t>
  </si>
  <si>
    <t>Frank Surland</t>
  </si>
  <si>
    <t>2402762341</t>
  </si>
  <si>
    <t>12938</t>
  </si>
  <si>
    <t>Kim Rubner Lerking</t>
  </si>
  <si>
    <t>2402791309</t>
  </si>
  <si>
    <t>1816</t>
  </si>
  <si>
    <t>2402802874</t>
  </si>
  <si>
    <t>1565</t>
  </si>
  <si>
    <t>Wiebke Brix Markussen</t>
  </si>
  <si>
    <t>2402833419</t>
  </si>
  <si>
    <t>7969</t>
  </si>
  <si>
    <t>Vladimir Tripkovic</t>
  </si>
  <si>
    <t>2402834229</t>
  </si>
  <si>
    <t>30828</t>
  </si>
  <si>
    <t>Fabio Pierella</t>
  </si>
  <si>
    <t>2402843422</t>
  </si>
  <si>
    <t>19694</t>
  </si>
  <si>
    <t>Melanie Kreye</t>
  </si>
  <si>
    <t>2402882312</t>
  </si>
  <si>
    <t>26130</t>
  </si>
  <si>
    <t>Vibeke Mindahl Rafa</t>
  </si>
  <si>
    <t>2402894329</t>
  </si>
  <si>
    <t>32512</t>
  </si>
  <si>
    <t>Javier Hernan Vazquez Torre</t>
  </si>
  <si>
    <t>2402901341</t>
  </si>
  <si>
    <t>30602</t>
  </si>
  <si>
    <t>Christoffer Askhøj</t>
  </si>
  <si>
    <t>2402911894</t>
  </si>
  <si>
    <t>19787</t>
  </si>
  <si>
    <t>Monica Elisabeth Højgaard Nielsen</t>
  </si>
  <si>
    <t>2402922969</t>
  </si>
  <si>
    <t>26548</t>
  </si>
  <si>
    <t>Philip Holt</t>
  </si>
  <si>
    <t>2402932751</t>
  </si>
  <si>
    <t>26659</t>
  </si>
  <si>
    <t>2402934010</t>
  </si>
  <si>
    <t>29105</t>
  </si>
  <si>
    <t>Mélanie Moreau</t>
  </si>
  <si>
    <t>2402941963</t>
  </si>
  <si>
    <t>26128</t>
  </si>
  <si>
    <t>Kristian Ejlsted</t>
  </si>
  <si>
    <t>2402942315</t>
  </si>
  <si>
    <t>32462</t>
  </si>
  <si>
    <t>Jeppe Rosendal Carstensen</t>
  </si>
  <si>
    <t>2402943621</t>
  </si>
  <si>
    <t>29831</t>
  </si>
  <si>
    <t>Frederik Boe Hüttel</t>
  </si>
  <si>
    <t>2402971501</t>
  </si>
  <si>
    <t>32492</t>
  </si>
  <si>
    <t>Jonas Munch Andersen</t>
  </si>
  <si>
    <t>2403482733</t>
  </si>
  <si>
    <t>4219</t>
  </si>
  <si>
    <t>Hans Ulrik Nørgaard-Nielsen</t>
  </si>
  <si>
    <t>2403570543</t>
  </si>
  <si>
    <t>Søren Kristian Brandt</t>
  </si>
  <si>
    <t>2403591079</t>
  </si>
  <si>
    <t>15753</t>
  </si>
  <si>
    <t>Teis Nørgaard Mikkelsen</t>
  </si>
  <si>
    <t>2403642315</t>
  </si>
  <si>
    <t>Gert Holst</t>
  </si>
  <si>
    <t>2403661557</t>
  </si>
  <si>
    <t>27476</t>
  </si>
  <si>
    <t>Henning Hartmann</t>
  </si>
  <si>
    <t>2403662537</t>
  </si>
  <si>
    <t>2127</t>
  </si>
  <si>
    <t>Henrik K. Rasmussen</t>
  </si>
  <si>
    <t>2403690581</t>
  </si>
  <si>
    <t>370</t>
  </si>
  <si>
    <t>Peter Røgen</t>
  </si>
  <si>
    <t>2403691200</t>
  </si>
  <si>
    <t>16486</t>
  </si>
  <si>
    <t>Rikke Simonsen</t>
  </si>
  <si>
    <t>2403723587</t>
  </si>
  <si>
    <t>28351</t>
  </si>
  <si>
    <t>Nikolaj Helm-Petersen</t>
  </si>
  <si>
    <t>2403732853</t>
  </si>
  <si>
    <t>716</t>
  </si>
  <si>
    <t>Jonas Michael-Lindhard</t>
  </si>
  <si>
    <t>2403733655</t>
  </si>
  <si>
    <t>1485</t>
  </si>
  <si>
    <t>Anders Riisager</t>
  </si>
  <si>
    <t>2403783741</t>
  </si>
  <si>
    <t>22022</t>
  </si>
  <si>
    <t>Mohammad Ahli-Gharamaleki</t>
  </si>
  <si>
    <t>2403813071</t>
  </si>
  <si>
    <t>32508</t>
  </si>
  <si>
    <t>Nathan Aaron Woods</t>
  </si>
  <si>
    <t>2403841709</t>
  </si>
  <si>
    <t>12458</t>
  </si>
  <si>
    <t>Erasmus Damgaard Rothuizen</t>
  </si>
  <si>
    <t>2403861092</t>
  </si>
  <si>
    <t>19830</t>
  </si>
  <si>
    <t>Betina Gisler Jensen</t>
  </si>
  <si>
    <t>2403882286</t>
  </si>
  <si>
    <t>26063</t>
  </si>
  <si>
    <t>Mette Jurlander Mar</t>
  </si>
  <si>
    <t>2403903313</t>
  </si>
  <si>
    <t>23291</t>
  </si>
  <si>
    <t>Matteo Artuso</t>
  </si>
  <si>
    <t>2403911634</t>
  </si>
  <si>
    <t>23644</t>
  </si>
  <si>
    <t>Elisabeth Ottesen Bangsgaard</t>
  </si>
  <si>
    <t>2403912908</t>
  </si>
  <si>
    <t>33349</t>
  </si>
  <si>
    <t>Marie Karen Tracy Hong Lin</t>
  </si>
  <si>
    <t>2403913416</t>
  </si>
  <si>
    <t>28299</t>
  </si>
  <si>
    <t>Anita Ljubic</t>
  </si>
  <si>
    <t>2403921168</t>
  </si>
  <si>
    <t>29560</t>
  </si>
  <si>
    <t>Cathrin Sjirin Pirzadah-Karrami</t>
  </si>
  <si>
    <t>2403934170</t>
  </si>
  <si>
    <t>30186</t>
  </si>
  <si>
    <t>Milena Vujovic</t>
  </si>
  <si>
    <t>2403941207</t>
  </si>
  <si>
    <t>32897</t>
  </si>
  <si>
    <t>Jess Bjørn Rasmussen</t>
  </si>
  <si>
    <t>2403942378</t>
  </si>
  <si>
    <t>29548</t>
  </si>
  <si>
    <t>Marie Byrholtz Andersen</t>
  </si>
  <si>
    <t>2403944443</t>
  </si>
  <si>
    <t>32699</t>
  </si>
  <si>
    <t>Sai Mahesh Nadukuru</t>
  </si>
  <si>
    <t>2403951474</t>
  </si>
  <si>
    <t>33521</t>
  </si>
  <si>
    <t>Anna Bjørn Reland</t>
  </si>
  <si>
    <t>2403961186</t>
  </si>
  <si>
    <t>33059</t>
  </si>
  <si>
    <t>Berta Syhler</t>
  </si>
  <si>
    <t>2403961275</t>
  </si>
  <si>
    <t>33513</t>
  </si>
  <si>
    <t>Asger Heidemann Olsgaard</t>
  </si>
  <si>
    <t>2403981047</t>
  </si>
  <si>
    <t>31656</t>
  </si>
  <si>
    <t>Emil Dahl Juhl</t>
  </si>
  <si>
    <t>2404451270</t>
  </si>
  <si>
    <t>1491</t>
  </si>
  <si>
    <t>Irene Shim</t>
  </si>
  <si>
    <t>2404521589</t>
  </si>
  <si>
    <t>12960</t>
  </si>
  <si>
    <t>Steen Toft Jørgensen</t>
  </si>
  <si>
    <t>2404591404</t>
  </si>
  <si>
    <t>3906</t>
  </si>
  <si>
    <t>Anne Marie Vinggaard</t>
  </si>
  <si>
    <t>2404622229</t>
  </si>
  <si>
    <t>1750</t>
  </si>
  <si>
    <t>Peter Buch Guldager</t>
  </si>
  <si>
    <t>2404640537</t>
  </si>
  <si>
    <t>24755</t>
  </si>
  <si>
    <t>Anders Kjersgaard</t>
  </si>
  <si>
    <t>2404660082</t>
  </si>
  <si>
    <t>28796</t>
  </si>
  <si>
    <t>Lene Deleuran Fajstrup</t>
  </si>
  <si>
    <t>2404670924</t>
  </si>
  <si>
    <t>3908</t>
  </si>
  <si>
    <t>Charlotte Kristiane Hjulsager</t>
  </si>
  <si>
    <t>2404692669</t>
  </si>
  <si>
    <t>31383</t>
  </si>
  <si>
    <t>Peter Nicolai Devantier</t>
  </si>
  <si>
    <t>2404722630</t>
  </si>
  <si>
    <t>4221</t>
  </si>
  <si>
    <t>Henriette Skourup</t>
  </si>
  <si>
    <t>2404751355</t>
  </si>
  <si>
    <t>15685</t>
  </si>
  <si>
    <t>Søren Siggaard Knudsen</t>
  </si>
  <si>
    <t>2404764201</t>
  </si>
  <si>
    <t>24783</t>
  </si>
  <si>
    <t>Rico Behlke</t>
  </si>
  <si>
    <t>2404774282</t>
  </si>
  <si>
    <t>31766</t>
  </si>
  <si>
    <t>Mériem Er-Rafik</t>
  </si>
  <si>
    <t>2404804394</t>
  </si>
  <si>
    <t>16700</t>
  </si>
  <si>
    <t>Lejla Imamovic</t>
  </si>
  <si>
    <t>2404804564</t>
  </si>
  <si>
    <t>27477</t>
  </si>
  <si>
    <t>Paloma Alvarez Gallego</t>
  </si>
  <si>
    <t>2404811161</t>
  </si>
  <si>
    <t>13906</t>
  </si>
  <si>
    <t>Bjarke Nonbøl</t>
  </si>
  <si>
    <t>2404854405</t>
  </si>
  <si>
    <t>22610</t>
  </si>
  <si>
    <t>Joao Filipe Paiva Fonseca</t>
  </si>
  <si>
    <t>2404860251</t>
  </si>
  <si>
    <t>31665</t>
  </si>
  <si>
    <t>Yuriy Zakharko</t>
  </si>
  <si>
    <t>2404862645</t>
  </si>
  <si>
    <t>18438</t>
  </si>
  <si>
    <t>Anders Nymark Christensen</t>
  </si>
  <si>
    <t>2404874244</t>
  </si>
  <si>
    <t>26399</t>
  </si>
  <si>
    <t>Ajanta Barh</t>
  </si>
  <si>
    <t>2404903880</t>
  </si>
  <si>
    <t>26503</t>
  </si>
  <si>
    <t>Wenbo Wang</t>
  </si>
  <si>
    <t>2404904143</t>
  </si>
  <si>
    <t>26289</t>
  </si>
  <si>
    <t>Fabio Tentor</t>
  </si>
  <si>
    <t>2404921986</t>
  </si>
  <si>
    <t>26494</t>
  </si>
  <si>
    <t>Emilie Hørdum Valente</t>
  </si>
  <si>
    <t>2404924721</t>
  </si>
  <si>
    <t>31468</t>
  </si>
  <si>
    <t>Chao Luan</t>
  </si>
  <si>
    <t>2404932775</t>
  </si>
  <si>
    <t>28986</t>
  </si>
  <si>
    <t>Mads Christiansen</t>
  </si>
  <si>
    <t>2404970081</t>
  </si>
  <si>
    <t>31847</t>
  </si>
  <si>
    <t>Thomas Ian Kahle</t>
  </si>
  <si>
    <t>2404981261</t>
  </si>
  <si>
    <t>33614</t>
  </si>
  <si>
    <t>Patrick Marcell Madsen</t>
  </si>
  <si>
    <t>2405590215</t>
  </si>
  <si>
    <t>104</t>
  </si>
  <si>
    <t>Franz Heinemeier</t>
  </si>
  <si>
    <t>2405630365</t>
  </si>
  <si>
    <t>25122</t>
  </si>
  <si>
    <t>Bo Dalbjerg</t>
  </si>
  <si>
    <t>2405701408</t>
  </si>
  <si>
    <t>17964</t>
  </si>
  <si>
    <t>Ina Borup Nørløv</t>
  </si>
  <si>
    <t>2405731447</t>
  </si>
  <si>
    <t>31611</t>
  </si>
  <si>
    <t>Lars Fabricius Kierkegaard</t>
  </si>
  <si>
    <t>2405754439</t>
  </si>
  <si>
    <t>23396</t>
  </si>
  <si>
    <t>Jeremy Paul Donald Marozeau</t>
  </si>
  <si>
    <t>2405801429</t>
  </si>
  <si>
    <t>33178</t>
  </si>
  <si>
    <t>Martin Ordell Sørensen</t>
  </si>
  <si>
    <t>2405832235</t>
  </si>
  <si>
    <t>31837</t>
  </si>
  <si>
    <t>Jonatan Bohr Brask</t>
  </si>
  <si>
    <t>2405833894</t>
  </si>
  <si>
    <t>19711</t>
  </si>
  <si>
    <t>Randi Lindland Roest</t>
  </si>
  <si>
    <t>2405844195</t>
  </si>
  <si>
    <t>23056</t>
  </si>
  <si>
    <t>Aristeidis Tsakiris</t>
  </si>
  <si>
    <t>2405931195</t>
  </si>
  <si>
    <t>32724</t>
  </si>
  <si>
    <t>Peter Winkel Rasmussen</t>
  </si>
  <si>
    <t>2405932221</t>
  </si>
  <si>
    <t>31803</t>
  </si>
  <si>
    <t>Emil O'Sullivan</t>
  </si>
  <si>
    <t>2405951064</t>
  </si>
  <si>
    <t>33582</t>
  </si>
  <si>
    <t>Rebecca Mølgaard Sommer</t>
  </si>
  <si>
    <t>2405951315</t>
  </si>
  <si>
    <t>32751</t>
  </si>
  <si>
    <t>Joakim Nøddeskov Clifford</t>
  </si>
  <si>
    <t>2405961477</t>
  </si>
  <si>
    <t>31368</t>
  </si>
  <si>
    <t>Anders Slotsbo</t>
  </si>
  <si>
    <t>2406571257</t>
  </si>
  <si>
    <t>19066</t>
  </si>
  <si>
    <t>Ivan Ring Nielsen</t>
  </si>
  <si>
    <t>2406591924</t>
  </si>
  <si>
    <t>593</t>
  </si>
  <si>
    <t>Vibeke Hempler</t>
  </si>
  <si>
    <t>2406630350</t>
  </si>
  <si>
    <t>17016</t>
  </si>
  <si>
    <t>Wivi Eckstrøm</t>
  </si>
  <si>
    <t>2406661183</t>
  </si>
  <si>
    <t>31381</t>
  </si>
  <si>
    <t>Kenneth Mansa Algart</t>
  </si>
  <si>
    <t>2406672827</t>
  </si>
  <si>
    <t>18813</t>
  </si>
  <si>
    <t>Ian Bridgwood</t>
  </si>
  <si>
    <t>2406700111</t>
  </si>
  <si>
    <t>154</t>
  </si>
  <si>
    <t>Henrik Mørch Mortensen</t>
  </si>
  <si>
    <t>2406703501</t>
  </si>
  <si>
    <t>27058</t>
  </si>
  <si>
    <t>Peter Jan Randewijk</t>
  </si>
  <si>
    <t>2406741942</t>
  </si>
  <si>
    <t>34086</t>
  </si>
  <si>
    <t>2406781871</t>
  </si>
  <si>
    <t>9535</t>
  </si>
  <si>
    <t>Anders Thorseth</t>
  </si>
  <si>
    <t>2406782037</t>
  </si>
  <si>
    <t>31380</t>
  </si>
  <si>
    <t>Peter Hesselø</t>
  </si>
  <si>
    <t>2406841556</t>
  </si>
  <si>
    <t>20302</t>
  </si>
  <si>
    <t>Louise Nikoline Laub</t>
  </si>
  <si>
    <t>2406842358</t>
  </si>
  <si>
    <t>32624</t>
  </si>
  <si>
    <t>Johanne Gudmand-Høyer</t>
  </si>
  <si>
    <t>2406863606</t>
  </si>
  <si>
    <t>19505</t>
  </si>
  <si>
    <t>Xiaochen Yang</t>
  </si>
  <si>
    <t>2406871056</t>
  </si>
  <si>
    <t>20691</t>
  </si>
  <si>
    <t>Louise Birk</t>
  </si>
  <si>
    <t>2406873008</t>
  </si>
  <si>
    <t>31675</t>
  </si>
  <si>
    <t>Camilla Bæhr Everaerts</t>
  </si>
  <si>
    <t>2406874403</t>
  </si>
  <si>
    <t>25403</t>
  </si>
  <si>
    <t>Mohammad Salah Aldosouky Radi</t>
  </si>
  <si>
    <t>2406874691</t>
  </si>
  <si>
    <t>30827</t>
  </si>
  <si>
    <t>Nicoló Pollini</t>
  </si>
  <si>
    <t>2406883984</t>
  </si>
  <si>
    <t>25676</t>
  </si>
  <si>
    <t>Carina Schneider</t>
  </si>
  <si>
    <t>2406903780</t>
  </si>
  <si>
    <t>26534</t>
  </si>
  <si>
    <t>Cristina Pasquinelli</t>
  </si>
  <si>
    <t>2406903993</t>
  </si>
  <si>
    <t>28102</t>
  </si>
  <si>
    <t>Isuru Sampath Bandara Abeykoon Udugama</t>
  </si>
  <si>
    <t>2406942441</t>
  </si>
  <si>
    <t>31944</t>
  </si>
  <si>
    <t>Jens Høyrup Nedergaard</t>
  </si>
  <si>
    <t>2406950835</t>
  </si>
  <si>
    <t>26551</t>
  </si>
  <si>
    <t>Jesper Kjær Jørgensen</t>
  </si>
  <si>
    <t>2406951874</t>
  </si>
  <si>
    <t>31297</t>
  </si>
  <si>
    <t>Anne Cathrine Skovlund</t>
  </si>
  <si>
    <t>2406981935</t>
  </si>
  <si>
    <t>33646</t>
  </si>
  <si>
    <t>Peter Bach</t>
  </si>
  <si>
    <t>2407531143</t>
  </si>
  <si>
    <t>1168</t>
  </si>
  <si>
    <t>Kurt Kielsgaard Hansen</t>
  </si>
  <si>
    <t>2407532697</t>
  </si>
  <si>
    <t>2527</t>
  </si>
  <si>
    <t>Peter Geertz-Hansen</t>
  </si>
  <si>
    <t>2407550288</t>
  </si>
  <si>
    <t>3914</t>
  </si>
  <si>
    <t>Susanne Carlsson</t>
  </si>
  <si>
    <t>2407570815</t>
  </si>
  <si>
    <t>1664</t>
  </si>
  <si>
    <t>2407733498</t>
  </si>
  <si>
    <t>8023</t>
  </si>
  <si>
    <t>Maria Svendsmark Hansen</t>
  </si>
  <si>
    <t>2407752387</t>
  </si>
  <si>
    <t>2463</t>
  </si>
  <si>
    <t>Jacob W. Schmidt</t>
  </si>
  <si>
    <t>2407781166</t>
  </si>
  <si>
    <t>8025</t>
  </si>
  <si>
    <t>Havvana Karakoc</t>
  </si>
  <si>
    <t>2407782685</t>
  </si>
  <si>
    <t>29413</t>
  </si>
  <si>
    <t>Morten Eeg Ejrnæs Nielsen</t>
  </si>
  <si>
    <t>2407804395</t>
  </si>
  <si>
    <t>32615</t>
  </si>
  <si>
    <t>Ofosuhene Okofrobour Apenteng</t>
  </si>
  <si>
    <t>2407893576</t>
  </si>
  <si>
    <t>25704</t>
  </si>
  <si>
    <t>Eldbjørg Blikra Vea</t>
  </si>
  <si>
    <t>2407902524</t>
  </si>
  <si>
    <t>32984</t>
  </si>
  <si>
    <t>Emma Dybro Thomassen</t>
  </si>
  <si>
    <t>2407903008</t>
  </si>
  <si>
    <t>32630</t>
  </si>
  <si>
    <t>Emilie Ane-Katrine Olsen</t>
  </si>
  <si>
    <t>2407904357</t>
  </si>
  <si>
    <t>26217</t>
  </si>
  <si>
    <t>Javier Porcayo Loza</t>
  </si>
  <si>
    <t>2407912090</t>
  </si>
  <si>
    <t>19695</t>
  </si>
  <si>
    <t>Karen Kiesbye Dittmann</t>
  </si>
  <si>
    <t>2407914980</t>
  </si>
  <si>
    <t>30444</t>
  </si>
  <si>
    <t>Ana Rita Bastos Rebelo</t>
  </si>
  <si>
    <t>2407923017</t>
  </si>
  <si>
    <t>33823</t>
  </si>
  <si>
    <t>Christian Leslie Budden</t>
  </si>
  <si>
    <t>2407932008</t>
  </si>
  <si>
    <t>32398</t>
  </si>
  <si>
    <t>Lærke Høvsgaard Vejsnæs</t>
  </si>
  <si>
    <t>2407942631</t>
  </si>
  <si>
    <t>33182</t>
  </si>
  <si>
    <t>Lukas Geldermann Holgersen</t>
  </si>
  <si>
    <t>2407970937</t>
  </si>
  <si>
    <t>32306</t>
  </si>
  <si>
    <t>Oliver Pugerup Christensen</t>
  </si>
  <si>
    <t>2408471055</t>
  </si>
  <si>
    <t>15975</t>
  </si>
  <si>
    <t>Helge Egsgaard</t>
  </si>
  <si>
    <t>2408500721</t>
  </si>
  <si>
    <t>9923</t>
  </si>
  <si>
    <t>Kim Pilegaard</t>
  </si>
  <si>
    <t>2408550761</t>
  </si>
  <si>
    <t>Jørgen Erik Christensen</t>
  </si>
  <si>
    <t>2408590143</t>
  </si>
  <si>
    <t>32955</t>
  </si>
  <si>
    <t>Lars Grüner-Nielsen</t>
  </si>
  <si>
    <t>2408590763</t>
  </si>
  <si>
    <t>19125</t>
  </si>
  <si>
    <t>Mads Freek Petersen</t>
  </si>
  <si>
    <t>2408611833</t>
  </si>
  <si>
    <t>1388</t>
  </si>
  <si>
    <t>Poul Løgstrup Bjerg</t>
  </si>
  <si>
    <t>2408622320</t>
  </si>
  <si>
    <t>3915</t>
  </si>
  <si>
    <t>Birgitte Neergaard</t>
  </si>
  <si>
    <t>2408622975</t>
  </si>
  <si>
    <t>15322</t>
  </si>
  <si>
    <t>Francois Court-Payen</t>
  </si>
  <si>
    <t>2408651045</t>
  </si>
  <si>
    <t>13106</t>
  </si>
  <si>
    <t>René Petersen</t>
  </si>
  <si>
    <t>2408762335</t>
  </si>
  <si>
    <t>201</t>
  </si>
  <si>
    <t>Rune Korsholm Andersen</t>
  </si>
  <si>
    <t>2408794326</t>
  </si>
  <si>
    <t>18541</t>
  </si>
  <si>
    <t>Wenjing Zhang</t>
  </si>
  <si>
    <t>2408803503</t>
  </si>
  <si>
    <t>16258</t>
  </si>
  <si>
    <t>Neil Nathaniel Davis</t>
  </si>
  <si>
    <t>2408803651</t>
  </si>
  <si>
    <t>27168</t>
  </si>
  <si>
    <t>Ali Bidadfar</t>
  </si>
  <si>
    <t>2408811530</t>
  </si>
  <si>
    <t>16256</t>
  </si>
  <si>
    <t>Julia Kirch Kirkegaard</t>
  </si>
  <si>
    <t>2408814165</t>
  </si>
  <si>
    <t>28836</t>
  </si>
  <si>
    <t>Jeremiah Grahm Plass-Johnson</t>
  </si>
  <si>
    <t>2408841715</t>
  </si>
  <si>
    <t>28803</t>
  </si>
  <si>
    <t>Jesper Andreas Kuhn</t>
  </si>
  <si>
    <t>2408861171</t>
  </si>
  <si>
    <t>17394</t>
  </si>
  <si>
    <t>Nick Rübner Papior</t>
  </si>
  <si>
    <t>2408874109</t>
  </si>
  <si>
    <t>30584</t>
  </si>
  <si>
    <t>Ali Kaafarani</t>
  </si>
  <si>
    <t>2408883833</t>
  </si>
  <si>
    <t>23037</t>
  </si>
  <si>
    <t>Simone Laganà</t>
  </si>
  <si>
    <t>2408901017</t>
  </si>
  <si>
    <t>13969</t>
  </si>
  <si>
    <t>Rasmus Bonnevie</t>
  </si>
  <si>
    <t>2408911195</t>
  </si>
  <si>
    <t>29327</t>
  </si>
  <si>
    <t>Anders Østerby Mønsted</t>
  </si>
  <si>
    <t>2408923878</t>
  </si>
  <si>
    <t>27183</t>
  </si>
  <si>
    <t>Alina Kulakova</t>
  </si>
  <si>
    <t>2408923940</t>
  </si>
  <si>
    <t>30743</t>
  </si>
  <si>
    <t>Aleksandra Maria Koprowska</t>
  </si>
  <si>
    <t>2408924068</t>
  </si>
  <si>
    <t>30986</t>
  </si>
  <si>
    <t>Ingrid Holte</t>
  </si>
  <si>
    <t>2408934314</t>
  </si>
  <si>
    <t>32641</t>
  </si>
  <si>
    <t>Manlu Xu</t>
  </si>
  <si>
    <t>2408950123</t>
  </si>
  <si>
    <t>34107</t>
  </si>
  <si>
    <t>August Birk Olsen</t>
  </si>
  <si>
    <t>2409541154</t>
  </si>
  <si>
    <t>19141</t>
  </si>
  <si>
    <t>Birthe Jessen</t>
  </si>
  <si>
    <t>2409573536</t>
  </si>
  <si>
    <t>2185</t>
  </si>
  <si>
    <t>Ewa Adamsen</t>
  </si>
  <si>
    <t>2409591321</t>
  </si>
  <si>
    <t>Søren Grønby</t>
  </si>
  <si>
    <t>2409621123</t>
  </si>
  <si>
    <t>8053</t>
  </si>
  <si>
    <t>Toni Enoch Dahl</t>
  </si>
  <si>
    <t>2409672879</t>
  </si>
  <si>
    <t>15515</t>
  </si>
  <si>
    <t>Thomas Henry Christopher Cronin</t>
  </si>
  <si>
    <t>2409700864</t>
  </si>
  <si>
    <t>17884</t>
  </si>
  <si>
    <t>Hanne Maria Jacobsen</t>
  </si>
  <si>
    <t>2409761014</t>
  </si>
  <si>
    <t>17037</t>
  </si>
  <si>
    <t>Monica Esterajher Søndergaard</t>
  </si>
  <si>
    <t>2409762738</t>
  </si>
  <si>
    <t>20093</t>
  </si>
  <si>
    <t>2409764196</t>
  </si>
  <si>
    <t>28055</t>
  </si>
  <si>
    <t>Solange Inês Mussatto Dragone</t>
  </si>
  <si>
    <t>2409843649</t>
  </si>
  <si>
    <t>14701</t>
  </si>
  <si>
    <t>Xenofon Fafoutis</t>
  </si>
  <si>
    <t>2409871952</t>
  </si>
  <si>
    <t>20237</t>
  </si>
  <si>
    <t>Natasja Sandvold</t>
  </si>
  <si>
    <t>2409872835</t>
  </si>
  <si>
    <t>24197</t>
  </si>
  <si>
    <t>Andreas H. R. Heidemann</t>
  </si>
  <si>
    <t>2409881818</t>
  </si>
  <si>
    <t>28311</t>
  </si>
  <si>
    <t>Charlotte Stigaard Vinge</t>
  </si>
  <si>
    <t>2409884353</t>
  </si>
  <si>
    <t>29706</t>
  </si>
  <si>
    <t>Einar Madsen Storebø</t>
  </si>
  <si>
    <t>2409904923</t>
  </si>
  <si>
    <t>27088</t>
  </si>
  <si>
    <t>Alessandro Checchi</t>
  </si>
  <si>
    <t>2409914732</t>
  </si>
  <si>
    <t>31995</t>
  </si>
  <si>
    <t>Huixia Xu</t>
  </si>
  <si>
    <t>2409941985</t>
  </si>
  <si>
    <t>30437</t>
  </si>
  <si>
    <t>Mathias Braagaard</t>
  </si>
  <si>
    <t>2409950402</t>
  </si>
  <si>
    <t>30493</t>
  </si>
  <si>
    <t>Johanne Winther Sall</t>
  </si>
  <si>
    <t>2409960831</t>
  </si>
  <si>
    <t>31087</t>
  </si>
  <si>
    <t>David Munk Zino</t>
  </si>
  <si>
    <t>2409972309</t>
  </si>
  <si>
    <t>32219</t>
  </si>
  <si>
    <t>Mathias Jarl Jarby Søndergaard</t>
  </si>
  <si>
    <t>2410451053</t>
  </si>
  <si>
    <t>1316</t>
  </si>
  <si>
    <t>Keld Plougmann</t>
  </si>
  <si>
    <t>2410500453</t>
  </si>
  <si>
    <t>3922</t>
  </si>
  <si>
    <t>Karsten Kørup</t>
  </si>
  <si>
    <t>2410501603</t>
  </si>
  <si>
    <t>3923</t>
  </si>
  <si>
    <t>Sven Erik Lind Jorsal</t>
  </si>
  <si>
    <t>2410510602</t>
  </si>
  <si>
    <t>Anne-Margrethe Harsting</t>
  </si>
  <si>
    <t>2410520543</t>
  </si>
  <si>
    <t>1089</t>
  </si>
  <si>
    <t>Poul Valdemar Andersen</t>
  </si>
  <si>
    <t>2410551945</t>
  </si>
  <si>
    <t>15906</t>
  </si>
  <si>
    <t>Helmuth Langmaack Toftegaard</t>
  </si>
  <si>
    <t>2410600717</t>
  </si>
  <si>
    <t>1413</t>
  </si>
  <si>
    <t>Birger Andersen</t>
  </si>
  <si>
    <t>2410660078</t>
  </si>
  <si>
    <t>8060</t>
  </si>
  <si>
    <t>Marianne Rask</t>
  </si>
  <si>
    <t>2410681334</t>
  </si>
  <si>
    <t>9642</t>
  </si>
  <si>
    <t>Maja Rosendahl</t>
  </si>
  <si>
    <t>2410682497</t>
  </si>
  <si>
    <t>15562</t>
  </si>
  <si>
    <t>Gregor Giebel</t>
  </si>
  <si>
    <t>2410781142</t>
  </si>
  <si>
    <t>24670</t>
  </si>
  <si>
    <t>Chen Chou Hellfach Hansen</t>
  </si>
  <si>
    <t>2410782351</t>
  </si>
  <si>
    <t>32910</t>
  </si>
  <si>
    <t>Mads Nicolai Jensen</t>
  </si>
  <si>
    <t>2410872229</t>
  </si>
  <si>
    <t>22746</t>
  </si>
  <si>
    <t>Bjarke Tobias Olsen</t>
  </si>
  <si>
    <t>2410882739</t>
  </si>
  <si>
    <t>14740</t>
  </si>
  <si>
    <t>Azur Hodzic</t>
  </si>
  <si>
    <t>2410893382</t>
  </si>
  <si>
    <t>29128</t>
  </si>
  <si>
    <t>Natalia Teresa Skawinska</t>
  </si>
  <si>
    <t>2410893951</t>
  </si>
  <si>
    <t>34033</t>
  </si>
  <si>
    <t>James Maurice Cresswell</t>
  </si>
  <si>
    <t>2410911739</t>
  </si>
  <si>
    <t>31616</t>
  </si>
  <si>
    <t>Jasper Cotto Hansen</t>
  </si>
  <si>
    <t>2410930563</t>
  </si>
  <si>
    <t>32904</t>
  </si>
  <si>
    <t>Frederik von Scholten</t>
  </si>
  <si>
    <t>2410971901</t>
  </si>
  <si>
    <t>31467</t>
  </si>
  <si>
    <t>Nikolaj Søndergaard Jensen</t>
  </si>
  <si>
    <t>2411460811</t>
  </si>
  <si>
    <t>270</t>
  </si>
  <si>
    <t>Gunnar Langkilde</t>
  </si>
  <si>
    <t>2411472895</t>
  </si>
  <si>
    <t>18789</t>
  </si>
  <si>
    <t>David W. C. Ashworth</t>
  </si>
  <si>
    <t>2411550659</t>
  </si>
  <si>
    <t>18767</t>
  </si>
  <si>
    <t>Agner Fog</t>
  </si>
  <si>
    <t>2411560816</t>
  </si>
  <si>
    <t>30829</t>
  </si>
  <si>
    <t>Linda Egebjerg</t>
  </si>
  <si>
    <t>2411601628</t>
  </si>
  <si>
    <t>11461</t>
  </si>
  <si>
    <t>Pia Tangsgaard</t>
  </si>
  <si>
    <t>2411602403</t>
  </si>
  <si>
    <t>13272</t>
  </si>
  <si>
    <t>Lars Ryde Schmidt</t>
  </si>
  <si>
    <t>2411732188</t>
  </si>
  <si>
    <t>3928</t>
  </si>
  <si>
    <t>Heidi Elbrink</t>
  </si>
  <si>
    <t>2411733230</t>
  </si>
  <si>
    <t>28132</t>
  </si>
  <si>
    <t>Yuka Omura Lund</t>
  </si>
  <si>
    <t>2411742787</t>
  </si>
  <si>
    <t>25878</t>
  </si>
  <si>
    <t>Jacob Brandrup</t>
  </si>
  <si>
    <t>2411762885</t>
  </si>
  <si>
    <t>15575</t>
  </si>
  <si>
    <t>Kristoffer Haldrup</t>
  </si>
  <si>
    <t>2411851055</t>
  </si>
  <si>
    <t>26967</t>
  </si>
  <si>
    <t>Bo Michael Jessen</t>
  </si>
  <si>
    <t>2411872672</t>
  </si>
  <si>
    <t>29515</t>
  </si>
  <si>
    <t>Nina Munkholt Jakobsen</t>
  </si>
  <si>
    <t>2411874241</t>
  </si>
  <si>
    <t>28233</t>
  </si>
  <si>
    <t>Viktor Colic</t>
  </si>
  <si>
    <t>2411874365</t>
  </si>
  <si>
    <t>32447</t>
  </si>
  <si>
    <t>Shahrokh Rahmani</t>
  </si>
  <si>
    <t>2411893734</t>
  </si>
  <si>
    <t>25202</t>
  </si>
  <si>
    <t>Leonie Johanna Jahn</t>
  </si>
  <si>
    <t>2411901095</t>
  </si>
  <si>
    <t>18399</t>
  </si>
  <si>
    <t>2411903527</t>
  </si>
  <si>
    <t>30926</t>
  </si>
  <si>
    <t>Thomas Dahmen</t>
  </si>
  <si>
    <t>2411921908</t>
  </si>
  <si>
    <t>33116</t>
  </si>
  <si>
    <t>Agnete Troen Lundgaard</t>
  </si>
  <si>
    <t>2411922416</t>
  </si>
  <si>
    <t>30219</t>
  </si>
  <si>
    <t>Nadialil Petersen</t>
  </si>
  <si>
    <t>2411924184</t>
  </si>
  <si>
    <t>28953</t>
  </si>
  <si>
    <t>Gaoyuan Li</t>
  </si>
  <si>
    <t>2411933698</t>
  </si>
  <si>
    <t>27796</t>
  </si>
  <si>
    <t>Valeria Zambianchi</t>
  </si>
  <si>
    <t>2411934155</t>
  </si>
  <si>
    <t>32183</t>
  </si>
  <si>
    <t>Giuseppe Sciacca</t>
  </si>
  <si>
    <t>2411961993</t>
  </si>
  <si>
    <t>33847</t>
  </si>
  <si>
    <t>Frederik Smedegaard</t>
  </si>
  <si>
    <t>2411962167</t>
  </si>
  <si>
    <t>30554</t>
  </si>
  <si>
    <t>Andreas S Wilborg</t>
  </si>
  <si>
    <t>2412492156</t>
  </si>
  <si>
    <t>32570</t>
  </si>
  <si>
    <t>Maya Lakshmi Nambiar</t>
  </si>
  <si>
    <t>2412520265</t>
  </si>
  <si>
    <t>215</t>
  </si>
  <si>
    <t>Georg Kronborg Christensen</t>
  </si>
  <si>
    <t>2412601702</t>
  </si>
  <si>
    <t>19596</t>
  </si>
  <si>
    <t>Kirsten Becker Hansen</t>
  </si>
  <si>
    <t>2412642220</t>
  </si>
  <si>
    <t>10826</t>
  </si>
  <si>
    <t>Heidi Andreasen</t>
  </si>
  <si>
    <t>2412650681</t>
  </si>
  <si>
    <t>690</t>
  </si>
  <si>
    <t>Niels Kjærsgaard</t>
  </si>
  <si>
    <t>2412661101</t>
  </si>
  <si>
    <t>16468</t>
  </si>
  <si>
    <t>2412681277</t>
  </si>
  <si>
    <t>30886</t>
  </si>
  <si>
    <t>Kaspar Rohr Pedersen</t>
  </si>
  <si>
    <t>2412721449</t>
  </si>
  <si>
    <t>19665</t>
  </si>
  <si>
    <t>Sune Borch</t>
  </si>
  <si>
    <t>2412721937</t>
  </si>
  <si>
    <t>8093</t>
  </si>
  <si>
    <t>Anders Smærup Olsen</t>
  </si>
  <si>
    <t>2412722259</t>
  </si>
  <si>
    <t>13775</t>
  </si>
  <si>
    <t>Dan Dittrich</t>
  </si>
  <si>
    <t>2412731193</t>
  </si>
  <si>
    <t>13461</t>
  </si>
  <si>
    <t>2412782693</t>
  </si>
  <si>
    <t>18174</t>
  </si>
  <si>
    <t>Dario Pacino</t>
  </si>
  <si>
    <t>2412791625</t>
  </si>
  <si>
    <t>27299</t>
  </si>
  <si>
    <t>Mads Lundby</t>
  </si>
  <si>
    <t>2412803585</t>
  </si>
  <si>
    <t>25987</t>
  </si>
  <si>
    <t>Michael Kenneth McWilliam</t>
  </si>
  <si>
    <t>2412821613</t>
  </si>
  <si>
    <t>16027</t>
  </si>
  <si>
    <t>Tue Herlau</t>
  </si>
  <si>
    <t>2412853086</t>
  </si>
  <si>
    <t>29225</t>
  </si>
  <si>
    <t>Giovanna Catalina Croxatto Vega</t>
  </si>
  <si>
    <t>2412871319</t>
  </si>
  <si>
    <t>27655</t>
  </si>
  <si>
    <t>Jonas Khubute Sekamane</t>
  </si>
  <si>
    <t>2412872846</t>
  </si>
  <si>
    <t>19993</t>
  </si>
  <si>
    <t>Isotta D'Arrigo</t>
  </si>
  <si>
    <t>2412883791</t>
  </si>
  <si>
    <t>32275</t>
  </si>
  <si>
    <t>Markus Hans Kristoffer Johansson</t>
  </si>
  <si>
    <t>2412891328</t>
  </si>
  <si>
    <t>24259</t>
  </si>
  <si>
    <t>Minja Øsby</t>
  </si>
  <si>
    <t>2412893002</t>
  </si>
  <si>
    <t>31799</t>
  </si>
  <si>
    <t>Samira Mohammadkhani</t>
  </si>
  <si>
    <t>2412901137</t>
  </si>
  <si>
    <t>22595</t>
  </si>
  <si>
    <t>Philip Vejre</t>
  </si>
  <si>
    <t>2412902966</t>
  </si>
  <si>
    <t>28117</t>
  </si>
  <si>
    <t>Monica-Elisabeta Lacatusu</t>
  </si>
  <si>
    <t>2412911035</t>
  </si>
  <si>
    <t>27905</t>
  </si>
  <si>
    <t>Mads Dømgaard</t>
  </si>
  <si>
    <t>2412912015</t>
  </si>
  <si>
    <t>23789</t>
  </si>
  <si>
    <t>Daniel Gert Nielsen</t>
  </si>
  <si>
    <t>2412913216</t>
  </si>
  <si>
    <t>28914</t>
  </si>
  <si>
    <t>Jing Tang</t>
  </si>
  <si>
    <t>2412913348</t>
  </si>
  <si>
    <t>30276</t>
  </si>
  <si>
    <t>Chengxin Li</t>
  </si>
  <si>
    <t>2412922614</t>
  </si>
  <si>
    <t>28336</t>
  </si>
  <si>
    <t>Kathrine Valentini Jensen</t>
  </si>
  <si>
    <t>2412923440</t>
  </si>
  <si>
    <t>26735</t>
  </si>
  <si>
    <t>Berthe Vastenhoud</t>
  </si>
  <si>
    <t>2412931257</t>
  </si>
  <si>
    <t>29135</t>
  </si>
  <si>
    <t>Mathias Børsting</t>
  </si>
  <si>
    <t>2412960869</t>
  </si>
  <si>
    <t>33223</t>
  </si>
  <si>
    <t>Frederik Simonsen Bro</t>
  </si>
  <si>
    <t>2501531793</t>
  </si>
  <si>
    <t>264</t>
  </si>
  <si>
    <t>Peder Klit</t>
  </si>
  <si>
    <t>2501610383</t>
  </si>
  <si>
    <t>17315</t>
  </si>
  <si>
    <t>Henrik Rasmussen</t>
  </si>
  <si>
    <t>2501631364</t>
  </si>
  <si>
    <t>18963</t>
  </si>
  <si>
    <t>Marianne Thellersen</t>
  </si>
  <si>
    <t>2501631445</t>
  </si>
  <si>
    <t>718</t>
  </si>
  <si>
    <t>Flemming Jensen</t>
  </si>
  <si>
    <t>2501641335</t>
  </si>
  <si>
    <t>Tom Svoldgaard</t>
  </si>
  <si>
    <t>2501650695</t>
  </si>
  <si>
    <t>16819</t>
  </si>
  <si>
    <t>Jens Damm Fledelius</t>
  </si>
  <si>
    <t>2501712232</t>
  </si>
  <si>
    <t>28900</t>
  </si>
  <si>
    <t>Susanne Juhl</t>
  </si>
  <si>
    <t>2501751882</t>
  </si>
  <si>
    <t>19989</t>
  </si>
  <si>
    <t>Mette Lange</t>
  </si>
  <si>
    <t>2501772324</t>
  </si>
  <si>
    <t>Ann-Dorit Moltke Sørensen</t>
  </si>
  <si>
    <t>2501782788</t>
  </si>
  <si>
    <t>32588</t>
  </si>
  <si>
    <t>Marianne Aagaard Andersen</t>
  </si>
  <si>
    <t>2501784047</t>
  </si>
  <si>
    <t>12222</t>
  </si>
  <si>
    <t>Nicola Dragoni</t>
  </si>
  <si>
    <t>2501844287</t>
  </si>
  <si>
    <t>23196</t>
  </si>
  <si>
    <t>Adam Christopher Hambly</t>
  </si>
  <si>
    <t>2501844295</t>
  </si>
  <si>
    <t>23798</t>
  </si>
  <si>
    <t>Alexander Maria Prostejovsky</t>
  </si>
  <si>
    <t>2501852662</t>
  </si>
  <si>
    <t>28139</t>
  </si>
  <si>
    <t>Aiste Hoffbeck</t>
  </si>
  <si>
    <t>2501854193</t>
  </si>
  <si>
    <t>26501</t>
  </si>
  <si>
    <t>Adam Paul Karcz</t>
  </si>
  <si>
    <t>2501893067</t>
  </si>
  <si>
    <t>31074</t>
  </si>
  <si>
    <t>Mikael Patrick Rimvall</t>
  </si>
  <si>
    <t>2501911960</t>
  </si>
  <si>
    <t>20723</t>
  </si>
  <si>
    <t>Diana Bregenholt Zederkof</t>
  </si>
  <si>
    <t>2501914447</t>
  </si>
  <si>
    <t>32561</t>
  </si>
  <si>
    <t>Maxime Bergamin</t>
  </si>
  <si>
    <t>2501923632</t>
  </si>
  <si>
    <t>28831</t>
  </si>
  <si>
    <t>Larissa Vertchenko</t>
  </si>
  <si>
    <t>2501951148</t>
  </si>
  <si>
    <t>32459</t>
  </si>
  <si>
    <t>Nanna Fossdahl Prehn</t>
  </si>
  <si>
    <t>2502471107</t>
  </si>
  <si>
    <t>8119</t>
  </si>
  <si>
    <t>Stig Schack Pedersen</t>
  </si>
  <si>
    <t>2502560274</t>
  </si>
  <si>
    <t>3939</t>
  </si>
  <si>
    <t>Lisbet Pihlkjær Christensen</t>
  </si>
  <si>
    <t>2502580453</t>
  </si>
  <si>
    <t>11427</t>
  </si>
  <si>
    <t>Erik Birkhøj</t>
  </si>
  <si>
    <t>2502611294</t>
  </si>
  <si>
    <t>3940</t>
  </si>
  <si>
    <t>Hanne Egelund Hansen</t>
  </si>
  <si>
    <t>2502680075</t>
  </si>
  <si>
    <t>8122</t>
  </si>
  <si>
    <t>Morten Leth Hjuler</t>
  </si>
  <si>
    <t>2502690364</t>
  </si>
  <si>
    <t>27469</t>
  </si>
  <si>
    <t>Birgitte Dalsgaard Larsen</t>
  </si>
  <si>
    <t>2502692103</t>
  </si>
  <si>
    <t>284</t>
  </si>
  <si>
    <t>Robert Flemming Mikkelsen</t>
  </si>
  <si>
    <t>2502711841</t>
  </si>
  <si>
    <t>2536</t>
  </si>
  <si>
    <t>Thomas Astrup</t>
  </si>
  <si>
    <t>2502732156</t>
  </si>
  <si>
    <t>Mariella Foght</t>
  </si>
  <si>
    <t>2502743182</t>
  </si>
  <si>
    <t>3941</t>
  </si>
  <si>
    <t>Natascha Nina Morton</t>
  </si>
  <si>
    <t>2502753420</t>
  </si>
  <si>
    <t>17651</t>
  </si>
  <si>
    <t>Helle Ingleby Jørgensen</t>
  </si>
  <si>
    <t>2502754044</t>
  </si>
  <si>
    <t>14882</t>
  </si>
  <si>
    <t>Caroline Marie Isabelle Schaer</t>
  </si>
  <si>
    <t>2502772115</t>
  </si>
  <si>
    <t>26656</t>
  </si>
  <si>
    <t>2502774169</t>
  </si>
  <si>
    <t>33086</t>
  </si>
  <si>
    <t>Nicolas Bovet</t>
  </si>
  <si>
    <t>2502791020</t>
  </si>
  <si>
    <t>15311</t>
  </si>
  <si>
    <t>Majken Lerche Møller</t>
  </si>
  <si>
    <t>2502813636</t>
  </si>
  <si>
    <t>27526</t>
  </si>
  <si>
    <t>Jessica Fernandoy Pedreros</t>
  </si>
  <si>
    <t>2502832347</t>
  </si>
  <si>
    <t>33426</t>
  </si>
  <si>
    <t>Kristoffer Schou</t>
  </si>
  <si>
    <t>2502832770</t>
  </si>
  <si>
    <t>17457</t>
  </si>
  <si>
    <t>Astrid Marie Hall</t>
  </si>
  <si>
    <t>2502861193</t>
  </si>
  <si>
    <t>17589</t>
  </si>
  <si>
    <t>Nicolaj Thulin Andersen</t>
  </si>
  <si>
    <t>2502863951</t>
  </si>
  <si>
    <t>32534</t>
  </si>
  <si>
    <t>Andrea Barghetti</t>
  </si>
  <si>
    <t>2502864168</t>
  </si>
  <si>
    <t>33205</t>
  </si>
  <si>
    <t>Mériem Senissar</t>
  </si>
  <si>
    <t>2502872497</t>
  </si>
  <si>
    <t>13893</t>
  </si>
  <si>
    <t>Sebastian Andersen</t>
  </si>
  <si>
    <t>2502874201</t>
  </si>
  <si>
    <t>25664</t>
  </si>
  <si>
    <t>Nicola Mazzanti</t>
  </si>
  <si>
    <t>2502881437</t>
  </si>
  <si>
    <t>26538</t>
  </si>
  <si>
    <t>Søren Valeur Eskildsen</t>
  </si>
  <si>
    <t>2502903449</t>
  </si>
  <si>
    <t>20474</t>
  </si>
  <si>
    <t>Yunfeng Dong</t>
  </si>
  <si>
    <t>2502922222</t>
  </si>
  <si>
    <t>30822</t>
  </si>
  <si>
    <t>Manja Marie Kudahl</t>
  </si>
  <si>
    <t>2502923121</t>
  </si>
  <si>
    <t>17865</t>
  </si>
  <si>
    <t>Johannes Linde</t>
  </si>
  <si>
    <t>2502924160</t>
  </si>
  <si>
    <t>33577</t>
  </si>
  <si>
    <t>Raquel Aparício Guterres Valente</t>
  </si>
  <si>
    <t>2502924462</t>
  </si>
  <si>
    <t>33355</t>
  </si>
  <si>
    <t>Sigrid Husebø Øygard</t>
  </si>
  <si>
    <t>2502932961</t>
  </si>
  <si>
    <t>32155</t>
  </si>
  <si>
    <t>Christian Linander Bernitt</t>
  </si>
  <si>
    <t>2502941758</t>
  </si>
  <si>
    <t>33159</t>
  </si>
  <si>
    <t>Amalie Celine Kammeyer Nielsen</t>
  </si>
  <si>
    <t>2502942789</t>
  </si>
  <si>
    <t>26633</t>
  </si>
  <si>
    <t>Viktor Hesselberg-Thomsen</t>
  </si>
  <si>
    <t>2503560871</t>
  </si>
  <si>
    <t>880</t>
  </si>
  <si>
    <t>Preben Bøje Hansen</t>
  </si>
  <si>
    <t>2503562599</t>
  </si>
  <si>
    <t>3944</t>
  </si>
  <si>
    <t>Jeffrey Hoorfar</t>
  </si>
  <si>
    <t>2503572314</t>
  </si>
  <si>
    <t>12633</t>
  </si>
  <si>
    <t>Susan Reinholdt</t>
  </si>
  <si>
    <t>2503572691</t>
  </si>
  <si>
    <t>3013</t>
  </si>
  <si>
    <t>Milan Møller Pavlovic</t>
  </si>
  <si>
    <t>2503633399</t>
  </si>
  <si>
    <t>15622</t>
  </si>
  <si>
    <t>Xiaoxu Huang</t>
  </si>
  <si>
    <t>2503652644</t>
  </si>
  <si>
    <t>9753</t>
  </si>
  <si>
    <t>Lise Brown Christiansen</t>
  </si>
  <si>
    <t>2503700568</t>
  </si>
  <si>
    <t>30207</t>
  </si>
  <si>
    <t>Tina Heiermo</t>
  </si>
  <si>
    <t>2503711063</t>
  </si>
  <si>
    <t>15450</t>
  </si>
  <si>
    <t>Jakob Ilsted Bech</t>
  </si>
  <si>
    <t>2503714216</t>
  </si>
  <si>
    <t>18047</t>
  </si>
  <si>
    <t>Simah Pearash</t>
  </si>
  <si>
    <t>2503732362</t>
  </si>
  <si>
    <t>13694</t>
  </si>
  <si>
    <t>Stine Kruse</t>
  </si>
  <si>
    <t>2503753017</t>
  </si>
  <si>
    <t>27244</t>
  </si>
  <si>
    <t>Thomas Bay Estrup</t>
  </si>
  <si>
    <t>2503764019</t>
  </si>
  <si>
    <t>32867</t>
  </si>
  <si>
    <t>Ranjan Lama</t>
  </si>
  <si>
    <t>2503803669</t>
  </si>
  <si>
    <t>15981</t>
  </si>
  <si>
    <t>Christopher Ronald Graves</t>
  </si>
  <si>
    <t>2503812951</t>
  </si>
  <si>
    <t>14163</t>
  </si>
  <si>
    <t>Søren Juhl Andersen</t>
  </si>
  <si>
    <t>2503871524</t>
  </si>
  <si>
    <t>28997</t>
  </si>
  <si>
    <t>Gabrielle Kirstine Michel Pontoppidan</t>
  </si>
  <si>
    <t>2503872830</t>
  </si>
  <si>
    <t>32621</t>
  </si>
  <si>
    <t>Katrine Vildershøj Wolf Zeeberg</t>
  </si>
  <si>
    <t>2503921092</t>
  </si>
  <si>
    <t>29422</t>
  </si>
  <si>
    <t>Birgitte Madsen</t>
  </si>
  <si>
    <t>2503932817</t>
  </si>
  <si>
    <t>32239</t>
  </si>
  <si>
    <t>Andreas Alsing Hauschild</t>
  </si>
  <si>
    <t>2503933821</t>
  </si>
  <si>
    <t>32587</t>
  </si>
  <si>
    <t>Matteo Perno</t>
  </si>
  <si>
    <t>2503950084</t>
  </si>
  <si>
    <t>32646</t>
  </si>
  <si>
    <t>Marouschka Jasmijn Scheeper</t>
  </si>
  <si>
    <t>2503952095</t>
  </si>
  <si>
    <t>26129</t>
  </si>
  <si>
    <t>Jonas Olafsson</t>
  </si>
  <si>
    <t>2503960780</t>
  </si>
  <si>
    <t>34100</t>
  </si>
  <si>
    <t>Malene Nørregaard Nielsen</t>
  </si>
  <si>
    <t>2504513109</t>
  </si>
  <si>
    <t>3946</t>
  </si>
  <si>
    <t>Dang Duong Bang</t>
  </si>
  <si>
    <t>2504522019</t>
  </si>
  <si>
    <t>15433</t>
  </si>
  <si>
    <t>Frits Friis Møller Andersen</t>
  </si>
  <si>
    <t>2504541145</t>
  </si>
  <si>
    <t>8154</t>
  </si>
  <si>
    <t>Jørgen Dalskov</t>
  </si>
  <si>
    <t>2504600729</t>
  </si>
  <si>
    <t>1777</t>
  </si>
  <si>
    <t>Jørgen Arendt Jensen</t>
  </si>
  <si>
    <t>2504601261</t>
  </si>
  <si>
    <t>20717</t>
  </si>
  <si>
    <t>Jes Brohus</t>
  </si>
  <si>
    <t>2504650181</t>
  </si>
  <si>
    <t>1471</t>
  </si>
  <si>
    <t>Claus Burke Mortensen</t>
  </si>
  <si>
    <t>2504690043</t>
  </si>
  <si>
    <t>32094</t>
  </si>
  <si>
    <t>Søren Schjøth Essendrop</t>
  </si>
  <si>
    <t>2504741047</t>
  </si>
  <si>
    <t>29009</t>
  </si>
  <si>
    <t>Bernd Schittenhelm</t>
  </si>
  <si>
    <t>2504781413</t>
  </si>
  <si>
    <t>30400</t>
  </si>
  <si>
    <t>Claus Eschen Nielsen</t>
  </si>
  <si>
    <t>2504812378</t>
  </si>
  <si>
    <t>27900</t>
  </si>
  <si>
    <t>Alexandra Comiotis Schuricht</t>
  </si>
  <si>
    <t>2504852175</t>
  </si>
  <si>
    <t>33515</t>
  </si>
  <si>
    <t>Jens Gammeltoft</t>
  </si>
  <si>
    <t>2504861387</t>
  </si>
  <si>
    <t>11613</t>
  </si>
  <si>
    <t>Jesper Blafoss Ingvardson</t>
  </si>
  <si>
    <t>2504884379</t>
  </si>
  <si>
    <t>20882</t>
  </si>
  <si>
    <t>Arnab Halder</t>
  </si>
  <si>
    <t>2504894420</t>
  </si>
  <si>
    <t>28133</t>
  </si>
  <si>
    <t>Özge Sinem Özcakmak</t>
  </si>
  <si>
    <t>2504913999</t>
  </si>
  <si>
    <t>23824</t>
  </si>
  <si>
    <t>Antoine Philippe Andrè Richard</t>
  </si>
  <si>
    <t>2504932942</t>
  </si>
  <si>
    <t>33100</t>
  </si>
  <si>
    <t>Hadeel Moustafa</t>
  </si>
  <si>
    <t>2504944045</t>
  </si>
  <si>
    <t>32043</t>
  </si>
  <si>
    <t>Arnau Sanroma Mani</t>
  </si>
  <si>
    <t>2504962299</t>
  </si>
  <si>
    <t>32064</t>
  </si>
  <si>
    <t>Christopher Ravn Boe Jensen</t>
  </si>
  <si>
    <t>2504981943</t>
  </si>
  <si>
    <t>33509</t>
  </si>
  <si>
    <t>Yuxuan Zhang</t>
  </si>
  <si>
    <t>2505510251</t>
  </si>
  <si>
    <t>18865</t>
  </si>
  <si>
    <t>Mads Peter Schreiber</t>
  </si>
  <si>
    <t>2505520877</t>
  </si>
  <si>
    <t>Peter Vingaard Larsen</t>
  </si>
  <si>
    <t>2505600463</t>
  </si>
  <si>
    <t>22934</t>
  </si>
  <si>
    <t>Jacques van Wonterghem</t>
  </si>
  <si>
    <t>2505610493</t>
  </si>
  <si>
    <t>26708</t>
  </si>
  <si>
    <t>Ebbe Otto Iskau</t>
  </si>
  <si>
    <t>2505642409</t>
  </si>
  <si>
    <t>14308</t>
  </si>
  <si>
    <t>Niels Gottlieb</t>
  </si>
  <si>
    <t>2505642484</t>
  </si>
  <si>
    <t>4223</t>
  </si>
  <si>
    <t>Angela Silke Petersen</t>
  </si>
  <si>
    <t>2505660024</t>
  </si>
  <si>
    <t>25036</t>
  </si>
  <si>
    <t>Tine Moesgaard Iburg</t>
  </si>
  <si>
    <t>2505670402</t>
  </si>
  <si>
    <t>4224</t>
  </si>
  <si>
    <t>Susanne Hanson</t>
  </si>
  <si>
    <t>2505670550</t>
  </si>
  <si>
    <t>15784</t>
  </si>
  <si>
    <t>Marianne Nielsen</t>
  </si>
  <si>
    <t>2505680149</t>
  </si>
  <si>
    <t>3953</t>
  </si>
  <si>
    <t>Finn Saxe Nielsen</t>
  </si>
  <si>
    <t>2505692678</t>
  </si>
  <si>
    <t>2119</t>
  </si>
  <si>
    <t>Karen Pantleon</t>
  </si>
  <si>
    <t>2505700336</t>
  </si>
  <si>
    <t>11677</t>
  </si>
  <si>
    <t>Malene Emilie Vinding</t>
  </si>
  <si>
    <t>2505701944</t>
  </si>
  <si>
    <t>30683</t>
  </si>
  <si>
    <t>Ditte Jul Valentin</t>
  </si>
  <si>
    <t>2505712822</t>
  </si>
  <si>
    <t>8176</t>
  </si>
  <si>
    <t>Eva Prag</t>
  </si>
  <si>
    <t>2505744589</t>
  </si>
  <si>
    <t>26433</t>
  </si>
  <si>
    <t>Joseph John Kaplinsky</t>
  </si>
  <si>
    <t>2505792842</t>
  </si>
  <si>
    <t>15909</t>
  </si>
  <si>
    <t>Sara Lærke Meltofte Trærup</t>
  </si>
  <si>
    <t>2505814226</t>
  </si>
  <si>
    <t>18051</t>
  </si>
  <si>
    <t>Claire Sophie Mantel</t>
  </si>
  <si>
    <t>2505833573</t>
  </si>
  <si>
    <t>15877</t>
  </si>
  <si>
    <t>Witold Robert Skrzypinski</t>
  </si>
  <si>
    <t>2505863316</t>
  </si>
  <si>
    <t>26810</t>
  </si>
  <si>
    <t>Yulia Radko</t>
  </si>
  <si>
    <t>2505891581</t>
  </si>
  <si>
    <t>24652</t>
  </si>
  <si>
    <t>Peter Christensen Skovgaard</t>
  </si>
  <si>
    <t>2505902834</t>
  </si>
  <si>
    <t>15067</t>
  </si>
  <si>
    <t>Sara Lena Josefin Engberg</t>
  </si>
  <si>
    <t>2505903644</t>
  </si>
  <si>
    <t>32755</t>
  </si>
  <si>
    <t>Monica Jane Emerson</t>
  </si>
  <si>
    <t>2505904977</t>
  </si>
  <si>
    <t>25388</t>
  </si>
  <si>
    <t>Jundi Jia</t>
  </si>
  <si>
    <t>2505913852</t>
  </si>
  <si>
    <t>30190</t>
  </si>
  <si>
    <t>Emily Elizabeth Riley</t>
  </si>
  <si>
    <t>2505922517</t>
  </si>
  <si>
    <t>33781</t>
  </si>
  <si>
    <t>Frederik Grønborg Madsen</t>
  </si>
  <si>
    <t>2505924021</t>
  </si>
  <si>
    <t>31661</t>
  </si>
  <si>
    <t>Alberto Basso</t>
  </si>
  <si>
    <t>2505924315</t>
  </si>
  <si>
    <t>31394</t>
  </si>
  <si>
    <t>Martin Johan Hallberg</t>
  </si>
  <si>
    <t>2505931311</t>
  </si>
  <si>
    <t>33864</t>
  </si>
  <si>
    <t>Frederik Nicolai Høigaard Rasmussen</t>
  </si>
  <si>
    <t>2505944995</t>
  </si>
  <si>
    <t>33244</t>
  </si>
  <si>
    <t>Lucas Farias Falcchi Correa</t>
  </si>
  <si>
    <t>2505962438</t>
  </si>
  <si>
    <t>32339</t>
  </si>
  <si>
    <t>Victoria Nuñez Romero</t>
  </si>
  <si>
    <t>2506390241</t>
  </si>
  <si>
    <t>1218</t>
  </si>
  <si>
    <t>Sten Bay Jørgensen</t>
  </si>
  <si>
    <t>2506461157</t>
  </si>
  <si>
    <t>15539</t>
  </si>
  <si>
    <t>Jørgen Fenhann</t>
  </si>
  <si>
    <t>2506630862</t>
  </si>
  <si>
    <t>13406</t>
  </si>
  <si>
    <t>Lotte Nielsen</t>
  </si>
  <si>
    <t>2506651649</t>
  </si>
  <si>
    <t>Anders Koed</t>
  </si>
  <si>
    <t>2506670554</t>
  </si>
  <si>
    <t>18316</t>
  </si>
  <si>
    <t>Mette Grüner Nelleberg</t>
  </si>
  <si>
    <t>2506682846</t>
  </si>
  <si>
    <t>1655</t>
  </si>
  <si>
    <t>Aline Cora Amanda Lier Møller</t>
  </si>
  <si>
    <t>2506691098</t>
  </si>
  <si>
    <t>20228</t>
  </si>
  <si>
    <t>Mette Topp Hansen</t>
  </si>
  <si>
    <t>2506721264</t>
  </si>
  <si>
    <t>19437</t>
  </si>
  <si>
    <t>Mette Kristiansen</t>
  </si>
  <si>
    <t>2506734579</t>
  </si>
  <si>
    <t>22611</t>
  </si>
  <si>
    <t>Alun Howell Thomas</t>
  </si>
  <si>
    <t>2506804445</t>
  </si>
  <si>
    <t>26844</t>
  </si>
  <si>
    <t>Innokentiy Kantor</t>
  </si>
  <si>
    <t>2506822850</t>
  </si>
  <si>
    <t>30021</t>
  </si>
  <si>
    <t>Tajanna Titti Rosendal Nielsen</t>
  </si>
  <si>
    <t>2506854345</t>
  </si>
  <si>
    <t>20354</t>
  </si>
  <si>
    <t>Xinglin Jiang</t>
  </si>
  <si>
    <t>2506864308</t>
  </si>
  <si>
    <t>32976</t>
  </si>
  <si>
    <t>Nomikh Kottaki</t>
  </si>
  <si>
    <t>2506893782</t>
  </si>
  <si>
    <t>33852</t>
  </si>
  <si>
    <t>Bhavana Baburajan Parackal</t>
  </si>
  <si>
    <t>2506914909</t>
  </si>
  <si>
    <t>33075</t>
  </si>
  <si>
    <t>Pascal Sándor Leonov</t>
  </si>
  <si>
    <t>2506922286</t>
  </si>
  <si>
    <t>30261</t>
  </si>
  <si>
    <t>Anne Sofie Larsen</t>
  </si>
  <si>
    <t>2506924688</t>
  </si>
  <si>
    <t>26823</t>
  </si>
  <si>
    <t>Shuang Zhai</t>
  </si>
  <si>
    <t>2506933415</t>
  </si>
  <si>
    <t>23927</t>
  </si>
  <si>
    <t>Benjamin Bjørke</t>
  </si>
  <si>
    <t>2507561945</t>
  </si>
  <si>
    <t>32169</t>
  </si>
  <si>
    <t>Erik Holstein</t>
  </si>
  <si>
    <t>2507623193</t>
  </si>
  <si>
    <t>Andrew Burrows</t>
  </si>
  <si>
    <t>2507630149</t>
  </si>
  <si>
    <t>30054</t>
  </si>
  <si>
    <t>Michael Padkjær Abildgren</t>
  </si>
  <si>
    <t>2507641361</t>
  </si>
  <si>
    <t>635</t>
  </si>
  <si>
    <t>Claus Helix-Nielsen</t>
  </si>
  <si>
    <t>2507653173</t>
  </si>
  <si>
    <t>295</t>
  </si>
  <si>
    <t>Wen Zhong Shen</t>
  </si>
  <si>
    <t>2507683161</t>
  </si>
  <si>
    <t>31391</t>
  </si>
  <si>
    <t>Fernando Eugenio Farias Ellies</t>
  </si>
  <si>
    <t>2507693019</t>
  </si>
  <si>
    <t>15472</t>
  </si>
  <si>
    <t>Didier Denis Blanchard</t>
  </si>
  <si>
    <t>2507733991</t>
  </si>
  <si>
    <t>20417</t>
  </si>
  <si>
    <t>Santiago Martin Fernandez</t>
  </si>
  <si>
    <t>2507744039</t>
  </si>
  <si>
    <t>27069</t>
  </si>
  <si>
    <t>Mohammadamin Mohammadifar</t>
  </si>
  <si>
    <t>2507771982</t>
  </si>
  <si>
    <t>30738</t>
  </si>
  <si>
    <t>Tina Nielsen</t>
  </si>
  <si>
    <t>2507801490</t>
  </si>
  <si>
    <t>33243</t>
  </si>
  <si>
    <t>Stine Kunnerup Laursen</t>
  </si>
  <si>
    <t>2507812557</t>
  </si>
  <si>
    <t>24408</t>
  </si>
  <si>
    <t>Jakob Garde</t>
  </si>
  <si>
    <t>2507833945</t>
  </si>
  <si>
    <t>16491</t>
  </si>
  <si>
    <t>Yunhong Ding</t>
  </si>
  <si>
    <t>2507853105</t>
  </si>
  <si>
    <t>8208</t>
  </si>
  <si>
    <t>Chris Valentin Nielsen</t>
  </si>
  <si>
    <t>2507901940</t>
  </si>
  <si>
    <t>20769</t>
  </si>
  <si>
    <t>Mia Reffs</t>
  </si>
  <si>
    <t>2507912195</t>
  </si>
  <si>
    <t>24629</t>
  </si>
  <si>
    <t>Andreas Kihl</t>
  </si>
  <si>
    <t>2507914430</t>
  </si>
  <si>
    <t>30263</t>
  </si>
  <si>
    <t>Vasiliki Kotoglou</t>
  </si>
  <si>
    <t>2507924169</t>
  </si>
  <si>
    <t>32596</t>
  </si>
  <si>
    <t>Zeyu Li</t>
  </si>
  <si>
    <t>2507951425</t>
  </si>
  <si>
    <t>19789</t>
  </si>
  <si>
    <t>Rolf Glenny Mogensen</t>
  </si>
  <si>
    <t>2507961080</t>
  </si>
  <si>
    <t>33389</t>
  </si>
  <si>
    <t>Emilie Winther Schmidt</t>
  </si>
  <si>
    <t>2508331676</t>
  </si>
  <si>
    <t>Ulla Rejkjær</t>
  </si>
  <si>
    <t>2508580773</t>
  </si>
  <si>
    <t>29576</t>
  </si>
  <si>
    <t>Steen Larsen</t>
  </si>
  <si>
    <t>2508592933</t>
  </si>
  <si>
    <t>1480</t>
  </si>
  <si>
    <t>Günther H.j. Peters</t>
  </si>
  <si>
    <t>2508632897</t>
  </si>
  <si>
    <t>1534</t>
  </si>
  <si>
    <t>Hubert Baumeister</t>
  </si>
  <si>
    <t>2508671825</t>
  </si>
  <si>
    <t>28353</t>
  </si>
  <si>
    <t>Jesper Langergaard</t>
  </si>
  <si>
    <t>2508713854</t>
  </si>
  <si>
    <t>3961</t>
  </si>
  <si>
    <t>Resadije Idrizi</t>
  </si>
  <si>
    <t>2508723108</t>
  </si>
  <si>
    <t>Lone Hegelund</t>
  </si>
  <si>
    <t>2508731674</t>
  </si>
  <si>
    <t>14870</t>
  </si>
  <si>
    <t>Caroline Hartoft-Nielsen</t>
  </si>
  <si>
    <t>2508752345</t>
  </si>
  <si>
    <t>27485</t>
  </si>
  <si>
    <t>Rasmus Saugmann Krause</t>
  </si>
  <si>
    <t>2508752485</t>
  </si>
  <si>
    <t>15710</t>
  </si>
  <si>
    <t>Torben Juul Larsen</t>
  </si>
  <si>
    <t>2508764319</t>
  </si>
  <si>
    <t>20838</t>
  </si>
  <si>
    <t>Karl Joakim Erik Ludvig Lindström</t>
  </si>
  <si>
    <t>2508793270</t>
  </si>
  <si>
    <t>22458</t>
  </si>
  <si>
    <t>Caroline Anna Brorsson</t>
  </si>
  <si>
    <t>2508822769</t>
  </si>
  <si>
    <t>19592</t>
  </si>
  <si>
    <t>Martin Trebbien-Nielsen</t>
  </si>
  <si>
    <t>2508832527</t>
  </si>
  <si>
    <t>25021</t>
  </si>
  <si>
    <t>Anders Worm Langholm</t>
  </si>
  <si>
    <t>2508844185</t>
  </si>
  <si>
    <t>28774</t>
  </si>
  <si>
    <t>Moritz Emanuel Beber</t>
  </si>
  <si>
    <t>2508924170</t>
  </si>
  <si>
    <t>29697</t>
  </si>
  <si>
    <t>Elin Björk Bödvarsdottir</t>
  </si>
  <si>
    <t>2508931134</t>
  </si>
  <si>
    <t>28087</t>
  </si>
  <si>
    <t>Anne Sofie Beer Nielsen</t>
  </si>
  <si>
    <t>2508941571</t>
  </si>
  <si>
    <t>32056</t>
  </si>
  <si>
    <t>Nicklas Leander Lund</t>
  </si>
  <si>
    <t>2508951836</t>
  </si>
  <si>
    <t>28880</t>
  </si>
  <si>
    <t>Helene Swartz</t>
  </si>
  <si>
    <t>2508961513</t>
  </si>
  <si>
    <t>32665</t>
  </si>
  <si>
    <t>Agam Bhushan</t>
  </si>
  <si>
    <t>2509530249</t>
  </si>
  <si>
    <t>8222</t>
  </si>
  <si>
    <t>Kristian Estrup</t>
  </si>
  <si>
    <t>2509610870</t>
  </si>
  <si>
    <t>18794</t>
  </si>
  <si>
    <t>Eva Sperling</t>
  </si>
  <si>
    <t>2509650686</t>
  </si>
  <si>
    <t>10026</t>
  </si>
  <si>
    <t>Gitte Larsen</t>
  </si>
  <si>
    <t>2509691366</t>
  </si>
  <si>
    <t>18735</t>
  </si>
  <si>
    <t>Anne Marie Damgaard</t>
  </si>
  <si>
    <t>2509711278</t>
  </si>
  <si>
    <t>14579</t>
  </si>
  <si>
    <t>Tine Hougaard Klitmøller</t>
  </si>
  <si>
    <t>2509762093</t>
  </si>
  <si>
    <t>32358</t>
  </si>
  <si>
    <t>Thomas Rodriguez Greve</t>
  </si>
  <si>
    <t>2509771262</t>
  </si>
  <si>
    <t>15492</t>
  </si>
  <si>
    <t>Eva Bundgaard</t>
  </si>
  <si>
    <t>2509802435</t>
  </si>
  <si>
    <t>19669</t>
  </si>
  <si>
    <t>Martin Meister</t>
  </si>
  <si>
    <t>2509811477</t>
  </si>
  <si>
    <t>24696</t>
  </si>
  <si>
    <t>Christian Budtz</t>
  </si>
  <si>
    <t>2509844367</t>
  </si>
  <si>
    <t>28974</t>
  </si>
  <si>
    <t>Yu Jiang</t>
  </si>
  <si>
    <t>2509874061</t>
  </si>
  <si>
    <t>24480</t>
  </si>
  <si>
    <t>Jin Zhang</t>
  </si>
  <si>
    <t>2509901387</t>
  </si>
  <si>
    <t>30680</t>
  </si>
  <si>
    <t>Nicklas Werge Svendsen</t>
  </si>
  <si>
    <t>2509902197</t>
  </si>
  <si>
    <t>26753</t>
  </si>
  <si>
    <t>Carsten Keinicke Fjord Christensen</t>
  </si>
  <si>
    <t>2509904009</t>
  </si>
  <si>
    <t>29621</t>
  </si>
  <si>
    <t>Andreas Clemens Kloss</t>
  </si>
  <si>
    <t>2509912591</t>
  </si>
  <si>
    <t>20617</t>
  </si>
  <si>
    <t>Christian Førgaard Nielsen</t>
  </si>
  <si>
    <t>2509922503</t>
  </si>
  <si>
    <t>18376</t>
  </si>
  <si>
    <t>Kristoffer Kalhauge</t>
  </si>
  <si>
    <t>2509922678</t>
  </si>
  <si>
    <t>31728</t>
  </si>
  <si>
    <t>Silje Kærn Berggreen</t>
  </si>
  <si>
    <t>2509932339</t>
  </si>
  <si>
    <t>33563</t>
  </si>
  <si>
    <t>Christoffer Egelund Thomsen</t>
  </si>
  <si>
    <t>2509943217</t>
  </si>
  <si>
    <t>27986</t>
  </si>
  <si>
    <t>Alexander Hørsholt</t>
  </si>
  <si>
    <t>2509950426</t>
  </si>
  <si>
    <t>30766</t>
  </si>
  <si>
    <t>Emilie Madvig Hansen</t>
  </si>
  <si>
    <t>2509962777</t>
  </si>
  <si>
    <t>33491</t>
  </si>
  <si>
    <t>Leon Herrmann</t>
  </si>
  <si>
    <t>2510503077</t>
  </si>
  <si>
    <t>15772</t>
  </si>
  <si>
    <t>Todd Ngara</t>
  </si>
  <si>
    <t>2510520915</t>
  </si>
  <si>
    <t>3966</t>
  </si>
  <si>
    <t>Erling Saxholt</t>
  </si>
  <si>
    <t>2510530589</t>
  </si>
  <si>
    <t>15584</t>
  </si>
  <si>
    <t>Jens Carsten Hansen</t>
  </si>
  <si>
    <t>2510560046</t>
  </si>
  <si>
    <t>9687</t>
  </si>
  <si>
    <t>Bente Vange</t>
  </si>
  <si>
    <t>2510571927</t>
  </si>
  <si>
    <t>18836</t>
  </si>
  <si>
    <t>Kasper Eli Andersen</t>
  </si>
  <si>
    <t>2510592118</t>
  </si>
  <si>
    <t>3967</t>
  </si>
  <si>
    <t>Susanne Margareta Ranebro</t>
  </si>
  <si>
    <t>2510610051</t>
  </si>
  <si>
    <t>1771</t>
  </si>
  <si>
    <t>Kaj Bjarne Jakobsen</t>
  </si>
  <si>
    <t>2510661934</t>
  </si>
  <si>
    <t>586</t>
  </si>
  <si>
    <t>Kirstine Berg-Sørensen</t>
  </si>
  <si>
    <t>2510761467</t>
  </si>
  <si>
    <t>25338</t>
  </si>
  <si>
    <t>Daniel Nielsen</t>
  </si>
  <si>
    <t>2510782871</t>
  </si>
  <si>
    <t>27130</t>
  </si>
  <si>
    <t>Casper Hempel</t>
  </si>
  <si>
    <t>2510841576</t>
  </si>
  <si>
    <t>8240</t>
  </si>
  <si>
    <t>Eva Rotenberg</t>
  </si>
  <si>
    <t>2510843722</t>
  </si>
  <si>
    <t>28306</t>
  </si>
  <si>
    <t>Sheida Esmail Tehrani</t>
  </si>
  <si>
    <t>2510863715</t>
  </si>
  <si>
    <t>19825</t>
  </si>
  <si>
    <t>Kaushik Das</t>
  </si>
  <si>
    <t>2510873060</t>
  </si>
  <si>
    <t>26286</t>
  </si>
  <si>
    <t>Natalia Papargyri</t>
  </si>
  <si>
    <t>2510893681</t>
  </si>
  <si>
    <t>26149</t>
  </si>
  <si>
    <t>Rob Van Gemert</t>
  </si>
  <si>
    <t>2510903822</t>
  </si>
  <si>
    <t>34114</t>
  </si>
  <si>
    <t>Ge Zhao</t>
  </si>
  <si>
    <t>2510922215</t>
  </si>
  <si>
    <t>33437</t>
  </si>
  <si>
    <t>Christian Mathias Rohde Kiær</t>
  </si>
  <si>
    <t>2510923025</t>
  </si>
  <si>
    <t>30606</t>
  </si>
  <si>
    <t>Thomas Antonio Marangoni</t>
  </si>
  <si>
    <t>2510923181</t>
  </si>
  <si>
    <t>32638</t>
  </si>
  <si>
    <t>Alejandro Sanz Pérez</t>
  </si>
  <si>
    <t>2510924048</t>
  </si>
  <si>
    <t>33228</t>
  </si>
  <si>
    <t>Hyojin Kim</t>
  </si>
  <si>
    <t>2510931613</t>
  </si>
  <si>
    <t>23592</t>
  </si>
  <si>
    <t>Martin Kain</t>
  </si>
  <si>
    <t>2510961423</t>
  </si>
  <si>
    <t>31741</t>
  </si>
  <si>
    <t>Nicolai Adamsen Hagerup</t>
  </si>
  <si>
    <t>2511580989</t>
  </si>
  <si>
    <t>Morten Vinther</t>
  </si>
  <si>
    <t>2511612007</t>
  </si>
  <si>
    <t>3968</t>
  </si>
  <si>
    <t>Max Hansen</t>
  </si>
  <si>
    <t>2511642089</t>
  </si>
  <si>
    <t>18755</t>
  </si>
  <si>
    <t>Allan Henning Birger Pedersen</t>
  </si>
  <si>
    <t>2511661016</t>
  </si>
  <si>
    <t>Stina Bjørk Stenersen Hansen</t>
  </si>
  <si>
    <t>2511670716</t>
  </si>
  <si>
    <t>8248</t>
  </si>
  <si>
    <t>Mette Dyrdal</t>
  </si>
  <si>
    <t>2511742172</t>
  </si>
  <si>
    <t>34030</t>
  </si>
  <si>
    <t>Mette Gry Münchow</t>
  </si>
  <si>
    <t>2511743837</t>
  </si>
  <si>
    <t>25014</t>
  </si>
  <si>
    <t>Juan Madrid Lainez</t>
  </si>
  <si>
    <t>2511751430</t>
  </si>
  <si>
    <t>33712</t>
  </si>
  <si>
    <t>Lise Lid Andersen</t>
  </si>
  <si>
    <t>2511761258</t>
  </si>
  <si>
    <t>3023</t>
  </si>
  <si>
    <t>Gry Hougaard Svendsen</t>
  </si>
  <si>
    <t>2511814211</t>
  </si>
  <si>
    <t>27456</t>
  </si>
  <si>
    <t>Yanlin Shao</t>
  </si>
  <si>
    <t>2511873846</t>
  </si>
  <si>
    <t>30299</t>
  </si>
  <si>
    <t>Argyro Kokkoli</t>
  </si>
  <si>
    <t>2511891402</t>
  </si>
  <si>
    <t>23154</t>
  </si>
  <si>
    <t>Rikke Sofie Rahbek</t>
  </si>
  <si>
    <t>2511891445</t>
  </si>
  <si>
    <t>16634</t>
  </si>
  <si>
    <t>Casper Stryhn Svith</t>
  </si>
  <si>
    <t>2511901157</t>
  </si>
  <si>
    <t>30371</t>
  </si>
  <si>
    <t>Dennis Høj</t>
  </si>
  <si>
    <t>2511901564</t>
  </si>
  <si>
    <t>32366</t>
  </si>
  <si>
    <t>Camilla Ardahl Svane</t>
  </si>
  <si>
    <t>2511903516</t>
  </si>
  <si>
    <t>27059</t>
  </si>
  <si>
    <t>Tingting Wang</t>
  </si>
  <si>
    <t>2511914011</t>
  </si>
  <si>
    <t>32639</t>
  </si>
  <si>
    <t>Angelo Manetta</t>
  </si>
  <si>
    <t>2511921689</t>
  </si>
  <si>
    <t>32145</t>
  </si>
  <si>
    <t>André Gugele Steckel</t>
  </si>
  <si>
    <t>2511923681</t>
  </si>
  <si>
    <t>25285</t>
  </si>
  <si>
    <t>Maciej Korzepa</t>
  </si>
  <si>
    <t>2511923827</t>
  </si>
  <si>
    <t>28042</t>
  </si>
  <si>
    <t>Marc Imberger</t>
  </si>
  <si>
    <t>2511923983</t>
  </si>
  <si>
    <t>33945</t>
  </si>
  <si>
    <t>Lukasz Tomasz Bienias</t>
  </si>
  <si>
    <t>2511934209</t>
  </si>
  <si>
    <t>33719</t>
  </si>
  <si>
    <t>Rajnish Kumar</t>
  </si>
  <si>
    <t>2511941515</t>
  </si>
  <si>
    <t>33786</t>
  </si>
  <si>
    <t>Simon Vesth</t>
  </si>
  <si>
    <t>2511941884</t>
  </si>
  <si>
    <t>26763</t>
  </si>
  <si>
    <t>Katcha Koch Winther</t>
  </si>
  <si>
    <t>2512006887</t>
  </si>
  <si>
    <t>34110</t>
  </si>
  <si>
    <t>Miguel Bento Bustorff</t>
  </si>
  <si>
    <t>2512611446</t>
  </si>
  <si>
    <t>113</t>
  </si>
  <si>
    <t>Tove Grethe Nielsen</t>
  </si>
  <si>
    <t>2512611705</t>
  </si>
  <si>
    <t>216</t>
  </si>
  <si>
    <t>Torben Bender Christensen</t>
  </si>
  <si>
    <t>2512630726</t>
  </si>
  <si>
    <t>12833</t>
  </si>
  <si>
    <t>Lissi Holm</t>
  </si>
  <si>
    <t>2512642139</t>
  </si>
  <si>
    <t>8263</t>
  </si>
  <si>
    <t>Christian Pedersen</t>
  </si>
  <si>
    <t>2512642821</t>
  </si>
  <si>
    <t>Barth F. Smets</t>
  </si>
  <si>
    <t>2512680804</t>
  </si>
  <si>
    <t>23827</t>
  </si>
  <si>
    <t>Hanne Hørdum</t>
  </si>
  <si>
    <t>2512733665</t>
  </si>
  <si>
    <t>33648</t>
  </si>
  <si>
    <t>Fritz Arden Taylor</t>
  </si>
  <si>
    <t>2512822250</t>
  </si>
  <si>
    <t>31399</t>
  </si>
  <si>
    <t>Fernanda Strack</t>
  </si>
  <si>
    <t>2512833503</t>
  </si>
  <si>
    <t>28862</t>
  </si>
  <si>
    <t>Enrico Mancini</t>
  </si>
  <si>
    <t>2512851048</t>
  </si>
  <si>
    <t>30170</t>
  </si>
  <si>
    <t>Jette Louise Marcher</t>
  </si>
  <si>
    <t>2512853725</t>
  </si>
  <si>
    <t>27018</t>
  </si>
  <si>
    <t>Fabrizio Bottaro</t>
  </si>
  <si>
    <t>2512881257</t>
  </si>
  <si>
    <t>22498</t>
  </si>
  <si>
    <t>Christoffer Moesgaard Albertsen</t>
  </si>
  <si>
    <t>2512901770</t>
  </si>
  <si>
    <t>18632</t>
  </si>
  <si>
    <t>Tine Kliim Nydahl</t>
  </si>
  <si>
    <t>2512912977</t>
  </si>
  <si>
    <t>23790</t>
  </si>
  <si>
    <t>Adrian Llopart Maurin</t>
  </si>
  <si>
    <t>2512913477</t>
  </si>
  <si>
    <t>32107</t>
  </si>
  <si>
    <t>Max van 't Hof</t>
  </si>
  <si>
    <t>2512923758</t>
  </si>
  <si>
    <t>33044</t>
  </si>
  <si>
    <t>Lisa Merklinger</t>
  </si>
  <si>
    <t>2512931076</t>
  </si>
  <si>
    <t>20694</t>
  </si>
  <si>
    <t>Line Ledsgaard Jensen</t>
  </si>
  <si>
    <t>2512932706</t>
  </si>
  <si>
    <t>31110</t>
  </si>
  <si>
    <t>Cassandre Juliette Harzo Hellensberg</t>
  </si>
  <si>
    <t>2512951328</t>
  </si>
  <si>
    <t>28844</t>
  </si>
  <si>
    <t>Emilie Petrea Wiinberg Olesen</t>
  </si>
  <si>
    <t>2601430307</t>
  </si>
  <si>
    <t>1440</t>
  </si>
  <si>
    <t>Flemming Yssing Hansen</t>
  </si>
  <si>
    <t>2601581917</t>
  </si>
  <si>
    <t>8270</t>
  </si>
  <si>
    <t>Jan Kim Rasmussen</t>
  </si>
  <si>
    <t>2601592218</t>
  </si>
  <si>
    <t>8272</t>
  </si>
  <si>
    <t>Maria Maddalena Sperotto</t>
  </si>
  <si>
    <t>2601600334</t>
  </si>
  <si>
    <t>15627</t>
  </si>
  <si>
    <t>Jette Iversen</t>
  </si>
  <si>
    <t>2601652369</t>
  </si>
  <si>
    <t>Hector Hernan Caro Garcia</t>
  </si>
  <si>
    <t>2601690309</t>
  </si>
  <si>
    <t>501</t>
  </si>
  <si>
    <t>Jesper Larsen</t>
  </si>
  <si>
    <t>2601721867</t>
  </si>
  <si>
    <t>9643</t>
  </si>
  <si>
    <t>Rasmus Reinhold Paulsen</t>
  </si>
  <si>
    <t>2601741841</t>
  </si>
  <si>
    <t>10523</t>
  </si>
  <si>
    <t>Ole Brandt</t>
  </si>
  <si>
    <t>2601751383</t>
  </si>
  <si>
    <t>15517</t>
  </si>
  <si>
    <t>Søren Vig Dalsgaard</t>
  </si>
  <si>
    <t>2601752886</t>
  </si>
  <si>
    <t>25860</t>
  </si>
  <si>
    <t>Lykke Charlotte Hindsgaul</t>
  </si>
  <si>
    <t>2601772054</t>
  </si>
  <si>
    <t>13101</t>
  </si>
  <si>
    <t>Astrid Degerbøl</t>
  </si>
  <si>
    <t>2601784311</t>
  </si>
  <si>
    <t>28567</t>
  </si>
  <si>
    <t>Szabolcs Osváth</t>
  </si>
  <si>
    <t>2601801623</t>
  </si>
  <si>
    <t>8278</t>
  </si>
  <si>
    <t>Thomas Pedersen</t>
  </si>
  <si>
    <t>2601823325</t>
  </si>
  <si>
    <t>Luca Vezzaro</t>
  </si>
  <si>
    <t>2601901946</t>
  </si>
  <si>
    <t>15967</t>
  </si>
  <si>
    <t>Mie Marie Hjartdal Morthorst</t>
  </si>
  <si>
    <t>2601912182</t>
  </si>
  <si>
    <t>17343</t>
  </si>
  <si>
    <t>Zarmeena Abid</t>
  </si>
  <si>
    <t>2601913391</t>
  </si>
  <si>
    <t>24676</t>
  </si>
  <si>
    <t>Vladimir Topic</t>
  </si>
  <si>
    <t>2601921262</t>
  </si>
  <si>
    <t>29725</t>
  </si>
  <si>
    <t>Louise Linddal Bitz</t>
  </si>
  <si>
    <t>2601922234</t>
  </si>
  <si>
    <t>27947</t>
  </si>
  <si>
    <t>Farrah Chehaiber</t>
  </si>
  <si>
    <t>2601931365</t>
  </si>
  <si>
    <t>31230</t>
  </si>
  <si>
    <t>Mathias Klahn</t>
  </si>
  <si>
    <t>2601962872</t>
  </si>
  <si>
    <t>33430</t>
  </si>
  <si>
    <t>Chenyu Wang</t>
  </si>
  <si>
    <t>2602432419</t>
  </si>
  <si>
    <t>32703</t>
  </si>
  <si>
    <t>Bent Raahauge</t>
  </si>
  <si>
    <t>2602440470</t>
  </si>
  <si>
    <t>32166</t>
  </si>
  <si>
    <t>Gunver Westphal Eriksen</t>
  </si>
  <si>
    <t>2602532375</t>
  </si>
  <si>
    <t>1893</t>
  </si>
  <si>
    <t>Christian Westrup Jensen</t>
  </si>
  <si>
    <t>2602532537</t>
  </si>
  <si>
    <t>9543</t>
  </si>
  <si>
    <t>Benny Brostrup Andersen</t>
  </si>
  <si>
    <t>2602600249</t>
  </si>
  <si>
    <t>Kim Hammerich Mortensen</t>
  </si>
  <si>
    <t>2602612565</t>
  </si>
  <si>
    <t>Jeppe Jønsson</t>
  </si>
  <si>
    <t>2602620975</t>
  </si>
  <si>
    <t>1842</t>
  </si>
  <si>
    <t>Tonny W. Rasmussen</t>
  </si>
  <si>
    <t>2602640623</t>
  </si>
  <si>
    <t>32101</t>
  </si>
  <si>
    <t>2602640976</t>
  </si>
  <si>
    <t>26734</t>
  </si>
  <si>
    <t>Anne Kirsten Frederiksen</t>
  </si>
  <si>
    <t>2602700278</t>
  </si>
  <si>
    <t>34027</t>
  </si>
  <si>
    <t>Mette Bjørnlund</t>
  </si>
  <si>
    <t>2602713345</t>
  </si>
  <si>
    <t>27061</t>
  </si>
  <si>
    <t>Johan Dyhrberg</t>
  </si>
  <si>
    <t>2602731688</t>
  </si>
  <si>
    <t>29782</t>
  </si>
  <si>
    <t>Annette Beatrice Holek</t>
  </si>
  <si>
    <t>2602742671</t>
  </si>
  <si>
    <t>Henrik Christiansen</t>
  </si>
  <si>
    <t>2602753533</t>
  </si>
  <si>
    <t>8289</t>
  </si>
  <si>
    <t>Daniel Kolditz Rubin-Grøn</t>
  </si>
  <si>
    <t>2602841122</t>
  </si>
  <si>
    <t>19367</t>
  </si>
  <si>
    <t>Sabina Askholm Larsen</t>
  </si>
  <si>
    <t>2602861921</t>
  </si>
  <si>
    <t>11366</t>
  </si>
  <si>
    <t>Rasmus Ellebæk Christiansen</t>
  </si>
  <si>
    <t>2602863711</t>
  </si>
  <si>
    <t>16985</t>
  </si>
  <si>
    <t>Dereje Fentie Abegaz</t>
  </si>
  <si>
    <t>2602874071</t>
  </si>
  <si>
    <t>33370</t>
  </si>
  <si>
    <t>Arnab Ganguly</t>
  </si>
  <si>
    <t>2602891383</t>
  </si>
  <si>
    <t>27256</t>
  </si>
  <si>
    <t>Rasmus Grau Andersen</t>
  </si>
  <si>
    <t>2602893777</t>
  </si>
  <si>
    <t>29666</t>
  </si>
  <si>
    <t>Hamidreza Moazzami</t>
  </si>
  <si>
    <t>2602904191</t>
  </si>
  <si>
    <t>26224</t>
  </si>
  <si>
    <t>Georgios Arvanitidis</t>
  </si>
  <si>
    <t>2602911783</t>
  </si>
  <si>
    <t>19790</t>
  </si>
  <si>
    <t>Silas Andre Brinkbæk Johnstrøm</t>
  </si>
  <si>
    <t>2602914537</t>
  </si>
  <si>
    <t>32438</t>
  </si>
  <si>
    <t>Seonghyeon Jeong</t>
  </si>
  <si>
    <t>2602914723</t>
  </si>
  <si>
    <t>32294</t>
  </si>
  <si>
    <t>Iván Martínez Monge</t>
  </si>
  <si>
    <t>2602924656</t>
  </si>
  <si>
    <t>26359</t>
  </si>
  <si>
    <t>Urska Pus</t>
  </si>
  <si>
    <t>2602924834</t>
  </si>
  <si>
    <t>28781</t>
  </si>
  <si>
    <t>Virginia Chondromatidou</t>
  </si>
  <si>
    <t>2602933175</t>
  </si>
  <si>
    <t>31618</t>
  </si>
  <si>
    <t>David Scott Winterrose</t>
  </si>
  <si>
    <t>2602943227</t>
  </si>
  <si>
    <t>33576</t>
  </si>
  <si>
    <t>Hani Mike Rae Selim</t>
  </si>
  <si>
    <t>2602971743</t>
  </si>
  <si>
    <t>28621</t>
  </si>
  <si>
    <t>Thomas Emil Ryde</t>
  </si>
  <si>
    <t>2603523302</t>
  </si>
  <si>
    <t>18766</t>
  </si>
  <si>
    <t>Anna Friesel</t>
  </si>
  <si>
    <t>2603542668</t>
  </si>
  <si>
    <t>4227</t>
  </si>
  <si>
    <t>Joan Momberg</t>
  </si>
  <si>
    <t>2603561158</t>
  </si>
  <si>
    <t>15898</t>
  </si>
  <si>
    <t>Karen Hyllested Thielsen</t>
  </si>
  <si>
    <t>2603602431</t>
  </si>
  <si>
    <t>240</t>
  </si>
  <si>
    <t>Claus Thorp Hansen</t>
  </si>
  <si>
    <t>2603652145</t>
  </si>
  <si>
    <t>439</t>
  </si>
  <si>
    <t>Lars Lyngby</t>
  </si>
  <si>
    <t>2603702185</t>
  </si>
  <si>
    <t>8299</t>
  </si>
  <si>
    <t>Tobias Andersen</t>
  </si>
  <si>
    <t>2603721821</t>
  </si>
  <si>
    <t>29624</t>
  </si>
  <si>
    <t>Karsten Rud</t>
  </si>
  <si>
    <t>2603761955</t>
  </si>
  <si>
    <t>1716</t>
  </si>
  <si>
    <t>Jan Erik Balling</t>
  </si>
  <si>
    <t>2603802937</t>
  </si>
  <si>
    <t>14073</t>
  </si>
  <si>
    <t>Casper Wilkens</t>
  </si>
  <si>
    <t>2603821842</t>
  </si>
  <si>
    <t>9886</t>
  </si>
  <si>
    <t>Pernille Voss Larsen</t>
  </si>
  <si>
    <t>2603823217</t>
  </si>
  <si>
    <t>10298</t>
  </si>
  <si>
    <t>Rene Leps</t>
  </si>
  <si>
    <t>2603864681</t>
  </si>
  <si>
    <t>23701</t>
  </si>
  <si>
    <t>Raffaele Salvucci</t>
  </si>
  <si>
    <t>2603892502</t>
  </si>
  <si>
    <t>32958</t>
  </si>
  <si>
    <t>Jennifer Solgaard Jørgensen</t>
  </si>
  <si>
    <t>2603901749</t>
  </si>
  <si>
    <t>29623</t>
  </si>
  <si>
    <t>Michael Sandberg</t>
  </si>
  <si>
    <t>2603924242</t>
  </si>
  <si>
    <t>33654</t>
  </si>
  <si>
    <t>Elena Carrasquer Alvarez</t>
  </si>
  <si>
    <t>2603924471</t>
  </si>
  <si>
    <t>29132</t>
  </si>
  <si>
    <t>Menelaos Stathopoulos</t>
  </si>
  <si>
    <t>2603934019</t>
  </si>
  <si>
    <t>26943</t>
  </si>
  <si>
    <t>Valentin Liévin</t>
  </si>
  <si>
    <t>2603942860</t>
  </si>
  <si>
    <t>32412</t>
  </si>
  <si>
    <t>Astrid Anna Toftegaard</t>
  </si>
  <si>
    <t>2603943832</t>
  </si>
  <si>
    <t>30927</t>
  </si>
  <si>
    <t>Thirsa Huisman</t>
  </si>
  <si>
    <t>2603960079</t>
  </si>
  <si>
    <t>32212</t>
  </si>
  <si>
    <t>Mads Esben Hansen</t>
  </si>
  <si>
    <t>2604460487</t>
  </si>
  <si>
    <t>32483</t>
  </si>
  <si>
    <t>Jørn Peder Nielsen</t>
  </si>
  <si>
    <t>2604511073</t>
  </si>
  <si>
    <t>3028</t>
  </si>
  <si>
    <t>Henrik Mosegaard</t>
  </si>
  <si>
    <t>2604552187</t>
  </si>
  <si>
    <t>4228</t>
  </si>
  <si>
    <t>Efraim Titussen</t>
  </si>
  <si>
    <t>2604592618</t>
  </si>
  <si>
    <t>32903</t>
  </si>
  <si>
    <t>Maria del Pilar Clemente Vidal</t>
  </si>
  <si>
    <t>2604602060</t>
  </si>
  <si>
    <t>27229</t>
  </si>
  <si>
    <t>Ea Birchvig Andreassen</t>
  </si>
  <si>
    <t>2604602168</t>
  </si>
  <si>
    <t>25885</t>
  </si>
  <si>
    <t>Birgit Mouritzen</t>
  </si>
  <si>
    <t>2604620026</t>
  </si>
  <si>
    <t>3980</t>
  </si>
  <si>
    <t>Anja Pia Biltoft-Jensen</t>
  </si>
  <si>
    <t>2604650561</t>
  </si>
  <si>
    <t>19052</t>
  </si>
  <si>
    <t>Frank Thingholm</t>
  </si>
  <si>
    <t>2604681084</t>
  </si>
  <si>
    <t>32849</t>
  </si>
  <si>
    <t>Susanne Hougaard Bennekou</t>
  </si>
  <si>
    <t>2604690180</t>
  </si>
  <si>
    <t>2179</t>
  </si>
  <si>
    <t>Mette Flindt</t>
  </si>
  <si>
    <t>2604724611</t>
  </si>
  <si>
    <t>12724</t>
  </si>
  <si>
    <t>Cornelis Martijn Wubs</t>
  </si>
  <si>
    <t>2604743284</t>
  </si>
  <si>
    <t>11225</t>
  </si>
  <si>
    <t>2604793133</t>
  </si>
  <si>
    <t>19668</t>
  </si>
  <si>
    <t>Mikkel Sørensen</t>
  </si>
  <si>
    <t>2604794385</t>
  </si>
  <si>
    <t>31325</t>
  </si>
  <si>
    <t>Tom Luc Bailly-Salins</t>
  </si>
  <si>
    <t>2604841952</t>
  </si>
  <si>
    <t>33468</t>
  </si>
  <si>
    <t>Julie Bonne Køhler</t>
  </si>
  <si>
    <t>2604844196</t>
  </si>
  <si>
    <t>32875</t>
  </si>
  <si>
    <t>Ana Carolina Cuellar</t>
  </si>
  <si>
    <t>2604871479</t>
  </si>
  <si>
    <t>12005</t>
  </si>
  <si>
    <t>Jonathan Dyssel Stets</t>
  </si>
  <si>
    <t>2604881555</t>
  </si>
  <si>
    <t>33330</t>
  </si>
  <si>
    <t>Jesper Skov Andersen</t>
  </si>
  <si>
    <t>2604882322</t>
  </si>
  <si>
    <t>22509</t>
  </si>
  <si>
    <t>Dorthe Rejkjær Pedersen</t>
  </si>
  <si>
    <t>2604892573</t>
  </si>
  <si>
    <t>16913</t>
  </si>
  <si>
    <t>Peter Andreas Boeg</t>
  </si>
  <si>
    <t>2604901351</t>
  </si>
  <si>
    <t>32778</t>
  </si>
  <si>
    <t>Mikkel Bøhlers Nielsen</t>
  </si>
  <si>
    <t>2604913791</t>
  </si>
  <si>
    <t>28193</t>
  </si>
  <si>
    <t>Nicola Viafora</t>
  </si>
  <si>
    <t>2604914127</t>
  </si>
  <si>
    <t>27781</t>
  </si>
  <si>
    <t>Matteo Busi</t>
  </si>
  <si>
    <t>2604921751</t>
  </si>
  <si>
    <t>33836</t>
  </si>
  <si>
    <t>Frederik Teudt</t>
  </si>
  <si>
    <t>2604942929</t>
  </si>
  <si>
    <t>29488</t>
  </si>
  <si>
    <t>Sigurd Lundsgaard Ildvedsen</t>
  </si>
  <si>
    <t>2604944336</t>
  </si>
  <si>
    <t>33277</t>
  </si>
  <si>
    <t>Virginia Amato</t>
  </si>
  <si>
    <t>2604944689</t>
  </si>
  <si>
    <t>33543</t>
  </si>
  <si>
    <t>Paco Vadlilo</t>
  </si>
  <si>
    <t>2605330293</t>
  </si>
  <si>
    <t>20263</t>
  </si>
  <si>
    <t>Jørgen S. Nørgaard</t>
  </si>
  <si>
    <t>2605560043</t>
  </si>
  <si>
    <t>20986</t>
  </si>
  <si>
    <t>Peter Vejlgaard Arbs</t>
  </si>
  <si>
    <t>2605630181</t>
  </si>
  <si>
    <t>4230</t>
  </si>
  <si>
    <t>Ole Baltazar Andersen</t>
  </si>
  <si>
    <t>2605640179</t>
  </si>
  <si>
    <t>283</t>
  </si>
  <si>
    <t>Knud Erik Meyer</t>
  </si>
  <si>
    <t>2605673573</t>
  </si>
  <si>
    <t>23350</t>
  </si>
  <si>
    <t>Steven Harrod</t>
  </si>
  <si>
    <t>2605732324</t>
  </si>
  <si>
    <t>24897</t>
  </si>
  <si>
    <t>Tine Bundgaard</t>
  </si>
  <si>
    <t>2605742141</t>
  </si>
  <si>
    <t>Tune Wulff</t>
  </si>
  <si>
    <t>2605742664</t>
  </si>
  <si>
    <t>15766</t>
  </si>
  <si>
    <t>Marie Münster</t>
  </si>
  <si>
    <t>2605782666</t>
  </si>
  <si>
    <t>27980</t>
  </si>
  <si>
    <t>Katarina Gundsø Johnsen</t>
  </si>
  <si>
    <t>2605881672</t>
  </si>
  <si>
    <t>29423</t>
  </si>
  <si>
    <t>Line Katrine Nielsen</t>
  </si>
  <si>
    <t>2605884663</t>
  </si>
  <si>
    <t>28218</t>
  </si>
  <si>
    <t>Janko Kajtez</t>
  </si>
  <si>
    <t>2605894170</t>
  </si>
  <si>
    <t>32562</t>
  </si>
  <si>
    <t>Aliyeh Hasanzadeh</t>
  </si>
  <si>
    <t>2605913604</t>
  </si>
  <si>
    <t>30421</t>
  </si>
  <si>
    <t>Tanmayee Uday Pathre</t>
  </si>
  <si>
    <t>2605921933</t>
  </si>
  <si>
    <t>19632</t>
  </si>
  <si>
    <t>Rune Junker</t>
  </si>
  <si>
    <t>2605923197</t>
  </si>
  <si>
    <t>32209</t>
  </si>
  <si>
    <t>Ricky Hyldgaard Pedersen</t>
  </si>
  <si>
    <t>2605942361</t>
  </si>
  <si>
    <t>28784</t>
  </si>
  <si>
    <t>Martin Haubro</t>
  </si>
  <si>
    <t>2605943678</t>
  </si>
  <si>
    <t>33174</t>
  </si>
  <si>
    <t>Vania Mahdi</t>
  </si>
  <si>
    <t>2605944151</t>
  </si>
  <si>
    <t>32262</t>
  </si>
  <si>
    <t>Slawomir Marcin Derewianko</t>
  </si>
  <si>
    <t>2605944380</t>
  </si>
  <si>
    <t>31101</t>
  </si>
  <si>
    <t>Bo Li</t>
  </si>
  <si>
    <t>2605953177</t>
  </si>
  <si>
    <t>31742</t>
  </si>
  <si>
    <t>Marcos Laloux</t>
  </si>
  <si>
    <t>2606472393</t>
  </si>
  <si>
    <t>30708</t>
  </si>
  <si>
    <t>Orla Høy Pedersen</t>
  </si>
  <si>
    <t>2606550327</t>
  </si>
  <si>
    <t>18839</t>
  </si>
  <si>
    <t>Kjeld Nielsen</t>
  </si>
  <si>
    <t>2606593433</t>
  </si>
  <si>
    <t>3033</t>
  </si>
  <si>
    <t>Friedrich Wilhelm Köster</t>
  </si>
  <si>
    <t>2606660297</t>
  </si>
  <si>
    <t>3986</t>
  </si>
  <si>
    <t>Tom Vandal Pedersen</t>
  </si>
  <si>
    <t>2606670551</t>
  </si>
  <si>
    <t>15553</t>
  </si>
  <si>
    <t>Søren Fæster</t>
  </si>
  <si>
    <t>2606672341</t>
  </si>
  <si>
    <t>3035</t>
  </si>
  <si>
    <t>Ole Ritzau Eigaard</t>
  </si>
  <si>
    <t>2606700906</t>
  </si>
  <si>
    <t>961</t>
  </si>
  <si>
    <t>Lisette Veile Knoth-Nielsen</t>
  </si>
  <si>
    <t>2606751306</t>
  </si>
  <si>
    <t>32577</t>
  </si>
  <si>
    <t>Maria Sejersen Jensen</t>
  </si>
  <si>
    <t>2606782643</t>
  </si>
  <si>
    <t>32929</t>
  </si>
  <si>
    <t>Martin Steen Nielsen</t>
  </si>
  <si>
    <t>2606794943</t>
  </si>
  <si>
    <t>29852</t>
  </si>
  <si>
    <t>Mohsen Golabi</t>
  </si>
  <si>
    <t>2606822106</t>
  </si>
  <si>
    <t>32713</t>
  </si>
  <si>
    <t>Claudia Ulrich Hjørringgaard</t>
  </si>
  <si>
    <t>2606823803</t>
  </si>
  <si>
    <t>31236</t>
  </si>
  <si>
    <t>Mehdi Shirani</t>
  </si>
  <si>
    <t>2606823889</t>
  </si>
  <si>
    <t>16310</t>
  </si>
  <si>
    <t>Panagiotis Kougias</t>
  </si>
  <si>
    <t>2606851653</t>
  </si>
  <si>
    <t>12168</t>
  </si>
  <si>
    <t>Martin Haubjerg Rosgaard</t>
  </si>
  <si>
    <t>2606854636</t>
  </si>
  <si>
    <t>28300</t>
  </si>
  <si>
    <t>Irene Sâez Devis</t>
  </si>
  <si>
    <t>2606871336</t>
  </si>
  <si>
    <t>25135</t>
  </si>
  <si>
    <t>Mie Bagger Kjær</t>
  </si>
  <si>
    <t>2606872367</t>
  </si>
  <si>
    <t>12082</t>
  </si>
  <si>
    <t>Andreas Hougaard Laustsen</t>
  </si>
  <si>
    <t>2606891299</t>
  </si>
  <si>
    <t>15095</t>
  </si>
  <si>
    <t>Anders Roy Christiansen</t>
  </si>
  <si>
    <t>2606894611</t>
  </si>
  <si>
    <t>30573</t>
  </si>
  <si>
    <t>Hongkui Xiao</t>
  </si>
  <si>
    <t>2606911125</t>
  </si>
  <si>
    <t>33278</t>
  </si>
  <si>
    <t>Michael Roed</t>
  </si>
  <si>
    <t>2606922348</t>
  </si>
  <si>
    <t>30627</t>
  </si>
  <si>
    <t>Josefine Lange Strandgaard</t>
  </si>
  <si>
    <t>2606943957</t>
  </si>
  <si>
    <t>32431</t>
  </si>
  <si>
    <t>Luca Troise</t>
  </si>
  <si>
    <t>2606944007</t>
  </si>
  <si>
    <t>32359</t>
  </si>
  <si>
    <t>Marco Gabrielli</t>
  </si>
  <si>
    <t>2606960436</t>
  </si>
  <si>
    <t>29892</t>
  </si>
  <si>
    <t>Camilla Schoopp Kristensen</t>
  </si>
  <si>
    <t>2606971802</t>
  </si>
  <si>
    <t>31472</t>
  </si>
  <si>
    <t>Stine Bülow</t>
  </si>
  <si>
    <t>2607532543</t>
  </si>
  <si>
    <t>19369</t>
  </si>
  <si>
    <t>Frank Erik Nielsen</t>
  </si>
  <si>
    <t>2607590713</t>
  </si>
  <si>
    <t>1607</t>
  </si>
  <si>
    <t>Søren Otto Forchhammer</t>
  </si>
  <si>
    <t>2607600751</t>
  </si>
  <si>
    <t>12733</t>
  </si>
  <si>
    <t>Nico Henrik Ziersen</t>
  </si>
  <si>
    <t>2607611834</t>
  </si>
  <si>
    <t>3987</t>
  </si>
  <si>
    <t>Kirsten Pilegaard</t>
  </si>
  <si>
    <t>2607622542</t>
  </si>
  <si>
    <t>15415</t>
  </si>
  <si>
    <t>Ebtisam Khazaal Abdellahi</t>
  </si>
  <si>
    <t>2607650406</t>
  </si>
  <si>
    <t>3038</t>
  </si>
  <si>
    <t>Jette Melchiorsen</t>
  </si>
  <si>
    <t>2607690068</t>
  </si>
  <si>
    <t>11169</t>
  </si>
  <si>
    <t>Bettina Ingemann Nielsen</t>
  </si>
  <si>
    <t>2607690599</t>
  </si>
  <si>
    <t>1184</t>
  </si>
  <si>
    <t>Jan Horne Hansen</t>
  </si>
  <si>
    <t>2607693253</t>
  </si>
  <si>
    <t>32093</t>
  </si>
  <si>
    <t>Michael Deininger</t>
  </si>
  <si>
    <t>2607734359</t>
  </si>
  <si>
    <t>15481</t>
  </si>
  <si>
    <t>Jacob Ross Bowen</t>
  </si>
  <si>
    <t>2607802354</t>
  </si>
  <si>
    <t>24896</t>
  </si>
  <si>
    <t>Joan Skarby</t>
  </si>
  <si>
    <t>2607834191</t>
  </si>
  <si>
    <t>30841</t>
  </si>
  <si>
    <t>Konrad Viehrig</t>
  </si>
  <si>
    <t>2607861016</t>
  </si>
  <si>
    <t>31666</t>
  </si>
  <si>
    <t>Birgitte Nilsson</t>
  </si>
  <si>
    <t>2607862888</t>
  </si>
  <si>
    <t>32972</t>
  </si>
  <si>
    <t>Laura Juozaponyte</t>
  </si>
  <si>
    <t>2607884555</t>
  </si>
  <si>
    <t>27446</t>
  </si>
  <si>
    <t>Giovanni Cafaggi</t>
  </si>
  <si>
    <t>2607884938</t>
  </si>
  <si>
    <t>31123</t>
  </si>
  <si>
    <t>Nayere Taebnia</t>
  </si>
  <si>
    <t>2607892973</t>
  </si>
  <si>
    <t>33966</t>
  </si>
  <si>
    <t>Mikkel Theis Nielsen</t>
  </si>
  <si>
    <t>2607893295</t>
  </si>
  <si>
    <t>20620</t>
  </si>
  <si>
    <t>Lars Yannik Schöning</t>
  </si>
  <si>
    <t>2607914357</t>
  </si>
  <si>
    <t>30053</t>
  </si>
  <si>
    <t>Andrei-Cornel Danet</t>
  </si>
  <si>
    <t>2607914438</t>
  </si>
  <si>
    <t>30756</t>
  </si>
  <si>
    <t>Khorshid Kamguyan</t>
  </si>
  <si>
    <t>2607923933</t>
  </si>
  <si>
    <t>29297</t>
  </si>
  <si>
    <t>Serhii Kostrikov</t>
  </si>
  <si>
    <t>2607931405</t>
  </si>
  <si>
    <t>32454</t>
  </si>
  <si>
    <t>André Agertoft Condamine</t>
  </si>
  <si>
    <t>2607934463</t>
  </si>
  <si>
    <t>32432</t>
  </si>
  <si>
    <t>Huaqing Qiu</t>
  </si>
  <si>
    <t>2607943489</t>
  </si>
  <si>
    <t>23792</t>
  </si>
  <si>
    <t>Andreas Brink-Kjær</t>
  </si>
  <si>
    <t>2607944507</t>
  </si>
  <si>
    <t>33447</t>
  </si>
  <si>
    <t>David Ramirez Marti</t>
  </si>
  <si>
    <t>2607951848</t>
  </si>
  <si>
    <t>25975</t>
  </si>
  <si>
    <t>Frederikke Amalie Strange Holm</t>
  </si>
  <si>
    <t>2607980848</t>
  </si>
  <si>
    <t>30939</t>
  </si>
  <si>
    <t>Dorthe Bejstrup Exsteen</t>
  </si>
  <si>
    <t>2608610211</t>
  </si>
  <si>
    <t>2076</t>
  </si>
  <si>
    <t>Michael Zwicky Hauschild</t>
  </si>
  <si>
    <t>2608612753</t>
  </si>
  <si>
    <t>22115</t>
  </si>
  <si>
    <t>Vicente Cutanda Henriquez</t>
  </si>
  <si>
    <t>2608620705</t>
  </si>
  <si>
    <t>28189</t>
  </si>
  <si>
    <t>Peter Sylvest Nielsen</t>
  </si>
  <si>
    <t>2608620837</t>
  </si>
  <si>
    <t>Claus Sternberg</t>
  </si>
  <si>
    <t>2608640560</t>
  </si>
  <si>
    <t>27958</t>
  </si>
  <si>
    <t>Gitte Gladding</t>
  </si>
  <si>
    <t>2608651023</t>
  </si>
  <si>
    <t>28867</t>
  </si>
  <si>
    <t>Lars Bach Jensen</t>
  </si>
  <si>
    <t>2608670036</t>
  </si>
  <si>
    <t>1312</t>
  </si>
  <si>
    <t>Lisbeth M. Ottosen</t>
  </si>
  <si>
    <t>2608672934</t>
  </si>
  <si>
    <t>15577</t>
  </si>
  <si>
    <t>Anca Daniela Hansen</t>
  </si>
  <si>
    <t>2608712251</t>
  </si>
  <si>
    <t>31275</t>
  </si>
  <si>
    <t>Jens Friholm Nielsen</t>
  </si>
  <si>
    <t>2608752660</t>
  </si>
  <si>
    <t>28919</t>
  </si>
  <si>
    <t>Helle Solveig Kirk Sørensen</t>
  </si>
  <si>
    <t>2608782659</t>
  </si>
  <si>
    <t>511</t>
  </si>
  <si>
    <t>Kristoffer Hougaard Madsen</t>
  </si>
  <si>
    <t>2608792352</t>
  </si>
  <si>
    <t>31783</t>
  </si>
  <si>
    <t>Nancy Løkken Mainz</t>
  </si>
  <si>
    <t>2608802870</t>
  </si>
  <si>
    <t>30352</t>
  </si>
  <si>
    <t>Maya Jean Minch</t>
  </si>
  <si>
    <t>2608823770</t>
  </si>
  <si>
    <t>33208</t>
  </si>
  <si>
    <t>Karen Nicol Morales del Rosario</t>
  </si>
  <si>
    <t>2608841280</t>
  </si>
  <si>
    <t>33726</t>
  </si>
  <si>
    <t>Ryle Nørskov Gejl</t>
  </si>
  <si>
    <t>2608843682</t>
  </si>
  <si>
    <t>33665</t>
  </si>
  <si>
    <t>Mariela Paula Mezzina</t>
  </si>
  <si>
    <t>2608871953</t>
  </si>
  <si>
    <t>20255</t>
  </si>
  <si>
    <t>Patrick Rebsdorf Whelan</t>
  </si>
  <si>
    <t>2608902743</t>
  </si>
  <si>
    <t>27478</t>
  </si>
  <si>
    <t>Søren Dalsgård Petersen</t>
  </si>
  <si>
    <t>2608903278</t>
  </si>
  <si>
    <t>26219</t>
  </si>
  <si>
    <t>Kristina Navickaite</t>
  </si>
  <si>
    <t>2608913214</t>
  </si>
  <si>
    <t>32527</t>
  </si>
  <si>
    <t>Lene Gjørtler Elkjær</t>
  </si>
  <si>
    <t>2608924283</t>
  </si>
  <si>
    <t>33290</t>
  </si>
  <si>
    <t>Oscar Mejias Gomez</t>
  </si>
  <si>
    <t>2608931417</t>
  </si>
  <si>
    <t>29441</t>
  </si>
  <si>
    <t>2608934173</t>
  </si>
  <si>
    <t>32346</t>
  </si>
  <si>
    <t>Daan Jonas Hottentot Cederløf</t>
  </si>
  <si>
    <t>2608942877</t>
  </si>
  <si>
    <t>31852</t>
  </si>
  <si>
    <t>Thomas Nexø Holm</t>
  </si>
  <si>
    <t>2608950357</t>
  </si>
  <si>
    <t>33248</t>
  </si>
  <si>
    <t>Frederik Biskup</t>
  </si>
  <si>
    <t>2608970803</t>
  </si>
  <si>
    <t>33427</t>
  </si>
  <si>
    <t>Christian Oettinger</t>
  </si>
  <si>
    <t>2609580626</t>
  </si>
  <si>
    <t>3994</t>
  </si>
  <si>
    <t>Kit Granby</t>
  </si>
  <si>
    <t>2609582483</t>
  </si>
  <si>
    <t>22691</t>
  </si>
  <si>
    <t>Kjeld Akaaraq Emil Mølgaard</t>
  </si>
  <si>
    <t>2609620776</t>
  </si>
  <si>
    <t>13034</t>
  </si>
  <si>
    <t>Louise Simonsen</t>
  </si>
  <si>
    <t>2609622108</t>
  </si>
  <si>
    <t>31415</t>
  </si>
  <si>
    <t>Helle Annette Løvdal Buchardt</t>
  </si>
  <si>
    <t>2609632162</t>
  </si>
  <si>
    <t>12416</t>
  </si>
  <si>
    <t>Lone Falsig Hansen</t>
  </si>
  <si>
    <t>2609632855</t>
  </si>
  <si>
    <t>15478</t>
  </si>
  <si>
    <t>Jens Frederik Borchsenius</t>
  </si>
  <si>
    <t>2609640548</t>
  </si>
  <si>
    <t>12759</t>
  </si>
  <si>
    <t>Laila Jill Warncke</t>
  </si>
  <si>
    <t>2609662428</t>
  </si>
  <si>
    <t>14143</t>
  </si>
  <si>
    <t>Vibeke Dybdahl Hammer</t>
  </si>
  <si>
    <t>2609691746</t>
  </si>
  <si>
    <t>3996</t>
  </si>
  <si>
    <t>Maja Danielsen</t>
  </si>
  <si>
    <t>2609732132</t>
  </si>
  <si>
    <t>15791</t>
  </si>
  <si>
    <t>Rikke Anne Nielsen</t>
  </si>
  <si>
    <t>2609733538</t>
  </si>
  <si>
    <t>3043</t>
  </si>
  <si>
    <t>Maria Jarnum</t>
  </si>
  <si>
    <t>2609742448</t>
  </si>
  <si>
    <t>10791</t>
  </si>
  <si>
    <t>Christine Rich</t>
  </si>
  <si>
    <t>2609774013</t>
  </si>
  <si>
    <t>13095</t>
  </si>
  <si>
    <t>Qiuwei Wu</t>
  </si>
  <si>
    <t>2609832641</t>
  </si>
  <si>
    <t>32051</t>
  </si>
  <si>
    <t>Thomas Hjortgaard Danielsen</t>
  </si>
  <si>
    <t>2609843481</t>
  </si>
  <si>
    <t>10657</t>
  </si>
  <si>
    <t>Tomas Strucko</t>
  </si>
  <si>
    <t>2609884056</t>
  </si>
  <si>
    <t>32408</t>
  </si>
  <si>
    <t>Chaoling Xu</t>
  </si>
  <si>
    <t>2609891214</t>
  </si>
  <si>
    <t>23956</t>
  </si>
  <si>
    <t>Anna Barslund Leuchsenring</t>
  </si>
  <si>
    <t>2609892342</t>
  </si>
  <si>
    <t>27909</t>
  </si>
  <si>
    <t>Marie Rosenlund Nielsen</t>
  </si>
  <si>
    <t>2609914338</t>
  </si>
  <si>
    <t>28373</t>
  </si>
  <si>
    <t>Miriam Galbiati</t>
  </si>
  <si>
    <t>2609914540</t>
  </si>
  <si>
    <t>33353</t>
  </si>
  <si>
    <t>Lucia Ianniciello</t>
  </si>
  <si>
    <t>2609921563</t>
  </si>
  <si>
    <t>32783</t>
  </si>
  <si>
    <t>Troels Kjeldsen Kristensen</t>
  </si>
  <si>
    <t>2609921873</t>
  </si>
  <si>
    <t>30541</t>
  </si>
  <si>
    <t>Jesper Toft Lund</t>
  </si>
  <si>
    <t>2609963185</t>
  </si>
  <si>
    <t>33663</t>
  </si>
  <si>
    <t>Kushagar Tyagi</t>
  </si>
  <si>
    <t>2610541758</t>
  </si>
  <si>
    <t>15653</t>
  </si>
  <si>
    <t>Nina Jensen</t>
  </si>
  <si>
    <t>2610592549</t>
  </si>
  <si>
    <t>32427</t>
  </si>
  <si>
    <t>Timothy Patrick Needham</t>
  </si>
  <si>
    <t>2610602102</t>
  </si>
  <si>
    <t>2506</t>
  </si>
  <si>
    <t>Patricia Wagner</t>
  </si>
  <si>
    <t>2610640586</t>
  </si>
  <si>
    <t>3999</t>
  </si>
  <si>
    <t>Vibeke Frøkjær Jensen</t>
  </si>
  <si>
    <t>2610660854</t>
  </si>
  <si>
    <t>27525</t>
  </si>
  <si>
    <t>Karin Majken Malmstrøm Petersen</t>
  </si>
  <si>
    <t>2610672011</t>
  </si>
  <si>
    <t>8387</t>
  </si>
  <si>
    <t>Ivan Harald Holger Jørgensen</t>
  </si>
  <si>
    <t>2610672070</t>
  </si>
  <si>
    <t>4000</t>
  </si>
  <si>
    <t>Birgitte Borck Høg</t>
  </si>
  <si>
    <t>2610693329</t>
  </si>
  <si>
    <t>15524</t>
  </si>
  <si>
    <t>Subash Dhar</t>
  </si>
  <si>
    <t>2610721101</t>
  </si>
  <si>
    <t>32184</t>
  </si>
  <si>
    <t>Martin Tue Mikkelsen</t>
  </si>
  <si>
    <t>2610813758</t>
  </si>
  <si>
    <t>26643</t>
  </si>
  <si>
    <t>Ling Ding</t>
  </si>
  <si>
    <t>2610832507</t>
  </si>
  <si>
    <t>22386</t>
  </si>
  <si>
    <t>Claus Boye Nielsen</t>
  </si>
  <si>
    <t>2610853466</t>
  </si>
  <si>
    <t>27989</t>
  </si>
  <si>
    <t>Irene Rocchi</t>
  </si>
  <si>
    <t>2610863747</t>
  </si>
  <si>
    <t>27975</t>
  </si>
  <si>
    <t>Sebastian Wolf</t>
  </si>
  <si>
    <t>2610872797</t>
  </si>
  <si>
    <t>22876</t>
  </si>
  <si>
    <t>Mouadh Addassi</t>
  </si>
  <si>
    <t>2610903781</t>
  </si>
  <si>
    <t>26066</t>
  </si>
  <si>
    <t>Jifeng Yang</t>
  </si>
  <si>
    <t>2610913345</t>
  </si>
  <si>
    <t>28427</t>
  </si>
  <si>
    <t>Daniele Torelli</t>
  </si>
  <si>
    <t>2610921968</t>
  </si>
  <si>
    <t>20696</t>
  </si>
  <si>
    <t>Charlotte Beck</t>
  </si>
  <si>
    <t>2610942116</t>
  </si>
  <si>
    <t>33603</t>
  </si>
  <si>
    <t>Mathilde Pryds Loft</t>
  </si>
  <si>
    <t>2610944291</t>
  </si>
  <si>
    <t>33434</t>
  </si>
  <si>
    <t>Peter Krisztian Molnar</t>
  </si>
  <si>
    <t>2611550696</t>
  </si>
  <si>
    <t>4003</t>
  </si>
  <si>
    <t>Marion Baltzer Petersen</t>
  </si>
  <si>
    <t>2611621402</t>
  </si>
  <si>
    <t>29837</t>
  </si>
  <si>
    <t>Vibeke Lykke Stenstrop</t>
  </si>
  <si>
    <t>2611640288</t>
  </si>
  <si>
    <t>13271</t>
  </si>
  <si>
    <t>Kirsten Frydensberg Andersen</t>
  </si>
  <si>
    <t>2611681561</t>
  </si>
  <si>
    <t>11176</t>
  </si>
  <si>
    <t>Claus Sørensen</t>
  </si>
  <si>
    <t>2611721121</t>
  </si>
  <si>
    <t>127</t>
  </si>
  <si>
    <t>Christian Tønsberg Jensen</t>
  </si>
  <si>
    <t>2611761549</t>
  </si>
  <si>
    <t>19677</t>
  </si>
  <si>
    <t>Lars Hjortshøj</t>
  </si>
  <si>
    <t>2611763851</t>
  </si>
  <si>
    <t>13693</t>
  </si>
  <si>
    <t>Robert Read</t>
  </si>
  <si>
    <t>2611771919</t>
  </si>
  <si>
    <t>15053</t>
  </si>
  <si>
    <t>Martin Iain Bahl</t>
  </si>
  <si>
    <t>2611813387</t>
  </si>
  <si>
    <t>8414</t>
  </si>
  <si>
    <t>Nikolay Krasimirov Dimitrov</t>
  </si>
  <si>
    <t>2611814499</t>
  </si>
  <si>
    <t>31693</t>
  </si>
  <si>
    <t>Carlos Miguel Lima de Azevedo</t>
  </si>
  <si>
    <t>2611871921</t>
  </si>
  <si>
    <t>25907</t>
  </si>
  <si>
    <t>Jeppe Bredahl Rasmussen</t>
  </si>
  <si>
    <t>2611873975</t>
  </si>
  <si>
    <t>19544</t>
  </si>
  <si>
    <t>Adili Abulaitijiang</t>
  </si>
  <si>
    <t>2611883466</t>
  </si>
  <si>
    <t>32767</t>
  </si>
  <si>
    <t>Azucena Campillo Navarro</t>
  </si>
  <si>
    <t>2611883989</t>
  </si>
  <si>
    <t>29788</t>
  </si>
  <si>
    <t>Diptesh Dey</t>
  </si>
  <si>
    <t>2611884055</t>
  </si>
  <si>
    <t>33261</t>
  </si>
  <si>
    <t>Kalyanashis Jana</t>
  </si>
  <si>
    <t>2611893690</t>
  </si>
  <si>
    <t>32637</t>
  </si>
  <si>
    <t>Lilja Kristinsdóttir</t>
  </si>
  <si>
    <t>2611913977</t>
  </si>
  <si>
    <t>26946</t>
  </si>
  <si>
    <t>Federico Baruffi</t>
  </si>
  <si>
    <t>2611921821</t>
  </si>
  <si>
    <t>22809</t>
  </si>
  <si>
    <t>Bo Simmendefeldt Schmidt</t>
  </si>
  <si>
    <t>2611922437</t>
  </si>
  <si>
    <t>31395</t>
  </si>
  <si>
    <t>Frederik Hejgaard Andersen</t>
  </si>
  <si>
    <t>2611933544</t>
  </si>
  <si>
    <t>29943</t>
  </si>
  <si>
    <t>Svetlana Volkova</t>
  </si>
  <si>
    <t>2611941520</t>
  </si>
  <si>
    <t>29120</t>
  </si>
  <si>
    <t>Cecilie Marie Hansen</t>
  </si>
  <si>
    <t>2611941792</t>
  </si>
  <si>
    <t>33962</t>
  </si>
  <si>
    <t>Emilie Enok Frederiksen</t>
  </si>
  <si>
    <t>2611951216</t>
  </si>
  <si>
    <t>33899</t>
  </si>
  <si>
    <t>Katja Elgaard Gadkjær</t>
  </si>
  <si>
    <t>2611960703</t>
  </si>
  <si>
    <t>33420</t>
  </si>
  <si>
    <t>Andreas Horst</t>
  </si>
  <si>
    <t>2611961106</t>
  </si>
  <si>
    <t>32178</t>
  </si>
  <si>
    <t>Laura Amalie Friis Lundsgaard</t>
  </si>
  <si>
    <t>2612620469</t>
  </si>
  <si>
    <t>30842</t>
  </si>
  <si>
    <t>Søren Gustafsson</t>
  </si>
  <si>
    <t>2612640311</t>
  </si>
  <si>
    <t>15629</t>
  </si>
  <si>
    <t>Jørgen Henrik Klinge Jacobsen</t>
  </si>
  <si>
    <t>2612853838</t>
  </si>
  <si>
    <t>30674</t>
  </si>
  <si>
    <t>Anna Magdalena Dragos</t>
  </si>
  <si>
    <t>2612883494</t>
  </si>
  <si>
    <t>19990</t>
  </si>
  <si>
    <t>Patricia Maria Calero Valdayo</t>
  </si>
  <si>
    <t>2612901522</t>
  </si>
  <si>
    <t>30898</t>
  </si>
  <si>
    <t>Liv Freja Skovgaard</t>
  </si>
  <si>
    <t>2612903010</t>
  </si>
  <si>
    <t>29936</t>
  </si>
  <si>
    <t>Valentina Laura Donati</t>
  </si>
  <si>
    <t>2612923429</t>
  </si>
  <si>
    <t>33798</t>
  </si>
  <si>
    <t>Konstantinos Kalogeropoulos</t>
  </si>
  <si>
    <t>2612932509</t>
  </si>
  <si>
    <t>30431</t>
  </si>
  <si>
    <t>Magnus Høegh Jensen</t>
  </si>
  <si>
    <t>2612943675</t>
  </si>
  <si>
    <t>32406</t>
  </si>
  <si>
    <t>Albert-Jose Llebaria Holda</t>
  </si>
  <si>
    <t>2701572435</t>
  </si>
  <si>
    <t>17585</t>
  </si>
  <si>
    <t>Jørgen Jensen</t>
  </si>
  <si>
    <t>2701591189</t>
  </si>
  <si>
    <t>1554</t>
  </si>
  <si>
    <t>Bjarne Poulsen</t>
  </si>
  <si>
    <t>2701610175</t>
  </si>
  <si>
    <t>15865</t>
  </si>
  <si>
    <t>Finn Benthin Saxild</t>
  </si>
  <si>
    <t>2701670011</t>
  </si>
  <si>
    <t>16232</t>
  </si>
  <si>
    <t>Jesper Brochstedt Rasmussen</t>
  </si>
  <si>
    <t>2701673495</t>
  </si>
  <si>
    <t>32865</t>
  </si>
  <si>
    <t>Steffen Goletz</t>
  </si>
  <si>
    <t>2701732734</t>
  </si>
  <si>
    <t>27230</t>
  </si>
  <si>
    <t>Ulla Vig Nissen</t>
  </si>
  <si>
    <t>2701734370</t>
  </si>
  <si>
    <t>22328</t>
  </si>
  <si>
    <t>Elena Guarneri</t>
  </si>
  <si>
    <t>2701842688</t>
  </si>
  <si>
    <t>28515</t>
  </si>
  <si>
    <t>Signe Theisen Schmidt</t>
  </si>
  <si>
    <t>2701851024</t>
  </si>
  <si>
    <t>17806</t>
  </si>
  <si>
    <t>Ditte Baun Hermund</t>
  </si>
  <si>
    <t>2701881241</t>
  </si>
  <si>
    <t>13929</t>
  </si>
  <si>
    <t>Martin Frederik Laursen</t>
  </si>
  <si>
    <t>2701883570</t>
  </si>
  <si>
    <t>18734</t>
  </si>
  <si>
    <t>Inés Pereira Rosinha Grundtvig</t>
  </si>
  <si>
    <t>2701883864</t>
  </si>
  <si>
    <t>28236</t>
  </si>
  <si>
    <t>Karin Lauschke</t>
  </si>
  <si>
    <t>2701891301</t>
  </si>
  <si>
    <t>33684</t>
  </si>
  <si>
    <t>Jeppe Glenstrup</t>
  </si>
  <si>
    <t>2701891751</t>
  </si>
  <si>
    <t>16572</t>
  </si>
  <si>
    <t>Mathias Engholm</t>
  </si>
  <si>
    <t>2701894378</t>
  </si>
  <si>
    <t>32348</t>
  </si>
  <si>
    <t>Sei Suzuki</t>
  </si>
  <si>
    <t>2701901846</t>
  </si>
  <si>
    <t>23212</t>
  </si>
  <si>
    <t>2701911744</t>
  </si>
  <si>
    <t>27022</t>
  </si>
  <si>
    <t>Josephine Grønning</t>
  </si>
  <si>
    <t>2701931583</t>
  </si>
  <si>
    <t>33701</t>
  </si>
  <si>
    <t>Simon Holst Albrechtsen</t>
  </si>
  <si>
    <t>2701943913</t>
  </si>
  <si>
    <t>32600</t>
  </si>
  <si>
    <t>Yi Dou</t>
  </si>
  <si>
    <t>2702461807</t>
  </si>
  <si>
    <t>32564</t>
  </si>
  <si>
    <t>Rene Emil Dujardin</t>
  </si>
  <si>
    <t>2702531287</t>
  </si>
  <si>
    <t>3045</t>
  </si>
  <si>
    <t>Niels Peter Munk</t>
  </si>
  <si>
    <t>2702570606</t>
  </si>
  <si>
    <t>119</t>
  </si>
  <si>
    <t>Anni Nimgaard Petersen</t>
  </si>
  <si>
    <t>2702583090</t>
  </si>
  <si>
    <t>Karen Kliim-Hansen</t>
  </si>
  <si>
    <t>2702650375</t>
  </si>
  <si>
    <t>18801</t>
  </si>
  <si>
    <t>Henrik Bechmann</t>
  </si>
  <si>
    <t>2702671739</t>
  </si>
  <si>
    <t>20818</t>
  </si>
  <si>
    <t>Steen Jessen</t>
  </si>
  <si>
    <t>2702751996</t>
  </si>
  <si>
    <t>14590</t>
  </si>
  <si>
    <t>Helle Sørensen</t>
  </si>
  <si>
    <t>2702761460</t>
  </si>
  <si>
    <t>10916</t>
  </si>
  <si>
    <t>Nanette Zahrtmann</t>
  </si>
  <si>
    <t>2702761711</t>
  </si>
  <si>
    <t>2041</t>
  </si>
  <si>
    <t>Thomas Lundin Christiansen</t>
  </si>
  <si>
    <t>2702762572</t>
  </si>
  <si>
    <t>29364</t>
  </si>
  <si>
    <t>Sidsel Pernille Staberg Haggren</t>
  </si>
  <si>
    <t>2702771024</t>
  </si>
  <si>
    <t>31375</t>
  </si>
  <si>
    <t>Line Christoffersen</t>
  </si>
  <si>
    <t>2702783294</t>
  </si>
  <si>
    <t>31379</t>
  </si>
  <si>
    <t>Marlene Williams Engmann</t>
  </si>
  <si>
    <t>2702803740</t>
  </si>
  <si>
    <t>32087</t>
  </si>
  <si>
    <t>Mariia Suvorova</t>
  </si>
  <si>
    <t>2702821536</t>
  </si>
  <si>
    <t>32030</t>
  </si>
  <si>
    <t>Karina Knudsmark Sjøholm</t>
  </si>
  <si>
    <t>2702823156</t>
  </si>
  <si>
    <t>22887</t>
  </si>
  <si>
    <t>Asta Hannesdottir</t>
  </si>
  <si>
    <t>2702831426</t>
  </si>
  <si>
    <t>13725</t>
  </si>
  <si>
    <t>Marie Lund Traulsen</t>
  </si>
  <si>
    <t>2702843998</t>
  </si>
  <si>
    <t>32586</t>
  </si>
  <si>
    <t>Tatiane Eufrásio da Silva</t>
  </si>
  <si>
    <t>2702863808</t>
  </si>
  <si>
    <t>29417</t>
  </si>
  <si>
    <t>Shengda Zhang</t>
  </si>
  <si>
    <t>2702872572</t>
  </si>
  <si>
    <t>30269</t>
  </si>
  <si>
    <t>Sofie Barsøe</t>
  </si>
  <si>
    <t>2702892107</t>
  </si>
  <si>
    <t>33872</t>
  </si>
  <si>
    <t>Søren Stau Hansen</t>
  </si>
  <si>
    <t>2702894487</t>
  </si>
  <si>
    <t>25642</t>
  </si>
  <si>
    <t>Ruben Vázquez Uribe</t>
  </si>
  <si>
    <t>2702901203</t>
  </si>
  <si>
    <t>14785</t>
  </si>
  <si>
    <t>Dennis Øland Larsen</t>
  </si>
  <si>
    <t>2702904229</t>
  </si>
  <si>
    <t>33959</t>
  </si>
  <si>
    <t>Angelos Mylonas</t>
  </si>
  <si>
    <t>2702914178</t>
  </si>
  <si>
    <t>32529</t>
  </si>
  <si>
    <t>Tereza Kolaiti</t>
  </si>
  <si>
    <t>2702914291</t>
  </si>
  <si>
    <t>30873</t>
  </si>
  <si>
    <t>Matthias Heumesser</t>
  </si>
  <si>
    <t>2702914305</t>
  </si>
  <si>
    <t>31056</t>
  </si>
  <si>
    <t>Florian Cyril Stutz</t>
  </si>
  <si>
    <t>2702914364</t>
  </si>
  <si>
    <t>32103</t>
  </si>
  <si>
    <t>Che Lin Kim</t>
  </si>
  <si>
    <t>2702923355</t>
  </si>
  <si>
    <t>32159</t>
  </si>
  <si>
    <t>Antons Fronovics</t>
  </si>
  <si>
    <t>2702923665</t>
  </si>
  <si>
    <t>26901</t>
  </si>
  <si>
    <t>Alessandro D'Ambrosio</t>
  </si>
  <si>
    <t>2702924424</t>
  </si>
  <si>
    <t>29629</t>
  </si>
  <si>
    <t>Justina Vaicekauskaité</t>
  </si>
  <si>
    <t>2702932206</t>
  </si>
  <si>
    <t>32495</t>
  </si>
  <si>
    <t>Natacha Faxø</t>
  </si>
  <si>
    <t>2702943607</t>
  </si>
  <si>
    <t>32900</t>
  </si>
  <si>
    <t>Marvin Glissner</t>
  </si>
  <si>
    <t>2702951405</t>
  </si>
  <si>
    <t>31450</t>
  </si>
  <si>
    <t>Kristian Morey Olesen</t>
  </si>
  <si>
    <t>2702951804</t>
  </si>
  <si>
    <t>33505</t>
  </si>
  <si>
    <t>Rikke Pedersen</t>
  </si>
  <si>
    <t>2702960161</t>
  </si>
  <si>
    <t>32409</t>
  </si>
  <si>
    <t>Nicholas Kevin Christoffersen</t>
  </si>
  <si>
    <t>2702971635</t>
  </si>
  <si>
    <t>32240</t>
  </si>
  <si>
    <t>Christian Hinge</t>
  </si>
  <si>
    <t>2703680316</t>
  </si>
  <si>
    <t>2528</t>
  </si>
  <si>
    <t>Tine Kastrup</t>
  </si>
  <si>
    <t>2703681983</t>
  </si>
  <si>
    <t>4232</t>
  </si>
  <si>
    <t>Michael Linden-Vørnle</t>
  </si>
  <si>
    <t>2703691687</t>
  </si>
  <si>
    <t>14230</t>
  </si>
  <si>
    <t>Thomas Møller</t>
  </si>
  <si>
    <t>2703722299</t>
  </si>
  <si>
    <t>22946</t>
  </si>
  <si>
    <t>Thomas Stender</t>
  </si>
  <si>
    <t>2703743911</t>
  </si>
  <si>
    <t>15983</t>
  </si>
  <si>
    <t>Johan Hjelm</t>
  </si>
  <si>
    <t>2703752910</t>
  </si>
  <si>
    <t>15693</t>
  </si>
  <si>
    <t>Katrine Krogh-Jeppesen</t>
  </si>
  <si>
    <t>2703762843</t>
  </si>
  <si>
    <t>33722</t>
  </si>
  <si>
    <t>Jakob Lion Meyer</t>
  </si>
  <si>
    <t>2703783859</t>
  </si>
  <si>
    <t>12450</t>
  </si>
  <si>
    <t>Ying Li</t>
  </si>
  <si>
    <t>2703794176</t>
  </si>
  <si>
    <t>29426</t>
  </si>
  <si>
    <t>Chengfang Pang</t>
  </si>
  <si>
    <t>2703802586</t>
  </si>
  <si>
    <t>Marie Stengaard Jensen</t>
  </si>
  <si>
    <t>2703833899</t>
  </si>
  <si>
    <t>33372</t>
  </si>
  <si>
    <t>Renato Ribeiro Domeneguetti</t>
  </si>
  <si>
    <t>2703842863</t>
  </si>
  <si>
    <t>32229</t>
  </si>
  <si>
    <t>2703922638</t>
  </si>
  <si>
    <t>31024</t>
  </si>
  <si>
    <t>Cecilie Vase Funch</t>
  </si>
  <si>
    <t>2703932293</t>
  </si>
  <si>
    <t>33747</t>
  </si>
  <si>
    <t>Nikolaj Gersager Henriksen</t>
  </si>
  <si>
    <t>2703933702</t>
  </si>
  <si>
    <t>32277</t>
  </si>
  <si>
    <t>Sheyda Darouie</t>
  </si>
  <si>
    <t>2703950402</t>
  </si>
  <si>
    <t>27186</t>
  </si>
  <si>
    <t>Pernille Kliving</t>
  </si>
  <si>
    <t>2704550041</t>
  </si>
  <si>
    <t>Jes Skov Dolby</t>
  </si>
  <si>
    <t>2704582695</t>
  </si>
  <si>
    <t>19378</t>
  </si>
  <si>
    <t>Klaus Phanareth</t>
  </si>
  <si>
    <t>2704631971</t>
  </si>
  <si>
    <t>15623</t>
  </si>
  <si>
    <t>Poul Hummelshøj</t>
  </si>
  <si>
    <t>2704660289</t>
  </si>
  <si>
    <t>34101</t>
  </si>
  <si>
    <t>Tomas Brink Wikborg</t>
  </si>
  <si>
    <t>2704680522</t>
  </si>
  <si>
    <t>24871</t>
  </si>
  <si>
    <t>Hanne Voldby Jensen</t>
  </si>
  <si>
    <t>2704691524</t>
  </si>
  <si>
    <t>30459</t>
  </si>
  <si>
    <t>Eva Balslev Jørgensen</t>
  </si>
  <si>
    <t>2704711371</t>
  </si>
  <si>
    <t>27738</t>
  </si>
  <si>
    <t>Sune Martin Hesselgaard-Andreasen</t>
  </si>
  <si>
    <t>2704742889</t>
  </si>
  <si>
    <t>1784</t>
  </si>
  <si>
    <t>Peter Siegbjørn Grüner Jørgensen</t>
  </si>
  <si>
    <t>2704753309</t>
  </si>
  <si>
    <t>2021</t>
  </si>
  <si>
    <t>Fredrik Haglind</t>
  </si>
  <si>
    <t>2704761662</t>
  </si>
  <si>
    <t>33672</t>
  </si>
  <si>
    <t>Pernille Duvier Gravesen</t>
  </si>
  <si>
    <t>2704791170</t>
  </si>
  <si>
    <t>23805</t>
  </si>
  <si>
    <t>Louise Margrethe Deela Kronborg</t>
  </si>
  <si>
    <t>2704794315</t>
  </si>
  <si>
    <t>29198</t>
  </si>
  <si>
    <t>Minho Song</t>
  </si>
  <si>
    <t>2704802563</t>
  </si>
  <si>
    <t>13651</t>
  </si>
  <si>
    <t>Martin Patrong Haspang</t>
  </si>
  <si>
    <t>2704803799</t>
  </si>
  <si>
    <t>30106</t>
  </si>
  <si>
    <t>Gorka Mendiguren Gonzalez</t>
  </si>
  <si>
    <t>2704852625</t>
  </si>
  <si>
    <t>8484</t>
  </si>
  <si>
    <t>Thue Trofod Larsen-Olsen</t>
  </si>
  <si>
    <t>2704901677</t>
  </si>
  <si>
    <t>18479</t>
  </si>
  <si>
    <t>Alexander N. Olesen</t>
  </si>
  <si>
    <t>2704912083</t>
  </si>
  <si>
    <t>29520</t>
  </si>
  <si>
    <t>Malte Laustsen</t>
  </si>
  <si>
    <t>2704912601</t>
  </si>
  <si>
    <t>31261</t>
  </si>
  <si>
    <t>Birkir Reynisson</t>
  </si>
  <si>
    <t>2704931053</t>
  </si>
  <si>
    <t>33511</t>
  </si>
  <si>
    <t>Christian Emil Uluru L Bulman-May</t>
  </si>
  <si>
    <t>2704933447</t>
  </si>
  <si>
    <t>28011</t>
  </si>
  <si>
    <t>Andreas Rønne Stokholm</t>
  </si>
  <si>
    <t>2704951550</t>
  </si>
  <si>
    <t>30317</t>
  </si>
  <si>
    <t>Sophie Krog Agergaard</t>
  </si>
  <si>
    <t>2704953545</t>
  </si>
  <si>
    <t>32789</t>
  </si>
  <si>
    <t>Marcin Zajaczkowski</t>
  </si>
  <si>
    <t>2704960711</t>
  </si>
  <si>
    <t>29249</t>
  </si>
  <si>
    <t>Jeppe Møller Bak</t>
  </si>
  <si>
    <t>2704981530</t>
  </si>
  <si>
    <t>30195</t>
  </si>
  <si>
    <t>Mathilde Krogsgaard Vester</t>
  </si>
  <si>
    <t>2705622771</t>
  </si>
  <si>
    <t>15696</t>
  </si>
  <si>
    <t>Yukihiro Kusano</t>
  </si>
  <si>
    <t>2705630405</t>
  </si>
  <si>
    <t>1336</t>
  </si>
  <si>
    <t>Dag Stinus</t>
  </si>
  <si>
    <t>2705693059</t>
  </si>
  <si>
    <t>890</t>
  </si>
  <si>
    <t>Timothy John Hobley</t>
  </si>
  <si>
    <t>2705731791</t>
  </si>
  <si>
    <t>16331</t>
  </si>
  <si>
    <t>René Wugt Larsen</t>
  </si>
  <si>
    <t>2705733115</t>
  </si>
  <si>
    <t>18829</t>
  </si>
  <si>
    <t>John Køhler Carlsson</t>
  </si>
  <si>
    <t>2705743374</t>
  </si>
  <si>
    <t>18842</t>
  </si>
  <si>
    <t>Lotte Blaabjerg Dahl</t>
  </si>
  <si>
    <t>2705744109</t>
  </si>
  <si>
    <t>15516</t>
  </si>
  <si>
    <t>Nikolaos Antonio Koutouloulis</t>
  </si>
  <si>
    <t>2705772560</t>
  </si>
  <si>
    <t>24052</t>
  </si>
  <si>
    <t>Anna Joensen</t>
  </si>
  <si>
    <t>2705781837</t>
  </si>
  <si>
    <t>11421</t>
  </si>
  <si>
    <t>2705793797</t>
  </si>
  <si>
    <t>14747</t>
  </si>
  <si>
    <t>Ioannis Fotidis</t>
  </si>
  <si>
    <t>2705811957</t>
  </si>
  <si>
    <t>27255</t>
  </si>
  <si>
    <t>Emil Jacobsen</t>
  </si>
  <si>
    <t>2705814387</t>
  </si>
  <si>
    <t>32649</t>
  </si>
  <si>
    <t>David Anthony Coleman</t>
  </si>
  <si>
    <t>2705833683</t>
  </si>
  <si>
    <t>24891</t>
  </si>
  <si>
    <t>Andreas Baum</t>
  </si>
  <si>
    <t>2705834213</t>
  </si>
  <si>
    <t>29558</t>
  </si>
  <si>
    <t>Xiao Chen</t>
  </si>
  <si>
    <t>2705854591</t>
  </si>
  <si>
    <t>33948</t>
  </si>
  <si>
    <t>Ganapathi Prabhu Sai Balasubramanian</t>
  </si>
  <si>
    <t>2705874207</t>
  </si>
  <si>
    <t>18639</t>
  </si>
  <si>
    <t>Axel Ahrens</t>
  </si>
  <si>
    <t>2705891101</t>
  </si>
  <si>
    <t>23733</t>
  </si>
  <si>
    <t>Kristian Markvart Andersen</t>
  </si>
  <si>
    <t>2705901409</t>
  </si>
  <si>
    <t>18414</t>
  </si>
  <si>
    <t>Morten Eltved</t>
  </si>
  <si>
    <t>2705903762</t>
  </si>
  <si>
    <t>32756</t>
  </si>
  <si>
    <t>Sarah Brudler</t>
  </si>
  <si>
    <t>2705923445</t>
  </si>
  <si>
    <t>32679</t>
  </si>
  <si>
    <t>Taaniel Stoitsev</t>
  </si>
  <si>
    <t>2705934242</t>
  </si>
  <si>
    <t>28290</t>
  </si>
  <si>
    <t>Kim Birnie-Gauvin</t>
  </si>
  <si>
    <t>2705950922</t>
  </si>
  <si>
    <t>29434</t>
  </si>
  <si>
    <t>Emilie Kristine Dyrlev Thorsen</t>
  </si>
  <si>
    <t>2705951244</t>
  </si>
  <si>
    <t>28226</t>
  </si>
  <si>
    <t>Julie Sofie Møller</t>
  </si>
  <si>
    <t>2705971741</t>
  </si>
  <si>
    <t>34036</t>
  </si>
  <si>
    <t>Michael Baand Severinsen</t>
  </si>
  <si>
    <t>2706580304</t>
  </si>
  <si>
    <t>26050</t>
  </si>
  <si>
    <t>Lisbeth Ryge</t>
  </si>
  <si>
    <t>2706681631</t>
  </si>
  <si>
    <t>15686</t>
  </si>
  <si>
    <t>Carsten Weber Kock</t>
  </si>
  <si>
    <t>2706702310</t>
  </si>
  <si>
    <t>28704</t>
  </si>
  <si>
    <t>Gitte Tang Pinnerup</t>
  </si>
  <si>
    <t>2706702876</t>
  </si>
  <si>
    <t>29350</t>
  </si>
  <si>
    <t>Maria Gabriela Soares de Menezes Prata Dias</t>
  </si>
  <si>
    <t>2706712103</t>
  </si>
  <si>
    <t>26347</t>
  </si>
  <si>
    <t>Mikkel Tranemose Christensen</t>
  </si>
  <si>
    <t>2706721102</t>
  </si>
  <si>
    <t>8505</t>
  </si>
  <si>
    <t>Annette Juel Baunsgaard</t>
  </si>
  <si>
    <t>2706721552</t>
  </si>
  <si>
    <t>18785</t>
  </si>
  <si>
    <t>Chanette Locki Plesner</t>
  </si>
  <si>
    <t>2706742452</t>
  </si>
  <si>
    <t>4012</t>
  </si>
  <si>
    <t>Pia Engelsmann</t>
  </si>
  <si>
    <t>2706781970</t>
  </si>
  <si>
    <t>19427</t>
  </si>
  <si>
    <t>Karen Kathrine Brøndum</t>
  </si>
  <si>
    <t>2706811152</t>
  </si>
  <si>
    <t>22499</t>
  </si>
  <si>
    <t>Juliane Margrethe Gregersen</t>
  </si>
  <si>
    <t>2706842511</t>
  </si>
  <si>
    <t>29449</t>
  </si>
  <si>
    <t>Casper Jull Olsen</t>
  </si>
  <si>
    <t>2706843445</t>
  </si>
  <si>
    <t>17179</t>
  </si>
  <si>
    <t>Philipp Ulrich Haselbach</t>
  </si>
  <si>
    <t>2706843550</t>
  </si>
  <si>
    <t>18425</t>
  </si>
  <si>
    <t>2706851073</t>
  </si>
  <si>
    <t>23859</t>
  </si>
  <si>
    <t>Rasmus Vilrik Bruun</t>
  </si>
  <si>
    <t>2706854544</t>
  </si>
  <si>
    <t>23438</t>
  </si>
  <si>
    <t>Astri Bjørnetun Haugen</t>
  </si>
  <si>
    <t>2706873875</t>
  </si>
  <si>
    <t>33916</t>
  </si>
  <si>
    <t>Metodi Plamenov Yankov</t>
  </si>
  <si>
    <t>2706874405</t>
  </si>
  <si>
    <t>27654</t>
  </si>
  <si>
    <t>Wei Qiu</t>
  </si>
  <si>
    <t>2706893027</t>
  </si>
  <si>
    <t>23520</t>
  </si>
  <si>
    <t>Martin Lind Ommen</t>
  </si>
  <si>
    <t>2706903928</t>
  </si>
  <si>
    <t>24128</t>
  </si>
  <si>
    <t>Katarzyna Marta Luc</t>
  </si>
  <si>
    <t>2706904398</t>
  </si>
  <si>
    <t>31136</t>
  </si>
  <si>
    <t>Laura Maria Alessandretti</t>
  </si>
  <si>
    <t>2706914105</t>
  </si>
  <si>
    <t>23567</t>
  </si>
  <si>
    <t>Steven Pirou</t>
  </si>
  <si>
    <t>2706914423</t>
  </si>
  <si>
    <t>31137</t>
  </si>
  <si>
    <t>Arnor Ingi Sigurdsson</t>
  </si>
  <si>
    <t>2706923503</t>
  </si>
  <si>
    <t>29271</t>
  </si>
  <si>
    <t>Ting Wang</t>
  </si>
  <si>
    <t>2706933797</t>
  </si>
  <si>
    <t>33276</t>
  </si>
  <si>
    <t>Jules Truong</t>
  </si>
  <si>
    <t>2706942885</t>
  </si>
  <si>
    <t>27270</t>
  </si>
  <si>
    <t>Frederik Sørensen</t>
  </si>
  <si>
    <t>2706943121</t>
  </si>
  <si>
    <t>33498</t>
  </si>
  <si>
    <t>Tobias Pock-Steen Jørgensen</t>
  </si>
  <si>
    <t>2706950497</t>
  </si>
  <si>
    <t>33575</t>
  </si>
  <si>
    <t>Dimitri Nicolas Kobrossi</t>
  </si>
  <si>
    <t>2706961375</t>
  </si>
  <si>
    <t>26784</t>
  </si>
  <si>
    <t>Lasse Dissing Hansen</t>
  </si>
  <si>
    <t>2706973152</t>
  </si>
  <si>
    <t>31909</t>
  </si>
  <si>
    <t>Oda Johanna Larsdatter Agdal</t>
  </si>
  <si>
    <t>2707610347</t>
  </si>
  <si>
    <t>25191</t>
  </si>
  <si>
    <t>Ole Jeding-Jansen</t>
  </si>
  <si>
    <t>2707620725</t>
  </si>
  <si>
    <t>8519</t>
  </si>
  <si>
    <t>Per Gunnar Bækgaard</t>
  </si>
  <si>
    <t>2707642974</t>
  </si>
  <si>
    <t>15979</t>
  </si>
  <si>
    <t>Mahbooba Davodi</t>
  </si>
  <si>
    <t>2707671184</t>
  </si>
  <si>
    <t>1919</t>
  </si>
  <si>
    <t>Grith Gamborg</t>
  </si>
  <si>
    <t>2707680361</t>
  </si>
  <si>
    <t>1314</t>
  </si>
  <si>
    <t>Morten Kjølner Pedersen</t>
  </si>
  <si>
    <t>2707721157</t>
  </si>
  <si>
    <t>8523</t>
  </si>
  <si>
    <t>Martin Nesager Sunesen</t>
  </si>
  <si>
    <t>2707722374</t>
  </si>
  <si>
    <t>4013</t>
  </si>
  <si>
    <t>Lene Kristine Maenchen</t>
  </si>
  <si>
    <t>2707751560</t>
  </si>
  <si>
    <t>30156</t>
  </si>
  <si>
    <t>Karin Strandbygaard</t>
  </si>
  <si>
    <t>2707792402</t>
  </si>
  <si>
    <t>23237</t>
  </si>
  <si>
    <t>Charlotte Eve Brøchner</t>
  </si>
  <si>
    <t>2707803471</t>
  </si>
  <si>
    <t>12247</t>
  </si>
  <si>
    <t>Hao Hu</t>
  </si>
  <si>
    <t>2707812152</t>
  </si>
  <si>
    <t>4015</t>
  </si>
  <si>
    <t>Maj-Britt Jacobsen</t>
  </si>
  <si>
    <t>2707851034</t>
  </si>
  <si>
    <t>28053</t>
  </si>
  <si>
    <t>2707872376</t>
  </si>
  <si>
    <t>15017</t>
  </si>
  <si>
    <t>Sofie Therese Hansen</t>
  </si>
  <si>
    <t>2707911703</t>
  </si>
  <si>
    <t>32373</t>
  </si>
  <si>
    <t>Tor Vig Panvil Hansen</t>
  </si>
  <si>
    <t>2707921393</t>
  </si>
  <si>
    <t>31291</t>
  </si>
  <si>
    <t>Anton Bo Bøllingtoft</t>
  </si>
  <si>
    <t>2707932611</t>
  </si>
  <si>
    <t>25440</t>
  </si>
  <si>
    <t>Jens Kristian Jørsboe</t>
  </si>
  <si>
    <t>2707982058</t>
  </si>
  <si>
    <t>33272</t>
  </si>
  <si>
    <t>Xiyue Liu</t>
  </si>
  <si>
    <t>2707982481</t>
  </si>
  <si>
    <t>31266</t>
  </si>
  <si>
    <t>Jedrzej Tadrzak</t>
  </si>
  <si>
    <t>2708492283</t>
  </si>
  <si>
    <t>212</t>
  </si>
  <si>
    <t>Henrik Carlsen</t>
  </si>
  <si>
    <t>2708510753</t>
  </si>
  <si>
    <t>27451</t>
  </si>
  <si>
    <t>Niels-Peter Juul Hansen</t>
  </si>
  <si>
    <t>2708610782</t>
  </si>
  <si>
    <t>19938</t>
  </si>
  <si>
    <t>Helle Kjelstrup</t>
  </si>
  <si>
    <t>2708611983</t>
  </si>
  <si>
    <t>13943</t>
  </si>
  <si>
    <t>Per Christiansen</t>
  </si>
  <si>
    <t>2708641750</t>
  </si>
  <si>
    <t>307</t>
  </si>
  <si>
    <t>Vivi Jessen Hjartfeldt</t>
  </si>
  <si>
    <t>2708670114</t>
  </si>
  <si>
    <t>15687</t>
  </si>
  <si>
    <t>Pia Riis Kofoed-Hansen</t>
  </si>
  <si>
    <t>2708680071</t>
  </si>
  <si>
    <t>1333</t>
  </si>
  <si>
    <t>Anders Baun</t>
  </si>
  <si>
    <t>2708702490</t>
  </si>
  <si>
    <t>15035</t>
  </si>
  <si>
    <t>Pia Schertiger</t>
  </si>
  <si>
    <t>2708722033</t>
  </si>
  <si>
    <t>15312</t>
  </si>
  <si>
    <t>Jesper Spangsmark Nielsen</t>
  </si>
  <si>
    <t>2708723595</t>
  </si>
  <si>
    <t>25514</t>
  </si>
  <si>
    <t>Hamidreza Maghami Nick</t>
  </si>
  <si>
    <t>2708733620</t>
  </si>
  <si>
    <t>15945</t>
  </si>
  <si>
    <t>Xianli Zhu</t>
  </si>
  <si>
    <t>2708773479</t>
  </si>
  <si>
    <t>30954</t>
  </si>
  <si>
    <t>Jan Schipull Kauschen</t>
  </si>
  <si>
    <t>2708794301</t>
  </si>
  <si>
    <t>24574</t>
  </si>
  <si>
    <t>Manuel Gesto Rodriguez</t>
  </si>
  <si>
    <t>2708804331</t>
  </si>
  <si>
    <t>23888</t>
  </si>
  <si>
    <t>Alireza Naseri</t>
  </si>
  <si>
    <t>2708814124</t>
  </si>
  <si>
    <t>23893</t>
  </si>
  <si>
    <t>Katharina Lahl</t>
  </si>
  <si>
    <t>2708843108</t>
  </si>
  <si>
    <t>19800</t>
  </si>
  <si>
    <t>Hanna Katarina Lilith Johansson</t>
  </si>
  <si>
    <t>2708873740</t>
  </si>
  <si>
    <t>26240</t>
  </si>
  <si>
    <t>Yvonne Hinrichsen</t>
  </si>
  <si>
    <t>2708874593</t>
  </si>
  <si>
    <t>26320</t>
  </si>
  <si>
    <t>Pankaj Arora</t>
  </si>
  <si>
    <t>2708884025</t>
  </si>
  <si>
    <t>27408</t>
  </si>
  <si>
    <t>Arne Kordts</t>
  </si>
  <si>
    <t>2708892486</t>
  </si>
  <si>
    <t>28151</t>
  </si>
  <si>
    <t>Liv Louise Victoria Backhaus</t>
  </si>
  <si>
    <t>2708923128</t>
  </si>
  <si>
    <t>33495</t>
  </si>
  <si>
    <t>Cecilie Maegaard Jørgensen</t>
  </si>
  <si>
    <t>2708923667</t>
  </si>
  <si>
    <t>30071</t>
  </si>
  <si>
    <t>Kristian Røhe Kongsted Krum</t>
  </si>
  <si>
    <t>2708933735</t>
  </si>
  <si>
    <t>30047</t>
  </si>
  <si>
    <t>Keith Moss</t>
  </si>
  <si>
    <t>2708933867</t>
  </si>
  <si>
    <t>29713</t>
  </si>
  <si>
    <t>Libor Zverina</t>
  </si>
  <si>
    <t>2708934316</t>
  </si>
  <si>
    <t>30076</t>
  </si>
  <si>
    <t>Ekaterina Kozaeva</t>
  </si>
  <si>
    <t>2708941924</t>
  </si>
  <si>
    <t>32503</t>
  </si>
  <si>
    <t>Sarah Jæger</t>
  </si>
  <si>
    <t>2708971157</t>
  </si>
  <si>
    <t>34056</t>
  </si>
  <si>
    <t>Aske Chris Nilsson</t>
  </si>
  <si>
    <t>2709580836</t>
  </si>
  <si>
    <t>29190</t>
  </si>
  <si>
    <t>Helle Møller Stålung</t>
  </si>
  <si>
    <t>2709590599</t>
  </si>
  <si>
    <t>Jack Melbye</t>
  </si>
  <si>
    <t>2709711337</t>
  </si>
  <si>
    <t>33006</t>
  </si>
  <si>
    <t>Jesper Mygind</t>
  </si>
  <si>
    <t>2709731680</t>
  </si>
  <si>
    <t>25182</t>
  </si>
  <si>
    <t>Lene Friis Møller</t>
  </si>
  <si>
    <t>2709731990</t>
  </si>
  <si>
    <t>9581</t>
  </si>
  <si>
    <t>Carolyn Elise Skouenby</t>
  </si>
  <si>
    <t>2709732237</t>
  </si>
  <si>
    <t>15931</t>
  </si>
  <si>
    <t>Peter Kjær Willendrup</t>
  </si>
  <si>
    <t>2709742305</t>
  </si>
  <si>
    <t>1693</t>
  </si>
  <si>
    <t>Henrik Wessing</t>
  </si>
  <si>
    <t>2709744723</t>
  </si>
  <si>
    <t>15418</t>
  </si>
  <si>
    <t>Emmanuel Ackom</t>
  </si>
  <si>
    <t>2709802863</t>
  </si>
  <si>
    <t>24922</t>
  </si>
  <si>
    <t>Axel Krämer</t>
  </si>
  <si>
    <t>2709804319</t>
  </si>
  <si>
    <t>29641</t>
  </si>
  <si>
    <t>Mariusz Kubus</t>
  </si>
  <si>
    <t>2709822066</t>
  </si>
  <si>
    <t>31601</t>
  </si>
  <si>
    <t>Carina Bøegh Folsing</t>
  </si>
  <si>
    <t>2709862521</t>
  </si>
  <si>
    <t>23118</t>
  </si>
  <si>
    <t>Oliver Ackermann Lylloff</t>
  </si>
  <si>
    <t>2709863706</t>
  </si>
  <si>
    <t>31941</t>
  </si>
  <si>
    <t>Juanita Bocquel</t>
  </si>
  <si>
    <t>2709891394</t>
  </si>
  <si>
    <t>26818</t>
  </si>
  <si>
    <t>Stine Lykke Wagner</t>
  </si>
  <si>
    <t>2709901276</t>
  </si>
  <si>
    <t>19482</t>
  </si>
  <si>
    <t>Lucy Ellen Gregersen</t>
  </si>
  <si>
    <t>2709901608</t>
  </si>
  <si>
    <t>20209</t>
  </si>
  <si>
    <t>Sofie P. Jensen</t>
  </si>
  <si>
    <t>2709903775</t>
  </si>
  <si>
    <t>17701</t>
  </si>
  <si>
    <t>Andreu Paredes Gallardo</t>
  </si>
  <si>
    <t>2709904747</t>
  </si>
  <si>
    <t>34014</t>
  </si>
  <si>
    <t>Abhishek Anand</t>
  </si>
  <si>
    <t>2709912235</t>
  </si>
  <si>
    <t>22692</t>
  </si>
  <si>
    <t>Anders Eltved</t>
  </si>
  <si>
    <t>2709921781</t>
  </si>
  <si>
    <t>20426</t>
  </si>
  <si>
    <t>Asger Limkilde</t>
  </si>
  <si>
    <t>2709933119</t>
  </si>
  <si>
    <t>33049</t>
  </si>
  <si>
    <t>Kasper Alnor Einarson</t>
  </si>
  <si>
    <t>2709941448</t>
  </si>
  <si>
    <t>23110</t>
  </si>
  <si>
    <t>Keenie Ayla Andersen</t>
  </si>
  <si>
    <t>2709972165</t>
  </si>
  <si>
    <t>32338</t>
  </si>
  <si>
    <t>Zoltán Kovács</t>
  </si>
  <si>
    <t>2710540147</t>
  </si>
  <si>
    <t>Torben Filt Jensen</t>
  </si>
  <si>
    <t>2710611737</t>
  </si>
  <si>
    <t>3063</t>
  </si>
  <si>
    <t>Jan Pedersen</t>
  </si>
  <si>
    <t>2710631061</t>
  </si>
  <si>
    <t>27414</t>
  </si>
  <si>
    <t>Jesper Thomsen</t>
  </si>
  <si>
    <t>2710640621</t>
  </si>
  <si>
    <t>25018</t>
  </si>
  <si>
    <t>Claus Dørge</t>
  </si>
  <si>
    <t>2710662773</t>
  </si>
  <si>
    <t>1205</t>
  </si>
  <si>
    <t>Anker D. Jensen</t>
  </si>
  <si>
    <t>2710712851</t>
  </si>
  <si>
    <t>684</t>
  </si>
  <si>
    <t>Tim Bjørn Dyrby</t>
  </si>
  <si>
    <t>2710731589</t>
  </si>
  <si>
    <t>33257</t>
  </si>
  <si>
    <t>Ulrich Berggren Jensen</t>
  </si>
  <si>
    <t>2710812015</t>
  </si>
  <si>
    <t>8571</t>
  </si>
  <si>
    <t>Christian Bille Jendresen</t>
  </si>
  <si>
    <t>2710814247</t>
  </si>
  <si>
    <t>33846</t>
  </si>
  <si>
    <t>Jin Kyu Han</t>
  </si>
  <si>
    <t>2710832814</t>
  </si>
  <si>
    <t>19976</t>
  </si>
  <si>
    <t>Zulfiya Sukhova</t>
  </si>
  <si>
    <t>2710871194</t>
  </si>
  <si>
    <t>24890</t>
  </si>
  <si>
    <t>Camilla Cecilie Andersen</t>
  </si>
  <si>
    <t>2710894062</t>
  </si>
  <si>
    <t>30469</t>
  </si>
  <si>
    <t>Zhijia Liu</t>
  </si>
  <si>
    <t>2710901085</t>
  </si>
  <si>
    <t>28931</t>
  </si>
  <si>
    <t>Mads Olsen</t>
  </si>
  <si>
    <t>2710912087</t>
  </si>
  <si>
    <t>33793</t>
  </si>
  <si>
    <t>Karsten Marcussen Hollænder</t>
  </si>
  <si>
    <t>2710913466</t>
  </si>
  <si>
    <t>31067</t>
  </si>
  <si>
    <t>Helen Fodnæss</t>
  </si>
  <si>
    <t>2710931685</t>
  </si>
  <si>
    <t>29764</t>
  </si>
  <si>
    <t>Jasper Emil Strømgren</t>
  </si>
  <si>
    <t>2710932193</t>
  </si>
  <si>
    <t>33637</t>
  </si>
  <si>
    <t>Sebastian Dændler Hougaard</t>
  </si>
  <si>
    <t>2710932223</t>
  </si>
  <si>
    <t>29771</t>
  </si>
  <si>
    <t>Morten von Würden Hedelund</t>
  </si>
  <si>
    <t>2710933335</t>
  </si>
  <si>
    <t>33727</t>
  </si>
  <si>
    <t>Kacper Kosikowski</t>
  </si>
  <si>
    <t>2710933467</t>
  </si>
  <si>
    <t>31050</t>
  </si>
  <si>
    <t>Georgios Kladis</t>
  </si>
  <si>
    <t>2710941605</t>
  </si>
  <si>
    <t>29890</t>
  </si>
  <si>
    <t>Rasmus Hartmann</t>
  </si>
  <si>
    <t>2710950035</t>
  </si>
  <si>
    <t>28606</t>
  </si>
  <si>
    <t>Christian Keilstrup Ingwersen</t>
  </si>
  <si>
    <t>2710961118</t>
  </si>
  <si>
    <t>32040</t>
  </si>
  <si>
    <t>Zenab Mashinesh</t>
  </si>
  <si>
    <t>2710972292</t>
  </si>
  <si>
    <t>32272</t>
  </si>
  <si>
    <t>Bjørt Óladóttir Joensen</t>
  </si>
  <si>
    <t>2711652801</t>
  </si>
  <si>
    <t>1553</t>
  </si>
  <si>
    <t>Henning Christiansen</t>
  </si>
  <si>
    <t>2711660596</t>
  </si>
  <si>
    <t>31272</t>
  </si>
  <si>
    <t>Pia Løgstrup Lappin</t>
  </si>
  <si>
    <t>2711662505</t>
  </si>
  <si>
    <t>3065</t>
  </si>
  <si>
    <t>2711680686</t>
  </si>
  <si>
    <t>19425</t>
  </si>
  <si>
    <t>Heidi Irming</t>
  </si>
  <si>
    <t>2711692498</t>
  </si>
  <si>
    <t>17973</t>
  </si>
  <si>
    <t>Michou Delalieux</t>
  </si>
  <si>
    <t>2711712014</t>
  </si>
  <si>
    <t>15267</t>
  </si>
  <si>
    <t>Susanne Wager</t>
  </si>
  <si>
    <t>2711732465</t>
  </si>
  <si>
    <t>17517</t>
  </si>
  <si>
    <t>Daniel Arndtzen</t>
  </si>
  <si>
    <t>2711762682</t>
  </si>
  <si>
    <t>8582</t>
  </si>
  <si>
    <t>Ramona Valentina Mateiu</t>
  </si>
  <si>
    <t>2711791410</t>
  </si>
  <si>
    <t>16124</t>
  </si>
  <si>
    <t>Charlotte Holm Billund</t>
  </si>
  <si>
    <t>2711813937</t>
  </si>
  <si>
    <t>26410</t>
  </si>
  <si>
    <t>Vinayaka Aaydha Chidambara</t>
  </si>
  <si>
    <t>2711873700</t>
  </si>
  <si>
    <t>28954</t>
  </si>
  <si>
    <t>Thi Thu Trang Nguyen</t>
  </si>
  <si>
    <t>2711921624</t>
  </si>
  <si>
    <t>34088</t>
  </si>
  <si>
    <t>Mia Danielsen</t>
  </si>
  <si>
    <t>2711922019</t>
  </si>
  <si>
    <t>22694</t>
  </si>
  <si>
    <t>Anders Chr. Riis-Jensen</t>
  </si>
  <si>
    <t>2711922302</t>
  </si>
  <si>
    <t>27643</t>
  </si>
  <si>
    <t>Kristine Krieger</t>
  </si>
  <si>
    <t>2711932235</t>
  </si>
  <si>
    <t>30287</t>
  </si>
  <si>
    <t>Lasse Skaaning Husbjerg</t>
  </si>
  <si>
    <t>2711932545</t>
  </si>
  <si>
    <t>31036</t>
  </si>
  <si>
    <t>Henrik Dalsgaard Sloth</t>
  </si>
  <si>
    <t>2711952430</t>
  </si>
  <si>
    <t>32816</t>
  </si>
  <si>
    <t>Linda Latuta</t>
  </si>
  <si>
    <t>2711961189</t>
  </si>
  <si>
    <t>33138</t>
  </si>
  <si>
    <t>Richard Thyssen Nørby Larsen</t>
  </si>
  <si>
    <t>2711962053</t>
  </si>
  <si>
    <t>32177</t>
  </si>
  <si>
    <t>Anton Færch</t>
  </si>
  <si>
    <t>2712432783</t>
  </si>
  <si>
    <t>26185</t>
  </si>
  <si>
    <t>Lars Gøran Høøk</t>
  </si>
  <si>
    <t>2712530750</t>
  </si>
  <si>
    <t>Birte Elisabeth Hede</t>
  </si>
  <si>
    <t>2712550255</t>
  </si>
  <si>
    <t>17960</t>
  </si>
  <si>
    <t>Kim Rye Juul</t>
  </si>
  <si>
    <t>2712551626</t>
  </si>
  <si>
    <t>18176</t>
  </si>
  <si>
    <t>Sara Petersen Bjørn</t>
  </si>
  <si>
    <t>2712552185</t>
  </si>
  <si>
    <t>28219</t>
  </si>
  <si>
    <t>Ayman Garib</t>
  </si>
  <si>
    <t>2712582963</t>
  </si>
  <si>
    <t>23437</t>
  </si>
  <si>
    <t>Georgios Panagakos</t>
  </si>
  <si>
    <t>2712592209</t>
  </si>
  <si>
    <t>26742</t>
  </si>
  <si>
    <t>Tom Mielche Nervil</t>
  </si>
  <si>
    <t>2712620989</t>
  </si>
  <si>
    <t>9914</t>
  </si>
  <si>
    <t>Torsten Foersom</t>
  </si>
  <si>
    <t>2712650187</t>
  </si>
  <si>
    <t>13014</t>
  </si>
  <si>
    <t>Thomas Peter Grum</t>
  </si>
  <si>
    <t>2712741670</t>
  </si>
  <si>
    <t>15901</t>
  </si>
  <si>
    <t>Kristina Jørkov Thomsen</t>
  </si>
  <si>
    <t>2712771243</t>
  </si>
  <si>
    <t>31285</t>
  </si>
  <si>
    <t>Jesper Friis Larnæs</t>
  </si>
  <si>
    <t>2712771405</t>
  </si>
  <si>
    <t>20288</t>
  </si>
  <si>
    <t>2712771472</t>
  </si>
  <si>
    <t>14165</t>
  </si>
  <si>
    <t>Mette Albrink</t>
  </si>
  <si>
    <t>2712772215</t>
  </si>
  <si>
    <t>8598</t>
  </si>
  <si>
    <t>Christian Danvad Damsgaard</t>
  </si>
  <si>
    <t>2712811032</t>
  </si>
  <si>
    <t>Heidi Birch</t>
  </si>
  <si>
    <t>2712823839</t>
  </si>
  <si>
    <t>17009</t>
  </si>
  <si>
    <t>Pedro Parraguez Ruiz</t>
  </si>
  <si>
    <t>2712831777</t>
  </si>
  <si>
    <t>29554</t>
  </si>
  <si>
    <t>Mikkel Schubert</t>
  </si>
  <si>
    <t>2712863385</t>
  </si>
  <si>
    <t>26064</t>
  </si>
  <si>
    <t>Davide Bacco</t>
  </si>
  <si>
    <t>2712891419</t>
  </si>
  <si>
    <t>33698</t>
  </si>
  <si>
    <t>Kenneth Leerbeck</t>
  </si>
  <si>
    <t>2712893632</t>
  </si>
  <si>
    <t>25742</t>
  </si>
  <si>
    <t>Hadise Baghooee</t>
  </si>
  <si>
    <t>2712904138</t>
  </si>
  <si>
    <t>33173</t>
  </si>
  <si>
    <t>Michaela Kathrin Lerch</t>
  </si>
  <si>
    <t>2712912513</t>
  </si>
  <si>
    <t>32423</t>
  </si>
  <si>
    <t>Magnus Jørck Ravn</t>
  </si>
  <si>
    <t>34085</t>
  </si>
  <si>
    <t>Dan Zhao</t>
  </si>
  <si>
    <t>2712950253</t>
  </si>
  <si>
    <t>33440</t>
  </si>
  <si>
    <t>Jacob Balle Ruager</t>
  </si>
  <si>
    <t>2712951667</t>
  </si>
  <si>
    <t>33345</t>
  </si>
  <si>
    <t>Kasper Bech Skiveren</t>
  </si>
  <si>
    <t>2712960615</t>
  </si>
  <si>
    <t>33347</t>
  </si>
  <si>
    <t>Marcus Ammentorp Westergaard</t>
  </si>
  <si>
    <t>2712960631</t>
  </si>
  <si>
    <t>32307</t>
  </si>
  <si>
    <t>Frederik Möbius Rygaard</t>
  </si>
  <si>
    <t>2712980535</t>
  </si>
  <si>
    <t>31031</t>
  </si>
  <si>
    <t>Emil Fischer-Nielsen Scheuer</t>
  </si>
  <si>
    <t>2801690753</t>
  </si>
  <si>
    <t>1740</t>
  </si>
  <si>
    <t>Rene Fleron</t>
  </si>
  <si>
    <t>2801692373</t>
  </si>
  <si>
    <t>13233</t>
  </si>
  <si>
    <t>Jacob Kronbak</t>
  </si>
  <si>
    <t>2801733509</t>
  </si>
  <si>
    <t>Gregor Fischer</t>
  </si>
  <si>
    <t>2801742133</t>
  </si>
  <si>
    <t>Jakob Anders Jakobsen</t>
  </si>
  <si>
    <t>2801751825</t>
  </si>
  <si>
    <t>3073</t>
  </si>
  <si>
    <t>Michael Holm</t>
  </si>
  <si>
    <t>2801792904</t>
  </si>
  <si>
    <t>811</t>
  </si>
  <si>
    <t>Irina Borodina</t>
  </si>
  <si>
    <t>2801811984</t>
  </si>
  <si>
    <t>27435</t>
  </si>
  <si>
    <t>Tanyia Elena Nielsen</t>
  </si>
  <si>
    <t>2801843495</t>
  </si>
  <si>
    <t>31085</t>
  </si>
  <si>
    <t>Saria Otani</t>
  </si>
  <si>
    <t>2801862287</t>
  </si>
  <si>
    <t>26641</t>
  </si>
  <si>
    <t>Jonas Busk</t>
  </si>
  <si>
    <t>2801883055</t>
  </si>
  <si>
    <t>14672</t>
  </si>
  <si>
    <t>Tim Jensen</t>
  </si>
  <si>
    <t>2801891198</t>
  </si>
  <si>
    <t>26427</t>
  </si>
  <si>
    <t>Melissa Lyng</t>
  </si>
  <si>
    <t>2801924282</t>
  </si>
  <si>
    <t>33280</t>
  </si>
  <si>
    <t>Marina Balaloti</t>
  </si>
  <si>
    <t>2801924649</t>
  </si>
  <si>
    <t>31930</t>
  </si>
  <si>
    <t>Evangelos Dimopoulos</t>
  </si>
  <si>
    <t>2801931726</t>
  </si>
  <si>
    <t>30330</t>
  </si>
  <si>
    <t>Paulina Schmidt</t>
  </si>
  <si>
    <t>2801933729</t>
  </si>
  <si>
    <t>33713</t>
  </si>
  <si>
    <t>Rúni Egholm Vørmadal</t>
  </si>
  <si>
    <t>2801933737</t>
  </si>
  <si>
    <t>31694</t>
  </si>
  <si>
    <t>Hergeir Teitsson</t>
  </si>
  <si>
    <t>2801942264</t>
  </si>
  <si>
    <t>32185</t>
  </si>
  <si>
    <t>Ditte Schønnemann Jørgensen</t>
  </si>
  <si>
    <t>2801942272</t>
  </si>
  <si>
    <t>25861</t>
  </si>
  <si>
    <t>2801942442</t>
  </si>
  <si>
    <t>30408</t>
  </si>
  <si>
    <t>Simone Blachman</t>
  </si>
  <si>
    <t>2801944089</t>
  </si>
  <si>
    <t>32504</t>
  </si>
  <si>
    <t>Alajdin Rustemi</t>
  </si>
  <si>
    <t>2801950518</t>
  </si>
  <si>
    <t>28157</t>
  </si>
  <si>
    <t>Cecilia Jensen</t>
  </si>
  <si>
    <t>2801951743</t>
  </si>
  <si>
    <t>29886</t>
  </si>
  <si>
    <t>Thomas Norup From</t>
  </si>
  <si>
    <t>2802432456</t>
  </si>
  <si>
    <t>870</t>
  </si>
  <si>
    <t>Karin Hammer</t>
  </si>
  <si>
    <t>2802620600</t>
  </si>
  <si>
    <t>19072</t>
  </si>
  <si>
    <t>Helle Faber</t>
  </si>
  <si>
    <t>2802641047</t>
  </si>
  <si>
    <t>23691</t>
  </si>
  <si>
    <t>Jan Kilund</t>
  </si>
  <si>
    <t>2802752426</t>
  </si>
  <si>
    <t>23227</t>
  </si>
  <si>
    <t>Maria Ravnkilde Christensen</t>
  </si>
  <si>
    <t>2802753627</t>
  </si>
  <si>
    <t>15863</t>
  </si>
  <si>
    <t>Mirko Salewski</t>
  </si>
  <si>
    <t>2802801338</t>
  </si>
  <si>
    <t>8636</t>
  </si>
  <si>
    <t>Liv Gish</t>
  </si>
  <si>
    <t>2802802857</t>
  </si>
  <si>
    <t>13185</t>
  </si>
  <si>
    <t>Andreas Graff Pedersen</t>
  </si>
  <si>
    <t>2802823277</t>
  </si>
  <si>
    <t>13056</t>
  </si>
  <si>
    <t>Yifeng Zhang</t>
  </si>
  <si>
    <t>2802831172</t>
  </si>
  <si>
    <t>18442</t>
  </si>
  <si>
    <t>Nina Pil Møntegaard Fredericia</t>
  </si>
  <si>
    <t>2802834074</t>
  </si>
  <si>
    <t>25090</t>
  </si>
  <si>
    <t>Tripti Tamhane</t>
  </si>
  <si>
    <t>2802841216</t>
  </si>
  <si>
    <t>26210</t>
  </si>
  <si>
    <t>Mette Weggers</t>
  </si>
  <si>
    <t>2802842417</t>
  </si>
  <si>
    <t>8643</t>
  </si>
  <si>
    <t>Kristoffer Nikolaj Ludwig Buch</t>
  </si>
  <si>
    <t>2802851092</t>
  </si>
  <si>
    <t>31653</t>
  </si>
  <si>
    <t>Christina Mortensen</t>
  </si>
  <si>
    <t>2802854717</t>
  </si>
  <si>
    <t>31485</t>
  </si>
  <si>
    <t>Marco Nalon</t>
  </si>
  <si>
    <t>2802861802</t>
  </si>
  <si>
    <t>25226</t>
  </si>
  <si>
    <t>Malene Rask Andersen</t>
  </si>
  <si>
    <t>2802873177</t>
  </si>
  <si>
    <t>30570</t>
  </si>
  <si>
    <t>Ergo Pikas</t>
  </si>
  <si>
    <t>2802894530</t>
  </si>
  <si>
    <t>30101</t>
  </si>
  <si>
    <t>Carla Tatiana Franco Cordón</t>
  </si>
  <si>
    <t>2802912199</t>
  </si>
  <si>
    <t>20048</t>
  </si>
  <si>
    <t>Jonas Wied Pedersen</t>
  </si>
  <si>
    <t>2802922046</t>
  </si>
  <si>
    <t>33983</t>
  </si>
  <si>
    <t>Malene Maria Dan</t>
  </si>
  <si>
    <t>2802922356</t>
  </si>
  <si>
    <t>30773</t>
  </si>
  <si>
    <t>Michelle Melin</t>
  </si>
  <si>
    <t>2802963028</t>
  </si>
  <si>
    <t>32819</t>
  </si>
  <si>
    <t>Julia Meyer</t>
  </si>
  <si>
    <t>2802970083</t>
  </si>
  <si>
    <t>32362</t>
  </si>
  <si>
    <t>Mikkel Lassen Johansen</t>
  </si>
  <si>
    <t>2803551033</t>
  </si>
  <si>
    <t>4234</t>
  </si>
  <si>
    <t>Finn Bo Madsen</t>
  </si>
  <si>
    <t>2803582273</t>
  </si>
  <si>
    <t>9551</t>
  </si>
  <si>
    <t>Thomas C. Jensen</t>
  </si>
  <si>
    <t>2803593216</t>
  </si>
  <si>
    <t>Sigrun Huld Jonasdottir</t>
  </si>
  <si>
    <t>2803611273</t>
  </si>
  <si>
    <t>8648</t>
  </si>
  <si>
    <t>Lars D. Christoffersen</t>
  </si>
  <si>
    <t>2803620477</t>
  </si>
  <si>
    <t>23054</t>
  </si>
  <si>
    <t>2803622801</t>
  </si>
  <si>
    <t>24951</t>
  </si>
  <si>
    <t>Peter Munch Kofoed</t>
  </si>
  <si>
    <t>2803653235</t>
  </si>
  <si>
    <t>1732</t>
  </si>
  <si>
    <t>Torsten Dau</t>
  </si>
  <si>
    <t>2803660711</t>
  </si>
  <si>
    <t>997</t>
  </si>
  <si>
    <t>Ole Lund</t>
  </si>
  <si>
    <t>2803692087</t>
  </si>
  <si>
    <t>20431</t>
  </si>
  <si>
    <t>Mads Henrik Bang</t>
  </si>
  <si>
    <t>2803700691</t>
  </si>
  <si>
    <t>20113</t>
  </si>
  <si>
    <t>Mikkel Futtrup</t>
  </si>
  <si>
    <t>2803711456</t>
  </si>
  <si>
    <t>11269</t>
  </si>
  <si>
    <t>Elise Ingversen</t>
  </si>
  <si>
    <t>2803771262</t>
  </si>
  <si>
    <t>990</t>
  </si>
  <si>
    <t>Jytte Vejsgaard Laursen</t>
  </si>
  <si>
    <t>2803783244</t>
  </si>
  <si>
    <t>18271</t>
  </si>
  <si>
    <t>Kristi Johvik</t>
  </si>
  <si>
    <t>2803804187</t>
  </si>
  <si>
    <t>Pierre Pinson</t>
  </si>
  <si>
    <t>2803811523</t>
  </si>
  <si>
    <t>Anders Tegtmeier Pedersen</t>
  </si>
  <si>
    <t>2803823467</t>
  </si>
  <si>
    <t>23984</t>
  </si>
  <si>
    <t>Mohsen Rezaei</t>
  </si>
  <si>
    <t>2803853722</t>
  </si>
  <si>
    <t>14481</t>
  </si>
  <si>
    <t>Elham Ramin</t>
  </si>
  <si>
    <t>2803871445</t>
  </si>
  <si>
    <t>14508</t>
  </si>
  <si>
    <t>Jens Q. Adolphsen</t>
  </si>
  <si>
    <t>2803871577</t>
  </si>
  <si>
    <t>32144</t>
  </si>
  <si>
    <t>Kasper Lærkesen</t>
  </si>
  <si>
    <t>2803874312</t>
  </si>
  <si>
    <t>33843</t>
  </si>
  <si>
    <t>Sara Marie Margareta Persson</t>
  </si>
  <si>
    <t>2803884474</t>
  </si>
  <si>
    <t>30777</t>
  </si>
  <si>
    <t>Tetiana Gren</t>
  </si>
  <si>
    <t>2803884571</t>
  </si>
  <si>
    <t>31947</t>
  </si>
  <si>
    <t>Daniel Florin Stefan</t>
  </si>
  <si>
    <t>2803911382</t>
  </si>
  <si>
    <t>25139</t>
  </si>
  <si>
    <t>Pernille Neve Myers</t>
  </si>
  <si>
    <t>2803913016</t>
  </si>
  <si>
    <t>28430</t>
  </si>
  <si>
    <t>Kristina Andkjær Andersen</t>
  </si>
  <si>
    <t>2803913539</t>
  </si>
  <si>
    <t>22955</t>
  </si>
  <si>
    <t>Duncan Paterson</t>
  </si>
  <si>
    <t>2803914306</t>
  </si>
  <si>
    <t>30177</t>
  </si>
  <si>
    <t>Kseniya Chetverikova</t>
  </si>
  <si>
    <t>2803921752</t>
  </si>
  <si>
    <t>33129</t>
  </si>
  <si>
    <t>Amalie Nørskov</t>
  </si>
  <si>
    <t>2803951821</t>
  </si>
  <si>
    <t>32395</t>
  </si>
  <si>
    <t>Anders Stokbro Ravn</t>
  </si>
  <si>
    <t>2804432631</t>
  </si>
  <si>
    <t>1451</t>
  </si>
  <si>
    <t>Torben Jacobsen</t>
  </si>
  <si>
    <t>2804480873</t>
  </si>
  <si>
    <t>15853</t>
  </si>
  <si>
    <t>Ole Steen Rathmann</t>
  </si>
  <si>
    <t>2804531877</t>
  </si>
  <si>
    <t>770</t>
  </si>
  <si>
    <t>Kristian Elmholdt Stubkjær</t>
  </si>
  <si>
    <t>2804551045</t>
  </si>
  <si>
    <t>27452</t>
  </si>
  <si>
    <t>Claude Teisen-Simony</t>
  </si>
  <si>
    <t>2804551878</t>
  </si>
  <si>
    <t>4235</t>
  </si>
  <si>
    <t>Susanne Vennerstrøm</t>
  </si>
  <si>
    <t>2804580932</t>
  </si>
  <si>
    <t>14232</t>
  </si>
  <si>
    <t>Hanne Alexander</t>
  </si>
  <si>
    <t>2804580959</t>
  </si>
  <si>
    <t>23477</t>
  </si>
  <si>
    <t>Stig Gregersen</t>
  </si>
  <si>
    <t>2804662971</t>
  </si>
  <si>
    <t>24364</t>
  </si>
  <si>
    <t>Ole Kjærgaard Nielsen</t>
  </si>
  <si>
    <t>2804722257</t>
  </si>
  <si>
    <t>1779</t>
  </si>
  <si>
    <t>Tom Keinicke Johansen</t>
  </si>
  <si>
    <t>2804723067</t>
  </si>
  <si>
    <t>22184</t>
  </si>
  <si>
    <t>Morten Hagdrup</t>
  </si>
  <si>
    <t>2804791372</t>
  </si>
  <si>
    <t>19494</t>
  </si>
  <si>
    <t>Malene Pogager Jensen</t>
  </si>
  <si>
    <t>2804831625</t>
  </si>
  <si>
    <t>8671</t>
  </si>
  <si>
    <t>Dennis Corell</t>
  </si>
  <si>
    <t>2804834292</t>
  </si>
  <si>
    <t>30216</t>
  </si>
  <si>
    <t>Rosa Maria Padilla Paz</t>
  </si>
  <si>
    <t>2804872208</t>
  </si>
  <si>
    <t>22964</t>
  </si>
  <si>
    <t>Nicole Bakkegård Goecke</t>
  </si>
  <si>
    <t>2804891067</t>
  </si>
  <si>
    <t>32293</t>
  </si>
  <si>
    <t>Mikkel Wad Thorsen</t>
  </si>
  <si>
    <t>2804891458</t>
  </si>
  <si>
    <t>32170</t>
  </si>
  <si>
    <t>Augusta Lindenhoff</t>
  </si>
  <si>
    <t>2804893817</t>
  </si>
  <si>
    <t>30929</t>
  </si>
  <si>
    <t>Ning Tang</t>
  </si>
  <si>
    <t>2804894368</t>
  </si>
  <si>
    <t>26305</t>
  </si>
  <si>
    <t>Malgorzata Eva Futyma</t>
  </si>
  <si>
    <t>2804904401</t>
  </si>
  <si>
    <t>30579</t>
  </si>
  <si>
    <t>David Gudbergsson</t>
  </si>
  <si>
    <t>2804931786</t>
  </si>
  <si>
    <t>32837</t>
  </si>
  <si>
    <t>Charlotte Nybro Dansholm</t>
  </si>
  <si>
    <t>2804932022</t>
  </si>
  <si>
    <t>31771</t>
  </si>
  <si>
    <t>Trine Danhøj</t>
  </si>
  <si>
    <t>2804932685</t>
  </si>
  <si>
    <t>33622</t>
  </si>
  <si>
    <t>Alexander Meldgaard Villao</t>
  </si>
  <si>
    <t>2804933983</t>
  </si>
  <si>
    <t>28627</t>
  </si>
  <si>
    <t>Antariksh Chandrashekhar Dicholkar</t>
  </si>
  <si>
    <t>2804942486</t>
  </si>
  <si>
    <t>33118</t>
  </si>
  <si>
    <t>Rosa Lundbye Allesøe</t>
  </si>
  <si>
    <t>2804961782</t>
  </si>
  <si>
    <t>32380</t>
  </si>
  <si>
    <t>Nathalie Ehlerts Naerbout</t>
  </si>
  <si>
    <t>2805441049</t>
  </si>
  <si>
    <t>1796</t>
  </si>
  <si>
    <t>Morten Lind</t>
  </si>
  <si>
    <t>2805482659</t>
  </si>
  <si>
    <t>7</t>
  </si>
  <si>
    <t>Steen Leleur</t>
  </si>
  <si>
    <t>2805583056</t>
  </si>
  <si>
    <t>15715</t>
  </si>
  <si>
    <t>Hanne Lauritzen</t>
  </si>
  <si>
    <t>2805630259</t>
  </si>
  <si>
    <t>4047</t>
  </si>
  <si>
    <t>Michael Larsen</t>
  </si>
  <si>
    <t>2805662533</t>
  </si>
  <si>
    <t>296</t>
  </si>
  <si>
    <t>Ole Sigmund</t>
  </si>
  <si>
    <t>2805700788</t>
  </si>
  <si>
    <t>30930</t>
  </si>
  <si>
    <t>Anna-Lisbeth Dorthea Riber</t>
  </si>
  <si>
    <t>2805712646</t>
  </si>
  <si>
    <t>28758</t>
  </si>
  <si>
    <t>Frida Frost</t>
  </si>
  <si>
    <t>2805742987</t>
  </si>
  <si>
    <t>8682</t>
  </si>
  <si>
    <t>Jakob Birkedal Wagner</t>
  </si>
  <si>
    <t>2805772215</t>
  </si>
  <si>
    <t>24535</t>
  </si>
  <si>
    <t>Rune Garmund</t>
  </si>
  <si>
    <t>2805812756</t>
  </si>
  <si>
    <t>1947</t>
  </si>
  <si>
    <t>Kristina Holdgaard-Sørensen</t>
  </si>
  <si>
    <t>2805824827</t>
  </si>
  <si>
    <t>22870</t>
  </si>
  <si>
    <t>Tobias Eifler</t>
  </si>
  <si>
    <t>2805833036</t>
  </si>
  <si>
    <t>24208</t>
  </si>
  <si>
    <t>Riuyinosa Igbinovia</t>
  </si>
  <si>
    <t>2805842655</t>
  </si>
  <si>
    <t>28512</t>
  </si>
  <si>
    <t>Michael Thanh Cong Nguyen</t>
  </si>
  <si>
    <t>2805843562</t>
  </si>
  <si>
    <t>17083</t>
  </si>
  <si>
    <t>Surabhi Goswami</t>
  </si>
  <si>
    <t>2805864829</t>
  </si>
  <si>
    <t>33143</t>
  </si>
  <si>
    <t>Edmund John Railton Kelleher</t>
  </si>
  <si>
    <t>2805881723</t>
  </si>
  <si>
    <t>34009</t>
  </si>
  <si>
    <t>Martin Autzen</t>
  </si>
  <si>
    <t>2805912041</t>
  </si>
  <si>
    <t>28026</t>
  </si>
  <si>
    <t>Peter Kjartan Kaas-Larsen</t>
  </si>
  <si>
    <t>2805913269</t>
  </si>
  <si>
    <t>27760</t>
  </si>
  <si>
    <t>Søren Bertelsen Scott</t>
  </si>
  <si>
    <t>2805924422</t>
  </si>
  <si>
    <t>33242</t>
  </si>
  <si>
    <t>Hanna Sirunian</t>
  </si>
  <si>
    <t>2805934061</t>
  </si>
  <si>
    <t>32869</t>
  </si>
  <si>
    <t>Lucien Ali Bobo</t>
  </si>
  <si>
    <t>2805934185</t>
  </si>
  <si>
    <t>30290</t>
  </si>
  <si>
    <t>Koen Pieter Tange</t>
  </si>
  <si>
    <t>2805952167</t>
  </si>
  <si>
    <t>32023</t>
  </si>
  <si>
    <t>Binoy Hasmukh Shah</t>
  </si>
  <si>
    <t>2805961018</t>
  </si>
  <si>
    <t>31659</t>
  </si>
  <si>
    <t>Emma Ragnhof</t>
  </si>
  <si>
    <t>2805971730</t>
  </si>
  <si>
    <t>30778</t>
  </si>
  <si>
    <t>Mette Askø Stark</t>
  </si>
  <si>
    <t>2806492151</t>
  </si>
  <si>
    <t>8689</t>
  </si>
  <si>
    <t>Mogens Madsen</t>
  </si>
  <si>
    <t>2806492399</t>
  </si>
  <si>
    <t>Kurt Knud Gregersen</t>
  </si>
  <si>
    <t>2806531467</t>
  </si>
  <si>
    <t>Per Anker Jensen</t>
  </si>
  <si>
    <t>2806552197</t>
  </si>
  <si>
    <t>151</t>
  </si>
  <si>
    <t>Michael Pedersen</t>
  </si>
  <si>
    <t>2806601937</t>
  </si>
  <si>
    <t>Paw Dalgaard</t>
  </si>
  <si>
    <t>2806762795</t>
  </si>
  <si>
    <t>27906</t>
  </si>
  <si>
    <t>Niels-Peter Nielsen</t>
  </si>
  <si>
    <t>2806772103</t>
  </si>
  <si>
    <t>2046</t>
  </si>
  <si>
    <t>Kristian Vinter Dahl</t>
  </si>
  <si>
    <t>2806774076</t>
  </si>
  <si>
    <t>29471</t>
  </si>
  <si>
    <t>Neethu Mariam Mathew</t>
  </si>
  <si>
    <t>2806791035</t>
  </si>
  <si>
    <t>33787</t>
  </si>
  <si>
    <t>Ramund Arge Malmberg</t>
  </si>
  <si>
    <t>2806812709</t>
  </si>
  <si>
    <t>15855</t>
  </si>
  <si>
    <t>Pierre-Elouan Mikael Rethore</t>
  </si>
  <si>
    <t>2806833706</t>
  </si>
  <si>
    <t>33900</t>
  </si>
  <si>
    <t>Seyedeh Farnaz Aref</t>
  </si>
  <si>
    <t>2806844090</t>
  </si>
  <si>
    <t>29762</t>
  </si>
  <si>
    <t>Fenna Blomsma</t>
  </si>
  <si>
    <t>2806881018</t>
  </si>
  <si>
    <t>16914</t>
  </si>
  <si>
    <t>Sara Skøtt Paulsen</t>
  </si>
  <si>
    <t>2806884297</t>
  </si>
  <si>
    <t>26324</t>
  </si>
  <si>
    <t>Marvin Masche</t>
  </si>
  <si>
    <t>2806891501</t>
  </si>
  <si>
    <t>16560</t>
  </si>
  <si>
    <t>Morten Gjerding</t>
  </si>
  <si>
    <t>2806901221</t>
  </si>
  <si>
    <t>18323</t>
  </si>
  <si>
    <t>Andreas Dyhl Østerkryger</t>
  </si>
  <si>
    <t>2806901604</t>
  </si>
  <si>
    <t>32027</t>
  </si>
  <si>
    <t>Ida Nielsen</t>
  </si>
  <si>
    <t>2806904697</t>
  </si>
  <si>
    <t>28926</t>
  </si>
  <si>
    <t>Pasquale Domenico Colaianni</t>
  </si>
  <si>
    <t>2806911421</t>
  </si>
  <si>
    <t>29883</t>
  </si>
  <si>
    <t>Andreas Svindt</t>
  </si>
  <si>
    <t>2806913319</t>
  </si>
  <si>
    <t>30937</t>
  </si>
  <si>
    <t>Asger Johannes Bay Sørensen</t>
  </si>
  <si>
    <t>2806922385</t>
  </si>
  <si>
    <t>33827</t>
  </si>
  <si>
    <t>Anders Rosengaard Holmenlund</t>
  </si>
  <si>
    <t>2806923942</t>
  </si>
  <si>
    <t>30271</t>
  </si>
  <si>
    <t>Alena Jurásková</t>
  </si>
  <si>
    <t>2806924027</t>
  </si>
  <si>
    <t>33676</t>
  </si>
  <si>
    <t>Chunlei Zhang</t>
  </si>
  <si>
    <t>2806942203</t>
  </si>
  <si>
    <t>29724</t>
  </si>
  <si>
    <t>Adam Rasmus Jensen</t>
  </si>
  <si>
    <t>2806961623</t>
  </si>
  <si>
    <t>31762</t>
  </si>
  <si>
    <t>Christoffer Askgaard</t>
  </si>
  <si>
    <t>2806980776</t>
  </si>
  <si>
    <t>32488</t>
  </si>
  <si>
    <t>Sara Olander Lauridsen</t>
  </si>
  <si>
    <t>2806981292</t>
  </si>
  <si>
    <t>30084</t>
  </si>
  <si>
    <t>Amalie Nørgaard Andersson</t>
  </si>
  <si>
    <t>2807601299</t>
  </si>
  <si>
    <t>26721</t>
  </si>
  <si>
    <t>Lars Bock-Poulsen</t>
  </si>
  <si>
    <t>2807613297</t>
  </si>
  <si>
    <t>229</t>
  </si>
  <si>
    <t>Lei Fang</t>
  </si>
  <si>
    <t>2807613793</t>
  </si>
  <si>
    <t>32951</t>
  </si>
  <si>
    <t>Igor Protsenko</t>
  </si>
  <si>
    <t>2807670320</t>
  </si>
  <si>
    <t>10471</t>
  </si>
  <si>
    <t>Jeanett Kirit Larsson</t>
  </si>
  <si>
    <t>2807672714</t>
  </si>
  <si>
    <t>18216</t>
  </si>
  <si>
    <t>Birgitte Lind Petersen</t>
  </si>
  <si>
    <t>2807702702</t>
  </si>
  <si>
    <t>31162</t>
  </si>
  <si>
    <t>Sonia Diaz Garcia</t>
  </si>
  <si>
    <t>2807762748</t>
  </si>
  <si>
    <t>Kirsten Birch Håkansson</t>
  </si>
  <si>
    <t>2807793287</t>
  </si>
  <si>
    <t>1714</t>
  </si>
  <si>
    <t>Samel Arslanagic</t>
  </si>
  <si>
    <t>2807811862</t>
  </si>
  <si>
    <t>8708</t>
  </si>
  <si>
    <t>Melissa Just Nordholt</t>
  </si>
  <si>
    <t>2807814020</t>
  </si>
  <si>
    <t>25035</t>
  </si>
  <si>
    <t>Carina Lomberg</t>
  </si>
  <si>
    <t>2807833173</t>
  </si>
  <si>
    <t>8710</t>
  </si>
  <si>
    <t>David Arge Klevang Pedersen</t>
  </si>
  <si>
    <t>2807834463</t>
  </si>
  <si>
    <t>32798</t>
  </si>
  <si>
    <t>Roy Kelner</t>
  </si>
  <si>
    <t>2807841397</t>
  </si>
  <si>
    <t>31779</t>
  </si>
  <si>
    <t>Rene Sønderbæk-Jørgensen</t>
  </si>
  <si>
    <t>2807842954</t>
  </si>
  <si>
    <t>32026</t>
  </si>
  <si>
    <t>Kamila Agata Klamecka-Stanislawska</t>
  </si>
  <si>
    <t>2807874147</t>
  </si>
  <si>
    <t>26077</t>
  </si>
  <si>
    <t>Sebastiano Antonio Piccolo</t>
  </si>
  <si>
    <t>2807891947</t>
  </si>
  <si>
    <t>20106</t>
  </si>
  <si>
    <t>Søren Asp Fuglsang</t>
  </si>
  <si>
    <t>2807902272</t>
  </si>
  <si>
    <t>18404</t>
  </si>
  <si>
    <t>Julie Lynggaard</t>
  </si>
  <si>
    <t>2807904151</t>
  </si>
  <si>
    <t>30393</t>
  </si>
  <si>
    <t>Mingli Liang</t>
  </si>
  <si>
    <t>2807913185</t>
  </si>
  <si>
    <t>33183</t>
  </si>
  <si>
    <t>Mohammad Hussain Parisanfar</t>
  </si>
  <si>
    <t>2807922419</t>
  </si>
  <si>
    <t>32595</t>
  </si>
  <si>
    <t>Jonas Lundholm Bertelsen</t>
  </si>
  <si>
    <t>2807931213</t>
  </si>
  <si>
    <t>28534</t>
  </si>
  <si>
    <t>Peter Dahl</t>
  </si>
  <si>
    <t>2807941618</t>
  </si>
  <si>
    <t>31610</t>
  </si>
  <si>
    <t>Line Lindum Thomsen</t>
  </si>
  <si>
    <t>2807941685</t>
  </si>
  <si>
    <t>27558</t>
  </si>
  <si>
    <t>Kimmo Lilholt Bang Feldbæk</t>
  </si>
  <si>
    <t>2807982292</t>
  </si>
  <si>
    <t>30591</t>
  </si>
  <si>
    <t>Tonja Kramer</t>
  </si>
  <si>
    <t>2808006394</t>
  </si>
  <si>
    <t>32080</t>
  </si>
  <si>
    <t>Idamarie Palsbom Brandt-Clausen</t>
  </si>
  <si>
    <t>2808470163</t>
  </si>
  <si>
    <t>32698</t>
  </si>
  <si>
    <t>Christian Løche Andersen</t>
  </si>
  <si>
    <t>2808541567</t>
  </si>
  <si>
    <t>Henrik Jarlbæk</t>
  </si>
  <si>
    <t>2808542423</t>
  </si>
  <si>
    <t>3085</t>
  </si>
  <si>
    <t>Dirk Tijssen</t>
  </si>
  <si>
    <t>2808561673</t>
  </si>
  <si>
    <t>15803</t>
  </si>
  <si>
    <t>Ivan Nygaard</t>
  </si>
  <si>
    <t>2808590770</t>
  </si>
  <si>
    <t>19140</t>
  </si>
  <si>
    <t>Jill Reichel</t>
  </si>
  <si>
    <t>2808652415</t>
  </si>
  <si>
    <t>485</t>
  </si>
  <si>
    <t>Christian Damsgaard Jensen</t>
  </si>
  <si>
    <t>2808662402</t>
  </si>
  <si>
    <t>31483</t>
  </si>
  <si>
    <t>Merete Villum Pedersen</t>
  </si>
  <si>
    <t>2808711497</t>
  </si>
  <si>
    <t>1847</t>
  </si>
  <si>
    <t>Roberto Saldo</t>
  </si>
  <si>
    <t>2808732567</t>
  </si>
  <si>
    <t>24520</t>
  </si>
  <si>
    <t>Christoffer Greisen</t>
  </si>
  <si>
    <t>2808761141</t>
  </si>
  <si>
    <t>34011</t>
  </si>
  <si>
    <t>Rasmus Vejersøe Gregersen</t>
  </si>
  <si>
    <t>2808763101</t>
  </si>
  <si>
    <t>2140</t>
  </si>
  <si>
    <t>Guido Tosello</t>
  </si>
  <si>
    <t>2808772259</t>
  </si>
  <si>
    <t>33022</t>
  </si>
  <si>
    <t>Roar Christoffersen</t>
  </si>
  <si>
    <t>2808772569</t>
  </si>
  <si>
    <t>12369</t>
  </si>
  <si>
    <t>Henning Horsten</t>
  </si>
  <si>
    <t>2808783889</t>
  </si>
  <si>
    <t>16016</t>
  </si>
  <si>
    <t>Kurt Luther Engelbrecht</t>
  </si>
  <si>
    <t>2808833312</t>
  </si>
  <si>
    <t>23945</t>
  </si>
  <si>
    <t>Fatemeh Bakhtiari</t>
  </si>
  <si>
    <t>2808842575</t>
  </si>
  <si>
    <t>9766</t>
  </si>
  <si>
    <t>Kenneth Paaske Just</t>
  </si>
  <si>
    <t>2808843652</t>
  </si>
  <si>
    <t>13908</t>
  </si>
  <si>
    <t>Ana Sofia Ribeiro Duarte</t>
  </si>
  <si>
    <t>2808863440</t>
  </si>
  <si>
    <t>27535</t>
  </si>
  <si>
    <t>Moumita Sarkar</t>
  </si>
  <si>
    <t>2808881287</t>
  </si>
  <si>
    <t>20780</t>
  </si>
  <si>
    <t>Philip Charlie Johansen</t>
  </si>
  <si>
    <t>2808883549</t>
  </si>
  <si>
    <t>20110</t>
  </si>
  <si>
    <t>Suyash Narendra Joshi</t>
  </si>
  <si>
    <t>2808911704</t>
  </si>
  <si>
    <t>32644</t>
  </si>
  <si>
    <t>Else Skovgaard Holmfred</t>
  </si>
  <si>
    <t>2808913189</t>
  </si>
  <si>
    <t>33114</t>
  </si>
  <si>
    <t>Ali Kücükavci</t>
  </si>
  <si>
    <t>2808914290</t>
  </si>
  <si>
    <t>30165</t>
  </si>
  <si>
    <t>Yongfang Chen</t>
  </si>
  <si>
    <t>2808922285</t>
  </si>
  <si>
    <t>25398</t>
  </si>
  <si>
    <t>Rasmus Lykke Mortensen</t>
  </si>
  <si>
    <t>2808924024</t>
  </si>
  <si>
    <t>28819</t>
  </si>
  <si>
    <t>Aurore Maureaud</t>
  </si>
  <si>
    <t>2808932469</t>
  </si>
  <si>
    <t>33458</t>
  </si>
  <si>
    <t>Mikkel Lindstrøm Sørensen</t>
  </si>
  <si>
    <t>2808941115</t>
  </si>
  <si>
    <t>32263</t>
  </si>
  <si>
    <t>Martin Arentoft Jacobsen</t>
  </si>
  <si>
    <t>2808953393</t>
  </si>
  <si>
    <t>33651</t>
  </si>
  <si>
    <t>Sudarshan Vijay</t>
  </si>
  <si>
    <t>2809490400</t>
  </si>
  <si>
    <t>13407</t>
  </si>
  <si>
    <t>Lene Hubert</t>
  </si>
  <si>
    <t>2809490958</t>
  </si>
  <si>
    <t>32663</t>
  </si>
  <si>
    <t>Sonja Hyllekvist Sigersen</t>
  </si>
  <si>
    <t>2809571133</t>
  </si>
  <si>
    <t>24776</t>
  </si>
  <si>
    <t>Ivan Hundebøl</t>
  </si>
  <si>
    <t>2809583395</t>
  </si>
  <si>
    <t>16485</t>
  </si>
  <si>
    <t>Toshio Morioka</t>
  </si>
  <si>
    <t>2809610309</t>
  </si>
  <si>
    <t>4237</t>
  </si>
  <si>
    <t>Freddy Christiansen</t>
  </si>
  <si>
    <t>2809641913</t>
  </si>
  <si>
    <t>10974</t>
  </si>
  <si>
    <t>Claus C. Simonsen</t>
  </si>
  <si>
    <t>2809660985</t>
  </si>
  <si>
    <t>15802</t>
  </si>
  <si>
    <t>Michael Nyboe</t>
  </si>
  <si>
    <t>2809743899</t>
  </si>
  <si>
    <t>15567</t>
  </si>
  <si>
    <t>Jay Sterling Gregg</t>
  </si>
  <si>
    <t>2809751603</t>
  </si>
  <si>
    <t>14953</t>
  </si>
  <si>
    <t>Ronny Sørensen</t>
  </si>
  <si>
    <t>2809771191</t>
  </si>
  <si>
    <t>27245</t>
  </si>
  <si>
    <t>Frank Ulrich</t>
  </si>
  <si>
    <t>2809772503</t>
  </si>
  <si>
    <t>11983</t>
  </si>
  <si>
    <t>Philip Bille</t>
  </si>
  <si>
    <t>2809802623</t>
  </si>
  <si>
    <t>8738</t>
  </si>
  <si>
    <t>Anders Thyge Bak-Jensen</t>
  </si>
  <si>
    <t>2809811347</t>
  </si>
  <si>
    <t>27481</t>
  </si>
  <si>
    <t>Torben Esmann Mølholt</t>
  </si>
  <si>
    <t>2809822772</t>
  </si>
  <si>
    <t>20624</t>
  </si>
  <si>
    <t>Signe Gadegaard</t>
  </si>
  <si>
    <t>2809844253</t>
  </si>
  <si>
    <t>25604</t>
  </si>
  <si>
    <t>Mátyás Imre Pápai</t>
  </si>
  <si>
    <t>2809853872</t>
  </si>
  <si>
    <t>27563</t>
  </si>
  <si>
    <t>Liguan Li</t>
  </si>
  <si>
    <t>2809872249</t>
  </si>
  <si>
    <t>18282</t>
  </si>
  <si>
    <t>Mathias Kjærgård Christensen</t>
  </si>
  <si>
    <t>2809881159</t>
  </si>
  <si>
    <t>26968</t>
  </si>
  <si>
    <t>Anders Brostrøm</t>
  </si>
  <si>
    <t>2809881469</t>
  </si>
  <si>
    <t>31587</t>
  </si>
  <si>
    <t>Emil Fosgaard Lund</t>
  </si>
  <si>
    <t>2809881620</t>
  </si>
  <si>
    <t>17987</t>
  </si>
  <si>
    <t>Grith Martinsen</t>
  </si>
  <si>
    <t>2809893955</t>
  </si>
  <si>
    <t>26947</t>
  </si>
  <si>
    <t>Henrik Pieper</t>
  </si>
  <si>
    <t>2809904051</t>
  </si>
  <si>
    <t>27940</t>
  </si>
  <si>
    <t>Hanmin Cai</t>
  </si>
  <si>
    <t>2809912763</t>
  </si>
  <si>
    <t>24841</t>
  </si>
  <si>
    <t>Sten Haastrup</t>
  </si>
  <si>
    <t>2809921835</t>
  </si>
  <si>
    <t>22584</t>
  </si>
  <si>
    <t>Jens Vinther Clausen</t>
  </si>
  <si>
    <t>2809942514</t>
  </si>
  <si>
    <t>33561</t>
  </si>
  <si>
    <t>Olivia Dahl Nielsen</t>
  </si>
  <si>
    <t>2809953087</t>
  </si>
  <si>
    <t>33896</t>
  </si>
  <si>
    <t>Vladyslav Bogatyy</t>
  </si>
  <si>
    <t>2809953192</t>
  </si>
  <si>
    <t>32299</t>
  </si>
  <si>
    <t>Vivienne Mol</t>
  </si>
  <si>
    <t>2809972111</t>
  </si>
  <si>
    <t>29268</t>
  </si>
  <si>
    <t>Sergiu Ojog</t>
  </si>
  <si>
    <t>2810530270</t>
  </si>
  <si>
    <t>1772</t>
  </si>
  <si>
    <t>Susanne Frederiksen</t>
  </si>
  <si>
    <t>2810550751</t>
  </si>
  <si>
    <t>15701</t>
  </si>
  <si>
    <t>Gunner Christian Larsen</t>
  </si>
  <si>
    <t>2810621489</t>
  </si>
  <si>
    <t>33963</t>
  </si>
  <si>
    <t>Mads Finn Jeppesen</t>
  </si>
  <si>
    <t>2810652678</t>
  </si>
  <si>
    <t>437</t>
  </si>
  <si>
    <t>Irene Kongstad</t>
  </si>
  <si>
    <t>2810652775</t>
  </si>
  <si>
    <t>14094</t>
  </si>
  <si>
    <t>Thomas Suersaq</t>
  </si>
  <si>
    <t>2810693005</t>
  </si>
  <si>
    <t>1510</t>
  </si>
  <si>
    <t>Fedor Zhuravlev</t>
  </si>
  <si>
    <t>2810761264</t>
  </si>
  <si>
    <t>15700</t>
  </si>
  <si>
    <t>Camilla Hostrup</t>
  </si>
  <si>
    <t>2810771413</t>
  </si>
  <si>
    <t>22206</t>
  </si>
  <si>
    <t>Christian Lotz Felter</t>
  </si>
  <si>
    <t>2810802947</t>
  </si>
  <si>
    <t>15471</t>
  </si>
  <si>
    <t>Rasmus Bjørk</t>
  </si>
  <si>
    <t>2810811431</t>
  </si>
  <si>
    <t>8752</t>
  </si>
  <si>
    <t>Kristian Uldall Kristiansen</t>
  </si>
  <si>
    <t>2810833621</t>
  </si>
  <si>
    <t>16335</t>
  </si>
  <si>
    <t>Johannes Tilman Gabriel Weckesser</t>
  </si>
  <si>
    <t>2810883629</t>
  </si>
  <si>
    <t>30404</t>
  </si>
  <si>
    <t>Michalis Konstantinou</t>
  </si>
  <si>
    <t>2810891729</t>
  </si>
  <si>
    <t>25542</t>
  </si>
  <si>
    <t>Jens Christian Hertel</t>
  </si>
  <si>
    <t>2810911673</t>
  </si>
  <si>
    <t>16228</t>
  </si>
  <si>
    <t>Hans Christian Brolin Thomsen</t>
  </si>
  <si>
    <t>2810912041</t>
  </si>
  <si>
    <t>19488</t>
  </si>
  <si>
    <t>Jesper Fink Andersen</t>
  </si>
  <si>
    <t>2810921989</t>
  </si>
  <si>
    <t>22487</t>
  </si>
  <si>
    <t>Benjamin Arnold Krekeler Hartz</t>
  </si>
  <si>
    <t>2810922071</t>
  </si>
  <si>
    <t>18029</t>
  </si>
  <si>
    <t>Asbjørn Rasmussen</t>
  </si>
  <si>
    <t>2810941041</t>
  </si>
  <si>
    <t>27641</t>
  </si>
  <si>
    <t>Nikolaj Normann Holm</t>
  </si>
  <si>
    <t>2811560726</t>
  </si>
  <si>
    <t>4060</t>
  </si>
  <si>
    <t>Birthe S. Rosenqvist Lund</t>
  </si>
  <si>
    <t>2811622187</t>
  </si>
  <si>
    <t>15511</t>
  </si>
  <si>
    <t>Sønnik Clausen</t>
  </si>
  <si>
    <t>2811700773</t>
  </si>
  <si>
    <t>259</t>
  </si>
  <si>
    <t>Jakob Søndergaard Jensen</t>
  </si>
  <si>
    <t>2811702490</t>
  </si>
  <si>
    <t>8759</t>
  </si>
  <si>
    <t>Hariklia Gavala</t>
  </si>
  <si>
    <t>2811733949</t>
  </si>
  <si>
    <t>1864</t>
  </si>
  <si>
    <t>Borislav Gueorguiev Tomov</t>
  </si>
  <si>
    <t>2811742611</t>
  </si>
  <si>
    <t>1427</t>
  </si>
  <si>
    <t>Mads H. Clausen</t>
  </si>
  <si>
    <t>2811753648</t>
  </si>
  <si>
    <t>15606</t>
  </si>
  <si>
    <t>Geraldine Henningsen</t>
  </si>
  <si>
    <t>2811771069</t>
  </si>
  <si>
    <t>3090</t>
  </si>
  <si>
    <t>Mikael Seehusen Kruchov van Deurs</t>
  </si>
  <si>
    <t>2811803475</t>
  </si>
  <si>
    <t>17340</t>
  </si>
  <si>
    <t>Nicolas Stenger</t>
  </si>
  <si>
    <t>2811813829</t>
  </si>
  <si>
    <t>30214</t>
  </si>
  <si>
    <t>Joseph William Tavacoli</t>
  </si>
  <si>
    <t>2811823034</t>
  </si>
  <si>
    <t>20247</t>
  </si>
  <si>
    <t>Teresa Regueira Muñiz</t>
  </si>
  <si>
    <t>2811823166</t>
  </si>
  <si>
    <t>32042</t>
  </si>
  <si>
    <t>Argyro Nikiforou</t>
  </si>
  <si>
    <t>2811833080</t>
  </si>
  <si>
    <t>8764</t>
  </si>
  <si>
    <t>Marina Vasileva Cholakova</t>
  </si>
  <si>
    <t>2811852263</t>
  </si>
  <si>
    <t>32537</t>
  </si>
  <si>
    <t>Anders Jensen</t>
  </si>
  <si>
    <t>2811861076</t>
  </si>
  <si>
    <t>24148</t>
  </si>
  <si>
    <t>Louise Ramhøj</t>
  </si>
  <si>
    <t>2811871012</t>
  </si>
  <si>
    <t>33192</t>
  </si>
  <si>
    <t>Janne Marie Moll</t>
  </si>
  <si>
    <t>2811901051</t>
  </si>
  <si>
    <t>33608</t>
  </si>
  <si>
    <t>Christian F. S Jensen</t>
  </si>
  <si>
    <t>2811914099</t>
  </si>
  <si>
    <t>32517</t>
  </si>
  <si>
    <t>Athanasios Antonios Varsos</t>
  </si>
  <si>
    <t>2811914269</t>
  </si>
  <si>
    <t>32539</t>
  </si>
  <si>
    <t>Yaman Göksel</t>
  </si>
  <si>
    <t>2811923721</t>
  </si>
  <si>
    <t>30981</t>
  </si>
  <si>
    <t>Anubhav Jain</t>
  </si>
  <si>
    <t>2811932593</t>
  </si>
  <si>
    <t>29523</t>
  </si>
  <si>
    <t>Mihail Celan</t>
  </si>
  <si>
    <t>2811951989</t>
  </si>
  <si>
    <t>34006</t>
  </si>
  <si>
    <t>Mads Gerhard Hansen</t>
  </si>
  <si>
    <t>2811970991</t>
  </si>
  <si>
    <t>33518</t>
  </si>
  <si>
    <t>Jonas Drewsen Andersen</t>
  </si>
  <si>
    <t>2812670312</t>
  </si>
  <si>
    <t>32625</t>
  </si>
  <si>
    <t>Dorthe Charlotte Bonefeldt</t>
  </si>
  <si>
    <t>2812680326</t>
  </si>
  <si>
    <t>25411</t>
  </si>
  <si>
    <t>Mathilde Hauge Lerche</t>
  </si>
  <si>
    <t>2812682531</t>
  </si>
  <si>
    <t>1223</t>
  </si>
  <si>
    <t>Georgios M. Kontogeorgis</t>
  </si>
  <si>
    <t>2812743751</t>
  </si>
  <si>
    <t>14222</t>
  </si>
  <si>
    <t>Sebastian Mödersheim</t>
  </si>
  <si>
    <t>2812762373</t>
  </si>
  <si>
    <t>11214</t>
  </si>
  <si>
    <t>Michael Joachim Andreassen</t>
  </si>
  <si>
    <t>2812793953</t>
  </si>
  <si>
    <t>19928</t>
  </si>
  <si>
    <t>Johannes Lindén</t>
  </si>
  <si>
    <t>2812802081</t>
  </si>
  <si>
    <t>23478</t>
  </si>
  <si>
    <t>Viggo Falster</t>
  </si>
  <si>
    <t>2812834285</t>
  </si>
  <si>
    <t>29786</t>
  </si>
  <si>
    <t>alexandru Botan</t>
  </si>
  <si>
    <t>2812882905</t>
  </si>
  <si>
    <t>27381</t>
  </si>
  <si>
    <t>Jacob Casper Bjerregaard Christensen</t>
  </si>
  <si>
    <t>2812901454</t>
  </si>
  <si>
    <t>33463</t>
  </si>
  <si>
    <t>Josephine Perch Nielsen</t>
  </si>
  <si>
    <t>2812903864</t>
  </si>
  <si>
    <t>23930</t>
  </si>
  <si>
    <t>Gurid Kallsberg Kristiansen</t>
  </si>
  <si>
    <t>2812904542</t>
  </si>
  <si>
    <t>33184</t>
  </si>
  <si>
    <t>Yanyan Zhai</t>
  </si>
  <si>
    <t>2812921501</t>
  </si>
  <si>
    <t>18627</t>
  </si>
  <si>
    <t>Hansotto Kristiansen</t>
  </si>
  <si>
    <t>2812922583</t>
  </si>
  <si>
    <t>20771</t>
  </si>
  <si>
    <t>Chris Cornaby</t>
  </si>
  <si>
    <t>2812924063</t>
  </si>
  <si>
    <t>26934</t>
  </si>
  <si>
    <t>Alan le Moan</t>
  </si>
  <si>
    <t>2812942355</t>
  </si>
  <si>
    <t>33423</t>
  </si>
  <si>
    <t>David Ribberholt Ipsen</t>
  </si>
  <si>
    <t>2812942657</t>
  </si>
  <si>
    <t>33492</t>
  </si>
  <si>
    <t>Mads Christoffer Ørting</t>
  </si>
  <si>
    <t>2812944382</t>
  </si>
  <si>
    <t>34091</t>
  </si>
  <si>
    <t>Meiyao Che</t>
  </si>
  <si>
    <t>2812951672</t>
  </si>
  <si>
    <t>26820</t>
  </si>
  <si>
    <t>2812961813</t>
  </si>
  <si>
    <t>33158</t>
  </si>
  <si>
    <t>Felix Høgstædt Larsen</t>
  </si>
  <si>
    <t>2901511953</t>
  </si>
  <si>
    <t>1160</t>
  </si>
  <si>
    <t>Simon Furbo</t>
  </si>
  <si>
    <t>2901592465</t>
  </si>
  <si>
    <t>29802</t>
  </si>
  <si>
    <t>Allan Espensen</t>
  </si>
  <si>
    <t>2901600131</t>
  </si>
  <si>
    <t>22889</t>
  </si>
  <si>
    <t>Tommy Alstrup Kristiansen</t>
  </si>
  <si>
    <t>2901630316</t>
  </si>
  <si>
    <t>4065</t>
  </si>
  <si>
    <t>Bodil Madsen</t>
  </si>
  <si>
    <t>2901650163</t>
  </si>
  <si>
    <t>3092</t>
  </si>
  <si>
    <t>Jørgen Skole Mikkelsen</t>
  </si>
  <si>
    <t>2901661289</t>
  </si>
  <si>
    <t>23712</t>
  </si>
  <si>
    <t>Johannes Lundin Brockdorff</t>
  </si>
  <si>
    <t>2901670245</t>
  </si>
  <si>
    <t>160</t>
  </si>
  <si>
    <t>Peter Bøggild</t>
  </si>
  <si>
    <t>2901672531</t>
  </si>
  <si>
    <t>1290</t>
  </si>
  <si>
    <t>Nicolas von Solms</t>
  </si>
  <si>
    <t>2901680321</t>
  </si>
  <si>
    <t>31706</t>
  </si>
  <si>
    <t>Lars Andre Holm Christensen</t>
  </si>
  <si>
    <t>2901690076</t>
  </si>
  <si>
    <t>29420</t>
  </si>
  <si>
    <t>Birgitte Vedel Thage</t>
  </si>
  <si>
    <t>2901690858</t>
  </si>
  <si>
    <t>19434</t>
  </si>
  <si>
    <t>Sannie Holmquist Christensen</t>
  </si>
  <si>
    <t>2901691528</t>
  </si>
  <si>
    <t>33284</t>
  </si>
  <si>
    <t>Mai-Britt Sick Jensen</t>
  </si>
  <si>
    <t>2901732453</t>
  </si>
  <si>
    <t>10564</t>
  </si>
  <si>
    <t>Hjalmar Christiansen</t>
  </si>
  <si>
    <t>2901771734</t>
  </si>
  <si>
    <t>28350</t>
  </si>
  <si>
    <t>Annika Yderstræde</t>
  </si>
  <si>
    <t>2901791638</t>
  </si>
  <si>
    <t>28636</t>
  </si>
  <si>
    <t>Laura Hammerschmidt Jensen</t>
  </si>
  <si>
    <t>2901802869</t>
  </si>
  <si>
    <t>33364</t>
  </si>
  <si>
    <t>Gisle Alberg Vestergaard</t>
  </si>
  <si>
    <t>2901811566</t>
  </si>
  <si>
    <t>26122</t>
  </si>
  <si>
    <t>Rikke Høm Jensen</t>
  </si>
  <si>
    <t>2901821561</t>
  </si>
  <si>
    <t>19646</t>
  </si>
  <si>
    <t>2901832008</t>
  </si>
  <si>
    <t>16858</t>
  </si>
  <si>
    <t>Katrine Nielsen</t>
  </si>
  <si>
    <t>2901853706</t>
  </si>
  <si>
    <t>24798</t>
  </si>
  <si>
    <t>Evelien van der Hurk</t>
  </si>
  <si>
    <t>2901863981</t>
  </si>
  <si>
    <t>30198</t>
  </si>
  <si>
    <t>Peng Hou</t>
  </si>
  <si>
    <t>2901893589</t>
  </si>
  <si>
    <t>26242</t>
  </si>
  <si>
    <t>Thomas Fenton</t>
  </si>
  <si>
    <t>2901893805</t>
  </si>
  <si>
    <t>30983</t>
  </si>
  <si>
    <t>Madhu Veettikazhy</t>
  </si>
  <si>
    <t>2901912737</t>
  </si>
  <si>
    <t>25584</t>
  </si>
  <si>
    <t>Rasmus Elkjær Jacobsen</t>
  </si>
  <si>
    <t>2901922872</t>
  </si>
  <si>
    <t>30075</t>
  </si>
  <si>
    <t>Laura Diernæs</t>
  </si>
  <si>
    <t>2901990355</t>
  </si>
  <si>
    <t>32591</t>
  </si>
  <si>
    <t>Vincent Olesen</t>
  </si>
  <si>
    <t>2902641060</t>
  </si>
  <si>
    <t>31607</t>
  </si>
  <si>
    <t>Inge Weesch Svenningsen</t>
  </si>
  <si>
    <t>2902643241</t>
  </si>
  <si>
    <t>8791</t>
  </si>
  <si>
    <t>Ekkart Kindler</t>
  </si>
  <si>
    <t>2902881150</t>
  </si>
  <si>
    <t>26904</t>
  </si>
  <si>
    <t>Anne Ringgaard Jørgensen</t>
  </si>
  <si>
    <t>2902960093</t>
  </si>
  <si>
    <t>16298</t>
  </si>
  <si>
    <t>Christoffer Rode</t>
  </si>
  <si>
    <t>2903560609</t>
  </si>
  <si>
    <t>29040</t>
  </si>
  <si>
    <t>Steen O. Petersen</t>
  </si>
  <si>
    <t>2903691681</t>
  </si>
  <si>
    <t>3095</t>
  </si>
  <si>
    <t>John Tandrup Riedel</t>
  </si>
  <si>
    <t>2903702691</t>
  </si>
  <si>
    <t>8796</t>
  </si>
  <si>
    <t>Jonas Brunskog</t>
  </si>
  <si>
    <t>2903722676</t>
  </si>
  <si>
    <t>30462</t>
  </si>
  <si>
    <t>Anna-Claudia Erichsen</t>
  </si>
  <si>
    <t>2903734739</t>
  </si>
  <si>
    <t>22760</t>
  </si>
  <si>
    <t>Pascal David Alain Barreau</t>
  </si>
  <si>
    <t>2903744378</t>
  </si>
  <si>
    <t>28459</t>
  </si>
  <si>
    <t>Kirsten Noelle Bruus</t>
  </si>
  <si>
    <t>2903753067</t>
  </si>
  <si>
    <t>31176</t>
  </si>
  <si>
    <t>Thomas Hørdam</t>
  </si>
  <si>
    <t>2903771944</t>
  </si>
  <si>
    <t>15273</t>
  </si>
  <si>
    <t>Jannie Kjær Christensen</t>
  </si>
  <si>
    <t>2903822476</t>
  </si>
  <si>
    <t>922</t>
  </si>
  <si>
    <t>Karina Jansen</t>
  </si>
  <si>
    <t>2903880549</t>
  </si>
  <si>
    <t>32285</t>
  </si>
  <si>
    <t>Zhenbin Wang</t>
  </si>
  <si>
    <t>2903894213</t>
  </si>
  <si>
    <t>29545</t>
  </si>
  <si>
    <t>Xueming Chen</t>
  </si>
  <si>
    <t>2903921695</t>
  </si>
  <si>
    <t>18597</t>
  </si>
  <si>
    <t>Kristoffer Bitsch Joanesarson</t>
  </si>
  <si>
    <t>2903932948</t>
  </si>
  <si>
    <t>25794</t>
  </si>
  <si>
    <t>Marianne Geertje Duijm</t>
  </si>
  <si>
    <t>2903934096</t>
  </si>
  <si>
    <t>32892</t>
  </si>
  <si>
    <t>Carolyn Nicole Bayer</t>
  </si>
  <si>
    <t>2903944539</t>
  </si>
  <si>
    <t>29776</t>
  </si>
  <si>
    <t>Filipe Mesquita Alves Martinho</t>
  </si>
  <si>
    <t>2903961727</t>
  </si>
  <si>
    <t>33611</t>
  </si>
  <si>
    <t>Sasha Steinbock Beck</t>
  </si>
  <si>
    <t>2903963509</t>
  </si>
  <si>
    <t>32687</t>
  </si>
  <si>
    <t>David Catalan Tatjer</t>
  </si>
  <si>
    <t>2904463127</t>
  </si>
  <si>
    <t>8812</t>
  </si>
  <si>
    <t>Jan Erik Beyer</t>
  </si>
  <si>
    <t>2904532293</t>
  </si>
  <si>
    <t>Karl-Johan Stæhr</t>
  </si>
  <si>
    <t>2904572171</t>
  </si>
  <si>
    <t>22722</t>
  </si>
  <si>
    <t>Claus Møller Rasmussen</t>
  </si>
  <si>
    <t>2904580697</t>
  </si>
  <si>
    <t>19059</t>
  </si>
  <si>
    <t>Jan Tidemann Ferré Jensen</t>
  </si>
  <si>
    <t>2904610863</t>
  </si>
  <si>
    <t>15949</t>
  </si>
  <si>
    <t>Jens Østergaard</t>
  </si>
  <si>
    <t>2904612475</t>
  </si>
  <si>
    <t>23880</t>
  </si>
  <si>
    <t>Sergio Claudio Vilchez</t>
  </si>
  <si>
    <t>2904630287</t>
  </si>
  <si>
    <t>16614</t>
  </si>
  <si>
    <t>Brian Boese</t>
  </si>
  <si>
    <t>2904653481</t>
  </si>
  <si>
    <t>12447</t>
  </si>
  <si>
    <t>Arto Rainer Heiskanen</t>
  </si>
  <si>
    <t>2904671250</t>
  </si>
  <si>
    <t>27296</t>
  </si>
  <si>
    <t>Laila Halkjær</t>
  </si>
  <si>
    <t>2904680799</t>
  </si>
  <si>
    <t>25312</t>
  </si>
  <si>
    <t>Torben Scheel</t>
  </si>
  <si>
    <t>2904693068</t>
  </si>
  <si>
    <t>4068</t>
  </si>
  <si>
    <t>Christina Lenhard</t>
  </si>
  <si>
    <t>2904711074</t>
  </si>
  <si>
    <t>4069</t>
  </si>
  <si>
    <t>Lene Møller Christensen</t>
  </si>
  <si>
    <t>2904711570</t>
  </si>
  <si>
    <t>2548</t>
  </si>
  <si>
    <t>Charlotte Aminde Andersen</t>
  </si>
  <si>
    <t>2904713298</t>
  </si>
  <si>
    <t>29879</t>
  </si>
  <si>
    <t>Thilde Leicht Madsen</t>
  </si>
  <si>
    <t>2904721347</t>
  </si>
  <si>
    <t>4071</t>
  </si>
  <si>
    <t>Thomas Bruun Rasmussen</t>
  </si>
  <si>
    <t>2904723137</t>
  </si>
  <si>
    <t>1856</t>
  </si>
  <si>
    <t>Sten Schmidl Søbjærg</t>
  </si>
  <si>
    <t>2904761489</t>
  </si>
  <si>
    <t>Jacob Schmidt</t>
  </si>
  <si>
    <t>2904761519</t>
  </si>
  <si>
    <t>17010</t>
  </si>
  <si>
    <t>Claus Brian Munk Pedersen</t>
  </si>
  <si>
    <t>2904771093</t>
  </si>
  <si>
    <t>13453</t>
  </si>
  <si>
    <t>Peter Behrensdorff Poulsen</t>
  </si>
  <si>
    <t>2904772294</t>
  </si>
  <si>
    <t>11267</t>
  </si>
  <si>
    <t>Lillian Bjerggran-Keseric</t>
  </si>
  <si>
    <t>2904772340</t>
  </si>
  <si>
    <t>30467</t>
  </si>
  <si>
    <t>Julie Binder</t>
  </si>
  <si>
    <t>2904792007</t>
  </si>
  <si>
    <t>22613</t>
  </si>
  <si>
    <t>Niels Trads</t>
  </si>
  <si>
    <t>2904822682</t>
  </si>
  <si>
    <t>25143</t>
  </si>
  <si>
    <t>Christina Fischer</t>
  </si>
  <si>
    <t>2904861084</t>
  </si>
  <si>
    <t>27721</t>
  </si>
  <si>
    <t>Liv Henriette Warring Nørgaard</t>
  </si>
  <si>
    <t>2904861122</t>
  </si>
  <si>
    <t>25045</t>
  </si>
  <si>
    <t>Christina Marie Lazov</t>
  </si>
  <si>
    <t>2904873910</t>
  </si>
  <si>
    <t>33011</t>
  </si>
  <si>
    <t>Ariadni Droumpali</t>
  </si>
  <si>
    <t>2904892168</t>
  </si>
  <si>
    <t>19916</t>
  </si>
  <si>
    <t>2904892184</t>
  </si>
  <si>
    <t>33508</t>
  </si>
  <si>
    <t>Lise Thornfeldt Hansen</t>
  </si>
  <si>
    <t>2904903542</t>
  </si>
  <si>
    <t>30588</t>
  </si>
  <si>
    <t>Miao Yan</t>
  </si>
  <si>
    <t>2904911359</t>
  </si>
  <si>
    <t>31251</t>
  </si>
  <si>
    <t>Victor Reipur</t>
  </si>
  <si>
    <t>2904911421</t>
  </si>
  <si>
    <t>26522</t>
  </si>
  <si>
    <t>Philip Bendixen Larsen</t>
  </si>
  <si>
    <t>2904912037</t>
  </si>
  <si>
    <t>31798</t>
  </si>
  <si>
    <t>Jonatan David Harbo Rasmussen</t>
  </si>
  <si>
    <t>2904923942</t>
  </si>
  <si>
    <t>30036</t>
  </si>
  <si>
    <t>Michelle Maria Theresia Jansman</t>
  </si>
  <si>
    <t>2904931589</t>
  </si>
  <si>
    <t>29992</t>
  </si>
  <si>
    <t>Kasper Gramstrup Lund Jørgensen</t>
  </si>
  <si>
    <t>2904934197</t>
  </si>
  <si>
    <t>26114</t>
  </si>
  <si>
    <t>Thomas Hofstätter</t>
  </si>
  <si>
    <t>2904934359</t>
  </si>
  <si>
    <t>31264</t>
  </si>
  <si>
    <t>Adrian Otamendi Laspiur</t>
  </si>
  <si>
    <t>2904960945</t>
  </si>
  <si>
    <t>31991</t>
  </si>
  <si>
    <t>Emil Stengaard Olsen</t>
  </si>
  <si>
    <t>2905572779</t>
  </si>
  <si>
    <t>8829</t>
  </si>
  <si>
    <t>Petur Birgir Petersen</t>
  </si>
  <si>
    <t>2905590203</t>
  </si>
  <si>
    <t>29526</t>
  </si>
  <si>
    <t>Klaus Kryder Jacobsen</t>
  </si>
  <si>
    <t>2905700823</t>
  </si>
  <si>
    <t>8831</t>
  </si>
  <si>
    <t>Michael Bache</t>
  </si>
  <si>
    <t>2905733543</t>
  </si>
  <si>
    <t>4238</t>
  </si>
  <si>
    <t>Sune Nordentoft Lauritsen</t>
  </si>
  <si>
    <t>2905763248</t>
  </si>
  <si>
    <t>29191</t>
  </si>
  <si>
    <t>Margarita Borring</t>
  </si>
  <si>
    <t>2905772786</t>
  </si>
  <si>
    <t>18263</t>
  </si>
  <si>
    <t>Charlotte Drusebjerg</t>
  </si>
  <si>
    <t>2905782765</t>
  </si>
  <si>
    <t>15654</t>
  </si>
  <si>
    <t>Rune Esben Johnsen</t>
  </si>
  <si>
    <t>2905784059</t>
  </si>
  <si>
    <t>3102</t>
  </si>
  <si>
    <t>Martin Lindegren</t>
  </si>
  <si>
    <t>2905802596</t>
  </si>
  <si>
    <t>8836</t>
  </si>
  <si>
    <t>Camilla Kamp Steffensen</t>
  </si>
  <si>
    <t>2905812729</t>
  </si>
  <si>
    <t>32031</t>
  </si>
  <si>
    <t>Mikkel Westh</t>
  </si>
  <si>
    <t>2905823291</t>
  </si>
  <si>
    <t>32502</t>
  </si>
  <si>
    <t>Roland Franz Baumgartner</t>
  </si>
  <si>
    <t>2905844531</t>
  </si>
  <si>
    <t>33085</t>
  </si>
  <si>
    <t>Brian Graham Seaby</t>
  </si>
  <si>
    <t>2905912561</t>
  </si>
  <si>
    <t>20268</t>
  </si>
  <si>
    <t>Ulf Molich</t>
  </si>
  <si>
    <t>2905914351</t>
  </si>
  <si>
    <t>30153</t>
  </si>
  <si>
    <t>Farrell Thomas Sean McGeoghan</t>
  </si>
  <si>
    <t>2905921641</t>
  </si>
  <si>
    <t>25184</t>
  </si>
  <si>
    <t>Patrick Strøm-Hansen</t>
  </si>
  <si>
    <t>2905921889</t>
  </si>
  <si>
    <t>28739</t>
  </si>
  <si>
    <t>Christian Nicolai Engstrøm</t>
  </si>
  <si>
    <t>2905923857</t>
  </si>
  <si>
    <t>32195</t>
  </si>
  <si>
    <t>Ditlev William van Wylich-Muxoll</t>
  </si>
  <si>
    <t>2905931213</t>
  </si>
  <si>
    <t>28588</t>
  </si>
  <si>
    <t>Søren Bundgaard</t>
  </si>
  <si>
    <t>2905932074</t>
  </si>
  <si>
    <t>33837</t>
  </si>
  <si>
    <t>2905932538</t>
  </si>
  <si>
    <t>29941</t>
  </si>
  <si>
    <t>Emilie Caroline Nielsen</t>
  </si>
  <si>
    <t>2905933283</t>
  </si>
  <si>
    <t>27557</t>
  </si>
  <si>
    <t>Andrea Dittadi</t>
  </si>
  <si>
    <t>2905951478</t>
  </si>
  <si>
    <t>32050</t>
  </si>
  <si>
    <t>Amalie Bang Forsberg</t>
  </si>
  <si>
    <t>2906542423</t>
  </si>
  <si>
    <t>8846</t>
  </si>
  <si>
    <t>Leif Nielsen</t>
  </si>
  <si>
    <t>2906550787</t>
  </si>
  <si>
    <t>380</t>
  </si>
  <si>
    <t>Poul Erik Madsen</t>
  </si>
  <si>
    <t>2906570079</t>
  </si>
  <si>
    <t>1852</t>
  </si>
  <si>
    <t>Henning Skriver</t>
  </si>
  <si>
    <t>2906610682</t>
  </si>
  <si>
    <t>26989</t>
  </si>
  <si>
    <t>Dorthe Birknow</t>
  </si>
  <si>
    <t>2906632643</t>
  </si>
  <si>
    <t>8851</t>
  </si>
  <si>
    <t>Rafael Taboryski</t>
  </si>
  <si>
    <t>2906650048</t>
  </si>
  <si>
    <t>14645</t>
  </si>
  <si>
    <t>Stine Skipper</t>
  </si>
  <si>
    <t>2906652296</t>
  </si>
  <si>
    <t>12789</t>
  </si>
  <si>
    <t>Tina Holst Beck</t>
  </si>
  <si>
    <t>2906690627</t>
  </si>
  <si>
    <t>20460</t>
  </si>
  <si>
    <t>Anders Wang-Holm</t>
  </si>
  <si>
    <t>2906700428</t>
  </si>
  <si>
    <t>958</t>
  </si>
  <si>
    <t>Regina Schurmann</t>
  </si>
  <si>
    <t>2906711802</t>
  </si>
  <si>
    <t>4076</t>
  </si>
  <si>
    <t>Lillian Sztuk</t>
  </si>
  <si>
    <t>2906713066</t>
  </si>
  <si>
    <t>15587</t>
  </si>
  <si>
    <t>Karin Vels Hansen</t>
  </si>
  <si>
    <t>2906732338</t>
  </si>
  <si>
    <t>464</t>
  </si>
  <si>
    <t>Inge Li Gørtz</t>
  </si>
  <si>
    <t>2906733156</t>
  </si>
  <si>
    <t>29555</t>
  </si>
  <si>
    <t>Malene Hessellund Dinesen</t>
  </si>
  <si>
    <t>2906743143</t>
  </si>
  <si>
    <t>33675</t>
  </si>
  <si>
    <t>David Overton Chabre Holm</t>
  </si>
  <si>
    <t>2906781282</t>
  </si>
  <si>
    <t>12365</t>
  </si>
  <si>
    <t>Rebecca Engberg</t>
  </si>
  <si>
    <t>2906791601</t>
  </si>
  <si>
    <t>8856</t>
  </si>
  <si>
    <t>Jacob Hvidtved Lawaetz</t>
  </si>
  <si>
    <t>2906802700</t>
  </si>
  <si>
    <t>9559</t>
  </si>
  <si>
    <t>Katrine Hjorth</t>
  </si>
  <si>
    <t>2906841625</t>
  </si>
  <si>
    <t>27798</t>
  </si>
  <si>
    <t>Henrik Voigt</t>
  </si>
  <si>
    <t>2906842044</t>
  </si>
  <si>
    <t>10395</t>
  </si>
  <si>
    <t>Ditte Marie Olsen</t>
  </si>
  <si>
    <t>2906873683</t>
  </si>
  <si>
    <t>18759</t>
  </si>
  <si>
    <t>Stefan Petrovic</t>
  </si>
  <si>
    <t>2906892009</t>
  </si>
  <si>
    <t>33578</t>
  </si>
  <si>
    <t>Jeppe Magnus Skajaa</t>
  </si>
  <si>
    <t>2906894567</t>
  </si>
  <si>
    <t>29331</t>
  </si>
  <si>
    <t>Ahmed Morsi Mohamed Morsi Ammar</t>
  </si>
  <si>
    <t>2906911933</t>
  </si>
  <si>
    <t>25087</t>
  </si>
  <si>
    <t>Alexander Rosenberg Johansen</t>
  </si>
  <si>
    <t>2906923109</t>
  </si>
  <si>
    <t>33691</t>
  </si>
  <si>
    <t>Umaer Rashid Hanif</t>
  </si>
  <si>
    <t>2906932485</t>
  </si>
  <si>
    <t>27966</t>
  </si>
  <si>
    <t>Andreas Ejdrup Lauritzen</t>
  </si>
  <si>
    <t>2906934658</t>
  </si>
  <si>
    <t>29792</t>
  </si>
  <si>
    <t>Martyna Gawlowska</t>
  </si>
  <si>
    <t>2906943746</t>
  </si>
  <si>
    <t>27936</t>
  </si>
  <si>
    <t>Maria Sokolova</t>
  </si>
  <si>
    <t>2906950033</t>
  </si>
  <si>
    <t>25496</t>
  </si>
  <si>
    <t>Mikkel Ammentorp Storm</t>
  </si>
  <si>
    <t>2906971782</t>
  </si>
  <si>
    <t>32059</t>
  </si>
  <si>
    <t>Tala Azrak</t>
  </si>
  <si>
    <t>2907390759</t>
  </si>
  <si>
    <t>1455</t>
  </si>
  <si>
    <t>Søren Rosendal Jensen</t>
  </si>
  <si>
    <t>2907510460</t>
  </si>
  <si>
    <t>2543</t>
  </si>
  <si>
    <t>Anne Grethe Bruun</t>
  </si>
  <si>
    <t>2907541390</t>
  </si>
  <si>
    <t>15551</t>
  </si>
  <si>
    <t>Peggy Ruth Elaine Tinggaard Friis</t>
  </si>
  <si>
    <t>2907570579</t>
  </si>
  <si>
    <t>30825</t>
  </si>
  <si>
    <t>Arne Mortensen</t>
  </si>
  <si>
    <t>2907581783</t>
  </si>
  <si>
    <t>15714</t>
  </si>
  <si>
    <t>Bent Lauritzen</t>
  </si>
  <si>
    <t>2907630539</t>
  </si>
  <si>
    <t>30931</t>
  </si>
  <si>
    <t>Franc Skytssløv</t>
  </si>
  <si>
    <t>2907642146</t>
  </si>
  <si>
    <t>4239</t>
  </si>
  <si>
    <t>Lene Bettenhaus</t>
  </si>
  <si>
    <t>2907661507</t>
  </si>
  <si>
    <t>25132</t>
  </si>
  <si>
    <t>Kristian Riskær Povlsen</t>
  </si>
  <si>
    <t>2907662473</t>
  </si>
  <si>
    <t>4240</t>
  </si>
  <si>
    <t>Per Lundahl Thomsen</t>
  </si>
  <si>
    <t>2907712101</t>
  </si>
  <si>
    <t>1824</t>
  </si>
  <si>
    <t>Ole Kolvig Olsen</t>
  </si>
  <si>
    <t>2907741764</t>
  </si>
  <si>
    <t>16186</t>
  </si>
  <si>
    <t>Dorthe Birch Madsen</t>
  </si>
  <si>
    <t>2907752278</t>
  </si>
  <si>
    <t>2178</t>
  </si>
  <si>
    <t>Maria Ingeman</t>
  </si>
  <si>
    <t>2907763555</t>
  </si>
  <si>
    <t>Gürkan Sin</t>
  </si>
  <si>
    <t>2907843699</t>
  </si>
  <si>
    <t>19070</t>
  </si>
  <si>
    <t>Seyednezamaddin Azizaddini</t>
  </si>
  <si>
    <t>2907864203</t>
  </si>
  <si>
    <t>26304</t>
  </si>
  <si>
    <t>Long Nguyen Quang</t>
  </si>
  <si>
    <t>2907881825</t>
  </si>
  <si>
    <t>28159</t>
  </si>
  <si>
    <t>Niklas Andersen</t>
  </si>
  <si>
    <t>2907901109</t>
  </si>
  <si>
    <t>33891</t>
  </si>
  <si>
    <t>Christian Kjeldsen</t>
  </si>
  <si>
    <t>2907903977</t>
  </si>
  <si>
    <t>27895</t>
  </si>
  <si>
    <t>Dino Solar Nikolic</t>
  </si>
  <si>
    <t>2907904108</t>
  </si>
  <si>
    <t>27995</t>
  </si>
  <si>
    <t>Marijana Larma</t>
  </si>
  <si>
    <t>2907942891</t>
  </si>
  <si>
    <t>32721</t>
  </si>
  <si>
    <t>Christian Oscar Wistrøm</t>
  </si>
  <si>
    <t>2907951505</t>
  </si>
  <si>
    <t>33512</t>
  </si>
  <si>
    <t>Nikolai Hede Raben</t>
  </si>
  <si>
    <t>2907951742</t>
  </si>
  <si>
    <t>33569</t>
  </si>
  <si>
    <t>Cecilie Holm Arentoft</t>
  </si>
  <si>
    <t>2908481111</t>
  </si>
  <si>
    <t>15702</t>
  </si>
  <si>
    <t>Helge Verner Larsen</t>
  </si>
  <si>
    <t>2908540835</t>
  </si>
  <si>
    <t>Ole Lynnerup Trinhammer</t>
  </si>
  <si>
    <t>2908563061</t>
  </si>
  <si>
    <t>15940</t>
  </si>
  <si>
    <t>Juan Francisco Krpensky Zak</t>
  </si>
  <si>
    <t>2908612267</t>
  </si>
  <si>
    <t>John Hald</t>
  </si>
  <si>
    <t>2908703009</t>
  </si>
  <si>
    <t>26403</t>
  </si>
  <si>
    <t>Bengt Johansson Lindbom</t>
  </si>
  <si>
    <t>2908804050</t>
  </si>
  <si>
    <t>26203</t>
  </si>
  <si>
    <t>Dolores Messer</t>
  </si>
  <si>
    <t>2908811219</t>
  </si>
  <si>
    <t>10761</t>
  </si>
  <si>
    <t>Henrik Christian Jensen</t>
  </si>
  <si>
    <t>2908813084</t>
  </si>
  <si>
    <t>33956</t>
  </si>
  <si>
    <t>Aasa Feragen-Hauberg</t>
  </si>
  <si>
    <t>2908813807</t>
  </si>
  <si>
    <t>32181</t>
  </si>
  <si>
    <t>Kimin Park</t>
  </si>
  <si>
    <t>2908843900</t>
  </si>
  <si>
    <t>24210</t>
  </si>
  <si>
    <t>Jane Fowler</t>
  </si>
  <si>
    <t>2908881837</t>
  </si>
  <si>
    <t>19547</t>
  </si>
  <si>
    <t>Daniel Stender Nørgaard</t>
  </si>
  <si>
    <t>2908884755</t>
  </si>
  <si>
    <t>33020</t>
  </si>
  <si>
    <t>Chunxing Li</t>
  </si>
  <si>
    <t>2908891409</t>
  </si>
  <si>
    <t>24892</t>
  </si>
  <si>
    <t>Nicolai Rask Mathiesen</t>
  </si>
  <si>
    <t>2908904187</t>
  </si>
  <si>
    <t>23831</t>
  </si>
  <si>
    <t>Yashasvi Laxminarayan</t>
  </si>
  <si>
    <t>2908911701</t>
  </si>
  <si>
    <t>27271</t>
  </si>
  <si>
    <t>Kaare Karaca</t>
  </si>
  <si>
    <t>2908921626</t>
  </si>
  <si>
    <t>29768</t>
  </si>
  <si>
    <t>Camilla Zimmer Svendsen</t>
  </si>
  <si>
    <t>2908921839</t>
  </si>
  <si>
    <t>27688</t>
  </si>
  <si>
    <t>Mathias Otto Barington</t>
  </si>
  <si>
    <t>2908932385</t>
  </si>
  <si>
    <t>28705</t>
  </si>
  <si>
    <t>Jeppe Skaarup Lyster</t>
  </si>
  <si>
    <t>2908950111</t>
  </si>
  <si>
    <t>25638</t>
  </si>
  <si>
    <t>Mark Kamper Svendsen</t>
  </si>
  <si>
    <t>2908952335</t>
  </si>
  <si>
    <t>32007</t>
  </si>
  <si>
    <t>Victor Kruse Madsen</t>
  </si>
  <si>
    <t>2908980967</t>
  </si>
  <si>
    <t>30578</t>
  </si>
  <si>
    <t>Ajs Ritsmer Stormholt</t>
  </si>
  <si>
    <t>2909591263</t>
  </si>
  <si>
    <t>31286</t>
  </si>
  <si>
    <t>Bjarne Bo Lund-Jensen</t>
  </si>
  <si>
    <t>2909612805</t>
  </si>
  <si>
    <t>31719</t>
  </si>
  <si>
    <t>Ove Bach Madsen</t>
  </si>
  <si>
    <t>2909651061</t>
  </si>
  <si>
    <t>14293</t>
  </si>
  <si>
    <t>Klaus Kirstein Haubroe</t>
  </si>
  <si>
    <t>2909672646</t>
  </si>
  <si>
    <t>Lotte Agnete Tefke</t>
  </si>
  <si>
    <t>2909732894</t>
  </si>
  <si>
    <t>18886</t>
  </si>
  <si>
    <t>Pia Holm Søeborg</t>
  </si>
  <si>
    <t>2909753174</t>
  </si>
  <si>
    <t>25358</t>
  </si>
  <si>
    <t>Camilla Brix Olsen</t>
  </si>
  <si>
    <t>2909783383</t>
  </si>
  <si>
    <t>18894</t>
  </si>
  <si>
    <t>Samuel Brüning Larsen</t>
  </si>
  <si>
    <t>2909811719</t>
  </si>
  <si>
    <t>14698</t>
  </si>
  <si>
    <t>Dennis Just Thaarup</t>
  </si>
  <si>
    <t>2909822311</t>
  </si>
  <si>
    <t>33802</t>
  </si>
  <si>
    <t>Haydar Tas</t>
  </si>
  <si>
    <t>32740</t>
  </si>
  <si>
    <t>Ghebrehiwet Yacob Tesfa</t>
  </si>
  <si>
    <t>2909862496</t>
  </si>
  <si>
    <t>28943</t>
  </si>
  <si>
    <t>Mette Rosendahl Pedersen</t>
  </si>
  <si>
    <t>2909872890</t>
  </si>
  <si>
    <t>28455</t>
  </si>
  <si>
    <t>Stephanie Nepper Jensen</t>
  </si>
  <si>
    <t>2909884953</t>
  </si>
  <si>
    <t>28284</t>
  </si>
  <si>
    <t>Laurent Vermue</t>
  </si>
  <si>
    <t>2909892212</t>
  </si>
  <si>
    <t>31146</t>
  </si>
  <si>
    <t>Anne-Mette Kroner</t>
  </si>
  <si>
    <t>2909892239</t>
  </si>
  <si>
    <t>28824</t>
  </si>
  <si>
    <t>Kasper Duemose Lund</t>
  </si>
  <si>
    <t>2909903745</t>
  </si>
  <si>
    <t>25545</t>
  </si>
  <si>
    <t>Kevin Tomas Manez</t>
  </si>
  <si>
    <t>2909912116</t>
  </si>
  <si>
    <t>23876</t>
  </si>
  <si>
    <t>Nina Dam Grønnegaard</t>
  </si>
  <si>
    <t>2909913791</t>
  </si>
  <si>
    <t>33128</t>
  </si>
  <si>
    <t>Amartya Ghosh</t>
  </si>
  <si>
    <t>2909923967</t>
  </si>
  <si>
    <t>32340</t>
  </si>
  <si>
    <t>Manuel Montoya Catala</t>
  </si>
  <si>
    <t>2909931145</t>
  </si>
  <si>
    <t>30646</t>
  </si>
  <si>
    <t>Andreas Rosenberg</t>
  </si>
  <si>
    <t>2909933253</t>
  </si>
  <si>
    <t>33930</t>
  </si>
  <si>
    <t>Emil Blaabjerg Poulsen</t>
  </si>
  <si>
    <t>2909941221</t>
  </si>
  <si>
    <t>30494</t>
  </si>
  <si>
    <t>Markus Glavind</t>
  </si>
  <si>
    <t>2909941671</t>
  </si>
  <si>
    <t>33693</t>
  </si>
  <si>
    <t>Frederik Lange Zafiryadis</t>
  </si>
  <si>
    <t>2909942724</t>
  </si>
  <si>
    <t>31841</t>
  </si>
  <si>
    <t>Caroline Quist Fraulo</t>
  </si>
  <si>
    <t>2909944735</t>
  </si>
  <si>
    <t>32441</t>
  </si>
  <si>
    <t>Gabriel Pons Mojena</t>
  </si>
  <si>
    <t>2909950824</t>
  </si>
  <si>
    <t>31188</t>
  </si>
  <si>
    <t>Laura Rose</t>
  </si>
  <si>
    <t>2909952703</t>
  </si>
  <si>
    <t>30820</t>
  </si>
  <si>
    <t>Andreas Frederiksen</t>
  </si>
  <si>
    <t>2910420405</t>
  </si>
  <si>
    <t>1356</t>
  </si>
  <si>
    <t>Dan Rosbjerg</t>
  </si>
  <si>
    <t>2910542969</t>
  </si>
  <si>
    <t>15528</t>
  </si>
  <si>
    <t>Yoram Paul Eisenberg</t>
  </si>
  <si>
    <t>2910570423</t>
  </si>
  <si>
    <t>819</t>
  </si>
  <si>
    <t>Peter Thorvald Meincke</t>
  </si>
  <si>
    <t>2910600233</t>
  </si>
  <si>
    <t>20435</t>
  </si>
  <si>
    <t>Hans Erik Hansen</t>
  </si>
  <si>
    <t>2910620366</t>
  </si>
  <si>
    <t>792</t>
  </si>
  <si>
    <t>Birgitte Andersen</t>
  </si>
  <si>
    <t>2910620870</t>
  </si>
  <si>
    <t>752</t>
  </si>
  <si>
    <t>Aase Grundtvig</t>
  </si>
  <si>
    <t>2910691042</t>
  </si>
  <si>
    <t>4084</t>
  </si>
  <si>
    <t>Henriette Tackmann Vorsholt</t>
  </si>
  <si>
    <t>2910692863</t>
  </si>
  <si>
    <t>8905</t>
  </si>
  <si>
    <t>Goran Goranovic</t>
  </si>
  <si>
    <t>2910702508</t>
  </si>
  <si>
    <t>29451</t>
  </si>
  <si>
    <t>Izabela Butenko</t>
  </si>
  <si>
    <t>2910712864</t>
  </si>
  <si>
    <t>14779</t>
  </si>
  <si>
    <t>Maria Krüger-Johnsen</t>
  </si>
  <si>
    <t>2910762772</t>
  </si>
  <si>
    <t>4085</t>
  </si>
  <si>
    <t>Natacha C.S. Veiergang</t>
  </si>
  <si>
    <t>2910773669</t>
  </si>
  <si>
    <t>20271</t>
  </si>
  <si>
    <t>Paolo Marcatili</t>
  </si>
  <si>
    <t>2910792000</t>
  </si>
  <si>
    <t>4087</t>
  </si>
  <si>
    <t>Anna Irene Vedel Sørensen</t>
  </si>
  <si>
    <t>2910813369</t>
  </si>
  <si>
    <t>8911</t>
  </si>
  <si>
    <t>Alexander Huck</t>
  </si>
  <si>
    <t>2910821590</t>
  </si>
  <si>
    <t>31605</t>
  </si>
  <si>
    <t>Julie Fraenkel</t>
  </si>
  <si>
    <t>2910832126</t>
  </si>
  <si>
    <t>15314</t>
  </si>
  <si>
    <t>Signe Winther Allerup</t>
  </si>
  <si>
    <t>2910841214</t>
  </si>
  <si>
    <t>19394</t>
  </si>
  <si>
    <t>Agnethe Nøhr Hansen</t>
  </si>
  <si>
    <t>2910851791</t>
  </si>
  <si>
    <t>16274</t>
  </si>
  <si>
    <t>Christian Engelbrekt</t>
  </si>
  <si>
    <t>2910904283</t>
  </si>
  <si>
    <t>30556</t>
  </si>
  <si>
    <t>Mario Frederik Heinig</t>
  </si>
  <si>
    <t>2910912405</t>
  </si>
  <si>
    <t>32448</t>
  </si>
  <si>
    <t>Janus Olsen</t>
  </si>
  <si>
    <t>2910914009</t>
  </si>
  <si>
    <t>32954</t>
  </si>
  <si>
    <t>Malte Janosch Borghorst</t>
  </si>
  <si>
    <t>2910922184</t>
  </si>
  <si>
    <t>24240</t>
  </si>
  <si>
    <t>Mia Lykke Pedersen</t>
  </si>
  <si>
    <t>2910950579</t>
  </si>
  <si>
    <t>33734</t>
  </si>
  <si>
    <t>Christoffer Nielsen</t>
  </si>
  <si>
    <t>2910960930</t>
  </si>
  <si>
    <t>33814</t>
  </si>
  <si>
    <t>Julie van Krimpen Mortensen</t>
  </si>
  <si>
    <t>2910961104</t>
  </si>
  <si>
    <t>31030</t>
  </si>
  <si>
    <t>Ina Bijedic</t>
  </si>
  <si>
    <t>2910971223</t>
  </si>
  <si>
    <t>32140</t>
  </si>
  <si>
    <t>Terkel Ørbæk Laursen</t>
  </si>
  <si>
    <t>2910991100</t>
  </si>
  <si>
    <t>32309</t>
  </si>
  <si>
    <t>Emma Ahrensbach Rørbeck</t>
  </si>
  <si>
    <t>2911470945</t>
  </si>
  <si>
    <t>836</t>
  </si>
  <si>
    <t>Søren Molin</t>
  </si>
  <si>
    <t>2911530956</t>
  </si>
  <si>
    <t>486</t>
  </si>
  <si>
    <t>Hanne Marie Maar Jensen</t>
  </si>
  <si>
    <t>2911570435</t>
  </si>
  <si>
    <t>15722</t>
  </si>
  <si>
    <t>Lars René Lindvold</t>
  </si>
  <si>
    <t>2911572101</t>
  </si>
  <si>
    <t>30853</t>
  </si>
  <si>
    <t>Henrik Meyer</t>
  </si>
  <si>
    <t>2911580767</t>
  </si>
  <si>
    <t>19025</t>
  </si>
  <si>
    <t>Henrik Martin Hansen</t>
  </si>
  <si>
    <t>2911600091</t>
  </si>
  <si>
    <t>14088</t>
  </si>
  <si>
    <t>John Sarborg Pedersen</t>
  </si>
  <si>
    <t>2911610844</t>
  </si>
  <si>
    <t>4089</t>
  </si>
  <si>
    <t>Janni Oxfeldt</t>
  </si>
  <si>
    <t>2911762849</t>
  </si>
  <si>
    <t>25069</t>
  </si>
  <si>
    <t>Peter Bernholdt Richter</t>
  </si>
  <si>
    <t>2911792373</t>
  </si>
  <si>
    <t>33978</t>
  </si>
  <si>
    <t>Jonas Orebo Pyndt</t>
  </si>
  <si>
    <t>2911813109</t>
  </si>
  <si>
    <t>19419</t>
  </si>
  <si>
    <t>Bahram Zarrin</t>
  </si>
  <si>
    <t>2911824143</t>
  </si>
  <si>
    <t>30645</t>
  </si>
  <si>
    <t>Liuchao Zhu</t>
  </si>
  <si>
    <t>2911843466</t>
  </si>
  <si>
    <t>30971</t>
  </si>
  <si>
    <t>2911873519</t>
  </si>
  <si>
    <t>27657</t>
  </si>
  <si>
    <t>Massimo Rosa</t>
  </si>
  <si>
    <t>2911891932</t>
  </si>
  <si>
    <t>27227</t>
  </si>
  <si>
    <t>Camilla Hundahl Johnsen</t>
  </si>
  <si>
    <t>2911893803</t>
  </si>
  <si>
    <t>28506</t>
  </si>
  <si>
    <t>Theofanis Benakopoulos</t>
  </si>
  <si>
    <t>2911911992</t>
  </si>
  <si>
    <t>30601</t>
  </si>
  <si>
    <t>Katrine Wegener Tams</t>
  </si>
  <si>
    <t>2911914576</t>
  </si>
  <si>
    <t>32235</t>
  </si>
  <si>
    <t>Eva Andreakou</t>
  </si>
  <si>
    <t>2911921483</t>
  </si>
  <si>
    <t>32833</t>
  </si>
  <si>
    <t>Simon Bo Jensen</t>
  </si>
  <si>
    <t>2911923338</t>
  </si>
  <si>
    <t>32747</t>
  </si>
  <si>
    <t>33984</t>
  </si>
  <si>
    <t>Kapil Kumar Gupta</t>
  </si>
  <si>
    <t>2911941123</t>
  </si>
  <si>
    <t>33539</t>
  </si>
  <si>
    <t>Oliver Sandholdt Kolmers</t>
  </si>
  <si>
    <t>2911952591</t>
  </si>
  <si>
    <t>27510</t>
  </si>
  <si>
    <t>Aksel Leknes</t>
  </si>
  <si>
    <t>2911961361</t>
  </si>
  <si>
    <t>32230</t>
  </si>
  <si>
    <t>Ali Saleem Aljsine</t>
  </si>
  <si>
    <t>2912420119</t>
  </si>
  <si>
    <t>15755</t>
  </si>
  <si>
    <t>Arne Miller</t>
  </si>
  <si>
    <t>2912552317</t>
  </si>
  <si>
    <t>148</t>
  </si>
  <si>
    <t>Martin P Bendsøe</t>
  </si>
  <si>
    <t>2912570242</t>
  </si>
  <si>
    <t>4090</t>
  </si>
  <si>
    <t>Kate Vina Vibefeldt</t>
  </si>
  <si>
    <t>2912572415</t>
  </si>
  <si>
    <t>18877</t>
  </si>
  <si>
    <t>Ole Schultz</t>
  </si>
  <si>
    <t>2912580353</t>
  </si>
  <si>
    <t>17942</t>
  </si>
  <si>
    <t>Jens William Kindtler</t>
  </si>
  <si>
    <t>2912600494</t>
  </si>
  <si>
    <t>26957</t>
  </si>
  <si>
    <t>Lise-Lotte Christensen</t>
  </si>
  <si>
    <t>2912651064</t>
  </si>
  <si>
    <t>32945</t>
  </si>
  <si>
    <t>Anne Mette Seyfarth</t>
  </si>
  <si>
    <t>2912662988</t>
  </si>
  <si>
    <t>30605</t>
  </si>
  <si>
    <t>Elizabeth Jill Macdougall Archer</t>
  </si>
  <si>
    <t>2912670190</t>
  </si>
  <si>
    <t>833</t>
  </si>
  <si>
    <t>Lene Holberg Blicher</t>
  </si>
  <si>
    <t>2912672274</t>
  </si>
  <si>
    <t>33677</t>
  </si>
  <si>
    <t>Malene Rod Vest</t>
  </si>
  <si>
    <t>2912753827</t>
  </si>
  <si>
    <t>29149</t>
  </si>
  <si>
    <t>Daniel Plewe</t>
  </si>
  <si>
    <t>2912771957</t>
  </si>
  <si>
    <t>20158</t>
  </si>
  <si>
    <t>Peter Dahm-Jappe</t>
  </si>
  <si>
    <t>2912831976</t>
  </si>
  <si>
    <t>31835</t>
  </si>
  <si>
    <t>Lisa Bonde Larsen</t>
  </si>
  <si>
    <t>2912851063</t>
  </si>
  <si>
    <t>29386</t>
  </si>
  <si>
    <t>Casper Ingstrup Nielsen</t>
  </si>
  <si>
    <t>2912891650</t>
  </si>
  <si>
    <t>28083</t>
  </si>
  <si>
    <t>Simone Isling Pærregaard</t>
  </si>
  <si>
    <t>2912901133</t>
  </si>
  <si>
    <t>33785</t>
  </si>
  <si>
    <t>Morten Mølgaard Schmidt</t>
  </si>
  <si>
    <t>2912901583</t>
  </si>
  <si>
    <t>27685</t>
  </si>
  <si>
    <t>Johan Osted Fjeldsøe</t>
  </si>
  <si>
    <t>2912902601</t>
  </si>
  <si>
    <t>25276</t>
  </si>
  <si>
    <t>Theis Bo Rasmussen</t>
  </si>
  <si>
    <t>2912904027</t>
  </si>
  <si>
    <t>31844</t>
  </si>
  <si>
    <t>Nikolaos Zafeiridis</t>
  </si>
  <si>
    <t>2912911619</t>
  </si>
  <si>
    <t>26507</t>
  </si>
  <si>
    <t>Marcel Moghadam</t>
  </si>
  <si>
    <t>2912912607</t>
  </si>
  <si>
    <t>32133</t>
  </si>
  <si>
    <t>Suk Kyu Ko</t>
  </si>
  <si>
    <t>2912923927</t>
  </si>
  <si>
    <t>31102</t>
  </si>
  <si>
    <t>Ugur Meric Gür</t>
  </si>
  <si>
    <t>2912924125</t>
  </si>
  <si>
    <t>33697</t>
  </si>
  <si>
    <t>Nichlas Davidsen</t>
  </si>
  <si>
    <t>3001450556</t>
  </si>
  <si>
    <t>3118</t>
  </si>
  <si>
    <t>Inger Dalsgaard</t>
  </si>
  <si>
    <t>3001540490</t>
  </si>
  <si>
    <t>10914</t>
  </si>
  <si>
    <t>Anette Wergeland Schneider</t>
  </si>
  <si>
    <t>3001570640</t>
  </si>
  <si>
    <t>15640</t>
  </si>
  <si>
    <t>Dorte Juul Jensen</t>
  </si>
  <si>
    <t>3001570799</t>
  </si>
  <si>
    <t>1809</t>
  </si>
  <si>
    <t>Jan Normann Mortensen</t>
  </si>
  <si>
    <t>3001661816</t>
  </si>
  <si>
    <t>1797</t>
  </si>
  <si>
    <t>Ann-Rose Bøttcher</t>
  </si>
  <si>
    <t>3001693815</t>
  </si>
  <si>
    <t>34037</t>
  </si>
  <si>
    <t>Mohamed Attia Shaaban Mahmoud</t>
  </si>
  <si>
    <t>3001701818</t>
  </si>
  <si>
    <t>23074</t>
  </si>
  <si>
    <t>Anja Bach Madsen</t>
  </si>
  <si>
    <t>3001721231</t>
  </si>
  <si>
    <t>14603</t>
  </si>
  <si>
    <t>Michael Guldager</t>
  </si>
  <si>
    <t>3001733272</t>
  </si>
  <si>
    <t>1060</t>
  </si>
  <si>
    <t>Tina Messerschmidt Nielsen</t>
  </si>
  <si>
    <t>3001742220</t>
  </si>
  <si>
    <t>15760</t>
  </si>
  <si>
    <t>Vivi Nymark Morsing</t>
  </si>
  <si>
    <t>3001751947</t>
  </si>
  <si>
    <t>4095</t>
  </si>
  <si>
    <t>Lars Kristoffersen</t>
  </si>
  <si>
    <t>3001792767</t>
  </si>
  <si>
    <t>18006</t>
  </si>
  <si>
    <t>Tobias Eskildsen</t>
  </si>
  <si>
    <t>3001801545</t>
  </si>
  <si>
    <t>17969</t>
  </si>
  <si>
    <t>Kristian Steensby</t>
  </si>
  <si>
    <t>3001802061</t>
  </si>
  <si>
    <t>28947</t>
  </si>
  <si>
    <t>Peter Munch Hagen</t>
  </si>
  <si>
    <t>3001823727</t>
  </si>
  <si>
    <t>29778</t>
  </si>
  <si>
    <t>Martin Klecka</t>
  </si>
  <si>
    <t>3001862048</t>
  </si>
  <si>
    <t>31774</t>
  </si>
  <si>
    <t>Karen Pardos Olsen</t>
  </si>
  <si>
    <t>3001871160</t>
  </si>
  <si>
    <t>28444</t>
  </si>
  <si>
    <t>Belinda Jørgensen</t>
  </si>
  <si>
    <t>3001872663</t>
  </si>
  <si>
    <t>14516</t>
  </si>
  <si>
    <t>Daniel E. Morales Bondy</t>
  </si>
  <si>
    <t>3001893385</t>
  </si>
  <si>
    <t>20744</t>
  </si>
  <si>
    <t>Pelle Bo Regener</t>
  </si>
  <si>
    <t>3001894721</t>
  </si>
  <si>
    <t>33343</t>
  </si>
  <si>
    <t>Ahmed O. M. A. Elnabawy</t>
  </si>
  <si>
    <t>3001924361</t>
  </si>
  <si>
    <t>27480</t>
  </si>
  <si>
    <t>Juan Gea Bermúdez</t>
  </si>
  <si>
    <t>3001942025</t>
  </si>
  <si>
    <t>29924</t>
  </si>
  <si>
    <t>Alex Bjerre Nielsen</t>
  </si>
  <si>
    <t>3001942238</t>
  </si>
  <si>
    <t>32506</t>
  </si>
  <si>
    <t>Emilie Bjørneboe</t>
  </si>
  <si>
    <t>3001943773</t>
  </si>
  <si>
    <t>31049</t>
  </si>
  <si>
    <t>Niels Johan Michel Pichon</t>
  </si>
  <si>
    <t>3001951822</t>
  </si>
  <si>
    <t>32327</t>
  </si>
  <si>
    <t>Anne-Christine Larsen</t>
  </si>
  <si>
    <t>3001960791</t>
  </si>
  <si>
    <t>32273</t>
  </si>
  <si>
    <t>Asger Tandrup Thøgersen</t>
  </si>
  <si>
    <t>3001980245</t>
  </si>
  <si>
    <t>32414</t>
  </si>
  <si>
    <t>Tommy Jansuk Fange-Larsen</t>
  </si>
  <si>
    <t>3003560545</t>
  </si>
  <si>
    <t>1546</t>
  </si>
  <si>
    <t>Bo Sørensen</t>
  </si>
  <si>
    <t>3003600555</t>
  </si>
  <si>
    <t>3003620157</t>
  </si>
  <si>
    <t>16996</t>
  </si>
  <si>
    <t>Egil Hulgaard</t>
  </si>
  <si>
    <t>3003640751</t>
  </si>
  <si>
    <t>4101</t>
  </si>
  <si>
    <t>Frank J. Hansen</t>
  </si>
  <si>
    <t>3003662569</t>
  </si>
  <si>
    <t>15475</t>
  </si>
  <si>
    <t>Simon Bolwig</t>
  </si>
  <si>
    <t>3003663514</t>
  </si>
  <si>
    <t>15982</t>
  </si>
  <si>
    <t>Anke Hagen</t>
  </si>
  <si>
    <t>3003670197</t>
  </si>
  <si>
    <t>24570</t>
  </si>
  <si>
    <t>Søren Oemann Lind</t>
  </si>
  <si>
    <t>3003751820</t>
  </si>
  <si>
    <t>24344</t>
  </si>
  <si>
    <t>Kirsten From</t>
  </si>
  <si>
    <t>3003761036</t>
  </si>
  <si>
    <t>15590</t>
  </si>
  <si>
    <t>Lise-Lotte Pade</t>
  </si>
  <si>
    <t>3003763233</t>
  </si>
  <si>
    <t>409</t>
  </si>
  <si>
    <t>Joakim Christoffer Allerup</t>
  </si>
  <si>
    <t>3003782076</t>
  </si>
  <si>
    <t>24202</t>
  </si>
  <si>
    <t>Anja Gitte Christiansen</t>
  </si>
  <si>
    <t>3003791407</t>
  </si>
  <si>
    <t>17721</t>
  </si>
  <si>
    <t>Peter Hersom Caspersen</t>
  </si>
  <si>
    <t>3003803189</t>
  </si>
  <si>
    <t>391</t>
  </si>
  <si>
    <t>Alessio Boldrin</t>
  </si>
  <si>
    <t>3003812064</t>
  </si>
  <si>
    <t>8962</t>
  </si>
  <si>
    <t>Sara Nørgaard Sørensen</t>
  </si>
  <si>
    <t>3003831786</t>
  </si>
  <si>
    <t>28632</t>
  </si>
  <si>
    <t>Anne Lysgaard</t>
  </si>
  <si>
    <t>3003852597</t>
  </si>
  <si>
    <t>11424</t>
  </si>
  <si>
    <t>Vinoth Wigneswaran</t>
  </si>
  <si>
    <t>3003861960</t>
  </si>
  <si>
    <t>19937</t>
  </si>
  <si>
    <t>Kristina Junge Kunak Deckers</t>
  </si>
  <si>
    <t>3003862347</t>
  </si>
  <si>
    <t>10201</t>
  </si>
  <si>
    <t>Martin Lindholm Wittrock</t>
  </si>
  <si>
    <t>3003873381</t>
  </si>
  <si>
    <t>27740</t>
  </si>
  <si>
    <t>Wais Monazam</t>
  </si>
  <si>
    <t>3003874124</t>
  </si>
  <si>
    <t>28109</t>
  </si>
  <si>
    <t>Maria Battistel</t>
  </si>
  <si>
    <t>3003894257</t>
  </si>
  <si>
    <t>26106</t>
  </si>
  <si>
    <t>Peyman Khajavi</t>
  </si>
  <si>
    <t>3003904120</t>
  </si>
  <si>
    <t>33618</t>
  </si>
  <si>
    <t>Tannaz Tajsoleiman</t>
  </si>
  <si>
    <t>3003904449</t>
  </si>
  <si>
    <t>32102</t>
  </si>
  <si>
    <t>Anubhav Ratha</t>
  </si>
  <si>
    <t>3003922048</t>
  </si>
  <si>
    <t>28156</t>
  </si>
  <si>
    <t>Nadia Sara Møller</t>
  </si>
  <si>
    <t>3003923311</t>
  </si>
  <si>
    <t>33919</t>
  </si>
  <si>
    <t>Johan Vormsborg Christiansen</t>
  </si>
  <si>
    <t>3003932973</t>
  </si>
  <si>
    <t>24154</t>
  </si>
  <si>
    <t>Alexander Kvist Andreasen</t>
  </si>
  <si>
    <t>3003934119</t>
  </si>
  <si>
    <t>33686</t>
  </si>
  <si>
    <t>Daniel Gödöllei</t>
  </si>
  <si>
    <t>3003951099</t>
  </si>
  <si>
    <t>33541</t>
  </si>
  <si>
    <t>Christoffer Søholm Kristensen</t>
  </si>
  <si>
    <t>34020</t>
  </si>
  <si>
    <t>Mikkeline Lund Andersen</t>
  </si>
  <si>
    <t>3004552147</t>
  </si>
  <si>
    <t>15831</t>
  </si>
  <si>
    <t>Uwe Schmidt Paulsen</t>
  </si>
  <si>
    <t>3004562002</t>
  </si>
  <si>
    <t>32571</t>
  </si>
  <si>
    <t>Birte Mari Jeanet Storgaard</t>
  </si>
  <si>
    <t>3004570013</t>
  </si>
  <si>
    <t>4241</t>
  </si>
  <si>
    <t>Per Knudsen</t>
  </si>
  <si>
    <t>3004571133</t>
  </si>
  <si>
    <t>26634</t>
  </si>
  <si>
    <t>Steffen Seligmann</t>
  </si>
  <si>
    <t>3004592076</t>
  </si>
  <si>
    <t>9561</t>
  </si>
  <si>
    <t>Ann-Charlot Witzke</t>
  </si>
  <si>
    <t>3004650335</t>
  </si>
  <si>
    <t>1217</t>
  </si>
  <si>
    <t>Lars Kæstel Jørgensen</t>
  </si>
  <si>
    <t>3004651366</t>
  </si>
  <si>
    <t>4104</t>
  </si>
  <si>
    <t>Kirstine Klitgaard Schou</t>
  </si>
  <si>
    <t>3004661051</t>
  </si>
  <si>
    <t>8970</t>
  </si>
  <si>
    <t>Carsten Dam-Hansen</t>
  </si>
  <si>
    <t>3004702483</t>
  </si>
  <si>
    <t>15868</t>
  </si>
  <si>
    <t>Søren Schmidt</t>
  </si>
  <si>
    <t>3004713248</t>
  </si>
  <si>
    <t>29446</t>
  </si>
  <si>
    <t>Katrine Flindt Holmstrand</t>
  </si>
  <si>
    <t>3004723472</t>
  </si>
  <si>
    <t>4106</t>
  </si>
  <si>
    <t>Liljana Petrevska</t>
  </si>
  <si>
    <t>3004732420</t>
  </si>
  <si>
    <t>1249</t>
  </si>
  <si>
    <t>Anne Juul Damø</t>
  </si>
  <si>
    <t>3004743449</t>
  </si>
  <si>
    <t>18988</t>
  </si>
  <si>
    <t>Carsten Gundlach</t>
  </si>
  <si>
    <t>3004762559</t>
  </si>
  <si>
    <t>Lars Stenseng</t>
  </si>
  <si>
    <t>3004811371</t>
  </si>
  <si>
    <t>16340</t>
  </si>
  <si>
    <t>Kristoffer Damberg</t>
  </si>
  <si>
    <t>3004813250</t>
  </si>
  <si>
    <t>15337</t>
  </si>
  <si>
    <t>Wiebke Lützen</t>
  </si>
  <si>
    <t>3004831690</t>
  </si>
  <si>
    <t>29445</t>
  </si>
  <si>
    <t>Kira Dynnes Svendsen</t>
  </si>
  <si>
    <t>3004842862</t>
  </si>
  <si>
    <t>24932</t>
  </si>
  <si>
    <t>Carina Vanida Jessen</t>
  </si>
  <si>
    <t>3004853457</t>
  </si>
  <si>
    <t>25034</t>
  </si>
  <si>
    <t>Trent Christopher Coelli</t>
  </si>
  <si>
    <t>3004872605</t>
  </si>
  <si>
    <t>13812</t>
  </si>
  <si>
    <t>Carsten Mesnikow Johansen</t>
  </si>
  <si>
    <t>3004893327</t>
  </si>
  <si>
    <t>29622</t>
  </si>
  <si>
    <t>Robin van Oorschot</t>
  </si>
  <si>
    <t>3004893858</t>
  </si>
  <si>
    <t>27438</t>
  </si>
  <si>
    <t>Jenny Landberg</t>
  </si>
  <si>
    <t>3004893971</t>
  </si>
  <si>
    <t>28786</t>
  </si>
  <si>
    <t>Andreas Eschenbacher</t>
  </si>
  <si>
    <t>3004902490</t>
  </si>
  <si>
    <t>32055</t>
  </si>
  <si>
    <t>Nanna Skou Bonde</t>
  </si>
  <si>
    <t>3004902695</t>
  </si>
  <si>
    <t>32037</t>
  </si>
  <si>
    <t>Lasse Jakobsen</t>
  </si>
  <si>
    <t>3004922351</t>
  </si>
  <si>
    <t>33839</t>
  </si>
  <si>
    <t>Frederik Emil Appel Olsen</t>
  </si>
  <si>
    <t>3004922912</t>
  </si>
  <si>
    <t>23542</t>
  </si>
  <si>
    <t>Lina Poulsen</t>
  </si>
  <si>
    <t>3004931733</t>
  </si>
  <si>
    <t>33399</t>
  </si>
  <si>
    <t>Niels Overby</t>
  </si>
  <si>
    <t>3004961055</t>
  </si>
  <si>
    <t>33758</t>
  </si>
  <si>
    <t>Jacob Boelskift Maretti</t>
  </si>
  <si>
    <t>3004962094</t>
  </si>
  <si>
    <t>34097</t>
  </si>
  <si>
    <t>Sofie Theisen Honoré</t>
  </si>
  <si>
    <t>3005551683</t>
  </si>
  <si>
    <t>8988</t>
  </si>
  <si>
    <t>Carsten Rützou</t>
  </si>
  <si>
    <t>3005600838</t>
  </si>
  <si>
    <t>3123</t>
  </si>
  <si>
    <t>Lis Berner</t>
  </si>
  <si>
    <t>3005610906</t>
  </si>
  <si>
    <t>18008</t>
  </si>
  <si>
    <t>Susanne Ritter</t>
  </si>
  <si>
    <t>3005633205</t>
  </si>
  <si>
    <t>Stig Juhl Madsen</t>
  </si>
  <si>
    <t>3005691973</t>
  </si>
  <si>
    <t>23445</t>
  </si>
  <si>
    <t>Brian Løvenholdt Rasmussen</t>
  </si>
  <si>
    <t>3005713535</t>
  </si>
  <si>
    <t>281</t>
  </si>
  <si>
    <t>Timothy Charles McAloone</t>
  </si>
  <si>
    <t>3005803119</t>
  </si>
  <si>
    <t>25023</t>
  </si>
  <si>
    <t>Jón Elmlund</t>
  </si>
  <si>
    <t>3005813645</t>
  </si>
  <si>
    <t>15916</t>
  </si>
  <si>
    <t>David Robert Verelst</t>
  </si>
  <si>
    <t>3005814315</t>
  </si>
  <si>
    <t>32643</t>
  </si>
  <si>
    <t>Ganesh Singh</t>
  </si>
  <si>
    <t>3005823233</t>
  </si>
  <si>
    <t>11801</t>
  </si>
  <si>
    <t>Ziwei Ouyang</t>
  </si>
  <si>
    <t>3005833832</t>
  </si>
  <si>
    <t>31997</t>
  </si>
  <si>
    <t>Sanne Schoffelen</t>
  </si>
  <si>
    <t>3005862204</t>
  </si>
  <si>
    <t>33976</t>
  </si>
  <si>
    <t>Anne Sofie Molsted Wanscher</t>
  </si>
  <si>
    <t>3005902508</t>
  </si>
  <si>
    <t>32781</t>
  </si>
  <si>
    <t>3005912376</t>
  </si>
  <si>
    <t>27070</t>
  </si>
  <si>
    <t>Marie-Louise Warnecke</t>
  </si>
  <si>
    <t>3005950553</t>
  </si>
  <si>
    <t>31709</t>
  </si>
  <si>
    <t>Frederik Nicolai Oxholm</t>
  </si>
  <si>
    <t>3005971119</t>
  </si>
  <si>
    <t>32983</t>
  </si>
  <si>
    <t>Magnus Honoré Bisgaard</t>
  </si>
  <si>
    <t>3006582248</t>
  </si>
  <si>
    <t>8996</t>
  </si>
  <si>
    <t>Karin Tunder</t>
  </si>
  <si>
    <t>3006642291</t>
  </si>
  <si>
    <t>15997</t>
  </si>
  <si>
    <t>Henrik William Bindner</t>
  </si>
  <si>
    <t>3006651290</t>
  </si>
  <si>
    <t>27232</t>
  </si>
  <si>
    <t>Henriette Feldthus</t>
  </si>
  <si>
    <t>3006733106</t>
  </si>
  <si>
    <t>1345</t>
  </si>
  <si>
    <t>Charlotte B. Corfitzen</t>
  </si>
  <si>
    <t>3006733939</t>
  </si>
  <si>
    <t>15499</t>
  </si>
  <si>
    <t>Ming Chen</t>
  </si>
  <si>
    <t>3006743101</t>
  </si>
  <si>
    <t>25859</t>
  </si>
  <si>
    <t>Hagai Benavraham</t>
  </si>
  <si>
    <t>3006791696</t>
  </si>
  <si>
    <t>29418</t>
  </si>
  <si>
    <t>Trine Rohde</t>
  </si>
  <si>
    <t>3006811697</t>
  </si>
  <si>
    <t>15907</t>
  </si>
  <si>
    <t>Rasmus Toft-Petersen</t>
  </si>
  <si>
    <t>3006814297</t>
  </si>
  <si>
    <t>14301</t>
  </si>
  <si>
    <t>Hamid Hashemi</t>
  </si>
  <si>
    <t>3006841863</t>
  </si>
  <si>
    <t>17947</t>
  </si>
  <si>
    <t>Søren Eggert Dahlkilde</t>
  </si>
  <si>
    <t>3006842908</t>
  </si>
  <si>
    <t>34063</t>
  </si>
  <si>
    <t>Agnieszka Podolska-Charlery</t>
  </si>
  <si>
    <t>3006844579</t>
  </si>
  <si>
    <t>28119</t>
  </si>
  <si>
    <t>Qingming Deng</t>
  </si>
  <si>
    <t>3006852105</t>
  </si>
  <si>
    <t>30381</t>
  </si>
  <si>
    <t>Lasse Hemmingsen</t>
  </si>
  <si>
    <t>3006863514</t>
  </si>
  <si>
    <t>22877</t>
  </si>
  <si>
    <t>Patama Pholprasit</t>
  </si>
  <si>
    <t>3006874265</t>
  </si>
  <si>
    <t>19487</t>
  </si>
  <si>
    <t>Lourenco Galvao Diniz Faria</t>
  </si>
  <si>
    <t>3006883795</t>
  </si>
  <si>
    <t>23309</t>
  </si>
  <si>
    <t>Dagmawi Alemayehu Bekele</t>
  </si>
  <si>
    <t>3006901068</t>
  </si>
  <si>
    <t>32905</t>
  </si>
  <si>
    <t>Natalie Benard</t>
  </si>
  <si>
    <t>3006901912</t>
  </si>
  <si>
    <t>17761</t>
  </si>
  <si>
    <t>Camilla Tang</t>
  </si>
  <si>
    <t>3006904393</t>
  </si>
  <si>
    <t>32070</t>
  </si>
  <si>
    <t>Fredrik Anders Ryderheim</t>
  </si>
  <si>
    <t>3006913775</t>
  </si>
  <si>
    <t>31321</t>
  </si>
  <si>
    <t>Qingwei Zhong</t>
  </si>
  <si>
    <t>3006921697</t>
  </si>
  <si>
    <t>26277</t>
  </si>
  <si>
    <t>3006922235</t>
  </si>
  <si>
    <t>32416</t>
  </si>
  <si>
    <t>Simon Ankjær Tommerup</t>
  </si>
  <si>
    <t>3006922707</t>
  </si>
  <si>
    <t>26802</t>
  </si>
  <si>
    <t>Aske Dyrdal</t>
  </si>
  <si>
    <t>3006923266</t>
  </si>
  <si>
    <t>32378</t>
  </si>
  <si>
    <t>Cecillie Christensen</t>
  </si>
  <si>
    <t>3006941701</t>
  </si>
  <si>
    <t>32193</t>
  </si>
  <si>
    <t>Mads Troelsgaard</t>
  </si>
  <si>
    <t>3006942600</t>
  </si>
  <si>
    <t>33433</t>
  </si>
  <si>
    <t>Julie Østerby Madsen</t>
  </si>
  <si>
    <t>3006943003</t>
  </si>
  <si>
    <t>27790</t>
  </si>
  <si>
    <t>Markus Fritz Hansen</t>
  </si>
  <si>
    <t>3006951081</t>
  </si>
  <si>
    <t>32376</t>
  </si>
  <si>
    <t>Christian Bygballe Haahr</t>
  </si>
  <si>
    <t>3006962253</t>
  </si>
  <si>
    <t>33068</t>
  </si>
  <si>
    <t>Julian Simon Róin Skovhus</t>
  </si>
  <si>
    <t>3007681649</t>
  </si>
  <si>
    <t>28066</t>
  </si>
  <si>
    <t>Michael Claus Pedersen</t>
  </si>
  <si>
    <t>3007722787</t>
  </si>
  <si>
    <t>1569</t>
  </si>
  <si>
    <t>Ulrik Lund Andersen</t>
  </si>
  <si>
    <t>3007742230</t>
  </si>
  <si>
    <t>11967</t>
  </si>
  <si>
    <t>Iben Frøkjær Strand</t>
  </si>
  <si>
    <t>3007752619</t>
  </si>
  <si>
    <t>11033</t>
  </si>
  <si>
    <t>Martin Weiss Nielsen</t>
  </si>
  <si>
    <t>3007784359</t>
  </si>
  <si>
    <t>33151</t>
  </si>
  <si>
    <t>Fabio Cismondi</t>
  </si>
  <si>
    <t>3007794141</t>
  </si>
  <si>
    <t>18255</t>
  </si>
  <si>
    <t>José Maria Gonzalez-Izarzugaza</t>
  </si>
  <si>
    <t>3007842243</t>
  </si>
  <si>
    <t>22398</t>
  </si>
  <si>
    <t>Jonas Ransing Lindhart</t>
  </si>
  <si>
    <t>3007861795</t>
  </si>
  <si>
    <t>11966</t>
  </si>
  <si>
    <t>Mads Rostgaard Sonne</t>
  </si>
  <si>
    <t>3007861981</t>
  </si>
  <si>
    <t>32372</t>
  </si>
  <si>
    <t>Kristian Kronborg Brouer</t>
  </si>
  <si>
    <t>3007864069</t>
  </si>
  <si>
    <t>18758</t>
  </si>
  <si>
    <t>Hafthor Ægir Sigurjonsson</t>
  </si>
  <si>
    <t>3007864573</t>
  </si>
  <si>
    <t>33267</t>
  </si>
  <si>
    <t>Georgios Cheimonas</t>
  </si>
  <si>
    <t>3007884221</t>
  </si>
  <si>
    <t>28708</t>
  </si>
  <si>
    <t>Andrés Occhipinti Liberman</t>
  </si>
  <si>
    <t>3007901738</t>
  </si>
  <si>
    <t>32054</t>
  </si>
  <si>
    <t>Julie Storm Høgsbro</t>
  </si>
  <si>
    <t>3007904745</t>
  </si>
  <si>
    <t>33321</t>
  </si>
  <si>
    <t>Callum Robertson Smith</t>
  </si>
  <si>
    <t>3007911237</t>
  </si>
  <si>
    <t>18368</t>
  </si>
  <si>
    <t>Mathias Blicher Bjerregård</t>
  </si>
  <si>
    <t>3007914090</t>
  </si>
  <si>
    <t>25738</t>
  </si>
  <si>
    <t>Mafalda Dias Gomes</t>
  </si>
  <si>
    <t>3007921542</t>
  </si>
  <si>
    <t>17737</t>
  </si>
  <si>
    <t>Suzanne Zamany Andersen</t>
  </si>
  <si>
    <t>3007921941</t>
  </si>
  <si>
    <t>24347</t>
  </si>
  <si>
    <t>Kristian Bigum Greve</t>
  </si>
  <si>
    <t>3007922573</t>
  </si>
  <si>
    <t>32025</t>
  </si>
  <si>
    <t>Mark David Wigh</t>
  </si>
  <si>
    <t>3007923200</t>
  </si>
  <si>
    <t>31580</t>
  </si>
  <si>
    <t>Monica Kam Draskau</t>
  </si>
  <si>
    <t>3007924568</t>
  </si>
  <si>
    <t>30760</t>
  </si>
  <si>
    <t>Sophia Andrea Helga Heyde</t>
  </si>
  <si>
    <t>3007932919</t>
  </si>
  <si>
    <t>23665</t>
  </si>
  <si>
    <t>Mikkel Burggraaf Buendia</t>
  </si>
  <si>
    <t>3007933761</t>
  </si>
  <si>
    <t>29280</t>
  </si>
  <si>
    <t>Nicola De Renzis</t>
  </si>
  <si>
    <t>3007942809</t>
  </si>
  <si>
    <t>27466</t>
  </si>
  <si>
    <t>Martin Bechmann Fredberg</t>
  </si>
  <si>
    <t>3007950658</t>
  </si>
  <si>
    <t>32706</t>
  </si>
  <si>
    <t>Anne Sofie Bruun Rasmussen</t>
  </si>
  <si>
    <t>3007960173</t>
  </si>
  <si>
    <t>32524</t>
  </si>
  <si>
    <t>Morten Christian Nissov</t>
  </si>
  <si>
    <t>33212</t>
  </si>
  <si>
    <t>3007961919</t>
  </si>
  <si>
    <t>27821</t>
  </si>
  <si>
    <t>Alexander Rietz Vesterhauge</t>
  </si>
  <si>
    <t>3008540933</t>
  </si>
  <si>
    <t>363</t>
  </si>
  <si>
    <t>Steen Schyum Markvorsen</t>
  </si>
  <si>
    <t>3008572355</t>
  </si>
  <si>
    <t>16031</t>
  </si>
  <si>
    <t>Henrik Børglum</t>
  </si>
  <si>
    <t>3008572363</t>
  </si>
  <si>
    <t>Flemming Jørgensen</t>
  </si>
  <si>
    <t>3008621267</t>
  </si>
  <si>
    <t>1600</t>
  </si>
  <si>
    <t>Lars Dittmann</t>
  </si>
  <si>
    <t>3008721792</t>
  </si>
  <si>
    <t>4115</t>
  </si>
  <si>
    <t>Carina Becke</t>
  </si>
  <si>
    <t>3008771234</t>
  </si>
  <si>
    <t>16843</t>
  </si>
  <si>
    <t>Marianne Boelskifte</t>
  </si>
  <si>
    <t>3008774098</t>
  </si>
  <si>
    <t>13776</t>
  </si>
  <si>
    <t>Julie Olivia Davies</t>
  </si>
  <si>
    <t>3008822165</t>
  </si>
  <si>
    <t>29698</t>
  </si>
  <si>
    <t>Allan Burkal Wilms</t>
  </si>
  <si>
    <t>3008822939</t>
  </si>
  <si>
    <t>11774</t>
  </si>
  <si>
    <t>Jon Spangenberg</t>
  </si>
  <si>
    <t>3008831504</t>
  </si>
  <si>
    <t>31797</t>
  </si>
  <si>
    <t>Anette Dørfler</t>
  </si>
  <si>
    <t>3008852439</t>
  </si>
  <si>
    <t>9906</t>
  </si>
  <si>
    <t>Lean Gottlieb Pedersen</t>
  </si>
  <si>
    <t>3008892732</t>
  </si>
  <si>
    <t>23075</t>
  </si>
  <si>
    <t>Anne-Sofie Wessel-Lindberg</t>
  </si>
  <si>
    <t>3008901367</t>
  </si>
  <si>
    <t>32583</t>
  </si>
  <si>
    <t>Ask Neve Gamby</t>
  </si>
  <si>
    <t>3008902436</t>
  </si>
  <si>
    <t>14237</t>
  </si>
  <si>
    <t>Line Leth Christiansen</t>
  </si>
  <si>
    <t>3008911192</t>
  </si>
  <si>
    <t>30905</t>
  </si>
  <si>
    <t>3008912059</t>
  </si>
  <si>
    <t>25616</t>
  </si>
  <si>
    <t>Christopher Gottlieb Klingaa</t>
  </si>
  <si>
    <t>3008932890</t>
  </si>
  <si>
    <t>32549</t>
  </si>
  <si>
    <t>Nicoline Laage Simonsen</t>
  </si>
  <si>
    <t>3008942373</t>
  </si>
  <si>
    <t>29885</t>
  </si>
  <si>
    <t>Tobias Nørby Hansen</t>
  </si>
  <si>
    <t>3008943051</t>
  </si>
  <si>
    <t>32704</t>
  </si>
  <si>
    <t>Benjamin Büll Elsholm</t>
  </si>
  <si>
    <t>3008950724</t>
  </si>
  <si>
    <t>26361</t>
  </si>
  <si>
    <t>Sule Altintas</t>
  </si>
  <si>
    <t>3008952093</t>
  </si>
  <si>
    <t>33373</t>
  </si>
  <si>
    <t>Jakob Jelstad</t>
  </si>
  <si>
    <t>3008962463</t>
  </si>
  <si>
    <t>32434</t>
  </si>
  <si>
    <t>Thomas Edward Whitmarsh-Everiss</t>
  </si>
  <si>
    <t>3009420907</t>
  </si>
  <si>
    <t>15825</t>
  </si>
  <si>
    <t>Erik Lundtang Petersen</t>
  </si>
  <si>
    <t>3009602045</t>
  </si>
  <si>
    <t>19043</t>
  </si>
  <si>
    <t>Allan Dukat</t>
  </si>
  <si>
    <t>3009610560</t>
  </si>
  <si>
    <t>9030</t>
  </si>
  <si>
    <t>Mette Martina Broholm</t>
  </si>
  <si>
    <t>3009612245</t>
  </si>
  <si>
    <t>621</t>
  </si>
  <si>
    <t>Ole Mogensen</t>
  </si>
  <si>
    <t>3009650929</t>
  </si>
  <si>
    <t>609</t>
  </si>
  <si>
    <t>Carsten Knudsen</t>
  </si>
  <si>
    <t>3009660894</t>
  </si>
  <si>
    <t>33977</t>
  </si>
  <si>
    <t>Anette Blak</t>
  </si>
  <si>
    <t>3009662471</t>
  </si>
  <si>
    <t>4243</t>
  </si>
  <si>
    <t>Lars Tøffner-Clausen</t>
  </si>
  <si>
    <t>3009722857</t>
  </si>
  <si>
    <t>1913</t>
  </si>
  <si>
    <t>Sune Emil Bahr</t>
  </si>
  <si>
    <t>3009732305</t>
  </si>
  <si>
    <t>3134</t>
  </si>
  <si>
    <t>3009732380</t>
  </si>
  <si>
    <t>9033</t>
  </si>
  <si>
    <t>Susanne Lis Mossin</t>
  </si>
  <si>
    <t>3009802974</t>
  </si>
  <si>
    <t>29228</t>
  </si>
  <si>
    <t>Jette Sejer Kjeldgaard</t>
  </si>
  <si>
    <t>3009831559</t>
  </si>
  <si>
    <t>9037</t>
  </si>
  <si>
    <t>Hjalte Jomo Danielsen Sørup</t>
  </si>
  <si>
    <t>3009834140</t>
  </si>
  <si>
    <t>25115</t>
  </si>
  <si>
    <t>Maria Godoy Gallardo</t>
  </si>
  <si>
    <t>3009844197</t>
  </si>
  <si>
    <t>30270</t>
  </si>
  <si>
    <t>Piotr de Silva</t>
  </si>
  <si>
    <t>3009860273</t>
  </si>
  <si>
    <t>33103</t>
  </si>
  <si>
    <t>Ting-Wei Liao</t>
  </si>
  <si>
    <t>3009873391</t>
  </si>
  <si>
    <t>16455</t>
  </si>
  <si>
    <t>Tiberiu-Gabriel Zsurzsan</t>
  </si>
  <si>
    <t>3009874207</t>
  </si>
  <si>
    <t>31602</t>
  </si>
  <si>
    <t>Rocco Peter Fornari</t>
  </si>
  <si>
    <t>3009901875</t>
  </si>
  <si>
    <t>22928</t>
  </si>
  <si>
    <t>Jeppe Sejerø Holm</t>
  </si>
  <si>
    <t>3009903061</t>
  </si>
  <si>
    <t>31108</t>
  </si>
  <si>
    <t>Martin Schmidt</t>
  </si>
  <si>
    <t>3009904130</t>
  </si>
  <si>
    <t>25966</t>
  </si>
  <si>
    <t>Maria Farago</t>
  </si>
  <si>
    <t>3009912117</t>
  </si>
  <si>
    <t>30332</t>
  </si>
  <si>
    <t>Jakob Roar Bentzon</t>
  </si>
  <si>
    <t>3009914713</t>
  </si>
  <si>
    <t>31999</t>
  </si>
  <si>
    <t>Muhammad Umair Mukati</t>
  </si>
  <si>
    <t>3009934072</t>
  </si>
  <si>
    <t>26931</t>
  </si>
  <si>
    <t>Anastasiia Krasnoshchoka</t>
  </si>
  <si>
    <t>3009950450</t>
  </si>
  <si>
    <t>32109</t>
  </si>
  <si>
    <t>Johanne Schjødt-Hansen</t>
  </si>
  <si>
    <t>3009952208</t>
  </si>
  <si>
    <t>30158</t>
  </si>
  <si>
    <t>3010551217</t>
  </si>
  <si>
    <t>4124</t>
  </si>
  <si>
    <t>Flemming Bager</t>
  </si>
  <si>
    <t>3010581833</t>
  </si>
  <si>
    <t>814</t>
  </si>
  <si>
    <t>Jan Martinussen</t>
  </si>
  <si>
    <t>3010600331</t>
  </si>
  <si>
    <t>2124</t>
  </si>
  <si>
    <t>Morten Als Pedersen</t>
  </si>
  <si>
    <t>3010640864</t>
  </si>
  <si>
    <t>14595</t>
  </si>
  <si>
    <t>Jeanne Meerson</t>
  </si>
  <si>
    <t>3010642166</t>
  </si>
  <si>
    <t>1254</t>
  </si>
  <si>
    <t>Karin Petersen</t>
  </si>
  <si>
    <t>3010642409</t>
  </si>
  <si>
    <t>4126</t>
  </si>
  <si>
    <t>Jeppe Matthiessen</t>
  </si>
  <si>
    <t>3010670267</t>
  </si>
  <si>
    <t>11303</t>
  </si>
  <si>
    <t>Rene Gadkjær</t>
  </si>
  <si>
    <t>3010673177</t>
  </si>
  <si>
    <t>11713</t>
  </si>
  <si>
    <t>Lars Arvastson</t>
  </si>
  <si>
    <t>3010712067</t>
  </si>
  <si>
    <t>24636</t>
  </si>
  <si>
    <t>Jan Joensen</t>
  </si>
  <si>
    <t>3010713160</t>
  </si>
  <si>
    <t>20710</t>
  </si>
  <si>
    <t>Monica Garcia</t>
  </si>
  <si>
    <t>3010742543</t>
  </si>
  <si>
    <t>11206</t>
  </si>
  <si>
    <t>Kim Wolter</t>
  </si>
  <si>
    <t>3010791641</t>
  </si>
  <si>
    <t>33050</t>
  </si>
  <si>
    <t>Kristensen Kim</t>
  </si>
  <si>
    <t>3010821214</t>
  </si>
  <si>
    <t>19447</t>
  </si>
  <si>
    <t>Louise Hindenburg</t>
  </si>
  <si>
    <t>3010843757</t>
  </si>
  <si>
    <t>13918</t>
  </si>
  <si>
    <t>Andrew Rafael Banas</t>
  </si>
  <si>
    <t>3010882787</t>
  </si>
  <si>
    <t>18103</t>
  </si>
  <si>
    <t>Carlos Domingo Félez</t>
  </si>
  <si>
    <t>3010883147</t>
  </si>
  <si>
    <t>31334</t>
  </si>
  <si>
    <t>Kai Tang</t>
  </si>
  <si>
    <t>3010883473</t>
  </si>
  <si>
    <t>30470</t>
  </si>
  <si>
    <t>Ashish Kumar Bangaru</t>
  </si>
  <si>
    <t>3010924471</t>
  </si>
  <si>
    <t>29983</t>
  </si>
  <si>
    <t>Yan Xu</t>
  </si>
  <si>
    <t>3010941791</t>
  </si>
  <si>
    <t>26965</t>
  </si>
  <si>
    <t>Nicklas Bent Israelsen</t>
  </si>
  <si>
    <t>3010963175</t>
  </si>
  <si>
    <t>32882</t>
  </si>
  <si>
    <t>Oscar Garcia Garcia</t>
  </si>
  <si>
    <t>3010970120</t>
  </si>
  <si>
    <t>30447</t>
  </si>
  <si>
    <t>Laura Bonde Holst</t>
  </si>
  <si>
    <t>3011520803</t>
  </si>
  <si>
    <t>1780</t>
  </si>
  <si>
    <t>Benny Johansen</t>
  </si>
  <si>
    <t>3011530329</t>
  </si>
  <si>
    <t>3135</t>
  </si>
  <si>
    <t>Frank Ivan Hansen</t>
  </si>
  <si>
    <t>3011541894</t>
  </si>
  <si>
    <t>1456</t>
  </si>
  <si>
    <t>Lise-Lotte Jespersen</t>
  </si>
  <si>
    <t>3011661008</t>
  </si>
  <si>
    <t>17704</t>
  </si>
  <si>
    <t>Marianne Hjorthede Arbirk</t>
  </si>
  <si>
    <t>3011680592</t>
  </si>
  <si>
    <t>22276</t>
  </si>
  <si>
    <t>Birgitte Dragsted Horstmann</t>
  </si>
  <si>
    <t>3011712214</t>
  </si>
  <si>
    <t>4128</t>
  </si>
  <si>
    <t>3011732088</t>
  </si>
  <si>
    <t>32276</t>
  </si>
  <si>
    <t>Bodil Just Christensen</t>
  </si>
  <si>
    <t>3011732703</t>
  </si>
  <si>
    <t>15591</t>
  </si>
  <si>
    <t>Per Hansen</t>
  </si>
  <si>
    <t>3011781577</t>
  </si>
  <si>
    <t>29425</t>
  </si>
  <si>
    <t>Christian Bøge Lyndgaard</t>
  </si>
  <si>
    <t>3011783995</t>
  </si>
  <si>
    <t>33106</t>
  </si>
  <si>
    <t>Massimiliano Rossi</t>
  </si>
  <si>
    <t>3011802965</t>
  </si>
  <si>
    <t>23878</t>
  </si>
  <si>
    <t>Kári Karbech Mouritsen</t>
  </si>
  <si>
    <t>3011821463</t>
  </si>
  <si>
    <t>29395</t>
  </si>
  <si>
    <t>Lars Magnus Wulff Jacobsen</t>
  </si>
  <si>
    <t>3011834131</t>
  </si>
  <si>
    <t>30211</t>
  </si>
  <si>
    <t>Davide Calí</t>
  </si>
  <si>
    <t>3011863697</t>
  </si>
  <si>
    <t>30555</t>
  </si>
  <si>
    <t>Petr Witz</t>
  </si>
  <si>
    <t>3011873498</t>
  </si>
  <si>
    <t>19814</t>
  </si>
  <si>
    <t>Valentina Bisinella</t>
  </si>
  <si>
    <t>3011873862</t>
  </si>
  <si>
    <t>31846</t>
  </si>
  <si>
    <t>Jia Qian</t>
  </si>
  <si>
    <t>3011874095</t>
  </si>
  <si>
    <t>32203</t>
  </si>
  <si>
    <t>Tien-Jen Chang</t>
  </si>
  <si>
    <t>3011882322</t>
  </si>
  <si>
    <t>32673</t>
  </si>
  <si>
    <t>Sanne Hansen</t>
  </si>
  <si>
    <t>3011901068</t>
  </si>
  <si>
    <t>31684</t>
  </si>
  <si>
    <t>Maria Nektaria Triantafillopoulos</t>
  </si>
  <si>
    <t>3011911055</t>
  </si>
  <si>
    <t>18400</t>
  </si>
  <si>
    <t>Morten Hannemose</t>
  </si>
  <si>
    <t>3011911241</t>
  </si>
  <si>
    <t>26339</t>
  </si>
  <si>
    <t>Mwansa Tilsted Mumba</t>
  </si>
  <si>
    <t>3011911845</t>
  </si>
  <si>
    <t>26340</t>
  </si>
  <si>
    <t>Johan Frederik Toftekær</t>
  </si>
  <si>
    <t>3011922553</t>
  </si>
  <si>
    <t>28013</t>
  </si>
  <si>
    <t>Mads Frimann Madsen</t>
  </si>
  <si>
    <t>3011932257</t>
  </si>
  <si>
    <t>22866</t>
  </si>
  <si>
    <t>Thomas Thougaard Paulsen</t>
  </si>
  <si>
    <t>3012561422</t>
  </si>
  <si>
    <t>3136</t>
  </si>
  <si>
    <t>Berit Helene Sigsgaard Jensen</t>
  </si>
  <si>
    <t>3012582527</t>
  </si>
  <si>
    <t>12544</t>
  </si>
  <si>
    <t>Kristoffer Almdal</t>
  </si>
  <si>
    <t>3012672275</t>
  </si>
  <si>
    <t>6</t>
  </si>
  <si>
    <t>Otto Anker Nielsen</t>
  </si>
  <si>
    <t>3012681401</t>
  </si>
  <si>
    <t>22481</t>
  </si>
  <si>
    <t>Flemming Møller</t>
  </si>
  <si>
    <t>3012791029</t>
  </si>
  <si>
    <t>30243</t>
  </si>
  <si>
    <t>Bjarni Dali</t>
  </si>
  <si>
    <t>3012793625</t>
  </si>
  <si>
    <t>25898</t>
  </si>
  <si>
    <t>Lev Martinez Aguilera</t>
  </si>
  <si>
    <t>3012801156</t>
  </si>
  <si>
    <t>13549</t>
  </si>
  <si>
    <t>Charlotte Vilhelmsen</t>
  </si>
  <si>
    <t>3012821165</t>
  </si>
  <si>
    <t>29620</t>
  </si>
  <si>
    <t>Henrik Paag Sloth</t>
  </si>
  <si>
    <t>3012822129</t>
  </si>
  <si>
    <t>9074</t>
  </si>
  <si>
    <t>Matthias Bo Stuart</t>
  </si>
  <si>
    <t>3012822757</t>
  </si>
  <si>
    <t>33709</t>
  </si>
  <si>
    <t>Lars Søgaard Rishøj</t>
  </si>
  <si>
    <t>3012841999</t>
  </si>
  <si>
    <t>9078</t>
  </si>
  <si>
    <t>Jakob Axel Bejbro Andersen</t>
  </si>
  <si>
    <t>3012861639</t>
  </si>
  <si>
    <t>17226</t>
  </si>
  <si>
    <t>Dennis Valbjørn Christensen</t>
  </si>
  <si>
    <t>3012862058</t>
  </si>
  <si>
    <t>24827</t>
  </si>
  <si>
    <t>Linette Buxbom</t>
  </si>
  <si>
    <t>3012874234</t>
  </si>
  <si>
    <t>32253</t>
  </si>
  <si>
    <t>Thi Dieu Trang Vo</t>
  </si>
  <si>
    <t>3012922050</t>
  </si>
  <si>
    <t>28801</t>
  </si>
  <si>
    <t>Signe Geisler Pedersen</t>
  </si>
  <si>
    <t>3012931815</t>
  </si>
  <si>
    <t>33146</t>
  </si>
  <si>
    <t>Niels Langballe Førby</t>
  </si>
  <si>
    <t>3012932919</t>
  </si>
  <si>
    <t>26264</t>
  </si>
  <si>
    <t>Daniel Lang Lund Kristensen</t>
  </si>
  <si>
    <t>3012934245</t>
  </si>
  <si>
    <t>32164</t>
  </si>
  <si>
    <t>Fabrizio Marongiu</t>
  </si>
  <si>
    <t>3012941942</t>
  </si>
  <si>
    <t>26366</t>
  </si>
  <si>
    <t>Louise Almer</t>
  </si>
  <si>
    <t>3101400165</t>
  </si>
  <si>
    <t>32674</t>
  </si>
  <si>
    <t>Per Freddy Eriksen</t>
  </si>
  <si>
    <t>3101520268</t>
  </si>
  <si>
    <t>4136</t>
  </si>
  <si>
    <t>Ulla Hass</t>
  </si>
  <si>
    <t>3101550817</t>
  </si>
  <si>
    <t>30245</t>
  </si>
  <si>
    <t>Steen Jacevicz Maigaard</t>
  </si>
  <si>
    <t>3101612235</t>
  </si>
  <si>
    <t>18838</t>
  </si>
  <si>
    <t>Karsten Juhl</t>
  </si>
  <si>
    <t>3101652784</t>
  </si>
  <si>
    <t>28564</t>
  </si>
  <si>
    <t>Claudia Tröger</t>
  </si>
  <si>
    <t>3101701416</t>
  </si>
  <si>
    <t>10485</t>
  </si>
  <si>
    <t>Lina Oxfeldt Wamberg</t>
  </si>
  <si>
    <t>3101711489</t>
  </si>
  <si>
    <t>24599</t>
  </si>
  <si>
    <t>Allan Frimurer Pedersen</t>
  </si>
  <si>
    <t>3101754129</t>
  </si>
  <si>
    <t>9087</t>
  </si>
  <si>
    <t>Martin Andersson</t>
  </si>
  <si>
    <t>3101804037</t>
  </si>
  <si>
    <t>32872</t>
  </si>
  <si>
    <t>Najmul Haider</t>
  </si>
  <si>
    <t>3101813648</t>
  </si>
  <si>
    <t>24898</t>
  </si>
  <si>
    <t>Jana Schulz</t>
  </si>
  <si>
    <t>3101852430</t>
  </si>
  <si>
    <t>12003</t>
  </si>
  <si>
    <t>Marie Sofie Møller</t>
  </si>
  <si>
    <t>3101863823</t>
  </si>
  <si>
    <t>27903</t>
  </si>
  <si>
    <t>Keunhwan Park</t>
  </si>
  <si>
    <t>3101864129</t>
  </si>
  <si>
    <t>33909</t>
  </si>
  <si>
    <t>Robert Haas</t>
  </si>
  <si>
    <t>3101882135</t>
  </si>
  <si>
    <t>26037</t>
  </si>
  <si>
    <t>Martin Mønsted Jensen</t>
  </si>
  <si>
    <t>3101883042</t>
  </si>
  <si>
    <t>29707</t>
  </si>
  <si>
    <t>Andrea Vanesa Papu Carrone</t>
  </si>
  <si>
    <t>3101903698</t>
  </si>
  <si>
    <t>29324</t>
  </si>
  <si>
    <t>Sigyn Björk Sigurdardóttir</t>
  </si>
  <si>
    <t>3101922447</t>
  </si>
  <si>
    <t>32135</t>
  </si>
  <si>
    <t>Mathias Malmkvist Bahrenscheer</t>
  </si>
  <si>
    <t>3101932590</t>
  </si>
  <si>
    <t>31418</t>
  </si>
  <si>
    <t>Mathilde Nordgaard Christensen</t>
  </si>
  <si>
    <t>3101933406</t>
  </si>
  <si>
    <t>27871</t>
  </si>
  <si>
    <t>Karolina Subko</t>
  </si>
  <si>
    <t>3101941123</t>
  </si>
  <si>
    <t>33490</t>
  </si>
  <si>
    <t>Anders Sindal Stæhr</t>
  </si>
  <si>
    <t>3101941506</t>
  </si>
  <si>
    <t>33325</t>
  </si>
  <si>
    <t>Amalie Avnborg</t>
  </si>
  <si>
    <t>3101942057</t>
  </si>
  <si>
    <t>33995</t>
  </si>
  <si>
    <t>Søren Møller Rasmussen</t>
  </si>
  <si>
    <t>3101950343</t>
  </si>
  <si>
    <t>33400</t>
  </si>
  <si>
    <t>Jakob Kjærulff Svaneborg</t>
  </si>
  <si>
    <t>3101961167</t>
  </si>
  <si>
    <t>31484</t>
  </si>
  <si>
    <t>Thor August Schimmell Weis</t>
  </si>
  <si>
    <t>3101981842</t>
  </si>
  <si>
    <t>32829</t>
  </si>
  <si>
    <t>Rannvá Høgnadóttir Houmann</t>
  </si>
  <si>
    <t>3103582007</t>
  </si>
  <si>
    <t>253</t>
  </si>
  <si>
    <t>Poul-Erik Hyldbo</t>
  </si>
  <si>
    <t>3103600315</t>
  </si>
  <si>
    <t>31790</t>
  </si>
  <si>
    <t>Peter Bodin</t>
  </si>
  <si>
    <t>3103601184</t>
  </si>
  <si>
    <t>Anna Krøyer Petersen</t>
  </si>
  <si>
    <t>3103622556</t>
  </si>
  <si>
    <t>4244</t>
  </si>
  <si>
    <t>Carol Anne Oxborrow</t>
  </si>
  <si>
    <t>3103630621</t>
  </si>
  <si>
    <t>15427</t>
  </si>
  <si>
    <t>Claus Erik Andersen</t>
  </si>
  <si>
    <t>3103673029</t>
  </si>
  <si>
    <t>24496</t>
  </si>
  <si>
    <t>John Andrew Hartvig Cranfield</t>
  </si>
  <si>
    <t>3103674033</t>
  </si>
  <si>
    <t>28649</t>
  </si>
  <si>
    <t>Haja Kadarmideen</t>
  </si>
  <si>
    <t>3103680424</t>
  </si>
  <si>
    <t>9565</t>
  </si>
  <si>
    <t>Mette Møller</t>
  </si>
  <si>
    <t>3103680653</t>
  </si>
  <si>
    <t>4138</t>
  </si>
  <si>
    <t>Rene S. Hendriksen</t>
  </si>
  <si>
    <t>3103690977</t>
  </si>
  <si>
    <t>1635</t>
  </si>
  <si>
    <t>Peter Uhd Jepsen</t>
  </si>
  <si>
    <t>3103742152</t>
  </si>
  <si>
    <t>14188</t>
  </si>
  <si>
    <t>Pernille Arendsdorf Bengtsen</t>
  </si>
  <si>
    <t>3103772787</t>
  </si>
  <si>
    <t>32353</t>
  </si>
  <si>
    <t>Esben Mallan</t>
  </si>
  <si>
    <t>3103773082</t>
  </si>
  <si>
    <t>32880</t>
  </si>
  <si>
    <t>Inge Rørig-Dalgaard</t>
  </si>
  <si>
    <t>3103792168</t>
  </si>
  <si>
    <t>33333</t>
  </si>
  <si>
    <t>Helene Ringvig</t>
  </si>
  <si>
    <t>3103833883</t>
  </si>
  <si>
    <t>18663</t>
  </si>
  <si>
    <t>Mattia Marinelli</t>
  </si>
  <si>
    <t>3103851156</t>
  </si>
  <si>
    <t>11096</t>
  </si>
  <si>
    <t>Anna Dinna Ester Gyllenberg Burkal</t>
  </si>
  <si>
    <t>3103861399</t>
  </si>
  <si>
    <t>19729</t>
  </si>
  <si>
    <t>3103861798</t>
  </si>
  <si>
    <t>30070</t>
  </si>
  <si>
    <t>Mette Melvej Stærk</t>
  </si>
  <si>
    <t>3103863456</t>
  </si>
  <si>
    <t>29784</t>
  </si>
  <si>
    <t>Priyanka Banerjee</t>
  </si>
  <si>
    <t>3103882833</t>
  </si>
  <si>
    <t>24857</t>
  </si>
  <si>
    <t>Kåre Obel Wedel</t>
  </si>
  <si>
    <t>3103884100</t>
  </si>
  <si>
    <t>22389</t>
  </si>
  <si>
    <t>Susana Almeida</t>
  </si>
  <si>
    <t>3103894459</t>
  </si>
  <si>
    <t>30587</t>
  </si>
  <si>
    <t>Rokas Sazinas</t>
  </si>
  <si>
    <t>3103922770</t>
  </si>
  <si>
    <t>32881</t>
  </si>
  <si>
    <t>Natasja Dueholm</t>
  </si>
  <si>
    <t>3103923289</t>
  </si>
  <si>
    <t>28692</t>
  </si>
  <si>
    <t>Alexander Sougaard Tygesen</t>
  </si>
  <si>
    <t>3103924579</t>
  </si>
  <si>
    <t>32556</t>
  </si>
  <si>
    <t>Jasper Leonard Simon Pieternel Driessen</t>
  </si>
  <si>
    <t>3103933845</t>
  </si>
  <si>
    <t>33358</t>
  </si>
  <si>
    <t>William Kristian Pallisgaard Olsen</t>
  </si>
  <si>
    <t>3103971224</t>
  </si>
  <si>
    <t>33791</t>
  </si>
  <si>
    <t>Karoline Sandfeld-Nielsen</t>
  </si>
  <si>
    <t>3103981319</t>
  </si>
  <si>
    <t>32267</t>
  </si>
  <si>
    <t>Joachim Marco Hermansen</t>
  </si>
  <si>
    <t>3103990083</t>
  </si>
  <si>
    <t>32210</t>
  </si>
  <si>
    <t>Mads Alexander Weile</t>
  </si>
  <si>
    <t>3105612841</t>
  </si>
  <si>
    <t>24186</t>
  </si>
  <si>
    <t>Joseph El-Nahhas</t>
  </si>
  <si>
    <t>3105620100</t>
  </si>
  <si>
    <t>16386</t>
  </si>
  <si>
    <t>Jette Mortensen</t>
  </si>
  <si>
    <t>3105631048</t>
  </si>
  <si>
    <t>25962</t>
  </si>
  <si>
    <t>Lise Damsgaard Jørgensen</t>
  </si>
  <si>
    <t>3105631064</t>
  </si>
  <si>
    <t>340</t>
  </si>
  <si>
    <t>Ann Bettina Richelsen</t>
  </si>
  <si>
    <t>3105631218</t>
  </si>
  <si>
    <t>2544</t>
  </si>
  <si>
    <t>Anne Linda Bisp</t>
  </si>
  <si>
    <t>3105660986</t>
  </si>
  <si>
    <t>19734</t>
  </si>
  <si>
    <t>Bente Rasmussen</t>
  </si>
  <si>
    <t>3105673743</t>
  </si>
  <si>
    <t>15756</t>
  </si>
  <si>
    <t>Oleg Mishin</t>
  </si>
  <si>
    <t>3105733045</t>
  </si>
  <si>
    <t>429</t>
  </si>
  <si>
    <t>Jakob Andreas Bærentzen</t>
  </si>
  <si>
    <t>3105741420</t>
  </si>
  <si>
    <t>26138</t>
  </si>
  <si>
    <t>Lene Gry Christiansen</t>
  </si>
  <si>
    <t>3105801962</t>
  </si>
  <si>
    <t>11007</t>
  </si>
  <si>
    <t>Nina Tolstrup</t>
  </si>
  <si>
    <t>3105812980</t>
  </si>
  <si>
    <t>12693</t>
  </si>
  <si>
    <t>Shima Kadkhodazadeh</t>
  </si>
  <si>
    <t>3105832310</t>
  </si>
  <si>
    <t>33957</t>
  </si>
  <si>
    <t>Lene Laursen Christensen</t>
  </si>
  <si>
    <t>3105874161</t>
  </si>
  <si>
    <t>30566</t>
  </si>
  <si>
    <t>Stanislav Borysov</t>
  </si>
  <si>
    <t>3105883918</t>
  </si>
  <si>
    <t>33260</t>
  </si>
  <si>
    <t>Nasrin Nemati</t>
  </si>
  <si>
    <t>3105891384</t>
  </si>
  <si>
    <t>24921</t>
  </si>
  <si>
    <t>Christine Pepke Gunnarsson</t>
  </si>
  <si>
    <t>3105924126</t>
  </si>
  <si>
    <t>30962</t>
  </si>
  <si>
    <t>Romy Alana Lansbergen</t>
  </si>
  <si>
    <t>3105941683</t>
  </si>
  <si>
    <t>33985</t>
  </si>
  <si>
    <t>Mads Lyngsaae Nielsen</t>
  </si>
  <si>
    <t>3105942779</t>
  </si>
  <si>
    <t>33593</t>
  </si>
  <si>
    <t>Søren Emil Schmidt</t>
  </si>
  <si>
    <t>3105944011</t>
  </si>
  <si>
    <t>32114</t>
  </si>
  <si>
    <t>Mason Scott Lester</t>
  </si>
  <si>
    <t>3105960971</t>
  </si>
  <si>
    <t>33596</t>
  </si>
  <si>
    <t>Harald Løvenskjold Mortensen</t>
  </si>
  <si>
    <t>3105981359</t>
  </si>
  <si>
    <t>33613</t>
  </si>
  <si>
    <t>Rasmus Gregersen</t>
  </si>
  <si>
    <t>3107542379</t>
  </si>
  <si>
    <t>18892</t>
  </si>
  <si>
    <t>Rune Helgesen</t>
  </si>
  <si>
    <t>3107560121</t>
  </si>
  <si>
    <t>19644</t>
  </si>
  <si>
    <t>Arne Jensen</t>
  </si>
  <si>
    <t>3107610722</t>
  </si>
  <si>
    <t>27527</t>
  </si>
  <si>
    <t>Karin Wolgast</t>
  </si>
  <si>
    <t>3107612059</t>
  </si>
  <si>
    <t>19706</t>
  </si>
  <si>
    <t>Lars Christian Ragnar Diernæs</t>
  </si>
  <si>
    <t>3107620701</t>
  </si>
  <si>
    <t>4144</t>
  </si>
  <si>
    <t>Hans Skaaning</t>
  </si>
  <si>
    <t>3107632602</t>
  </si>
  <si>
    <t>25020</t>
  </si>
  <si>
    <t>Helle Baumann</t>
  </si>
  <si>
    <t>3107712428</t>
  </si>
  <si>
    <t>Helle Afjouland</t>
  </si>
  <si>
    <t>3107722539</t>
  </si>
  <si>
    <t>2557</t>
  </si>
  <si>
    <t>Rasmus Rønn Pedersen</t>
  </si>
  <si>
    <t>3107773753</t>
  </si>
  <si>
    <t>32855</t>
  </si>
  <si>
    <t>Lars Kuhn</t>
  </si>
  <si>
    <t>3107823599</t>
  </si>
  <si>
    <t>31960</t>
  </si>
  <si>
    <t>Konstantinos Karachalios</t>
  </si>
  <si>
    <t>3107883737</t>
  </si>
  <si>
    <t>23796</t>
  </si>
  <si>
    <t>David Ronald Richard Wadge</t>
  </si>
  <si>
    <t>3107893511</t>
  </si>
  <si>
    <t>30550</t>
  </si>
  <si>
    <t>Naim Mansour</t>
  </si>
  <si>
    <t>3107894569</t>
  </si>
  <si>
    <t>33650</t>
  </si>
  <si>
    <t>Eren Yagdiran</t>
  </si>
  <si>
    <t>3107894615</t>
  </si>
  <si>
    <t>32686</t>
  </si>
  <si>
    <t>Ru Li</t>
  </si>
  <si>
    <t>3107922031</t>
  </si>
  <si>
    <t>27139</t>
  </si>
  <si>
    <t>Jesper Thor Funch Poulsen</t>
  </si>
  <si>
    <t>3107931391</t>
  </si>
  <si>
    <t>33414</t>
  </si>
  <si>
    <t>Theis Kierkegaard Hauge</t>
  </si>
  <si>
    <t>3107941176</t>
  </si>
  <si>
    <t>31172</t>
  </si>
  <si>
    <t>Sarah Cecilie Klem Bröking</t>
  </si>
  <si>
    <t>3107943292</t>
  </si>
  <si>
    <t>33933</t>
  </si>
  <si>
    <t>Ida Marie Ingmer Boye</t>
  </si>
  <si>
    <t>3108400713</t>
  </si>
  <si>
    <t>32569</t>
  </si>
  <si>
    <t>Jan Næsborg</t>
  </si>
  <si>
    <t>3108460317</t>
  </si>
  <si>
    <t>32497</t>
  </si>
  <si>
    <t>Mogens Tradsborg Madsen</t>
  </si>
  <si>
    <t>3108520549</t>
  </si>
  <si>
    <t>14994</t>
  </si>
  <si>
    <t>Claus Grølsted</t>
  </si>
  <si>
    <t>3108552130</t>
  </si>
  <si>
    <t>66</t>
  </si>
  <si>
    <t>Anita Fjellerad</t>
  </si>
  <si>
    <t>3108620616</t>
  </si>
  <si>
    <t>15136</t>
  </si>
  <si>
    <t>Ulla Helveg</t>
  </si>
  <si>
    <t>3108681208</t>
  </si>
  <si>
    <t>11868</t>
  </si>
  <si>
    <t>Christa Trandum</t>
  </si>
  <si>
    <t>3108681364</t>
  </si>
  <si>
    <t>Anne Rhein Hansen</t>
  </si>
  <si>
    <t>3108711298</t>
  </si>
  <si>
    <t>4149</t>
  </si>
  <si>
    <t>Hanne Nørgård Nielsen</t>
  </si>
  <si>
    <t>3108742320</t>
  </si>
  <si>
    <t>22701</t>
  </si>
  <si>
    <t>Mette Haagen Marcussen</t>
  </si>
  <si>
    <t>3108771517</t>
  </si>
  <si>
    <t>27231</t>
  </si>
  <si>
    <t>3108823398</t>
  </si>
  <si>
    <t>15379</t>
  </si>
  <si>
    <t>Lena Heike Kitzing</t>
  </si>
  <si>
    <t>3108831919</t>
  </si>
  <si>
    <t>10112</t>
  </si>
  <si>
    <t>Torben Schmidt Ommen</t>
  </si>
  <si>
    <t>3108843097</t>
  </si>
  <si>
    <t>11322</t>
  </si>
  <si>
    <t>Alexis Laurent</t>
  </si>
  <si>
    <t>3108843925</t>
  </si>
  <si>
    <t>25960</t>
  </si>
  <si>
    <t>Christoph Köhn</t>
  </si>
  <si>
    <t>3108853785</t>
  </si>
  <si>
    <t>26065</t>
  </si>
  <si>
    <t>Saeed Doagou Rad</t>
  </si>
  <si>
    <t>3108863152</t>
  </si>
  <si>
    <t>443</t>
  </si>
  <si>
    <t>Freya Frost</t>
  </si>
  <si>
    <t>3108893981</t>
  </si>
  <si>
    <t>27297</t>
  </si>
  <si>
    <t>Jorge Alberto Sevilla Moreno</t>
  </si>
  <si>
    <t>3108923929</t>
  </si>
  <si>
    <t>28827</t>
  </si>
  <si>
    <t>Guilherme Bicalho Saturnino</t>
  </si>
  <si>
    <t>3108923988</t>
  </si>
  <si>
    <t>33376</t>
  </si>
  <si>
    <t>Rhythm Ej Efternavn</t>
  </si>
  <si>
    <t>3108924259</t>
  </si>
  <si>
    <t>29981</t>
  </si>
  <si>
    <t>Georgios Misyris</t>
  </si>
  <si>
    <t>3108942443</t>
  </si>
  <si>
    <t>28312</t>
  </si>
  <si>
    <t>Oliver Sonderegger Larsen</t>
  </si>
  <si>
    <t>3110570499</t>
  </si>
  <si>
    <t>14225</t>
  </si>
  <si>
    <t>Lars Peter Svendsen</t>
  </si>
  <si>
    <t>3110592425</t>
  </si>
  <si>
    <t>34087</t>
  </si>
  <si>
    <t>Michael Brink Nyberg</t>
  </si>
  <si>
    <t>3110610784</t>
  </si>
  <si>
    <t>15487</t>
  </si>
  <si>
    <t>Karen Brodersen</t>
  </si>
  <si>
    <t>3110672860</t>
  </si>
  <si>
    <t>27004</t>
  </si>
  <si>
    <t>Wen Ji Johansen</t>
  </si>
  <si>
    <t>3110731654</t>
  </si>
  <si>
    <t>4151</t>
  </si>
  <si>
    <t>Sarah Grundt Simonsen</t>
  </si>
  <si>
    <t>3110754077</t>
  </si>
  <si>
    <t>23488</t>
  </si>
  <si>
    <t>Nikolay Akopian</t>
  </si>
  <si>
    <t>3110793749</t>
  </si>
  <si>
    <t>15525</t>
  </si>
  <si>
    <t>Alfredo Peña Diaz</t>
  </si>
  <si>
    <t>3110801393</t>
  </si>
  <si>
    <t>22539</t>
  </si>
  <si>
    <t>Søren Hauberg</t>
  </si>
  <si>
    <t>3110801598</t>
  </si>
  <si>
    <t>28871</t>
  </si>
  <si>
    <t>Ditte Rytter Peasah Krofa</t>
  </si>
  <si>
    <t>3110812050</t>
  </si>
  <si>
    <t>17790</t>
  </si>
  <si>
    <t>Helene Hviid</t>
  </si>
  <si>
    <t>3110833287</t>
  </si>
  <si>
    <t>20634</t>
  </si>
  <si>
    <t>Tadas Jakociunas</t>
  </si>
  <si>
    <t>3110851382</t>
  </si>
  <si>
    <t>25222</t>
  </si>
  <si>
    <t>Anna Julie Rasmussen</t>
  </si>
  <si>
    <t>3110863607</t>
  </si>
  <si>
    <t>24766</t>
  </si>
  <si>
    <t>Tae Kwang Ha</t>
  </si>
  <si>
    <t>3110901584</t>
  </si>
  <si>
    <t>27794</t>
  </si>
  <si>
    <t>Marie Brøns</t>
  </si>
  <si>
    <t>3110901991</t>
  </si>
  <si>
    <t>29829</t>
  </si>
  <si>
    <t>Frederik Højholt Andersen</t>
  </si>
  <si>
    <t>3110903889</t>
  </si>
  <si>
    <t>25359</t>
  </si>
  <si>
    <t>Prateek Saxena</t>
  </si>
  <si>
    <t>3110904125</t>
  </si>
  <si>
    <t>29630</t>
  </si>
  <si>
    <t>Abubakar Isa Adamu</t>
  </si>
  <si>
    <t>3110923456</t>
  </si>
  <si>
    <t>28949</t>
  </si>
  <si>
    <t>Andrea Marin Radoszynski</t>
  </si>
  <si>
    <t>3110923596</t>
  </si>
  <si>
    <t>32617</t>
  </si>
  <si>
    <t>Xiaomei Yan</t>
  </si>
  <si>
    <t>3110930843</t>
  </si>
  <si>
    <t>33674</t>
  </si>
  <si>
    <t>Kristian Aalling Sørensen</t>
  </si>
  <si>
    <t>3110943813</t>
  </si>
  <si>
    <t>32354</t>
  </si>
  <si>
    <t>Tommaso Vidali</t>
  </si>
  <si>
    <t>3110962699</t>
  </si>
  <si>
    <t>32708</t>
  </si>
  <si>
    <t>Simon Joris A Aertssen</t>
  </si>
  <si>
    <t>3110970187</t>
  </si>
  <si>
    <t>32526</t>
  </si>
  <si>
    <t>Jakob Tanderup</t>
  </si>
  <si>
    <t>3110971051</t>
  </si>
  <si>
    <t>32215</t>
  </si>
  <si>
    <t>Benjamin Pallisgaard Nielsen</t>
  </si>
  <si>
    <t>3112500927</t>
  </si>
  <si>
    <t>19502</t>
  </si>
  <si>
    <t>Jens Martin Mathiesen</t>
  </si>
  <si>
    <t>3112551289</t>
  </si>
  <si>
    <t>530</t>
  </si>
  <si>
    <t>Flemming Nielson</t>
  </si>
  <si>
    <t>3112572537</t>
  </si>
  <si>
    <t>15966</t>
  </si>
  <si>
    <t>Lasse Ringius</t>
  </si>
  <si>
    <t>3112592643</t>
  </si>
  <si>
    <t>436</t>
  </si>
  <si>
    <t>Ali Akbar Khalaj</t>
  </si>
  <si>
    <t>3112711839</t>
  </si>
  <si>
    <t>26665</t>
  </si>
  <si>
    <t>Lars Møller</t>
  </si>
  <si>
    <t>3112711898</t>
  </si>
  <si>
    <t>27378</t>
  </si>
  <si>
    <t>Christina Winther</t>
  </si>
  <si>
    <t>3112722113</t>
  </si>
  <si>
    <t>561</t>
  </si>
  <si>
    <t>Hans Henrik Brandenborg Sørensen</t>
  </si>
  <si>
    <t>3112753019</t>
  </si>
  <si>
    <t>28215</t>
  </si>
  <si>
    <t>Peter Jeppe Madsen</t>
  </si>
  <si>
    <t>3112753213</t>
  </si>
  <si>
    <t>20265</t>
  </si>
  <si>
    <t>Rasmus Bruun Sleimann</t>
  </si>
  <si>
    <t>3112762212</t>
  </si>
  <si>
    <t>13389</t>
  </si>
  <si>
    <t>Mia Anhøj</t>
  </si>
  <si>
    <t>3112783368</t>
  </si>
  <si>
    <t>27383</t>
  </si>
  <si>
    <t>Jaysree Pan</t>
  </si>
  <si>
    <t>3112812171</t>
  </si>
  <si>
    <t>29482</t>
  </si>
  <si>
    <t>Mikkel Richardt Hansen</t>
  </si>
  <si>
    <t>3112843549</t>
  </si>
  <si>
    <t>30456</t>
  </si>
  <si>
    <t>Joao M Do Carmo Fialho Mendonca</t>
  </si>
  <si>
    <t>3112853757</t>
  </si>
  <si>
    <t>18206</t>
  </si>
  <si>
    <t>Goncalo Manuel da Silva Marinho</t>
  </si>
  <si>
    <t>3112881300</t>
  </si>
  <si>
    <t>14844</t>
  </si>
  <si>
    <t>Louise Scherffenberg Lundgaard</t>
  </si>
  <si>
    <t>3112893791</t>
  </si>
  <si>
    <t>32509</t>
  </si>
  <si>
    <t>Xinxin Xiao</t>
  </si>
  <si>
    <t>3112903614</t>
  </si>
  <si>
    <t>25386</t>
  </si>
  <si>
    <t>Marie Grosjean</t>
  </si>
  <si>
    <t>3112921469</t>
  </si>
  <si>
    <t>31721</t>
  </si>
  <si>
    <t>Sune Bartels</t>
  </si>
  <si>
    <t>3112932282</t>
  </si>
  <si>
    <t>27636</t>
  </si>
  <si>
    <t>Silja Westphal Christensen</t>
  </si>
  <si>
    <t>3112941362</t>
  </si>
  <si>
    <t>32397</t>
  </si>
  <si>
    <t>Julie Lærke Hvidberg</t>
  </si>
  <si>
    <t>3112962076</t>
  </si>
  <si>
    <t>28843</t>
  </si>
  <si>
    <t>33716</t>
  </si>
  <si>
    <t>Henn Ojaveer</t>
  </si>
  <si>
    <t>Ilgiz Murzakhanov</t>
  </si>
  <si>
    <t>33960</t>
  </si>
  <si>
    <t>Richard Klinger</t>
  </si>
  <si>
    <t>33991</t>
  </si>
  <si>
    <t>Maryam Naseri</t>
  </si>
  <si>
    <t>33998</t>
  </si>
  <si>
    <t>34062</t>
  </si>
  <si>
    <t>Arindom Chatterjee</t>
  </si>
  <si>
    <t>33391</t>
  </si>
  <si>
    <t>Jochen Armin Helmut Dreyer</t>
  </si>
  <si>
    <t>33699</t>
  </si>
  <si>
    <t>Andrew Thomas Holster</t>
  </si>
  <si>
    <t>33737</t>
  </si>
  <si>
    <t>Thomas R. Edwards</t>
  </si>
  <si>
    <t>33867</t>
  </si>
  <si>
    <t>Md. Tusher Mollah</t>
  </si>
  <si>
    <t>34059</t>
  </si>
  <si>
    <t>34098</t>
  </si>
  <si>
    <t>Yazhou Wang</t>
  </si>
  <si>
    <t>DTU Compute, (0100) Institut for Compute</t>
  </si>
  <si>
    <t>DTU Aqua, (2512) Marine levende ressourcer</t>
  </si>
  <si>
    <t>DTU Food, (2313) KemiRisk</t>
  </si>
  <si>
    <t>0101633632</t>
  </si>
  <si>
    <t>34146</t>
  </si>
  <si>
    <t>Olga Rigina</t>
  </si>
  <si>
    <t>DTU Sundhedsteknologi, Disease Data Intelligence</t>
  </si>
  <si>
    <t>IT Service (AIT), (8800) IT Service (AIT)</t>
  </si>
  <si>
    <t>DTU Diplom, (6271) Afdelingen for El-teknologi og IT (EIT)</t>
  </si>
  <si>
    <t>Økonomi og Regnskab (AØR), (8284) Økonomisektion D</t>
  </si>
  <si>
    <t>Koncern HR, (8532) HR-konsulenter</t>
  </si>
  <si>
    <t>Økonomi og Regnskab (AØR), (8214) Konsulentservice</t>
  </si>
  <si>
    <t>DTU Biosustain, (2900) CFB-Center for Biosustain</t>
  </si>
  <si>
    <t>DTU Bioengineering, (2745) Nano-Bio (2745)</t>
  </si>
  <si>
    <t>DTU Biosustain, (2910) NBC-New Bioactive Compounds</t>
  </si>
  <si>
    <t>Uddannelse og Studerende (AUS), (8370) Internationalt samarbejde</t>
  </si>
  <si>
    <t>0101870359</t>
  </si>
  <si>
    <t>34842</t>
  </si>
  <si>
    <t>Kidane Mahari Tesfani</t>
  </si>
  <si>
    <t>DTU Compute, (0132) Hjælpelærere</t>
  </si>
  <si>
    <t>DTU Wind Energy, (4620) Wind turbine structures and component design</t>
  </si>
  <si>
    <t>DTU Chemistry, (2620) Fysisk og biofysisk kemi (2620)</t>
  </si>
  <si>
    <t>DTU Compute, (0116) Kognitive Systemer</t>
  </si>
  <si>
    <t>DTU Energy, (4765) FOX Functional oxides</t>
  </si>
  <si>
    <t>DTU Adgangskursus, (6000) Adgangskursus</t>
  </si>
  <si>
    <t>DTU Sundhedsteknologi, (2231) Mems Applied Sensors Group</t>
  </si>
  <si>
    <t>DTU Diplom, (6265) Byggeri, Miljø og Infrastruktur - BMI</t>
  </si>
  <si>
    <t>DTU Environment, (1213) RRE - Residual Resource Engineering</t>
  </si>
  <si>
    <t>DTU Fotonik, (3422) Ultrafast Infrared and Terahertz Science</t>
  </si>
  <si>
    <t>DTU Management, (4290) UNEP DTU Partnership (4290)</t>
  </si>
  <si>
    <t>DTU Management, (4291) UNEP DTU Partnership (4291)</t>
  </si>
  <si>
    <t>Økonomi og Regnskab (AØR), (8285) Økonomisektion E</t>
  </si>
  <si>
    <t>DTU Chemistry, (2610) Organisk og uorganisk kemi</t>
  </si>
  <si>
    <t>DTU Chemical Engineering, (2810) Annuum</t>
  </si>
  <si>
    <t>DTU Mechanical Engineering, (4192) MPP</t>
  </si>
  <si>
    <t>DTU Nutech, (4825) Hevesy Laboratoriet</t>
  </si>
  <si>
    <t>DTU Civil Engineering, (1140) Materialer og holdbarhed (Materials and Durability)</t>
  </si>
  <si>
    <t>DTU Veterinærinstituttet, (2405) Beredskab DTU VET</t>
  </si>
  <si>
    <t>DTU Management, (4252) Quantative Sustainable Assessment (4252)</t>
  </si>
  <si>
    <t>DTU Food, (2365) Forskningsgruppen for Helhedsvurdering</t>
  </si>
  <si>
    <t>DTU Bioengineering, (2751) Administration</t>
  </si>
  <si>
    <t>Forskning og Relationer (AFR), (8450) Forskningsanalyse</t>
  </si>
  <si>
    <t>DTU Civil Engineering, (1145) Geoteknik og geologi</t>
  </si>
  <si>
    <t>DTU Biosustain, (2925) Bacterial Syntetic Biology</t>
  </si>
  <si>
    <t>DTU Environment, (1211) WT - Water Technology</t>
  </si>
  <si>
    <t>DTU Sundhedsteknologi, (2252) CMR Center for Magnetic Resonance</t>
  </si>
  <si>
    <t>DTU Sundhedsteknologi, (2250) Hearing Systems group</t>
  </si>
  <si>
    <t>DTU Environment, (1210) UWS - Urban Water Systems</t>
  </si>
  <si>
    <t>DTU Electrical Engineering, (3121) Hearing Systems group</t>
  </si>
  <si>
    <t>DTU Bioengineering, (2758) Teaching core</t>
  </si>
  <si>
    <t>DTU Bioengineering, (2781) Bacterial Ecophysiology and Biotechnology</t>
  </si>
  <si>
    <t>DTU Chemistry, (2694) Administration</t>
  </si>
  <si>
    <t>DTU Space, (3040) Mikrobølger og telemåling (3040)</t>
  </si>
  <si>
    <t>DTU Electrical Engineering, (3195) CEE</t>
  </si>
  <si>
    <t>DTU Biosustain, (2901) Center administration</t>
  </si>
  <si>
    <t>Uddannelse og Studerende (AUS), (8340) Studieinformation</t>
  </si>
  <si>
    <t>DTU Diplom, (6255) Afdelingen for Forretningsudvikling</t>
  </si>
  <si>
    <t>DTU Compute, (0114) Dynamiske Systemer</t>
  </si>
  <si>
    <t>DTU Wind Energy, (4630) Meteorology and remote sensing</t>
  </si>
  <si>
    <t>DTU Management, (4280) Management Science</t>
  </si>
  <si>
    <t>DTU Bioengineering, (2798) Forskergruppe Jakob Blæsbjerg Hoof</t>
  </si>
  <si>
    <t>DTU Physics, (1053) Kvanteinformatik</t>
  </si>
  <si>
    <t>DTU Biosustain, (2916) DNA Foundry</t>
  </si>
  <si>
    <t>DTU Compute, (0133) Undervisningsassistenter</t>
  </si>
  <si>
    <t>DTU Energy, (4755) ISA Imaging and Structural Analysis</t>
  </si>
  <si>
    <t>DTU Physics, (1061) Undervisning</t>
  </si>
  <si>
    <t>DTU Electrical Engineering, (3130) Automation</t>
  </si>
  <si>
    <t>DTU Physics, (1035) Spredningsmat.</t>
  </si>
  <si>
    <t>DTU Food, (2301) Institutsekretariatet</t>
  </si>
  <si>
    <t>DTU Aqua, (2581) Administration og Service</t>
  </si>
  <si>
    <t>DTU Space, (3050) Geodynamik</t>
  </si>
  <si>
    <t>Økonomi og Regnskab (AØR), (8211) Koncernindkøb</t>
  </si>
  <si>
    <t>DTU Management, (4270) Systems Analysis</t>
  </si>
  <si>
    <t>DTU Fotonik, (3401) Administrativ support</t>
  </si>
  <si>
    <t>DTU Energy, (4725) EMA Electrochemical Materials</t>
  </si>
  <si>
    <t>DTU Management, (4261) Technology and Innovation Management (4261)</t>
  </si>
  <si>
    <t>DTU Energy, (4735) CMT Continuum Modelling and Testing</t>
  </si>
  <si>
    <t>DTU Food, (2386) Forskningsgruppen for Fødevareproduktionsteknologi</t>
  </si>
  <si>
    <t>DTU Physics, (1085) Plasmafysik og tekn.</t>
  </si>
  <si>
    <t>DTU Physics, (1022) SurfCat</t>
  </si>
  <si>
    <t>DTU Diplom, (6213) DesignBuildLab</t>
  </si>
  <si>
    <t>DTU Management, (4200) Institut Ledelse</t>
  </si>
  <si>
    <t>DTU Environment, (1200) Institut for Vand og Miljø</t>
  </si>
  <si>
    <t>DTU Civil Engineering, (1135) Indoor Environment (IC)</t>
  </si>
  <si>
    <t>DTU Bioengineering, (2743) Cell Particle Handling</t>
  </si>
  <si>
    <t>DTU Diplom, (6280) Efter- og Videreuddannelse CV</t>
  </si>
  <si>
    <t>DTU Chemical Engineering, (2823) CHEC</t>
  </si>
  <si>
    <t>DTU Bioengineering, (2733) Enzyme Technology</t>
  </si>
  <si>
    <t>DTU Mechanical Engineering, (4120) FVM</t>
  </si>
  <si>
    <t>DTU Environment, (1214) Air, Land &amp; Water Resources</t>
  </si>
  <si>
    <t>DTU Bioengineering, (2783) Disease Systems Immunology</t>
  </si>
  <si>
    <t>Campus Service, (8613) Bygherre 3</t>
  </si>
  <si>
    <t>DTU Civil Engineering, (1125) Design og Processer</t>
  </si>
  <si>
    <t>DTU Civil Engineering, (1130) Energi og installationer</t>
  </si>
  <si>
    <t>0105851472</t>
  </si>
  <si>
    <t>34200</t>
  </si>
  <si>
    <t>Taja Andersen Brenneche</t>
  </si>
  <si>
    <t>Forskning og Relationer (AFR), (8420) Kommunikation</t>
  </si>
  <si>
    <t>DTU Wind Energy, (4625) Test and Measurements</t>
  </si>
  <si>
    <t>DTU Sundhedsteknologi, (2283) Integrative Systems Biology</t>
  </si>
  <si>
    <t>DTU Diplom, (6245) Afdelingen for Design, Maskin og Produktionsudvikling</t>
  </si>
  <si>
    <t>DTU Sundhedsteknologi, (2241) Bioinspired Nanomaterials group</t>
  </si>
  <si>
    <t>DTU Chemical Engineering, (2824) AT CERE</t>
  </si>
  <si>
    <t>DTU Aqua, (2514) Økobaseret Marin forvaltning</t>
  </si>
  <si>
    <t>DTU Chemistry, (2692) Undervisning</t>
  </si>
  <si>
    <t>0105963106</t>
  </si>
  <si>
    <t>34833</t>
  </si>
  <si>
    <t>Nan Hu</t>
  </si>
  <si>
    <t>DTU Civil Engineering, (1118) Hjælpelærere m.fl.</t>
  </si>
  <si>
    <t>DTU Entrepreneurship, (3800) DTU Entrepreneurship</t>
  </si>
  <si>
    <t>DTU Aqua, (2542) Ferskvandsfiskeri&amp;økologi</t>
  </si>
  <si>
    <t>DTU Management, (4242) Engineering Systems</t>
  </si>
  <si>
    <t>Økonomi og Regnskab (AØR), (8281) Økonomisektion A</t>
  </si>
  <si>
    <t>DTU Wind Energy, (4615) Integration and Planning</t>
  </si>
  <si>
    <t>0106874867</t>
  </si>
  <si>
    <t>34411</t>
  </si>
  <si>
    <t>Aaron John Christian Andersen</t>
  </si>
  <si>
    <t>DTU Chemical Engineering, (2826) DPC</t>
  </si>
  <si>
    <t>DTU Mechanical Engineering, (4140) TES</t>
  </si>
  <si>
    <t>DTU Chemical Engineering, (2833) PROSYS</t>
  </si>
  <si>
    <t>Forskning og Relationer (AFR), (8430) Policy</t>
  </si>
  <si>
    <t>DTU Compute, (0115) Embedded Systems Engineering</t>
  </si>
  <si>
    <t>DTU Energy, (4745) SSC Solid State Chemistry</t>
  </si>
  <si>
    <t>DTU Food, (2303) Serviceenheden</t>
  </si>
  <si>
    <t>0107579761</t>
  </si>
  <si>
    <t>34410</t>
  </si>
  <si>
    <t>Akhlesh Lakhtakia</t>
  </si>
  <si>
    <t>DTU Mechanical Engineering, (4160) Konstruk. og Produktudv.</t>
  </si>
  <si>
    <t>DTU Aqua, (2561) Maritim Service</t>
  </si>
  <si>
    <t>DTU Bioengineering, (2793) Protein Glycoscience and Biotechnology</t>
  </si>
  <si>
    <t>Campus Service, (8690) Servicecenter</t>
  </si>
  <si>
    <t>Danske Universiteter, (7000) Danske Universiteter</t>
  </si>
  <si>
    <t>DTU Bioengineering, (2761) Innate Immunology</t>
  </si>
  <si>
    <t>DTU Wind Energy, (4624) Section of Test and Calibration (4624)</t>
  </si>
  <si>
    <t>DTU Bioengineering, (2792) Photosynthetic Cell Factories</t>
  </si>
  <si>
    <t>DTU Biosustain, (2997) PPP Pre-Pilot Plant</t>
  </si>
  <si>
    <t>0107930035</t>
  </si>
  <si>
    <t>34298</t>
  </si>
  <si>
    <t>Vishal Vishwakarma</t>
  </si>
  <si>
    <t>DTU Mechanical Engineering, (4150) FAM</t>
  </si>
  <si>
    <t>DTU Mechanical Engineering, (4110) ADM, Administration</t>
  </si>
  <si>
    <t>DTU Electrical Engineering, (3110) DTU Electrical Engineering admin</t>
  </si>
  <si>
    <t>DTU Energy, (4792) Team Equipment</t>
  </si>
  <si>
    <t>DTU Food, (2385) Forskningsgruppen for Bioaktive stoffer - Analyse og anvendelse</t>
  </si>
  <si>
    <t>DTU Diplom, (6220) Sekretariat</t>
  </si>
  <si>
    <t>DTU Aqua, (2516) Oceaner og Arktis</t>
  </si>
  <si>
    <t>DTU Biosustain, (2996) Iterative Loop</t>
  </si>
  <si>
    <t>DTU Wind Energy, (4610) Aerodynamic Design</t>
  </si>
  <si>
    <t>DTU Chemical Engineering, (2841) CoaST</t>
  </si>
  <si>
    <t>DTU Compute, (0111) Algolog</t>
  </si>
  <si>
    <t>DTU Food, (2336) Forskningsgruppen for Mikrobiel Bioteknologi og Bioraffinering</t>
  </si>
  <si>
    <t>Uddannelse og Studerende (AUS), (8360) Studieudvikling</t>
  </si>
  <si>
    <t>Center for Diagnostik, (3710) Center for Diagnostik (CfD)</t>
  </si>
  <si>
    <t>Campus Service, (8650) CAS Portefølje &amp; Økonomistyring</t>
  </si>
  <si>
    <t>DTU Fotonik, (3432) Quantum and Laser Photonics</t>
  </si>
  <si>
    <t>DTU Sundhedsteknologi, (2235) Nanoprobes</t>
  </si>
  <si>
    <t>DTU Diplom, (6215) Innovationsprojekter</t>
  </si>
  <si>
    <t>DTU Nanolab, (5680) CEN</t>
  </si>
  <si>
    <t>DTU Food, (2305) Forskningsgruppen for Genetisk Epidemiologi</t>
  </si>
  <si>
    <t>DTU Electrical Engineering, (3160) Biomedical Engineering group</t>
  </si>
  <si>
    <t>DTU Bioengineering, (2789) Metabolic Signaling and Regulation</t>
  </si>
  <si>
    <t>DTU Bioengineering, (2700) Inst. for Bioengineering</t>
  </si>
  <si>
    <t>DTU Aqua, (2502) Forskningssekretariatet</t>
  </si>
  <si>
    <t>DTU Wind Energy, (4655) Wind Resource Assessment (4655)</t>
  </si>
  <si>
    <t>DTU Civil Engineering, (1100) Administration</t>
  </si>
  <si>
    <t>DTU Sundhedsteknologi, Ocular Drug Delivery (ODD)</t>
  </si>
  <si>
    <t>Regnskabstekniske konti, (9100) Regnskabstekniske konti</t>
  </si>
  <si>
    <t>DTU Fotonik, (3423) Fiber Optics mm.</t>
  </si>
  <si>
    <t>Økonomi og Regnskab (AØR), (8287) Økonomisektion G</t>
  </si>
  <si>
    <t>DTU Food, (2368) Forskningsgruppen for Molekylær- og Reproduktionstoksikologi</t>
  </si>
  <si>
    <t>0111762554</t>
  </si>
  <si>
    <t>34456</t>
  </si>
  <si>
    <t>Camilla Lerche Wellendorph</t>
  </si>
  <si>
    <t>Campus Service, (8670) Park &amp; Vej</t>
  </si>
  <si>
    <t>Centre for Oil and Gas - DTU, (3500) Centre for Oil and Gas - DTU</t>
  </si>
  <si>
    <t>DTU Space, (3080) Måling og instrumentering</t>
  </si>
  <si>
    <t>DTU Compute, (0112) Billedanalyse og Computergrafik</t>
  </si>
  <si>
    <t>DTU Civil Engineering, (1150) Konstruktioner og sikkerhed</t>
  </si>
  <si>
    <t>DTU Wind Energy, (4650) Wind turbine loads &amp; control</t>
  </si>
  <si>
    <t>DTU Bioengineering, (2790) Natural Product Discovery</t>
  </si>
  <si>
    <t>DTU Space, (3042) Ph.D Mikrobølger -telemål.</t>
  </si>
  <si>
    <t>0111942110</t>
  </si>
  <si>
    <t>34338</t>
  </si>
  <si>
    <t>Nanna Zangger</t>
  </si>
  <si>
    <t>0111942331</t>
  </si>
  <si>
    <t>34425</t>
  </si>
  <si>
    <t>Sebastian Arcos Specht</t>
  </si>
  <si>
    <t>Uddannelse og Studerende (AUS), (8300) Uddannelse og Studerende (AUS)</t>
  </si>
  <si>
    <t>DTU Chemistry, (2693) Laboranter</t>
  </si>
  <si>
    <t>Forskning og Relationer (AFR), (8440) Forskning</t>
  </si>
  <si>
    <t>Campus Service, (8646) Arbejdsmiljø, Beredskab og Bæredygtighed</t>
  </si>
  <si>
    <t>DTU Sundhedsteknologi, (2233) Nanomaterials and Nanobiosensors</t>
  </si>
  <si>
    <t>DTU Fotonik, (3454) Optical Sensor Technology</t>
  </si>
  <si>
    <t>DTU Electrical Engineering, (3140) Electromagnetic Systems group</t>
  </si>
  <si>
    <t>DTU Compute, (0122) Statistik</t>
  </si>
  <si>
    <t>Økonomi og Regnskab (AØR), (8288) Økonomisektion H</t>
  </si>
  <si>
    <t>DTU Sundhedsteknologi, (2239) Colloids &amp; Biological Interfaces</t>
  </si>
  <si>
    <t>DTU Management, (4233) Transport Modeling</t>
  </si>
  <si>
    <t>DTU Learn for Life, (6500) DTU Learn for Life</t>
  </si>
  <si>
    <t>0201914795</t>
  </si>
  <si>
    <t>34375</t>
  </si>
  <si>
    <t>Oliver Scheuregger</t>
  </si>
  <si>
    <t>DTU Environment, (1212) Environmental Fate &amp; Effect of Chemicals</t>
  </si>
  <si>
    <t>DTU Sundhedsteknologi, (2220) Image Analysis and Computer Graphics</t>
  </si>
  <si>
    <t>DTU Sundhedsteknologi, (2230) Optofluidics</t>
  </si>
  <si>
    <t>DeiC, (7210) DeiC-I2</t>
  </si>
  <si>
    <t>DTU Aqua, (2501) Ledelsessekretariat</t>
  </si>
  <si>
    <t>DTU Sundhedsteknologi, (2280) BMEM: Bayesian modeling, Machine learning, Molecular Evolution, and Metagenomics</t>
  </si>
  <si>
    <t>DTU Physics, (1000) Institut for Fysik</t>
  </si>
  <si>
    <t>DTU Compute, (0117) Cyber Security</t>
  </si>
  <si>
    <t>DTU Sundhedsteknologi, (2210) Sundhedsteknologi Administration</t>
  </si>
  <si>
    <t>DTU Electrical Engineering, (3141) Electronics Group</t>
  </si>
  <si>
    <t>0202863752</t>
  </si>
  <si>
    <t>DTU Compute, (0120) Scientific Computing</t>
  </si>
  <si>
    <t>0202931421</t>
  </si>
  <si>
    <t>34317</t>
  </si>
  <si>
    <t>Lasse Thurmann Jørgensen</t>
  </si>
  <si>
    <t>DTU Sundhedsteknologi, (2253) Center for Fast Ultrasound Imaging</t>
  </si>
  <si>
    <t>0202942202</t>
  </si>
  <si>
    <t>34677</t>
  </si>
  <si>
    <t>Astrid Kofod Trudslev</t>
  </si>
  <si>
    <t>0202980813</t>
  </si>
  <si>
    <t>34274</t>
  </si>
  <si>
    <t>Erik Neesgård Stavad</t>
  </si>
  <si>
    <t>DTU Aqua, (2522) Akuakultur</t>
  </si>
  <si>
    <t>DTU Nutech, (4850) Risø Værksted</t>
  </si>
  <si>
    <t>0203851154</t>
  </si>
  <si>
    <t>34464</t>
  </si>
  <si>
    <t>Daniella Kikkenborg</t>
  </si>
  <si>
    <t>Økonomi og Regnskab (AØR), (8210) AØR direktør</t>
  </si>
  <si>
    <t>0203863667</t>
  </si>
  <si>
    <t>DTU Digital Forskningsinfrastruktur, (7100) DTU Digital Forskningsinfrastruktur</t>
  </si>
  <si>
    <t>DTU Bioengineering, (2782) Biosynthetic Pathway Engineering</t>
  </si>
  <si>
    <t>DTU Electrical Engineering, (3197) ADM</t>
  </si>
  <si>
    <t>DTU Bioengineering, (2791) Network Engineering of Eukaryotic Cell factories</t>
  </si>
  <si>
    <t>DTU Management, (4284) Implementation and Performance Management - IPM</t>
  </si>
  <si>
    <t>DTU Food, (2366) Forskningsgruppen for Tarmmikrobiologi og Immunologi</t>
  </si>
  <si>
    <t>DTU Sundhedsteknologi, (2237) Polymer Cell</t>
  </si>
  <si>
    <t>DTU Sundhedsteknologi, (2202) Digital health and biological modelling</t>
  </si>
  <si>
    <t>Campus Service, (8645) Driftsplanlægning og projekter</t>
  </si>
  <si>
    <t>0204923051</t>
  </si>
  <si>
    <t>34126</t>
  </si>
  <si>
    <t>Kristoffer Kilias Møller Jakobsen</t>
  </si>
  <si>
    <t>DTU Management, (4220) Business</t>
  </si>
  <si>
    <t>Uddannelse og Studerende (AUS), (8330) Studiedrift</t>
  </si>
  <si>
    <t>Økonomi og Regnskab (AØR), (8286) Økonomisektion F</t>
  </si>
  <si>
    <t>DTU Mechanical Engineering, (4185) MTU</t>
  </si>
  <si>
    <t>DTU Bioengineering, (2737) Bacterial Fermentation Physiology</t>
  </si>
  <si>
    <t>DTU Sundhedsteknologi, (2270) T-cells and Cancer</t>
  </si>
  <si>
    <t>0205893199</t>
  </si>
  <si>
    <t>34824</t>
  </si>
  <si>
    <t>Stanimir Mihaylov Angelov</t>
  </si>
  <si>
    <t>0205900047</t>
  </si>
  <si>
    <t>DTU Bioengineering, (2744) Bioanalytics</t>
  </si>
  <si>
    <t>0205932585</t>
  </si>
  <si>
    <t>34605</t>
  </si>
  <si>
    <t>Eirik Oterholm Nielsen</t>
  </si>
  <si>
    <t>DTU Nanolab, (5600) DTU Nanolab</t>
  </si>
  <si>
    <t>DTU Environment, (1202) Timelønnede</t>
  </si>
  <si>
    <t>DTU Energy, (4715) ELE Electrochemistry</t>
  </si>
  <si>
    <t>DTU Chemistry, (2634) NanoKemi</t>
  </si>
  <si>
    <t>Campus Service, (8610) Bygherre</t>
  </si>
  <si>
    <t>0206872322</t>
  </si>
  <si>
    <t>34175</t>
  </si>
  <si>
    <t>Line Dahl Poulsen</t>
  </si>
  <si>
    <t>DTU Fotonik, (3447) Machine Learning in Photonic Systems</t>
  </si>
  <si>
    <t>Direktionen, (8000) Direktionen</t>
  </si>
  <si>
    <t>DTU Nanolab, (5623) Dry Etch</t>
  </si>
  <si>
    <t>Koncern HR, (8510) HR-sekretariatet</t>
  </si>
  <si>
    <t>DTU Space, (3030) Astrofysik</t>
  </si>
  <si>
    <t>DTU Bioengineering, (2784) Enzyme and Protein Chemistry</t>
  </si>
  <si>
    <t>DTU Bioengineering, (2796) Bacterial Interactions and Ecology</t>
  </si>
  <si>
    <t>Koncern HR, (8533) HR-jurister</t>
  </si>
  <si>
    <t>DTU Nanotech, (3375) TEV 5</t>
  </si>
  <si>
    <t>0209822083</t>
  </si>
  <si>
    <t>34277</t>
  </si>
  <si>
    <t>Peter Ebel</t>
  </si>
  <si>
    <t>0209834324</t>
  </si>
  <si>
    <t>34289</t>
  </si>
  <si>
    <t>Arphaphon Chanpirak</t>
  </si>
  <si>
    <t>0209873257</t>
  </si>
  <si>
    <t>34472</t>
  </si>
  <si>
    <t>Mark Nicholas Jones</t>
  </si>
  <si>
    <t>DTU Bioengineering, (2788) Infection Microbiology</t>
  </si>
  <si>
    <t>DTU Aqua, (2524) Fiske- og Skaldyrsygdomme</t>
  </si>
  <si>
    <t>DTU Wind Energy, (4646) Section of Composite Materials (4646)</t>
  </si>
  <si>
    <t>0210721762</t>
  </si>
  <si>
    <t>34499</t>
  </si>
  <si>
    <t>Jane Dannow Dyekjær</t>
  </si>
  <si>
    <t>DTU Food, (2304) Forskningsgruppen for Fødevareanalyse</t>
  </si>
  <si>
    <t>DTU Food, (2369) Forskningsgruppen for Fødevareallergi</t>
  </si>
  <si>
    <t>DTU Nutech, (4815) Strålingsfysik</t>
  </si>
  <si>
    <t>DTU Space, (3020) Geomagnetisme</t>
  </si>
  <si>
    <t>Uddannelse og Studerende (AUS), (8350) LearningLab</t>
  </si>
  <si>
    <t>34734</t>
  </si>
  <si>
    <t>0210972005</t>
  </si>
  <si>
    <t>34809</t>
  </si>
  <si>
    <t>Justus Arne Alexander Gammelgaard</t>
  </si>
  <si>
    <t>DTU Civil Engineering, (1111) Værksted</t>
  </si>
  <si>
    <t>DTU Compute, (0131) Eksterne lektorer</t>
  </si>
  <si>
    <t>DTU Compute, (0113) DTU Dataanalyse</t>
  </si>
  <si>
    <t>0211823054</t>
  </si>
  <si>
    <t>34784</t>
  </si>
  <si>
    <t>Patrycja Barbara Gerlach</t>
  </si>
  <si>
    <t>0211892951</t>
  </si>
  <si>
    <t>34640</t>
  </si>
  <si>
    <t>Arnhold Simonsen</t>
  </si>
  <si>
    <t>DTU Sundhedsteknologi, (2244) Tailored Materials and Tissues</t>
  </si>
  <si>
    <t>0211950579</t>
  </si>
  <si>
    <t>0211960663</t>
  </si>
  <si>
    <t>34525</t>
  </si>
  <si>
    <t>Nicklas Andreas Hansen</t>
  </si>
  <si>
    <t>Campus Service, (8660) Bygninger</t>
  </si>
  <si>
    <t>DTU Energy, (4775) ASC Modellering og materialer på atomar skala</t>
  </si>
  <si>
    <t>Uddannelse og Studerende (AUS), (8320) Uddannelse og Studerende</t>
  </si>
  <si>
    <t>DTU Physics, (1025) CatTheory</t>
  </si>
  <si>
    <t>DTU Space, (3019) IFR afd.drift</t>
  </si>
  <si>
    <t>0301006497</t>
  </si>
  <si>
    <t>34254</t>
  </si>
  <si>
    <t>Jesper Irming Nielsen</t>
  </si>
  <si>
    <t>Økonomi og Regnskab (AØR), (8252) Kreditor og Bogføring</t>
  </si>
  <si>
    <t>0301733984</t>
  </si>
  <si>
    <t>34353</t>
  </si>
  <si>
    <t>Ying Gu</t>
  </si>
  <si>
    <t>DTU Sundhedsteknologi, (2254) Biomedical Signal Processing</t>
  </si>
  <si>
    <t>0301872224</t>
  </si>
  <si>
    <t>34371</t>
  </si>
  <si>
    <t>Sidsel Nag</t>
  </si>
  <si>
    <t>DTU Sundhedsteknologi, (2221) Copenhagen Center for Health Technology</t>
  </si>
  <si>
    <t>0301970579</t>
  </si>
  <si>
    <t>34678</t>
  </si>
  <si>
    <t>Andreas Nikolaj Feldinger</t>
  </si>
  <si>
    <t>Koncern HR, (8540) HR-ledelse</t>
  </si>
  <si>
    <t>DTU Nanotech, (3332) Theoretical Nanoelectronics</t>
  </si>
  <si>
    <t>DTU Sundhedsteknologi, (2256) Cellular Signalling &amp; Biotransport</t>
  </si>
  <si>
    <t>0302953627</t>
  </si>
  <si>
    <t>34125</t>
  </si>
  <si>
    <t>Jan Louis Geerken</t>
  </si>
  <si>
    <t>0302960445</t>
  </si>
  <si>
    <t>34819</t>
  </si>
  <si>
    <t>Adam Forsting</t>
  </si>
  <si>
    <t>DTU Sundhedsteknologi, (2236) Nanofluidics and Bioimaging</t>
  </si>
  <si>
    <t>DTU Nanolab, (5664) Polymer Microsystems</t>
  </si>
  <si>
    <t>DTU Food, (2334) Afdelingen for Mikrobiologi og Produktion</t>
  </si>
  <si>
    <t>DTU Wind Energy, (4691) Administrative Secretariat</t>
  </si>
  <si>
    <t>Campus Service, (8615) CAS Digital</t>
  </si>
  <si>
    <t>DTU Space, (3032) Ph.D Astrofysik</t>
  </si>
  <si>
    <t>0305723967</t>
  </si>
  <si>
    <t>34666</t>
  </si>
  <si>
    <t>Anders Poulsen</t>
  </si>
  <si>
    <t>DTU Food, (2311) Afdelingen for Risikovurdering og Ernæring</t>
  </si>
  <si>
    <t>DTU Nanolab, (5627) Wet Chemistry</t>
  </si>
  <si>
    <t>34739</t>
  </si>
  <si>
    <t>Mattia Turchi</t>
  </si>
  <si>
    <t>DTU Bioengineering, (2785) Eukaryotic Molecular Cell Biology</t>
  </si>
  <si>
    <t>DTU Chemical Engineering, (2825) Membran</t>
  </si>
  <si>
    <t>DTU Aqua, (2532) Monitering og data</t>
  </si>
  <si>
    <t>0306932373</t>
  </si>
  <si>
    <t>34503</t>
  </si>
  <si>
    <t>Thomas Passer Jensen</t>
  </si>
  <si>
    <t>0306950207</t>
  </si>
  <si>
    <t>34569</t>
  </si>
  <si>
    <t>Michael Johannes Jensen Bartholdy</t>
  </si>
  <si>
    <t>DTU Bioengineering, (2753) Værksted</t>
  </si>
  <si>
    <t>Koncern HR, (8530) HR-partnere</t>
  </si>
  <si>
    <t>Koncern HR, (8531) HR-koordinatorer</t>
  </si>
  <si>
    <t>DTU Compute, (0119) Matematik</t>
  </si>
  <si>
    <t>DTU Nanolab, (5625) Lithography (5625)</t>
  </si>
  <si>
    <t>DTU Food, (2312) Forskningsgruppen for Ernæring</t>
  </si>
  <si>
    <t>0307872382</t>
  </si>
  <si>
    <t>34382</t>
  </si>
  <si>
    <t>Lea Mette Madsen Sommer</t>
  </si>
  <si>
    <t>0307951991</t>
  </si>
  <si>
    <t>34435</t>
  </si>
  <si>
    <t>Jesper Laurberg Sand</t>
  </si>
  <si>
    <t>0307971917</t>
  </si>
  <si>
    <t>34705</t>
  </si>
  <si>
    <t>Anders Hybel Colding</t>
  </si>
  <si>
    <t>Campus Service, (8649) Kemibrug</t>
  </si>
  <si>
    <t>DTU Sundhedsteknologi, (2200) DTU Sundhedsteknologi</t>
  </si>
  <si>
    <t>Økonomi og Regnskab (AØR), (8218) Oracle Kompetence Center</t>
  </si>
  <si>
    <t>DTU Physics, (1011) Administrationen</t>
  </si>
  <si>
    <t>0309923235</t>
  </si>
  <si>
    <t>34238</t>
  </si>
  <si>
    <t>Jonathan Emil Gundorph Jansen</t>
  </si>
  <si>
    <t>DTU Space, (3060) Geodæsi</t>
  </si>
  <si>
    <t>0309951093</t>
  </si>
  <si>
    <t>34780</t>
  </si>
  <si>
    <t>Andreas Schade</t>
  </si>
  <si>
    <t>0309952049</t>
  </si>
  <si>
    <t>34197</t>
  </si>
  <si>
    <t>Joachim Sødequist</t>
  </si>
  <si>
    <t>DTU Physics, (1030) Nanomade</t>
  </si>
  <si>
    <t>DTU Energy, (4793) Team Chemistry</t>
  </si>
  <si>
    <t>DTU Energy, (4790) Administration</t>
  </si>
  <si>
    <t>DTU Physics, (1040) Biofysik og fluider</t>
  </si>
  <si>
    <t>0310913944</t>
  </si>
  <si>
    <t>34205</t>
  </si>
  <si>
    <t>Emma Margareta Viktoria Blomgren</t>
  </si>
  <si>
    <t>0311791885</t>
  </si>
  <si>
    <t>34264</t>
  </si>
  <si>
    <t>Jesper Vang</t>
  </si>
  <si>
    <t>DTU Nanotech, (3374) TEV 4</t>
  </si>
  <si>
    <t>DTU Informationsressourcer, (5530) SAMA Løn og Drift</t>
  </si>
  <si>
    <t>DTU Nanolab, (5665) Biomaterial Microsystems</t>
  </si>
  <si>
    <t>DTU Chemistry, (2681) Maskincenter</t>
  </si>
  <si>
    <t>DTU Biosustain, (2995) CFB Eksterne Projekter</t>
  </si>
  <si>
    <t>0312971801</t>
  </si>
  <si>
    <t>34805</t>
  </si>
  <si>
    <t>Kristofer Sigvard Hjortskov Nedergaard</t>
  </si>
  <si>
    <t>DTU Chemistry, (2691) IT</t>
  </si>
  <si>
    <t>DTU Electrical Engineering, (3196) MAN</t>
  </si>
  <si>
    <t>ØSS Samarbejdet, (6400) ØSS Samarbejdet</t>
  </si>
  <si>
    <t>0402872055</t>
  </si>
  <si>
    <t>34473</t>
  </si>
  <si>
    <t>Asger Barkholt Moss</t>
  </si>
  <si>
    <t>DTU Space, (3062) Ph.D Geodæsi</t>
  </si>
  <si>
    <t>0402971525</t>
  </si>
  <si>
    <t>34132</t>
  </si>
  <si>
    <t>Tobias Rydberg</t>
  </si>
  <si>
    <t>0402991003</t>
  </si>
  <si>
    <t>34433</t>
  </si>
  <si>
    <t>Magnus Nørager Pedersen</t>
  </si>
  <si>
    <t>DTU Food, (2384) Forskningsgruppen for Nanobiovidenskab</t>
  </si>
  <si>
    <t>DTU Vet, (2438) Lindholm</t>
  </si>
  <si>
    <t>Campus Service, (8625) BMS</t>
  </si>
  <si>
    <t>34722</t>
  </si>
  <si>
    <t>Vishal Kapildeo Yadav</t>
  </si>
  <si>
    <t>Økonomi og Regnskab (AØR), (8251) Budget og Rapportering</t>
  </si>
  <si>
    <t>DTU Bioinformatics, (3610) IT DTU Bioinformatik</t>
  </si>
  <si>
    <t>0404970410</t>
  </si>
  <si>
    <t>34137</t>
  </si>
  <si>
    <t>Freja Dahl Hede</t>
  </si>
  <si>
    <t>Koncern HR, (8500) Koncern HR</t>
  </si>
  <si>
    <t>DTU Space, (3004) Ledelsessekretariatet</t>
  </si>
  <si>
    <t>DTU Nanotech, (3343) Colloids</t>
  </si>
  <si>
    <t>DTU Energy, (4791) Team Secretariat</t>
  </si>
  <si>
    <t>0407931092</t>
  </si>
  <si>
    <t>34151</t>
  </si>
  <si>
    <t>Laura Louise Lindqvist</t>
  </si>
  <si>
    <t>Campus Service, (8640) El</t>
  </si>
  <si>
    <t>DTU Bioengineering, (2763) Antimicrobial agents</t>
  </si>
  <si>
    <t>DTU Food, (2380) Afdelingen for Fødevareteknologi</t>
  </si>
  <si>
    <t>0408951143</t>
  </si>
  <si>
    <t>34684</t>
  </si>
  <si>
    <t>Christoffer Riis</t>
  </si>
  <si>
    <t>0408971438</t>
  </si>
  <si>
    <t>34515</t>
  </si>
  <si>
    <t>Dea Frøding Skipper</t>
  </si>
  <si>
    <t>0409036619</t>
  </si>
  <si>
    <t>34490</t>
  </si>
  <si>
    <t>Erik Kragh Lauridsen</t>
  </si>
  <si>
    <t>0409650473</t>
  </si>
  <si>
    <t>34453</t>
  </si>
  <si>
    <t>Henrik Fougt</t>
  </si>
  <si>
    <t>DTU Biosustain, (2920) Bacterial Cell Factories</t>
  </si>
  <si>
    <t>0410824019</t>
  </si>
  <si>
    <t>34479</t>
  </si>
  <si>
    <t>Ahmad Kasem Haidar</t>
  </si>
  <si>
    <t>DTU Space, (3054) Drift Geodynamik</t>
  </si>
  <si>
    <t>DTU Aqua, (2511) Ocean Life Centre</t>
  </si>
  <si>
    <t>0410960397</t>
  </si>
  <si>
    <t>34483</t>
  </si>
  <si>
    <t>Theis Munk Jensen</t>
  </si>
  <si>
    <t>Campus Service, (8607) CAS Risø</t>
  </si>
  <si>
    <t>0411792242</t>
  </si>
  <si>
    <t>34134</t>
  </si>
  <si>
    <t>Oline Vinter Olesen</t>
  </si>
  <si>
    <t>DTU Sundhedsteknologi, (2274) Mucosal Immunology</t>
  </si>
  <si>
    <t>0411871622</t>
  </si>
  <si>
    <t>34493</t>
  </si>
  <si>
    <t>Cecilie Maagaard Winther</t>
  </si>
  <si>
    <t>0411930327</t>
  </si>
  <si>
    <t>34192</t>
  </si>
  <si>
    <t>Martin Carsten Nielsen</t>
  </si>
  <si>
    <t>0411933660</t>
  </si>
  <si>
    <t>34709</t>
  </si>
  <si>
    <t>Esen Yoztyurk</t>
  </si>
  <si>
    <t>Campus Service, (8630) HVAC</t>
  </si>
  <si>
    <t>DTU Wind Energy, (4692) Management Secretariat</t>
  </si>
  <si>
    <t>DTU Nanolab, (5682) Molecular Windows (5682)</t>
  </si>
  <si>
    <t>0412891562</t>
  </si>
  <si>
    <t>34606</t>
  </si>
  <si>
    <t>Amanda Møller Rasmussen</t>
  </si>
  <si>
    <t>DTU Vet, (2433) Laboratorieservice (2433)</t>
  </si>
  <si>
    <t>DTU Compute, (0121) Software Engineering</t>
  </si>
  <si>
    <t>DTU Physics, (1021) CAMP</t>
  </si>
  <si>
    <t>0501683663</t>
  </si>
  <si>
    <t>34261</t>
  </si>
  <si>
    <t>Bikash Chandra Pal</t>
  </si>
  <si>
    <t>0502871501</t>
  </si>
  <si>
    <t>34315</t>
  </si>
  <si>
    <t>Emil Post</t>
  </si>
  <si>
    <t>DTU Mechanical Engineering, (4112) Værksted 427</t>
  </si>
  <si>
    <t>0502882872</t>
  </si>
  <si>
    <t>34239</t>
  </si>
  <si>
    <t>Thamis Maria Lindorff</t>
  </si>
  <si>
    <t>DTU Energy, (4700) DTU Energy</t>
  </si>
  <si>
    <t>DTU Chemical Engineering, (2815) KT Konsortium</t>
  </si>
  <si>
    <t>0502911341</t>
  </si>
  <si>
    <t>34532</t>
  </si>
  <si>
    <t>Christoffer Bjerre Brøndum</t>
  </si>
  <si>
    <t>DTU Space, (3003) Direktør</t>
  </si>
  <si>
    <t>DTU Sundhedsteknologi, (2281) Immunoinformatics and Machine Learning</t>
  </si>
  <si>
    <t>Forskning og Relationer (AFR), (8400) Forskning og Relationer (AFR)</t>
  </si>
  <si>
    <t>DTU Wind Energy, (4635) Fluid Mechanics</t>
  </si>
  <si>
    <t>DTU Compute, (0118) Formal Methods</t>
  </si>
  <si>
    <t>DTU Bioengineering, (2797) Forskergruppe Ulrich Auf dem Keller</t>
  </si>
  <si>
    <t>0504863670</t>
  </si>
  <si>
    <t>34259</t>
  </si>
  <si>
    <t>Simona Bajoruniene</t>
  </si>
  <si>
    <t>Uddannelse og Studerende (AUS), (8380) Ph.d.- og efteruddannelse</t>
  </si>
  <si>
    <t>Sepideh Sadat Hakim</t>
  </si>
  <si>
    <t>DTU Civil Engineering, (1113) IT</t>
  </si>
  <si>
    <t>0505981537</t>
  </si>
  <si>
    <t>34517</t>
  </si>
  <si>
    <t>Magnus Høgholm Pedersen</t>
  </si>
  <si>
    <t>DTU Chemistry, (2621) Fysisk og biofysisk kemi (2621)</t>
  </si>
  <si>
    <t>34153</t>
  </si>
  <si>
    <t>Sven Puchinger</t>
  </si>
  <si>
    <t>0506950767</t>
  </si>
  <si>
    <t>34430</t>
  </si>
  <si>
    <t>Jonas Elsborg</t>
  </si>
  <si>
    <t>0507006108</t>
  </si>
  <si>
    <t>34422</t>
  </si>
  <si>
    <t>Astrid Dibbern Bach</t>
  </si>
  <si>
    <t>0507980716</t>
  </si>
  <si>
    <t>34420</t>
  </si>
  <si>
    <t>Edith Mønsted</t>
  </si>
  <si>
    <t>Forskning og Relationer (AFR), (8410) Internationale Relationer</t>
  </si>
  <si>
    <t>DTU Wind Energy, (4690) Management</t>
  </si>
  <si>
    <t>0509811962</t>
  </si>
  <si>
    <t>34158</t>
  </si>
  <si>
    <t>Dorthe Mortensen</t>
  </si>
  <si>
    <t>DTU Bioengineering, (2778) Tropical Pharmacology</t>
  </si>
  <si>
    <t>Campus Service, (8606) CAS Ballerup</t>
  </si>
  <si>
    <t>DTU Chemical Engineering, (2800) Institut for Kemiteknik</t>
  </si>
  <si>
    <t>0510951921</t>
  </si>
  <si>
    <t>34244</t>
  </si>
  <si>
    <t>Christian Thyssen</t>
  </si>
  <si>
    <t>Økonomi og Regnskab (AØR), (8253) Regnskab og Debitor</t>
  </si>
  <si>
    <t>DTU Compute, (0102) IT</t>
  </si>
  <si>
    <t>DTU Bioengineering, (2771) DTU Fermentation Core</t>
  </si>
  <si>
    <t>0512991033</t>
  </si>
  <si>
    <t>34428</t>
  </si>
  <si>
    <t>Paolo Vincenzo Freiesleben de Blasio</t>
  </si>
  <si>
    <t>DTU Electrical Engineering, (3120) Akustisk teknologi</t>
  </si>
  <si>
    <t>0601913879</t>
  </si>
  <si>
    <t>34771</t>
  </si>
  <si>
    <t>Qian Zhao</t>
  </si>
  <si>
    <t>DTU Chemistry, (2600) Institut for Kemi</t>
  </si>
  <si>
    <t>DTU Space, (3064) Drift Geodæsi</t>
  </si>
  <si>
    <t>0601950014</t>
  </si>
  <si>
    <t>34379</t>
  </si>
  <si>
    <t>Mie Agermose Gram</t>
  </si>
  <si>
    <t>0601951991</t>
  </si>
  <si>
    <t>34682</t>
  </si>
  <si>
    <t>Villads Tristan Stokbro</t>
  </si>
  <si>
    <t>0601960796</t>
  </si>
  <si>
    <t>34195</t>
  </si>
  <si>
    <t>Sine Maria Christensen</t>
  </si>
  <si>
    <t>DTU Food, (2364) Afdelingen for Kost, Sygdomsforebyggelse og Toksikologi</t>
  </si>
  <si>
    <t>DTU Sundhedsteknologi, (2242) Biomimetics, Biocarriers and Bioimplants</t>
  </si>
  <si>
    <t>DTU Aqua, (2530) Myndighedsbetjening</t>
  </si>
  <si>
    <t>DTU Sundhedsteknologi, (2272) Mucosal Immunity to Viruses</t>
  </si>
  <si>
    <t>DTU Electrical Engineering, (3194) ELCO</t>
  </si>
  <si>
    <t>DTU Biosustain, (2990) SBTY-Synthetic Biology Toolkit for Yeast</t>
  </si>
  <si>
    <t>0603950291</t>
  </si>
  <si>
    <t>34468</t>
  </si>
  <si>
    <t>Morten Lysdahlgaard Pedersen</t>
  </si>
  <si>
    <t>0603951174</t>
  </si>
  <si>
    <t>34589</t>
  </si>
  <si>
    <t>Naurien Akhtar</t>
  </si>
  <si>
    <t>0603953215</t>
  </si>
  <si>
    <t>34320</t>
  </si>
  <si>
    <t>Nikolas Murphy Gomes</t>
  </si>
  <si>
    <t>0603953339</t>
  </si>
  <si>
    <t>34171</t>
  </si>
  <si>
    <t>Wenjun Wang</t>
  </si>
  <si>
    <t>0603971299</t>
  </si>
  <si>
    <t>34135</t>
  </si>
  <si>
    <t>Frederik Laust Durhuus</t>
  </si>
  <si>
    <t>0604621917</t>
  </si>
  <si>
    <t>34120</t>
  </si>
  <si>
    <t>Benny Augustinus Rimmer Andersen</t>
  </si>
  <si>
    <t>DTU Electrical Engineering, (3100) Inst. for Elektroteknologi</t>
  </si>
  <si>
    <t>DTU Management, (4212) CTA - Center for Transport Analytics</t>
  </si>
  <si>
    <t>0604980690</t>
  </si>
  <si>
    <t>34829</t>
  </si>
  <si>
    <t>Cecilie Marie Truelsen</t>
  </si>
  <si>
    <t>DTU Wind Energy, (4647) Section of Composite Mechanics and Structures (4647)</t>
  </si>
  <si>
    <t>DTU Sundhedsteknologi, (2255) Brain Computer Interface</t>
  </si>
  <si>
    <t>DTU Biosustain, (2915) Quantitative Modeling of Cell Metabolism (QMCM)</t>
  </si>
  <si>
    <t>DeiC, (7200) DeiC</t>
  </si>
  <si>
    <t>0606942672</t>
  </si>
  <si>
    <t>34725</t>
  </si>
  <si>
    <t>Sidsel Borup Winther</t>
  </si>
  <si>
    <t>DTU Sundhedsteknologi, (2282) Cancer Genomics</t>
  </si>
  <si>
    <t>0606943997</t>
  </si>
  <si>
    <t>34128</t>
  </si>
  <si>
    <t>Stefan Johannes Pollok</t>
  </si>
  <si>
    <t>0606951256</t>
  </si>
  <si>
    <t>34712</t>
  </si>
  <si>
    <t>Natasja Vesterskov Gjørup Sparre</t>
  </si>
  <si>
    <t>0607922497</t>
  </si>
  <si>
    <t>34193</t>
  </si>
  <si>
    <t>Jacob Emil Friis Frølich</t>
  </si>
  <si>
    <t>0607943265</t>
  </si>
  <si>
    <t>34801</t>
  </si>
  <si>
    <t>Uthman Sayedi</t>
  </si>
  <si>
    <t>0607960011</t>
  </si>
  <si>
    <t>34520</t>
  </si>
  <si>
    <t>Christian Rømer Thulstrup</t>
  </si>
  <si>
    <t>0607970300</t>
  </si>
  <si>
    <t>34835</t>
  </si>
  <si>
    <t>Rebekka Skatvedt Dinesen</t>
  </si>
  <si>
    <t>0607980306</t>
  </si>
  <si>
    <t>34421</t>
  </si>
  <si>
    <t>Maria Julie Frederiksen</t>
  </si>
  <si>
    <t>0608620397</t>
  </si>
  <si>
    <t>34233</t>
  </si>
  <si>
    <t>Dennis Alan Larting</t>
  </si>
  <si>
    <t>DTU Chemistry, (2684) Bygningscenter</t>
  </si>
  <si>
    <t>Økonomi og Regnskab (AØR), (8282) Økonomisektion B</t>
  </si>
  <si>
    <t>Karin Bente Ekmann Madsen</t>
  </si>
  <si>
    <t>0609922621</t>
  </si>
  <si>
    <t>34300</t>
  </si>
  <si>
    <t>Nicolai Paw Stenner Timmner</t>
  </si>
  <si>
    <t>0610942431</t>
  </si>
  <si>
    <t>34383</t>
  </si>
  <si>
    <t>Troels Lund</t>
  </si>
  <si>
    <t>DTU Nanolab, (5626) Thin Film</t>
  </si>
  <si>
    <t>DTU Space, (3022) Ph. d. Geomagnetisme</t>
  </si>
  <si>
    <t>DTU Space, (3099) Løn i finans</t>
  </si>
  <si>
    <t>Økonomi og Regnskab (AØR), (8280) Institut- og Afdelingsøkonomi</t>
  </si>
  <si>
    <t>0612581983</t>
  </si>
  <si>
    <t>34139</t>
  </si>
  <si>
    <t>Michael Schultz Rasmussen</t>
  </si>
  <si>
    <t>DTU Space, (3024) Drift Geomagnetisme</t>
  </si>
  <si>
    <t>34131</t>
  </si>
  <si>
    <t>Nikolaj Sten Troelsen</t>
  </si>
  <si>
    <t>0701931718</t>
  </si>
  <si>
    <t>34813</t>
  </si>
  <si>
    <t>Lan Mai Vu</t>
  </si>
  <si>
    <t>0701942116</t>
  </si>
  <si>
    <t>Amalie Nordstrøm Nielsen</t>
  </si>
  <si>
    <t>0701951115</t>
  </si>
  <si>
    <t>34168</t>
  </si>
  <si>
    <t>Sebastian Thor Madsen Orfanopedis</t>
  </si>
  <si>
    <t>DTU Chemistry, (2680) Værksted, fælles</t>
  </si>
  <si>
    <t>Kristian Villads Keiding</t>
  </si>
  <si>
    <t>DTU Bioengineering, (2704) Protein Sciences</t>
  </si>
  <si>
    <t>DTU Bioengineering, (2734) Protein Biophysics</t>
  </si>
  <si>
    <t>0702924391</t>
  </si>
  <si>
    <t>34160</t>
  </si>
  <si>
    <t>Xu Chen</t>
  </si>
  <si>
    <t>DTU Nanotech, (3339) Polymer Cell</t>
  </si>
  <si>
    <t>0703981577</t>
  </si>
  <si>
    <t>34619</t>
  </si>
  <si>
    <t>Mikkel Bjørn Goldschmidt</t>
  </si>
  <si>
    <t>0704924577</t>
  </si>
  <si>
    <t>34237</t>
  </si>
  <si>
    <t>Fotios Michopoulos</t>
  </si>
  <si>
    <t>DTU Nanotech, (3314) Magnetic</t>
  </si>
  <si>
    <t>DTU Sundhedsteknologi, (2232) Magnetic Systems</t>
  </si>
  <si>
    <t>0704960875</t>
  </si>
  <si>
    <t>34539</t>
  </si>
  <si>
    <t>Bastian Ellegård Grønager</t>
  </si>
  <si>
    <t>0704961693</t>
  </si>
  <si>
    <t>34706</t>
  </si>
  <si>
    <t>Tjalfe Egholm Rude</t>
  </si>
  <si>
    <t>0705532826</t>
  </si>
  <si>
    <t>34408</t>
  </si>
  <si>
    <t>Romana-Isolina Gonzales</t>
  </si>
  <si>
    <t>DTU Biosustain, (2902) Core activities and joined functions</t>
  </si>
  <si>
    <t>DTU Food, (2399) Bio Facility</t>
  </si>
  <si>
    <t>DTU Nanolab, (5624) Facility</t>
  </si>
  <si>
    <t>DTU Food, (2314) Gruppen for Epidemiologi og mikrobiologisk risikovurdering</t>
  </si>
  <si>
    <t>0707971002</t>
  </si>
  <si>
    <t>34389</t>
  </si>
  <si>
    <t>Mille Gjeding</t>
  </si>
  <si>
    <t>DTU Chemistry, (2601) Bygning 201</t>
  </si>
  <si>
    <t>DTU Sundhedsteknologi, (2260) Adaptive Immunology</t>
  </si>
  <si>
    <t>0709893297</t>
  </si>
  <si>
    <t>34129</t>
  </si>
  <si>
    <t>Peter Nicholas Hansen</t>
  </si>
  <si>
    <t>DTU Nanolab, (5663) Microreactors (5663)</t>
  </si>
  <si>
    <t>DTU Nanolab, (5681) Nanostructure and Functionality</t>
  </si>
  <si>
    <t>0709934538</t>
  </si>
  <si>
    <t>34203</t>
  </si>
  <si>
    <t>josefin Johnsen</t>
  </si>
  <si>
    <t>34662</t>
  </si>
  <si>
    <t>Robert Stevens-Boyd</t>
  </si>
  <si>
    <t>0709971719</t>
  </si>
  <si>
    <t>34568</t>
  </si>
  <si>
    <t>Martin Bendix Kalum Jensen</t>
  </si>
  <si>
    <t>0710922063</t>
  </si>
  <si>
    <t>34412</t>
  </si>
  <si>
    <t>Jesper Knudsholt</t>
  </si>
  <si>
    <t>0711733663</t>
  </si>
  <si>
    <t>34419</t>
  </si>
  <si>
    <t>Hongxiao Jin</t>
  </si>
  <si>
    <t>Mette Errebo Rønne</t>
  </si>
  <si>
    <t>DTU Management, (4281) Operations Research</t>
  </si>
  <si>
    <t>DTU Biosustain, (2930) Fungal Cell Factories</t>
  </si>
  <si>
    <t>0712911530</t>
  </si>
  <si>
    <t>34251</t>
  </si>
  <si>
    <t>Signe Koggersbøl Skadborg</t>
  </si>
  <si>
    <t>0712922087</t>
  </si>
  <si>
    <t>34358</t>
  </si>
  <si>
    <t>Daniel Duun</t>
  </si>
  <si>
    <t>0712961325</t>
  </si>
  <si>
    <t>34463</t>
  </si>
  <si>
    <t>Jon Bob Sødergreen</t>
  </si>
  <si>
    <t>0801950604</t>
  </si>
  <si>
    <t>34563</t>
  </si>
  <si>
    <t>Karoline Hauberg Rasmussen</t>
  </si>
  <si>
    <t>DTU Biosustain, (2980) CHO Cells</t>
  </si>
  <si>
    <t>0803972796</t>
  </si>
  <si>
    <t>34560</t>
  </si>
  <si>
    <t>Ellen Magdalena Helldén</t>
  </si>
  <si>
    <t>DTU Management, (4279) Transport Economics</t>
  </si>
  <si>
    <t>0804901310</t>
  </si>
  <si>
    <t>34564</t>
  </si>
  <si>
    <t>Rikke Quist Hansen</t>
  </si>
  <si>
    <t>34391</t>
  </si>
  <si>
    <t>Silver Sillak</t>
  </si>
  <si>
    <t>0804914595</t>
  </si>
  <si>
    <t>34180</t>
  </si>
  <si>
    <t>Huu Phuoc Le</t>
  </si>
  <si>
    <t>0804943625</t>
  </si>
  <si>
    <t>34480</t>
  </si>
  <si>
    <t>Mads Allerup Carlsen</t>
  </si>
  <si>
    <t>0805831871</t>
  </si>
  <si>
    <t>34476</t>
  </si>
  <si>
    <t>Achebe Niels Olesen Nzulumike</t>
  </si>
  <si>
    <t>0806640867</t>
  </si>
  <si>
    <t>34415</t>
  </si>
  <si>
    <t>Hans-Henrik Benzon</t>
  </si>
  <si>
    <t>0806701297</t>
  </si>
  <si>
    <t>34299</t>
  </si>
  <si>
    <t>Iver Mølgaard Ottosen</t>
  </si>
  <si>
    <t>34454</t>
  </si>
  <si>
    <t>0806914789</t>
  </si>
  <si>
    <t>34396</t>
  </si>
  <si>
    <t>Riccardo Tonello</t>
  </si>
  <si>
    <t>0807833596</t>
  </si>
  <si>
    <t>34339</t>
  </si>
  <si>
    <t>Marina Margaret Gigg Nielsen</t>
  </si>
  <si>
    <t>0807941356</t>
  </si>
  <si>
    <t>34414</t>
  </si>
  <si>
    <t>Lea Kragh Erbs</t>
  </si>
  <si>
    <t>0808831902</t>
  </si>
  <si>
    <t>34291</t>
  </si>
  <si>
    <t>Pernille Martens</t>
  </si>
  <si>
    <t>0808943875</t>
  </si>
  <si>
    <t>34210</t>
  </si>
  <si>
    <t>0808950251</t>
  </si>
  <si>
    <t>34697</t>
  </si>
  <si>
    <t>Eskild Børsting Sørensen</t>
  </si>
  <si>
    <t>0808951843</t>
  </si>
  <si>
    <t>34816</t>
  </si>
  <si>
    <t>Jonas Abildgaard Jacobsen</t>
  </si>
  <si>
    <t>Økonomi og Regnskab (AØR), (8212) Koncernøkonomi</t>
  </si>
  <si>
    <t>DTU Nanotech, (3315) Microreactors</t>
  </si>
  <si>
    <t>0812893343</t>
  </si>
  <si>
    <t>34150</t>
  </si>
  <si>
    <t>0812901184</t>
  </si>
  <si>
    <t>34349</t>
  </si>
  <si>
    <t>Birgitte Stoffersen</t>
  </si>
  <si>
    <t>0812950983</t>
  </si>
  <si>
    <t>34595</t>
  </si>
  <si>
    <t>Anders Mondrup Reffs</t>
  </si>
  <si>
    <t>0901843465</t>
  </si>
  <si>
    <t>34177</t>
  </si>
  <si>
    <t>Gyeong Cheol Park</t>
  </si>
  <si>
    <t>0901864497</t>
  </si>
  <si>
    <t>34222</t>
  </si>
  <si>
    <t>Rafael Gonçalves-Araujo</t>
  </si>
  <si>
    <t>0902962875</t>
  </si>
  <si>
    <t>34164</t>
  </si>
  <si>
    <t>Ramon Buchaca Tarragona</t>
  </si>
  <si>
    <t>0902980156</t>
  </si>
  <si>
    <t>34459</t>
  </si>
  <si>
    <t>Clara Benedikte Mader Lade</t>
  </si>
  <si>
    <t>34405</t>
  </si>
  <si>
    <t>Elena Andreeva</t>
  </si>
  <si>
    <t>0903913959</t>
  </si>
  <si>
    <t>Yousef Alizad Farzin</t>
  </si>
  <si>
    <t>DTU Bioinformatics, (3630) Research DTU Bioinformatik</t>
  </si>
  <si>
    <t>0904942561</t>
  </si>
  <si>
    <t>34206</t>
  </si>
  <si>
    <t>Dan Roland Persson</t>
  </si>
  <si>
    <t>0905683411</t>
  </si>
  <si>
    <t>34232</t>
  </si>
  <si>
    <t>Patrick Arthur Driscoll</t>
  </si>
  <si>
    <t>DTU Sundhedsteknologi, (2201) Biopharma</t>
  </si>
  <si>
    <t>0905863630</t>
  </si>
  <si>
    <t>34741</t>
  </si>
  <si>
    <t>Hélène Virginie Conseil-Gudla</t>
  </si>
  <si>
    <t>0905971883</t>
  </si>
  <si>
    <t>34825</t>
  </si>
  <si>
    <t>Alexander Spiridon Whittard Stergiou</t>
  </si>
  <si>
    <t>0905981293</t>
  </si>
  <si>
    <t>34366</t>
  </si>
  <si>
    <t>Jonas Poulsen</t>
  </si>
  <si>
    <t>Harilaos N. Psaraftis</t>
  </si>
  <si>
    <t>DTU Nutech, (4890) Ledelse og fællesudgifter</t>
  </si>
  <si>
    <t>0906882523</t>
  </si>
  <si>
    <t>34334</t>
  </si>
  <si>
    <t>Jesper Gejl Lage</t>
  </si>
  <si>
    <t>DTU Electrical Engineering, (3198) PLDK</t>
  </si>
  <si>
    <t>0906922606</t>
  </si>
  <si>
    <t>34247</t>
  </si>
  <si>
    <t>Desiree Covera Kløve Lassen</t>
  </si>
  <si>
    <t>DTU Nanolab, (5683) Electron matter interaction</t>
  </si>
  <si>
    <t>DTU Chemistry, (2690)DTU Kemi, fælles</t>
  </si>
  <si>
    <t>0907931757</t>
  </si>
  <si>
    <t>34318</t>
  </si>
  <si>
    <t>Mads Christian Baungaard</t>
  </si>
  <si>
    <t>Campus Service, (8651) CAS Administration</t>
  </si>
  <si>
    <t>DTU Compute, (0101) Compute Innovation</t>
  </si>
  <si>
    <t>0908942957</t>
  </si>
  <si>
    <t>34209</t>
  </si>
  <si>
    <t>Malthe Rasmus Timmermann Larsen</t>
  </si>
  <si>
    <t>DTU Management, (4272) Energy Economics and Regulation</t>
  </si>
  <si>
    <t>0910753096</t>
  </si>
  <si>
    <t>34212</t>
  </si>
  <si>
    <t>Vicki Hansen</t>
  </si>
  <si>
    <t>DTU Sundhedsteknologi, (2203) Imaging and biosensors</t>
  </si>
  <si>
    <t>0911980789</t>
  </si>
  <si>
    <t>34434</t>
  </si>
  <si>
    <t>Peter Dalsgaard Nicolaisen</t>
  </si>
  <si>
    <t>DTU Sundhedsteknologi, (2273) T cell signaling and development</t>
  </si>
  <si>
    <t>1001812293</t>
  </si>
  <si>
    <t>34228</t>
  </si>
  <si>
    <t>Christian Dehlendorff</t>
  </si>
  <si>
    <t>1001844292</t>
  </si>
  <si>
    <t>34260</t>
  </si>
  <si>
    <t>Judith Yvonne Aline Marechal</t>
  </si>
  <si>
    <t>1001932515</t>
  </si>
  <si>
    <t>34798</t>
  </si>
  <si>
    <t>Johan Denker Ebskamp</t>
  </si>
  <si>
    <t>1002823876</t>
  </si>
  <si>
    <t>34346</t>
  </si>
  <si>
    <t>Jingjing Gao</t>
  </si>
  <si>
    <t>1002913417</t>
  </si>
  <si>
    <t>34236</t>
  </si>
  <si>
    <t>Brynjar Sævarsson</t>
  </si>
  <si>
    <t>1003784645</t>
  </si>
  <si>
    <t>34340</t>
  </si>
  <si>
    <t>Lindy Callen Charlery</t>
  </si>
  <si>
    <t>1003824531</t>
  </si>
  <si>
    <t>34740</t>
  </si>
  <si>
    <t>Jon Ashley</t>
  </si>
  <si>
    <t>1004814890</t>
  </si>
  <si>
    <t>34156</t>
  </si>
  <si>
    <t>Tanya Elizabeth Warnecke Lipscomb</t>
  </si>
  <si>
    <t>1004911942</t>
  </si>
  <si>
    <t>34611</t>
  </si>
  <si>
    <t>Maiken Errebo Lindberg</t>
  </si>
  <si>
    <t>1004914283</t>
  </si>
  <si>
    <t>34416</t>
  </si>
  <si>
    <t>Hao Jiang</t>
  </si>
  <si>
    <t>Uddannelsespuljer, (7500) Uddannelsespuljer</t>
  </si>
  <si>
    <t>1004960803</t>
  </si>
  <si>
    <t>34496</t>
  </si>
  <si>
    <t>Mikkel Damsgaard Mortensen</t>
  </si>
  <si>
    <t>1004962903</t>
  </si>
  <si>
    <t>34450</t>
  </si>
  <si>
    <t>Valentijn Floris Broeken</t>
  </si>
  <si>
    <t>1005871898</t>
  </si>
  <si>
    <t>34404</t>
  </si>
  <si>
    <t>Rikke Joost</t>
  </si>
  <si>
    <t>1005873661</t>
  </si>
  <si>
    <t>34664</t>
  </si>
  <si>
    <t>Mohamad Muwfak Hlal</t>
  </si>
  <si>
    <t>1006600553</t>
  </si>
  <si>
    <t>34190</t>
  </si>
  <si>
    <t>Per Barner Lynggaard</t>
  </si>
  <si>
    <t>1006760119</t>
  </si>
  <si>
    <t>1006811384</t>
  </si>
  <si>
    <t>34478</t>
  </si>
  <si>
    <t>Kristoffer Hauberg Møller</t>
  </si>
  <si>
    <t>DTU Nanotech, (3334) Nanoprobes</t>
  </si>
  <si>
    <t>1006931053</t>
  </si>
  <si>
    <t>34246</t>
  </si>
  <si>
    <t>Nicolai Hansen</t>
  </si>
  <si>
    <t>1007712231</t>
  </si>
  <si>
    <t>34335</t>
  </si>
  <si>
    <t>Jan Kenneth Skovø</t>
  </si>
  <si>
    <t>DTU Sundhedsteknologi, (2240) Biologically inspired material engineering (BioEngine)</t>
  </si>
  <si>
    <t>1008932243</t>
  </si>
  <si>
    <t>34169</t>
  </si>
  <si>
    <t>Daniel Saunte Høgh</t>
  </si>
  <si>
    <t>1009693463</t>
  </si>
  <si>
    <t>34302</t>
  </si>
  <si>
    <t>Warren Thompson</t>
  </si>
  <si>
    <t>DTU Nutech, (4817) Luminescence Physics</t>
  </si>
  <si>
    <t>1009821100</t>
  </si>
  <si>
    <t>34491</t>
  </si>
  <si>
    <t>Louise Laumann Kjær</t>
  </si>
  <si>
    <t>DTU Nanotech, (3371) TEV 1</t>
  </si>
  <si>
    <t>DTU Chemical Engineering, (2820) Pilot Plant</t>
  </si>
  <si>
    <t>1010871146</t>
  </si>
  <si>
    <t>34777</t>
  </si>
  <si>
    <t>Katrine Søbæk Jagd</t>
  </si>
  <si>
    <t>DTU Management, (4273) Climate Change and Sustainable Development</t>
  </si>
  <si>
    <t>1010960475</t>
  </si>
  <si>
    <t>34818</t>
  </si>
  <si>
    <t>Mathias Klausen</t>
  </si>
  <si>
    <t>DTU Fotonik, (3412) Direktionen</t>
  </si>
  <si>
    <t>DTU Chemistry, (2624) CERE DTU</t>
  </si>
  <si>
    <t>1101913526</t>
  </si>
  <si>
    <t>34143</t>
  </si>
  <si>
    <t>Linda Weiss</t>
  </si>
  <si>
    <t>1101981238</t>
  </si>
  <si>
    <t>34234</t>
  </si>
  <si>
    <t>Hannah Sophie Jacobsen</t>
  </si>
  <si>
    <t>DTU Nanotech, (3348) Biomimetics, Biocarriers and Bioimplant</t>
  </si>
  <si>
    <t>1102941108</t>
  </si>
  <si>
    <t>34827</t>
  </si>
  <si>
    <t>Kira Jensen</t>
  </si>
  <si>
    <t>1103914201</t>
  </si>
  <si>
    <t>34629</t>
  </si>
  <si>
    <t>Benjamin Jüttner</t>
  </si>
  <si>
    <t>1104622271</t>
  </si>
  <si>
    <t>34417</t>
  </si>
  <si>
    <t>Erling Bonne Jørgensen</t>
  </si>
  <si>
    <t>DTU Bioengineering, (2772) DTU Metabolomics Core</t>
  </si>
  <si>
    <t>1105942431</t>
  </si>
  <si>
    <t>34826</t>
  </si>
  <si>
    <t>Jakob Lautrup Nysom</t>
  </si>
  <si>
    <t>DTU Management, (4283) Operations Management</t>
  </si>
  <si>
    <t>1107901740</t>
  </si>
  <si>
    <t>34597</t>
  </si>
  <si>
    <t>Asta Hinge Jepsen</t>
  </si>
  <si>
    <t>Økonomi og Regnskab (AØR), (8217) ØSS Samarbejdet</t>
  </si>
  <si>
    <t>1107951233</t>
  </si>
  <si>
    <t>34793</t>
  </si>
  <si>
    <t>Jonas Reinholdt Gath</t>
  </si>
  <si>
    <t>DTU Nanolab, (5661) Advanced Nanomachining</t>
  </si>
  <si>
    <t>DTU Sundhedsteknologi, (2234) Fluidic Array Systems and Technology</t>
  </si>
  <si>
    <t>1108982272</t>
  </si>
  <si>
    <t>34536</t>
  </si>
  <si>
    <t>Thea Birkjær Petersen</t>
  </si>
  <si>
    <t>DTU Nanolab, (5662) Plasma Aided Nanotechnology</t>
  </si>
  <si>
    <t>DTU Nanotech, (3317) Molecular Windows</t>
  </si>
  <si>
    <t>1110921329</t>
  </si>
  <si>
    <t>34695</t>
  </si>
  <si>
    <t>Theis Lykke Jensby</t>
  </si>
  <si>
    <t>1111971125</t>
  </si>
  <si>
    <t>34567</t>
  </si>
  <si>
    <t>Joachim Andreas Sørensen</t>
  </si>
  <si>
    <t>1112953147</t>
  </si>
  <si>
    <t>34288</t>
  </si>
  <si>
    <t>Matteo D’Andrea</t>
  </si>
  <si>
    <t>DTU Sundhedsteknologi, (2251) Biomedical Engineering group (MÅ IKKE ANVENDES)</t>
  </si>
  <si>
    <t>1201951476</t>
  </si>
  <si>
    <t>1201970829</t>
  </si>
  <si>
    <t>34343</t>
  </si>
  <si>
    <t>Rune Daucke</t>
  </si>
  <si>
    <t>1202862760</t>
  </si>
  <si>
    <t>34269</t>
  </si>
  <si>
    <t>Maria Ormhøj</t>
  </si>
  <si>
    <t>1202962072</t>
  </si>
  <si>
    <t>34229</t>
  </si>
  <si>
    <t>Anna Augusta Fornø</t>
  </si>
  <si>
    <t>1203921566</t>
  </si>
  <si>
    <t>34502</t>
  </si>
  <si>
    <t>Louise Catharina Flensborg</t>
  </si>
  <si>
    <t>1203922651</t>
  </si>
  <si>
    <t>34161</t>
  </si>
  <si>
    <t>Casper Jensen</t>
  </si>
  <si>
    <t>1203950841</t>
  </si>
  <si>
    <t>34249</t>
  </si>
  <si>
    <t>Anders Hilmar Damm Andersen</t>
  </si>
  <si>
    <t>1203980597</t>
  </si>
  <si>
    <t>34612</t>
  </si>
  <si>
    <t>Mathias Micheelsen Lowes</t>
  </si>
  <si>
    <t>DTU Nutech, (4819) Radiation Instruments</t>
  </si>
  <si>
    <t>1205883203</t>
  </si>
  <si>
    <t>34808</t>
  </si>
  <si>
    <t>Ahmed Muataz Bader Tuahmah</t>
  </si>
  <si>
    <t>1206792821</t>
  </si>
  <si>
    <t>34174</t>
  </si>
  <si>
    <t>Jes Frellsen</t>
  </si>
  <si>
    <t>1206901175</t>
  </si>
  <si>
    <t>34387</t>
  </si>
  <si>
    <t>Jacob Johansen</t>
  </si>
  <si>
    <t>Kasun Kalhara Gunasooriya Govini Thanthrige</t>
  </si>
  <si>
    <t>1208832308</t>
  </si>
  <si>
    <t>34214</t>
  </si>
  <si>
    <t>Tanja Lyholm Jensen</t>
  </si>
  <si>
    <t>Manuela Anna Maria Schliemann-Haug</t>
  </si>
  <si>
    <t>DTU Bioengineering, (2729) Next Level Enzymonology</t>
  </si>
  <si>
    <t>1209533215</t>
  </si>
  <si>
    <t>34184</t>
  </si>
  <si>
    <t>Kerry Hourigan</t>
  </si>
  <si>
    <t>DTU Sundhedsteknologi, (2245) Modeling of Nano- and Biophysical Systems</t>
  </si>
  <si>
    <t>Lau Søderberg</t>
  </si>
  <si>
    <t>1210852634</t>
  </si>
  <si>
    <t>34253</t>
  </si>
  <si>
    <t>Princia Indrathasan</t>
  </si>
  <si>
    <t>DTU Nanotech, (3311) NSE - Optofluidics</t>
  </si>
  <si>
    <t>1211621229</t>
  </si>
  <si>
    <t>34773</t>
  </si>
  <si>
    <t>Claus Serup Kristoffersen</t>
  </si>
  <si>
    <t>1211871233</t>
  </si>
  <si>
    <t>34325</t>
  </si>
  <si>
    <t>Nicolai Nykvist</t>
  </si>
  <si>
    <t>1211971572</t>
  </si>
  <si>
    <t>34266</t>
  </si>
  <si>
    <t>Kamille Mercedes Kranker</t>
  </si>
  <si>
    <t>DTU Nanotech, (3336) Biomaterial Microsystems</t>
  </si>
  <si>
    <t>1212923652</t>
  </si>
  <si>
    <t>34723</t>
  </si>
  <si>
    <t>Marie Olivia Drozdz</t>
  </si>
  <si>
    <t>1212950471</t>
  </si>
  <si>
    <t>34840</t>
  </si>
  <si>
    <t>Carl Nørby Mouridsen</t>
  </si>
  <si>
    <t>DTU Sundhedsteknologi, (2285) AI for Immunological Molecules (AIM)</t>
  </si>
  <si>
    <t>1301924484</t>
  </si>
  <si>
    <t>34632</t>
  </si>
  <si>
    <t>Tipaporn Patniboon</t>
  </si>
  <si>
    <t>DTU Vet, (2432) Staldservice</t>
  </si>
  <si>
    <t>1301970869</t>
  </si>
  <si>
    <t>34609</t>
  </si>
  <si>
    <t>Jakob Lønborg Christensen</t>
  </si>
  <si>
    <t>Campus Service, (8612) Bygherre 2</t>
  </si>
  <si>
    <t>1304950974</t>
  </si>
  <si>
    <t>34280</t>
  </si>
  <si>
    <t>Julie Langberg</t>
  </si>
  <si>
    <t>1305941855</t>
  </si>
  <si>
    <t>34782</t>
  </si>
  <si>
    <t>Niki Bøgvind Hald Jensen</t>
  </si>
  <si>
    <t>1305982195</t>
  </si>
  <si>
    <t>34679</t>
  </si>
  <si>
    <t>Nikolaj Balslev Hougs</t>
  </si>
  <si>
    <t>Campus Service, (8602) CAS Lindholm</t>
  </si>
  <si>
    <t>DTU Bioengineering, (2776) PHD section Synthetic - Mikael Rørdam</t>
  </si>
  <si>
    <t>1307872575</t>
  </si>
  <si>
    <t>34374</t>
  </si>
  <si>
    <t>Christian Ravn</t>
  </si>
  <si>
    <t>1307951890</t>
  </si>
  <si>
    <t>34703</t>
  </si>
  <si>
    <t>Anna Sofie Agø Thorsen</t>
  </si>
  <si>
    <t>1308842580</t>
  </si>
  <si>
    <t>34321</t>
  </si>
  <si>
    <t>Yo Aya Lind Fynsk</t>
  </si>
  <si>
    <t>1308893843</t>
  </si>
  <si>
    <t>34388</t>
  </si>
  <si>
    <t>Cameron James Hunt</t>
  </si>
  <si>
    <t>1308980967</t>
  </si>
  <si>
    <t>34537</t>
  </si>
  <si>
    <t>Sebastian Bay Reinke</t>
  </si>
  <si>
    <t>1309942783</t>
  </si>
  <si>
    <t>34683</t>
  </si>
  <si>
    <t>Troels Bagge Angelo</t>
  </si>
  <si>
    <t>1309952185</t>
  </si>
  <si>
    <t>34690</t>
  </si>
  <si>
    <t>Jonathan Laurits Kiersch</t>
  </si>
  <si>
    <t>1309971724</t>
  </si>
  <si>
    <t>34332</t>
  </si>
  <si>
    <t>Freja Ofelia Almlund Christensen</t>
  </si>
  <si>
    <t>34528</t>
  </si>
  <si>
    <t>Oda Byskov Aggerholm</t>
  </si>
  <si>
    <t>1310970367</t>
  </si>
  <si>
    <t>34527</t>
  </si>
  <si>
    <t>Hjalte Overgård Pind</t>
  </si>
  <si>
    <t>1310991518</t>
  </si>
  <si>
    <t>34614</t>
  </si>
  <si>
    <t>Amalie Lerke Hess</t>
  </si>
  <si>
    <t>1311911429</t>
  </si>
  <si>
    <t>34351</t>
  </si>
  <si>
    <t>1311942545</t>
  </si>
  <si>
    <t>34439</t>
  </si>
  <si>
    <t>Kristian Seegert</t>
  </si>
  <si>
    <t>1401651000</t>
  </si>
  <si>
    <t>34509</t>
  </si>
  <si>
    <t>Tine Whyatt</t>
  </si>
  <si>
    <t>1401921555</t>
  </si>
  <si>
    <t>34620</t>
  </si>
  <si>
    <t>Frederik Hagsholm Pedersen</t>
  </si>
  <si>
    <t>1401923566</t>
  </si>
  <si>
    <t>34436</t>
  </si>
  <si>
    <t>Yi-Ting Sun</t>
  </si>
  <si>
    <t>1401990786</t>
  </si>
  <si>
    <t>34799</t>
  </si>
  <si>
    <t>Agnes Pilmann Esbjerg</t>
  </si>
  <si>
    <t>1403921706</t>
  </si>
  <si>
    <t>34702</t>
  </si>
  <si>
    <t>Herle Bagh Juul-Nyholm</t>
  </si>
  <si>
    <t>1403953055</t>
  </si>
  <si>
    <t>34494</t>
  </si>
  <si>
    <t>Alessandro Filippa</t>
  </si>
  <si>
    <t>DTU Electrical Engineering, (3193) ERES</t>
  </si>
  <si>
    <t>1403982667</t>
  </si>
  <si>
    <t>34130</t>
  </si>
  <si>
    <t>Eli Carlin-Coleman</t>
  </si>
  <si>
    <t>Tian Wang</t>
  </si>
  <si>
    <t>1405690949</t>
  </si>
  <si>
    <t>34344</t>
  </si>
  <si>
    <t>Jesper Kim Petersen</t>
  </si>
  <si>
    <t>1405934236</t>
  </si>
  <si>
    <t>34631</t>
  </si>
  <si>
    <t>Laura Voltá I Roqueta</t>
  </si>
  <si>
    <t>1405942190</t>
  </si>
  <si>
    <t>34820</t>
  </si>
  <si>
    <t>Nina Mouvielle</t>
  </si>
  <si>
    <t>1406923882</t>
  </si>
  <si>
    <t>34775</t>
  </si>
  <si>
    <t>Wenting Fang</t>
  </si>
  <si>
    <t>1406943115</t>
  </si>
  <si>
    <t>34715</t>
  </si>
  <si>
    <t>Bo Philip Justesen</t>
  </si>
  <si>
    <t>DTU Chemical Engineering, (2827) Bioeng</t>
  </si>
  <si>
    <t>DTU Bioengineering, (2735) Bioprocess Enzyme Technology Analytics</t>
  </si>
  <si>
    <t>DTU Bioengineering, (2774) DTU Proteomics Core</t>
  </si>
  <si>
    <t>1408894766</t>
  </si>
  <si>
    <t>34424</t>
  </si>
  <si>
    <t>Andrea Parisi</t>
  </si>
  <si>
    <t>1408943007</t>
  </si>
  <si>
    <t>34687</t>
  </si>
  <si>
    <t>Gisli Tomas Gudjonsson</t>
  </si>
  <si>
    <t>1410941437</t>
  </si>
  <si>
    <t>34333</t>
  </si>
  <si>
    <t>Wasim Saeed</t>
  </si>
  <si>
    <t>1410981099</t>
  </si>
  <si>
    <t>34815</t>
  </si>
  <si>
    <t>Markus Brammer Jensen</t>
  </si>
  <si>
    <t>1411944049</t>
  </si>
  <si>
    <t>34736</t>
  </si>
  <si>
    <t>Nicolas Louis Roger Desmoitier</t>
  </si>
  <si>
    <t>DTU Space, (3008) Undervisning</t>
  </si>
  <si>
    <t>1412732207</t>
  </si>
  <si>
    <t>34124</t>
  </si>
  <si>
    <t>Peter Villsen</t>
  </si>
  <si>
    <t>DTU Sundhedsteknologi, (2271) Immunological memory group</t>
  </si>
  <si>
    <t>1501981881</t>
  </si>
  <si>
    <t>34621</t>
  </si>
  <si>
    <t>Søren Winkel Holm</t>
  </si>
  <si>
    <t>1501990570</t>
  </si>
  <si>
    <t>34830</t>
  </si>
  <si>
    <t>Hanna Takeuchi Thirstrup</t>
  </si>
  <si>
    <t>DTU Space, (3052) Ph.D Geodynamik</t>
  </si>
  <si>
    <t>1502924342</t>
  </si>
  <si>
    <t>34173</t>
  </si>
  <si>
    <t>Eun Jung Kim</t>
  </si>
  <si>
    <t>34495</t>
  </si>
  <si>
    <t>Enrica Raheli</t>
  </si>
  <si>
    <t>1504804077</t>
  </si>
  <si>
    <t>Kristian Nielsen</t>
  </si>
  <si>
    <t>DTU Sundhedsteknologi, (2238) Stochastic Systems and Signals</t>
  </si>
  <si>
    <t>1504894491</t>
  </si>
  <si>
    <t>34187</t>
  </si>
  <si>
    <t>Nils Christian Alexander Jönsson</t>
  </si>
  <si>
    <t>1505942465</t>
  </si>
  <si>
    <t>34802</t>
  </si>
  <si>
    <t>Karl Emil Christian Lau Larsen</t>
  </si>
  <si>
    <t>1505970957</t>
  </si>
  <si>
    <t>34215</t>
  </si>
  <si>
    <t>Rasmus Ørtoft Aagaard</t>
  </si>
  <si>
    <t>1506950879</t>
  </si>
  <si>
    <t>34616</t>
  </si>
  <si>
    <t>Magnus Valdemar Paludan</t>
  </si>
  <si>
    <t>1507783917</t>
  </si>
  <si>
    <t>34841</t>
  </si>
  <si>
    <t>Julio Alvin Vacacela Cordova</t>
  </si>
  <si>
    <t>1507874556</t>
  </si>
  <si>
    <t>34305</t>
  </si>
  <si>
    <t>Ana Caroline Vasconcelos Martins</t>
  </si>
  <si>
    <t>1507921422</t>
  </si>
  <si>
    <t>34608</t>
  </si>
  <si>
    <t>Klara Tandrup Weltz Wollenberg</t>
  </si>
  <si>
    <t>1507923050</t>
  </si>
  <si>
    <t>34505</t>
  </si>
  <si>
    <t>Sevil Vafadar Afshar</t>
  </si>
  <si>
    <t>1508971903</t>
  </si>
  <si>
    <t>34437</t>
  </si>
  <si>
    <t>Jakob Fahl</t>
  </si>
  <si>
    <t>1509853254</t>
  </si>
  <si>
    <t>34639</t>
  </si>
  <si>
    <t>Meng Xiong</t>
  </si>
  <si>
    <t>1509864477</t>
  </si>
  <si>
    <t>34372</t>
  </si>
  <si>
    <t>Yannik Laurent Fontana</t>
  </si>
  <si>
    <t>1509912897</t>
  </si>
  <si>
    <t>34574</t>
  </si>
  <si>
    <t>Per Lennart Supplieth</t>
  </si>
  <si>
    <t>DTU Mechanical Engineering, (4100) MEK, Mekanisk Teknologi</t>
  </si>
  <si>
    <t>1510781380</t>
  </si>
  <si>
    <t>34718</t>
  </si>
  <si>
    <t>Anne Mette Harpelund</t>
  </si>
  <si>
    <t>1510854590</t>
  </si>
  <si>
    <t>34452</t>
  </si>
  <si>
    <t>Dana Leanne Arter</t>
  </si>
  <si>
    <t>1510932613</t>
  </si>
  <si>
    <t>34162</t>
  </si>
  <si>
    <t>Alejandro Ventura-Traveset I Julve</t>
  </si>
  <si>
    <t>1510943585</t>
  </si>
  <si>
    <t>34776</t>
  </si>
  <si>
    <t>Zhenwei Ni</t>
  </si>
  <si>
    <t>1510981754</t>
  </si>
  <si>
    <t>34834</t>
  </si>
  <si>
    <t>Marie Louise Schade</t>
  </si>
  <si>
    <t>DTU Vet, (2435) Myndighedsbetjening, beredskab og kommerciel diagnostik</t>
  </si>
  <si>
    <t>DTU Electrical Engineering, (3165) CMR</t>
  </si>
  <si>
    <t>DTU Nanotech, (3356) Administration</t>
  </si>
  <si>
    <t>1512943833</t>
  </si>
  <si>
    <t>34693</t>
  </si>
  <si>
    <t>Yihao Sun</t>
  </si>
  <si>
    <t>1512960258</t>
  </si>
  <si>
    <t>34534</t>
  </si>
  <si>
    <t>Naja Johansen</t>
  </si>
  <si>
    <t>DTU Nanotech, (3328) Labfæls</t>
  </si>
  <si>
    <t>Samir Hodzic</t>
  </si>
  <si>
    <t>1601941089</t>
  </si>
  <si>
    <t>34466</t>
  </si>
  <si>
    <t>Rasmus Eckholdt Andersen</t>
  </si>
  <si>
    <t>1601951033</t>
  </si>
  <si>
    <t>34242</t>
  </si>
  <si>
    <t>Christian Ankerstjerne Thilker</t>
  </si>
  <si>
    <t>1601951165</t>
  </si>
  <si>
    <t>34445</t>
  </si>
  <si>
    <t>Simon Koimaru Skaarup</t>
  </si>
  <si>
    <t>34159</t>
  </si>
  <si>
    <t>Marine Frouin</t>
  </si>
  <si>
    <t>34359</t>
  </si>
  <si>
    <t>Jiantao Chen</t>
  </si>
  <si>
    <t>DTU Vet, (2400) DTU Vet</t>
  </si>
  <si>
    <t>1602944316</t>
  </si>
  <si>
    <t>34617</t>
  </si>
  <si>
    <t>Eleonora Girardini</t>
  </si>
  <si>
    <t>1602952955</t>
  </si>
  <si>
    <t>34123</t>
  </si>
  <si>
    <t>1602991845</t>
  </si>
  <si>
    <t>34341</t>
  </si>
  <si>
    <t>Jacob Emil Mencke</t>
  </si>
  <si>
    <t>DTU Bioengineering, (2794) Regulatory Genomics</t>
  </si>
  <si>
    <t>1604883659</t>
  </si>
  <si>
    <t>34149</t>
  </si>
  <si>
    <t>Victor Marcos Meson</t>
  </si>
  <si>
    <t>34208</t>
  </si>
  <si>
    <t>Timothy Patrick Jenkins</t>
  </si>
  <si>
    <t>1604933893</t>
  </si>
  <si>
    <t>34447</t>
  </si>
  <si>
    <t>Ognjen Jovanovic</t>
  </si>
  <si>
    <t>1604943317</t>
  </si>
  <si>
    <t>34406</t>
  </si>
  <si>
    <t>Qianliang Li</t>
  </si>
  <si>
    <t>DTU Physics, (1062) Pædagogik</t>
  </si>
  <si>
    <t>1607502001</t>
  </si>
  <si>
    <t>34313</t>
  </si>
  <si>
    <t>Peder Vejsig Pedersen</t>
  </si>
  <si>
    <t>DTU Bioengineering, (2762) Translational Immunology</t>
  </si>
  <si>
    <t>1608844127</t>
  </si>
  <si>
    <t>34324</t>
  </si>
  <si>
    <t>Sajid Ali</t>
  </si>
  <si>
    <t>1608884544</t>
  </si>
  <si>
    <t>34484</t>
  </si>
  <si>
    <t>Lea Rupcic</t>
  </si>
  <si>
    <t>1608932913</t>
  </si>
  <si>
    <t>34304</t>
  </si>
  <si>
    <t>Anders Øwre</t>
  </si>
  <si>
    <t>1608951810</t>
  </si>
  <si>
    <t>34720</t>
  </si>
  <si>
    <t>Fiona Haustedt Mossman</t>
  </si>
  <si>
    <t>Campus Service, (8611) Bygherre 1</t>
  </si>
  <si>
    <t>1610743192</t>
  </si>
  <si>
    <t>34285</t>
  </si>
  <si>
    <t>Tina Chapman</t>
  </si>
  <si>
    <t>DTU Civil Engineering, (1193) Arctic DTU</t>
  </si>
  <si>
    <t>DTU Nanotech, (3320) SIST Group Luca</t>
  </si>
  <si>
    <t>1610903963</t>
  </si>
  <si>
    <t>34779</t>
  </si>
  <si>
    <t>Fletcher Thompson</t>
  </si>
  <si>
    <t>1610932270</t>
  </si>
  <si>
    <t>34488</t>
  </si>
  <si>
    <t>Simone de Lemos</t>
  </si>
  <si>
    <t>1611640672</t>
  </si>
  <si>
    <t>34218</t>
  </si>
  <si>
    <t>Marie Louise Heegaard</t>
  </si>
  <si>
    <t>1611863701</t>
  </si>
  <si>
    <t>1611891055</t>
  </si>
  <si>
    <t>34591</t>
  </si>
  <si>
    <t>Benjamin Vilmann</t>
  </si>
  <si>
    <t>1611943357</t>
  </si>
  <si>
    <t>34152</t>
  </si>
  <si>
    <t>Kristoffer Visti Graae</t>
  </si>
  <si>
    <t>1612913028</t>
  </si>
  <si>
    <t>34296</t>
  </si>
  <si>
    <t>Sidsel Clemmensen</t>
  </si>
  <si>
    <t>DTU Compute, (0140) Center for Sundhedsteknologi</t>
  </si>
  <si>
    <t>1612942389</t>
  </si>
  <si>
    <t>34501</t>
  </si>
  <si>
    <t>Mads Holmark Vandborg</t>
  </si>
  <si>
    <t>1612944861</t>
  </si>
  <si>
    <t>34278</t>
  </si>
  <si>
    <t>Jadze Princeton Casilana Narag</t>
  </si>
  <si>
    <t>1612990987</t>
  </si>
  <si>
    <t>34272</t>
  </si>
  <si>
    <t>Frederik Steensgaard Gade</t>
  </si>
  <si>
    <t>1701792307</t>
  </si>
  <si>
    <t>34360</t>
  </si>
  <si>
    <t>Mikkel Bjerregaard Jensen</t>
  </si>
  <si>
    <t>1701894185</t>
  </si>
  <si>
    <t>34157</t>
  </si>
  <si>
    <t>Aleksandar Grbic</t>
  </si>
  <si>
    <t>DTU Digital Forskningsinfrastruktur, (7110) Computerome enheden</t>
  </si>
  <si>
    <t>34255</t>
  </si>
  <si>
    <t>Jan Engelhardt</t>
  </si>
  <si>
    <t>1702894871</t>
  </si>
  <si>
    <t>34604</t>
  </si>
  <si>
    <t>Cristian Pons-Seres de Brauwer</t>
  </si>
  <si>
    <t>1702944429</t>
  </si>
  <si>
    <t>34309</t>
  </si>
  <si>
    <t>Karl Alex Hedin</t>
  </si>
  <si>
    <t>1703844479</t>
  </si>
  <si>
    <t>34258</t>
  </si>
  <si>
    <t>Yuepeng Dong</t>
  </si>
  <si>
    <t>1704933114</t>
  </si>
  <si>
    <t>34586</t>
  </si>
  <si>
    <t>Nermin Dinckan</t>
  </si>
  <si>
    <t>1704980988</t>
  </si>
  <si>
    <t>34423</t>
  </si>
  <si>
    <t>Maja Skat Tiedje</t>
  </si>
  <si>
    <t>34361</t>
  </si>
  <si>
    <t>Abhayraj Shrikrishna Joshi</t>
  </si>
  <si>
    <t>1705923597</t>
  </si>
  <si>
    <t>34267</t>
  </si>
  <si>
    <t>Bendik Odland Nordstrøm</t>
  </si>
  <si>
    <t>1706934177</t>
  </si>
  <si>
    <t>34119</t>
  </si>
  <si>
    <t>Nima Nazemzadeh</t>
  </si>
  <si>
    <t>1707982051</t>
  </si>
  <si>
    <t>34518</t>
  </si>
  <si>
    <t>Thomas Dyhr Ethelberg</t>
  </si>
  <si>
    <t>1709671002</t>
  </si>
  <si>
    <t>34384</t>
  </si>
  <si>
    <t>Marina Lykke Vincent</t>
  </si>
  <si>
    <t>1710621655</t>
  </si>
  <si>
    <t>34778</t>
  </si>
  <si>
    <t>Torben Hede</t>
  </si>
  <si>
    <t>1710913559</t>
  </si>
  <si>
    <t>34292</t>
  </si>
  <si>
    <t>Siqi Yan</t>
  </si>
  <si>
    <t>1711802777</t>
  </si>
  <si>
    <t>34508</t>
  </si>
  <si>
    <t>Peter Flint Rydder Hegelund</t>
  </si>
  <si>
    <t>1711952558</t>
  </si>
  <si>
    <t>34154</t>
  </si>
  <si>
    <t>Xenia Valles Gamundi</t>
  </si>
  <si>
    <t>1712814795</t>
  </si>
  <si>
    <t>DTU Physics, (1043) Fluid dynamik</t>
  </si>
  <si>
    <t>1712871284</t>
  </si>
  <si>
    <t>34331</t>
  </si>
  <si>
    <t>Lene Irene Olsen</t>
  </si>
  <si>
    <t>1801941164</t>
  </si>
  <si>
    <t>34448</t>
  </si>
  <si>
    <t>Elisabeth Linda Mikkelsen</t>
  </si>
  <si>
    <t>1801991277</t>
  </si>
  <si>
    <t>34432</t>
  </si>
  <si>
    <t>Olav Schiess</t>
  </si>
  <si>
    <t>DTU Physics, (1075) Værksteder og lab.</t>
  </si>
  <si>
    <t>1802951120</t>
  </si>
  <si>
    <t>34598</t>
  </si>
  <si>
    <t>Martha Herborg Borum</t>
  </si>
  <si>
    <t>1804961891</t>
  </si>
  <si>
    <t>34201</t>
  </si>
  <si>
    <t>Christian Palm Clausager Madsen</t>
  </si>
  <si>
    <t>DTU Space, (3018) Security DTU</t>
  </si>
  <si>
    <t>1805931341</t>
  </si>
  <si>
    <t>34519</t>
  </si>
  <si>
    <t>Magnus Hansen</t>
  </si>
  <si>
    <t>1805933204</t>
  </si>
  <si>
    <t>34635</t>
  </si>
  <si>
    <t>Karina Hansen</t>
  </si>
  <si>
    <t>1805962786</t>
  </si>
  <si>
    <t>34700</t>
  </si>
  <si>
    <t>Emilie Xiang-Tian Yu</t>
  </si>
  <si>
    <t>1805970401</t>
  </si>
  <si>
    <t>34500</t>
  </si>
  <si>
    <t>Rasmus Bølge Sørensen</t>
  </si>
  <si>
    <t>Sofie Louise Sandberg Sørensen</t>
  </si>
  <si>
    <t>1806932694</t>
  </si>
  <si>
    <t>34279</t>
  </si>
  <si>
    <t>Sara Delagarde Jørgensen</t>
  </si>
  <si>
    <t>1808863835</t>
  </si>
  <si>
    <t>34287</t>
  </si>
  <si>
    <t>Lawrence Kofi Asane Egyir</t>
  </si>
  <si>
    <t>1808951157</t>
  </si>
  <si>
    <t>34721</t>
  </si>
  <si>
    <t>Sebastian Wallis Jørgensen</t>
  </si>
  <si>
    <t>DTU Management, (4271) Energy Systems Analysis</t>
  </si>
  <si>
    <t>1810951741</t>
  </si>
  <si>
    <t>34441</t>
  </si>
  <si>
    <t>Nikolaj Weinell</t>
  </si>
  <si>
    <t>DTU Diplom, (6285) Learning and Teaching</t>
  </si>
  <si>
    <t>1811892447</t>
  </si>
  <si>
    <t>34400</t>
  </si>
  <si>
    <t>Frederik Duus Møller</t>
  </si>
  <si>
    <t>1811894091</t>
  </si>
  <si>
    <t>34127</t>
  </si>
  <si>
    <t>David Carrasco de Busturia</t>
  </si>
  <si>
    <t>1811932627</t>
  </si>
  <si>
    <t>34823</t>
  </si>
  <si>
    <t>Efthymios Panagiotis</t>
  </si>
  <si>
    <t>1811944072</t>
  </si>
  <si>
    <t>34403</t>
  </si>
  <si>
    <t>Raquel Agudo de Pablo</t>
  </si>
  <si>
    <t>1901713266</t>
  </si>
  <si>
    <t>34717</t>
  </si>
  <si>
    <t>Marian Petersen</t>
  </si>
  <si>
    <t>1901861087</t>
  </si>
  <si>
    <t>34438</t>
  </si>
  <si>
    <t>Patrick Hagge Cording</t>
  </si>
  <si>
    <t>1902832889</t>
  </si>
  <si>
    <t>34733</t>
  </si>
  <si>
    <t>Hami Leth</t>
  </si>
  <si>
    <t>1902901554</t>
  </si>
  <si>
    <t>34498</t>
  </si>
  <si>
    <t>Sissel Bay Nielsen</t>
  </si>
  <si>
    <t>DTU Physics, (1032) Kvante og Infoteknologi</t>
  </si>
  <si>
    <t>1902941491</t>
  </si>
  <si>
    <t>34804</t>
  </si>
  <si>
    <t>Mads Bytofte Rasmussen</t>
  </si>
  <si>
    <t>1902952310</t>
  </si>
  <si>
    <t>34529</t>
  </si>
  <si>
    <t>Rebekka Vaarum Woldseth</t>
  </si>
  <si>
    <t>1902971633</t>
  </si>
  <si>
    <t>34836</t>
  </si>
  <si>
    <t>Emil Pultz Olldag Kjeldsen</t>
  </si>
  <si>
    <t>DTU Vet, (2460) Immunologi/Vaccinologi</t>
  </si>
  <si>
    <t>1903904255</t>
  </si>
  <si>
    <t>34183</t>
  </si>
  <si>
    <t>Shaodong Wei</t>
  </si>
  <si>
    <t>1904904356</t>
  </si>
  <si>
    <t>34202</t>
  </si>
  <si>
    <t>Aurelia Pereira Gabellini</t>
  </si>
  <si>
    <t>1904924241</t>
  </si>
  <si>
    <t>34821</t>
  </si>
  <si>
    <t>Nikolaos Bompotas</t>
  </si>
  <si>
    <t>1905951846</t>
  </si>
  <si>
    <t>34707</t>
  </si>
  <si>
    <t>Pernille Boukaïdi Lundgaard</t>
  </si>
  <si>
    <t>1905981559</t>
  </si>
  <si>
    <t>34429</t>
  </si>
  <si>
    <t>Emil Grovn</t>
  </si>
  <si>
    <t>1906891316</t>
  </si>
  <si>
    <t>34457</t>
  </si>
  <si>
    <t>Dorte Pilgaard</t>
  </si>
  <si>
    <t>1906933833</t>
  </si>
  <si>
    <t>34310</t>
  </si>
  <si>
    <t>Smobin Vincent</t>
  </si>
  <si>
    <t>1907914832</t>
  </si>
  <si>
    <t>34307</t>
  </si>
  <si>
    <t>Maria Cristina Gutierrez Jimenez</t>
  </si>
  <si>
    <t>1907921944</t>
  </si>
  <si>
    <t>34224</t>
  </si>
  <si>
    <t>Sofie Emilie Hornslet</t>
  </si>
  <si>
    <t>1907922223</t>
  </si>
  <si>
    <t>34724</t>
  </si>
  <si>
    <t>Frederik Alexander Meinzer Vind</t>
  </si>
  <si>
    <t>1908971457</t>
  </si>
  <si>
    <t>34680</t>
  </si>
  <si>
    <t>William Wulff</t>
  </si>
  <si>
    <t>1908981738</t>
  </si>
  <si>
    <t>34271</t>
  </si>
  <si>
    <t>Katrine Møll Jensen</t>
  </si>
  <si>
    <t>1909970772</t>
  </si>
  <si>
    <t>34622</t>
  </si>
  <si>
    <t>Sigrid Winge</t>
  </si>
  <si>
    <t>1910763632</t>
  </si>
  <si>
    <t>34185</t>
  </si>
  <si>
    <t>Elena Boriani</t>
  </si>
  <si>
    <t>1910902373</t>
  </si>
  <si>
    <t>34593</t>
  </si>
  <si>
    <t>Jens Nikolai Ravn Haldrup</t>
  </si>
  <si>
    <t>DTU Vet, (2422) Epidemiologi</t>
  </si>
  <si>
    <t>1911874179</t>
  </si>
  <si>
    <t>1911942603</t>
  </si>
  <si>
    <t>34541</t>
  </si>
  <si>
    <t>Mads Torbjørn Jul Olsen</t>
  </si>
  <si>
    <t>1912892898</t>
  </si>
  <si>
    <t>34347</t>
  </si>
  <si>
    <t>Hannah Østergaard Fog</t>
  </si>
  <si>
    <t>DTU Bioinformatics, (3600) Administration DTU Bioinformatik</t>
  </si>
  <si>
    <t>2001981199</t>
  </si>
  <si>
    <t>34514</t>
  </si>
  <si>
    <t>Sebastian Vikær Damsgaard</t>
  </si>
  <si>
    <t>DTU Chemistry, (2622) Katalyse&amp;bæredygtig kemi</t>
  </si>
  <si>
    <t>2002934100</t>
  </si>
  <si>
    <t>34837</t>
  </si>
  <si>
    <t>Cristina Minguela Vazquez</t>
  </si>
  <si>
    <t>Rune Kenneth Dybdal Christiansen</t>
  </si>
  <si>
    <t>2003913441</t>
  </si>
  <si>
    <t>34691</t>
  </si>
  <si>
    <t>Egill Ingi Jacobsen</t>
  </si>
  <si>
    <t>2004942216</t>
  </si>
  <si>
    <t>34627</t>
  </si>
  <si>
    <t>Marie Boeskov Caspersen</t>
  </si>
  <si>
    <t>2004970198</t>
  </si>
  <si>
    <t>34363</t>
  </si>
  <si>
    <t>Caroline Andreasen</t>
  </si>
  <si>
    <t>Kamilla Kjærgaard Munk</t>
  </si>
  <si>
    <t>2005950492</t>
  </si>
  <si>
    <t>34507</t>
  </si>
  <si>
    <t>Signe Roesdahl Larsen</t>
  </si>
  <si>
    <t>DTU Bioengineering, (2786) Fungal Chemodiversity</t>
  </si>
  <si>
    <t>DTU Space, (3014) Drift Matematisk Geovidenskab</t>
  </si>
  <si>
    <t>2006960157</t>
  </si>
  <si>
    <t>34426</t>
  </si>
  <si>
    <t>Jakob Ellegaard Juhl</t>
  </si>
  <si>
    <t>DTU Bioengineering, (2759) Protein Structure</t>
  </si>
  <si>
    <t>2007953340</t>
  </si>
  <si>
    <t>34732</t>
  </si>
  <si>
    <t>Mathilde Clara Kolenda</t>
  </si>
  <si>
    <t>2008972233</t>
  </si>
  <si>
    <t>34713</t>
  </si>
  <si>
    <t>Mikkel Heskjær Danmark Strandberg</t>
  </si>
  <si>
    <t>2008980058</t>
  </si>
  <si>
    <t>34831</t>
  </si>
  <si>
    <t>Katarina Kolding Skaarup</t>
  </si>
  <si>
    <t>34397</t>
  </si>
  <si>
    <t>Yanan Lu</t>
  </si>
  <si>
    <t>2009882254</t>
  </si>
  <si>
    <t>34738</t>
  </si>
  <si>
    <t>Rikke Stengaard Larsen</t>
  </si>
  <si>
    <t>2009922612</t>
  </si>
  <si>
    <t>34117</t>
  </si>
  <si>
    <t>Sally Barkholt</t>
  </si>
  <si>
    <t>2009971451</t>
  </si>
  <si>
    <t>34588</t>
  </si>
  <si>
    <t>Lucas Marcher Kaas Eberhardt</t>
  </si>
  <si>
    <t>2012884535</t>
  </si>
  <si>
    <t>34216</t>
  </si>
  <si>
    <t>Luis Fernando Lopez Torres</t>
  </si>
  <si>
    <t>2012952840</t>
  </si>
  <si>
    <t>34213</t>
  </si>
  <si>
    <t>Nishtha Shelly</t>
  </si>
  <si>
    <t>2101783661</t>
  </si>
  <si>
    <t>34257</t>
  </si>
  <si>
    <t>Tal Elad</t>
  </si>
  <si>
    <t>2102942089</t>
  </si>
  <si>
    <t>34636</t>
  </si>
  <si>
    <t>Jonas Kvist Andersen</t>
  </si>
  <si>
    <t>2103942686</t>
  </si>
  <si>
    <t>34265</t>
  </si>
  <si>
    <t>Camilla Sandfeld</t>
  </si>
  <si>
    <t>2103950085</t>
  </si>
  <si>
    <t>34688</t>
  </si>
  <si>
    <t>Johan Victor Flensburg</t>
  </si>
  <si>
    <t>2104702557</t>
  </si>
  <si>
    <t>34497</t>
  </si>
  <si>
    <t>Mark Andreas Barslund Møller</t>
  </si>
  <si>
    <t>2104793994</t>
  </si>
  <si>
    <t>34329</t>
  </si>
  <si>
    <t>Victoria Laura Antoci</t>
  </si>
  <si>
    <t>34701</t>
  </si>
  <si>
    <t>Maryam Omidvarkordshouli</t>
  </si>
  <si>
    <t>2104924215</t>
  </si>
  <si>
    <t>34792</t>
  </si>
  <si>
    <t>Martin Johannessen</t>
  </si>
  <si>
    <t>2104933222</t>
  </si>
  <si>
    <t>34381</t>
  </si>
  <si>
    <t>Amina Osman</t>
  </si>
  <si>
    <t>2104944607</t>
  </si>
  <si>
    <t>2104951557</t>
  </si>
  <si>
    <t>34145</t>
  </si>
  <si>
    <t>Magnus Bjerrum Johansen</t>
  </si>
  <si>
    <t>Celia Sullca Huaman Cailloux</t>
  </si>
  <si>
    <t>DTU Bioengineering, (2750) Management</t>
  </si>
  <si>
    <t>2106802281</t>
  </si>
  <si>
    <t>34118</t>
  </si>
  <si>
    <t>Morten Borre Hansen</t>
  </si>
  <si>
    <t>2106933289</t>
  </si>
  <si>
    <t>34726</t>
  </si>
  <si>
    <t>Max Harry Rishøj Pedersen</t>
  </si>
  <si>
    <t>2107874464</t>
  </si>
  <si>
    <t>34188</t>
  </si>
  <si>
    <t>Jenny Kerstin Rebecka Arnling Bååth</t>
  </si>
  <si>
    <t>2108772347</t>
  </si>
  <si>
    <t>34348</t>
  </si>
  <si>
    <t>Klaus Nielsen</t>
  </si>
  <si>
    <t>2108892105</t>
  </si>
  <si>
    <t>34451</t>
  </si>
  <si>
    <t>Søren Hjøllund Jensen</t>
  </si>
  <si>
    <t>2108970831</t>
  </si>
  <si>
    <t>34796</t>
  </si>
  <si>
    <t>Nicklas Thode Thyssen</t>
  </si>
  <si>
    <t>2109804463</t>
  </si>
  <si>
    <t>34220</t>
  </si>
  <si>
    <t>Liyakat Hamid Mujawar</t>
  </si>
  <si>
    <t>2110793076</t>
  </si>
  <si>
    <t>34602</t>
  </si>
  <si>
    <t>Cornelia Jaspers</t>
  </si>
  <si>
    <t>2110932254</t>
  </si>
  <si>
    <t>34364</t>
  </si>
  <si>
    <t>Nanna Breinbjerg</t>
  </si>
  <si>
    <t>2110942616</t>
  </si>
  <si>
    <t>34485</t>
  </si>
  <si>
    <t>Nanna Freja Christensen</t>
  </si>
  <si>
    <t>2111901999</t>
  </si>
  <si>
    <t>34474</t>
  </si>
  <si>
    <t>Kristian Weber Larsen</t>
  </si>
  <si>
    <t>2111922341</t>
  </si>
  <si>
    <t>34570</t>
  </si>
  <si>
    <t>Jens Christian Dedenroth Rasmussen</t>
  </si>
  <si>
    <t>34241</t>
  </si>
  <si>
    <t>Adane Tilahun Getachew</t>
  </si>
  <si>
    <t>2112912080</t>
  </si>
  <si>
    <t>34590</t>
  </si>
  <si>
    <t>Anne Marie Juel-Hansen</t>
  </si>
  <si>
    <t>34186</t>
  </si>
  <si>
    <t>Tingting Zhu</t>
  </si>
  <si>
    <t>2202912128</t>
  </si>
  <si>
    <t>34357</t>
  </si>
  <si>
    <t>Nanna Jordahn Kristoffersen</t>
  </si>
  <si>
    <t>DTU Wind Energy, (4600) DTU Wind Energy</t>
  </si>
  <si>
    <t>2203943353</t>
  </si>
  <si>
    <t>34791</t>
  </si>
  <si>
    <t>Jamie Lincoln Ramsgaard</t>
  </si>
  <si>
    <t>2204852882</t>
  </si>
  <si>
    <t>34600</t>
  </si>
  <si>
    <t>Roza Al-Samarraie Kaufmann</t>
  </si>
  <si>
    <t>34486</t>
  </si>
  <si>
    <t>Panagiota Katsikouli</t>
  </si>
  <si>
    <t>2206851506</t>
  </si>
  <si>
    <t>34719</t>
  </si>
  <si>
    <t>Sarah Jegsmark Gibbons</t>
  </si>
  <si>
    <t>2206972893</t>
  </si>
  <si>
    <t>34444</t>
  </si>
  <si>
    <t>Anish Rao Lakkaraju</t>
  </si>
  <si>
    <t>2207944362</t>
  </si>
  <si>
    <t>34392</t>
  </si>
  <si>
    <t>Wentao Wang</t>
  </si>
  <si>
    <t>34828</t>
  </si>
  <si>
    <t>Anes Jasarevic</t>
  </si>
  <si>
    <t>2209753858</t>
  </si>
  <si>
    <t>34814</t>
  </si>
  <si>
    <t>Irina Vardia</t>
  </si>
  <si>
    <t>2209922390</t>
  </si>
  <si>
    <t>34243</t>
  </si>
  <si>
    <t>2209924245</t>
  </si>
  <si>
    <t>34179</t>
  </si>
  <si>
    <t>Yaoxin Liu</t>
  </si>
  <si>
    <t>2209944718</t>
  </si>
  <si>
    <t>34668</t>
  </si>
  <si>
    <t>Alif Laila Muthali</t>
  </si>
  <si>
    <t>2210864329</t>
  </si>
  <si>
    <t>34230</t>
  </si>
  <si>
    <t>Wahyu Wijaya</t>
  </si>
  <si>
    <t>34634</t>
  </si>
  <si>
    <t>Xiaoqing Chen</t>
  </si>
  <si>
    <t>2210941021</t>
  </si>
  <si>
    <t>34797</t>
  </si>
  <si>
    <t>2210943520</t>
  </si>
  <si>
    <t>34458</t>
  </si>
  <si>
    <t>Felizitas Schlederer</t>
  </si>
  <si>
    <t>2210960336</t>
  </si>
  <si>
    <t>34806</t>
  </si>
  <si>
    <t>Johanne Kristine Kappel Pauls</t>
  </si>
  <si>
    <t>2212873651</t>
  </si>
  <si>
    <t>34268</t>
  </si>
  <si>
    <t>Cristian Florian Mitu</t>
  </si>
  <si>
    <t>2212941754</t>
  </si>
  <si>
    <t>34136</t>
  </si>
  <si>
    <t>Line Egerod Lund</t>
  </si>
  <si>
    <t>2212952829</t>
  </si>
  <si>
    <t>34686</t>
  </si>
  <si>
    <t>Zihao Wang</t>
  </si>
  <si>
    <t>2301792231</t>
  </si>
  <si>
    <t>34217</t>
  </si>
  <si>
    <t>Kevin Finch Schandorf Petersen</t>
  </si>
  <si>
    <t>2303891784</t>
  </si>
  <si>
    <t>34306</t>
  </si>
  <si>
    <t>Freja Manø Busk Karlsen</t>
  </si>
  <si>
    <t>2304741263</t>
  </si>
  <si>
    <t>34336</t>
  </si>
  <si>
    <t>Thomas Bligaard</t>
  </si>
  <si>
    <t>2304934355</t>
  </si>
  <si>
    <t>34511</t>
  </si>
  <si>
    <t>Akhilesh Balachandran Nair</t>
  </si>
  <si>
    <t>2304973059</t>
  </si>
  <si>
    <t>34565</t>
  </si>
  <si>
    <t>Rohith Pavan Parvathaneni</t>
  </si>
  <si>
    <t>2304981833</t>
  </si>
  <si>
    <t>34689</t>
  </si>
  <si>
    <t>Rasmus Hannibal Tirsgaard</t>
  </si>
  <si>
    <t>DTU Biosustain, (2960) Int. Satellite for High-throughput Molecular Bioscience</t>
  </si>
  <si>
    <t>Uddannelse og Studerende (AUS), (8310) Sekretariat</t>
  </si>
  <si>
    <t>2306813954</t>
  </si>
  <si>
    <t>34189</t>
  </si>
  <si>
    <t>Timea Stampfer</t>
  </si>
  <si>
    <t>Erika Susan Dietrichson</t>
  </si>
  <si>
    <t>2306932279</t>
  </si>
  <si>
    <t>34781</t>
  </si>
  <si>
    <t>Anders Carlsen</t>
  </si>
  <si>
    <t>2307934372</t>
  </si>
  <si>
    <t>34716</t>
  </si>
  <si>
    <t>Daniela Ramos Blanco</t>
  </si>
  <si>
    <t>2307943584</t>
  </si>
  <si>
    <t>34290</t>
  </si>
  <si>
    <t>Arrate Sainz de la Maza Larrea</t>
  </si>
  <si>
    <t>2307943851</t>
  </si>
  <si>
    <t>34561</t>
  </si>
  <si>
    <t>Carles Castro Muniain</t>
  </si>
  <si>
    <t>2307960349</t>
  </si>
  <si>
    <t>34714</t>
  </si>
  <si>
    <t>Mikael Hoorfar</t>
  </si>
  <si>
    <t>2308923927</t>
  </si>
  <si>
    <t>34286</t>
  </si>
  <si>
    <t>Quan Zhou</t>
  </si>
  <si>
    <t>2308932071</t>
  </si>
  <si>
    <t>34352</t>
  </si>
  <si>
    <t>Lauge Sven Thorsen</t>
  </si>
  <si>
    <t>2309893916</t>
  </si>
  <si>
    <t>34696</t>
  </si>
  <si>
    <t>Gudrun Anna Atladottir</t>
  </si>
  <si>
    <t>DTU Space, (3082) PhD Måling og instrume.</t>
  </si>
  <si>
    <t>2309923289</t>
  </si>
  <si>
    <t>34475</t>
  </si>
  <si>
    <t>Karl Krøjer Toudahl</t>
  </si>
  <si>
    <t>2310691294</t>
  </si>
  <si>
    <t>34630</t>
  </si>
  <si>
    <t>Janne Skakon</t>
  </si>
  <si>
    <t>2310941967</t>
  </si>
  <si>
    <t>34235</t>
  </si>
  <si>
    <t>Thomas Thuesen Envoldsen</t>
  </si>
  <si>
    <t>2311894687</t>
  </si>
  <si>
    <t>34178</t>
  </si>
  <si>
    <t>Xiansong Meng</t>
  </si>
  <si>
    <t>2311911107</t>
  </si>
  <si>
    <t>34147</t>
  </si>
  <si>
    <t>Mathias Isager Fessler</t>
  </si>
  <si>
    <t>2311944188</t>
  </si>
  <si>
    <t>34399</t>
  </si>
  <si>
    <t>Panagiota Dima</t>
  </si>
  <si>
    <t>2312802379</t>
  </si>
  <si>
    <t>34155</t>
  </si>
  <si>
    <t>Thøger Kari Hass</t>
  </si>
  <si>
    <t>2312911313</t>
  </si>
  <si>
    <t>34807</t>
  </si>
  <si>
    <t>Alfred Harteg</t>
  </si>
  <si>
    <t>DTU Space, (3016) IFR eksterne projekter</t>
  </si>
  <si>
    <t>34393</t>
  </si>
  <si>
    <t>Ievgeniia Kuzminykh</t>
  </si>
  <si>
    <t>DTU Space, (3061) Proj. bev. Geodæsi</t>
  </si>
  <si>
    <t>DTU Climate Kic, (6300) DTU Climate Kic</t>
  </si>
  <si>
    <t>DTU Nanolab, (5684) Soft matter</t>
  </si>
  <si>
    <t>DTU Civil Engineering, (1191) Arktisk teknologi og bæredygtige løsninger</t>
  </si>
  <si>
    <t>2404953314</t>
  </si>
  <si>
    <t>34327</t>
  </si>
  <si>
    <t>Shuangyue Yang</t>
  </si>
  <si>
    <t>Maj-Britt Kryger Stærfeldt</t>
  </si>
  <si>
    <t>2406804081</t>
  </si>
  <si>
    <t>34312</t>
  </si>
  <si>
    <t>Georgios Magdis</t>
  </si>
  <si>
    <t>2406941917</t>
  </si>
  <si>
    <t>34710</t>
  </si>
  <si>
    <t>Simon Grosen Knudsen</t>
  </si>
  <si>
    <t>2406952765</t>
  </si>
  <si>
    <t>34772</t>
  </si>
  <si>
    <t>Periklis Marios Sotiris</t>
  </si>
  <si>
    <t>2406970720</t>
  </si>
  <si>
    <t>34699</t>
  </si>
  <si>
    <t>Alexandra Weronika Balicki</t>
  </si>
  <si>
    <t>2408931781</t>
  </si>
  <si>
    <t>34262</t>
  </si>
  <si>
    <t>William Naundrup Bodé</t>
  </si>
  <si>
    <t>Linda Christel Joris</t>
  </si>
  <si>
    <t>2409931777</t>
  </si>
  <si>
    <t>34685</t>
  </si>
  <si>
    <t>Steffen Hansen</t>
  </si>
  <si>
    <t>2409980395</t>
  </si>
  <si>
    <t>34613</t>
  </si>
  <si>
    <t>Jens Perregaard Thorsen</t>
  </si>
  <si>
    <t>2410851256</t>
  </si>
  <si>
    <t>34770</t>
  </si>
  <si>
    <t>Kristina Mielec</t>
  </si>
  <si>
    <t>2410873632</t>
  </si>
  <si>
    <t>34832</t>
  </si>
  <si>
    <t>Karla Jimena Grant Alpizar</t>
  </si>
  <si>
    <t>2411942247</t>
  </si>
  <si>
    <t>34794</t>
  </si>
  <si>
    <t>Kristian Wolthers Rasmussen</t>
  </si>
  <si>
    <t>2411944088</t>
  </si>
  <si>
    <t>34839</t>
  </si>
  <si>
    <t>Alexandra Desypri</t>
  </si>
  <si>
    <t>2411951130</t>
  </si>
  <si>
    <t>34800</t>
  </si>
  <si>
    <t>Zarah Ivert Buchwald Johansen</t>
  </si>
  <si>
    <t>2412812037</t>
  </si>
  <si>
    <t>34587</t>
  </si>
  <si>
    <t>Yacinn Peters Touati</t>
  </si>
  <si>
    <t>2412891190</t>
  </si>
  <si>
    <t>34354</t>
  </si>
  <si>
    <t>Tiffany Kirkaldy Spaanager Sztuk</t>
  </si>
  <si>
    <t>2502016205</t>
  </si>
  <si>
    <t>34601</t>
  </si>
  <si>
    <t>Mikkel Bendix Schou Nielsen</t>
  </si>
  <si>
    <t>2502690208</t>
  </si>
  <si>
    <t>34170</t>
  </si>
  <si>
    <t>Maja Horst</t>
  </si>
  <si>
    <t>2502932708</t>
  </si>
  <si>
    <t>34817</t>
  </si>
  <si>
    <t>Kathrine Godsvig Laursen</t>
  </si>
  <si>
    <t>2503751200</t>
  </si>
  <si>
    <t>34455</t>
  </si>
  <si>
    <t>Jeanette Jensen</t>
  </si>
  <si>
    <t>2503971618</t>
  </si>
  <si>
    <t>34133</t>
  </si>
  <si>
    <t>Ida Frich Hansen</t>
  </si>
  <si>
    <t>2504861107</t>
  </si>
  <si>
    <t>34481</t>
  </si>
  <si>
    <t>Jakob Laustsen</t>
  </si>
  <si>
    <t>DTU Civil Engineering, (1192) ARTEK</t>
  </si>
  <si>
    <t>2505900645</t>
  </si>
  <si>
    <t>34386</t>
  </si>
  <si>
    <t>Mengchu Song</t>
  </si>
  <si>
    <t>2505900777</t>
  </si>
  <si>
    <t>34163</t>
  </si>
  <si>
    <t>Hua Chen</t>
  </si>
  <si>
    <t>DTU Chemical Engineering, (2822) CAPEC</t>
  </si>
  <si>
    <t>DTU Bioengineering, (2779) Forskergruppe Sternberg</t>
  </si>
  <si>
    <t>2506924505</t>
  </si>
  <si>
    <t>34512</t>
  </si>
  <si>
    <t>Ross Conway Dickerman</t>
  </si>
  <si>
    <t>2506960226</t>
  </si>
  <si>
    <t>34116</t>
  </si>
  <si>
    <t>Nikoline Stig Frederiksen</t>
  </si>
  <si>
    <t>2507981219</t>
  </si>
  <si>
    <t>34538</t>
  </si>
  <si>
    <t>Hans Martin Sandager</t>
  </si>
  <si>
    <t>2508952158</t>
  </si>
  <si>
    <t>34282</t>
  </si>
  <si>
    <t>Rojan Turan</t>
  </si>
  <si>
    <t>2509944159</t>
  </si>
  <si>
    <t>34665</t>
  </si>
  <si>
    <t>Altug Tosun</t>
  </si>
  <si>
    <t>34504</t>
  </si>
  <si>
    <t>2510933411</t>
  </si>
  <si>
    <t>2511961710</t>
  </si>
  <si>
    <t>34142</t>
  </si>
  <si>
    <t>Bernadette Kofoed Christiansen</t>
  </si>
  <si>
    <t>2512911733</t>
  </si>
  <si>
    <t>34270</t>
  </si>
  <si>
    <t>Mikkel Otzen</t>
  </si>
  <si>
    <t>2512961269</t>
  </si>
  <si>
    <t>34368</t>
  </si>
  <si>
    <t>Mathias Robert Jeppesen</t>
  </si>
  <si>
    <t>2601751707</t>
  </si>
  <si>
    <t>34199</t>
  </si>
  <si>
    <t>Claus Tonsberg</t>
  </si>
  <si>
    <t>2601952826</t>
  </si>
  <si>
    <t>34838</t>
  </si>
  <si>
    <t>Andrea Diana Calatayud</t>
  </si>
  <si>
    <t>2602960709</t>
  </si>
  <si>
    <t>34698</t>
  </si>
  <si>
    <t>Thomas Bech Madsen</t>
  </si>
  <si>
    <t>2602980769</t>
  </si>
  <si>
    <t>34731</t>
  </si>
  <si>
    <t>Ludwig Koch</t>
  </si>
  <si>
    <t>2603550679</t>
  </si>
  <si>
    <t>34226</t>
  </si>
  <si>
    <t>Peter Christian Schönwandt</t>
  </si>
  <si>
    <t>2603982269</t>
  </si>
  <si>
    <t>34431</t>
  </si>
  <si>
    <t>Adriaan Rasmussen van Roosmalen</t>
  </si>
  <si>
    <t>2605931890</t>
  </si>
  <si>
    <t>34795</t>
  </si>
  <si>
    <t>Carolina Ida Sandermann Krogen</t>
  </si>
  <si>
    <t>2605970381</t>
  </si>
  <si>
    <t>34599</t>
  </si>
  <si>
    <t>Anders Rafn</t>
  </si>
  <si>
    <t>2606911524</t>
  </si>
  <si>
    <t>34373</t>
  </si>
  <si>
    <t>Line Birgitte Munch</t>
  </si>
  <si>
    <t>2607941001</t>
  </si>
  <si>
    <t>34803</t>
  </si>
  <si>
    <t>Simon Boier Rold Thorsen</t>
  </si>
  <si>
    <t>2608990529</t>
  </si>
  <si>
    <t>34462</t>
  </si>
  <si>
    <t>William Thede Schmidt-Hansen</t>
  </si>
  <si>
    <t>2609652341</t>
  </si>
  <si>
    <t>34256</t>
  </si>
  <si>
    <t>Jesper Bak Henriksen</t>
  </si>
  <si>
    <t>2610690311</t>
  </si>
  <si>
    <t>34477</t>
  </si>
  <si>
    <t>Jakob Mortensen</t>
  </si>
  <si>
    <t>DTU Bioengineering, (2799) Forskergruppe Ling Ding</t>
  </si>
  <si>
    <t>2610901657</t>
  </si>
  <si>
    <t>34626</t>
  </si>
  <si>
    <t>Bjørn Karl Mortensen</t>
  </si>
  <si>
    <t>2610913477</t>
  </si>
  <si>
    <t>34204</t>
  </si>
  <si>
    <t>Ermis Proestakis</t>
  </si>
  <si>
    <t>2611971268</t>
  </si>
  <si>
    <t>34531</t>
  </si>
  <si>
    <t>Marie Cecilie Hartmeyer</t>
  </si>
  <si>
    <t>2612952291</t>
  </si>
  <si>
    <t>34323</t>
  </si>
  <si>
    <t>Raul Gerru Miguelañez</t>
  </si>
  <si>
    <t>DTU Bioengineering, (2736) Innovation and Glycoengineering</t>
  </si>
  <si>
    <t>2701943395</t>
  </si>
  <si>
    <t>34227</t>
  </si>
  <si>
    <t>Ananda Narasipur Holck Nielsen</t>
  </si>
  <si>
    <t>2701950723</t>
  </si>
  <si>
    <t>34708</t>
  </si>
  <si>
    <t>34492</t>
  </si>
  <si>
    <t>Fabian Stefan Franz Hartmann</t>
  </si>
  <si>
    <t>2702923614</t>
  </si>
  <si>
    <t>34207</t>
  </si>
  <si>
    <t>Henriette Steenhoff</t>
  </si>
  <si>
    <t>2702970647</t>
  </si>
  <si>
    <t>34694</t>
  </si>
  <si>
    <t>Emil Bejder</t>
  </si>
  <si>
    <t>2703841425</t>
  </si>
  <si>
    <t>34592</t>
  </si>
  <si>
    <t>Andreas Bjørn</t>
  </si>
  <si>
    <t>2704992281</t>
  </si>
  <si>
    <t>34625</t>
  </si>
  <si>
    <t>Tudor Ciobanu</t>
  </si>
  <si>
    <t>2706954131</t>
  </si>
  <si>
    <t>34377</t>
  </si>
  <si>
    <t>Philipp Octavian Lenzen</t>
  </si>
  <si>
    <t>2706991029</t>
  </si>
  <si>
    <t>34308</t>
  </si>
  <si>
    <t>Mikael Baade-Pedersen Larsen</t>
  </si>
  <si>
    <t>2707960445</t>
  </si>
  <si>
    <t>34540</t>
  </si>
  <si>
    <t>Simon Saugmandgaard Kruse</t>
  </si>
  <si>
    <t>2708950079</t>
  </si>
  <si>
    <t>34471</t>
  </si>
  <si>
    <t>Ricci Schüsler Erlandsen</t>
  </si>
  <si>
    <t>2710470815</t>
  </si>
  <si>
    <t>34198</t>
  </si>
  <si>
    <t>Lars Georg Kiørboe</t>
  </si>
  <si>
    <t>DTU Aqua, (2562) DANA</t>
  </si>
  <si>
    <t>34319</t>
  </si>
  <si>
    <t>Graziela Luzia da Costa</t>
  </si>
  <si>
    <t>2710941850</t>
  </si>
  <si>
    <t>34303</t>
  </si>
  <si>
    <t>Hanne Hjelm Hansen</t>
  </si>
  <si>
    <t>2710972039</t>
  </si>
  <si>
    <t>34427</t>
  </si>
  <si>
    <t>Gustav Modler</t>
  </si>
  <si>
    <t>2711711891</t>
  </si>
  <si>
    <t>34380</t>
  </si>
  <si>
    <t>Jens Cortsen</t>
  </si>
  <si>
    <t>2711743556</t>
  </si>
  <si>
    <t>34248</t>
  </si>
  <si>
    <t>Rebeca Rivera Lamata</t>
  </si>
  <si>
    <t>2711864701</t>
  </si>
  <si>
    <t>34409</t>
  </si>
  <si>
    <t>Paride Gullo</t>
  </si>
  <si>
    <t>2712934002</t>
  </si>
  <si>
    <t>2712960593</t>
  </si>
  <si>
    <t>34692</t>
  </si>
  <si>
    <t>Anton Baht</t>
  </si>
  <si>
    <t>2712961603</t>
  </si>
  <si>
    <t>34245</t>
  </si>
  <si>
    <t>Thor Dyrbjerg Vestergaard Christiansen</t>
  </si>
  <si>
    <t>2801884663</t>
  </si>
  <si>
    <t>34469</t>
  </si>
  <si>
    <t>John Thomas Lyons</t>
  </si>
  <si>
    <t>2801990552</t>
  </si>
  <si>
    <t>34681</t>
  </si>
  <si>
    <t>Isabella Ana Bjerggran-Keseric</t>
  </si>
  <si>
    <t>2803712428</t>
  </si>
  <si>
    <t>34141</t>
  </si>
  <si>
    <t>Caroline Rosendahl Henault</t>
  </si>
  <si>
    <t>2803891292</t>
  </si>
  <si>
    <t>34283</t>
  </si>
  <si>
    <t>Signe Skovmand Jakobsen</t>
  </si>
  <si>
    <t>2803970702</t>
  </si>
  <si>
    <t>Anne Glavind</t>
  </si>
  <si>
    <t>2803971873</t>
  </si>
  <si>
    <t>34704</t>
  </si>
  <si>
    <t>Kasper Juul Hesse Rasmussen</t>
  </si>
  <si>
    <t>2805904375</t>
  </si>
  <si>
    <t>34176</t>
  </si>
  <si>
    <t>Thyago Monteiro Sá Pinto</t>
  </si>
  <si>
    <t>2806864547</t>
  </si>
  <si>
    <t>34811</t>
  </si>
  <si>
    <t>Philip Wheeler</t>
  </si>
  <si>
    <t>2806941975</t>
  </si>
  <si>
    <t>34510</t>
  </si>
  <si>
    <t>Mark Staal Steenberg</t>
  </si>
  <si>
    <t>2806944869</t>
  </si>
  <si>
    <t>34263</t>
  </si>
  <si>
    <t>Dániel Berkes</t>
  </si>
  <si>
    <t>2807863846</t>
  </si>
  <si>
    <t>34211</t>
  </si>
  <si>
    <t>Malgorzata Rizzi</t>
  </si>
  <si>
    <t>2807892137</t>
  </si>
  <si>
    <t>34460</t>
  </si>
  <si>
    <t>Rasmus Biener de Taeje</t>
  </si>
  <si>
    <t>2807931671</t>
  </si>
  <si>
    <t>34566</t>
  </si>
  <si>
    <t>Peter Rødgaard-Jessen</t>
  </si>
  <si>
    <t>2809933787</t>
  </si>
  <si>
    <t>34194</t>
  </si>
  <si>
    <t>Sarang Sunil Nath</t>
  </si>
  <si>
    <t>2809934236</t>
  </si>
  <si>
    <t>34295</t>
  </si>
  <si>
    <t>Alejandra Villamil Alonso</t>
  </si>
  <si>
    <t>2810642052</t>
  </si>
  <si>
    <t>34401</t>
  </si>
  <si>
    <t>Betina Aabye</t>
  </si>
  <si>
    <t>2810950644</t>
  </si>
  <si>
    <t>34297</t>
  </si>
  <si>
    <t>Marlene Dehn</t>
  </si>
  <si>
    <t>2810960143</t>
  </si>
  <si>
    <t>34642</t>
  </si>
  <si>
    <t>Magnus Hartvig Grønbech</t>
  </si>
  <si>
    <t>2811831339</t>
  </si>
  <si>
    <t>34482</t>
  </si>
  <si>
    <t>Jonas Langeland Pedersen</t>
  </si>
  <si>
    <t>2812941995</t>
  </si>
  <si>
    <t>34275</t>
  </si>
  <si>
    <t>Max Ebstrup Bitsch</t>
  </si>
  <si>
    <t>Anne Sofie Dyerberg</t>
  </si>
  <si>
    <t>2901802087</t>
  </si>
  <si>
    <t>34240</t>
  </si>
  <si>
    <t>Kasper Linger Effersø</t>
  </si>
  <si>
    <t>2901923135</t>
  </si>
  <si>
    <t>34615</t>
  </si>
  <si>
    <t>Armandas Rokas</t>
  </si>
  <si>
    <t>2901970982</t>
  </si>
  <si>
    <t>34182</t>
  </si>
  <si>
    <t>Natascha Rylander Bech</t>
  </si>
  <si>
    <t>2901981097</t>
  </si>
  <si>
    <t>34610</t>
  </si>
  <si>
    <t>Carl Frederik Grønvald</t>
  </si>
  <si>
    <t>2903970327</t>
  </si>
  <si>
    <t>34167</t>
  </si>
  <si>
    <t>Asger Christian Goldbach</t>
  </si>
  <si>
    <t>2904981403</t>
  </si>
  <si>
    <t>34557</t>
  </si>
  <si>
    <t>Benjamin Bogø</t>
  </si>
  <si>
    <t>2905943580</t>
  </si>
  <si>
    <t>34398</t>
  </si>
  <si>
    <t>Elena Saldarini</t>
  </si>
  <si>
    <t>2907884239</t>
  </si>
  <si>
    <t>34413</t>
  </si>
  <si>
    <t>Luka Kapeter</t>
  </si>
  <si>
    <t>2908893371</t>
  </si>
  <si>
    <t>34530</t>
  </si>
  <si>
    <t>Farzad Khamisi Sobi</t>
  </si>
  <si>
    <t>2908953544</t>
  </si>
  <si>
    <t>34314</t>
  </si>
  <si>
    <t>Yunbo Yang</t>
  </si>
  <si>
    <t>2909832260</t>
  </si>
  <si>
    <t>34467</t>
  </si>
  <si>
    <t>Jeanette Krambech</t>
  </si>
  <si>
    <t>2909952797</t>
  </si>
  <si>
    <t>34443</t>
  </si>
  <si>
    <t>Lars Hinge</t>
  </si>
  <si>
    <t>DTU Bioengineering, (2787) Fungal Degradation</t>
  </si>
  <si>
    <t>Tiia-Riikka Kittilae</t>
  </si>
  <si>
    <t>2911934399</t>
  </si>
  <si>
    <t>2911960071</t>
  </si>
  <si>
    <t>34624</t>
  </si>
  <si>
    <t>Mathieu Parrot</t>
  </si>
  <si>
    <t>2912932411</t>
  </si>
  <si>
    <t>34663</t>
  </si>
  <si>
    <t>Kristoffer Linder-Steinlein</t>
  </si>
  <si>
    <t>2912941267</t>
  </si>
  <si>
    <t>34446</t>
  </si>
  <si>
    <t>Patrick Møller Jensen</t>
  </si>
  <si>
    <t>3001603379</t>
  </si>
  <si>
    <t>3004025538</t>
  </si>
  <si>
    <t>DTU Veterinærinstituttet, (2411) Bakteriologi/Patologi/Parasitologi</t>
  </si>
  <si>
    <t>3004743430</t>
  </si>
  <si>
    <t>34395</t>
  </si>
  <si>
    <t>3004914804</t>
  </si>
  <si>
    <t>34607</t>
  </si>
  <si>
    <t>Asli Aybike Dogan</t>
  </si>
  <si>
    <t>3004944118</t>
  </si>
  <si>
    <t>34165</t>
  </si>
  <si>
    <t>Ona Renom Estragues</t>
  </si>
  <si>
    <t>3004971956</t>
  </si>
  <si>
    <t>34311</t>
  </si>
  <si>
    <t>Melissa Emilie Isbrand McGrail</t>
  </si>
  <si>
    <t>3005754312</t>
  </si>
  <si>
    <t>34370</t>
  </si>
  <si>
    <t>Nermin Mahmoud Mohamed Ghith</t>
  </si>
  <si>
    <t>3005924099</t>
  </si>
  <si>
    <t>34767</t>
  </si>
  <si>
    <t>Pablo Alberdi-Pagola</t>
  </si>
  <si>
    <t>3005961326</t>
  </si>
  <si>
    <t>34196</t>
  </si>
  <si>
    <t>Lise Grüner Hanson</t>
  </si>
  <si>
    <t>3006990214</t>
  </si>
  <si>
    <t>34365</t>
  </si>
  <si>
    <t>Sarah Niaraki Jensen</t>
  </si>
  <si>
    <t>3007831683</t>
  </si>
  <si>
    <t>34461</t>
  </si>
  <si>
    <t>Sebastian Mejia Davidoff Guerrero</t>
  </si>
  <si>
    <t>3007931351</t>
  </si>
  <si>
    <t>34367</t>
  </si>
  <si>
    <t>Martin Poulsen</t>
  </si>
  <si>
    <t>3009932924</t>
  </si>
  <si>
    <t>34418</t>
  </si>
  <si>
    <t>Manja Gersholm Grønberg</t>
  </si>
  <si>
    <t>DTU Bioengineering, (2780) Forskergruppe Jan Martinussen</t>
  </si>
  <si>
    <t>DTU Wind Energy, (4626) Høvsøre</t>
  </si>
  <si>
    <t>3010913348</t>
  </si>
  <si>
    <t>34822</t>
  </si>
  <si>
    <t>Zaineb Tounsi</t>
  </si>
  <si>
    <t>3011911985</t>
  </si>
  <si>
    <t>34449</t>
  </si>
  <si>
    <t>Victor Einer Wiggers</t>
  </si>
  <si>
    <t>3103701146</t>
  </si>
  <si>
    <t>34301</t>
  </si>
  <si>
    <t>Johanne Marie Louise From Koch</t>
  </si>
  <si>
    <t>3103721481</t>
  </si>
  <si>
    <t>34735</t>
  </si>
  <si>
    <t>Kenneth Othmar Hammerlev</t>
  </si>
  <si>
    <t>3105943155</t>
  </si>
  <si>
    <t>34633</t>
  </si>
  <si>
    <t>Mathias Lilholt</t>
  </si>
  <si>
    <t>3105944054</t>
  </si>
  <si>
    <t>34638</t>
  </si>
  <si>
    <t>Laura Nevenka Nicole Florence Casses</t>
  </si>
  <si>
    <t>3108923023</t>
  </si>
  <si>
    <t>34144</t>
  </si>
  <si>
    <t>Niels Moctezuma Krarup</t>
  </si>
  <si>
    <t>3108950462</t>
  </si>
  <si>
    <t>34140</t>
  </si>
  <si>
    <t>Anna Schrøder Lassen</t>
  </si>
  <si>
    <t>3108980124</t>
  </si>
  <si>
    <t>34562</t>
  </si>
  <si>
    <t>Kaia Fiil Præstegaard</t>
  </si>
  <si>
    <t>3110941195</t>
  </si>
  <si>
    <t>34596</t>
  </si>
  <si>
    <t>Mikkel Mathias Dickmeiss Hemer</t>
  </si>
  <si>
    <t>3112922651</t>
  </si>
  <si>
    <t>34711</t>
  </si>
  <si>
    <t>Stefan Bisgaard</t>
  </si>
  <si>
    <t>3112934013</t>
  </si>
  <si>
    <t>3112950531</t>
  </si>
  <si>
    <t>34810</t>
  </si>
  <si>
    <t>Jacob Elmkjær</t>
  </si>
  <si>
    <t>34376</t>
  </si>
  <si>
    <t>Kjetil Gjeitsund Thorvaldsen</t>
  </si>
  <si>
    <t>34440</t>
  </si>
  <si>
    <t>Eleonore Alisee Sarah Pierrat</t>
  </si>
  <si>
    <t>Sanni-Leea Hellvie Aalto</t>
  </si>
  <si>
    <t>34138</t>
  </si>
  <si>
    <t>Ramato Ashu Tufa</t>
  </si>
  <si>
    <t>34166</t>
  </si>
  <si>
    <t>Yuzhu Li</t>
  </si>
  <si>
    <t>34172</t>
  </si>
  <si>
    <t>Felix Gunkel</t>
  </si>
  <si>
    <t>34191</t>
  </si>
  <si>
    <t>Fabian Johannes Scheller</t>
  </si>
  <si>
    <t>34219</t>
  </si>
  <si>
    <t>Samuel Alan Bradley</t>
  </si>
  <si>
    <t>34221</t>
  </si>
  <si>
    <t>Carmen Sands</t>
  </si>
  <si>
    <t>34225</t>
  </si>
  <si>
    <t>Nicholas Patrick Moran</t>
  </si>
  <si>
    <t>34231</t>
  </si>
  <si>
    <t>34250</t>
  </si>
  <si>
    <t>Menglin Zhang</t>
  </si>
  <si>
    <t>34281</t>
  </si>
  <si>
    <t>Xingli Cun</t>
  </si>
  <si>
    <t>34284</t>
  </si>
  <si>
    <t>Muhammad Ahmed Khan</t>
  </si>
  <si>
    <t>34294</t>
  </si>
  <si>
    <t>Omid Babaie Rizvandi</t>
  </si>
  <si>
    <t>34316</t>
  </si>
  <si>
    <t>Hang Li</t>
  </si>
  <si>
    <t>34326</t>
  </si>
  <si>
    <t>Olga Gordivska</t>
  </si>
  <si>
    <t>34328</t>
  </si>
  <si>
    <t>Jie Ji</t>
  </si>
  <si>
    <t>34330</t>
  </si>
  <si>
    <t>Philip Johannes Gorter de Vries</t>
  </si>
  <si>
    <t>34337</t>
  </si>
  <si>
    <t>Parizad Babaei</t>
  </si>
  <si>
    <t>34342</t>
  </si>
  <si>
    <t>Fanny Marie Elsa Minjauw</t>
  </si>
  <si>
    <t>34345</t>
  </si>
  <si>
    <t>Chuangwei Liu</t>
  </si>
  <si>
    <t>34350</t>
  </si>
  <si>
    <t>Tobias Reinauer</t>
  </si>
  <si>
    <t>34355</t>
  </si>
  <si>
    <t>Paul Pierre-Yves Jean Cachera</t>
  </si>
  <si>
    <t>34362</t>
  </si>
  <si>
    <t>Matthias Mattanovich</t>
  </si>
  <si>
    <t>34378</t>
  </si>
  <si>
    <t>Zhibin Niu</t>
  </si>
  <si>
    <t>34385</t>
  </si>
  <si>
    <t>Qi Wang</t>
  </si>
  <si>
    <t>34390</t>
  </si>
  <si>
    <t>Xiaobo Li</t>
  </si>
  <si>
    <t>34394</t>
  </si>
  <si>
    <t>Martin Uhrin</t>
  </si>
  <si>
    <t>34402</t>
  </si>
  <si>
    <t>Roberto Pili</t>
  </si>
  <si>
    <t>34442</t>
  </si>
  <si>
    <t>Dongwoo Lee</t>
  </si>
  <si>
    <t>34506</t>
  </si>
  <si>
    <t>Elisa Sassetti</t>
  </si>
  <si>
    <t>34513</t>
  </si>
  <si>
    <t>34637</t>
  </si>
  <si>
    <t>Yongping Du</t>
  </si>
  <si>
    <t>Ændret</t>
  </si>
  <si>
    <t>Status</t>
  </si>
  <si>
    <t>Uploadfremskridt</t>
  </si>
  <si>
    <t>Meddelelse</t>
  </si>
  <si>
    <t>* Personnr.</t>
  </si>
  <si>
    <t>* Gældende startdato</t>
  </si>
  <si>
    <t>Handlingskode</t>
  </si>
  <si>
    <t>Fødselsdato</t>
  </si>
  <si>
    <t>Køn</t>
  </si>
  <si>
    <t>* Navnetype</t>
  </si>
  <si>
    <t>* Adresselinje 1</t>
  </si>
  <si>
    <t>* Adressetype</t>
  </si>
  <si>
    <t>* Land</t>
  </si>
  <si>
    <t>* E-mailadresse</t>
  </si>
  <si>
    <t>* E-mailtype</t>
  </si>
  <si>
    <t>Dato fra</t>
  </si>
  <si>
    <t>* National identifikatortype/CPR-type</t>
  </si>
  <si>
    <t>Udstedelsesdato</t>
  </si>
  <si>
    <t>* Lovgivningskode [..]</t>
  </si>
  <si>
    <t>CPR-nr.</t>
  </si>
  <si>
    <t>* Telefontype</t>
  </si>
  <si>
    <t xml:space="preserve">* Nummer </t>
  </si>
  <si>
    <t>* Type ansat</t>
  </si>
  <si>
    <t>* Juridisk arbejdsgiver</t>
  </si>
  <si>
    <t>* Lovgivningskode</t>
  </si>
  <si>
    <t>Status for statsborgerskab</t>
  </si>
  <si>
    <t>* Startdato</t>
  </si>
  <si>
    <t>* Handlingskode</t>
  </si>
  <si>
    <t>* Gældende sekvens</t>
  </si>
  <si>
    <t>* Sidste gældende ændring</t>
  </si>
  <si>
    <t>* Ansættelsesforholdsnr.</t>
  </si>
  <si>
    <t>Forretningsenhed [..]</t>
  </si>
  <si>
    <t>Id for foreslået type ansat</t>
  </si>
  <si>
    <t>Forventet startdato</t>
  </si>
  <si>
    <t>Foreslået persontype</t>
  </si>
  <si>
    <t>Organisations-id [..]</t>
  </si>
  <si>
    <t>Lokations-id [..]</t>
  </si>
  <si>
    <t>Context Value</t>
  </si>
  <si>
    <t>Fleksvisning [..]</t>
  </si>
  <si>
    <t>Stiko [..]</t>
  </si>
  <si>
    <t>Job-id [..]</t>
  </si>
  <si>
    <t>Lønklassestige-id [..]</t>
  </si>
  <si>
    <t>Lønklasse-id [..]</t>
  </si>
  <si>
    <t>Kode for timelønnet</t>
  </si>
  <si>
    <t>Kategori for ansat</t>
  </si>
  <si>
    <t>Almindelig eller midlertidig</t>
  </si>
  <si>
    <t>Standard arbejdstimer</t>
  </si>
  <si>
    <t>Frekvens</t>
  </si>
  <si>
    <t>Forventet slutdato</t>
  </si>
  <si>
    <t>* Supervisors ansættelsesforholdsnr.</t>
  </si>
  <si>
    <t>* Type</t>
  </si>
  <si>
    <t>6000001</t>
  </si>
  <si>
    <t>ADD_PEN_WKR</t>
  </si>
  <si>
    <t>GLOBAL</t>
  </si>
  <si>
    <t>SLS</t>
  </si>
  <si>
    <t>Privat e-mail</t>
  </si>
  <si>
    <t>CPR. nr. (+DK)</t>
  </si>
  <si>
    <t>Ventende ansat</t>
  </si>
  <si>
    <t>Technical University of Denmark (DTU)</t>
  </si>
  <si>
    <t>Aktiv</t>
  </si>
  <si>
    <t>Danmarks Tekniske Universitet BU</t>
  </si>
  <si>
    <t>Medarbejder</t>
  </si>
  <si>
    <t>Nej</t>
  </si>
  <si>
    <t>300000003514976</t>
  </si>
  <si>
    <t>300000003706986</t>
  </si>
  <si>
    <t>300000003694539</t>
  </si>
  <si>
    <t>Timelønnet</t>
  </si>
  <si>
    <t>TAP</t>
  </si>
  <si>
    <t>Midlertidig</t>
  </si>
  <si>
    <t>Ugentlig</t>
  </si>
  <si>
    <t>Linjeleder</t>
  </si>
  <si>
    <t>2007864135</t>
  </si>
  <si>
    <t>0406924912</t>
  </si>
  <si>
    <t>1412933962</t>
  </si>
  <si>
    <t>3103953137</t>
  </si>
  <si>
    <t>0509952981</t>
  </si>
  <si>
    <t>0108944242</t>
  </si>
  <si>
    <t>1407944603</t>
  </si>
  <si>
    <t>2107962215</t>
  </si>
  <si>
    <t>2301950503</t>
  </si>
  <si>
    <t>2802951704</t>
  </si>
  <si>
    <t>2612952151</t>
  </si>
  <si>
    <t>0103942845</t>
  </si>
  <si>
    <t>1709934410</t>
  </si>
  <si>
    <t>0707961414</t>
  </si>
  <si>
    <t>1909970608</t>
  </si>
  <si>
    <t>2407842122</t>
  </si>
  <si>
    <t>3105960793</t>
  </si>
  <si>
    <t>0606921128</t>
  </si>
  <si>
    <t>1412913813</t>
  </si>
  <si>
    <t>0605922783</t>
  </si>
  <si>
    <t>1005944356</t>
  </si>
  <si>
    <t>2609942552</t>
  </si>
  <si>
    <t>3005922495</t>
  </si>
  <si>
    <t>1506953584</t>
  </si>
  <si>
    <t>6000002</t>
  </si>
  <si>
    <t>6000003</t>
  </si>
  <si>
    <t>6000004</t>
  </si>
  <si>
    <t>6000005</t>
  </si>
  <si>
    <t>6000006</t>
  </si>
  <si>
    <t>6000007</t>
  </si>
  <si>
    <t>6000008</t>
  </si>
  <si>
    <t>01783</t>
  </si>
  <si>
    <t>6000009</t>
  </si>
  <si>
    <t>6000010</t>
  </si>
  <si>
    <t>6000011</t>
  </si>
  <si>
    <t>6000012</t>
  </si>
  <si>
    <t>6000013</t>
  </si>
  <si>
    <t>6000014</t>
  </si>
  <si>
    <t>6000015</t>
  </si>
  <si>
    <t>6000016</t>
  </si>
  <si>
    <t>6000017</t>
  </si>
  <si>
    <t>6000018</t>
  </si>
  <si>
    <t>6000019</t>
  </si>
  <si>
    <t>6000020</t>
  </si>
  <si>
    <t>6000021</t>
  </si>
  <si>
    <t>6000022</t>
  </si>
  <si>
    <t>6000023</t>
  </si>
  <si>
    <t>6000024</t>
  </si>
  <si>
    <t>6000025</t>
  </si>
  <si>
    <t>6000026</t>
  </si>
  <si>
    <t>6000027</t>
  </si>
  <si>
    <t>6000028</t>
  </si>
  <si>
    <t>6000029</t>
  </si>
  <si>
    <t>6000030</t>
  </si>
  <si>
    <t>6000031</t>
  </si>
  <si>
    <t>6000032</t>
  </si>
  <si>
    <t>6000033</t>
  </si>
  <si>
    <t>6000034</t>
  </si>
  <si>
    <t>6000035</t>
  </si>
  <si>
    <t>6000036</t>
  </si>
  <si>
    <t>6000037</t>
  </si>
  <si>
    <t>6000038</t>
  </si>
  <si>
    <t>6000039</t>
  </si>
  <si>
    <t>6000040</t>
  </si>
  <si>
    <t>6000041</t>
  </si>
  <si>
    <t>6000042</t>
  </si>
  <si>
    <t>Hent i HCM</t>
  </si>
  <si>
    <t xml:space="preserve">Sidst opdateret d. </t>
  </si>
  <si>
    <t>Active</t>
  </si>
  <si>
    <t>Section</t>
  </si>
  <si>
    <t>DTU Physics, (1015) TEKHIST</t>
  </si>
  <si>
    <t>DTU Fysik, (1019) Risø værksted</t>
  </si>
  <si>
    <t>DTU Fysik, (1020) STR Strålingsfysik</t>
  </si>
  <si>
    <t>DTU Physics, (1023) Advanced Studies</t>
  </si>
  <si>
    <t>DTU Physics, (1031) NANOS 307/Kvantetek</t>
  </si>
  <si>
    <t>DTU Physics, (1041) Biodynamik</t>
  </si>
  <si>
    <t>DTU Physics, (1042) Ikke-lineær dynamik</t>
  </si>
  <si>
    <t>DTU Physics, (1044) Modellering</t>
  </si>
  <si>
    <t>DTU Physics, (1045) Physics of Living Cells</t>
  </si>
  <si>
    <t>DTU Physics, (1046) Fluid Mechanic</t>
  </si>
  <si>
    <t>DTU Physics, (1047) EG undervisning</t>
  </si>
  <si>
    <t>DTU Physics, (1051) Optik</t>
  </si>
  <si>
    <t>DTU Physics, (1052) Kvanteoptik</t>
  </si>
  <si>
    <t>DTU Physics, (1054) Lyskilder</t>
  </si>
  <si>
    <t>DTU Physics, (1063) Seminar</t>
  </si>
  <si>
    <t>DTU Physics, (1071) Kemikalier</t>
  </si>
  <si>
    <t>DTU Physics, (1072) Edb-afdeling</t>
  </si>
  <si>
    <t>DTU Physics, (1080) DTU finansierede Ph.d-ere</t>
  </si>
  <si>
    <t>DTU Physics, (1091) Center for Kvanteprotein</t>
  </si>
  <si>
    <t>DTU Civil Engineering, (1112) Laboratorieudvalget</t>
  </si>
  <si>
    <t>DTU Civil Engineering, (1114) Indvendig vedligehold.</t>
  </si>
  <si>
    <t>DTU Civil Engineering, (1115) Bibliotek</t>
  </si>
  <si>
    <t>DTU Civil Engineering, (1116) Kompetance udvikling</t>
  </si>
  <si>
    <t>DTU Civil Engineering, (1117) DTU Structural Lab</t>
  </si>
  <si>
    <t>DTU Civil Engineering, (1120) Byggeproces</t>
  </si>
  <si>
    <t>DTU Civil Engineering, (1126) DTU Ph.d.-BD</t>
  </si>
  <si>
    <t>DTU Civil Engineering, (1131) DTU Ph.d. - BS</t>
  </si>
  <si>
    <t>DTU Civil Engineering, (1136) DTU Ph.d. - IC</t>
  </si>
  <si>
    <t>DTU Civil Engineering, (1142) DTU Ph.d. - CM</t>
  </si>
  <si>
    <t>DTU Civil Engineering, (1146) DTU Ph. d- GEO</t>
  </si>
  <si>
    <t>DTU Civil Engineering, (1152) Ph.d. - SE</t>
  </si>
  <si>
    <t>DTU Miljø, (1209) RTS - Radioecology and Tracer Studies</t>
  </si>
  <si>
    <t>DTU Environment, (1215) AIR - Atmospheric Environment</t>
  </si>
  <si>
    <t>DTU Sundhedsteknologi, (2284) Infrastrukturen DMAC</t>
  </si>
  <si>
    <t>DTU Sundhedsteknologi, (2287) Metagenomics</t>
  </si>
  <si>
    <t>DTU Sundhedsteknologi, (2295) Hevesy</t>
  </si>
  <si>
    <t>DTU Sundhedsteknologi, (2296) Dosimetry</t>
  </si>
  <si>
    <t>DTU Food, (2300) DTU Food</t>
  </si>
  <si>
    <t>DTU Vet, (2410) Institut Administration</t>
  </si>
  <si>
    <t>DTU Vet, (2412) Service og Adm. Bülowsvej</t>
  </si>
  <si>
    <t>DTU Veterinærinstituttet, (2413) Administration - Lindholm</t>
  </si>
  <si>
    <t>DTU Vet, (2415) Stald og Lab.service</t>
  </si>
  <si>
    <t>DTU Vet, (2416) Teknisk drift - Lindholm</t>
  </si>
  <si>
    <t>DTU Vet, (2417) Service - Lindholm</t>
  </si>
  <si>
    <t>DTU Vet, (2418) Færge - Lindholm</t>
  </si>
  <si>
    <t>DTU Vet, (2421) VET-Dianova</t>
  </si>
  <si>
    <t>DTU Vet, (2423) Virologi Bülowsvej</t>
  </si>
  <si>
    <t>DTU Vet, (2430) Vet. Diagnostik og Forskn.</t>
  </si>
  <si>
    <t>DTU Veterinærinstituttet, (2431) Administration Afd. V</t>
  </si>
  <si>
    <t>DTU Vet, (2434) Fiskegruppe</t>
  </si>
  <si>
    <t>DTU Veterinærinstituttet, (2436) Administration Diagnostik og Myndighedsbetjening</t>
  </si>
  <si>
    <t>DTU Veterinærinstituttet, (2437) Bakteriologi og patologi</t>
  </si>
  <si>
    <t>DTU Vet, (2439) Vet epidemiologi &amp; mynd.</t>
  </si>
  <si>
    <t>DTU Veterinærinstituttet, (2441) Adaptiv im.logi&amp;parasit</t>
  </si>
  <si>
    <t>DTU Vet, (2443) Virologi (2443)</t>
  </si>
  <si>
    <t>DTU Vet, (2445) Mikrobiel økologi</t>
  </si>
  <si>
    <t>DTU Vet, (2447) Innat immunologi</t>
  </si>
  <si>
    <t>DTU Veterinærinstituttet, (2450) Afdeling for Virologi</t>
  </si>
  <si>
    <t>DTU Vet, (2451) Svinepest mm.</t>
  </si>
  <si>
    <t>DTU Veterinærinstituttet, (2452) Administration Lindholm</t>
  </si>
  <si>
    <t>DTU Vet, (2453) Vesikulære Virussygd. MKS</t>
  </si>
  <si>
    <t>DTU Vet, (2454) Serologi Lindholm</t>
  </si>
  <si>
    <t>DTU Vet, (2455) Tværgående servicefunktion</t>
  </si>
  <si>
    <t>DTU Vet, (2456) Stald- og vægterservice</t>
  </si>
  <si>
    <t>DTU Vet, (2457) Laboratorieservice (2457)</t>
  </si>
  <si>
    <t>DTU Vet, (2459) Færgedrift</t>
  </si>
  <si>
    <t>DTU Vet, (2470) Fjerkræ, Fisk og Pelsdyr</t>
  </si>
  <si>
    <t>DTU Vet, (2471) Biosec. &amp; velfærd fjerkræ</t>
  </si>
  <si>
    <t>DTU Vet, (2472) Faggruppe bakteriologi</t>
  </si>
  <si>
    <t>DTU Vet, (2473) Faggr.pelsdyr, fjerkræ mm</t>
  </si>
  <si>
    <t>DTU Vet, (2475) Faggr.fiskessygdomme</t>
  </si>
  <si>
    <t>DTU Vet, (2476) Faggr. Vært-patogen</t>
  </si>
  <si>
    <t>DTU Veterinærinstituttet, (2477) Administation og Service</t>
  </si>
  <si>
    <t>DTU Vet, (2478) Faggr. mikro- &amp; nanotekn.</t>
  </si>
  <si>
    <t>DTU Vet, (2480) Virologi (2480)</t>
  </si>
  <si>
    <t>DTU Vet, (2481) Dyrestalde koordination</t>
  </si>
  <si>
    <t>DTU Vet, (2482) Innovation</t>
  </si>
  <si>
    <t>DTU Vet, (2484) Virologi (2484)</t>
  </si>
  <si>
    <t>DTU Vet, (2498) Tidl. ansatte v/DFVF</t>
  </si>
  <si>
    <t>DTU Aqua, (2500) Institutledelse</t>
  </si>
  <si>
    <t>DTU Aqua, (2563) Småskibe</t>
  </si>
  <si>
    <t>DTU Chemistry, (2602) Bygning 207</t>
  </si>
  <si>
    <t>DTU Chemistry, (2603) Fælles funktioner</t>
  </si>
  <si>
    <t>DTU Chemistry, (2604) CSG Sustainable</t>
  </si>
  <si>
    <t>DTU Chemistry, (2611) Organisk kemi</t>
  </si>
  <si>
    <t>DTU Chemistry, (2623) Røntgen og proteinkryst.</t>
  </si>
  <si>
    <t>DTU Chemistry, (2630) Bygning 207, fælles</t>
  </si>
  <si>
    <t>DTU Chemistry, (2631) Analytisk kemi</t>
  </si>
  <si>
    <t>DTU Chemistry, (2632) Energi og Materiale kemi</t>
  </si>
  <si>
    <t>DTU Chemistry, (2633) Metalloproteinkemi</t>
  </si>
  <si>
    <t>DTU Chemistry, (2661) NMR center</t>
  </si>
  <si>
    <t>DTU Chemistry, (2662) DK-Openscreen</t>
  </si>
  <si>
    <t>DTU Chemistry, (2663) Røntgenkrystallografi</t>
  </si>
  <si>
    <t>DTU Chemistry, (2664) PVT Lab</t>
  </si>
  <si>
    <t>DTU Chemistry, (2682) Glasværksted</t>
  </si>
  <si>
    <t>DTU Chemistry, (2683) Reception</t>
  </si>
  <si>
    <t>admin.bioeng</t>
  </si>
  <si>
    <t>DTU Bioengineering, (2701) Bact. Sys. Microbiology</t>
  </si>
  <si>
    <t>DTU Bioengineering, (2702) Integrative Systems Biology</t>
  </si>
  <si>
    <t>DTU Bioengineering, (2703) Eukaryotic Biotechnology</t>
  </si>
  <si>
    <t>DTU Bioengineering, (2705) Genomic Diversity</t>
  </si>
  <si>
    <t>DTU Bioengineering, (2706) IT-Systembiologi</t>
  </si>
  <si>
    <t>DTU Bioengineering, (2732) CMB</t>
  </si>
  <si>
    <t>DTU Bioengineering, (2738) Ubiquitin Signalling and Inflammation</t>
  </si>
  <si>
    <t>DTU Bioengineering, (2739) Computer Aided Biotechnology</t>
  </si>
  <si>
    <t>DTU Bioengineering, (2756) Lønreserver til senere fordeling</t>
  </si>
  <si>
    <t>DTU Bioengineering, (2757) Basis midler</t>
  </si>
  <si>
    <t>DTU Bioengineering, (2760) Adaptive Immunology</t>
  </si>
  <si>
    <t>DTU Bioengineering, (2764) Myndighedsbetjening</t>
  </si>
  <si>
    <t>DTU Bioengineering, (2773) DTU Multi Assay Core</t>
  </si>
  <si>
    <t>DTU Bioengineering, (2775) PHD section Microbial - Lone G</t>
  </si>
  <si>
    <t>DTU Bioengineering, (2777) PHD section Protein Science - Ulrich Keller</t>
  </si>
  <si>
    <t>DTU Bioengineering, (2795) Systems Metabolic Lipidology</t>
  </si>
  <si>
    <t>DTU Chemical Engineering, (2811) Civiluddannelsen</t>
  </si>
  <si>
    <t>DTU Chemical Engineering, (2812) Diplomuddannelsen</t>
  </si>
  <si>
    <t>DTU Chemical Engineering, (2813) Diplom Kemi Hus</t>
  </si>
  <si>
    <t>DTU Chemical Engineering, (2821) Aerosol/ICAT</t>
  </si>
  <si>
    <t>DTU Chemical Engineering, (2828) KT Forskning</t>
  </si>
  <si>
    <t>DTU Chemical Engineering, (2829) ICAT</t>
  </si>
  <si>
    <t>DTU Chemical Engineering, (2830) Prebiotics</t>
  </si>
  <si>
    <t>DTU Chemical Engineering, (2831) Process</t>
  </si>
  <si>
    <t>DTU Chemical Engineering, (2832) New Cement Prod.Tech.</t>
  </si>
  <si>
    <t>DTU Chemical Engineering, (2834) Catalysis &amp; Product Eng.</t>
  </si>
  <si>
    <t>DTU Chemical Engineering, (2835) Reaction &amp; Transport Eng.</t>
  </si>
  <si>
    <t>DTU Chemical Engineering, (2892) Optical Diagnostic Group</t>
  </si>
  <si>
    <t>DTU Chemical Engineering, (2893) Økosystemer</t>
  </si>
  <si>
    <t>DTU Chemical Engineering, (2894) Bioprocessing</t>
  </si>
  <si>
    <t>DTU Chemical Engineering, (2896) Mikrobielle energisyst.</t>
  </si>
  <si>
    <t>DTU Chemical Engineering, (2897) Termisk bioforgasning</t>
  </si>
  <si>
    <t>DTU Chemical Engineering, (2898) Modpost budgettering</t>
  </si>
  <si>
    <t>DTU Biosustain, (2940) Plant Pathway Discovery</t>
  </si>
  <si>
    <t>DTU Biosustain, (2950) Metagenomic Systems Biology</t>
  </si>
  <si>
    <t>DTU Biosustain, (2970) Network Reconstruction and in silico Biology</t>
  </si>
  <si>
    <t>DTU Biosustain, (2991) Translational Management</t>
  </si>
  <si>
    <t>DTU Space, (3001) Proj.bev. Ledelse og adm.</t>
  </si>
  <si>
    <t>DTU Space, (3005) EM Lab</t>
  </si>
  <si>
    <t>DTU Space, (3006) IT</t>
  </si>
  <si>
    <t>DTU Space, (3007) Formidling</t>
  </si>
  <si>
    <t>DTU Space, (3010) IFR</t>
  </si>
  <si>
    <t>DTU Space, (3011) Proj. bev. Matematisk Geovidenskab</t>
  </si>
  <si>
    <t>DTU Space, (3012) Ph.d. Matematisk Geovidenskab</t>
  </si>
  <si>
    <t>DTU Space, (3017) Ph.d. IFR</t>
  </si>
  <si>
    <t>DTU Space, (3021) Proj. bev. Geomagnetisme</t>
  </si>
  <si>
    <t>DTU Space, (3031) Proj. bev. Astrofysik</t>
  </si>
  <si>
    <t>DTU Space, (3034) Drift Astrofysik</t>
  </si>
  <si>
    <t>DTU Space, (3041) Mikrobølger og telemåling (3041)</t>
  </si>
  <si>
    <t>DTU Space, (3044) Drift Mikrobølger-telemål.</t>
  </si>
  <si>
    <t>DTU Space, (3046) Værksted Mikrobølg.-telem</t>
  </si>
  <si>
    <t>DTU Space, (3051) Proj. bev. Geodynamik</t>
  </si>
  <si>
    <t>DTU Space, (3070) Solsystemets fysik</t>
  </si>
  <si>
    <t>DTU Space, (3071) Proj. Solsystemets fysik</t>
  </si>
  <si>
    <t>DTU Space, (3072) Ph.D Solsystemets fysik</t>
  </si>
  <si>
    <t>DTU Space, (3074) Drift Solsystemets fysik</t>
  </si>
  <si>
    <t>DTU Space, (3075) Solsystemet gr. TN</t>
  </si>
  <si>
    <t>DTU Space, (3076) Kosmisk Stråling gr. HS</t>
  </si>
  <si>
    <t>DTU Space, (3077) Solvind Magetosfære v/SV</t>
  </si>
  <si>
    <t>DTU Space, (3078) Geomagnetisk gr. NO</t>
  </si>
  <si>
    <t>DTU Space, (3081) Proj.Måling og instrume.</t>
  </si>
  <si>
    <t>DTU Space, (3084) Drift Måling og instrume.</t>
  </si>
  <si>
    <t>DTU Space, (3086) Måling og instrument.</t>
  </si>
  <si>
    <t>DTU Space, (3098) Tidl. ansatte v/DRC</t>
  </si>
  <si>
    <t>admin.elektro</t>
  </si>
  <si>
    <t>DTU Electrical Engineering, (3111) ADM IT</t>
  </si>
  <si>
    <t>DTU Electrical Engineering, (3139) Play Ware</t>
  </si>
  <si>
    <t>DTU Electrical Engineering, (3161) CFU</t>
  </si>
  <si>
    <t>DTU Electrical Engineering, (3162) CIE</t>
  </si>
  <si>
    <t>DTU Electrical Engineering, (3163) CFE, fysisk elektronik</t>
  </si>
  <si>
    <t>DTU Electrical Engineering, (3180) Måling og instrumentering</t>
  </si>
  <si>
    <t>DTU Electrical Engineering, (3181) DRC-Telemåling</t>
  </si>
  <si>
    <t>DTU Electrical Engineering, (3188) DRC-Østerbro</t>
  </si>
  <si>
    <t>DTU Electrical Engineering, (3189) DRC annum</t>
  </si>
  <si>
    <t>DTU Electrical Engineering, (3190) ELMA</t>
  </si>
  <si>
    <t>DTU Electrical Engineering, (3191) ELSY</t>
  </si>
  <si>
    <t>DTU Electrical Engineering, (3192) ESOM</t>
  </si>
  <si>
    <t>DTU Nanotech, (3300) DTU Nanotech</t>
  </si>
  <si>
    <t>DTU Nanotech, (3312) Theoretical Microsystems</t>
  </si>
  <si>
    <t>DTU Nanotech, (3313) Mems</t>
  </si>
  <si>
    <t>DTU Nanotech, (3316) Bioanalytics</t>
  </si>
  <si>
    <t>DTU Nanotech, (3318) Nanoelectronics Metrology</t>
  </si>
  <si>
    <t>DTU Nanotech, (3319) Science Group Søren Raza</t>
  </si>
  <si>
    <t>DTU Nanotech, (3321) Cell Particle Handling</t>
  </si>
  <si>
    <t>DTU Nanotech, (3322) Polymeric</t>
  </si>
  <si>
    <t>DTU Nanotech, (3323) Nanomaterials and Nanobiosensors</t>
  </si>
  <si>
    <t>DTU Nanotech, (3324) Management - vicedirektør</t>
  </si>
  <si>
    <t>DTU Nanotech, (3325) Fluidic</t>
  </si>
  <si>
    <t>DTU Nanotech, (3326) Theoretical Microfluidics</t>
  </si>
  <si>
    <t>DTU Nanotech, (3327) Theoretical Biophysics</t>
  </si>
  <si>
    <t>DTU Nanotech, (3329) Biochemical Microreators</t>
  </si>
  <si>
    <t>DTU Nanotech, (3330) Nano AB</t>
  </si>
  <si>
    <t>DTU Nanotech, (3331) Theoretical Nanotechno.</t>
  </si>
  <si>
    <t>DTU Nanotech, (3333) Nanointegrations</t>
  </si>
  <si>
    <t>DTU Nanotech, (3335) Nano-Bio</t>
  </si>
  <si>
    <t>DTU Nanotech, (3337) Nanofluidics and Bioimaging</t>
  </si>
  <si>
    <t>DTU Nanotech, (3338) Polymer Microsystems</t>
  </si>
  <si>
    <t>DTU Nanotech, (3340) Eksterne midler UK 95&amp;97</t>
  </si>
  <si>
    <t>DTU Nanotech, (3341) Stohastic</t>
  </si>
  <si>
    <t>DTU Nanotech, (3342) Amphipilic</t>
  </si>
  <si>
    <t>DTU Nanotech, (3344) Self-Organized</t>
  </si>
  <si>
    <t>DTU Nanotech, (3345) Surface</t>
  </si>
  <si>
    <t>DTU Nanotech, (3346) Polymer Microsystems Medical</t>
  </si>
  <si>
    <t>DTU Nanotech, (3347) Bioinspired Nanomaterials group</t>
  </si>
  <si>
    <t>DTU Nanotech, (3349) BioEngine-Lab Alireza</t>
  </si>
  <si>
    <t>DTU Nanotech, (3350) Management</t>
  </si>
  <si>
    <t>DTU Nanotech, (3357) Omk 95 mid.tidig placeret</t>
  </si>
  <si>
    <t>DTU Nanotech, (3358) Nano Connect</t>
  </si>
  <si>
    <t>DTU Nanotech, (3360) Ph D stipendiater DTU</t>
  </si>
  <si>
    <t>DTU Nanotech, (3372) TEV 2</t>
  </si>
  <si>
    <t>DTU Nanotech, (3373) TEV 3</t>
  </si>
  <si>
    <t>DTU Nanotech, (3376) Myndighedsrådgivning</t>
  </si>
  <si>
    <t>DTU Nanotech, (3377) TEV 7 Basis</t>
  </si>
  <si>
    <t>DTU Fotonik, (3400) Fællesfunktioner</t>
  </si>
  <si>
    <t>admin.fotonik</t>
  </si>
  <si>
    <t>DTU Fotonik, (3409) Innovation</t>
  </si>
  <si>
    <t>DTU Fotonik, (3419) Fotonik egen IT-drift</t>
  </si>
  <si>
    <t>DTU Fotonik, (3420) Nonlinear Optics &amp; Biophotonics</t>
  </si>
  <si>
    <t>DTU Fotonik, (3425) Fiber Sensors &amp; Supercontinuum</t>
  </si>
  <si>
    <t>DTU Fotonik, (3430) Nanophotonics</t>
  </si>
  <si>
    <t>DTU Fotonik, (3433) Nanophotonics Devices</t>
  </si>
  <si>
    <t>DTU Fotonik, (3435) Metamaterials</t>
  </si>
  <si>
    <t>DTU Fotonik, (3436) Structured Electromagnetic Materials</t>
  </si>
  <si>
    <t>DTU Fotonik, (3440) Communication Technology</t>
  </si>
  <si>
    <t>DTU Fotonik, (3443) Coding &amp; Visuel Communication</t>
  </si>
  <si>
    <t>DTU Fotonik, (3444) Networks Techno &amp; Service Platforms</t>
  </si>
  <si>
    <t>DTU Fotonik, (3446) High-speed Optical Communication</t>
  </si>
  <si>
    <t>DTU Fotonik, (3450) Lightsources &amp; Industrial Sensor</t>
  </si>
  <si>
    <t>DTU Fotonik, (3452) Diode Lasers &amp; LED Systems</t>
  </si>
  <si>
    <t>DTU Fotonik, (3453) Photovoltaic Materials and Systems</t>
  </si>
  <si>
    <t>Centre for Oil and Gas - DTU, (3501) Administration</t>
  </si>
  <si>
    <t>Centre for Oil and Gas - DTU, (3510) Basic cost - Reservoir characterisation</t>
  </si>
  <si>
    <t>Centre for Oil and Gas - DTU, (3520) Basic cost - Enhanced oil &amp; gas</t>
  </si>
  <si>
    <t>Centre for Oil and Gas - DTU, (3530) Basic cost - Advanced Water Flooding</t>
  </si>
  <si>
    <t>Centre for Oil and Gas - DTU, (3540) Basic cost - Cost transformation</t>
  </si>
  <si>
    <t>Centre for Oil and Gas - DTU, (3550) Basic cost - Lower Cretaceous Reservoirs</t>
  </si>
  <si>
    <t>Centre for Oil and Gas - DTU, (3560) Basic cost - Technology Maturation</t>
  </si>
  <si>
    <t>Centre for Oil and Gas - DTU, (3565) Basic cost - Research and development</t>
  </si>
  <si>
    <t>Centre for Oil and Gas - DTU, (3570) Basic cost - Programme management</t>
  </si>
  <si>
    <t>Centre for Oil and Gas - DTU, (3575) Basic cost - Commercialization</t>
  </si>
  <si>
    <t>Centre for Oil and Gas - DTU, (3580) Basic cost - Tight Reservoir Development</t>
  </si>
  <si>
    <t>DTU Bioinformatics, (3620) HPC DTU Bioinformatik</t>
  </si>
  <si>
    <t>DTU Bioinformatics, (3640) DMAC</t>
  </si>
  <si>
    <t>Center for Diagnostik, (3720) Ossabaw</t>
  </si>
  <si>
    <t>DTU Entrepreneurship, (3830) Impact Lab</t>
  </si>
  <si>
    <t>DTU Mechanical Engineering, (4111) Værksted 413</t>
  </si>
  <si>
    <t>admin.man</t>
  </si>
  <si>
    <t>DTU Management, (4201) Administration</t>
  </si>
  <si>
    <t>DTU Management, (4209) Budgetkorrektioner</t>
  </si>
  <si>
    <t>DTU Management, (4211) Transport DTU</t>
  </si>
  <si>
    <t>DTU Management, (4250) Quantative Sustainable Assessment (4250)</t>
  </si>
  <si>
    <t>DTU Management, (4251) Quantative Sustainable Assessment (4251)</t>
  </si>
  <si>
    <t>DTU Management, (4255) GDSI</t>
  </si>
  <si>
    <t>DTU Management, (4260) Technology and Innovation Management (4260)</t>
  </si>
  <si>
    <t>DTU Management, (4282) Financial Engineering</t>
  </si>
  <si>
    <t>DTU Wind Energy, (4627) Østerild</t>
  </si>
  <si>
    <t>DTU Nutech, (4800) DTU Nutech</t>
  </si>
  <si>
    <t>DTU Nutech, (4810) Radioøkologi og sporstof</t>
  </si>
  <si>
    <t>DTU Nutech, (4816) Dosimetry</t>
  </si>
  <si>
    <t>DTU Nutech, (4818) Neutronics</t>
  </si>
  <si>
    <t>DTU Nutech, (4826) Radioøkologi</t>
  </si>
  <si>
    <t>DTU Nutech, (4827) Kvalitet</t>
  </si>
  <si>
    <t>DTU Nutech, (4828) Radiolægemidler</t>
  </si>
  <si>
    <t>DTU Nutech, (4829) Medicinske isotoper</t>
  </si>
  <si>
    <t>DTU Business, (5400) DTU Business</t>
  </si>
  <si>
    <t>DTU Informationsressourcer, (5500) Bevilling</t>
  </si>
  <si>
    <t>DTU Informationsressourcer, (5501) STAB Løn og Drift</t>
  </si>
  <si>
    <t>DTU Informationsressourcer, (5502) Fælles DTIC</t>
  </si>
  <si>
    <t>DTU Informationsressourcer, (5510) IRES Løn og Drift</t>
  </si>
  <si>
    <t>DTU Informationsressourcer, (5520) ISYS Løn og Drift</t>
  </si>
  <si>
    <t>DTU Informationsressourcer, (5521) Informationsressourcer</t>
  </si>
  <si>
    <t>DTU Informationsressourcer, (5522) Indlån/udlån</t>
  </si>
  <si>
    <t>DTU Informationsressourcer, (5525) IKON Løn og Drift</t>
  </si>
  <si>
    <t>DTU Informationsressourcer, (5540) Informationsforsyning</t>
  </si>
  <si>
    <t>DTU Informationsressourcer, (5545) DTU Bibliotek Ballerup</t>
  </si>
  <si>
    <t>DTU Informationsressourcer, (5550) PROKON Løn og Drift</t>
  </si>
  <si>
    <t>DTU Informationsressourcer, (5563) Epub systemer</t>
  </si>
  <si>
    <t>DTU Informationsressourcer, (5564) IT Projekter</t>
  </si>
  <si>
    <t>admin.nanolab</t>
  </si>
  <si>
    <t>DTU Nanolab, (5610) Renrumsaktiviteter</t>
  </si>
  <si>
    <t>DTU Nanolab, (5611) Operatørteam</t>
  </si>
  <si>
    <t>DTU Nanolab, (5612) Processpecialister</t>
  </si>
  <si>
    <t>DTU Nanolab, (5613) Drift</t>
  </si>
  <si>
    <t>DTU Nanolab, (5614) QC</t>
  </si>
  <si>
    <t>DTU Nanolab, (5615) Customer Support (5615)</t>
  </si>
  <si>
    <t>DTU Nanolab, (5620) Administration</t>
  </si>
  <si>
    <t>DTU Nanolab, (5621) Microscopy support</t>
  </si>
  <si>
    <t>DTU Nanolab, (5622) Fabrication support</t>
  </si>
  <si>
    <t>DTU Nanolab, (5640) Customer Support (5640)</t>
  </si>
  <si>
    <t>DTU Nanolab, (5645) Customer Support (5645)</t>
  </si>
  <si>
    <t>DTU Nanolab, (5650) Process Engineering (5650)</t>
  </si>
  <si>
    <t>DTU Nanolab, (5655) Process Engineering (5655)</t>
  </si>
  <si>
    <t>DTU Nanolab, (5657) Equipment</t>
  </si>
  <si>
    <t>DTU Nanolab, (5660) Operations</t>
  </si>
  <si>
    <t>DTU Nanolab, (5667) Lithography (5667)</t>
  </si>
  <si>
    <t>DTU Diplom, (6200) DTU Diplom</t>
  </si>
  <si>
    <t>DTU Diplom, (6216) Internationale Relationer</t>
  </si>
  <si>
    <t>DTU Diplom, (6235) Afdelingen for El-teknologi</t>
  </si>
  <si>
    <t>DTU Diplom, (6275) Afdelingen for Informatik</t>
  </si>
  <si>
    <t>DTU Climate Kic, (6310) Proj.bev. Climate Kic</t>
  </si>
  <si>
    <t>DTU Climate Kic, (6320) Entrepreneurship</t>
  </si>
  <si>
    <t>DTU Climate Kic, (6330) Innovation</t>
  </si>
  <si>
    <t>DTU Climate Kic, (6340) Impact, Community &amp; Communication</t>
  </si>
  <si>
    <t>DTU Climate Kic, (6350) CLC Nordic</t>
  </si>
  <si>
    <t>DTU Learn for Life, (6510) Administration</t>
  </si>
  <si>
    <t>DTU Learn for Life, (6520) Business</t>
  </si>
  <si>
    <t>DTU Learn for Life, (6580) Efter- og Videreuddannelse CV</t>
  </si>
  <si>
    <t>Danske Universiteter, (7001) Det nationale Netværk for teknologi</t>
  </si>
  <si>
    <t>DTU Digital Forskningsinfrastruktur, (7120) Infrastruktur projekter</t>
  </si>
  <si>
    <t>DeiC, (7201) UNI-C inaktive (lokation Lyngby)</t>
  </si>
  <si>
    <t>Teknologihistorie og LearningLab, (7400) Teknologihistorie og LearningLab</t>
  </si>
  <si>
    <t>Teknologihistorie og LearningLab, (7420) Teknologihistorie</t>
  </si>
  <si>
    <t>Teknologihistorie og LearningLab, (7430) LearningLab</t>
  </si>
  <si>
    <t>Uddannelsespuljer, (7510) Forskningsdekanen</t>
  </si>
  <si>
    <t>Afdeling for Policy og Relationer (APR), (7600) Afdeling for Policy og Relationer (APR)</t>
  </si>
  <si>
    <t>Afdeling for Policy og Relationer (APR), (7620) Policy</t>
  </si>
  <si>
    <t>Afdeling for Policy og Relationer (APR), (7640) Stakeholder management</t>
  </si>
  <si>
    <t>Afdeling for Forskning- Rådgivning og Innovation (AFRI), Afdeling for Forskning, Rådgivning og Innovation (AFRI)</t>
  </si>
  <si>
    <t>Afdeling for Forskning- Rådgivning og Innovation (AFRI), (7710) DTU Skylab</t>
  </si>
  <si>
    <t>Afdeling for Forskning- Rådgivning og Innovation (AFRI), (7720) DTU Bibliotek</t>
  </si>
  <si>
    <t>Afdeling for Forskning- Rådgivning og Innovation (AFRI), (7740) Stakeholder management</t>
  </si>
  <si>
    <t>Afdeling for Forskning- Rådgivning og Innovation (AFRI), (7750) Forretningsudvikling</t>
  </si>
  <si>
    <t>Afdeling for Forskning- Rådgivning og Innovation (AFRI), (7760) Jura og Kontrakter</t>
  </si>
  <si>
    <t>Afdeling for Kommunikation og Medier (AKM), (7800) Afdeling for Kommunikation og Medier (AKM)</t>
  </si>
  <si>
    <t>Jura og kontrakter (AIS), (7900) Jura &amp; Kontrakter (AIS)</t>
  </si>
  <si>
    <t>Patenter, (8100) Patenter (8100)</t>
  </si>
  <si>
    <t>Patenter, (8101) Patenter DTU Compute</t>
  </si>
  <si>
    <t>Patenter, (8110) Patenter DTU Fysik</t>
  </si>
  <si>
    <t>Patenter, (8111) Patenter DTU Byg</t>
  </si>
  <si>
    <t>Patenter, (8112) Patenter DTU Miljø</t>
  </si>
  <si>
    <t>Patenter, (8120) Patenter (8120)</t>
  </si>
  <si>
    <t>Patenter, (8123) Patenter DTU Food</t>
  </si>
  <si>
    <t>Patenter, (8124) Patenter DTU Vet</t>
  </si>
  <si>
    <t>Patenter, (8125) Patenter DTU Aqua</t>
  </si>
  <si>
    <t>Patenter, (8126) Patenter DTU Kemi</t>
  </si>
  <si>
    <t>Patenter, (8127) Patenter DTU Bioengineering</t>
  </si>
  <si>
    <t>Patenter, (8128) Patenter DTU Kemiteknik</t>
  </si>
  <si>
    <t>Patenter, (8129) Patenter DTU Biosustain</t>
  </si>
  <si>
    <t>Patenter, (8130) Patenter DTU Space</t>
  </si>
  <si>
    <t>Patenter, Patenter DTU Elektro</t>
  </si>
  <si>
    <t>Patenter, (8133) Patenter DTU Nanotech</t>
  </si>
  <si>
    <t>Patenter, (8134) Patenter DTU Fotonik</t>
  </si>
  <si>
    <t>Patenter, (8135) Patenter Olie- og Gascenter DTU</t>
  </si>
  <si>
    <t>Patenter, (8136) Patenter DTU Bioinformatik</t>
  </si>
  <si>
    <t>Patenter, (8141) Patenter DTU Mekanik</t>
  </si>
  <si>
    <t>Patenter, (8142) Patenter DTU Management</t>
  </si>
  <si>
    <t>Patenter, (8146) Patenter DTU Vind</t>
  </si>
  <si>
    <t>Patenter, (8147) Patenter DTU Energi</t>
  </si>
  <si>
    <t>Patenter, (8148) Patenter DTU Nutech</t>
  </si>
  <si>
    <t>Patenter, (8156) Patenter DTU Danchip</t>
  </si>
  <si>
    <t>Økonomi og Regnskab (AØR), (8200) Økonomi og Regnskab (AØR)</t>
  </si>
  <si>
    <t>Økonomi og Regnskab (AØR), (8213) Analyseteam</t>
  </si>
  <si>
    <t>Økonomi og Regnskab (AØR), (8250) Koncernøkonomi 2</t>
  </si>
  <si>
    <t>Økonomi og Regnskab (AØR), (8283) Økonomicenter Vest</t>
  </si>
  <si>
    <t>admin.aus</t>
  </si>
  <si>
    <t>Koncern HR, (8520) HR-udv. og psyk.</t>
  </si>
  <si>
    <t>Koncern HR, (8521) Rekruttering/Arb. og Oph.</t>
  </si>
  <si>
    <t>Campus Service, (8600) Campus Service</t>
  </si>
  <si>
    <t>Campus Service, (8601) CAS Frederiksberg</t>
  </si>
  <si>
    <t>Campus Service, (8603) CAS Århus</t>
  </si>
  <si>
    <t>Campus Service, (8604) CAS Mørkhøj</t>
  </si>
  <si>
    <t>Campus Service, (8605) CAS Charlottenlund</t>
  </si>
  <si>
    <t>Campus Service, (8608) CAS Silkeborg</t>
  </si>
  <si>
    <t>Campus Service, (8609) CAS Hirtshals</t>
  </si>
  <si>
    <t>Campus Service, (8620) Forsyning(el,vand,varme)</t>
  </si>
  <si>
    <t>Campus Service, (8621) CAS Risø-Forsyninger</t>
  </si>
  <si>
    <t>Campus Service, (8622) CAS Høvsøre</t>
  </si>
  <si>
    <t>Campus Service, (8623) CAS Østerild</t>
  </si>
  <si>
    <t>Campus Service, (8624) CAS Sisimiut</t>
  </si>
  <si>
    <t>Campus Service, (8626) CAS Nykøbing Mors</t>
  </si>
  <si>
    <t>Campus Service, (8655) CAS Hørsholm</t>
  </si>
  <si>
    <t>Campus Service, (8656) CAS FN-Byen</t>
  </si>
  <si>
    <t>Campus Service, (8675) Autoværksted</t>
  </si>
  <si>
    <t>Campus Service, (8680) Renovation</t>
  </si>
  <si>
    <t>Campus Service, (8685) Affald/Miljø</t>
  </si>
  <si>
    <t>Campus Service, (8692) Servicecenter særopgaver</t>
  </si>
  <si>
    <t>Campus Service, (8693) Kantine Bygning 342</t>
  </si>
  <si>
    <t>Campus Service, (8695) Ejendomsudlejning</t>
  </si>
  <si>
    <t>Campus Service, (8696) Lyngby Campus Village</t>
  </si>
  <si>
    <t>Campus Service, (8697) Gæsteboliger Risø</t>
  </si>
  <si>
    <t>Campus Service, (8698) Gæsteboliger Lyngby</t>
  </si>
  <si>
    <t>IT Service (AIT), (8810) Afdelingen for IT - telefoni</t>
  </si>
  <si>
    <t>IT Service (AIT), (8820) Bygning 304</t>
  </si>
  <si>
    <t>Fælles pulje m.v. Øk.afd., (8900) Fælles pulje m.v. Øk.afd.</t>
  </si>
  <si>
    <t>Bevillingsformål, (9200) Budget, Bevillingsformål, Budget</t>
  </si>
  <si>
    <t>1019</t>
  </si>
  <si>
    <t>1020</t>
  </si>
  <si>
    <t>1036</t>
  </si>
  <si>
    <t>1209</t>
  </si>
  <si>
    <t>2245</t>
  </si>
  <si>
    <t>2287</t>
  </si>
  <si>
    <t>2295</t>
  </si>
  <si>
    <t>2296</t>
  </si>
  <si>
    <t>2738</t>
  </si>
  <si>
    <t>3720</t>
  </si>
  <si>
    <t>7600</t>
  </si>
  <si>
    <t>7620</t>
  </si>
  <si>
    <t>7640</t>
  </si>
  <si>
    <t>Job</t>
  </si>
  <si>
    <t>ASS_Nr.</t>
  </si>
  <si>
    <t>Kolonne1</t>
  </si>
  <si>
    <t>ASS_Status</t>
  </si>
  <si>
    <t>E502</t>
  </si>
  <si>
    <t>Inactive - Payroll Eligible</t>
  </si>
  <si>
    <t>Academic Employee</t>
  </si>
  <si>
    <t>E15333-4</t>
  </si>
  <si>
    <t>Aktiv ansættelse</t>
  </si>
  <si>
    <t>Senior Researcher</t>
  </si>
  <si>
    <t>E3163</t>
  </si>
  <si>
    <t>Senior Adviser</t>
  </si>
  <si>
    <t>E34146</t>
  </si>
  <si>
    <t>Senior Officer</t>
  </si>
  <si>
    <t>E9584</t>
  </si>
  <si>
    <t>E18817</t>
  </si>
  <si>
    <t>Associate Professor</t>
  </si>
  <si>
    <t>E23362</t>
  </si>
  <si>
    <t>Project Controller</t>
  </si>
  <si>
    <t>E2571</t>
  </si>
  <si>
    <t>E31581</t>
  </si>
  <si>
    <t>E16766</t>
  </si>
  <si>
    <t>E4265-3</t>
  </si>
  <si>
    <t>E33803</t>
  </si>
  <si>
    <t>Postdoc</t>
  </si>
  <si>
    <t>0101849139</t>
  </si>
  <si>
    <t>35449</t>
  </si>
  <si>
    <t>E35449</t>
  </si>
  <si>
    <t>Mahdi Ghavami</t>
  </si>
  <si>
    <t>E24602</t>
  </si>
  <si>
    <t>Aktivt ansættelsesforhold</t>
  </si>
  <si>
    <t>E34842</t>
  </si>
  <si>
    <t>Teaching Assistant</t>
  </si>
  <si>
    <t>E32541</t>
  </si>
  <si>
    <t>E28869</t>
  </si>
  <si>
    <t>PhD Student</t>
  </si>
  <si>
    <t>E31617</t>
  </si>
  <si>
    <t>E29805-2</t>
  </si>
  <si>
    <t>E29805-3</t>
  </si>
  <si>
    <t>E22634-5</t>
  </si>
  <si>
    <t>E31387</t>
  </si>
  <si>
    <t>Student Assistant</t>
  </si>
  <si>
    <t>E31387-2</t>
  </si>
  <si>
    <t>E31387-3</t>
  </si>
  <si>
    <t>E31387-4</t>
  </si>
  <si>
    <t>E29509-3</t>
  </si>
  <si>
    <t>E28764</t>
  </si>
  <si>
    <t>E33476</t>
  </si>
  <si>
    <t>Scientific Assistant</t>
  </si>
  <si>
    <t>0101930777</t>
  </si>
  <si>
    <t>35457</t>
  </si>
  <si>
    <t>E35457</t>
  </si>
  <si>
    <t>Sanser Celenk</t>
  </si>
  <si>
    <t>E23369</t>
  </si>
  <si>
    <t>E32323</t>
  </si>
  <si>
    <t>0101954692</t>
  </si>
  <si>
    <t>35083</t>
  </si>
  <si>
    <t>E35083</t>
  </si>
  <si>
    <t>Federica Menti</t>
  </si>
  <si>
    <t>E33417</t>
  </si>
  <si>
    <t>E33417-2</t>
  </si>
  <si>
    <t>E33417-3</t>
  </si>
  <si>
    <t>0101980480</t>
  </si>
  <si>
    <t>35311</t>
  </si>
  <si>
    <t>E35311</t>
  </si>
  <si>
    <t>Cecilie Elisabeth Sejer Jürgens</t>
  </si>
  <si>
    <t>E2036</t>
  </si>
  <si>
    <t>Professor</t>
  </si>
  <si>
    <t>E3167</t>
  </si>
  <si>
    <t>E15445</t>
  </si>
  <si>
    <t>Specialist</t>
  </si>
  <si>
    <t>E1323</t>
  </si>
  <si>
    <t>E3168</t>
  </si>
  <si>
    <t>Laboratory Technician</t>
  </si>
  <si>
    <t>E13921</t>
  </si>
  <si>
    <t>E3169</t>
  </si>
  <si>
    <t>E2502</t>
  </si>
  <si>
    <t>E10835</t>
  </si>
  <si>
    <t>Senior Executive Officer</t>
  </si>
  <si>
    <t>0102753224</t>
  </si>
  <si>
    <t>35415</t>
  </si>
  <si>
    <t>E35415</t>
  </si>
  <si>
    <t>Shirley Wei Yen Wong</t>
  </si>
  <si>
    <t>E30020</t>
  </si>
  <si>
    <t>Assistant Professor</t>
  </si>
  <si>
    <t>E18100-2</t>
  </si>
  <si>
    <t>E14885-3</t>
  </si>
  <si>
    <t>E31263</t>
  </si>
  <si>
    <t>E24179</t>
  </si>
  <si>
    <t>Researcher</t>
  </si>
  <si>
    <t>E20427</t>
  </si>
  <si>
    <t>E24539-3</t>
  </si>
  <si>
    <t>E24539-4</t>
  </si>
  <si>
    <t>E32254</t>
  </si>
  <si>
    <t>E32226</t>
  </si>
  <si>
    <t>E33634</t>
  </si>
  <si>
    <t>E33634-2</t>
  </si>
  <si>
    <t>E29035-19269</t>
  </si>
  <si>
    <t>E29035-2</t>
  </si>
  <si>
    <t>0102961145</t>
  </si>
  <si>
    <t>35227</t>
  </si>
  <si>
    <t>E35227</t>
  </si>
  <si>
    <t>Mads Vedel Saaby Christensen</t>
  </si>
  <si>
    <t>E31365</t>
  </si>
  <si>
    <t>Assistant</t>
  </si>
  <si>
    <t>0102962281</t>
  </si>
  <si>
    <t>35239</t>
  </si>
  <si>
    <t>E35239</t>
  </si>
  <si>
    <t>Carl Emil Hansen</t>
  </si>
  <si>
    <t>E31688</t>
  </si>
  <si>
    <t>E31688-2</t>
  </si>
  <si>
    <t>0102980794</t>
  </si>
  <si>
    <t>35109</t>
  </si>
  <si>
    <t>E35109</t>
  </si>
  <si>
    <t>Sarah Emilie Clemmensen Magid</t>
  </si>
  <si>
    <t>E1851-2</t>
  </si>
  <si>
    <t>Emeritus, Professor</t>
  </si>
  <si>
    <t>E1810</t>
  </si>
  <si>
    <t>E13</t>
  </si>
  <si>
    <t>Director</t>
  </si>
  <si>
    <t>E1899</t>
  </si>
  <si>
    <t>E18784</t>
  </si>
  <si>
    <t>E33871</t>
  </si>
  <si>
    <t>Journalist</t>
  </si>
  <si>
    <t>E15876</t>
  </si>
  <si>
    <t>Head of Section</t>
  </si>
  <si>
    <t>E18745</t>
  </si>
  <si>
    <t>E15875</t>
  </si>
  <si>
    <t>E29948</t>
  </si>
  <si>
    <t>E1069-5</t>
  </si>
  <si>
    <t>E26815</t>
  </si>
  <si>
    <t>Administrative Officer</t>
  </si>
  <si>
    <t>E3175</t>
  </si>
  <si>
    <t>E26290</t>
  </si>
  <si>
    <t>E32885</t>
  </si>
  <si>
    <t>0103862248</t>
  </si>
  <si>
    <t>35357</t>
  </si>
  <si>
    <t>E35357</t>
  </si>
  <si>
    <t>Project Staff</t>
  </si>
  <si>
    <t>Katarina Wittrup Nielsen</t>
  </si>
  <si>
    <t>E22391</t>
  </si>
  <si>
    <t>E15071-8</t>
  </si>
  <si>
    <t>E26835</t>
  </si>
  <si>
    <t>E31746-2</t>
  </si>
  <si>
    <t>Assistant Lecturer</t>
  </si>
  <si>
    <t>E30376</t>
  </si>
  <si>
    <t>E29456</t>
  </si>
  <si>
    <t>E27727-2</t>
  </si>
  <si>
    <t>E33289</t>
  </si>
  <si>
    <t>E33289-2</t>
  </si>
  <si>
    <t>34958</t>
  </si>
  <si>
    <t>E34958</t>
  </si>
  <si>
    <t>Jens Urup</t>
  </si>
  <si>
    <t>E33213</t>
  </si>
  <si>
    <t>E33213-19270</t>
  </si>
  <si>
    <t>0103960916</t>
  </si>
  <si>
    <t>35314</t>
  </si>
  <si>
    <t>E35314</t>
  </si>
  <si>
    <t>Karoline Skree-Lassen</t>
  </si>
  <si>
    <t>E32994</t>
  </si>
  <si>
    <t>E1379</t>
  </si>
  <si>
    <t>Head of Section, Professor</t>
  </si>
  <si>
    <t>E15814</t>
  </si>
  <si>
    <t>E2603-2</t>
  </si>
  <si>
    <t>E2604</t>
  </si>
  <si>
    <t>E4154-4</t>
  </si>
  <si>
    <t>Section Secretary</t>
  </si>
  <si>
    <t>Adolfientje Kasenda</t>
  </si>
  <si>
    <t>E2414</t>
  </si>
  <si>
    <t>Category Manager</t>
  </si>
  <si>
    <t>E17526</t>
  </si>
  <si>
    <t>E34038</t>
  </si>
  <si>
    <t>PhD-Administrator</t>
  </si>
  <si>
    <t>E16017</t>
  </si>
  <si>
    <t>Professor, MSO</t>
  </si>
  <si>
    <t>E26816</t>
  </si>
  <si>
    <t>E28484</t>
  </si>
  <si>
    <t>Orlov uden løn m. lønanc.</t>
  </si>
  <si>
    <t>E28484-2</t>
  </si>
  <si>
    <t>Delvis genopt af arb. (183)</t>
  </si>
  <si>
    <t>E4326-2</t>
  </si>
  <si>
    <t>E32906</t>
  </si>
  <si>
    <t>E4329-3</t>
  </si>
  <si>
    <t>E28577</t>
  </si>
  <si>
    <t>E27670</t>
  </si>
  <si>
    <t>E34041</t>
  </si>
  <si>
    <t>E31838</t>
  </si>
  <si>
    <t>E33409</t>
  </si>
  <si>
    <t>E33409-2</t>
  </si>
  <si>
    <t>E33409-3</t>
  </si>
  <si>
    <t>E31705</t>
  </si>
  <si>
    <t>E32684</t>
  </si>
  <si>
    <t>E330-2</t>
  </si>
  <si>
    <t>E12594-2</t>
  </si>
  <si>
    <t>E125</t>
  </si>
  <si>
    <t>Project Manager</t>
  </si>
  <si>
    <t>E179</t>
  </si>
  <si>
    <t>E29060</t>
  </si>
  <si>
    <t>E1409</t>
  </si>
  <si>
    <t>E15537</t>
  </si>
  <si>
    <t>E4339-4</t>
  </si>
  <si>
    <t>E4340-2</t>
  </si>
  <si>
    <t>E313-2</t>
  </si>
  <si>
    <t>E18098-2</t>
  </si>
  <si>
    <t>E31392</t>
  </si>
  <si>
    <t>0105831226</t>
  </si>
  <si>
    <t>35280</t>
  </si>
  <si>
    <t>E35280</t>
  </si>
  <si>
    <t>Louise Krogh Vammen</t>
  </si>
  <si>
    <t>E26834</t>
  </si>
  <si>
    <t>Far orlov (6+evt. 7 uger)(198)</t>
  </si>
  <si>
    <t>E19746-2</t>
  </si>
  <si>
    <t>E13375-5</t>
  </si>
  <si>
    <t>External Associate Professor</t>
  </si>
  <si>
    <t>E16696-3</t>
  </si>
  <si>
    <t>0105850247</t>
  </si>
  <si>
    <t>E34394</t>
  </si>
  <si>
    <t>E34200</t>
  </si>
  <si>
    <t>E32914</t>
  </si>
  <si>
    <t>Barsel med løn (191)</t>
  </si>
  <si>
    <t>E29569</t>
  </si>
  <si>
    <t>E24343</t>
  </si>
  <si>
    <t>E24343-2</t>
  </si>
  <si>
    <t>E29770-2</t>
  </si>
  <si>
    <t>E31412</t>
  </si>
  <si>
    <t>E29787-2</t>
  </si>
  <si>
    <t>E23762</t>
  </si>
  <si>
    <t>E32370</t>
  </si>
  <si>
    <t>E29455</t>
  </si>
  <si>
    <t>E29818</t>
  </si>
  <si>
    <t>E27094</t>
  </si>
  <si>
    <t>E30137-2</t>
  </si>
  <si>
    <t>E30137-3</t>
  </si>
  <si>
    <t>E31738</t>
  </si>
  <si>
    <t>E31738-2</t>
  </si>
  <si>
    <t>E31738-3</t>
  </si>
  <si>
    <t>E31738-4</t>
  </si>
  <si>
    <t>E27898-2</t>
  </si>
  <si>
    <t>E34833</t>
  </si>
  <si>
    <t>E31754</t>
  </si>
  <si>
    <t>E31754-2</t>
  </si>
  <si>
    <t>E34007</t>
  </si>
  <si>
    <t>E10389</t>
  </si>
  <si>
    <t>Service Staff</t>
  </si>
  <si>
    <t>E3181</t>
  </si>
  <si>
    <t>E2607</t>
  </si>
  <si>
    <t>E31083</t>
  </si>
  <si>
    <t>E30147</t>
  </si>
  <si>
    <t>E17387-2</t>
  </si>
  <si>
    <t>E10714</t>
  </si>
  <si>
    <t>E22830-2</t>
  </si>
  <si>
    <t>E33473</t>
  </si>
  <si>
    <t>Engineering Assistent</t>
  </si>
  <si>
    <t>E16358-2</t>
  </si>
  <si>
    <t>E19600-2</t>
  </si>
  <si>
    <t>E18535-6</t>
  </si>
  <si>
    <t>E18535-8</t>
  </si>
  <si>
    <t>E20654</t>
  </si>
  <si>
    <t>E34411</t>
  </si>
  <si>
    <t>E33445</t>
  </si>
  <si>
    <t>E27373-2</t>
  </si>
  <si>
    <t>E26418-2</t>
  </si>
  <si>
    <t>E30789-2</t>
  </si>
  <si>
    <t>E29474</t>
  </si>
  <si>
    <t>E30273</t>
  </si>
  <si>
    <t>0106911576</t>
  </si>
  <si>
    <t>35466</t>
  </si>
  <si>
    <t>E35466</t>
  </si>
  <si>
    <t>Coordinator</t>
  </si>
  <si>
    <t>Stine Camilla Jensen</t>
  </si>
  <si>
    <t>E31336</t>
  </si>
  <si>
    <t>E29881</t>
  </si>
  <si>
    <t>E31711</t>
  </si>
  <si>
    <t>E31711-2</t>
  </si>
  <si>
    <t>E32622</t>
  </si>
  <si>
    <t>E31957</t>
  </si>
  <si>
    <t>E32271</t>
  </si>
  <si>
    <t>E32271-2</t>
  </si>
  <si>
    <t>E3182</t>
  </si>
  <si>
    <t>Team Manager</t>
  </si>
  <si>
    <t>E34410</t>
  </si>
  <si>
    <t>Guest Professor</t>
  </si>
  <si>
    <t>E31830</t>
  </si>
  <si>
    <t>Ship Inspector</t>
  </si>
  <si>
    <t>E31830-2</t>
  </si>
  <si>
    <t>E18821</t>
  </si>
  <si>
    <t>E33879</t>
  </si>
  <si>
    <t>E33961</t>
  </si>
  <si>
    <t>Skibsassistent</t>
  </si>
  <si>
    <t>E33961-2</t>
  </si>
  <si>
    <t>E777</t>
  </si>
  <si>
    <t>E19501</t>
  </si>
  <si>
    <t>Craftsman</t>
  </si>
  <si>
    <t>E10367-2</t>
  </si>
  <si>
    <t>E4363-6</t>
  </si>
  <si>
    <t>E18166</t>
  </si>
  <si>
    <t>E4369-6</t>
  </si>
  <si>
    <t>E23158</t>
  </si>
  <si>
    <t>E26921</t>
  </si>
  <si>
    <t>E29074-2</t>
  </si>
  <si>
    <t>E32974</t>
  </si>
  <si>
    <t>E29147</t>
  </si>
  <si>
    <t>E32279</t>
  </si>
  <si>
    <t>E32582</t>
  </si>
  <si>
    <t>E33531</t>
  </si>
  <si>
    <t>E30080</t>
  </si>
  <si>
    <t>E33443</t>
  </si>
  <si>
    <t>E33443-2</t>
  </si>
  <si>
    <t>E33443-3</t>
  </si>
  <si>
    <t>E33552</t>
  </si>
  <si>
    <t>E34298</t>
  </si>
  <si>
    <t>E25637-5</t>
  </si>
  <si>
    <t>E25637-6</t>
  </si>
  <si>
    <t>E28445-2</t>
  </si>
  <si>
    <t>E28445-3</t>
  </si>
  <si>
    <t>E28445-5</t>
  </si>
  <si>
    <t>E28445-7</t>
  </si>
  <si>
    <t>E33587</t>
  </si>
  <si>
    <t>E25298</t>
  </si>
  <si>
    <t>E32047-2</t>
  </si>
  <si>
    <t>E32047-2x</t>
  </si>
  <si>
    <t>E32407</t>
  </si>
  <si>
    <t>E15893</t>
  </si>
  <si>
    <t>Research Technician</t>
  </si>
  <si>
    <t>E3186</t>
  </si>
  <si>
    <t>E19119</t>
  </si>
  <si>
    <t>E20482</t>
  </si>
  <si>
    <t>E15533</t>
  </si>
  <si>
    <t>E1811-15</t>
  </si>
  <si>
    <t>Orlov uden løn u. lønanc.</t>
  </si>
  <si>
    <t>E15655</t>
  </si>
  <si>
    <t>E1424-2</t>
  </si>
  <si>
    <t>E18791</t>
  </si>
  <si>
    <t>E2581-3</t>
  </si>
  <si>
    <t>E2608-2</t>
  </si>
  <si>
    <t>E9691</t>
  </si>
  <si>
    <t>E1116-5</t>
  </si>
  <si>
    <t>E16699-2</t>
  </si>
  <si>
    <t>E16699-4</t>
  </si>
  <si>
    <t>E11709-4</t>
  </si>
  <si>
    <t>E17056-2</t>
  </si>
  <si>
    <t>E30182</t>
  </si>
  <si>
    <t>E27594</t>
  </si>
  <si>
    <t>E27594-2</t>
  </si>
  <si>
    <t>E24540-4</t>
  </si>
  <si>
    <t>E33275</t>
  </si>
  <si>
    <t>E31681</t>
  </si>
  <si>
    <t>E31984</t>
  </si>
  <si>
    <t>E28930</t>
  </si>
  <si>
    <t>E32062</t>
  </si>
  <si>
    <t>E32062-2</t>
  </si>
  <si>
    <t>E28143-5</t>
  </si>
  <si>
    <t>34956</t>
  </si>
  <si>
    <t>E34956</t>
  </si>
  <si>
    <t>Giorgia Scartozzi</t>
  </si>
  <si>
    <t>E30093</t>
  </si>
  <si>
    <t>Thomas Veile</t>
  </si>
  <si>
    <t>E30093-2</t>
  </si>
  <si>
    <t>E33606</t>
  </si>
  <si>
    <t>E33606-2</t>
  </si>
  <si>
    <t>E1082</t>
  </si>
  <si>
    <t>Head of Department</t>
  </si>
  <si>
    <t>E3188</t>
  </si>
  <si>
    <t>Laboratory Officer</t>
  </si>
  <si>
    <t>E32418</t>
  </si>
  <si>
    <t>E20829</t>
  </si>
  <si>
    <t>E22945</t>
  </si>
  <si>
    <t>E29459</t>
  </si>
  <si>
    <t>E1682-3</t>
  </si>
  <si>
    <t>E17057</t>
  </si>
  <si>
    <t>E26528</t>
  </si>
  <si>
    <t>DUMMY Job</t>
  </si>
  <si>
    <t>E26528-2</t>
  </si>
  <si>
    <t>E2426-2</t>
  </si>
  <si>
    <t>0109834823</t>
  </si>
  <si>
    <t>E34138</t>
  </si>
  <si>
    <t>E28131</t>
  </si>
  <si>
    <t>E25405-3</t>
  </si>
  <si>
    <t>E24064</t>
  </si>
  <si>
    <t>E16313</t>
  </si>
  <si>
    <t>E29314</t>
  </si>
  <si>
    <t>E31384</t>
  </si>
  <si>
    <t>E32143</t>
  </si>
  <si>
    <t>E32143-2</t>
  </si>
  <si>
    <t>E23150-3</t>
  </si>
  <si>
    <t>E26726</t>
  </si>
  <si>
    <t>E31720</t>
  </si>
  <si>
    <t>E31720-2</t>
  </si>
  <si>
    <t>E28932</t>
  </si>
  <si>
    <t>E28147</t>
  </si>
  <si>
    <t>E28198</t>
  </si>
  <si>
    <t>E33609</t>
  </si>
  <si>
    <t>E33560</t>
  </si>
  <si>
    <t>E33560-19269</t>
  </si>
  <si>
    <t>E28497-2</t>
  </si>
  <si>
    <t>0109953377</t>
  </si>
  <si>
    <t>35023</t>
  </si>
  <si>
    <t>E35023</t>
  </si>
  <si>
    <t>Carlos Coppo Frias</t>
  </si>
  <si>
    <t>E31362-2</t>
  </si>
  <si>
    <t>E31362-3</t>
  </si>
  <si>
    <t>Volunteer</t>
  </si>
  <si>
    <t>E31362-4</t>
  </si>
  <si>
    <t>E20823-2</t>
  </si>
  <si>
    <t>E32328</t>
  </si>
  <si>
    <t>E32328-2</t>
  </si>
  <si>
    <t>E871-2</t>
  </si>
  <si>
    <t>Emeritus, Lektor</t>
  </si>
  <si>
    <t>E4399</t>
  </si>
  <si>
    <t>Chief Engineer</t>
  </si>
  <si>
    <t>E4401</t>
  </si>
  <si>
    <t>E4401-2</t>
  </si>
  <si>
    <t>E4402-3</t>
  </si>
  <si>
    <t>E4403</t>
  </si>
  <si>
    <t>E3192</t>
  </si>
  <si>
    <t>E2276</t>
  </si>
  <si>
    <t>E15195</t>
  </si>
  <si>
    <t>E2010</t>
  </si>
  <si>
    <t>E10637-2</t>
  </si>
  <si>
    <t>E17939-3</t>
  </si>
  <si>
    <t>Mor orlov (6+6) (174)</t>
  </si>
  <si>
    <t>E33308</t>
  </si>
  <si>
    <t>E28107</t>
  </si>
  <si>
    <t>E28422</t>
  </si>
  <si>
    <t>E27932</t>
  </si>
  <si>
    <t>E23525</t>
  </si>
  <si>
    <t>E24194</t>
  </si>
  <si>
    <t>E22847-2</t>
  </si>
  <si>
    <t>E29210</t>
  </si>
  <si>
    <t>E28019</t>
  </si>
  <si>
    <t>E26949</t>
  </si>
  <si>
    <t>E27609</t>
  </si>
  <si>
    <t>E23086</t>
  </si>
  <si>
    <t>IT Staff</t>
  </si>
  <si>
    <t>E31113</t>
  </si>
  <si>
    <t>E32579</t>
  </si>
  <si>
    <t>E282</t>
  </si>
  <si>
    <t>E15733</t>
  </si>
  <si>
    <t>Program Manager</t>
  </si>
  <si>
    <t>E12561</t>
  </si>
  <si>
    <t>E48</t>
  </si>
  <si>
    <t>E420</t>
  </si>
  <si>
    <t>E18859</t>
  </si>
  <si>
    <t>E24788</t>
  </si>
  <si>
    <t>E3194</t>
  </si>
  <si>
    <t>E34456</t>
  </si>
  <si>
    <t>E31417</t>
  </si>
  <si>
    <t>E4412</t>
  </si>
  <si>
    <t>Gardener Assistant</t>
  </si>
  <si>
    <t>E26506</t>
  </si>
  <si>
    <t>E33873</t>
  </si>
  <si>
    <t>E463-4</t>
  </si>
  <si>
    <t>E32810</t>
  </si>
  <si>
    <t>Biologist</t>
  </si>
  <si>
    <t>E18264</t>
  </si>
  <si>
    <t>E18269</t>
  </si>
  <si>
    <t>E17932-2</t>
  </si>
  <si>
    <t>E33021</t>
  </si>
  <si>
    <t>E30391</t>
  </si>
  <si>
    <t>E33012</t>
  </si>
  <si>
    <t>E30647</t>
  </si>
  <si>
    <t>E24059</t>
  </si>
  <si>
    <t>E24198</t>
  </si>
  <si>
    <t>E23949-2</t>
  </si>
  <si>
    <t>E31317</t>
  </si>
  <si>
    <t>E32377</t>
  </si>
  <si>
    <t>0111914168</t>
  </si>
  <si>
    <t>E34281</t>
  </si>
  <si>
    <t>E33109</t>
  </si>
  <si>
    <t>E30017</t>
  </si>
  <si>
    <t>E34338</t>
  </si>
  <si>
    <t>E34425</t>
  </si>
  <si>
    <t>E29577-2</t>
  </si>
  <si>
    <t>0111962197</t>
  </si>
  <si>
    <t>35454</t>
  </si>
  <si>
    <t>E35454</t>
  </si>
  <si>
    <t>Matthew Helmi Leth Larsen</t>
  </si>
  <si>
    <t>E29053-2</t>
  </si>
  <si>
    <t>Student Guidance Counselor</t>
  </si>
  <si>
    <t>0111970963</t>
  </si>
  <si>
    <t>35029</t>
  </si>
  <si>
    <t>E35029</t>
  </si>
  <si>
    <t>Aske Peter Banke</t>
  </si>
  <si>
    <t>E4424-2</t>
  </si>
  <si>
    <t>E15959</t>
  </si>
  <si>
    <t>E3195</t>
  </si>
  <si>
    <t>E15989</t>
  </si>
  <si>
    <t>E1449</t>
  </si>
  <si>
    <t>E26060</t>
  </si>
  <si>
    <t>E16440-3</t>
  </si>
  <si>
    <t>E11723-3</t>
  </si>
  <si>
    <t>E26999</t>
  </si>
  <si>
    <t>E22740-2</t>
  </si>
  <si>
    <t>E4439-6</t>
  </si>
  <si>
    <t>E26903</t>
  </si>
  <si>
    <t>E29671</t>
  </si>
  <si>
    <t>E23494-10</t>
  </si>
  <si>
    <t>E23494-2</t>
  </si>
  <si>
    <t>E28067</t>
  </si>
  <si>
    <t>E28976</t>
  </si>
  <si>
    <t>E33635</t>
  </si>
  <si>
    <t>E33635-2</t>
  </si>
  <si>
    <t>E33704</t>
  </si>
  <si>
    <t>E33704-2</t>
  </si>
  <si>
    <t>E30984</t>
  </si>
  <si>
    <t>E33140</t>
  </si>
  <si>
    <t>0112960287</t>
  </si>
  <si>
    <t>35215</t>
  </si>
  <si>
    <t>E35215</t>
  </si>
  <si>
    <t>Niels Skovgaard Jensen</t>
  </si>
  <si>
    <t>E29905-3</t>
  </si>
  <si>
    <t>E32342</t>
  </si>
  <si>
    <t>E32342-2</t>
  </si>
  <si>
    <t>E31940</t>
  </si>
  <si>
    <t>E31940-2</t>
  </si>
  <si>
    <t>E9924</t>
  </si>
  <si>
    <t>Finance Manager</t>
  </si>
  <si>
    <t>E9924-2</t>
  </si>
  <si>
    <t>E14226</t>
  </si>
  <si>
    <t>E26720</t>
  </si>
  <si>
    <t>E33465</t>
  </si>
  <si>
    <t>E4444</t>
  </si>
  <si>
    <t>E24309</t>
  </si>
  <si>
    <t>E23222</t>
  </si>
  <si>
    <t>E31398</t>
  </si>
  <si>
    <t>E24678</t>
  </si>
  <si>
    <t>E29727-3</t>
  </si>
  <si>
    <t>E25243</t>
  </si>
  <si>
    <t>E27682-2</t>
  </si>
  <si>
    <t>E34375</t>
  </si>
  <si>
    <t>E29838</t>
  </si>
  <si>
    <t>E23469-2</t>
  </si>
  <si>
    <t>E32911</t>
  </si>
  <si>
    <t>E31332</t>
  </si>
  <si>
    <t>E31411</t>
  </si>
  <si>
    <t>E31411-3</t>
  </si>
  <si>
    <t>E27749-3</t>
  </si>
  <si>
    <t>E27749-5</t>
  </si>
  <si>
    <t>E31160</t>
  </si>
  <si>
    <t>E168-4</t>
  </si>
  <si>
    <t>E1918</t>
  </si>
  <si>
    <t>Teaching Associate Professor</t>
  </si>
  <si>
    <t>E15586</t>
  </si>
  <si>
    <t>Technician</t>
  </si>
  <si>
    <t>E18804</t>
  </si>
  <si>
    <t>E24437</t>
  </si>
  <si>
    <t>E820</t>
  </si>
  <si>
    <t>E2115</t>
  </si>
  <si>
    <t>Sektionssekretær</t>
  </si>
  <si>
    <t>E2513</t>
  </si>
  <si>
    <t>E27087</t>
  </si>
  <si>
    <t>E31609</t>
  </si>
  <si>
    <t>E32567</t>
  </si>
  <si>
    <t>E12298</t>
  </si>
  <si>
    <t>E30950</t>
  </si>
  <si>
    <t>E25392</t>
  </si>
  <si>
    <t>E1662</t>
  </si>
  <si>
    <t>E1614-3</t>
  </si>
  <si>
    <t>E30739</t>
  </si>
  <si>
    <t>0202774148</t>
  </si>
  <si>
    <t>E34090</t>
  </si>
  <si>
    <t>E32127</t>
  </si>
  <si>
    <t>E32127-2</t>
  </si>
  <si>
    <t>E10743</t>
  </si>
  <si>
    <t>E20261-2</t>
  </si>
  <si>
    <t>E27372</t>
  </si>
  <si>
    <t>E24534</t>
  </si>
  <si>
    <t>E33991</t>
  </si>
  <si>
    <t>E31257</t>
  </si>
  <si>
    <t>E31282</t>
  </si>
  <si>
    <t>E24592-3</t>
  </si>
  <si>
    <t>E30152</t>
  </si>
  <si>
    <t>E34317</t>
  </si>
  <si>
    <t>E29452</t>
  </si>
  <si>
    <t>Trainee</t>
  </si>
  <si>
    <t>E25732-5</t>
  </si>
  <si>
    <t>E25732-6</t>
  </si>
  <si>
    <t>E28211</t>
  </si>
  <si>
    <t>E31246</t>
  </si>
  <si>
    <t>E34677</t>
  </si>
  <si>
    <t>0202944442</t>
  </si>
  <si>
    <t>35498</t>
  </si>
  <si>
    <t>E35498</t>
  </si>
  <si>
    <t>Tamara Weiss</t>
  </si>
  <si>
    <t>E32280</t>
  </si>
  <si>
    <t>E32280-2</t>
  </si>
  <si>
    <t>E33753</t>
  </si>
  <si>
    <t>E34274</t>
  </si>
  <si>
    <t>E2616</t>
  </si>
  <si>
    <t>E15288-2</t>
  </si>
  <si>
    <t>E2617</t>
  </si>
  <si>
    <t>E33096</t>
  </si>
  <si>
    <t>E2211</t>
  </si>
  <si>
    <t>E28357</t>
  </si>
  <si>
    <t>E13728</t>
  </si>
  <si>
    <t>E13623</t>
  </si>
  <si>
    <t>E15957</t>
  </si>
  <si>
    <t>E33466</t>
  </si>
  <si>
    <t>Head of department</t>
  </si>
  <si>
    <t>E22470</t>
  </si>
  <si>
    <t>Business Officer</t>
  </si>
  <si>
    <t>E15650</t>
  </si>
  <si>
    <t>E15650-3</t>
  </si>
  <si>
    <t>E29153</t>
  </si>
  <si>
    <t>E34464</t>
  </si>
  <si>
    <t>E32793</t>
  </si>
  <si>
    <t>E33391</t>
  </si>
  <si>
    <t>E31462</t>
  </si>
  <si>
    <t>Programmer</t>
  </si>
  <si>
    <t>E16553-2</t>
  </si>
  <si>
    <t>E16553-4</t>
  </si>
  <si>
    <t>E16553-6</t>
  </si>
  <si>
    <t>E22381-6</t>
  </si>
  <si>
    <t>E22381-7</t>
  </si>
  <si>
    <t>E28064</t>
  </si>
  <si>
    <t>E23254-11</t>
  </si>
  <si>
    <t>E29410</t>
  </si>
  <si>
    <t>E32558</t>
  </si>
  <si>
    <t>E32558-2</t>
  </si>
  <si>
    <t>E33687</t>
  </si>
  <si>
    <t>E32705</t>
  </si>
  <si>
    <t>E33950</t>
  </si>
  <si>
    <t>E33950-19269</t>
  </si>
  <si>
    <t>E33804</t>
  </si>
  <si>
    <t>E9458-2</t>
  </si>
  <si>
    <t>E1551-3</t>
  </si>
  <si>
    <t>E16004</t>
  </si>
  <si>
    <t>E12300</t>
  </si>
  <si>
    <t>E26573</t>
  </si>
  <si>
    <t>E20312</t>
  </si>
  <si>
    <t>Secretary Manager</t>
  </si>
  <si>
    <t>E4478-4</t>
  </si>
  <si>
    <t>E3201</t>
  </si>
  <si>
    <t>E3202</t>
  </si>
  <si>
    <t>E4479</t>
  </si>
  <si>
    <t>E13410</t>
  </si>
  <si>
    <t>E20097</t>
  </si>
  <si>
    <t>E26228</t>
  </si>
  <si>
    <t>E29691</t>
  </si>
  <si>
    <t>E13475-3</t>
  </si>
  <si>
    <t>E9693-3</t>
  </si>
  <si>
    <t>E27953</t>
  </si>
  <si>
    <t>E26205</t>
  </si>
  <si>
    <t>E26546-2</t>
  </si>
  <si>
    <t>Seceretary Manager</t>
  </si>
  <si>
    <t>E29003</t>
  </si>
  <si>
    <t>E34126</t>
  </si>
  <si>
    <t>35543</t>
  </si>
  <si>
    <t>E35543</t>
  </si>
  <si>
    <t>Tobias Georg Bonczyk</t>
  </si>
  <si>
    <t>E30167</t>
  </si>
  <si>
    <t>E34001</t>
  </si>
  <si>
    <t>0204951497</t>
  </si>
  <si>
    <t>35085</t>
  </si>
  <si>
    <t>E35085</t>
  </si>
  <si>
    <t>Mikkel Lehmann Nielsen</t>
  </si>
  <si>
    <t>E30904</t>
  </si>
  <si>
    <t>E26330</t>
  </si>
  <si>
    <t>E34008</t>
  </si>
  <si>
    <t>E4497</t>
  </si>
  <si>
    <t>E12575</t>
  </si>
  <si>
    <t>E32605</t>
  </si>
  <si>
    <t>E27669-3</t>
  </si>
  <si>
    <t>E15815</t>
  </si>
  <si>
    <t>E10384</t>
  </si>
  <si>
    <t>E33107</t>
  </si>
  <si>
    <t>E29767</t>
  </si>
  <si>
    <t>E18433</t>
  </si>
  <si>
    <t>E30215</t>
  </si>
  <si>
    <t>E34824</t>
  </si>
  <si>
    <t>E34062</t>
  </si>
  <si>
    <t>E30874</t>
  </si>
  <si>
    <t>E27463</t>
  </si>
  <si>
    <t>E33771</t>
  </si>
  <si>
    <t>E29414</t>
  </si>
  <si>
    <t>E33401</t>
  </si>
  <si>
    <t>E34605</t>
  </si>
  <si>
    <t>E32198</t>
  </si>
  <si>
    <t>E32198-2</t>
  </si>
  <si>
    <t>E32198-3</t>
  </si>
  <si>
    <t>E32198-4</t>
  </si>
  <si>
    <t>E31073-2</t>
  </si>
  <si>
    <t>E32933</t>
  </si>
  <si>
    <t>E33661</t>
  </si>
  <si>
    <t>E30576</t>
  </si>
  <si>
    <t>E29990-19270</t>
  </si>
  <si>
    <t>E29990-3</t>
  </si>
  <si>
    <t>E28971-4</t>
  </si>
  <si>
    <t>E28971-5</t>
  </si>
  <si>
    <t>E27213-2</t>
  </si>
  <si>
    <t>E27213-3</t>
  </si>
  <si>
    <t>E27213-6</t>
  </si>
  <si>
    <t>0205991719</t>
  </si>
  <si>
    <t>35331</t>
  </si>
  <si>
    <t>E35331</t>
  </si>
  <si>
    <t>IT Support Student</t>
  </si>
  <si>
    <t>Hamza El Harrab</t>
  </si>
  <si>
    <t>E4505-7</t>
  </si>
  <si>
    <t>E769</t>
  </si>
  <si>
    <t>E3206</t>
  </si>
  <si>
    <t>E33784</t>
  </si>
  <si>
    <t>E4512</t>
  </si>
  <si>
    <t>E1509-2</t>
  </si>
  <si>
    <t>E23703</t>
  </si>
  <si>
    <t>E23209</t>
  </si>
  <si>
    <t>Executive Secretary</t>
  </si>
  <si>
    <t>E3208</t>
  </si>
  <si>
    <t>E2190-3</t>
  </si>
  <si>
    <t>E12255</t>
  </si>
  <si>
    <t>E15904</t>
  </si>
  <si>
    <t>E28537</t>
  </si>
  <si>
    <t>E4519-4</t>
  </si>
  <si>
    <t>E33398</t>
  </si>
  <si>
    <t>E33398-2</t>
  </si>
  <si>
    <t>E31477</t>
  </si>
  <si>
    <t>E34175</t>
  </si>
  <si>
    <t>E32163</t>
  </si>
  <si>
    <t>E31122</t>
  </si>
  <si>
    <t>E25923-11</t>
  </si>
  <si>
    <t>E25923-2</t>
  </si>
  <si>
    <t>E25923-9</t>
  </si>
  <si>
    <t>E27430</t>
  </si>
  <si>
    <t>E27935</t>
  </si>
  <si>
    <t>E27935-2</t>
  </si>
  <si>
    <t>0206924675</t>
  </si>
  <si>
    <t>35210</t>
  </si>
  <si>
    <t>E35210</t>
  </si>
  <si>
    <t>Yujun Cheng</t>
  </si>
  <si>
    <t>0206941421</t>
  </si>
  <si>
    <t>35422</t>
  </si>
  <si>
    <t>E35422</t>
  </si>
  <si>
    <t>Mads Kruse</t>
  </si>
  <si>
    <t>E28597-2</t>
  </si>
  <si>
    <t>E28597-5</t>
  </si>
  <si>
    <t>E15576</t>
  </si>
  <si>
    <t>E1766</t>
  </si>
  <si>
    <t>E1593-2</t>
  </si>
  <si>
    <t>President</t>
  </si>
  <si>
    <t>E14170</t>
  </si>
  <si>
    <t>E2621</t>
  </si>
  <si>
    <t>E175</t>
  </si>
  <si>
    <t>E12798</t>
  </si>
  <si>
    <t>E1881</t>
  </si>
  <si>
    <t>E15769-2</t>
  </si>
  <si>
    <t>E13321</t>
  </si>
  <si>
    <t>E23891</t>
  </si>
  <si>
    <t>E33774</t>
  </si>
  <si>
    <t>E24377</t>
  </si>
  <si>
    <t>E4537-4</t>
  </si>
  <si>
    <t>E34024</t>
  </si>
  <si>
    <t>E34024-2</t>
  </si>
  <si>
    <t>E28558</t>
  </si>
  <si>
    <t>E25028-2</t>
  </si>
  <si>
    <t>E29977</t>
  </si>
  <si>
    <t>E27283</t>
  </si>
  <si>
    <t>E32288</t>
  </si>
  <si>
    <t>E33756</t>
  </si>
  <si>
    <t>E27972</t>
  </si>
  <si>
    <t>E32792</t>
  </si>
  <si>
    <t>E33019</t>
  </si>
  <si>
    <t>E31431-2</t>
  </si>
  <si>
    <t>0207961280</t>
  </si>
  <si>
    <t>35035</t>
  </si>
  <si>
    <t>E35035</t>
  </si>
  <si>
    <t>Louise Hansen</t>
  </si>
  <si>
    <t>E1005</t>
  </si>
  <si>
    <t>E2035-2</t>
  </si>
  <si>
    <t>E519</t>
  </si>
  <si>
    <t>E289</t>
  </si>
  <si>
    <t>E872</t>
  </si>
  <si>
    <t>E16796</t>
  </si>
  <si>
    <t>E1403</t>
  </si>
  <si>
    <t>Centre Secretary</t>
  </si>
  <si>
    <t>E10736</t>
  </si>
  <si>
    <t>E29232</t>
  </si>
  <si>
    <t>E3213</t>
  </si>
  <si>
    <t>E17385</t>
  </si>
  <si>
    <t>E28809</t>
  </si>
  <si>
    <t>E19126</t>
  </si>
  <si>
    <t>E29440</t>
  </si>
  <si>
    <t>E31465</t>
  </si>
  <si>
    <t>E17002-2</t>
  </si>
  <si>
    <t>E15001-3</t>
  </si>
  <si>
    <t>E22639-2</t>
  </si>
  <si>
    <t>E33628</t>
  </si>
  <si>
    <t>E33292</t>
  </si>
  <si>
    <t>E17285-4</t>
  </si>
  <si>
    <t>E27857</t>
  </si>
  <si>
    <t>E16164-2</t>
  </si>
  <si>
    <t>E26075</t>
  </si>
  <si>
    <t>E27081</t>
  </si>
  <si>
    <t>E27081-2</t>
  </si>
  <si>
    <t>E32292</t>
  </si>
  <si>
    <t>0208922025</t>
  </si>
  <si>
    <t>35375</t>
  </si>
  <si>
    <t>E35375</t>
  </si>
  <si>
    <t>Bjarke Haldrup Pedersen</t>
  </si>
  <si>
    <t>E27155-6</t>
  </si>
  <si>
    <t>E33319</t>
  </si>
  <si>
    <t>E33319-2</t>
  </si>
  <si>
    <t>E32222</t>
  </si>
  <si>
    <t>E32222-19269</t>
  </si>
  <si>
    <t>E32222-2</t>
  </si>
  <si>
    <t>0208992562</t>
  </si>
  <si>
    <t>35203</t>
  </si>
  <si>
    <t>E35203</t>
  </si>
  <si>
    <t>Ceelin Aila Andersen</t>
  </si>
  <si>
    <t>E32175</t>
  </si>
  <si>
    <t>E1122</t>
  </si>
  <si>
    <t>E30301-2</t>
  </si>
  <si>
    <t>E4558-7</t>
  </si>
  <si>
    <t>E4156</t>
  </si>
  <si>
    <t>E2453</t>
  </si>
  <si>
    <t>E1656</t>
  </si>
  <si>
    <t>E1839</t>
  </si>
  <si>
    <t>E15854</t>
  </si>
  <si>
    <t>E31946</t>
  </si>
  <si>
    <t>E16496-2</t>
  </si>
  <si>
    <t>E18888</t>
  </si>
  <si>
    <t>E34277</t>
  </si>
  <si>
    <t>E34289</t>
  </si>
  <si>
    <t>E31756</t>
  </si>
  <si>
    <t>E26800-10</t>
  </si>
  <si>
    <t>E26800-19270</t>
  </si>
  <si>
    <t>E26800-2</t>
  </si>
  <si>
    <t>E26800-3</t>
  </si>
  <si>
    <t>E26800-7</t>
  </si>
  <si>
    <t>E26800-9</t>
  </si>
  <si>
    <t>E31339</t>
  </si>
  <si>
    <t>E34472</t>
  </si>
  <si>
    <t>E31135</t>
  </si>
  <si>
    <t>E18004-5</t>
  </si>
  <si>
    <t>E27988-2</t>
  </si>
  <si>
    <t>E32118</t>
  </si>
  <si>
    <t>E29846</t>
  </si>
  <si>
    <t>E30955-2</t>
  </si>
  <si>
    <t>E30955-X0</t>
  </si>
  <si>
    <t>E32083</t>
  </si>
  <si>
    <t>E32083-2</t>
  </si>
  <si>
    <t>E32083-3</t>
  </si>
  <si>
    <t>E32329</t>
  </si>
  <si>
    <t>E32329-2</t>
  </si>
  <si>
    <t>E32329-3</t>
  </si>
  <si>
    <t>E21091-4</t>
  </si>
  <si>
    <t>E15819</t>
  </si>
  <si>
    <t>E16152-2</t>
  </si>
  <si>
    <t>Assessor</t>
  </si>
  <si>
    <t>E18180</t>
  </si>
  <si>
    <t>E108</t>
  </si>
  <si>
    <t>E1903</t>
  </si>
  <si>
    <t>E29747</t>
  </si>
  <si>
    <t>E1645-3</t>
  </si>
  <si>
    <t>E24336</t>
  </si>
  <si>
    <t>E20754</t>
  </si>
  <si>
    <t>E18850</t>
  </si>
  <si>
    <t>E712</t>
  </si>
  <si>
    <t>E17055</t>
  </si>
  <si>
    <t>E22520</t>
  </si>
  <si>
    <t>E34499</t>
  </si>
  <si>
    <t>E28408</t>
  </si>
  <si>
    <t>E3216</t>
  </si>
  <si>
    <t>E28113-2</t>
  </si>
  <si>
    <t>E2495-3</t>
  </si>
  <si>
    <t>E17592</t>
  </si>
  <si>
    <t>E23217-2</t>
  </si>
  <si>
    <t>E17630-2</t>
  </si>
  <si>
    <t>E13186-3</t>
  </si>
  <si>
    <t>E24350-2</t>
  </si>
  <si>
    <t>International Admission Officer</t>
  </si>
  <si>
    <t>E33460</t>
  </si>
  <si>
    <t>Administrative Assistant</t>
  </si>
  <si>
    <t>E19605-2</t>
  </si>
  <si>
    <t>E31301-2</t>
  </si>
  <si>
    <t>E27272</t>
  </si>
  <si>
    <t>E27272-3</t>
  </si>
  <si>
    <t>E27272-x</t>
  </si>
  <si>
    <t>0210942637</t>
  </si>
  <si>
    <t>35224</t>
  </si>
  <si>
    <t>E35224</t>
  </si>
  <si>
    <t>Martin Due Olsen</t>
  </si>
  <si>
    <t>E28879-3</t>
  </si>
  <si>
    <t>0210953183</t>
  </si>
  <si>
    <t>E34219</t>
  </si>
  <si>
    <t>0210961070</t>
  </si>
  <si>
    <t>35418</t>
  </si>
  <si>
    <t>E35418</t>
  </si>
  <si>
    <t>Katrine Ledsgaard Jensen</t>
  </si>
  <si>
    <t>E34734</t>
  </si>
  <si>
    <t>E34734-2</t>
  </si>
  <si>
    <t>E34809</t>
  </si>
  <si>
    <t>E33023</t>
  </si>
  <si>
    <t>E1289</t>
  </si>
  <si>
    <t>E15861</t>
  </si>
  <si>
    <t>E4584-2</t>
  </si>
  <si>
    <t>E13636-2</t>
  </si>
  <si>
    <t>E1923</t>
  </si>
  <si>
    <t>E28364</t>
  </si>
  <si>
    <t>E4587-3</t>
  </si>
  <si>
    <t>E13022-7</t>
  </si>
  <si>
    <t>E17338-5</t>
  </si>
  <si>
    <t>E4590-6</t>
  </si>
  <si>
    <t>E12884-5</t>
  </si>
  <si>
    <t>E34784</t>
  </si>
  <si>
    <t>Stewardess</t>
  </si>
  <si>
    <t>E34784-2</t>
  </si>
  <si>
    <t>E12837</t>
  </si>
  <si>
    <t>E28358</t>
  </si>
  <si>
    <t>E13113-5</t>
  </si>
  <si>
    <t>E29734</t>
  </si>
  <si>
    <t>E34640</t>
  </si>
  <si>
    <t>E33831</t>
  </si>
  <si>
    <t>E33831-2</t>
  </si>
  <si>
    <t>E30102</t>
  </si>
  <si>
    <t>0211913967</t>
  </si>
  <si>
    <t>35116</t>
  </si>
  <si>
    <t>E35116</t>
  </si>
  <si>
    <t>Gaoneng Dong</t>
  </si>
  <si>
    <t>E31584</t>
  </si>
  <si>
    <t>E31584-2</t>
  </si>
  <si>
    <t>E31584-3</t>
  </si>
  <si>
    <t>E27915-2</t>
  </si>
  <si>
    <t>E34080</t>
  </si>
  <si>
    <t>E30958</t>
  </si>
  <si>
    <t>E30958-2</t>
  </si>
  <si>
    <t>E34525</t>
  </si>
  <si>
    <t>E11022</t>
  </si>
  <si>
    <t>E23527</t>
  </si>
  <si>
    <t>E2478</t>
  </si>
  <si>
    <t>E50</t>
  </si>
  <si>
    <t>E3220</t>
  </si>
  <si>
    <t>E19493</t>
  </si>
  <si>
    <t>E26746</t>
  </si>
  <si>
    <t>E3221-2</t>
  </si>
  <si>
    <t>E4598</t>
  </si>
  <si>
    <t>E33703</t>
  </si>
  <si>
    <t>E24260</t>
  </si>
  <si>
    <t>E15594</t>
  </si>
  <si>
    <t>E14877-3</t>
  </si>
  <si>
    <t>E4602-3</t>
  </si>
  <si>
    <t>E4603-3</t>
  </si>
  <si>
    <t>E28429</t>
  </si>
  <si>
    <t>E18170</t>
  </si>
  <si>
    <t>E23090-2</t>
  </si>
  <si>
    <t>E29038</t>
  </si>
  <si>
    <t>E12326-5</t>
  </si>
  <si>
    <t>E14528-3</t>
  </si>
  <si>
    <t>E24153-2</t>
  </si>
  <si>
    <t>E26447</t>
  </si>
  <si>
    <t>E23901</t>
  </si>
  <si>
    <t>E23810</t>
  </si>
  <si>
    <t>E33670</t>
  </si>
  <si>
    <t>E26196-3</t>
  </si>
  <si>
    <t>E24485</t>
  </si>
  <si>
    <t>E32601</t>
  </si>
  <si>
    <t>0212913804</t>
  </si>
  <si>
    <t>35084</t>
  </si>
  <si>
    <t>E35084</t>
  </si>
  <si>
    <t>Maria Panousi</t>
  </si>
  <si>
    <t>E26636</t>
  </si>
  <si>
    <t>E30797-3</t>
  </si>
  <si>
    <t>E34054</t>
  </si>
  <si>
    <t>E34254</t>
  </si>
  <si>
    <t>E9697-2</t>
  </si>
  <si>
    <t>E32606</t>
  </si>
  <si>
    <t>Creditor Staff</t>
  </si>
  <si>
    <t>E1117</t>
  </si>
  <si>
    <t>E1781</t>
  </si>
  <si>
    <t>E18439</t>
  </si>
  <si>
    <t>E34353</t>
  </si>
  <si>
    <t>E17784-2</t>
  </si>
  <si>
    <t>E14228-2</t>
  </si>
  <si>
    <t>0301813937</t>
  </si>
  <si>
    <t>35247</t>
  </si>
  <si>
    <t>E35247</t>
  </si>
  <si>
    <t>Frieder Lucklum</t>
  </si>
  <si>
    <t>E22468-2</t>
  </si>
  <si>
    <t>E27887</t>
  </si>
  <si>
    <t>E34371</t>
  </si>
  <si>
    <t>E31445</t>
  </si>
  <si>
    <t>E18321-3</t>
  </si>
  <si>
    <t>E32710</t>
  </si>
  <si>
    <t>E33835</t>
  </si>
  <si>
    <t>E30699</t>
  </si>
  <si>
    <t>E33502</t>
  </si>
  <si>
    <t>E29156</t>
  </si>
  <si>
    <t>E33604</t>
  </si>
  <si>
    <t>E33604-19269</t>
  </si>
  <si>
    <t>E33580</t>
  </si>
  <si>
    <t>E33580-19269</t>
  </si>
  <si>
    <t>E32356</t>
  </si>
  <si>
    <t>E32356-19270</t>
  </si>
  <si>
    <t>E32356-2</t>
  </si>
  <si>
    <t>E34678</t>
  </si>
  <si>
    <t>E1250-4</t>
  </si>
  <si>
    <t>E9932</t>
  </si>
  <si>
    <t>E15503</t>
  </si>
  <si>
    <t>E29431</t>
  </si>
  <si>
    <t>E11465</t>
  </si>
  <si>
    <t>E26781</t>
  </si>
  <si>
    <t>E4627-5</t>
  </si>
  <si>
    <t>E4628-4</t>
  </si>
  <si>
    <t>E31410</t>
  </si>
  <si>
    <t>E19764-4</t>
  </si>
  <si>
    <t>E29468</t>
  </si>
  <si>
    <t>E14841-4</t>
  </si>
  <si>
    <t>E30339</t>
  </si>
  <si>
    <t>E30963</t>
  </si>
  <si>
    <t>E33004</t>
  </si>
  <si>
    <t>Postdoc (Ørsted)</t>
  </si>
  <si>
    <t>E30099</t>
  </si>
  <si>
    <t>E33659</t>
  </si>
  <si>
    <t>E34125</t>
  </si>
  <si>
    <t>E34819</t>
  </si>
  <si>
    <t>E29801-3</t>
  </si>
  <si>
    <t>E4629-3</t>
  </si>
  <si>
    <t>E2630</t>
  </si>
  <si>
    <t>E1294</t>
  </si>
  <si>
    <t>E22664-2</t>
  </si>
  <si>
    <t>E2631-2</t>
  </si>
  <si>
    <t>E20468</t>
  </si>
  <si>
    <t>E1708</t>
  </si>
  <si>
    <t>Deputy Head of Department</t>
  </si>
  <si>
    <t>E31740</t>
  </si>
  <si>
    <t>E2559</t>
  </si>
  <si>
    <t>E13430</t>
  </si>
  <si>
    <t>E1287</t>
  </si>
  <si>
    <t>Senior Vice President,</t>
  </si>
  <si>
    <t>E4638-2</t>
  </si>
  <si>
    <t>E24149</t>
  </si>
  <si>
    <t>E32119</t>
  </si>
  <si>
    <t>0303872787</t>
  </si>
  <si>
    <t>35326</t>
  </si>
  <si>
    <t>E35326</t>
  </si>
  <si>
    <t>Christian Garbo</t>
  </si>
  <si>
    <t>E22951</t>
  </si>
  <si>
    <t>E22951-2</t>
  </si>
  <si>
    <t>E18408-2</t>
  </si>
  <si>
    <t>E24041</t>
  </si>
  <si>
    <t>E23905-2</t>
  </si>
  <si>
    <t>E30839</t>
  </si>
  <si>
    <t>E29116-2</t>
  </si>
  <si>
    <t>E26041</t>
  </si>
  <si>
    <t>E23911</t>
  </si>
  <si>
    <t>E31657</t>
  </si>
  <si>
    <t>E31657-2</t>
  </si>
  <si>
    <t>E28556</t>
  </si>
  <si>
    <t>E31578</t>
  </si>
  <si>
    <t>E29654-2</t>
  </si>
  <si>
    <t>E29654-3</t>
  </si>
  <si>
    <t>E4646-3</t>
  </si>
  <si>
    <t>E4648</t>
  </si>
  <si>
    <t>E566</t>
  </si>
  <si>
    <t>E15894</t>
  </si>
  <si>
    <t>0304680814</t>
  </si>
  <si>
    <t>35226</t>
  </si>
  <si>
    <t>E35226</t>
  </si>
  <si>
    <t>Office Staff</t>
  </si>
  <si>
    <t>Rikke Larsen</t>
  </si>
  <si>
    <t>E16371</t>
  </si>
  <si>
    <t>E33482</t>
  </si>
  <si>
    <t>E3231</t>
  </si>
  <si>
    <t>E14398</t>
  </si>
  <si>
    <t>E26725</t>
  </si>
  <si>
    <t>E15535-2</t>
  </si>
  <si>
    <t>E327</t>
  </si>
  <si>
    <t>E15780</t>
  </si>
  <si>
    <t>E24847-2</t>
  </si>
  <si>
    <t>E24658</t>
  </si>
  <si>
    <t>E26752</t>
  </si>
  <si>
    <t>E24403</t>
  </si>
  <si>
    <t>E22948-2</t>
  </si>
  <si>
    <t>E32874</t>
  </si>
  <si>
    <t>E32874-2</t>
  </si>
  <si>
    <t>E23966-4</t>
  </si>
  <si>
    <t>E23235</t>
  </si>
  <si>
    <t>E32241</t>
  </si>
  <si>
    <t>E26252-4</t>
  </si>
  <si>
    <t>E26252-5</t>
  </si>
  <si>
    <t>E32521</t>
  </si>
  <si>
    <t>E33225</t>
  </si>
  <si>
    <t>E14181</t>
  </si>
  <si>
    <t>E22665</t>
  </si>
  <si>
    <t>E1605</t>
  </si>
  <si>
    <t>E34666</t>
  </si>
  <si>
    <t>E14192</t>
  </si>
  <si>
    <t>Libriarian</t>
  </si>
  <si>
    <t>E4675-3</t>
  </si>
  <si>
    <t>E33294</t>
  </si>
  <si>
    <t>E15811</t>
  </si>
  <si>
    <t>E24705</t>
  </si>
  <si>
    <t>0305914711</t>
  </si>
  <si>
    <t>E34739</t>
  </si>
  <si>
    <t>0305923184</t>
  </si>
  <si>
    <t>35435</t>
  </si>
  <si>
    <t>E35435</t>
  </si>
  <si>
    <t>Nelda Vendramin</t>
  </si>
  <si>
    <t>E30892</t>
  </si>
  <si>
    <t>E27327</t>
  </si>
  <si>
    <t>E27327-2</t>
  </si>
  <si>
    <t>0305971847</t>
  </si>
  <si>
    <t>35201</t>
  </si>
  <si>
    <t>E35201</t>
  </si>
  <si>
    <t>Ziru Li</t>
  </si>
  <si>
    <t>E1211-2</t>
  </si>
  <si>
    <t>E3233</t>
  </si>
  <si>
    <t>E2637</t>
  </si>
  <si>
    <t>Fisheries Technician</t>
  </si>
  <si>
    <t>E99</t>
  </si>
  <si>
    <t>E10193</t>
  </si>
  <si>
    <t>E2639-2</t>
  </si>
  <si>
    <t>E25953</t>
  </si>
  <si>
    <t>E4689-3</t>
  </si>
  <si>
    <t>E11002-3</t>
  </si>
  <si>
    <t>E22873</t>
  </si>
  <si>
    <t>E25625-3</t>
  </si>
  <si>
    <t>E15942-3</t>
  </si>
  <si>
    <t>E30747-2</t>
  </si>
  <si>
    <t>E25047</t>
  </si>
  <si>
    <t>0306853953</t>
  </si>
  <si>
    <t>35168</t>
  </si>
  <si>
    <t>E35168</t>
  </si>
  <si>
    <t>Simon John Oldfield</t>
  </si>
  <si>
    <t>E31479</t>
  </si>
  <si>
    <t>E27744</t>
  </si>
  <si>
    <t>E30592-2</t>
  </si>
  <si>
    <t>E32419</t>
  </si>
  <si>
    <t>E25379</t>
  </si>
  <si>
    <t>E25977-3</t>
  </si>
  <si>
    <t>E34503</t>
  </si>
  <si>
    <t>0306933507</t>
  </si>
  <si>
    <t>35233</t>
  </si>
  <si>
    <t>E35233</t>
  </si>
  <si>
    <t>Wentao Gong</t>
  </si>
  <si>
    <t>E30060-2</t>
  </si>
  <si>
    <t>E31037</t>
  </si>
  <si>
    <t>E34569</t>
  </si>
  <si>
    <t>E29470</t>
  </si>
  <si>
    <t>E34065</t>
  </si>
  <si>
    <t>E32020</t>
  </si>
  <si>
    <t>E32020-2</t>
  </si>
  <si>
    <t>E32453</t>
  </si>
  <si>
    <t>E24030</t>
  </si>
  <si>
    <t>E3234</t>
  </si>
  <si>
    <t>E27517-2</t>
  </si>
  <si>
    <t>E15595</t>
  </si>
  <si>
    <t>E11941-2</t>
  </si>
  <si>
    <t>E33708</t>
  </si>
  <si>
    <t>E2642-2</t>
  </si>
  <si>
    <t>E18052</t>
  </si>
  <si>
    <t>E354-2</t>
  </si>
  <si>
    <t>E34015</t>
  </si>
  <si>
    <t>E10300</t>
  </si>
  <si>
    <t>E4704</t>
  </si>
  <si>
    <t>E31842</t>
  </si>
  <si>
    <t>E23102-3</t>
  </si>
  <si>
    <t>E30875</t>
  </si>
  <si>
    <t>E22884</t>
  </si>
  <si>
    <t>E34075</t>
  </si>
  <si>
    <t>E34382</t>
  </si>
  <si>
    <t>Data Analyst</t>
  </si>
  <si>
    <t>E29159</t>
  </si>
  <si>
    <t>E32790</t>
  </si>
  <si>
    <t>E30311</t>
  </si>
  <si>
    <t>E34435</t>
  </si>
  <si>
    <t>E32296</t>
  </si>
  <si>
    <t>E34705</t>
  </si>
  <si>
    <t>E4707-3</t>
  </si>
  <si>
    <t>E32685</t>
  </si>
  <si>
    <t>E10855</t>
  </si>
  <si>
    <t>E3236</t>
  </si>
  <si>
    <t>E383</t>
  </si>
  <si>
    <t>E3237</t>
  </si>
  <si>
    <t>E374-3</t>
  </si>
  <si>
    <t>E31234</t>
  </si>
  <si>
    <t>E227-2</t>
  </si>
  <si>
    <t>E26587</t>
  </si>
  <si>
    <t>E18270</t>
  </si>
  <si>
    <t>E33679</t>
  </si>
  <si>
    <t>E33740</t>
  </si>
  <si>
    <t>E32709</t>
  </si>
  <si>
    <t>E33214</t>
  </si>
  <si>
    <t>E20797-2</t>
  </si>
  <si>
    <t>E29137</t>
  </si>
  <si>
    <t>E32548</t>
  </si>
  <si>
    <t>E32182</t>
  </si>
  <si>
    <t>0308934314</t>
  </si>
  <si>
    <t>35300</t>
  </si>
  <si>
    <t>E35300</t>
  </si>
  <si>
    <t>IASTE Studerende</t>
  </si>
  <si>
    <t>Jitka Urbánková</t>
  </si>
  <si>
    <t>E33000</t>
  </si>
  <si>
    <t>E33110</t>
  </si>
  <si>
    <t>26</t>
  </si>
  <si>
    <t>E33470</t>
  </si>
  <si>
    <t>0308944093</t>
  </si>
  <si>
    <t>35086</t>
  </si>
  <si>
    <t>E35086</t>
  </si>
  <si>
    <t>E30726-19296</t>
  </si>
  <si>
    <t>E30726-3</t>
  </si>
  <si>
    <t>E31739</t>
  </si>
  <si>
    <t>E31739-2</t>
  </si>
  <si>
    <t>E31739-3</t>
  </si>
  <si>
    <t>E32659</t>
  </si>
  <si>
    <t>E19957-2</t>
  </si>
  <si>
    <t>E16003</t>
  </si>
  <si>
    <t>E25846</t>
  </si>
  <si>
    <t>E12438</t>
  </si>
  <si>
    <t>E13412-2</t>
  </si>
  <si>
    <t>E702</t>
  </si>
  <si>
    <t>E13184</t>
  </si>
  <si>
    <t>E18837</t>
  </si>
  <si>
    <t>E15728</t>
  </si>
  <si>
    <t>E10848</t>
  </si>
  <si>
    <t>E33834</t>
  </si>
  <si>
    <t>Engineer</t>
  </si>
  <si>
    <t>E31831</t>
  </si>
  <si>
    <t>E22597-2</t>
  </si>
  <si>
    <t>E29110</t>
  </si>
  <si>
    <t>E20755-5</t>
  </si>
  <si>
    <t>E23198-6</t>
  </si>
  <si>
    <t>E34238</t>
  </si>
  <si>
    <t>0309924274</t>
  </si>
  <si>
    <t>E34440</t>
  </si>
  <si>
    <t>E32870</t>
  </si>
  <si>
    <t>E32390</t>
  </si>
  <si>
    <t>E32390-2</t>
  </si>
  <si>
    <t>0309950542</t>
  </si>
  <si>
    <t>35434</t>
  </si>
  <si>
    <t>E35434</t>
  </si>
  <si>
    <t>Josefine Hvarregaard Andersen</t>
  </si>
  <si>
    <t>0309951026</t>
  </si>
  <si>
    <t>35451</t>
  </si>
  <si>
    <t>E35451</t>
  </si>
  <si>
    <t>Caroline Victoria Bratsbjerg Gjelstrup</t>
  </si>
  <si>
    <t>E34780</t>
  </si>
  <si>
    <t>E34197</t>
  </si>
  <si>
    <t>E34197-2</t>
  </si>
  <si>
    <t>E23258</t>
  </si>
  <si>
    <t>E15626</t>
  </si>
  <si>
    <t>E15614</t>
  </si>
  <si>
    <t>E19049</t>
  </si>
  <si>
    <t>E4733-2</t>
  </si>
  <si>
    <t>E33939</t>
  </si>
  <si>
    <t>E22878</t>
  </si>
  <si>
    <t>E15506</t>
  </si>
  <si>
    <t>E29353</t>
  </si>
  <si>
    <t>E25126</t>
  </si>
  <si>
    <t>0310852236</t>
  </si>
  <si>
    <t>35416</t>
  </si>
  <si>
    <t>E35416</t>
  </si>
  <si>
    <t>Randi Bjørneboe</t>
  </si>
  <si>
    <t>E4741-5</t>
  </si>
  <si>
    <t>E25761</t>
  </si>
  <si>
    <t>E31008</t>
  </si>
  <si>
    <t>E30833</t>
  </si>
  <si>
    <t>E31063</t>
  </si>
  <si>
    <t>E31063-2</t>
  </si>
  <si>
    <t>E29081</t>
  </si>
  <si>
    <t>E29081-2</t>
  </si>
  <si>
    <t>E32738</t>
  </si>
  <si>
    <t>E32519</t>
  </si>
  <si>
    <t>E34205</t>
  </si>
  <si>
    <t>E25292</t>
  </si>
  <si>
    <t>E28420</t>
  </si>
  <si>
    <t>E32513</t>
  </si>
  <si>
    <t>E30832</t>
  </si>
  <si>
    <t>E33359</t>
  </si>
  <si>
    <t>E20270</t>
  </si>
  <si>
    <t>E2257</t>
  </si>
  <si>
    <t>Executive Vice President, University Director</t>
  </si>
  <si>
    <t>E19525</t>
  </si>
  <si>
    <t>E169</t>
  </si>
  <si>
    <t>E18132</t>
  </si>
  <si>
    <t>E34072</t>
  </si>
  <si>
    <t>E13928-2</t>
  </si>
  <si>
    <t>0311731920</t>
  </si>
  <si>
    <t>35495</t>
  </si>
  <si>
    <t>E35495</t>
  </si>
  <si>
    <t>E2264-6</t>
  </si>
  <si>
    <t>E34264</t>
  </si>
  <si>
    <t>E17354-2</t>
  </si>
  <si>
    <t>E15866</t>
  </si>
  <si>
    <t>E11571-2</t>
  </si>
  <si>
    <t>E32590</t>
  </si>
  <si>
    <t>E27141</t>
  </si>
  <si>
    <t>E18188-2</t>
  </si>
  <si>
    <t>E27379</t>
  </si>
  <si>
    <t>0311884093</t>
  </si>
  <si>
    <t>35491</t>
  </si>
  <si>
    <t>E35491</t>
  </si>
  <si>
    <t>Thomas Pierre Marie Souvignet</t>
  </si>
  <si>
    <t>0311892371</t>
  </si>
  <si>
    <t>35170</t>
  </si>
  <si>
    <t>E35170</t>
  </si>
  <si>
    <t>Martin Emil Gieysztor Bertelsen</t>
  </si>
  <si>
    <t>E23233</t>
  </si>
  <si>
    <t>0311912046</t>
  </si>
  <si>
    <t>35386</t>
  </si>
  <si>
    <t>E35386</t>
  </si>
  <si>
    <t>Lise Friis Christensen</t>
  </si>
  <si>
    <t>E34025</t>
  </si>
  <si>
    <t>E33555</t>
  </si>
  <si>
    <t>E32097</t>
  </si>
  <si>
    <t>E27881-2</t>
  </si>
  <si>
    <t>E27881-4</t>
  </si>
  <si>
    <t>E25448-3</t>
  </si>
  <si>
    <t>0311970151</t>
  </si>
  <si>
    <t>34843</t>
  </si>
  <si>
    <t>E34843</t>
  </si>
  <si>
    <t>Sebastian Kjærulff Jensen</t>
  </si>
  <si>
    <t>E32670</t>
  </si>
  <si>
    <t>E4753-4</t>
  </si>
  <si>
    <t>Emeritus, Seniorforsker</t>
  </si>
  <si>
    <t>E30823</t>
  </si>
  <si>
    <t>E30634</t>
  </si>
  <si>
    <t>E32979</t>
  </si>
  <si>
    <t>E29055-2</t>
  </si>
  <si>
    <t>E33934</t>
  </si>
  <si>
    <t>E4765-8</t>
  </si>
  <si>
    <t>E20792</t>
  </si>
  <si>
    <t>E29112</t>
  </si>
  <si>
    <t>E32962</t>
  </si>
  <si>
    <t>E32962-2</t>
  </si>
  <si>
    <t>E32067</t>
  </si>
  <si>
    <t>E24586-4</t>
  </si>
  <si>
    <t>E24586-5</t>
  </si>
  <si>
    <t>E4769</t>
  </si>
  <si>
    <t>E13671-3</t>
  </si>
  <si>
    <t>E28703</t>
  </si>
  <si>
    <t>E31320</t>
  </si>
  <si>
    <t>E25110-2</t>
  </si>
  <si>
    <t>E31006-2</t>
  </si>
  <si>
    <t>E33385</t>
  </si>
  <si>
    <t>E34805</t>
  </si>
  <si>
    <t>E32318</t>
  </si>
  <si>
    <t>E2653</t>
  </si>
  <si>
    <t>E15514</t>
  </si>
  <si>
    <t>E1817</t>
  </si>
  <si>
    <t>E29736</t>
  </si>
  <si>
    <t>E15976</t>
  </si>
  <si>
    <t>E16022</t>
  </si>
  <si>
    <t>E30951</t>
  </si>
  <si>
    <t>E32797</t>
  </si>
  <si>
    <t>Communication Officer</t>
  </si>
  <si>
    <t>E13885-5</t>
  </si>
  <si>
    <t>E4779-2</t>
  </si>
  <si>
    <t>E26437</t>
  </si>
  <si>
    <t>E32147</t>
  </si>
  <si>
    <t>E25092</t>
  </si>
  <si>
    <t>E25092-2</t>
  </si>
  <si>
    <t>E33999</t>
  </si>
  <si>
    <t>E14867-3</t>
  </si>
  <si>
    <t>E31737</t>
  </si>
  <si>
    <t>E26207</t>
  </si>
  <si>
    <t>E26207-2</t>
  </si>
  <si>
    <t>E20596-5</t>
  </si>
  <si>
    <t>E30294</t>
  </si>
  <si>
    <t>E32650</t>
  </si>
  <si>
    <t>E33215</t>
  </si>
  <si>
    <t>E31854</t>
  </si>
  <si>
    <t>E27568-3</t>
  </si>
  <si>
    <t>E32498</t>
  </si>
  <si>
    <t>E33264</t>
  </si>
  <si>
    <t>E33264-2</t>
  </si>
  <si>
    <t>E32349</t>
  </si>
  <si>
    <t>E19169-3</t>
  </si>
  <si>
    <t>Officer</t>
  </si>
  <si>
    <t>E15549</t>
  </si>
  <si>
    <t>E15725</t>
  </si>
  <si>
    <t>E30229-2</t>
  </si>
  <si>
    <t>E16433</t>
  </si>
  <si>
    <t>E13092-2</t>
  </si>
  <si>
    <t>E22495</t>
  </si>
  <si>
    <t>E2319</t>
  </si>
  <si>
    <t>E28287</t>
  </si>
  <si>
    <t>E27650</t>
  </si>
  <si>
    <t>E20077</t>
  </si>
  <si>
    <t>E14134-2</t>
  </si>
  <si>
    <t>E26346</t>
  </si>
  <si>
    <t>E34473</t>
  </si>
  <si>
    <t>E30328</t>
  </si>
  <si>
    <t>E31858</t>
  </si>
  <si>
    <t>Barsel u. løn m. pension (90)</t>
  </si>
  <si>
    <t>E28952-3</t>
  </si>
  <si>
    <t>E28952-4</t>
  </si>
  <si>
    <t>E25983</t>
  </si>
  <si>
    <t>E25439-6</t>
  </si>
  <si>
    <t>E28140</t>
  </si>
  <si>
    <t>E31510-2</t>
  </si>
  <si>
    <t>E33494</t>
  </si>
  <si>
    <t>E33494-2</t>
  </si>
  <si>
    <t>E33221</t>
  </si>
  <si>
    <t>E31829-2</t>
  </si>
  <si>
    <t>E34132</t>
  </si>
  <si>
    <t>E32270</t>
  </si>
  <si>
    <t>E32270-2</t>
  </si>
  <si>
    <t>E34433</t>
  </si>
  <si>
    <t>E12303</t>
  </si>
  <si>
    <t>E3255</t>
  </si>
  <si>
    <t>E30836</t>
  </si>
  <si>
    <t>E14455</t>
  </si>
  <si>
    <t>E19171-2</t>
  </si>
  <si>
    <t>E15593</t>
  </si>
  <si>
    <t>E25590</t>
  </si>
  <si>
    <t>E26745</t>
  </si>
  <si>
    <t>E26745-2</t>
  </si>
  <si>
    <t>E2657-5</t>
  </si>
  <si>
    <t>E32645</t>
  </si>
  <si>
    <t>E13796-2</t>
  </si>
  <si>
    <t>E17523-2</t>
  </si>
  <si>
    <t>E30180</t>
  </si>
  <si>
    <t>E25698</t>
  </si>
  <si>
    <t>E33757</t>
  </si>
  <si>
    <t>E32772</t>
  </si>
  <si>
    <t>E25848</t>
  </si>
  <si>
    <t>E25848-2</t>
  </si>
  <si>
    <t>E20319</t>
  </si>
  <si>
    <t>International Partnership Manager</t>
  </si>
  <si>
    <t>E23466</t>
  </si>
  <si>
    <t>E20306</t>
  </si>
  <si>
    <t>E26992</t>
  </si>
  <si>
    <t>E33377</t>
  </si>
  <si>
    <t>E32949</t>
  </si>
  <si>
    <t>E32825</t>
  </si>
  <si>
    <t>E32486-2</t>
  </si>
  <si>
    <t>E24351-3</t>
  </si>
  <si>
    <t>E32360</t>
  </si>
  <si>
    <t>E32360-19269</t>
  </si>
  <si>
    <t>E32360-2</t>
  </si>
  <si>
    <t>E31165</t>
  </si>
  <si>
    <t>E30472-2</t>
  </si>
  <si>
    <t>E29344</t>
  </si>
  <si>
    <t>E32384</t>
  </si>
  <si>
    <t>E32384-19270</t>
  </si>
  <si>
    <t>E33617</t>
  </si>
  <si>
    <t>E1945-2</t>
  </si>
  <si>
    <t>E4814</t>
  </si>
  <si>
    <t>E4815</t>
  </si>
  <si>
    <t>E98</t>
  </si>
  <si>
    <t>0404683225</t>
  </si>
  <si>
    <t>35392</t>
  </si>
  <si>
    <t>E35392</t>
  </si>
  <si>
    <t>Hongbin Zhang</t>
  </si>
  <si>
    <t>E13617-2</t>
  </si>
  <si>
    <t>E13617-X0</t>
  </si>
  <si>
    <t>E13408</t>
  </si>
  <si>
    <t>E33762</t>
  </si>
  <si>
    <t>E13431</t>
  </si>
  <si>
    <t>E13618-2</t>
  </si>
  <si>
    <t>0404804669</t>
  </si>
  <si>
    <t>E34722</t>
  </si>
  <si>
    <t>E9464-2</t>
  </si>
  <si>
    <t>Gardener</t>
  </si>
  <si>
    <t>E28363</t>
  </si>
  <si>
    <t>E28363-2</t>
  </si>
  <si>
    <t>E17535-2</t>
  </si>
  <si>
    <t>E24170</t>
  </si>
  <si>
    <t>E33683</t>
  </si>
  <si>
    <t>E32618</t>
  </si>
  <si>
    <t>E27617</t>
  </si>
  <si>
    <t>E29823-2</t>
  </si>
  <si>
    <t>E26283</t>
  </si>
  <si>
    <t>E29800</t>
  </si>
  <si>
    <t>E20546-3</t>
  </si>
  <si>
    <t>E18678-2</t>
  </si>
  <si>
    <t>E31663</t>
  </si>
  <si>
    <t>E32364</t>
  </si>
  <si>
    <t>E31061</t>
  </si>
  <si>
    <t>E32066</t>
  </si>
  <si>
    <t>E33309</t>
  </si>
  <si>
    <t>E28076-4</t>
  </si>
  <si>
    <t>E25656-6</t>
  </si>
  <si>
    <t>E16933-2</t>
  </si>
  <si>
    <t>E34137</t>
  </si>
  <si>
    <t>E15778</t>
  </si>
  <si>
    <t>E16689</t>
  </si>
  <si>
    <t>0405611503</t>
  </si>
  <si>
    <t>35371</t>
  </si>
  <si>
    <t>E35371</t>
  </si>
  <si>
    <t>Ole Andersen</t>
  </si>
  <si>
    <t>E15617-2</t>
  </si>
  <si>
    <t>E17878</t>
  </si>
  <si>
    <t>E22490</t>
  </si>
  <si>
    <t>E10717</t>
  </si>
  <si>
    <t>E25694</t>
  </si>
  <si>
    <t>0405823888</t>
  </si>
  <si>
    <t>35218</t>
  </si>
  <si>
    <t>E35218</t>
  </si>
  <si>
    <t>Shahrzad Mohammadpour</t>
  </si>
  <si>
    <t>E33924</t>
  </si>
  <si>
    <t>E31055-2</t>
  </si>
  <si>
    <t>E18213</t>
  </si>
  <si>
    <t>E32997</t>
  </si>
  <si>
    <t>E33667</t>
  </si>
  <si>
    <t>E33751</t>
  </si>
  <si>
    <t>E30218</t>
  </si>
  <si>
    <t>E33069</t>
  </si>
  <si>
    <t>E16860-3</t>
  </si>
  <si>
    <t>E25515-4</t>
  </si>
  <si>
    <t>E33565</t>
  </si>
  <si>
    <t>E32208</t>
  </si>
  <si>
    <t>E32208-2</t>
  </si>
  <si>
    <t>0405982188</t>
  </si>
  <si>
    <t>35112</t>
  </si>
  <si>
    <t>E35112</t>
  </si>
  <si>
    <t>Chiara Libera Carnevale</t>
  </si>
  <si>
    <t>E32071</t>
  </si>
  <si>
    <t>E4162</t>
  </si>
  <si>
    <t>E15585</t>
  </si>
  <si>
    <t>E4163</t>
  </si>
  <si>
    <t>E15858</t>
  </si>
  <si>
    <t>E31857</t>
  </si>
  <si>
    <t>E15800</t>
  </si>
  <si>
    <t>E10854</t>
  </si>
  <si>
    <t>E27835</t>
  </si>
  <si>
    <t>E19567</t>
  </si>
  <si>
    <t>E25654</t>
  </si>
  <si>
    <t>E17514-2</t>
  </si>
  <si>
    <t>E20257-6</t>
  </si>
  <si>
    <t>35576</t>
  </si>
  <si>
    <t>E35576</t>
  </si>
  <si>
    <t>Eva Baggesgaard Sterndorff</t>
  </si>
  <si>
    <t>E24845-2</t>
  </si>
  <si>
    <t>E24845-2x</t>
  </si>
  <si>
    <t>E32866</t>
  </si>
  <si>
    <t>E32295</t>
  </si>
  <si>
    <t>E32295-2</t>
  </si>
  <si>
    <t>34966</t>
  </si>
  <si>
    <t>E34966</t>
  </si>
  <si>
    <t>Maria Stefaniotou</t>
  </si>
  <si>
    <t>E34966-2</t>
  </si>
  <si>
    <t>E32096</t>
  </si>
  <si>
    <t>E33601</t>
  </si>
  <si>
    <t>E20356-4</t>
  </si>
  <si>
    <t>E32552</t>
  </si>
  <si>
    <t>0406943607</t>
  </si>
  <si>
    <t>35079</t>
  </si>
  <si>
    <t>E35079</t>
  </si>
  <si>
    <t>Márton Széll</t>
  </si>
  <si>
    <t>0406950301</t>
  </si>
  <si>
    <t>35151</t>
  </si>
  <si>
    <t>E35151</t>
  </si>
  <si>
    <t>Simon Friborg Mortensen</t>
  </si>
  <si>
    <t>E33406</t>
  </si>
  <si>
    <t>E30377</t>
  </si>
  <si>
    <t>E33728</t>
  </si>
  <si>
    <t>E4870-4</t>
  </si>
  <si>
    <t>E4870-6</t>
  </si>
  <si>
    <t>E27499</t>
  </si>
  <si>
    <t>E17586</t>
  </si>
  <si>
    <t>Boatman</t>
  </si>
  <si>
    <t>E3268</t>
  </si>
  <si>
    <t>E19518</t>
  </si>
  <si>
    <t>E32283</t>
  </si>
  <si>
    <t>E4874</t>
  </si>
  <si>
    <t>E16184</t>
  </si>
  <si>
    <t>E34019</t>
  </si>
  <si>
    <t>Proces Officer</t>
  </si>
  <si>
    <t>E30255</t>
  </si>
  <si>
    <t>E26393</t>
  </si>
  <si>
    <t>E28153</t>
  </si>
  <si>
    <t>0407881427</t>
  </si>
  <si>
    <t>35187</t>
  </si>
  <si>
    <t>E35187</t>
  </si>
  <si>
    <t>Michael Lund Jarberg</t>
  </si>
  <si>
    <t>E34105</t>
  </si>
  <si>
    <t>E23968</t>
  </si>
  <si>
    <t>E32106</t>
  </si>
  <si>
    <t>E31126</t>
  </si>
  <si>
    <t>E32917</t>
  </si>
  <si>
    <t>E24778</t>
  </si>
  <si>
    <t>E23746-4</t>
  </si>
  <si>
    <t>0407923375</t>
  </si>
  <si>
    <t>35426</t>
  </si>
  <si>
    <t>E35426</t>
  </si>
  <si>
    <t>Jonathan Binner Becktor</t>
  </si>
  <si>
    <t>E34151</t>
  </si>
  <si>
    <t>E34077</t>
  </si>
  <si>
    <t>E33072</t>
  </si>
  <si>
    <t>E32729</t>
  </si>
  <si>
    <t>E30654</t>
  </si>
  <si>
    <t>Gardener Trainee</t>
  </si>
  <si>
    <t>E29248</t>
  </si>
  <si>
    <t>E29248-2</t>
  </si>
  <si>
    <t>E29248-3</t>
  </si>
  <si>
    <t>E4883-3</t>
  </si>
  <si>
    <t>E33841</t>
  </si>
  <si>
    <t>E21185-2</t>
  </si>
  <si>
    <t>E12610</t>
  </si>
  <si>
    <t>E4884</t>
  </si>
  <si>
    <t>0408651476</t>
  </si>
  <si>
    <t>35105</t>
  </si>
  <si>
    <t>E35105</t>
  </si>
  <si>
    <t>Annette Romme</t>
  </si>
  <si>
    <t>E2661</t>
  </si>
  <si>
    <t>E1957-2</t>
  </si>
  <si>
    <t>E4885</t>
  </si>
  <si>
    <t>E18808</t>
  </si>
  <si>
    <t>E848-2</t>
  </si>
  <si>
    <t>E1128-2</t>
  </si>
  <si>
    <t>E29705</t>
  </si>
  <si>
    <t>E1428-5</t>
  </si>
  <si>
    <t>E31627</t>
  </si>
  <si>
    <t>E25041</t>
  </si>
  <si>
    <t>E30856</t>
  </si>
  <si>
    <t>E27384</t>
  </si>
  <si>
    <t>E30413</t>
  </si>
  <si>
    <t>E26952</t>
  </si>
  <si>
    <t>E32678</t>
  </si>
  <si>
    <t>E33310</t>
  </si>
  <si>
    <t>E31862</t>
  </si>
  <si>
    <t>E24541-8</t>
  </si>
  <si>
    <t>E33162</t>
  </si>
  <si>
    <t>E34684</t>
  </si>
  <si>
    <t>E32754</t>
  </si>
  <si>
    <t>E32754-2</t>
  </si>
  <si>
    <t>E34515</t>
  </si>
  <si>
    <t>0408971861</t>
  </si>
  <si>
    <t>35581</t>
  </si>
  <si>
    <t>E35581</t>
  </si>
  <si>
    <t>Anders Brandt</t>
  </si>
  <si>
    <t>E34490</t>
  </si>
  <si>
    <t>Office Girl</t>
  </si>
  <si>
    <t>E32827</t>
  </si>
  <si>
    <t>E34453</t>
  </si>
  <si>
    <t>E2434-2</t>
  </si>
  <si>
    <t>Project Coordinator</t>
  </si>
  <si>
    <t>0409701574</t>
  </si>
  <si>
    <t>35024</t>
  </si>
  <si>
    <t>E35024</t>
  </si>
  <si>
    <t>Charlotte Nørgaard Larsen</t>
  </si>
  <si>
    <t>E11065</t>
  </si>
  <si>
    <t>E866-3</t>
  </si>
  <si>
    <t>E29785</t>
  </si>
  <si>
    <t>E22660-3</t>
  </si>
  <si>
    <t>E29949</t>
  </si>
  <si>
    <t>E27371</t>
  </si>
  <si>
    <t>E19657-3</t>
  </si>
  <si>
    <t>E13890-5</t>
  </si>
  <si>
    <t>E31480</t>
  </si>
  <si>
    <t>E26814</t>
  </si>
  <si>
    <t>E33863</t>
  </si>
  <si>
    <t>E33374</t>
  </si>
  <si>
    <t>E28694</t>
  </si>
  <si>
    <t>E26401</t>
  </si>
  <si>
    <t>E33070</t>
  </si>
  <si>
    <t>E33043</t>
  </si>
  <si>
    <t>E32371</t>
  </si>
  <si>
    <t>E32371-19270</t>
  </si>
  <si>
    <t>E32371-2</t>
  </si>
  <si>
    <t>E33594</t>
  </si>
  <si>
    <t>E32982</t>
  </si>
  <si>
    <t>E30583</t>
  </si>
  <si>
    <t>E30583-2</t>
  </si>
  <si>
    <t>E30583-4</t>
  </si>
  <si>
    <t>E32417</t>
  </si>
  <si>
    <t>0409971938</t>
  </si>
  <si>
    <t>35467</t>
  </si>
  <si>
    <t>E35467</t>
  </si>
  <si>
    <t>Amalie Nygaard Müller</t>
  </si>
  <si>
    <t>E31871</t>
  </si>
  <si>
    <t>E31840</t>
  </si>
  <si>
    <t>E2663</t>
  </si>
  <si>
    <t>E15660</t>
  </si>
  <si>
    <t>E24342</t>
  </si>
  <si>
    <t>E13264</t>
  </si>
  <si>
    <t>E3279</t>
  </si>
  <si>
    <t>E3280</t>
  </si>
  <si>
    <t>E4909-2</t>
  </si>
  <si>
    <t>E1189-2</t>
  </si>
  <si>
    <t>E30212</t>
  </si>
  <si>
    <t>E1572-5</t>
  </si>
  <si>
    <t>E17039</t>
  </si>
  <si>
    <t>E11084</t>
  </si>
  <si>
    <t>E27192</t>
  </si>
  <si>
    <t>Chief Officer</t>
  </si>
  <si>
    <t>E13255-3</t>
  </si>
  <si>
    <t>E34479</t>
  </si>
  <si>
    <t>E33003</t>
  </si>
  <si>
    <t>E31084</t>
  </si>
  <si>
    <t>E28921</t>
  </si>
  <si>
    <t>E33997</t>
  </si>
  <si>
    <t>AC Fuldmægtig</t>
  </si>
  <si>
    <t>E16139-3</t>
  </si>
  <si>
    <t>E15358-6</t>
  </si>
  <si>
    <t>E32766</t>
  </si>
  <si>
    <t>E33906</t>
  </si>
  <si>
    <t>E17468-2</t>
  </si>
  <si>
    <t>E17468-3</t>
  </si>
  <si>
    <t>E16530-10</t>
  </si>
  <si>
    <t>E33157</t>
  </si>
  <si>
    <t>E29134-2</t>
  </si>
  <si>
    <t>E19423-5</t>
  </si>
  <si>
    <t>E21002-3</t>
  </si>
  <si>
    <t>E33092</t>
  </si>
  <si>
    <t>E29824-2</t>
  </si>
  <si>
    <t>E29824-3</t>
  </si>
  <si>
    <t>E32940</t>
  </si>
  <si>
    <t>E32940-2</t>
  </si>
  <si>
    <t>E34483</t>
  </si>
  <si>
    <t>E2141</t>
  </si>
  <si>
    <t>E13487</t>
  </si>
  <si>
    <t>E18991</t>
  </si>
  <si>
    <t>E33472</t>
  </si>
  <si>
    <t>Pedagocial Officer</t>
  </si>
  <si>
    <t>E15880-2</t>
  </si>
  <si>
    <t>E33825</t>
  </si>
  <si>
    <t>E22404</t>
  </si>
  <si>
    <t>Captain</t>
  </si>
  <si>
    <t>E15439</t>
  </si>
  <si>
    <t>E2063-6</t>
  </si>
  <si>
    <t>E34134</t>
  </si>
  <si>
    <t>E29238</t>
  </si>
  <si>
    <t>E4933-6</t>
  </si>
  <si>
    <t>E27826</t>
  </si>
  <si>
    <t>E29731</t>
  </si>
  <si>
    <t>E23585-3</t>
  </si>
  <si>
    <t>E34493</t>
  </si>
  <si>
    <t>E17659-2</t>
  </si>
  <si>
    <t>E28301</t>
  </si>
  <si>
    <t>E23668-4</t>
  </si>
  <si>
    <t>E33567</t>
  </si>
  <si>
    <t>E34192</t>
  </si>
  <si>
    <t>E34192-2</t>
  </si>
  <si>
    <t>E33177</t>
  </si>
  <si>
    <t>E34709</t>
  </si>
  <si>
    <t>E32841</t>
  </si>
  <si>
    <t>E32161</t>
  </si>
  <si>
    <t>E4939</t>
  </si>
  <si>
    <t>E2488</t>
  </si>
  <si>
    <t>E4940</t>
  </si>
  <si>
    <t>E21</t>
  </si>
  <si>
    <t>E167</t>
  </si>
  <si>
    <t>E15870</t>
  </si>
  <si>
    <t>E3286</t>
  </si>
  <si>
    <t>E4944-3</t>
  </si>
  <si>
    <t>E24337</t>
  </si>
  <si>
    <t>E32560</t>
  </si>
  <si>
    <t>E30641</t>
  </si>
  <si>
    <t>E34606</t>
  </si>
  <si>
    <t>E16537-5</t>
  </si>
  <si>
    <t>E29987</t>
  </si>
  <si>
    <t>E32840</t>
  </si>
  <si>
    <t>E28004</t>
  </si>
  <si>
    <t>E31013</t>
  </si>
  <si>
    <t>E27896</t>
  </si>
  <si>
    <t>E33946</t>
  </si>
  <si>
    <t>E31265</t>
  </si>
  <si>
    <t>E4951</t>
  </si>
  <si>
    <t>E4953-2</t>
  </si>
  <si>
    <t>E1050</t>
  </si>
  <si>
    <t>E33660</t>
  </si>
  <si>
    <t>E12185</t>
  </si>
  <si>
    <t>Project Officer</t>
  </si>
  <si>
    <t>E18905</t>
  </si>
  <si>
    <t>Engineering Docent</t>
  </si>
  <si>
    <t>E310</t>
  </si>
  <si>
    <t>E33735</t>
  </si>
  <si>
    <t>E16825</t>
  </si>
  <si>
    <t>E34261</t>
  </si>
  <si>
    <t>E4956</t>
  </si>
  <si>
    <t>E33702</t>
  </si>
  <si>
    <t>E28668</t>
  </si>
  <si>
    <t>E31066</t>
  </si>
  <si>
    <t>E13683</t>
  </si>
  <si>
    <t>E30398</t>
  </si>
  <si>
    <t>E23687</t>
  </si>
  <si>
    <t>0501883204</t>
  </si>
  <si>
    <t>35340</t>
  </si>
  <si>
    <t>E35340</t>
  </si>
  <si>
    <t>Aiga Mackevica</t>
  </si>
  <si>
    <t>E23713-2</t>
  </si>
  <si>
    <t>E22667-3</t>
  </si>
  <si>
    <t>E26600-2</t>
  </si>
  <si>
    <t>E17390-3</t>
  </si>
  <si>
    <t>E33993</t>
  </si>
  <si>
    <t>E30549</t>
  </si>
  <si>
    <t>E26392</t>
  </si>
  <si>
    <t>E32337</t>
  </si>
  <si>
    <t>E32337-19273</t>
  </si>
  <si>
    <t>E32337-2</t>
  </si>
  <si>
    <t>E25500-2</t>
  </si>
  <si>
    <t>E25500-5</t>
  </si>
  <si>
    <t>E33642</t>
  </si>
  <si>
    <t>0501944203</t>
  </si>
  <si>
    <t>35488</t>
  </si>
  <si>
    <t>E35488</t>
  </si>
  <si>
    <t>Xiaojun Fan</t>
  </si>
  <si>
    <t>E28559</t>
  </si>
  <si>
    <t>E28559-2</t>
  </si>
  <si>
    <t>E32129-2</t>
  </si>
  <si>
    <t>E32129-3</t>
  </si>
  <si>
    <t>E32015</t>
  </si>
  <si>
    <t>E32015-2</t>
  </si>
  <si>
    <t>0501970840</t>
  </si>
  <si>
    <t>35013</t>
  </si>
  <si>
    <t>E35013</t>
  </si>
  <si>
    <t>Liv Boelskifte Skovhus</t>
  </si>
  <si>
    <t>E2104</t>
  </si>
  <si>
    <t>E1390</t>
  </si>
  <si>
    <t>E32131</t>
  </si>
  <si>
    <t>E25332</t>
  </si>
  <si>
    <t>E13274</t>
  </si>
  <si>
    <t>E19966-3</t>
  </si>
  <si>
    <t>E234</t>
  </si>
  <si>
    <t>E10635-2</t>
  </si>
  <si>
    <t>E29529-2</t>
  </si>
  <si>
    <t>E29955</t>
  </si>
  <si>
    <t>E32758</t>
  </si>
  <si>
    <t>E23908</t>
  </si>
  <si>
    <t>E34315</t>
  </si>
  <si>
    <t>E34239</t>
  </si>
  <si>
    <t>E30415</t>
  </si>
  <si>
    <t>E30254-2</t>
  </si>
  <si>
    <t>E32446</t>
  </si>
  <si>
    <t>E29485</t>
  </si>
  <si>
    <t>E34532</t>
  </si>
  <si>
    <t>E33777</t>
  </si>
  <si>
    <t>E31155</t>
  </si>
  <si>
    <t>E27145-3</t>
  </si>
  <si>
    <t>E27145-7</t>
  </si>
  <si>
    <t>E27145-8</t>
  </si>
  <si>
    <t>E27145-9</t>
  </si>
  <si>
    <t>E32946</t>
  </si>
  <si>
    <t>E32817</t>
  </si>
  <si>
    <t>0502943499</t>
  </si>
  <si>
    <t>35349</t>
  </si>
  <si>
    <t>E35349</t>
  </si>
  <si>
    <t>Jie Jian</t>
  </si>
  <si>
    <t>E31717</t>
  </si>
  <si>
    <t>E31717-2</t>
  </si>
  <si>
    <t>E31717-3</t>
  </si>
  <si>
    <t>E32573</t>
  </si>
  <si>
    <t>E19650</t>
  </si>
  <si>
    <t>E12366</t>
  </si>
  <si>
    <t>E315</t>
  </si>
  <si>
    <t>E204</t>
  </si>
  <si>
    <t>IT Manager</t>
  </si>
  <si>
    <t>E15430</t>
  </si>
  <si>
    <t>E10069-2</t>
  </si>
  <si>
    <t>E2668</t>
  </si>
  <si>
    <t>E11402</t>
  </si>
  <si>
    <t>0503731487</t>
  </si>
  <si>
    <t>35225</t>
  </si>
  <si>
    <t>E35225</t>
  </si>
  <si>
    <t>Morten Schiøtt</t>
  </si>
  <si>
    <t>E33819</t>
  </si>
  <si>
    <t>E33819-2</t>
  </si>
  <si>
    <t>E11608</t>
  </si>
  <si>
    <t>E4993-2</t>
  </si>
  <si>
    <t>Head of Section, Professor MSO</t>
  </si>
  <si>
    <t>E1949-3</t>
  </si>
  <si>
    <t>E30594</t>
  </si>
  <si>
    <t>E19555</t>
  </si>
  <si>
    <t>E13357-7</t>
  </si>
  <si>
    <t>E30125</t>
  </si>
  <si>
    <t>E30742</t>
  </si>
  <si>
    <t>E26132</t>
  </si>
  <si>
    <t>E24400-6</t>
  </si>
  <si>
    <t>E24400-7</t>
  </si>
  <si>
    <t>E31586</t>
  </si>
  <si>
    <t>E27324-3</t>
  </si>
  <si>
    <t>E26012</t>
  </si>
  <si>
    <t>E32439</t>
  </si>
  <si>
    <t>E29750-3</t>
  </si>
  <si>
    <t>E29750-4</t>
  </si>
  <si>
    <t>E26985</t>
  </si>
  <si>
    <t>E28955-2</t>
  </si>
  <si>
    <t>0503963167</t>
  </si>
  <si>
    <t>35335</t>
  </si>
  <si>
    <t>E35335</t>
  </si>
  <si>
    <t>Quentin Gigandet</t>
  </si>
  <si>
    <t>E31773</t>
  </si>
  <si>
    <t>E5002-2</t>
  </si>
  <si>
    <t>E1108-3</t>
  </si>
  <si>
    <t>E529</t>
  </si>
  <si>
    <t>E23750</t>
  </si>
  <si>
    <t>E159</t>
  </si>
  <si>
    <t>E89</t>
  </si>
  <si>
    <t>E1486</t>
  </si>
  <si>
    <t>E2669</t>
  </si>
  <si>
    <t>E29118</t>
  </si>
  <si>
    <t>E32739</t>
  </si>
  <si>
    <t>E2670</t>
  </si>
  <si>
    <t>E1098</t>
  </si>
  <si>
    <t>E2518-2</t>
  </si>
  <si>
    <t>E30126</t>
  </si>
  <si>
    <t>E20006</t>
  </si>
  <si>
    <t>E27979</t>
  </si>
  <si>
    <t>E30281</t>
  </si>
  <si>
    <t>E23105</t>
  </si>
  <si>
    <t>E20330</t>
  </si>
  <si>
    <t>E31168</t>
  </si>
  <si>
    <t>E16618</t>
  </si>
  <si>
    <t>E30217</t>
  </si>
  <si>
    <t>E34259</t>
  </si>
  <si>
    <t>Trainee in Economy</t>
  </si>
  <si>
    <t>E31672</t>
  </si>
  <si>
    <t>E19123</t>
  </si>
  <si>
    <t>E17623-8</t>
  </si>
  <si>
    <t>E30663</t>
  </si>
  <si>
    <t>E31331</t>
  </si>
  <si>
    <t>0504924173</t>
  </si>
  <si>
    <t>35328</t>
  </si>
  <si>
    <t>E35328</t>
  </si>
  <si>
    <t>Affan Kaysa Waafi</t>
  </si>
  <si>
    <t>E32795</t>
  </si>
  <si>
    <t>0504941906</t>
  </si>
  <si>
    <t>35229</t>
  </si>
  <si>
    <t>E35229</t>
  </si>
  <si>
    <t>Sophie Bjørn Jensen</t>
  </si>
  <si>
    <t>E33801</t>
  </si>
  <si>
    <t>E33801-2</t>
  </si>
  <si>
    <t>E30569</t>
  </si>
  <si>
    <t>E33156</t>
  </si>
  <si>
    <t>0504972526</t>
  </si>
  <si>
    <t>E34221</t>
  </si>
  <si>
    <t>E31933</t>
  </si>
  <si>
    <t>E12786-3</t>
  </si>
  <si>
    <t>E12588</t>
  </si>
  <si>
    <t>E10189</t>
  </si>
  <si>
    <t>E756</t>
  </si>
  <si>
    <t>E27666</t>
  </si>
  <si>
    <t>E324-2</t>
  </si>
  <si>
    <t>E29111</t>
  </si>
  <si>
    <t>E11594-2</t>
  </si>
  <si>
    <t>E31955</t>
  </si>
  <si>
    <t>E31955-2</t>
  </si>
  <si>
    <t>E25516</t>
  </si>
  <si>
    <t>E30666</t>
  </si>
  <si>
    <t>E23802-2</t>
  </si>
  <si>
    <t>E28421</t>
  </si>
  <si>
    <t>E27875</t>
  </si>
  <si>
    <t>E31327</t>
  </si>
  <si>
    <t>E32151</t>
  </si>
  <si>
    <t>E26298</t>
  </si>
  <si>
    <t>E19001-4</t>
  </si>
  <si>
    <t>E19001-5</t>
  </si>
  <si>
    <t>E22406</t>
  </si>
  <si>
    <t>E25362</t>
  </si>
  <si>
    <t>E29151</t>
  </si>
  <si>
    <t>E33761</t>
  </si>
  <si>
    <t>E32399</t>
  </si>
  <si>
    <t>E26610-2</t>
  </si>
  <si>
    <t>E32948</t>
  </si>
  <si>
    <t>E33765</t>
  </si>
  <si>
    <t>E33779-2</t>
  </si>
  <si>
    <t>E34517</t>
  </si>
  <si>
    <t>E18893</t>
  </si>
  <si>
    <t>E3305</t>
  </si>
  <si>
    <t>E27939-2</t>
  </si>
  <si>
    <t>E273</t>
  </si>
  <si>
    <t>E3307</t>
  </si>
  <si>
    <t>E19584</t>
  </si>
  <si>
    <t>E25057</t>
  </si>
  <si>
    <t>E23753-2</t>
  </si>
  <si>
    <t>0506854644</t>
  </si>
  <si>
    <t>E34231</t>
  </si>
  <si>
    <t>Sarah Hedberg</t>
  </si>
  <si>
    <t>E24303</t>
  </si>
  <si>
    <t>E28735</t>
  </si>
  <si>
    <t>E26294</t>
  </si>
  <si>
    <t>E23098</t>
  </si>
  <si>
    <t>E28217</t>
  </si>
  <si>
    <t>E28600</t>
  </si>
  <si>
    <t>0506904633</t>
  </si>
  <si>
    <t>E34153</t>
  </si>
  <si>
    <t>E29668</t>
  </si>
  <si>
    <t>E32385</t>
  </si>
  <si>
    <t>E32385-19270</t>
  </si>
  <si>
    <t>E34048</t>
  </si>
  <si>
    <t>E33564</t>
  </si>
  <si>
    <t>E34430</t>
  </si>
  <si>
    <t>E34422</t>
  </si>
  <si>
    <t>E18276-2</t>
  </si>
  <si>
    <t>E15708</t>
  </si>
  <si>
    <t>E9788</t>
  </si>
  <si>
    <t>E31990</t>
  </si>
  <si>
    <t>E1304-5</t>
  </si>
  <si>
    <t>E16036-2</t>
  </si>
  <si>
    <t>E5053-4</t>
  </si>
  <si>
    <t>E30185</t>
  </si>
  <si>
    <t>E27531</t>
  </si>
  <si>
    <t>E31945</t>
  </si>
  <si>
    <t>E17416-2</t>
  </si>
  <si>
    <t>E18454-4</t>
  </si>
  <si>
    <t>E33144</t>
  </si>
  <si>
    <t>E30908-2</t>
  </si>
  <si>
    <t>E33668</t>
  </si>
  <si>
    <t>E32204</t>
  </si>
  <si>
    <t>E32225</t>
  </si>
  <si>
    <t>E24594-3</t>
  </si>
  <si>
    <t>E31775</t>
  </si>
  <si>
    <t>E31775-2</t>
  </si>
  <si>
    <t>E29755-2</t>
  </si>
  <si>
    <t>E29755-3</t>
  </si>
  <si>
    <t>E29755-4</t>
  </si>
  <si>
    <t>E34420</t>
  </si>
  <si>
    <t>E32487</t>
  </si>
  <si>
    <t>E30628-3</t>
  </si>
  <si>
    <t>E709</t>
  </si>
  <si>
    <t>E4165-2</t>
  </si>
  <si>
    <t>E16181</t>
  </si>
  <si>
    <t>E15943-3</t>
  </si>
  <si>
    <t>E24950</t>
  </si>
  <si>
    <t>E28975</t>
  </si>
  <si>
    <t>E26236</t>
  </si>
  <si>
    <t>E26236-2</t>
  </si>
  <si>
    <t>E29144</t>
  </si>
  <si>
    <t>Fædreorlov med løn (196)</t>
  </si>
  <si>
    <t>E30887-2</t>
  </si>
  <si>
    <t>E27784-3</t>
  </si>
  <si>
    <t>E29097</t>
  </si>
  <si>
    <t>E33767</t>
  </si>
  <si>
    <t>E19859-2</t>
  </si>
  <si>
    <t>E33850</t>
  </si>
  <si>
    <t>E31692</t>
  </si>
  <si>
    <t>E28428</t>
  </si>
  <si>
    <t>E13843-3</t>
  </si>
  <si>
    <t>E33322</t>
  </si>
  <si>
    <t>E27755-2</t>
  </si>
  <si>
    <t>E27755-5</t>
  </si>
  <si>
    <t>E27755-6</t>
  </si>
  <si>
    <t>E27755-7</t>
  </si>
  <si>
    <t>E32926</t>
  </si>
  <si>
    <t>0508961138</t>
  </si>
  <si>
    <t>35137</t>
  </si>
  <si>
    <t>E35137</t>
  </si>
  <si>
    <t>Sissel Kolls Bertelsen</t>
  </si>
  <si>
    <t>E30656</t>
  </si>
  <si>
    <t>E30577</t>
  </si>
  <si>
    <t>E19182</t>
  </si>
  <si>
    <t>E4166</t>
  </si>
  <si>
    <t>E30411</t>
  </si>
  <si>
    <t>E5075-2</t>
  </si>
  <si>
    <t>E32167</t>
  </si>
  <si>
    <t>E1876</t>
  </si>
  <si>
    <t>E30199</t>
  </si>
  <si>
    <t>E17331</t>
  </si>
  <si>
    <t>Finance Officer</t>
  </si>
  <si>
    <t>E25450-2</t>
  </si>
  <si>
    <t>E25450x0</t>
  </si>
  <si>
    <t>E28569</t>
  </si>
  <si>
    <t>E33246</t>
  </si>
  <si>
    <t>E15542</t>
  </si>
  <si>
    <t>E34158</t>
  </si>
  <si>
    <t>E33141</t>
  </si>
  <si>
    <t>E31404</t>
  </si>
  <si>
    <t>E30655</t>
  </si>
  <si>
    <t>0509851549</t>
  </si>
  <si>
    <t>35560</t>
  </si>
  <si>
    <t>E35560</t>
  </si>
  <si>
    <t>Rune Busk Damgaard</t>
  </si>
  <si>
    <t>E33692</t>
  </si>
  <si>
    <t>Purchaser</t>
  </si>
  <si>
    <t>E31131</t>
  </si>
  <si>
    <t>E33913</t>
  </si>
  <si>
    <t>E34047</t>
  </si>
  <si>
    <t>E23166</t>
  </si>
  <si>
    <t>0509933723</t>
  </si>
  <si>
    <t>34982</t>
  </si>
  <si>
    <t>E34982</t>
  </si>
  <si>
    <t>Martynas Ribaconka</t>
  </si>
  <si>
    <t>E27754-2</t>
  </si>
  <si>
    <t>E30237</t>
  </si>
  <si>
    <t>E32308</t>
  </si>
  <si>
    <t>E32308-2</t>
  </si>
  <si>
    <t>E32308-3</t>
  </si>
  <si>
    <t>E33538</t>
  </si>
  <si>
    <t>34961</t>
  </si>
  <si>
    <t>E34961</t>
  </si>
  <si>
    <t>Francisco Tello</t>
  </si>
  <si>
    <t>E33077</t>
  </si>
  <si>
    <t>E33980</t>
  </si>
  <si>
    <t>E11073-2</t>
  </si>
  <si>
    <t>E32887</t>
  </si>
  <si>
    <t>E5086-3</t>
  </si>
  <si>
    <t>E15730</t>
  </si>
  <si>
    <t>E32172</t>
  </si>
  <si>
    <t>E1731</t>
  </si>
  <si>
    <t>E19671</t>
  </si>
  <si>
    <t>E2561</t>
  </si>
  <si>
    <t>0510700392</t>
  </si>
  <si>
    <t>35069</t>
  </si>
  <si>
    <t>E35069</t>
  </si>
  <si>
    <t>Jette Elkjær Hansen</t>
  </si>
  <si>
    <t>E10880-2</t>
  </si>
  <si>
    <t>E28075</t>
  </si>
  <si>
    <t>E19583-2</t>
  </si>
  <si>
    <t>E17341</t>
  </si>
  <si>
    <t>E1961-2</t>
  </si>
  <si>
    <t>E26079</t>
  </si>
  <si>
    <t>E24471-2</t>
  </si>
  <si>
    <t>E32428</t>
  </si>
  <si>
    <t>0510874056</t>
  </si>
  <si>
    <t>35276</t>
  </si>
  <si>
    <t>E35276</t>
  </si>
  <si>
    <t>Meilee Ling</t>
  </si>
  <si>
    <t>E31690-19270</t>
  </si>
  <si>
    <t>E31690-2</t>
  </si>
  <si>
    <t>E31690-3</t>
  </si>
  <si>
    <t>E30638-2</t>
  </si>
  <si>
    <t>E27856</t>
  </si>
  <si>
    <t>E32300</t>
  </si>
  <si>
    <t>E28596-2</t>
  </si>
  <si>
    <t>E28596-4</t>
  </si>
  <si>
    <t>E28596-6</t>
  </si>
  <si>
    <t>E33432</t>
  </si>
  <si>
    <t>E27386-2</t>
  </si>
  <si>
    <t>E27386-3</t>
  </si>
  <si>
    <t>0510941977</t>
  </si>
  <si>
    <t>35053</t>
  </si>
  <si>
    <t>E35053</t>
  </si>
  <si>
    <t>William Koefoed Nielsen</t>
  </si>
  <si>
    <t>E34244</t>
  </si>
  <si>
    <t>E34244-19273</t>
  </si>
  <si>
    <t>E32168-2</t>
  </si>
  <si>
    <t>E32168-2019296</t>
  </si>
  <si>
    <t>E743-2</t>
  </si>
  <si>
    <t>Technical designer</t>
  </si>
  <si>
    <t>E12935-2</t>
  </si>
  <si>
    <t>E9686</t>
  </si>
  <si>
    <t>Projects Specialist</t>
  </si>
  <si>
    <t>E2164</t>
  </si>
  <si>
    <t>System Administrator</t>
  </si>
  <si>
    <t>E12658-5</t>
  </si>
  <si>
    <t>E17334</t>
  </si>
  <si>
    <t>E28150</t>
  </si>
  <si>
    <t>E26498</t>
  </si>
  <si>
    <t>E23947-3</t>
  </si>
  <si>
    <t>E20970-2</t>
  </si>
  <si>
    <t>E29606-2</t>
  </si>
  <si>
    <t>E29606-3</t>
  </si>
  <si>
    <t>E33566</t>
  </si>
  <si>
    <t>E34021</t>
  </si>
  <si>
    <t>E31247</t>
  </si>
  <si>
    <t>E33845</t>
  </si>
  <si>
    <t>E32748</t>
  </si>
  <si>
    <t>0511924383</t>
  </si>
  <si>
    <t>35545</t>
  </si>
  <si>
    <t>E35545</t>
  </si>
  <si>
    <t>Chong Cheng</t>
  </si>
  <si>
    <t>0511924391</t>
  </si>
  <si>
    <t>35407</t>
  </si>
  <si>
    <t>E35407</t>
  </si>
  <si>
    <t>Leonid Beliaev</t>
  </si>
  <si>
    <t>0511952263</t>
  </si>
  <si>
    <t>35028</t>
  </si>
  <si>
    <t>E35028</t>
  </si>
  <si>
    <t>Maxime Adrien Auguste Ranger</t>
  </si>
  <si>
    <t>E198</t>
  </si>
  <si>
    <t>E1309</t>
  </si>
  <si>
    <t>E3314</t>
  </si>
  <si>
    <t>E5109-2</t>
  </si>
  <si>
    <t>E19439</t>
  </si>
  <si>
    <t>E34093</t>
  </si>
  <si>
    <t>E10294-2</t>
  </si>
  <si>
    <t>E15727</t>
  </si>
  <si>
    <t>E141</t>
  </si>
  <si>
    <t>E31456</t>
  </si>
  <si>
    <t>E32243</t>
  </si>
  <si>
    <t>E5114-2</t>
  </si>
  <si>
    <t>E22469</t>
  </si>
  <si>
    <t>Forældreorlov (6+evt. 6 uger)</t>
  </si>
  <si>
    <t>E27842</t>
  </si>
  <si>
    <t>E18278-2</t>
  </si>
  <si>
    <t>E30227</t>
  </si>
  <si>
    <t>E24001</t>
  </si>
  <si>
    <t>0512873472</t>
  </si>
  <si>
    <t>35284</t>
  </si>
  <si>
    <t>E35284</t>
  </si>
  <si>
    <t>Yuan Chen</t>
  </si>
  <si>
    <t>E30140</t>
  </si>
  <si>
    <t>0512891969</t>
  </si>
  <si>
    <t>35205</t>
  </si>
  <si>
    <t>E35205</t>
  </si>
  <si>
    <t>Casper Lynge Holm</t>
  </si>
  <si>
    <t>E23740</t>
  </si>
  <si>
    <t>E29237</t>
  </si>
  <si>
    <t>E27973</t>
  </si>
  <si>
    <t>E34102</t>
  </si>
  <si>
    <t>E32594</t>
  </si>
  <si>
    <t>E32594-2</t>
  </si>
  <si>
    <t>E32594-3</t>
  </si>
  <si>
    <t>E32594-4</t>
  </si>
  <si>
    <t>E33484</t>
  </si>
  <si>
    <t>E29772-3</t>
  </si>
  <si>
    <t>E29559-2</t>
  </si>
  <si>
    <t>E31703</t>
  </si>
  <si>
    <t>E29728-2</t>
  </si>
  <si>
    <t>E29728-x0</t>
  </si>
  <si>
    <t>E33766</t>
  </si>
  <si>
    <t>E34428</t>
  </si>
  <si>
    <t>E5116-2</t>
  </si>
  <si>
    <t>E4167-2</t>
  </si>
  <si>
    <t>0601540487</t>
  </si>
  <si>
    <t>35236</t>
  </si>
  <si>
    <t>E35236</t>
  </si>
  <si>
    <t>Bjarne Nielsen</t>
  </si>
  <si>
    <t>E3316</t>
  </si>
  <si>
    <t>E10833</t>
  </si>
  <si>
    <t>E17030</t>
  </si>
  <si>
    <t>E5121</t>
  </si>
  <si>
    <t>E2397-3</t>
  </si>
  <si>
    <t>E33680</t>
  </si>
  <si>
    <t>E15531</t>
  </si>
  <si>
    <t>0601652919</t>
  </si>
  <si>
    <t>35411</t>
  </si>
  <si>
    <t>E35411</t>
  </si>
  <si>
    <t>Morten Kjeldgaard</t>
  </si>
  <si>
    <t>E24536</t>
  </si>
  <si>
    <t>E1705</t>
  </si>
  <si>
    <t>E30658</t>
  </si>
  <si>
    <t>E2678-4</t>
  </si>
  <si>
    <t>E20193-4</t>
  </si>
  <si>
    <t>E23058</t>
  </si>
  <si>
    <t>E27318</t>
  </si>
  <si>
    <t>E28665</t>
  </si>
  <si>
    <t>0601884291</t>
  </si>
  <si>
    <t>E34284</t>
  </si>
  <si>
    <t>E27722-4</t>
  </si>
  <si>
    <t>E22851</t>
  </si>
  <si>
    <t>E18551-4</t>
  </si>
  <si>
    <t>E30572</t>
  </si>
  <si>
    <t>E27063</t>
  </si>
  <si>
    <t>E31543</t>
  </si>
  <si>
    <t>E34771</t>
  </si>
  <si>
    <t>E26477-4</t>
  </si>
  <si>
    <t>E25245</t>
  </si>
  <si>
    <t>E25245-2</t>
  </si>
  <si>
    <t>E33231</t>
  </si>
  <si>
    <t>E33231-2</t>
  </si>
  <si>
    <t>E33231-3</t>
  </si>
  <si>
    <t>E34379</t>
  </si>
  <si>
    <t>E33602</t>
  </si>
  <si>
    <t>E33602-19269</t>
  </si>
  <si>
    <t>E31861</t>
  </si>
  <si>
    <t>E34682</t>
  </si>
  <si>
    <t>E34195</t>
  </si>
  <si>
    <t>E18097-2</t>
  </si>
  <si>
    <t>E2135</t>
  </si>
  <si>
    <t>E1720</t>
  </si>
  <si>
    <t>E699</t>
  </si>
  <si>
    <t>E2516</t>
  </si>
  <si>
    <t>Administrative Manager</t>
  </si>
  <si>
    <t>E20246</t>
  </si>
  <si>
    <t>E13491</t>
  </si>
  <si>
    <t>E15683</t>
  </si>
  <si>
    <t>E1609-3</t>
  </si>
  <si>
    <t>E32830</t>
  </si>
  <si>
    <t>E11173</t>
  </si>
  <si>
    <t>E11173-2</t>
  </si>
  <si>
    <t>E11265</t>
  </si>
  <si>
    <t>E14811</t>
  </si>
  <si>
    <t>E30882</t>
  </si>
  <si>
    <t>E24854</t>
  </si>
  <si>
    <t>E33253</t>
  </si>
  <si>
    <t>E31698</t>
  </si>
  <si>
    <t>E28529-3</t>
  </si>
  <si>
    <t>E26279</t>
  </si>
  <si>
    <t>E26279-2</t>
  </si>
  <si>
    <t>E25508-6</t>
  </si>
  <si>
    <t>E26512-2</t>
  </si>
  <si>
    <t>0602923681</t>
  </si>
  <si>
    <t>35081</t>
  </si>
  <si>
    <t>E35081</t>
  </si>
  <si>
    <t>Srdjan Gluhovic</t>
  </si>
  <si>
    <t>E33840</t>
  </si>
  <si>
    <t>E28542</t>
  </si>
  <si>
    <t>E30089-2</t>
  </si>
  <si>
    <t>E30872</t>
  </si>
  <si>
    <t>E33269</t>
  </si>
  <si>
    <t>E33269-2</t>
  </si>
  <si>
    <t>E15850</t>
  </si>
  <si>
    <t>E32171</t>
  </si>
  <si>
    <t>E18788</t>
  </si>
  <si>
    <t>E26120</t>
  </si>
  <si>
    <t>E1516</t>
  </si>
  <si>
    <t>E22829</t>
  </si>
  <si>
    <t>PhD-Coordinator</t>
  </si>
  <si>
    <t>E31315</t>
  </si>
  <si>
    <t>E11714-2</t>
  </si>
  <si>
    <t>E14303</t>
  </si>
  <si>
    <t>E11823-3</t>
  </si>
  <si>
    <t>E12838-2</t>
  </si>
  <si>
    <t>E11128-4</t>
  </si>
  <si>
    <t>E19080</t>
  </si>
  <si>
    <t>HPC Administrator</t>
  </si>
  <si>
    <t>E33748</t>
  </si>
  <si>
    <t>E26664</t>
  </si>
  <si>
    <t>E12998-7</t>
  </si>
  <si>
    <t>E33121</t>
  </si>
  <si>
    <t>E25991</t>
  </si>
  <si>
    <t>E30858</t>
  </si>
  <si>
    <t>0603914627</t>
  </si>
  <si>
    <t>E34376</t>
  </si>
  <si>
    <t>0603922751</t>
  </si>
  <si>
    <t>E28738</t>
  </si>
  <si>
    <t>E28738-2</t>
  </si>
  <si>
    <t>E25682-7</t>
  </si>
  <si>
    <t>E30098-19270</t>
  </si>
  <si>
    <t>E30098-2</t>
  </si>
  <si>
    <t>E30098-3</t>
  </si>
  <si>
    <t>E34468</t>
  </si>
  <si>
    <t>E34589</t>
  </si>
  <si>
    <t>E32237</t>
  </si>
  <si>
    <t>E32237-2</t>
  </si>
  <si>
    <t>E34320</t>
  </si>
  <si>
    <t>E34171</t>
  </si>
  <si>
    <t>E33895</t>
  </si>
  <si>
    <t>E32232</t>
  </si>
  <si>
    <t>E32232-2</t>
  </si>
  <si>
    <t>E32232-3</t>
  </si>
  <si>
    <t>E34135</t>
  </si>
  <si>
    <t>E34135-2</t>
  </si>
  <si>
    <t>E32206</t>
  </si>
  <si>
    <t>E32206-2</t>
  </si>
  <si>
    <t>E32206-3</t>
  </si>
  <si>
    <t>E33972</t>
  </si>
  <si>
    <t>E32690</t>
  </si>
  <si>
    <t>E2682</t>
  </si>
  <si>
    <t>E4251</t>
  </si>
  <si>
    <t>E12327</t>
  </si>
  <si>
    <t>E1788</t>
  </si>
  <si>
    <t>E33481</t>
  </si>
  <si>
    <t>E34120</t>
  </si>
  <si>
    <t>E979</t>
  </si>
  <si>
    <t>E25530</t>
  </si>
  <si>
    <t>E24838</t>
  </si>
  <si>
    <t>E5173-2</t>
  </si>
  <si>
    <t>E285</t>
  </si>
  <si>
    <t>E20778</t>
  </si>
  <si>
    <t>Programme Secretary</t>
  </si>
  <si>
    <t>E1305</t>
  </si>
  <si>
    <t>Head of Section, Associate Professor</t>
  </si>
  <si>
    <t>E20303</t>
  </si>
  <si>
    <t>0604771714</t>
  </si>
  <si>
    <t>35532</t>
  </si>
  <si>
    <t>E35532</t>
  </si>
  <si>
    <t>Anne-Mette Høeg Andersen</t>
  </si>
  <si>
    <t>E28788</t>
  </si>
  <si>
    <t>E33094</t>
  </si>
  <si>
    <t>E14070</t>
  </si>
  <si>
    <t>E33551</t>
  </si>
  <si>
    <t>E30385</t>
  </si>
  <si>
    <t>E24978-2</t>
  </si>
  <si>
    <t>E24075-8</t>
  </si>
  <si>
    <t>E24075-9</t>
  </si>
  <si>
    <t>0604943671</t>
  </si>
  <si>
    <t>35367</t>
  </si>
  <si>
    <t>E35367</t>
  </si>
  <si>
    <t>Inti Manuel Yabar-Pagaza</t>
  </si>
  <si>
    <t>E34829</t>
  </si>
  <si>
    <t>E32444</t>
  </si>
  <si>
    <t>E32444-2</t>
  </si>
  <si>
    <t>E15809</t>
  </si>
  <si>
    <t>Test Assistant</t>
  </si>
  <si>
    <t>E1900</t>
  </si>
  <si>
    <t>E1907</t>
  </si>
  <si>
    <t>IT Consultant</t>
  </si>
  <si>
    <t>E13341-2</t>
  </si>
  <si>
    <t>E29007-2</t>
  </si>
  <si>
    <t>E1681</t>
  </si>
  <si>
    <t>E33245</t>
  </si>
  <si>
    <t>E18050</t>
  </si>
  <si>
    <t>E27248</t>
  </si>
  <si>
    <t>E29005</t>
  </si>
  <si>
    <t>E17040</t>
  </si>
  <si>
    <t>E20978</t>
  </si>
  <si>
    <t>E24789</t>
  </si>
  <si>
    <t>E23095</t>
  </si>
  <si>
    <t>E29316</t>
  </si>
  <si>
    <t>IT-supporter</t>
  </si>
  <si>
    <t>E30242</t>
  </si>
  <si>
    <t>E28081</t>
  </si>
  <si>
    <t>0605911471</t>
  </si>
  <si>
    <t>35573</t>
  </si>
  <si>
    <t>E35573</t>
  </si>
  <si>
    <t>Morten Jelsbak Strand</t>
  </si>
  <si>
    <t>E27489-4</t>
  </si>
  <si>
    <t>E27489-5</t>
  </si>
  <si>
    <t>E31077</t>
  </si>
  <si>
    <t>34959</t>
  </si>
  <si>
    <t>E34959</t>
  </si>
  <si>
    <t>Jakob Øvli Kristensen</t>
  </si>
  <si>
    <t>E32200</t>
  </si>
  <si>
    <t>E29593</t>
  </si>
  <si>
    <t>E33416</t>
  </si>
  <si>
    <t>E33416-7</t>
  </si>
  <si>
    <t>E22409-6</t>
  </si>
  <si>
    <t>E22409-7</t>
  </si>
  <si>
    <t>E33696</t>
  </si>
  <si>
    <t>E33581</t>
  </si>
  <si>
    <t>E26578-5</t>
  </si>
  <si>
    <t>E26578-6</t>
  </si>
  <si>
    <t>E26578-7</t>
  </si>
  <si>
    <t>0605952569</t>
  </si>
  <si>
    <t>34971</t>
  </si>
  <si>
    <t>E34971</t>
  </si>
  <si>
    <t>Aaron Bello Arufe</t>
  </si>
  <si>
    <t>E32805</t>
  </si>
  <si>
    <t>E32553</t>
  </si>
  <si>
    <t>0605972454</t>
  </si>
  <si>
    <t>35312</t>
  </si>
  <si>
    <t>E35312</t>
  </si>
  <si>
    <t>Astrid Lund Paulsen</t>
  </si>
  <si>
    <t>E2112</t>
  </si>
  <si>
    <t>E2187</t>
  </si>
  <si>
    <t>E9469-2</t>
  </si>
  <si>
    <t>E26321</t>
  </si>
  <si>
    <t>E24352</t>
  </si>
  <si>
    <t>E1929</t>
  </si>
  <si>
    <t>E2686</t>
  </si>
  <si>
    <t>E1357-2</t>
  </si>
  <si>
    <t>E19060</t>
  </si>
  <si>
    <t>E28367-2</t>
  </si>
  <si>
    <t>E33952</t>
  </si>
  <si>
    <t>E26751</t>
  </si>
  <si>
    <t>E26554</t>
  </si>
  <si>
    <t>E25718</t>
  </si>
  <si>
    <t>E22971-2</t>
  </si>
  <si>
    <t>E16721-3</t>
  </si>
  <si>
    <t>E13417</t>
  </si>
  <si>
    <t>E24881-8</t>
  </si>
  <si>
    <t>E28477-3</t>
  </si>
  <si>
    <t>E25484</t>
  </si>
  <si>
    <t>E30813</t>
  </si>
  <si>
    <t>E30813-2</t>
  </si>
  <si>
    <t>E32913</t>
  </si>
  <si>
    <t>E31097-2</t>
  </si>
  <si>
    <t>34950</t>
  </si>
  <si>
    <t>E34950</t>
  </si>
  <si>
    <t>Liv Arent Kirknel</t>
  </si>
  <si>
    <t>E34725</t>
  </si>
  <si>
    <t>E24851-3</t>
  </si>
  <si>
    <t>E34128</t>
  </si>
  <si>
    <t>E34712</t>
  </si>
  <si>
    <t>E32749</t>
  </si>
  <si>
    <t>E32787</t>
  </si>
  <si>
    <t>E32142</t>
  </si>
  <si>
    <t>E32142-2</t>
  </si>
  <si>
    <t>E320-3</t>
  </si>
  <si>
    <t>E29397</t>
  </si>
  <si>
    <t>E544</t>
  </si>
  <si>
    <t>E3329</t>
  </si>
  <si>
    <t>E1013</t>
  </si>
  <si>
    <t>E3331</t>
  </si>
  <si>
    <t>E18900</t>
  </si>
  <si>
    <t>E15917</t>
  </si>
  <si>
    <t>E2689</t>
  </si>
  <si>
    <t>E13722</t>
  </si>
  <si>
    <t>E651</t>
  </si>
  <si>
    <t>E2227</t>
  </si>
  <si>
    <t>E547-3</t>
  </si>
  <si>
    <t>E32989</t>
  </si>
  <si>
    <t>E23239</t>
  </si>
  <si>
    <t>E18872-3</t>
  </si>
  <si>
    <t>E26891-2</t>
  </si>
  <si>
    <t>E31759</t>
  </si>
  <si>
    <t>E26875</t>
  </si>
  <si>
    <t>E18403-8</t>
  </si>
  <si>
    <t>E32640</t>
  </si>
  <si>
    <t>E31461</t>
  </si>
  <si>
    <t>E24588-2</t>
  </si>
  <si>
    <t>E33965</t>
  </si>
  <si>
    <t>E30933</t>
  </si>
  <si>
    <t>E34193</t>
  </si>
  <si>
    <t>0607923957</t>
  </si>
  <si>
    <t>34988</t>
  </si>
  <si>
    <t>E34988</t>
  </si>
  <si>
    <t>Jairam Ramakrishnan</t>
  </si>
  <si>
    <t>E33929</t>
  </si>
  <si>
    <t>E34801</t>
  </si>
  <si>
    <t>E33496</t>
  </si>
  <si>
    <t>E34520</t>
  </si>
  <si>
    <t>E34835</t>
  </si>
  <si>
    <t>E32934</t>
  </si>
  <si>
    <t>E34421</t>
  </si>
  <si>
    <t>E2690-11</t>
  </si>
  <si>
    <t>E1931</t>
  </si>
  <si>
    <t>E34233</t>
  </si>
  <si>
    <t>E15969</t>
  </si>
  <si>
    <t>E31416</t>
  </si>
  <si>
    <t>E15820</t>
  </si>
  <si>
    <t>E19747</t>
  </si>
  <si>
    <t>E5218</t>
  </si>
  <si>
    <t>E13652</t>
  </si>
  <si>
    <t>E12804-2</t>
  </si>
  <si>
    <t>E12804-X0</t>
  </si>
  <si>
    <t>E32464</t>
  </si>
  <si>
    <t>E26147-2</t>
  </si>
  <si>
    <t>E29563</t>
  </si>
  <si>
    <t>E24712</t>
  </si>
  <si>
    <t>E34083</t>
  </si>
  <si>
    <t>E26978-2</t>
  </si>
  <si>
    <t>E28802-2</t>
  </si>
  <si>
    <t>E27146-2</t>
  </si>
  <si>
    <t>E26770-2</t>
  </si>
  <si>
    <t>E16806-5</t>
  </si>
  <si>
    <t>E16806-6</t>
  </si>
  <si>
    <t>E32081</t>
  </si>
  <si>
    <t>E32081-19269</t>
  </si>
  <si>
    <t>E32081-2</t>
  </si>
  <si>
    <t>E32081-4</t>
  </si>
  <si>
    <t>E28998</t>
  </si>
  <si>
    <t>Office Trainee</t>
  </si>
  <si>
    <t>E28998-2</t>
  </si>
  <si>
    <t>E27686</t>
  </si>
  <si>
    <t>E19054</t>
  </si>
  <si>
    <t>E5231</t>
  </si>
  <si>
    <t>E19048</t>
  </si>
  <si>
    <t>E9680</t>
  </si>
  <si>
    <t>E31396</t>
  </si>
  <si>
    <t>E12906</t>
  </si>
  <si>
    <t>E2692</t>
  </si>
  <si>
    <t>E33098</t>
  </si>
  <si>
    <t>External Consultant</t>
  </si>
  <si>
    <t>E32149</t>
  </si>
  <si>
    <t>0609850051</t>
  </si>
  <si>
    <t>35288</t>
  </si>
  <si>
    <t>E35288</t>
  </si>
  <si>
    <t>Vahid Alipour Maralani</t>
  </si>
  <si>
    <t>E31699</t>
  </si>
  <si>
    <t>E32218</t>
  </si>
  <si>
    <t>E24338</t>
  </si>
  <si>
    <t>E30703</t>
  </si>
  <si>
    <t>E29865</t>
  </si>
  <si>
    <t>E34300</t>
  </si>
  <si>
    <t>E27169</t>
  </si>
  <si>
    <t>E28810</t>
  </si>
  <si>
    <t>E30896</t>
  </si>
  <si>
    <t>E32091</t>
  </si>
  <si>
    <t>E32091-2</t>
  </si>
  <si>
    <t>E32449</t>
  </si>
  <si>
    <t>E32449-2</t>
  </si>
  <si>
    <t>E34026</t>
  </si>
  <si>
    <t>E34026-2</t>
  </si>
  <si>
    <t>E1419</t>
  </si>
  <si>
    <t>E32694</t>
  </si>
  <si>
    <t>E1717</t>
  </si>
  <si>
    <t>E1793</t>
  </si>
  <si>
    <t>E218</t>
  </si>
  <si>
    <t>E19557</t>
  </si>
  <si>
    <t>E15012</t>
  </si>
  <si>
    <t>E16836</t>
  </si>
  <si>
    <t>E32599</t>
  </si>
  <si>
    <t>E29154</t>
  </si>
  <si>
    <t>E30133</t>
  </si>
  <si>
    <t>E32750</t>
  </si>
  <si>
    <t>E30585</t>
  </si>
  <si>
    <t>E32256</t>
  </si>
  <si>
    <t>E32320</t>
  </si>
  <si>
    <t>E32845</t>
  </si>
  <si>
    <t>E32530</t>
  </si>
  <si>
    <t>E30932</t>
  </si>
  <si>
    <t>E32733</t>
  </si>
  <si>
    <t>E27418</t>
  </si>
  <si>
    <t>E34383</t>
  </si>
  <si>
    <t>E31860</t>
  </si>
  <si>
    <t>E32433</t>
  </si>
  <si>
    <t>E33448</t>
  </si>
  <si>
    <t>E29669-5</t>
  </si>
  <si>
    <t>E29669-6</t>
  </si>
  <si>
    <t>E29669-7</t>
  </si>
  <si>
    <t>E25320-2</t>
  </si>
  <si>
    <t>0610970311</t>
  </si>
  <si>
    <t>34844</t>
  </si>
  <si>
    <t>E34844</t>
  </si>
  <si>
    <t>Hans Jakob Damsgaard</t>
  </si>
  <si>
    <t>E2695</t>
  </si>
  <si>
    <t>E15764</t>
  </si>
  <si>
    <t>E1936</t>
  </si>
  <si>
    <t>E32864</t>
  </si>
  <si>
    <t>E24934</t>
  </si>
  <si>
    <t>E1970</t>
  </si>
  <si>
    <t>E30632</t>
  </si>
  <si>
    <t>E31682</t>
  </si>
  <si>
    <t>E30451</t>
  </si>
  <si>
    <t>E18959-2</t>
  </si>
  <si>
    <t>E5257-3</t>
  </si>
  <si>
    <t>E19839-2</t>
  </si>
  <si>
    <t>E27990</t>
  </si>
  <si>
    <t>E23388-2</t>
  </si>
  <si>
    <t>E17785</t>
  </si>
  <si>
    <t>Veterinarian</t>
  </si>
  <si>
    <t>E29107</t>
  </si>
  <si>
    <t>E29979</t>
  </si>
  <si>
    <t>E31010</t>
  </si>
  <si>
    <t>E24008-11</t>
  </si>
  <si>
    <t>E30595</t>
  </si>
  <si>
    <t>E28500-2</t>
  </si>
  <si>
    <t>E29840-2</t>
  </si>
  <si>
    <t>E27851-3</t>
  </si>
  <si>
    <t>E27851-5</t>
  </si>
  <si>
    <t>E29121-4</t>
  </si>
  <si>
    <t>E32123</t>
  </si>
  <si>
    <t>E32941</t>
  </si>
  <si>
    <t>E32941-2</t>
  </si>
  <si>
    <t>E29766</t>
  </si>
  <si>
    <t>E27739</t>
  </si>
  <si>
    <t>E32683</t>
  </si>
  <si>
    <t>E32683-2</t>
  </si>
  <si>
    <t>E32683-3</t>
  </si>
  <si>
    <t>E32683-4</t>
  </si>
  <si>
    <t>E32336</t>
  </si>
  <si>
    <t>E32311</t>
  </si>
  <si>
    <t>E33332</t>
  </si>
  <si>
    <t>E18039-5</t>
  </si>
  <si>
    <t>E34139</t>
  </si>
  <si>
    <t>E16628</t>
  </si>
  <si>
    <t>E10238</t>
  </si>
  <si>
    <t>E18009</t>
  </si>
  <si>
    <t>E18159</t>
  </si>
  <si>
    <t>E28659</t>
  </si>
  <si>
    <t>E32923</t>
  </si>
  <si>
    <t>E10317</t>
  </si>
  <si>
    <t>Project Accountant</t>
  </si>
  <si>
    <t>E26274</t>
  </si>
  <si>
    <t>E34131</t>
  </si>
  <si>
    <t>E12630</t>
  </si>
  <si>
    <t>E30450</t>
  </si>
  <si>
    <t>E30552</t>
  </si>
  <si>
    <t>E33127</t>
  </si>
  <si>
    <t>E30296</t>
  </si>
  <si>
    <t>E30985</t>
  </si>
  <si>
    <t>E32162</t>
  </si>
  <si>
    <t>E30304</t>
  </si>
  <si>
    <t>E33826</t>
  </si>
  <si>
    <t>E12554-11</t>
  </si>
  <si>
    <t>E12554-2019305</t>
  </si>
  <si>
    <t>E12554-3</t>
  </si>
  <si>
    <t>E16635-2</t>
  </si>
  <si>
    <t>E15930</t>
  </si>
  <si>
    <t>E3340-2</t>
  </si>
  <si>
    <t>E5277-3</t>
  </si>
  <si>
    <t>E5279-5</t>
  </si>
  <si>
    <t>0701831888</t>
  </si>
  <si>
    <t>35126</t>
  </si>
  <si>
    <t>E35126</t>
  </si>
  <si>
    <t>Annette Søndergaard</t>
  </si>
  <si>
    <t>E31138</t>
  </si>
  <si>
    <t>E32907</t>
  </si>
  <si>
    <t>E18450-3</t>
  </si>
  <si>
    <t>E28832</t>
  </si>
  <si>
    <t>E22384-4</t>
  </si>
  <si>
    <t>E26568</t>
  </si>
  <si>
    <t>E26200-2</t>
  </si>
  <si>
    <t>E33938</t>
  </si>
  <si>
    <t>E32105</t>
  </si>
  <si>
    <t>E31007</t>
  </si>
  <si>
    <t>E34813</t>
  </si>
  <si>
    <t>E33768</t>
  </si>
  <si>
    <t>35122</t>
  </si>
  <si>
    <t>E35122</t>
  </si>
  <si>
    <t>E33402</t>
  </si>
  <si>
    <t>E34168</t>
  </si>
  <si>
    <t>E29918-2</t>
  </si>
  <si>
    <t>E29918-3</t>
  </si>
  <si>
    <t>0701991826</t>
  </si>
  <si>
    <t>35197</t>
  </si>
  <si>
    <t>E35197</t>
  </si>
  <si>
    <t>Signe Korte Petersen</t>
  </si>
  <si>
    <t>E2697</t>
  </si>
  <si>
    <t>E5287</t>
  </si>
  <si>
    <t>E22898</t>
  </si>
  <si>
    <t>E27188-2</t>
  </si>
  <si>
    <t>E13434</t>
  </si>
  <si>
    <t>E1263</t>
  </si>
  <si>
    <t>E18019</t>
  </si>
  <si>
    <t>E20995</t>
  </si>
  <si>
    <t>Receptionist</t>
  </si>
  <si>
    <t>E33875</t>
  </si>
  <si>
    <t>E5291-8</t>
  </si>
  <si>
    <t>E5295-3</t>
  </si>
  <si>
    <t>E16306</t>
  </si>
  <si>
    <t>E32963</t>
  </si>
  <si>
    <t>E32952</t>
  </si>
  <si>
    <t>E33776</t>
  </si>
  <si>
    <t>E33776-3</t>
  </si>
  <si>
    <t>E32559</t>
  </si>
  <si>
    <t>E30350</t>
  </si>
  <si>
    <t>E22852</t>
  </si>
  <si>
    <t>E26213</t>
  </si>
  <si>
    <t>E33220</t>
  </si>
  <si>
    <t>E25737</t>
  </si>
  <si>
    <t>E32302</t>
  </si>
  <si>
    <t>E30809-2</t>
  </si>
  <si>
    <t>E30809-3</t>
  </si>
  <si>
    <t>E34160</t>
  </si>
  <si>
    <t>E34160-2</t>
  </si>
  <si>
    <t>E34160-3</t>
  </si>
  <si>
    <t>E22899-6</t>
  </si>
  <si>
    <t>E32466</t>
  </si>
  <si>
    <t>E31673</t>
  </si>
  <si>
    <t>E30752-3</t>
  </si>
  <si>
    <t>E32607</t>
  </si>
  <si>
    <t>E2699</t>
  </si>
  <si>
    <t>E1448</t>
  </si>
  <si>
    <t>E20117</t>
  </si>
  <si>
    <t>E18983-2</t>
  </si>
  <si>
    <t>E18983-3</t>
  </si>
  <si>
    <t>E31676</t>
  </si>
  <si>
    <t>E1296</t>
  </si>
  <si>
    <t>E12178-2</t>
  </si>
  <si>
    <t>E5309-5</t>
  </si>
  <si>
    <t>E32842</t>
  </si>
  <si>
    <t>E22658-5</t>
  </si>
  <si>
    <t>E32915</t>
  </si>
  <si>
    <t>E20464-6</t>
  </si>
  <si>
    <t>E33464</t>
  </si>
  <si>
    <t>E30001-2</t>
  </si>
  <si>
    <t>E23825-4</t>
  </si>
  <si>
    <t>E25765-2</t>
  </si>
  <si>
    <t>E31442</t>
  </si>
  <si>
    <t>E32213</t>
  </si>
  <si>
    <t>E32213-2</t>
  </si>
  <si>
    <t>E30111</t>
  </si>
  <si>
    <t>E32333</t>
  </si>
  <si>
    <t>E32333-2</t>
  </si>
  <si>
    <t>E34619</t>
  </si>
  <si>
    <t>E29858-2</t>
  </si>
  <si>
    <t>E29858-2x</t>
  </si>
  <si>
    <t>E29858-3</t>
  </si>
  <si>
    <t>E12962-3</t>
  </si>
  <si>
    <t>E12295</t>
  </si>
  <si>
    <t>E33327</t>
  </si>
  <si>
    <t>E29699</t>
  </si>
  <si>
    <t>E10818</t>
  </si>
  <si>
    <t>E2456</t>
  </si>
  <si>
    <t>E28467-3</t>
  </si>
  <si>
    <t>E28046</t>
  </si>
  <si>
    <t>E32425</t>
  </si>
  <si>
    <t>E19827</t>
  </si>
  <si>
    <t>Refrigeration Engineer</t>
  </si>
  <si>
    <t>E13043</t>
  </si>
  <si>
    <t>E20269-2</t>
  </si>
  <si>
    <t>E15205-3</t>
  </si>
  <si>
    <t>E17713-2</t>
  </si>
  <si>
    <t>E26883-2</t>
  </si>
  <si>
    <t>E15349-10</t>
  </si>
  <si>
    <t>E15349-12</t>
  </si>
  <si>
    <t>19766-6</t>
  </si>
  <si>
    <t>E19766-4</t>
  </si>
  <si>
    <t>E32286</t>
  </si>
  <si>
    <t>E27622</t>
  </si>
  <si>
    <t>E17981-3</t>
  </si>
  <si>
    <t>E25862-3</t>
  </si>
  <si>
    <t>E31187</t>
  </si>
  <si>
    <t>E34237</t>
  </si>
  <si>
    <t>E29799-2</t>
  </si>
  <si>
    <t>E29799-5</t>
  </si>
  <si>
    <t>E31062-2</t>
  </si>
  <si>
    <t>E27752-19270</t>
  </si>
  <si>
    <t>E27752-4</t>
  </si>
  <si>
    <t>E32891</t>
  </si>
  <si>
    <t>E34539</t>
  </si>
  <si>
    <t>E34706</t>
  </si>
  <si>
    <t>E12768</t>
  </si>
  <si>
    <t>E34408</t>
  </si>
  <si>
    <t>E1147</t>
  </si>
  <si>
    <t>E2160</t>
  </si>
  <si>
    <t>E5327-4</t>
  </si>
  <si>
    <t>E18757</t>
  </si>
  <si>
    <t>E13269-2</t>
  </si>
  <si>
    <t>E2136</t>
  </si>
  <si>
    <t>E5328</t>
  </si>
  <si>
    <t>E25967</t>
  </si>
  <si>
    <t>E16368-2</t>
  </si>
  <si>
    <t>E2238</t>
  </si>
  <si>
    <t>E441</t>
  </si>
  <si>
    <t>E30403</t>
  </si>
  <si>
    <t>E16586-3</t>
  </si>
  <si>
    <t>E20323</t>
  </si>
  <si>
    <t>E31843</t>
  </si>
  <si>
    <t>E24955</t>
  </si>
  <si>
    <t>E25244-3</t>
  </si>
  <si>
    <t>E32289</t>
  </si>
  <si>
    <t>Animal Keeper</t>
  </si>
  <si>
    <t>E13861-14</t>
  </si>
  <si>
    <t>E33744</t>
  </si>
  <si>
    <t>E13831-19270</t>
  </si>
  <si>
    <t>E13831-6</t>
  </si>
  <si>
    <t>E13831-7</t>
  </si>
  <si>
    <t>E13831-8</t>
  </si>
  <si>
    <t>0705981000</t>
  </si>
  <si>
    <t>35380</t>
  </si>
  <si>
    <t>E35380</t>
  </si>
  <si>
    <t>Nanna Marie Tørring Koefoed</t>
  </si>
  <si>
    <t>E1417-2</t>
  </si>
  <si>
    <t>E15878</t>
  </si>
  <si>
    <t>E5337</t>
  </si>
  <si>
    <t>E5338-2</t>
  </si>
  <si>
    <t>E31090</t>
  </si>
  <si>
    <t>E2228</t>
  </si>
  <si>
    <t>E3348</t>
  </si>
  <si>
    <t>E808-5</t>
  </si>
  <si>
    <t>E3349</t>
  </si>
  <si>
    <t>E15522</t>
  </si>
  <si>
    <t>E29556</t>
  </si>
  <si>
    <t>E5340-3</t>
  </si>
  <si>
    <t>E32943</t>
  </si>
  <si>
    <t>E16897-3</t>
  </si>
  <si>
    <t>E31005</t>
  </si>
  <si>
    <t>E24605</t>
  </si>
  <si>
    <t>E22364</t>
  </si>
  <si>
    <t>E25367-3</t>
  </si>
  <si>
    <t>E28068</t>
  </si>
  <si>
    <t>E28068-3</t>
  </si>
  <si>
    <t>E31949</t>
  </si>
  <si>
    <t>E25710-7</t>
  </si>
  <si>
    <t>E32894</t>
  </si>
  <si>
    <t>E33970</t>
  </si>
  <si>
    <t>0706942335</t>
  </si>
  <si>
    <t>35269</t>
  </si>
  <si>
    <t>E35269</t>
  </si>
  <si>
    <t>Nicolai Steen Broberg Hansen</t>
  </si>
  <si>
    <t>E31952</t>
  </si>
  <si>
    <t>E31952-2</t>
  </si>
  <si>
    <t>E30546-2</t>
  </si>
  <si>
    <t>E2706</t>
  </si>
  <si>
    <t>E875</t>
  </si>
  <si>
    <t>E1517</t>
  </si>
  <si>
    <t>E15676-2</t>
  </si>
  <si>
    <t>E20053</t>
  </si>
  <si>
    <t>E30907</t>
  </si>
  <si>
    <t>E33562</t>
  </si>
  <si>
    <t>E33656</t>
  </si>
  <si>
    <t>E24031</t>
  </si>
  <si>
    <t>E27733</t>
  </si>
  <si>
    <t>E29737</t>
  </si>
  <si>
    <t>E18670</t>
  </si>
  <si>
    <t>E25924-3</t>
  </si>
  <si>
    <t>E32546</t>
  </si>
  <si>
    <t>E33392</t>
  </si>
  <si>
    <t>E32029</t>
  </si>
  <si>
    <t>0707922435</t>
  </si>
  <si>
    <t>35294</t>
  </si>
  <si>
    <t>E35294</t>
  </si>
  <si>
    <t>Peter Alexander Edinger</t>
  </si>
  <si>
    <t>0707923393</t>
  </si>
  <si>
    <t>35445</t>
  </si>
  <si>
    <t>E35445</t>
  </si>
  <si>
    <t>Benjamin Larsen</t>
  </si>
  <si>
    <t>E33360</t>
  </si>
  <si>
    <t>E32668</t>
  </si>
  <si>
    <t>E32000</t>
  </si>
  <si>
    <t>E26799-4</t>
  </si>
  <si>
    <t>E24542-8</t>
  </si>
  <si>
    <t>E24542-9</t>
  </si>
  <si>
    <t>E29213</t>
  </si>
  <si>
    <t>E30452</t>
  </si>
  <si>
    <t>34948</t>
  </si>
  <si>
    <t>E34948</t>
  </si>
  <si>
    <t>Kristine Børsting</t>
  </si>
  <si>
    <t>E34389</t>
  </si>
  <si>
    <t>0707983019</t>
  </si>
  <si>
    <t>35050</t>
  </si>
  <si>
    <t>E35050</t>
  </si>
  <si>
    <t>Ólavur Nón</t>
  </si>
  <si>
    <t>E35050-19270</t>
  </si>
  <si>
    <t>E18869</t>
  </si>
  <si>
    <t>E15649</t>
  </si>
  <si>
    <t>E10278</t>
  </si>
  <si>
    <t>E17936</t>
  </si>
  <si>
    <t>E26394</t>
  </si>
  <si>
    <t>E12265</t>
  </si>
  <si>
    <t>E27858</t>
  </si>
  <si>
    <t>Sourcing Manager</t>
  </si>
  <si>
    <t>E31378</t>
  </si>
  <si>
    <t>E28095</t>
  </si>
  <si>
    <t>E28095-2</t>
  </si>
  <si>
    <t>E25037-3</t>
  </si>
  <si>
    <t>E25037-4</t>
  </si>
  <si>
    <t>E25037-X0</t>
  </si>
  <si>
    <t>E17966-4</t>
  </si>
  <si>
    <t>E27623</t>
  </si>
  <si>
    <t>E24698-2</t>
  </si>
  <si>
    <t>E26804</t>
  </si>
  <si>
    <t>E24493-2</t>
  </si>
  <si>
    <t>E33081</t>
  </si>
  <si>
    <t>E22412-3</t>
  </si>
  <si>
    <t>E22412-4</t>
  </si>
  <si>
    <t>E33886</t>
  </si>
  <si>
    <t>E33886-19269</t>
  </si>
  <si>
    <t>E34035</t>
  </si>
  <si>
    <t>E32085</t>
  </si>
  <si>
    <t>E32085-19269</t>
  </si>
  <si>
    <t>E32085-2</t>
  </si>
  <si>
    <t>0708973262</t>
  </si>
  <si>
    <t>34981</t>
  </si>
  <si>
    <t>E34981</t>
  </si>
  <si>
    <t>Jessika Pecl</t>
  </si>
  <si>
    <t>E329-3</t>
  </si>
  <si>
    <t>E9472</t>
  </si>
  <si>
    <t>E30826</t>
  </si>
  <si>
    <t>E5368</t>
  </si>
  <si>
    <t>E26674</t>
  </si>
  <si>
    <t>E15462-2</t>
  </si>
  <si>
    <t>E33354</t>
  </si>
  <si>
    <t>E10994</t>
  </si>
  <si>
    <t>E19818-4</t>
  </si>
  <si>
    <t>E10206-2</t>
  </si>
  <si>
    <t>E12093-4</t>
  </si>
  <si>
    <t>E11857-5</t>
  </si>
  <si>
    <t>E26951</t>
  </si>
  <si>
    <t>E17393-2</t>
  </si>
  <si>
    <t>E34129</t>
  </si>
  <si>
    <t>E25976-2</t>
  </si>
  <si>
    <t>E29298</t>
  </si>
  <si>
    <t>E32912</t>
  </si>
  <si>
    <t>E33415</t>
  </si>
  <si>
    <t>E33415-19269</t>
  </si>
  <si>
    <t>E25503-7</t>
  </si>
  <si>
    <t>E34203</t>
  </si>
  <si>
    <t>E32555</t>
  </si>
  <si>
    <t>E33112</t>
  </si>
  <si>
    <t>0709944681</t>
  </si>
  <si>
    <t>E34662</t>
  </si>
  <si>
    <t>E33239</t>
  </si>
  <si>
    <t>E34568</t>
  </si>
  <si>
    <t>E15303</t>
  </si>
  <si>
    <t>E15668</t>
  </si>
  <si>
    <t>E2064</t>
  </si>
  <si>
    <t>E17527</t>
  </si>
  <si>
    <t>E31333</t>
  </si>
  <si>
    <t>E33910</t>
  </si>
  <si>
    <t>E20549</t>
  </si>
  <si>
    <t>E15280</t>
  </si>
  <si>
    <t>E13126-5</t>
  </si>
  <si>
    <t>E32137</t>
  </si>
  <si>
    <t>E30416</t>
  </si>
  <si>
    <t>E27996</t>
  </si>
  <si>
    <t>E27683</t>
  </si>
  <si>
    <t>E34010</t>
  </si>
  <si>
    <t>E31446</t>
  </si>
  <si>
    <t>E30200</t>
  </si>
  <si>
    <t>E34412</t>
  </si>
  <si>
    <t>E32268</t>
  </si>
  <si>
    <t>E32268-2</t>
  </si>
  <si>
    <t>E32095</t>
  </si>
  <si>
    <t>E25431-19273</t>
  </si>
  <si>
    <t>E25431-6</t>
  </si>
  <si>
    <t>E32743</t>
  </si>
  <si>
    <t>E31269</t>
  </si>
  <si>
    <t>E1198-3</t>
  </si>
  <si>
    <t>E4171</t>
  </si>
  <si>
    <t>E15621</t>
  </si>
  <si>
    <t>E5383</t>
  </si>
  <si>
    <t>E34419</t>
  </si>
  <si>
    <t>E12406</t>
  </si>
  <si>
    <t>E33824</t>
  </si>
  <si>
    <t>E25623-2</t>
  </si>
  <si>
    <t>E5388-8</t>
  </si>
  <si>
    <t>E33073</t>
  </si>
  <si>
    <t>E28633</t>
  </si>
  <si>
    <t>E19768-6</t>
  </si>
  <si>
    <t>E24848</t>
  </si>
  <si>
    <t>E30830</t>
  </si>
  <si>
    <t>E23593-2</t>
  </si>
  <si>
    <t>E33694</t>
  </si>
  <si>
    <t>E29342</t>
  </si>
  <si>
    <t>E22333-3</t>
  </si>
  <si>
    <t>E22333-4</t>
  </si>
  <si>
    <t>E30028</t>
  </si>
  <si>
    <t>E31464</t>
  </si>
  <si>
    <t>E33859</t>
  </si>
  <si>
    <t>E30966-2</t>
  </si>
  <si>
    <t>E30966-3</t>
  </si>
  <si>
    <t>E3361</t>
  </si>
  <si>
    <t>E9916</t>
  </si>
  <si>
    <t>E13262</t>
  </si>
  <si>
    <t>E1234</t>
  </si>
  <si>
    <t>E33682</t>
  </si>
  <si>
    <t>E15744</t>
  </si>
  <si>
    <t>E19568</t>
  </si>
  <si>
    <t>HPC Specialist</t>
  </si>
  <si>
    <t>E21315-2</t>
  </si>
  <si>
    <t>E33540</t>
  </si>
  <si>
    <t>E2711-9</t>
  </si>
  <si>
    <t>E32760</t>
  </si>
  <si>
    <t>E27897</t>
  </si>
  <si>
    <t>E32350</t>
  </si>
  <si>
    <t>E30320</t>
  </si>
  <si>
    <t>E30210</t>
  </si>
  <si>
    <t>E29984</t>
  </si>
  <si>
    <t>35507</t>
  </si>
  <si>
    <t>E35507</t>
  </si>
  <si>
    <t>0712873280</t>
  </si>
  <si>
    <t>E34250</t>
  </si>
  <si>
    <t>E29333</t>
  </si>
  <si>
    <t>E34251</t>
  </si>
  <si>
    <t>0712912189</t>
  </si>
  <si>
    <t>35366</t>
  </si>
  <si>
    <t>E35366</t>
  </si>
  <si>
    <t>Jesper Henneke</t>
  </si>
  <si>
    <t>E34358</t>
  </si>
  <si>
    <t>E29360</t>
  </si>
  <si>
    <t>E33149</t>
  </si>
  <si>
    <t>E29954</t>
  </si>
  <si>
    <t>E32440</t>
  </si>
  <si>
    <t>E33055</t>
  </si>
  <si>
    <t>0712941499</t>
  </si>
  <si>
    <t>35327</t>
  </si>
  <si>
    <t>E35327</t>
  </si>
  <si>
    <t>Anthon Vincent Riber</t>
  </si>
  <si>
    <t>E34463</t>
  </si>
  <si>
    <t>E33411</t>
  </si>
  <si>
    <t>E1512-3</t>
  </si>
  <si>
    <t>E24032</t>
  </si>
  <si>
    <t>E25095</t>
  </si>
  <si>
    <t>E33942</t>
  </si>
  <si>
    <t>E26111</t>
  </si>
  <si>
    <t>E33730</t>
  </si>
  <si>
    <t>E567</t>
  </si>
  <si>
    <t>E24589</t>
  </si>
  <si>
    <t>E3365</t>
  </si>
  <si>
    <t>E5407-2</t>
  </si>
  <si>
    <t>E11860-4</t>
  </si>
  <si>
    <t>E16613</t>
  </si>
  <si>
    <t>E28684</t>
  </si>
  <si>
    <t>E20140-2</t>
  </si>
  <si>
    <t>E33378</t>
  </si>
  <si>
    <t>E17317-3</t>
  </si>
  <si>
    <t>E24040</t>
  </si>
  <si>
    <t>0801881378</t>
  </si>
  <si>
    <t>35578</t>
  </si>
  <si>
    <t>E35578</t>
  </si>
  <si>
    <t>E28225</t>
  </si>
  <si>
    <t>E24196-2</t>
  </si>
  <si>
    <t>E24196-2x</t>
  </si>
  <si>
    <t>E30149</t>
  </si>
  <si>
    <t>E21011-11</t>
  </si>
  <si>
    <t>E21011-6</t>
  </si>
  <si>
    <t>E21011-7</t>
  </si>
  <si>
    <t>E21011-8</t>
  </si>
  <si>
    <t>E33388</t>
  </si>
  <si>
    <t>E26616-7</t>
  </si>
  <si>
    <t>E26824</t>
  </si>
  <si>
    <t>E30458</t>
  </si>
  <si>
    <t>E27965-2</t>
  </si>
  <si>
    <t>E33410</t>
  </si>
  <si>
    <t>E25509-2</t>
  </si>
  <si>
    <t>E25509-6</t>
  </si>
  <si>
    <t>E34563</t>
  </si>
  <si>
    <t>E29958-2</t>
  </si>
  <si>
    <t>E29958-X0</t>
  </si>
  <si>
    <t>E32533</t>
  </si>
  <si>
    <t>E33061</t>
  </si>
  <si>
    <t>0801961398</t>
  </si>
  <si>
    <t>35036</t>
  </si>
  <si>
    <t>E35036</t>
  </si>
  <si>
    <t>Emilie Alstrup Torp</t>
  </si>
  <si>
    <t>0801980791</t>
  </si>
  <si>
    <t>35034</t>
  </si>
  <si>
    <t>E35034</t>
  </si>
  <si>
    <t>Lasse Vintersgaard Friis</t>
  </si>
  <si>
    <t>E1230-2</t>
  </si>
  <si>
    <t>E30220</t>
  </si>
  <si>
    <t>Senior Biologistassistant</t>
  </si>
  <si>
    <t>E34002</t>
  </si>
  <si>
    <t>E24250</t>
  </si>
  <si>
    <t>E13704</t>
  </si>
  <si>
    <t>Karin Grønlund Fredborg</t>
  </si>
  <si>
    <t>E5416</t>
  </si>
  <si>
    <t>E26754</t>
  </si>
  <si>
    <t>E23155</t>
  </si>
  <si>
    <t>E28449</t>
  </si>
  <si>
    <t>E3369</t>
  </si>
  <si>
    <t>E31255</t>
  </si>
  <si>
    <t>E489-3</t>
  </si>
  <si>
    <t>E28693</t>
  </si>
  <si>
    <t>E28693-2</t>
  </si>
  <si>
    <t>E2286-2</t>
  </si>
  <si>
    <t>E33893</t>
  </si>
  <si>
    <t>E32121</t>
  </si>
  <si>
    <t>E17941-2</t>
  </si>
  <si>
    <t>E14915</t>
  </si>
  <si>
    <t>E12988-6</t>
  </si>
  <si>
    <t>E12988-7</t>
  </si>
  <si>
    <t>E27391</t>
  </si>
  <si>
    <t>E20497-3</t>
  </si>
  <si>
    <t>E20497-4</t>
  </si>
  <si>
    <t>E27618</t>
  </si>
  <si>
    <t>E33764</t>
  </si>
  <si>
    <t>E33764-2</t>
  </si>
  <si>
    <t>0802942575</t>
  </si>
  <si>
    <t>35135</t>
  </si>
  <si>
    <t>E35135</t>
  </si>
  <si>
    <t>Kaare Johan Aas Tryel</t>
  </si>
  <si>
    <t>E32424</t>
  </si>
  <si>
    <t>E32424-2</t>
  </si>
  <si>
    <t>0802953674</t>
  </si>
  <si>
    <t>35544</t>
  </si>
  <si>
    <t>E35544</t>
  </si>
  <si>
    <t>Bettina Hierzberger</t>
  </si>
  <si>
    <t>E31307</t>
  </si>
  <si>
    <t>E31307-2</t>
  </si>
  <si>
    <t>E31307-3</t>
  </si>
  <si>
    <t>E29521-2019322</t>
  </si>
  <si>
    <t>E29521-3</t>
  </si>
  <si>
    <t>E29521-5</t>
  </si>
  <si>
    <t>E15407-2</t>
  </si>
  <si>
    <t>E15558</t>
  </si>
  <si>
    <t>E33857</t>
  </si>
  <si>
    <t>E3372</t>
  </si>
  <si>
    <t>E30741</t>
  </si>
  <si>
    <t>E30741-2</t>
  </si>
  <si>
    <t>E30643</t>
  </si>
  <si>
    <t>E30374</t>
  </si>
  <si>
    <t>E17708</t>
  </si>
  <si>
    <t>E17613-2</t>
  </si>
  <si>
    <t>E30704</t>
  </si>
  <si>
    <t>E26140</t>
  </si>
  <si>
    <t>E25739</t>
  </si>
  <si>
    <t>E14514-6</t>
  </si>
  <si>
    <t>E17475-2</t>
  </si>
  <si>
    <t>E28104</t>
  </si>
  <si>
    <t>E27616-2</t>
  </si>
  <si>
    <t>E33291</t>
  </si>
  <si>
    <t>E27503-2</t>
  </si>
  <si>
    <t>E23622-5</t>
  </si>
  <si>
    <t>E33446</t>
  </si>
  <si>
    <t>E32061</t>
  </si>
  <si>
    <t>E30407</t>
  </si>
  <si>
    <t>E33111</t>
  </si>
  <si>
    <t>E30024-2</t>
  </si>
  <si>
    <t>0803951594</t>
  </si>
  <si>
    <t>34846</t>
  </si>
  <si>
    <t>E34846</t>
  </si>
  <si>
    <t>Caroline Sofie Ljørring</t>
  </si>
  <si>
    <t>E32310</t>
  </si>
  <si>
    <t>E32310-19269</t>
  </si>
  <si>
    <t>E32310-2</t>
  </si>
  <si>
    <t>E32310-4</t>
  </si>
  <si>
    <t>E34560</t>
  </si>
  <si>
    <t>E5435</t>
  </si>
  <si>
    <t>E2713-3</t>
  </si>
  <si>
    <t>E3374</t>
  </si>
  <si>
    <t>E15932</t>
  </si>
  <si>
    <t>E15846</t>
  </si>
  <si>
    <t>E1792-4</t>
  </si>
  <si>
    <t>E1611-2</t>
  </si>
  <si>
    <t>E30775</t>
  </si>
  <si>
    <t>E12139-4</t>
  </si>
  <si>
    <t>E30441</t>
  </si>
  <si>
    <t>E32082</t>
  </si>
  <si>
    <t>E28853</t>
  </si>
  <si>
    <t>E31764</t>
  </si>
  <si>
    <t>E28474</t>
  </si>
  <si>
    <t>E34564</t>
  </si>
  <si>
    <t>E34180</t>
  </si>
  <si>
    <t>0804914625</t>
  </si>
  <si>
    <t>E34391</t>
  </si>
  <si>
    <t>E27338-3</t>
  </si>
  <si>
    <t>E31178-2</t>
  </si>
  <si>
    <t>Pernille Krogh Ohms</t>
  </si>
  <si>
    <t>E31178-2x</t>
  </si>
  <si>
    <t>E29478</t>
  </si>
  <si>
    <t>E29478-2</t>
  </si>
  <si>
    <t>E34480</t>
  </si>
  <si>
    <t>E33083</t>
  </si>
  <si>
    <t>E3381</t>
  </si>
  <si>
    <t>E5452-2</t>
  </si>
  <si>
    <t>E33862</t>
  </si>
  <si>
    <t>E3383</t>
  </si>
  <si>
    <t>E67</t>
  </si>
  <si>
    <t>E12302</t>
  </si>
  <si>
    <t>E19067</t>
  </si>
  <si>
    <t>E17023</t>
  </si>
  <si>
    <t>E2715</t>
  </si>
  <si>
    <t>E16357-2</t>
  </si>
  <si>
    <t>E2716-2</t>
  </si>
  <si>
    <t>E34476</t>
  </si>
  <si>
    <t>E15600</t>
  </si>
  <si>
    <t>E27314</t>
  </si>
  <si>
    <t>E33283</t>
  </si>
  <si>
    <t>E33283-2</t>
  </si>
  <si>
    <t>E30640</t>
  </si>
  <si>
    <t>E28672</t>
  </si>
  <si>
    <t>E10587-6</t>
  </si>
  <si>
    <t>E28849</t>
  </si>
  <si>
    <t>E29878</t>
  </si>
  <si>
    <t>E25695-2</t>
  </si>
  <si>
    <t>E32403</t>
  </si>
  <si>
    <t>E25631-3</t>
  </si>
  <si>
    <t>E33336</t>
  </si>
  <si>
    <t>0805961473</t>
  </si>
  <si>
    <t>35031</t>
  </si>
  <si>
    <t>E35031</t>
  </si>
  <si>
    <t>Jeff Larsen</t>
  </si>
  <si>
    <t>E33366</t>
  </si>
  <si>
    <t>60</t>
  </si>
  <si>
    <t>E2717-2</t>
  </si>
  <si>
    <t>E5465</t>
  </si>
  <si>
    <t>E34415</t>
  </si>
  <si>
    <t>E34299</t>
  </si>
  <si>
    <t>E34</t>
  </si>
  <si>
    <t>E20828</t>
  </si>
  <si>
    <t>E12294-6</t>
  </si>
  <si>
    <t>E33714</t>
  </si>
  <si>
    <t>E31141</t>
  </si>
  <si>
    <t>E19422</t>
  </si>
  <si>
    <t>E34454</t>
  </si>
  <si>
    <t>Marco Pizzolato</t>
  </si>
  <si>
    <t>E33739</t>
  </si>
  <si>
    <t>E27431</t>
  </si>
  <si>
    <t>E25845</t>
  </si>
  <si>
    <t>E34396</t>
  </si>
  <si>
    <t>E31166</t>
  </si>
  <si>
    <t>E31166-2</t>
  </si>
  <si>
    <t>E27602-3</t>
  </si>
  <si>
    <t>E33186</t>
  </si>
  <si>
    <t>E28680-3</t>
  </si>
  <si>
    <t>E24596-4</t>
  </si>
  <si>
    <t>E32531</t>
  </si>
  <si>
    <t>E30372</t>
  </si>
  <si>
    <t>E30372-2</t>
  </si>
  <si>
    <t>E30372-4</t>
  </si>
  <si>
    <t>E30372-x</t>
  </si>
  <si>
    <t>E33955</t>
  </si>
  <si>
    <t>E32383</t>
  </si>
  <si>
    <t>0806970611</t>
  </si>
  <si>
    <t>35376</t>
  </si>
  <si>
    <t>E35376</t>
  </si>
  <si>
    <t>Brage Rosendahl Stampe Christiansen</t>
  </si>
  <si>
    <t>E33733</t>
  </si>
  <si>
    <t>E32692</t>
  </si>
  <si>
    <t>E30267-2</t>
  </si>
  <si>
    <t>0806992194</t>
  </si>
  <si>
    <t>35568</t>
  </si>
  <si>
    <t>E35568</t>
  </si>
  <si>
    <t>Katrine Grove Linde</t>
  </si>
  <si>
    <t>E435</t>
  </si>
  <si>
    <t>E435-2</t>
  </si>
  <si>
    <t>E16842</t>
  </si>
  <si>
    <t>E29435</t>
  </si>
  <si>
    <t>E5479-3</t>
  </si>
  <si>
    <t>E5479-4</t>
  </si>
  <si>
    <t>E452</t>
  </si>
  <si>
    <t>E15675</t>
  </si>
  <si>
    <t>E22648</t>
  </si>
  <si>
    <t>E34339</t>
  </si>
  <si>
    <t>E30769</t>
  </si>
  <si>
    <t>E29179</t>
  </si>
  <si>
    <t>E26326</t>
  </si>
  <si>
    <t>E33091</t>
  </si>
  <si>
    <t>0807914529</t>
  </si>
  <si>
    <t>35423</t>
  </si>
  <si>
    <t>E35423</t>
  </si>
  <si>
    <t>Yuechao Yao</t>
  </si>
  <si>
    <t>E34099</t>
  </si>
  <si>
    <t>E20351-3</t>
  </si>
  <si>
    <t>E34414</t>
  </si>
  <si>
    <t>E23688-4</t>
  </si>
  <si>
    <t>E32626</t>
  </si>
  <si>
    <t>0807953281</t>
  </si>
  <si>
    <t>35290</t>
  </si>
  <si>
    <t>E35290</t>
  </si>
  <si>
    <t>Adrià Mompo Alepuz</t>
  </si>
  <si>
    <t>E33500</t>
  </si>
  <si>
    <t>E2720-2</t>
  </si>
  <si>
    <t>E2721</t>
  </si>
  <si>
    <t>E23180</t>
  </si>
  <si>
    <t>E13650</t>
  </si>
  <si>
    <t>E25098</t>
  </si>
  <si>
    <t>0808671166</t>
  </si>
  <si>
    <t>34991</t>
  </si>
  <si>
    <t>E34991</t>
  </si>
  <si>
    <t>Anne Malberg Horsager</t>
  </si>
  <si>
    <t>E33820</t>
  </si>
  <si>
    <t>E1038-4</t>
  </si>
  <si>
    <t>E826-3</t>
  </si>
  <si>
    <t>E32858</t>
  </si>
  <si>
    <t>E1197-4</t>
  </si>
  <si>
    <t>0808801310</t>
  </si>
  <si>
    <t>35486</t>
  </si>
  <si>
    <t>E35486</t>
  </si>
  <si>
    <t>Anni Tolborg Smith</t>
  </si>
  <si>
    <t>E17015</t>
  </si>
  <si>
    <t>E5495-2</t>
  </si>
  <si>
    <t>E34291</t>
  </si>
  <si>
    <t>E23526-5</t>
  </si>
  <si>
    <t>E29447</t>
  </si>
  <si>
    <t>E18034-2</t>
  </si>
  <si>
    <t>E32522</t>
  </si>
  <si>
    <t>E25410</t>
  </si>
  <si>
    <t>E33363</t>
  </si>
  <si>
    <t>E29294</t>
  </si>
  <si>
    <t>E29294-3</t>
  </si>
  <si>
    <t>E31855</t>
  </si>
  <si>
    <t>E31855-2</t>
  </si>
  <si>
    <t>E31003-2</t>
  </si>
  <si>
    <t>E31003-3</t>
  </si>
  <si>
    <t>E25882</t>
  </si>
  <si>
    <t>E32116</t>
  </si>
  <si>
    <t>E32116-2</t>
  </si>
  <si>
    <t>E34210</t>
  </si>
  <si>
    <t>E34697</t>
  </si>
  <si>
    <t>E34816</t>
  </si>
  <si>
    <t>E34013</t>
  </si>
  <si>
    <t>E3390</t>
  </si>
  <si>
    <t>E15652</t>
  </si>
  <si>
    <t>E4252</t>
  </si>
  <si>
    <t>E23570</t>
  </si>
  <si>
    <t>E20776</t>
  </si>
  <si>
    <t>E24634</t>
  </si>
  <si>
    <t>E25204-2</t>
  </si>
  <si>
    <t>E1169-3</t>
  </si>
  <si>
    <t>E27080</t>
  </si>
  <si>
    <t>E26276</t>
  </si>
  <si>
    <t>E26588</t>
  </si>
  <si>
    <t>E32843</t>
  </si>
  <si>
    <t>E28038</t>
  </si>
  <si>
    <t>E29722-3</t>
  </si>
  <si>
    <t>E29722-4</t>
  </si>
  <si>
    <t>E33681</t>
  </si>
  <si>
    <t>E27291</t>
  </si>
  <si>
    <t>E27259</t>
  </si>
  <si>
    <t>E27259-2</t>
  </si>
  <si>
    <t>E27135</t>
  </si>
  <si>
    <t>E25538-3</t>
  </si>
  <si>
    <t>E31012</t>
  </si>
  <si>
    <t>E20328-8</t>
  </si>
  <si>
    <t>E30590</t>
  </si>
  <si>
    <t>E32566</t>
  </si>
  <si>
    <t>E32405</t>
  </si>
  <si>
    <t>E32405-19270</t>
  </si>
  <si>
    <t>E32389</t>
  </si>
  <si>
    <t>E32389-2</t>
  </si>
  <si>
    <t>E29460</t>
  </si>
  <si>
    <t>E10889</t>
  </si>
  <si>
    <t>E3391</t>
  </si>
  <si>
    <t>E355</t>
  </si>
  <si>
    <t>E92</t>
  </si>
  <si>
    <t>E10797</t>
  </si>
  <si>
    <t>E5511</t>
  </si>
  <si>
    <t>E3392-3</t>
  </si>
  <si>
    <t>E2087-3</t>
  </si>
  <si>
    <t>E24895</t>
  </si>
  <si>
    <t>E14388-3</t>
  </si>
  <si>
    <t>E24172-2</t>
  </si>
  <si>
    <t>E28834-2</t>
  </si>
  <si>
    <t>E28834-X0</t>
  </si>
  <si>
    <t>E16388-6</t>
  </si>
  <si>
    <t>E30589</t>
  </si>
  <si>
    <t>E31784</t>
  </si>
  <si>
    <t>0810971320</t>
  </si>
  <si>
    <t>35512</t>
  </si>
  <si>
    <t>E35512</t>
  </si>
  <si>
    <t>Maria Sofie Koelemij Andersen</t>
  </si>
  <si>
    <t>0810980109</t>
  </si>
  <si>
    <t>35378</t>
  </si>
  <si>
    <t>E35378</t>
  </si>
  <si>
    <t>Joachim Lauenborg Breitenstein</t>
  </si>
  <si>
    <t>E1763</t>
  </si>
  <si>
    <t>E1232</t>
  </si>
  <si>
    <t>E33860</t>
  </si>
  <si>
    <t>E13876</t>
  </si>
  <si>
    <t>E26599</t>
  </si>
  <si>
    <t>E30776</t>
  </si>
  <si>
    <t>E13654-2</t>
  </si>
  <si>
    <t>E27415</t>
  </si>
  <si>
    <t>E28292</t>
  </si>
  <si>
    <t>0811894095</t>
  </si>
  <si>
    <t>E33960</t>
  </si>
  <si>
    <t>E26424</t>
  </si>
  <si>
    <t>Chief officer</t>
  </si>
  <si>
    <t>E32180</t>
  </si>
  <si>
    <t>E31989</t>
  </si>
  <si>
    <t>E31989-2</t>
  </si>
  <si>
    <t>E32510</t>
  </si>
  <si>
    <t>0811942057</t>
  </si>
  <si>
    <t>35283</t>
  </si>
  <si>
    <t>E35283</t>
  </si>
  <si>
    <t>Anders Kring Clausen</t>
  </si>
  <si>
    <t>E31330</t>
  </si>
  <si>
    <t>E31330-2</t>
  </si>
  <si>
    <t>E30768</t>
  </si>
  <si>
    <t>E15581</t>
  </si>
  <si>
    <t>E5528-2</t>
  </si>
  <si>
    <t>E5528-2019032</t>
  </si>
  <si>
    <t>E5528-2019244</t>
  </si>
  <si>
    <t>E40</t>
  </si>
  <si>
    <t>E1870</t>
  </si>
  <si>
    <t>E15816</t>
  </si>
  <si>
    <t>0812660438</t>
  </si>
  <si>
    <t>35162</t>
  </si>
  <si>
    <t>E35162</t>
  </si>
  <si>
    <t>Marlene Selvig-Hansen</t>
  </si>
  <si>
    <t>E1938-2</t>
  </si>
  <si>
    <t>E2352</t>
  </si>
  <si>
    <t>E17324</t>
  </si>
  <si>
    <t>E5540-8</t>
  </si>
  <si>
    <t>E33926</t>
  </si>
  <si>
    <t>E26594-2</t>
  </si>
  <si>
    <t>E30480</t>
  </si>
  <si>
    <t>E34150</t>
  </si>
  <si>
    <t>E24061-2</t>
  </si>
  <si>
    <t>E34349</t>
  </si>
  <si>
    <t>E28374</t>
  </si>
  <si>
    <t>E22416-3</t>
  </si>
  <si>
    <t>E22416-4</t>
  </si>
  <si>
    <t>E28688-2</t>
  </si>
  <si>
    <t>E29896-2</t>
  </si>
  <si>
    <t>E29896-3</t>
  </si>
  <si>
    <t>E34595</t>
  </si>
  <si>
    <t>E18875</t>
  </si>
  <si>
    <t>E277</t>
  </si>
  <si>
    <t>E1935</t>
  </si>
  <si>
    <t>E19738</t>
  </si>
  <si>
    <t>E30046-2</t>
  </si>
  <si>
    <t>E30046-244</t>
  </si>
  <si>
    <t>E32965</t>
  </si>
  <si>
    <t>E26244</t>
  </si>
  <si>
    <t>E34177</t>
  </si>
  <si>
    <t>E34222</t>
  </si>
  <si>
    <t>E32991</t>
  </si>
  <si>
    <t>E29345</t>
  </si>
  <si>
    <t>E32450</t>
  </si>
  <si>
    <t>E27761</t>
  </si>
  <si>
    <t>E26827-4</t>
  </si>
  <si>
    <t>0901923906</t>
  </si>
  <si>
    <t>E34166</t>
  </si>
  <si>
    <t>E29346</t>
  </si>
  <si>
    <t>E29346-2</t>
  </si>
  <si>
    <t>E30899-2</t>
  </si>
  <si>
    <t>E30899-2x</t>
  </si>
  <si>
    <t>E30899-3</t>
  </si>
  <si>
    <t>E30899-5</t>
  </si>
  <si>
    <t>E33579</t>
  </si>
  <si>
    <t>E33424</t>
  </si>
  <si>
    <t>E33424-2</t>
  </si>
  <si>
    <t>E31295-2</t>
  </si>
  <si>
    <t>E31585</t>
  </si>
  <si>
    <t>E1921</t>
  </si>
  <si>
    <t>E29023-2019288</t>
  </si>
  <si>
    <t>E29023-3</t>
  </si>
  <si>
    <t>E29023-4</t>
  </si>
  <si>
    <t>E2254</t>
  </si>
  <si>
    <t>E13422</t>
  </si>
  <si>
    <t>E13679</t>
  </si>
  <si>
    <t>E28202</t>
  </si>
  <si>
    <t>E11242</t>
  </si>
  <si>
    <t>E27010</t>
  </si>
  <si>
    <t>E5561-4</t>
  </si>
  <si>
    <t>E26504</t>
  </si>
  <si>
    <t>E26136</t>
  </si>
  <si>
    <t>E27834</t>
  </si>
  <si>
    <t>E31278</t>
  </si>
  <si>
    <t>E31993</t>
  </si>
  <si>
    <t>E17993-3</t>
  </si>
  <si>
    <t>E33689</t>
  </si>
  <si>
    <t>0902824294</t>
  </si>
  <si>
    <t>E34059</t>
  </si>
  <si>
    <t>E26629</t>
  </si>
  <si>
    <t>E27552</t>
  </si>
  <si>
    <t>E25183</t>
  </si>
  <si>
    <t>E32396</t>
  </si>
  <si>
    <t>E32396-2</t>
  </si>
  <si>
    <t>E31279</t>
  </si>
  <si>
    <t>E26563</t>
  </si>
  <si>
    <t>E26563-2</t>
  </si>
  <si>
    <t>E33792</t>
  </si>
  <si>
    <t>E27713-4</t>
  </si>
  <si>
    <t>E27713-5</t>
  </si>
  <si>
    <t>E27713-7</t>
  </si>
  <si>
    <t>E27713-X0</t>
  </si>
  <si>
    <t>E27678</t>
  </si>
  <si>
    <t>0902934111</t>
  </si>
  <si>
    <t>35306</t>
  </si>
  <si>
    <t>E35306</t>
  </si>
  <si>
    <t>Magnus Haraldson Høie</t>
  </si>
  <si>
    <t>E29988</t>
  </si>
  <si>
    <t>E33742</t>
  </si>
  <si>
    <t>E34164</t>
  </si>
  <si>
    <t>E34459</t>
  </si>
  <si>
    <t>E2727-3</t>
  </si>
  <si>
    <t>E309</t>
  </si>
  <si>
    <t>E317</t>
  </si>
  <si>
    <t>E15672</t>
  </si>
  <si>
    <t>E9813-2</t>
  </si>
  <si>
    <t>E22555</t>
  </si>
  <si>
    <t>E2587</t>
  </si>
  <si>
    <t>E20910</t>
  </si>
  <si>
    <t>0903803320</t>
  </si>
  <si>
    <t>E34405</t>
  </si>
  <si>
    <t>E25305</t>
  </si>
  <si>
    <t>E5572-4</t>
  </si>
  <si>
    <t>E26291</t>
  </si>
  <si>
    <t>E33941</t>
  </si>
  <si>
    <t>E11610-2</t>
  </si>
  <si>
    <t>0903874635</t>
  </si>
  <si>
    <t>35277</t>
  </si>
  <si>
    <t>E35277</t>
  </si>
  <si>
    <t>Ricardo Forgiarini Rupp</t>
  </si>
  <si>
    <t>E23267-4</t>
  </si>
  <si>
    <t>E22886-3</t>
  </si>
  <si>
    <t>E29638</t>
  </si>
  <si>
    <t>E32542</t>
  </si>
  <si>
    <t>E32542-2</t>
  </si>
  <si>
    <t>E33737</t>
  </si>
  <si>
    <t>E30815</t>
  </si>
  <si>
    <t>0903943971</t>
  </si>
  <si>
    <t>35102</t>
  </si>
  <si>
    <t>E35102</t>
  </si>
  <si>
    <t>Pablo Pereira</t>
  </si>
  <si>
    <t>E35102-2</t>
  </si>
  <si>
    <t>E30260</t>
  </si>
  <si>
    <t>E30260-2</t>
  </si>
  <si>
    <t>0903952962</t>
  </si>
  <si>
    <t>35518</t>
  </si>
  <si>
    <t>E35518</t>
  </si>
  <si>
    <t>Vidhi Rathore</t>
  </si>
  <si>
    <t>E27952</t>
  </si>
  <si>
    <t>E32326</t>
  </si>
  <si>
    <t>E33657</t>
  </si>
  <si>
    <t>E153</t>
  </si>
  <si>
    <t>E2174</t>
  </si>
  <si>
    <t>E21012-2</t>
  </si>
  <si>
    <t>E1829-2</t>
  </si>
  <si>
    <t>E16837</t>
  </si>
  <si>
    <t>E11292</t>
  </si>
  <si>
    <t>E32658</t>
  </si>
  <si>
    <t>E29335</t>
  </si>
  <si>
    <t>E1890</t>
  </si>
  <si>
    <t>E15521</t>
  </si>
  <si>
    <t>E15416</t>
  </si>
  <si>
    <t>E1186-4</t>
  </si>
  <si>
    <t>E31776</t>
  </si>
  <si>
    <t>E5584-3</t>
  </si>
  <si>
    <t>E32287</t>
  </si>
  <si>
    <t>E5587-2</t>
  </si>
  <si>
    <t>E24940</t>
  </si>
  <si>
    <t>E12591-3</t>
  </si>
  <si>
    <t>E14348-2</t>
  </si>
  <si>
    <t>E24941</t>
  </si>
  <si>
    <t>E29100</t>
  </si>
  <si>
    <t>E29103-3</t>
  </si>
  <si>
    <t>E19569</t>
  </si>
  <si>
    <t>E26495</t>
  </si>
  <si>
    <t>E32176</t>
  </si>
  <si>
    <t>E33911</t>
  </si>
  <si>
    <t>E32977</t>
  </si>
  <si>
    <t>E32016</t>
  </si>
  <si>
    <t>E26997</t>
  </si>
  <si>
    <t>E32598</t>
  </si>
  <si>
    <t>E14535-7</t>
  </si>
  <si>
    <t>E32331</t>
  </si>
  <si>
    <t>Konstantinos Tsoukalas</t>
  </si>
  <si>
    <t>0904922455</t>
  </si>
  <si>
    <t>35514</t>
  </si>
  <si>
    <t>E35514</t>
  </si>
  <si>
    <t>Christoffer Vinther Sørensen</t>
  </si>
  <si>
    <t>E33016</t>
  </si>
  <si>
    <t>E32343</t>
  </si>
  <si>
    <t>E32343-2</t>
  </si>
  <si>
    <t>E34206</t>
  </si>
  <si>
    <t>E33828</t>
  </si>
  <si>
    <t>E33514</t>
  </si>
  <si>
    <t>E803-2</t>
  </si>
  <si>
    <t>E3407</t>
  </si>
  <si>
    <t>E632</t>
  </si>
  <si>
    <t>E2732</t>
  </si>
  <si>
    <t>E26284</t>
  </si>
  <si>
    <t>E16000</t>
  </si>
  <si>
    <t>E31696</t>
  </si>
  <si>
    <t>E2493</t>
  </si>
  <si>
    <t>E34232</t>
  </si>
  <si>
    <t>E14465</t>
  </si>
  <si>
    <t>0905701282</t>
  </si>
  <si>
    <t>35485</t>
  </si>
  <si>
    <t>E35485</t>
  </si>
  <si>
    <t>Stella Mary-Marie Scott Hansen</t>
  </si>
  <si>
    <t>E32516</t>
  </si>
  <si>
    <t>E490</t>
  </si>
  <si>
    <t>E17325</t>
  </si>
  <si>
    <t>E3411</t>
  </si>
  <si>
    <t>E32386</t>
  </si>
  <si>
    <t>E32653</t>
  </si>
  <si>
    <t>E27653</t>
  </si>
  <si>
    <t>E32654</t>
  </si>
  <si>
    <t>E18764-2</t>
  </si>
  <si>
    <t>E34741</t>
  </si>
  <si>
    <t>E27190</t>
  </si>
  <si>
    <t>E31453</t>
  </si>
  <si>
    <t>E31374</t>
  </si>
  <si>
    <t>E31374-2</t>
  </si>
  <si>
    <t>E29961</t>
  </si>
  <si>
    <t>E22619-4</t>
  </si>
  <si>
    <t>0905922866</t>
  </si>
  <si>
    <t>35178</t>
  </si>
  <si>
    <t>E35178</t>
  </si>
  <si>
    <t>Anne Line Tidemand Johansen</t>
  </si>
  <si>
    <t>E30812</t>
  </si>
  <si>
    <t>E30812-2</t>
  </si>
  <si>
    <t>E24483-2</t>
  </si>
  <si>
    <t>E27728-2</t>
  </si>
  <si>
    <t>E34825</t>
  </si>
  <si>
    <t>E34825-19270</t>
  </si>
  <si>
    <t>E33848</t>
  </si>
  <si>
    <t>E34366</t>
  </si>
  <si>
    <t>E15529-2</t>
  </si>
  <si>
    <t>E5602-3</t>
  </si>
  <si>
    <t>E32500</t>
  </si>
  <si>
    <t>E19887</t>
  </si>
  <si>
    <t>E15729</t>
  </si>
  <si>
    <t>E32682</t>
  </si>
  <si>
    <t>E457</t>
  </si>
  <si>
    <t>E16079</t>
  </si>
  <si>
    <t>Deputy Manager</t>
  </si>
  <si>
    <t>E33454</t>
  </si>
  <si>
    <t>E15502</t>
  </si>
  <si>
    <t>E2734</t>
  </si>
  <si>
    <t>E33721</t>
  </si>
  <si>
    <t>E1813</t>
  </si>
  <si>
    <t>E5613-6</t>
  </si>
  <si>
    <t>E32788</t>
  </si>
  <si>
    <t>E30160</t>
  </si>
  <si>
    <t>E34334</t>
  </si>
  <si>
    <t>E24864</t>
  </si>
  <si>
    <t>E25284</t>
  </si>
  <si>
    <t>E28645</t>
  </si>
  <si>
    <t>0906914190</t>
  </si>
  <si>
    <t>34989</t>
  </si>
  <si>
    <t>E34989</t>
  </si>
  <si>
    <t>Viorica Tecsa</t>
  </si>
  <si>
    <t>E34247</t>
  </si>
  <si>
    <t>E13619-3</t>
  </si>
  <si>
    <t>E18898-3</t>
  </si>
  <si>
    <t>E466</t>
  </si>
  <si>
    <t>E2533</t>
  </si>
  <si>
    <t>E2735-2</t>
  </si>
  <si>
    <t>E14914-2</t>
  </si>
  <si>
    <t>E23108</t>
  </si>
  <si>
    <t>E11730-2</t>
  </si>
  <si>
    <t>E14780-8</t>
  </si>
  <si>
    <t>E33901</t>
  </si>
  <si>
    <t>E19057</t>
  </si>
  <si>
    <t>E15441</t>
  </si>
  <si>
    <t>E17024-2</t>
  </si>
  <si>
    <t>E28551</t>
  </si>
  <si>
    <t>E30380</t>
  </si>
  <si>
    <t>E14292</t>
  </si>
  <si>
    <t>E32197</t>
  </si>
  <si>
    <t>E32197-2</t>
  </si>
  <si>
    <t>E19004-6</t>
  </si>
  <si>
    <t>E27886</t>
  </si>
  <si>
    <t>E23368-4</t>
  </si>
  <si>
    <t>Malene Louise Hovgaard Vested</t>
  </si>
  <si>
    <t>E23368-5</t>
  </si>
  <si>
    <t>E33760</t>
  </si>
  <si>
    <t>E25535</t>
  </si>
  <si>
    <t>E27899</t>
  </si>
  <si>
    <t>E27948</t>
  </si>
  <si>
    <t>E30178-2</t>
  </si>
  <si>
    <t>E30178-244</t>
  </si>
  <si>
    <t>E33013</t>
  </si>
  <si>
    <t>E33013-2</t>
  </si>
  <si>
    <t>E34318</t>
  </si>
  <si>
    <t>E30982-2</t>
  </si>
  <si>
    <t>E30982-3</t>
  </si>
  <si>
    <t>E31760</t>
  </si>
  <si>
    <t>E29982</t>
  </si>
  <si>
    <t>E33982</t>
  </si>
  <si>
    <t>0907971201</t>
  </si>
  <si>
    <t>35296</t>
  </si>
  <si>
    <t>E35296</t>
  </si>
  <si>
    <t>Emil Traberg Keppie</t>
  </si>
  <si>
    <t>E18799</t>
  </si>
  <si>
    <t>E26532</t>
  </si>
  <si>
    <t>E3420</t>
  </si>
  <si>
    <t>E2333-3</t>
  </si>
  <si>
    <t>E1139</t>
  </si>
  <si>
    <t>E2267</t>
  </si>
  <si>
    <t>E30637</t>
  </si>
  <si>
    <t>E31152</t>
  </si>
  <si>
    <t>E15963-2</t>
  </si>
  <si>
    <t>E19755</t>
  </si>
  <si>
    <t>E311-3</t>
  </si>
  <si>
    <t>E5638-3</t>
  </si>
  <si>
    <t>E23475</t>
  </si>
  <si>
    <t>E20783-2</t>
  </si>
  <si>
    <t>E32928</t>
  </si>
  <si>
    <t>E20677-3</t>
  </si>
  <si>
    <t>E25731-4</t>
  </si>
  <si>
    <t>E32089</t>
  </si>
  <si>
    <t>E30318-3</t>
  </si>
  <si>
    <t>E31788</t>
  </si>
  <si>
    <t>E25534</t>
  </si>
  <si>
    <t>E34040</t>
  </si>
  <si>
    <t>E34209</t>
  </si>
  <si>
    <t>E34209-2</t>
  </si>
  <si>
    <t>E32375</t>
  </si>
  <si>
    <t>E33150</t>
  </si>
  <si>
    <t>E33150-2</t>
  </si>
  <si>
    <t>E32330</t>
  </si>
  <si>
    <t>E32330-2</t>
  </si>
  <si>
    <t>E32344</t>
  </si>
  <si>
    <t>E32344-2</t>
  </si>
  <si>
    <t>E4175-2</t>
  </si>
  <si>
    <t>E14314-2</t>
  </si>
  <si>
    <t>E24701</t>
  </si>
  <si>
    <t>E9477-3</t>
  </si>
  <si>
    <t>E61-2</t>
  </si>
  <si>
    <t>E34018</t>
  </si>
  <si>
    <t>E25617-2</t>
  </si>
  <si>
    <t>E2739-2</t>
  </si>
  <si>
    <t>E1701-2</t>
  </si>
  <si>
    <t>E25498</t>
  </si>
  <si>
    <t>E10414-6</t>
  </si>
  <si>
    <t>E18973</t>
  </si>
  <si>
    <t>E22577</t>
  </si>
  <si>
    <t>E31042</t>
  </si>
  <si>
    <t>E2218</t>
  </si>
  <si>
    <t>E31281</t>
  </si>
  <si>
    <t>E32154</t>
  </si>
  <si>
    <t>E33749</t>
  </si>
  <si>
    <t>E34079</t>
  </si>
  <si>
    <t>E474</t>
  </si>
  <si>
    <t>E29052-2</t>
  </si>
  <si>
    <t>E11262</t>
  </si>
  <si>
    <t>E14990</t>
  </si>
  <si>
    <t>E24486</t>
  </si>
  <si>
    <t>E17950</t>
  </si>
  <si>
    <t>E31853</t>
  </si>
  <si>
    <t>E22551</t>
  </si>
  <si>
    <t>E16277-2</t>
  </si>
  <si>
    <t>E15512</t>
  </si>
  <si>
    <t>E34212</t>
  </si>
  <si>
    <t>E27153</t>
  </si>
  <si>
    <t>E30679</t>
  </si>
  <si>
    <t>E26099</t>
  </si>
  <si>
    <t>E5653-2</t>
  </si>
  <si>
    <t>E5654-4</t>
  </si>
  <si>
    <t>E33723</t>
  </si>
  <si>
    <t>E33249</t>
  </si>
  <si>
    <t>E12795</t>
  </si>
  <si>
    <t>E13717</t>
  </si>
  <si>
    <t>E32592</t>
  </si>
  <si>
    <t>E24477-3</t>
  </si>
  <si>
    <t>E13240-3</t>
  </si>
  <si>
    <t>E27872</t>
  </si>
  <si>
    <t>E24900-2</t>
  </si>
  <si>
    <t>E16871</t>
  </si>
  <si>
    <t>E30259</t>
  </si>
  <si>
    <t>E33778</t>
  </si>
  <si>
    <t>E23841-5</t>
  </si>
  <si>
    <t>E27931</t>
  </si>
  <si>
    <t>E27612-2</t>
  </si>
  <si>
    <t>E29608-3</t>
  </si>
  <si>
    <t>E32315</t>
  </si>
  <si>
    <t>E23770-3</t>
  </si>
  <si>
    <t>E27599-2</t>
  </si>
  <si>
    <t>E33526</t>
  </si>
  <si>
    <t>E29717-2</t>
  </si>
  <si>
    <t>E29717-2x</t>
  </si>
  <si>
    <t>E31409</t>
  </si>
  <si>
    <t>E1887</t>
  </si>
  <si>
    <t>Senior Executive Officer and PA</t>
  </si>
  <si>
    <t>E10781</t>
  </si>
  <si>
    <t>E31273</t>
  </si>
  <si>
    <t>E23470-2</t>
  </si>
  <si>
    <t>E1976</t>
  </si>
  <si>
    <t>E15545</t>
  </si>
  <si>
    <t>E33383</t>
  </si>
  <si>
    <t>E33193</t>
  </si>
  <si>
    <t>E26846</t>
  </si>
  <si>
    <t>E11979-3</t>
  </si>
  <si>
    <t>E24802</t>
  </si>
  <si>
    <t>E27814-2</t>
  </si>
  <si>
    <t>E30123-2</t>
  </si>
  <si>
    <t>E18351-7</t>
  </si>
  <si>
    <t>E26302</t>
  </si>
  <si>
    <t>E26302-3</t>
  </si>
  <si>
    <t>E31640-2</t>
  </si>
  <si>
    <t>E33339</t>
  </si>
  <si>
    <t>E15219-6</t>
  </si>
  <si>
    <t>E26468</t>
  </si>
  <si>
    <t>E26468-2</t>
  </si>
  <si>
    <t>E34017</t>
  </si>
  <si>
    <t>E32523</t>
  </si>
  <si>
    <t>E31702-2</t>
  </si>
  <si>
    <t>E32990</t>
  </si>
  <si>
    <t>E27993-5</t>
  </si>
  <si>
    <t>E27993-6</t>
  </si>
  <si>
    <t>0911961717</t>
  </si>
  <si>
    <t>35172</t>
  </si>
  <si>
    <t>E35172</t>
  </si>
  <si>
    <t>E33407</t>
  </si>
  <si>
    <t>E34434</t>
  </si>
  <si>
    <t>E10403</t>
  </si>
  <si>
    <t>E15801</t>
  </si>
  <si>
    <t>E25464-2</t>
  </si>
  <si>
    <t>E15139-2</t>
  </si>
  <si>
    <t>E2740</t>
  </si>
  <si>
    <t>E2741</t>
  </si>
  <si>
    <t>E11203</t>
  </si>
  <si>
    <t>E12601</t>
  </si>
  <si>
    <t>E24947</t>
  </si>
  <si>
    <t>E2742-3</t>
  </si>
  <si>
    <t>E25905</t>
  </si>
  <si>
    <t>E17447-5</t>
  </si>
  <si>
    <t>E5676-3</t>
  </si>
  <si>
    <t>E11129-3</t>
  </si>
  <si>
    <t>E17101-2</t>
  </si>
  <si>
    <t>E15986-3</t>
  </si>
  <si>
    <t>E20871-2</t>
  </si>
  <si>
    <t>E23410-2</t>
  </si>
  <si>
    <t>E32620</t>
  </si>
  <si>
    <t>Danielle Lobo Pinheiro Nielsen</t>
  </si>
  <si>
    <t>E25061</t>
  </si>
  <si>
    <t>E30122</t>
  </si>
  <si>
    <t>E33315</t>
  </si>
  <si>
    <t>E33315-2</t>
  </si>
  <si>
    <t>0912952487</t>
  </si>
  <si>
    <t>35334</t>
  </si>
  <si>
    <t>E35334</t>
  </si>
  <si>
    <t>Edvard Foss</t>
  </si>
  <si>
    <t>E33829</t>
  </si>
  <si>
    <t>E4176</t>
  </si>
  <si>
    <t>E17348</t>
  </si>
  <si>
    <t>E3432</t>
  </si>
  <si>
    <t>E24796</t>
  </si>
  <si>
    <t>E14577</t>
  </si>
  <si>
    <t>E27846-2</t>
  </si>
  <si>
    <t>E34228</t>
  </si>
  <si>
    <t>E11716-4</t>
  </si>
  <si>
    <t>E19127</t>
  </si>
  <si>
    <t>E11635-2</t>
  </si>
  <si>
    <t>E34260</t>
  </si>
  <si>
    <t>E33256</t>
  </si>
  <si>
    <t>E32554</t>
  </si>
  <si>
    <t>E30019-2</t>
  </si>
  <si>
    <t>E29880</t>
  </si>
  <si>
    <t>E26557</t>
  </si>
  <si>
    <t>1001924636</t>
  </si>
  <si>
    <t>35554</t>
  </si>
  <si>
    <t>E35554</t>
  </si>
  <si>
    <t>Alessandra Follo</t>
  </si>
  <si>
    <t>E34798</t>
  </si>
  <si>
    <t>1001951587</t>
  </si>
  <si>
    <t>34993</t>
  </si>
  <si>
    <t>E34993</t>
  </si>
  <si>
    <t>Joachim Lyngholm-Kjærby</t>
  </si>
  <si>
    <t>E33605</t>
  </si>
  <si>
    <t>1001962988</t>
  </si>
  <si>
    <t>35430</t>
  </si>
  <si>
    <t>E35430</t>
  </si>
  <si>
    <t>Katja Li</t>
  </si>
  <si>
    <t>E34051</t>
  </si>
  <si>
    <t>E32578</t>
  </si>
  <si>
    <t>E30948</t>
  </si>
  <si>
    <t>E23200</t>
  </si>
  <si>
    <t>E9820</t>
  </si>
  <si>
    <t>E10793-2</t>
  </si>
  <si>
    <t>E31369</t>
  </si>
  <si>
    <t>E13437</t>
  </si>
  <si>
    <t>E982</t>
  </si>
  <si>
    <t>E582</t>
  </si>
  <si>
    <t>E11249</t>
  </si>
  <si>
    <t>E15706</t>
  </si>
  <si>
    <t>E23364</t>
  </si>
  <si>
    <t>E25714</t>
  </si>
  <si>
    <t>E2400-3</t>
  </si>
  <si>
    <t>E33773</t>
  </si>
  <si>
    <t>E34346</t>
  </si>
  <si>
    <t>E18301</t>
  </si>
  <si>
    <t>1002882333</t>
  </si>
  <si>
    <t>35509</t>
  </si>
  <si>
    <t>E35509</t>
  </si>
  <si>
    <t>Kasper Lund-Rasmussen</t>
  </si>
  <si>
    <t>E23270-4</t>
  </si>
  <si>
    <t>E20600-2</t>
  </si>
  <si>
    <t>E34236</t>
  </si>
  <si>
    <t>E33393</t>
  </si>
  <si>
    <t>E25605</t>
  </si>
  <si>
    <t>E32422</t>
  </si>
  <si>
    <t>1002940031</t>
  </si>
  <si>
    <t>35374</t>
  </si>
  <si>
    <t>E35374</t>
  </si>
  <si>
    <t>Gang Lin</t>
  </si>
  <si>
    <t>E27482-4</t>
  </si>
  <si>
    <t>E32551</t>
  </si>
  <si>
    <t>E26727</t>
  </si>
  <si>
    <t>E26727-5</t>
  </si>
  <si>
    <t>E964</t>
  </si>
  <si>
    <t>E14239</t>
  </si>
  <si>
    <t>E15842</t>
  </si>
  <si>
    <t>E10891</t>
  </si>
  <si>
    <t>E33099</t>
  </si>
  <si>
    <t>E18782</t>
  </si>
  <si>
    <t>E14470</t>
  </si>
  <si>
    <t>E1055</t>
  </si>
  <si>
    <t>E15538</t>
  </si>
  <si>
    <t>E13800</t>
  </si>
  <si>
    <t>E14318-2</t>
  </si>
  <si>
    <t>E34340</t>
  </si>
  <si>
    <t>E31323</t>
  </si>
  <si>
    <t>E34740</t>
  </si>
  <si>
    <t>E32939</t>
  </si>
  <si>
    <t>E32069</t>
  </si>
  <si>
    <t>E29320</t>
  </si>
  <si>
    <t>E32072</t>
  </si>
  <si>
    <t>E29140-2</t>
  </si>
  <si>
    <t>E30600</t>
  </si>
  <si>
    <t>E30600-2</t>
  </si>
  <si>
    <t>E32265</t>
  </si>
  <si>
    <t>E33342</t>
  </si>
  <si>
    <t>E31958</t>
  </si>
  <si>
    <t>E32261</t>
  </si>
  <si>
    <t>E32391-2</t>
  </si>
  <si>
    <t>E32391-3</t>
  </si>
  <si>
    <t>1003961709</t>
  </si>
  <si>
    <t>35538</t>
  </si>
  <si>
    <t>E35538</t>
  </si>
  <si>
    <t>Stefan Larsen</t>
  </si>
  <si>
    <t>E32696</t>
  </si>
  <si>
    <t>E1126-3</t>
  </si>
  <si>
    <t>E15837</t>
  </si>
  <si>
    <t>E2402-2</t>
  </si>
  <si>
    <t>E2120</t>
  </si>
  <si>
    <t>E5722-3</t>
  </si>
  <si>
    <t>E5723-10</t>
  </si>
  <si>
    <t>E13263</t>
  </si>
  <si>
    <t>E15912</t>
  </si>
  <si>
    <t>E10521-2</t>
  </si>
  <si>
    <t>E31069</t>
  </si>
  <si>
    <t>E33799</t>
  </si>
  <si>
    <t>E27693-2</t>
  </si>
  <si>
    <t>E27693-2x</t>
  </si>
  <si>
    <t>E15735</t>
  </si>
  <si>
    <t>E34156</t>
  </si>
  <si>
    <t>E34156-2</t>
  </si>
  <si>
    <t>E29355</t>
  </si>
  <si>
    <t>E32961</t>
  </si>
  <si>
    <t>E32004</t>
  </si>
  <si>
    <t>E32642</t>
  </si>
  <si>
    <t>E32809</t>
  </si>
  <si>
    <t>35</t>
  </si>
  <si>
    <t>E27151-2</t>
  </si>
  <si>
    <t>E13965-4</t>
  </si>
  <si>
    <t>E27944</t>
  </si>
  <si>
    <t>E28549</t>
  </si>
  <si>
    <t>E25259-3</t>
  </si>
  <si>
    <t>E25769</t>
  </si>
  <si>
    <t>E26955</t>
  </si>
  <si>
    <t>E29309</t>
  </si>
  <si>
    <t>E30475-2</t>
  </si>
  <si>
    <t>E30475-2019244</t>
  </si>
  <si>
    <t>E34611</t>
  </si>
  <si>
    <t>E23760</t>
  </si>
  <si>
    <t>E34416</t>
  </si>
  <si>
    <t>1004924300</t>
  </si>
  <si>
    <t>E34328</t>
  </si>
  <si>
    <t>E28524</t>
  </si>
  <si>
    <t>E31142-2</t>
  </si>
  <si>
    <t>E23721-5</t>
  </si>
  <si>
    <t>E33005</t>
  </si>
  <si>
    <t>E34496</t>
  </si>
  <si>
    <t>E32065</t>
  </si>
  <si>
    <t>E34450</t>
  </si>
  <si>
    <t>E32581</t>
  </si>
  <si>
    <t>E13609-2</t>
  </si>
  <si>
    <t>E224</t>
  </si>
  <si>
    <t>E29407</t>
  </si>
  <si>
    <t>E1804</t>
  </si>
  <si>
    <t>E3439</t>
  </si>
  <si>
    <t>E1753</t>
  </si>
  <si>
    <t>E5742</t>
  </si>
  <si>
    <t>E16989</t>
  </si>
  <si>
    <t>E33643</t>
  </si>
  <si>
    <t>E18913</t>
  </si>
  <si>
    <t>E20225</t>
  </si>
  <si>
    <t>E31145</t>
  </si>
  <si>
    <t>E34404</t>
  </si>
  <si>
    <t>E34664</t>
  </si>
  <si>
    <t>E28199</t>
  </si>
  <si>
    <t>E16401-6</t>
  </si>
  <si>
    <t>E32785</t>
  </si>
  <si>
    <t>E32321</t>
  </si>
  <si>
    <t>E30697-2</t>
  </si>
  <si>
    <t>E32474</t>
  </si>
  <si>
    <t>1005934946</t>
  </si>
  <si>
    <t>35429</t>
  </si>
  <si>
    <t>E35429</t>
  </si>
  <si>
    <t>Ilaria Sorrenti</t>
  </si>
  <si>
    <t>E28489</t>
  </si>
  <si>
    <t>E33493</t>
  </si>
  <si>
    <t>34960</t>
  </si>
  <si>
    <t>E34960</t>
  </si>
  <si>
    <t>Nikolia Stoikou</t>
  </si>
  <si>
    <t>E34960-2</t>
  </si>
  <si>
    <t>E32036</t>
  </si>
  <si>
    <t>E34066</t>
  </si>
  <si>
    <t>E33368</t>
  </si>
  <si>
    <t>E18082</t>
  </si>
  <si>
    <t>E26137</t>
  </si>
  <si>
    <t>E3441</t>
  </si>
  <si>
    <t>E34190</t>
  </si>
  <si>
    <t>1006654459</t>
  </si>
  <si>
    <t>E33716</t>
  </si>
  <si>
    <t>E33974</t>
  </si>
  <si>
    <t>E29270</t>
  </si>
  <si>
    <t>Building Constructor</t>
  </si>
  <si>
    <t>Nicolai Brogaard Bredal-Jørgensen</t>
  </si>
  <si>
    <t>E9480</t>
  </si>
  <si>
    <t>1006742943</t>
  </si>
  <si>
    <t>35561</t>
  </si>
  <si>
    <t>E35561</t>
  </si>
  <si>
    <t>Jonas Viggo Thobias Andreasen</t>
  </si>
  <si>
    <t>E13327</t>
  </si>
  <si>
    <t>E20033</t>
  </si>
  <si>
    <t>E33898</t>
  </si>
  <si>
    <t>IT Specialist</t>
  </si>
  <si>
    <t>E5767-2</t>
  </si>
  <si>
    <t>E34478</t>
  </si>
  <si>
    <t>E17839-3</t>
  </si>
  <si>
    <t>E26942</t>
  </si>
  <si>
    <t>E25127-2</t>
  </si>
  <si>
    <t>E24567</t>
  </si>
  <si>
    <t>E18572-8</t>
  </si>
  <si>
    <t>E22466-3</t>
  </si>
  <si>
    <t>E31736</t>
  </si>
  <si>
    <t>1006893569</t>
  </si>
  <si>
    <t>E34385</t>
  </si>
  <si>
    <t>E28787</t>
  </si>
  <si>
    <t>E32259-2</t>
  </si>
  <si>
    <t>E28631</t>
  </si>
  <si>
    <t>E28375</t>
  </si>
  <si>
    <t>E33153</t>
  </si>
  <si>
    <t>1006922615</t>
  </si>
  <si>
    <t>35131</t>
  </si>
  <si>
    <t>E35131</t>
  </si>
  <si>
    <t>Rasmus Stig Larsen</t>
  </si>
  <si>
    <t>E29793</t>
  </si>
  <si>
    <t>E30957</t>
  </si>
  <si>
    <t>E34246</t>
  </si>
  <si>
    <t>E34246-2</t>
  </si>
  <si>
    <t>E33626</t>
  </si>
  <si>
    <t>E25586-2</t>
  </si>
  <si>
    <t>E33352</t>
  </si>
  <si>
    <t>E32937</t>
  </si>
  <si>
    <t>E298-2</t>
  </si>
  <si>
    <t>E1138-4</t>
  </si>
  <si>
    <t>E15458</t>
  </si>
  <si>
    <t>E22373-2</t>
  </si>
  <si>
    <t>E31245</t>
  </si>
  <si>
    <t>E1167</t>
  </si>
  <si>
    <t>E17513</t>
  </si>
  <si>
    <t>E33548</t>
  </si>
  <si>
    <t>E1275</t>
  </si>
  <si>
    <t>E158-2</t>
  </si>
  <si>
    <t>E15114</t>
  </si>
  <si>
    <t>E34335</t>
  </si>
  <si>
    <t>E18349-4</t>
  </si>
  <si>
    <t>E15965</t>
  </si>
  <si>
    <t>E24388</t>
  </si>
  <si>
    <t>E29978</t>
  </si>
  <si>
    <t>E18256-2</t>
  </si>
  <si>
    <t>E20601</t>
  </si>
  <si>
    <t>E24054</t>
  </si>
  <si>
    <t>E33738</t>
  </si>
  <si>
    <t>E29466</t>
  </si>
  <si>
    <t>E25409</t>
  </si>
  <si>
    <t>E32784</t>
  </si>
  <si>
    <t>E32352</t>
  </si>
  <si>
    <t>E32352-2</t>
  </si>
  <si>
    <t>E32695</t>
  </si>
  <si>
    <t>E33499</t>
  </si>
  <si>
    <t>E33612</t>
  </si>
  <si>
    <t>E33607</t>
  </si>
  <si>
    <t>E32132</t>
  </si>
  <si>
    <t>E32132-2</t>
  </si>
  <si>
    <t>E33520</t>
  </si>
  <si>
    <t>1007970834</t>
  </si>
  <si>
    <t>35211</t>
  </si>
  <si>
    <t>E35211</t>
  </si>
  <si>
    <t>Anne-Sofie Saabye Møller</t>
  </si>
  <si>
    <t>E33175</t>
  </si>
  <si>
    <t>E13525</t>
  </si>
  <si>
    <t>Exam Supervisor</t>
  </si>
  <si>
    <t>E18820</t>
  </si>
  <si>
    <t>E1710</t>
  </si>
  <si>
    <t>E2750</t>
  </si>
  <si>
    <t>E5793</t>
  </si>
  <si>
    <t>E29851</t>
  </si>
  <si>
    <t>E10817</t>
  </si>
  <si>
    <t>E18168</t>
  </si>
  <si>
    <t>E2396</t>
  </si>
  <si>
    <t>E1698-2</t>
  </si>
  <si>
    <t>E16247</t>
  </si>
  <si>
    <t>E18089-2</t>
  </si>
  <si>
    <t>E20311-2</t>
  </si>
  <si>
    <t>1008854471</t>
  </si>
  <si>
    <t>E34345</t>
  </si>
  <si>
    <t>E31772</t>
  </si>
  <si>
    <t>E24173</t>
  </si>
  <si>
    <t>E21015-2</t>
  </si>
  <si>
    <t>E33653</t>
  </si>
  <si>
    <t>E18980</t>
  </si>
  <si>
    <t>E24769</t>
  </si>
  <si>
    <t>E32543</t>
  </si>
  <si>
    <t>E28032</t>
  </si>
  <si>
    <t>E26271</t>
  </si>
  <si>
    <t>E32196</t>
  </si>
  <si>
    <t>E27937</t>
  </si>
  <si>
    <t>E28360</t>
  </si>
  <si>
    <t>E20034-2</t>
  </si>
  <si>
    <t>E24910-4</t>
  </si>
  <si>
    <t>E34169</t>
  </si>
  <si>
    <t>1008934017</t>
  </si>
  <si>
    <t>35095</t>
  </si>
  <si>
    <t>E35095</t>
  </si>
  <si>
    <t>Anant Atul Visaria</t>
  </si>
  <si>
    <t>E27811-7</t>
  </si>
  <si>
    <t>E34060</t>
  </si>
  <si>
    <t>E32791</t>
  </si>
  <si>
    <t>E32791-2</t>
  </si>
  <si>
    <t>E5804</t>
  </si>
  <si>
    <t>E24669</t>
  </si>
  <si>
    <t>E22506</t>
  </si>
  <si>
    <t>E2529</t>
  </si>
  <si>
    <t>E1583</t>
  </si>
  <si>
    <t>E3447-5</t>
  </si>
  <si>
    <t>E34302</t>
  </si>
  <si>
    <t>E19565</t>
  </si>
  <si>
    <t>E27312</t>
  </si>
  <si>
    <t>E29646</t>
  </si>
  <si>
    <t>E23580</t>
  </si>
  <si>
    <t>E34491</t>
  </si>
  <si>
    <t>E18669</t>
  </si>
  <si>
    <t>E27331-2</t>
  </si>
  <si>
    <t>E17380-2</t>
  </si>
  <si>
    <t>E10986-4</t>
  </si>
  <si>
    <t>E13135-6</t>
  </si>
  <si>
    <t>E24434-4</t>
  </si>
  <si>
    <t>27457-2</t>
  </si>
  <si>
    <t>Delvis genopt af arb. (188)</t>
  </si>
  <si>
    <t>E27457</t>
  </si>
  <si>
    <t>E24852</t>
  </si>
  <si>
    <t>E23391</t>
  </si>
  <si>
    <t>E31867</t>
  </si>
  <si>
    <t>E29366-2</t>
  </si>
  <si>
    <t>E32187</t>
  </si>
  <si>
    <t>E28303</t>
  </si>
  <si>
    <t>E32041</t>
  </si>
  <si>
    <t>E32041-19269</t>
  </si>
  <si>
    <t>E23411-4</t>
  </si>
  <si>
    <t>E29759</t>
  </si>
  <si>
    <t>1009943907</t>
  </si>
  <si>
    <t>35387</t>
  </si>
  <si>
    <t>E35387</t>
  </si>
  <si>
    <t>Fabian Lickert</t>
  </si>
  <si>
    <t>E33504</t>
  </si>
  <si>
    <t>1009960100</t>
  </si>
  <si>
    <t>35054</t>
  </si>
  <si>
    <t>E35054</t>
  </si>
  <si>
    <t>Julie Strauch Andersen</t>
  </si>
  <si>
    <t>E31338</t>
  </si>
  <si>
    <t>E31338-19270</t>
  </si>
  <si>
    <t>E1482</t>
  </si>
  <si>
    <t>E32879</t>
  </si>
  <si>
    <t>E21425-2</t>
  </si>
  <si>
    <t>E31751</t>
  </si>
  <si>
    <t>Centre Manager</t>
  </si>
  <si>
    <t>E12309</t>
  </si>
  <si>
    <t>E26922</t>
  </si>
  <si>
    <t>E32863</t>
  </si>
  <si>
    <t>E32711</t>
  </si>
  <si>
    <t>E28546</t>
  </si>
  <si>
    <t>1010761316</t>
  </si>
  <si>
    <t>35271</t>
  </si>
  <si>
    <t>E35271</t>
  </si>
  <si>
    <t>Vicky Gaedt Kastbjerg</t>
  </si>
  <si>
    <t>E27247</t>
  </si>
  <si>
    <t>E32985</t>
  </si>
  <si>
    <t>Financial Controller</t>
  </si>
  <si>
    <t>E15852-2</t>
  </si>
  <si>
    <t>E33196</t>
  </si>
  <si>
    <t>E34777</t>
  </si>
  <si>
    <t>1010872975</t>
  </si>
  <si>
    <t>35394</t>
  </si>
  <si>
    <t>E35394</t>
  </si>
  <si>
    <t>Carlos León Sobrino</t>
  </si>
  <si>
    <t>E32455</t>
  </si>
  <si>
    <t>E26123</t>
  </si>
  <si>
    <t>E15392-6</t>
  </si>
  <si>
    <t>E33258</t>
  </si>
  <si>
    <t>E31478</t>
  </si>
  <si>
    <t>E34818</t>
  </si>
  <si>
    <t>E15661</t>
  </si>
  <si>
    <t>E3457</t>
  </si>
  <si>
    <t>E5831-7</t>
  </si>
  <si>
    <t>E12577-2</t>
  </si>
  <si>
    <t>E18954</t>
  </si>
  <si>
    <t>E33536</t>
  </si>
  <si>
    <t>E707</t>
  </si>
  <si>
    <t>1011753163</t>
  </si>
  <si>
    <t>35302</t>
  </si>
  <si>
    <t>E35302</t>
  </si>
  <si>
    <t>Michael Knudsen</t>
  </si>
  <si>
    <t>E29428</t>
  </si>
  <si>
    <t>E25524</t>
  </si>
  <si>
    <t>37</t>
  </si>
  <si>
    <t>E31713</t>
  </si>
  <si>
    <t>E17603-2</t>
  </si>
  <si>
    <t>E13962-12</t>
  </si>
  <si>
    <t>E19006-3</t>
  </si>
  <si>
    <t>E17660-5</t>
  </si>
  <si>
    <t>E30603</t>
  </si>
  <si>
    <t>E33102</t>
  </si>
  <si>
    <t>E27562-2</t>
  </si>
  <si>
    <t>E27562-3</t>
  </si>
  <si>
    <t>E33523</t>
  </si>
  <si>
    <t>E32077</t>
  </si>
  <si>
    <t>1011961688</t>
  </si>
  <si>
    <t>35202</t>
  </si>
  <si>
    <t>E35202</t>
  </si>
  <si>
    <t>Mei Stagaard Therkelsen</t>
  </si>
  <si>
    <t>1011982057</t>
  </si>
  <si>
    <t>35189</t>
  </si>
  <si>
    <t>E35189</t>
  </si>
  <si>
    <t>Jens Daniel Kramhøft</t>
  </si>
  <si>
    <t>E2755</t>
  </si>
  <si>
    <t>E17017</t>
  </si>
  <si>
    <t>Supporter</t>
  </si>
  <si>
    <t>E1363</t>
  </si>
  <si>
    <t>E19773</t>
  </si>
  <si>
    <t>Charlotte Algreen</t>
  </si>
  <si>
    <t>E31664</t>
  </si>
  <si>
    <t>E5847-3</t>
  </si>
  <si>
    <t>E14639-2</t>
  </si>
  <si>
    <t>E13105</t>
  </si>
  <si>
    <t>E10322</t>
  </si>
  <si>
    <t>E27143-3</t>
  </si>
  <si>
    <t>E26428</t>
  </si>
  <si>
    <t>E25910-2</t>
  </si>
  <si>
    <t>E26635</t>
  </si>
  <si>
    <t>E32623</t>
  </si>
  <si>
    <t>E17687-11</t>
  </si>
  <si>
    <t>E33711</t>
  </si>
  <si>
    <t>E26442</t>
  </si>
  <si>
    <t>E27181-7</t>
  </si>
  <si>
    <t>E31402</t>
  </si>
  <si>
    <t>E29877-2</t>
  </si>
  <si>
    <t>E31794</t>
  </si>
  <si>
    <t>1012961126</t>
  </si>
  <si>
    <t>35045</t>
  </si>
  <si>
    <t>E35045</t>
  </si>
  <si>
    <t>Cecilie Vang Christensen</t>
  </si>
  <si>
    <t>E28481</t>
  </si>
  <si>
    <t>E32165</t>
  </si>
  <si>
    <t>E9482</t>
  </si>
  <si>
    <t>E22974</t>
  </si>
  <si>
    <t>E22756</t>
  </si>
  <si>
    <t>E28658</t>
  </si>
  <si>
    <t>E15431</t>
  </si>
  <si>
    <t>E3460</t>
  </si>
  <si>
    <t>E18002</t>
  </si>
  <si>
    <t>E16763</t>
  </si>
  <si>
    <t>E10603-4</t>
  </si>
  <si>
    <t>E22464-2</t>
  </si>
  <si>
    <t>E28860</t>
  </si>
  <si>
    <t>E25049</t>
  </si>
  <si>
    <t>E26809</t>
  </si>
  <si>
    <t>E25912-3</t>
  </si>
  <si>
    <t>E28933</t>
  </si>
  <si>
    <t>E33558</t>
  </si>
  <si>
    <t>E27441-2</t>
  </si>
  <si>
    <t>E34143</t>
  </si>
  <si>
    <t>E28372</t>
  </si>
  <si>
    <t>E28641-2</t>
  </si>
  <si>
    <t>E25628-3</t>
  </si>
  <si>
    <t>Kenneth Mahagarn Jensen</t>
  </si>
  <si>
    <t>E25628-4</t>
  </si>
  <si>
    <t>E30292</t>
  </si>
  <si>
    <t>E33800</t>
  </si>
  <si>
    <t>E33800-2</t>
  </si>
  <si>
    <t>E31951</t>
  </si>
  <si>
    <t>E34234</t>
  </si>
  <si>
    <t>E165</t>
  </si>
  <si>
    <t>E1110</t>
  </si>
  <si>
    <t>E31382</t>
  </si>
  <si>
    <t>E15929</t>
  </si>
  <si>
    <t>E3465</t>
  </si>
  <si>
    <t>E32150</t>
  </si>
  <si>
    <t>E1872-3</t>
  </si>
  <si>
    <t>E25865</t>
  </si>
  <si>
    <t>E19579</t>
  </si>
  <si>
    <t>E33453</t>
  </si>
  <si>
    <t>E18259</t>
  </si>
  <si>
    <t>E28195-2</t>
  </si>
  <si>
    <t>E33830</t>
  </si>
  <si>
    <t>E32978</t>
  </si>
  <si>
    <t>E30642</t>
  </si>
  <si>
    <t>E29921-4</t>
  </si>
  <si>
    <t>E34827</t>
  </si>
  <si>
    <t>E32971</t>
  </si>
  <si>
    <t>E32046</t>
  </si>
  <si>
    <t>E33589</t>
  </si>
  <si>
    <t>1102971678</t>
  </si>
  <si>
    <t>35528</t>
  </si>
  <si>
    <t>E35528</t>
  </si>
  <si>
    <t>Laura Jonassen</t>
  </si>
  <si>
    <t>E33346</t>
  </si>
  <si>
    <t>E20296</t>
  </si>
  <si>
    <t>E15276</t>
  </si>
  <si>
    <t>E15849</t>
  </si>
  <si>
    <t>E31715</t>
  </si>
  <si>
    <t>E26874-3</t>
  </si>
  <si>
    <t>E26673-2</t>
  </si>
  <si>
    <t>E19079</t>
  </si>
  <si>
    <t>E16191</t>
  </si>
  <si>
    <t>E5881-2</t>
  </si>
  <si>
    <t>E13209</t>
  </si>
  <si>
    <t>E24190</t>
  </si>
  <si>
    <t>E24184</t>
  </si>
  <si>
    <t>E32796</t>
  </si>
  <si>
    <t>E34629</t>
  </si>
  <si>
    <t>E32697</t>
  </si>
  <si>
    <t>E33009</t>
  </si>
  <si>
    <t>E30700-3</t>
  </si>
  <si>
    <t>1103944399</t>
  </si>
  <si>
    <t>35058</t>
  </si>
  <si>
    <t>E35058</t>
  </si>
  <si>
    <t>Euan Emil Glemminge Gordon</t>
  </si>
  <si>
    <t>1103950984</t>
  </si>
  <si>
    <t>35072</t>
  </si>
  <si>
    <t>E35072</t>
  </si>
  <si>
    <t>Josephine Skov Villefrance</t>
  </si>
  <si>
    <t>1103952928</t>
  </si>
  <si>
    <t>35245</t>
  </si>
  <si>
    <t>E35245</t>
  </si>
  <si>
    <t>Alison Marie Sandrine Pouplin</t>
  </si>
  <si>
    <t>1103960203</t>
  </si>
  <si>
    <t>35237</t>
  </si>
  <si>
    <t>E35237</t>
  </si>
  <si>
    <t>Victor Azpeitia Haavik</t>
  </si>
  <si>
    <t>E30378</t>
  </si>
  <si>
    <t>E152</t>
  </si>
  <si>
    <t>E413</t>
  </si>
  <si>
    <t>Coordinator, PA</t>
  </si>
  <si>
    <t>E29029</t>
  </si>
  <si>
    <t>E34417</t>
  </si>
  <si>
    <t>E29571</t>
  </si>
  <si>
    <t>E29032-2</t>
  </si>
  <si>
    <t>E20167</t>
  </si>
  <si>
    <t>E11268-2</t>
  </si>
  <si>
    <t>E32967</t>
  </si>
  <si>
    <t>E23083-2</t>
  </si>
  <si>
    <t>E28378</t>
  </si>
  <si>
    <t>E14679-2</t>
  </si>
  <si>
    <t>E25892</t>
  </si>
  <si>
    <t>E25892-2</t>
  </si>
  <si>
    <t>E33599</t>
  </si>
  <si>
    <t>E32068</t>
  </si>
  <si>
    <t>E25121-3</t>
  </si>
  <si>
    <t>E25260-4</t>
  </si>
  <si>
    <t>E25260-5</t>
  </si>
  <si>
    <t>E31987</t>
  </si>
  <si>
    <t>E31189-2</t>
  </si>
  <si>
    <t>E31189-2019309</t>
  </si>
  <si>
    <t>E33054</t>
  </si>
  <si>
    <t>E33782</t>
  </si>
  <si>
    <t>E18835</t>
  </si>
  <si>
    <t>E746</t>
  </si>
  <si>
    <t>E594</t>
  </si>
  <si>
    <t>E1586</t>
  </si>
  <si>
    <t>E18695</t>
  </si>
  <si>
    <t>E2759</t>
  </si>
  <si>
    <t>E15879</t>
  </si>
  <si>
    <t>1105690874</t>
  </si>
  <si>
    <t>35275</t>
  </si>
  <si>
    <t>E35275</t>
  </si>
  <si>
    <t>Rikke Søgaard</t>
  </si>
  <si>
    <t>E23173</t>
  </si>
  <si>
    <t>E15455</t>
  </si>
  <si>
    <t>E2760-3</t>
  </si>
  <si>
    <t>E26273</t>
  </si>
  <si>
    <t>E32722</t>
  </si>
  <si>
    <t>E20305-2</t>
  </si>
  <si>
    <t>E31801</t>
  </si>
  <si>
    <t>E19775</t>
  </si>
  <si>
    <t>E19775-2</t>
  </si>
  <si>
    <t>E18990-3</t>
  </si>
  <si>
    <t>E23324-2</t>
  </si>
  <si>
    <t>E25917</t>
  </si>
  <si>
    <t>E23998-3</t>
  </si>
  <si>
    <t>E24508-3</t>
  </si>
  <si>
    <t>E27941</t>
  </si>
  <si>
    <t>E33170</t>
  </si>
  <si>
    <t>E30257</t>
  </si>
  <si>
    <t>E32341</t>
  </si>
  <si>
    <t>E32341-2</t>
  </si>
  <si>
    <t>E32341-3</t>
  </si>
  <si>
    <t>E32233</t>
  </si>
  <si>
    <t>E33889</t>
  </si>
  <si>
    <t>E34826</t>
  </si>
  <si>
    <t>E33279</t>
  </si>
  <si>
    <t>E29930-2</t>
  </si>
  <si>
    <t>E29930-3</t>
  </si>
  <si>
    <t>E15663</t>
  </si>
  <si>
    <t>E14069</t>
  </si>
  <si>
    <t>E14402</t>
  </si>
  <si>
    <t>E705</t>
  </si>
  <si>
    <t>E20362</t>
  </si>
  <si>
    <t>E1962-4</t>
  </si>
  <si>
    <t>E15434</t>
  </si>
  <si>
    <t>E14453-2</t>
  </si>
  <si>
    <t>E16625</t>
  </si>
  <si>
    <t>E28005</t>
  </si>
  <si>
    <t>E29240</t>
  </si>
  <si>
    <t>E31777</t>
  </si>
  <si>
    <t>E33152</t>
  </si>
  <si>
    <t>E22387</t>
  </si>
  <si>
    <t>E25384</t>
  </si>
  <si>
    <t>E28612</t>
  </si>
  <si>
    <t>E31589-19269</t>
  </si>
  <si>
    <t>E31589-3</t>
  </si>
  <si>
    <t>E31589-4</t>
  </si>
  <si>
    <t>E31589-x0</t>
  </si>
  <si>
    <t>E32662</t>
  </si>
  <si>
    <t>1106952864</t>
  </si>
  <si>
    <t>35082</t>
  </si>
  <si>
    <t>E35082</t>
  </si>
  <si>
    <t>Tinna Rún Snorradóttir</t>
  </si>
  <si>
    <t>E33710</t>
  </si>
  <si>
    <t>E31763</t>
  </si>
  <si>
    <t>E31763-2</t>
  </si>
  <si>
    <t>E33250</t>
  </si>
  <si>
    <t>E32108</t>
  </si>
  <si>
    <t>E467</t>
  </si>
  <si>
    <t>E1857</t>
  </si>
  <si>
    <t>E1584</t>
  </si>
  <si>
    <t>E3479</t>
  </si>
  <si>
    <t>E15927</t>
  </si>
  <si>
    <t>E11463-5</t>
  </si>
  <si>
    <t>E29115</t>
  </si>
  <si>
    <t>E33318-2</t>
  </si>
  <si>
    <t>E11809</t>
  </si>
  <si>
    <t>E33125</t>
  </si>
  <si>
    <t>E18742</t>
  </si>
  <si>
    <t>E19552-2</t>
  </si>
  <si>
    <t>E19927</t>
  </si>
  <si>
    <t>E34597</t>
  </si>
  <si>
    <t>E18196-7</t>
  </si>
  <si>
    <t>E25644</t>
  </si>
  <si>
    <t>Petra Loznjak Svarc</t>
  </si>
  <si>
    <t>E33658</t>
  </si>
  <si>
    <t>IT Administrator</t>
  </si>
  <si>
    <t>E30596</t>
  </si>
  <si>
    <t>E33794</t>
  </si>
  <si>
    <t>E33365</t>
  </si>
  <si>
    <t>1107932883</t>
  </si>
  <si>
    <t>35020</t>
  </si>
  <si>
    <t>E35020</t>
  </si>
  <si>
    <t>Mathias Peter Viekær Mortensen</t>
  </si>
  <si>
    <t>E30814-2</t>
  </si>
  <si>
    <t>E32469</t>
  </si>
  <si>
    <t>E32469-2</t>
  </si>
  <si>
    <t>E32469-3</t>
  </si>
  <si>
    <t>E28595</t>
  </si>
  <si>
    <t>E34793</t>
  </si>
  <si>
    <t>E33265</t>
  </si>
  <si>
    <t>E32392</t>
  </si>
  <si>
    <t>E32392-2</t>
  </si>
  <si>
    <t>E25553-2</t>
  </si>
  <si>
    <t>E25553-3</t>
  </si>
  <si>
    <t>1107970688</t>
  </si>
  <si>
    <t>35037</t>
  </si>
  <si>
    <t>E35037</t>
  </si>
  <si>
    <t>Julie Møller Schulz</t>
  </si>
  <si>
    <t>E29334</t>
  </si>
  <si>
    <t>E20217</t>
  </si>
  <si>
    <t>E17725</t>
  </si>
  <si>
    <t>E5949</t>
  </si>
  <si>
    <t>E23107</t>
  </si>
  <si>
    <t>E2764</t>
  </si>
  <si>
    <t>E31789</t>
  </si>
  <si>
    <t>E17882-3</t>
  </si>
  <si>
    <t>E20224-3</t>
  </si>
  <si>
    <t>E26280-2</t>
  </si>
  <si>
    <t>E22765</t>
  </si>
  <si>
    <t>E20251-2</t>
  </si>
  <si>
    <t>E32636</t>
  </si>
  <si>
    <t>E28777</t>
  </si>
  <si>
    <t>E17389-2</t>
  </si>
  <si>
    <t>E32779</t>
  </si>
  <si>
    <t>E13733-4</t>
  </si>
  <si>
    <t>E27621</t>
  </si>
  <si>
    <t>E30109</t>
  </si>
  <si>
    <t>E25519-2</t>
  </si>
  <si>
    <t>1108921133</t>
  </si>
  <si>
    <t>35537</t>
  </si>
  <si>
    <t>E35537</t>
  </si>
  <si>
    <t>E28366-3</t>
  </si>
  <si>
    <t>E29611</t>
  </si>
  <si>
    <t>E33435</t>
  </si>
  <si>
    <t>E33944</t>
  </si>
  <si>
    <t>E32266</t>
  </si>
  <si>
    <t>E32266-2</t>
  </si>
  <si>
    <t>E25850-4</t>
  </si>
  <si>
    <t>1108944435</t>
  </si>
  <si>
    <t>35478</t>
  </si>
  <si>
    <t>E35478</t>
  </si>
  <si>
    <t>Gaspard Hosteins</t>
  </si>
  <si>
    <t>E33556</t>
  </si>
  <si>
    <t>E33361</t>
  </si>
  <si>
    <t>E24086-7</t>
  </si>
  <si>
    <t>E24086-8</t>
  </si>
  <si>
    <t>E24086-9</t>
  </si>
  <si>
    <t>E32631</t>
  </si>
  <si>
    <t>E33629</t>
  </si>
  <si>
    <t>E33629-2</t>
  </si>
  <si>
    <t>E34536</t>
  </si>
  <si>
    <t>E15771</t>
  </si>
  <si>
    <t>E3483</t>
  </si>
  <si>
    <t>E33320</t>
  </si>
  <si>
    <t>E732</t>
  </si>
  <si>
    <t>E15882-2</t>
  </si>
  <si>
    <t>E22816</t>
  </si>
  <si>
    <t>E27411</t>
  </si>
  <si>
    <t>E2766-2</t>
  </si>
  <si>
    <t>E26750</t>
  </si>
  <si>
    <t>E15498</t>
  </si>
  <si>
    <t>E30166</t>
  </si>
  <si>
    <t>E24516</t>
  </si>
  <si>
    <t>E26631</t>
  </si>
  <si>
    <t>E26004</t>
  </si>
  <si>
    <t>E26004-2</t>
  </si>
  <si>
    <t>E26081</t>
  </si>
  <si>
    <t>E25340-3</t>
  </si>
  <si>
    <t>E24024-2</t>
  </si>
  <si>
    <t>E31765</t>
  </si>
  <si>
    <t>E20878</t>
  </si>
  <si>
    <t>E14720-5</t>
  </si>
  <si>
    <t>E27529</t>
  </si>
  <si>
    <t>E29687-4</t>
  </si>
  <si>
    <t>1109924640</t>
  </si>
  <si>
    <t>35177</t>
  </si>
  <si>
    <t>E35177</t>
  </si>
  <si>
    <t>Amelie Fritz</t>
  </si>
  <si>
    <t>E26299-4</t>
  </si>
  <si>
    <t>E33234</t>
  </si>
  <si>
    <t>E33234-2</t>
  </si>
  <si>
    <t>E27997-2</t>
  </si>
  <si>
    <t>E32401</t>
  </si>
  <si>
    <t>E32401-2</t>
  </si>
  <si>
    <t>1109950560</t>
  </si>
  <si>
    <t>35547</t>
  </si>
  <si>
    <t>E35547</t>
  </si>
  <si>
    <t>Christina Schøttler Nielsen</t>
  </si>
  <si>
    <t>1109970901</t>
  </si>
  <si>
    <t>34848</t>
  </si>
  <si>
    <t>E34848</t>
  </si>
  <si>
    <t>Magnus Fredslund</t>
  </si>
  <si>
    <t>E5976</t>
  </si>
  <si>
    <t>E23018</t>
  </si>
  <si>
    <t>E18660</t>
  </si>
  <si>
    <t>E23034</t>
  </si>
  <si>
    <t>E31233</t>
  </si>
  <si>
    <t>E22310</t>
  </si>
  <si>
    <t>E34071</t>
  </si>
  <si>
    <t>E3485</t>
  </si>
  <si>
    <t>E390-4</t>
  </si>
  <si>
    <t>E13503-2</t>
  </si>
  <si>
    <t>E28344</t>
  </si>
  <si>
    <t>E31060</t>
  </si>
  <si>
    <t>E14056-6</t>
  </si>
  <si>
    <t>E14056-7</t>
  </si>
  <si>
    <t>E30883</t>
  </si>
  <si>
    <t>E17409-4</t>
  </si>
  <si>
    <t>E16459-2</t>
  </si>
  <si>
    <t>E32731</t>
  </si>
  <si>
    <t>E24193</t>
  </si>
  <si>
    <t>E32008</t>
  </si>
  <si>
    <t>E34695</t>
  </si>
  <si>
    <t>E20143-2</t>
  </si>
  <si>
    <t>E33947</t>
  </si>
  <si>
    <t>E33947-2</t>
  </si>
  <si>
    <t>E27879-2</t>
  </si>
  <si>
    <t>E27879-x</t>
  </si>
  <si>
    <t>E28882-3</t>
  </si>
  <si>
    <t>E30673-3</t>
  </si>
  <si>
    <t>E33717</t>
  </si>
  <si>
    <t>E33717-19270</t>
  </si>
  <si>
    <t>E33436</t>
  </si>
  <si>
    <t>E31474</t>
  </si>
  <si>
    <t>E32565</t>
  </si>
  <si>
    <t>E753</t>
  </si>
  <si>
    <t>E162</t>
  </si>
  <si>
    <t>E623</t>
  </si>
  <si>
    <t>E12721</t>
  </si>
  <si>
    <t>E10148-2</t>
  </si>
  <si>
    <t>Studies Coordinator</t>
  </si>
  <si>
    <t>E20740</t>
  </si>
  <si>
    <t>E6000-2</t>
  </si>
  <si>
    <t>E34096</t>
  </si>
  <si>
    <t>E15059</t>
  </si>
  <si>
    <t>E20159</t>
  </si>
  <si>
    <t>E18930-2</t>
  </si>
  <si>
    <t>E18930-x0</t>
  </si>
  <si>
    <t>1111843909</t>
  </si>
  <si>
    <t>E34378</t>
  </si>
  <si>
    <t>E20036-5</t>
  </si>
  <si>
    <t>E32821</t>
  </si>
  <si>
    <t>E24395</t>
  </si>
  <si>
    <t>E16567-5</t>
  </si>
  <si>
    <t>E16638-4</t>
  </si>
  <si>
    <t>1111893752</t>
  </si>
  <si>
    <t>35447</t>
  </si>
  <si>
    <t>E35447</t>
  </si>
  <si>
    <t>Milena Bajic</t>
  </si>
  <si>
    <t>E29146</t>
  </si>
  <si>
    <t>E33553</t>
  </si>
  <si>
    <t>E28520-2</t>
  </si>
  <si>
    <t>E32258</t>
  </si>
  <si>
    <t>E32970</t>
  </si>
  <si>
    <t>E31716</t>
  </si>
  <si>
    <t>E31716-2</t>
  </si>
  <si>
    <t>E31718</t>
  </si>
  <si>
    <t>E31718-2</t>
  </si>
  <si>
    <t>E31718-3</t>
  </si>
  <si>
    <t>E33115</t>
  </si>
  <si>
    <t>E33115-2</t>
  </si>
  <si>
    <t>E33397</t>
  </si>
  <si>
    <t>E34567</t>
  </si>
  <si>
    <t>E6013</t>
  </si>
  <si>
    <t>E13270</t>
  </si>
  <si>
    <t>E18854</t>
  </si>
  <si>
    <t>E15465</t>
  </si>
  <si>
    <t>E31175</t>
  </si>
  <si>
    <t>E32619</t>
  </si>
  <si>
    <t>E10492-3</t>
  </si>
  <si>
    <t>E25112-3</t>
  </si>
  <si>
    <t>E33750</t>
  </si>
  <si>
    <t>E30667-2</t>
  </si>
  <si>
    <t>E23626</t>
  </si>
  <si>
    <t>E32507</t>
  </si>
  <si>
    <t>E26596-4</t>
  </si>
  <si>
    <t>E30383</t>
  </si>
  <si>
    <t>E31248</t>
  </si>
  <si>
    <t>E34288</t>
  </si>
  <si>
    <t>E34288-2</t>
  </si>
  <si>
    <t>E13439</t>
  </si>
  <si>
    <t>E31856</t>
  </si>
  <si>
    <t>E438</t>
  </si>
  <si>
    <t>E14162</t>
  </si>
  <si>
    <t>E22954</t>
  </si>
  <si>
    <t>E3493</t>
  </si>
  <si>
    <t>E3494-2</t>
  </si>
  <si>
    <t>E15918</t>
  </si>
  <si>
    <t>E24014</t>
  </si>
  <si>
    <t>E517-4</t>
  </si>
  <si>
    <t>E17255-2</t>
  </si>
  <si>
    <t>E13628</t>
  </si>
  <si>
    <t>E14042-4</t>
  </si>
  <si>
    <t>E28913</t>
  </si>
  <si>
    <t>E28114</t>
  </si>
  <si>
    <t>E19816-2</t>
  </si>
  <si>
    <t>E16522-5</t>
  </si>
  <si>
    <t>E26457</t>
  </si>
  <si>
    <t>E32627</t>
  </si>
  <si>
    <t>E33201</t>
  </si>
  <si>
    <t>E25385-3</t>
  </si>
  <si>
    <t>E31316-4</t>
  </si>
  <si>
    <t>E33958</t>
  </si>
  <si>
    <t>E34343</t>
  </si>
  <si>
    <t>E9960-5</t>
  </si>
  <si>
    <t>E29901</t>
  </si>
  <si>
    <t>E21485-2</t>
  </si>
  <si>
    <t>E19022</t>
  </si>
  <si>
    <t>E21486-2</t>
  </si>
  <si>
    <t>E2459-2</t>
  </si>
  <si>
    <t>E15464</t>
  </si>
  <si>
    <t>E1179-3</t>
  </si>
  <si>
    <t>E1282-4</t>
  </si>
  <si>
    <t>E33644</t>
  </si>
  <si>
    <t>1202843669</t>
  </si>
  <si>
    <t>35192</t>
  </si>
  <si>
    <t>E35192</t>
  </si>
  <si>
    <t>David William Hughes</t>
  </si>
  <si>
    <t>E29953</t>
  </si>
  <si>
    <t>E29444</t>
  </si>
  <si>
    <t>E34269</t>
  </si>
  <si>
    <t>E33444</t>
  </si>
  <si>
    <t>E28170-3</t>
  </si>
  <si>
    <t>E29910-4</t>
  </si>
  <si>
    <t>E32179</t>
  </si>
  <si>
    <t>35548</t>
  </si>
  <si>
    <t>E35548</t>
  </si>
  <si>
    <t>Emelia Karoline Suddek Nielsen</t>
  </si>
  <si>
    <t>E33405</t>
  </si>
  <si>
    <t>E32426</t>
  </si>
  <si>
    <t>E34064</t>
  </si>
  <si>
    <t>E33917</t>
  </si>
  <si>
    <t>E34229</t>
  </si>
  <si>
    <t>E32826</t>
  </si>
  <si>
    <t>1202971055</t>
  </si>
  <si>
    <t>35010</t>
  </si>
  <si>
    <t>E35010</t>
  </si>
  <si>
    <t>Simon Busch Iversen</t>
  </si>
  <si>
    <t>E1081-3</t>
  </si>
  <si>
    <t>E15426</t>
  </si>
  <si>
    <t>E2770-4</t>
  </si>
  <si>
    <t>E1453</t>
  </si>
  <si>
    <t>E6056</t>
  </si>
  <si>
    <t>E6057</t>
  </si>
  <si>
    <t>E25106</t>
  </si>
  <si>
    <t>E6059-2</t>
  </si>
  <si>
    <t>E32281</t>
  </si>
  <si>
    <t>E28346</t>
  </si>
  <si>
    <t>E33853</t>
  </si>
  <si>
    <t>E16480</t>
  </si>
  <si>
    <t>E32608</t>
  </si>
  <si>
    <t>E31599</t>
  </si>
  <si>
    <t>E27556</t>
  </si>
  <si>
    <t>E34502</t>
  </si>
  <si>
    <t>E34161</t>
  </si>
  <si>
    <t>E34161-2</t>
  </si>
  <si>
    <t>E23875-5</t>
  </si>
  <si>
    <t>E33452</t>
  </si>
  <si>
    <t>E32773</t>
  </si>
  <si>
    <t>E33171</t>
  </si>
  <si>
    <t>E33171-19270</t>
  </si>
  <si>
    <t>E33557</t>
  </si>
  <si>
    <t>E33557-2</t>
  </si>
  <si>
    <t>E30598-2</t>
  </si>
  <si>
    <t>E34249</t>
  </si>
  <si>
    <t>1203951473</t>
  </si>
  <si>
    <t>35555</t>
  </si>
  <si>
    <t>E35555</t>
  </si>
  <si>
    <t>Lars Vittrup Carlsen</t>
  </si>
  <si>
    <t>E34612</t>
  </si>
  <si>
    <t>E2774</t>
  </si>
  <si>
    <t>E2514</t>
  </si>
  <si>
    <t>E19008</t>
  </si>
  <si>
    <t>E2469</t>
  </si>
  <si>
    <t>E144-2</t>
  </si>
  <si>
    <t>E14320</t>
  </si>
  <si>
    <t>E29845-2</t>
  </si>
  <si>
    <t>E30682</t>
  </si>
  <si>
    <t>E344</t>
  </si>
  <si>
    <t>E2775-5</t>
  </si>
  <si>
    <t>1204722109</t>
  </si>
  <si>
    <t>35156</t>
  </si>
  <si>
    <t>E35156</t>
  </si>
  <si>
    <t>Troels Tvedegaard Rasmussen</t>
  </si>
  <si>
    <t>E205-2</t>
  </si>
  <si>
    <t>E18884</t>
  </si>
  <si>
    <t>E27236</t>
  </si>
  <si>
    <t>E17788-3</t>
  </si>
  <si>
    <t>E30639</t>
  </si>
  <si>
    <t>Team Coordinator</t>
  </si>
  <si>
    <t>E26894</t>
  </si>
  <si>
    <t>E33189</t>
  </si>
  <si>
    <t>E33311</t>
  </si>
  <si>
    <t>E22425-2</t>
  </si>
  <si>
    <t>E22838-7</t>
  </si>
  <si>
    <t>E24773-2</t>
  </si>
  <si>
    <t>E32802</t>
  </si>
  <si>
    <t>E33517</t>
  </si>
  <si>
    <t>E27346-3</t>
  </si>
  <si>
    <t>E26268</t>
  </si>
  <si>
    <t>E26268-x</t>
  </si>
  <si>
    <t>E30266</t>
  </si>
  <si>
    <t>E32490</t>
  </si>
  <si>
    <t>E1337</t>
  </si>
  <si>
    <t>E16666</t>
  </si>
  <si>
    <t>E2778-3</t>
  </si>
  <si>
    <t>E13440</t>
  </si>
  <si>
    <t>E13441</t>
  </si>
  <si>
    <t>E1329</t>
  </si>
  <si>
    <t>E2779-2</t>
  </si>
  <si>
    <t>E26471</t>
  </si>
  <si>
    <t>E16329</t>
  </si>
  <si>
    <t>E10360</t>
  </si>
  <si>
    <t>E31174</t>
  </si>
  <si>
    <t>E24341</t>
  </si>
  <si>
    <t>E32090</t>
  </si>
  <si>
    <t>E16992-2</t>
  </si>
  <si>
    <t>E30660</t>
  </si>
  <si>
    <t>E12019-6</t>
  </si>
  <si>
    <t>E34808</t>
  </si>
  <si>
    <t>E32188</t>
  </si>
  <si>
    <t>E33705</t>
  </si>
  <si>
    <t>E30757</t>
  </si>
  <si>
    <t>E33078</t>
  </si>
  <si>
    <t>E33904</t>
  </si>
  <si>
    <t>E31109</t>
  </si>
  <si>
    <t>E31658</t>
  </si>
  <si>
    <t>E33474</t>
  </si>
  <si>
    <t>E1288-8</t>
  </si>
  <si>
    <t>E6097-3</t>
  </si>
  <si>
    <t>E3513-2</t>
  </si>
  <si>
    <t>E1418</t>
  </si>
  <si>
    <t>E32173</t>
  </si>
  <si>
    <t>E292</t>
  </si>
  <si>
    <t>E30740</t>
  </si>
  <si>
    <t>E17346</t>
  </si>
  <si>
    <t>E1663-5</t>
  </si>
  <si>
    <t>E34174</t>
  </si>
  <si>
    <t>E18217-2</t>
  </si>
  <si>
    <t>E19616-3</t>
  </si>
  <si>
    <t>1206861386</t>
  </si>
  <si>
    <t>35140</t>
  </si>
  <si>
    <t>E35140</t>
  </si>
  <si>
    <t>Mitzie Toft Søe</t>
  </si>
  <si>
    <t>1206863230</t>
  </si>
  <si>
    <t>35003</t>
  </si>
  <si>
    <t>E35003</t>
  </si>
  <si>
    <t>Line Nykjær Johansen</t>
  </si>
  <si>
    <t>E23602-2</t>
  </si>
  <si>
    <t>E32878</t>
  </si>
  <si>
    <t>E27840</t>
  </si>
  <si>
    <t>E34387</t>
  </si>
  <si>
    <t>E34387-2</t>
  </si>
  <si>
    <t>E25555-3</t>
  </si>
  <si>
    <t>E31129</t>
  </si>
  <si>
    <t>E33031</t>
  </si>
  <si>
    <t>E25672-3</t>
  </si>
  <si>
    <t>E25504-2</t>
  </si>
  <si>
    <t>E25504-4</t>
  </si>
  <si>
    <t>E25504-5</t>
  </si>
  <si>
    <t>E31745</t>
  </si>
  <si>
    <t>E26389</t>
  </si>
  <si>
    <t>E1157-2</t>
  </si>
  <si>
    <t>E949</t>
  </si>
  <si>
    <t>E26042</t>
  </si>
  <si>
    <t>E28710-2</t>
  </si>
  <si>
    <t>E15694</t>
  </si>
  <si>
    <t>E20745</t>
  </si>
  <si>
    <t>E15596-2</t>
  </si>
  <si>
    <t>Anden orlov uden løn</t>
  </si>
  <si>
    <t>35195</t>
  </si>
  <si>
    <t>E35195</t>
  </si>
  <si>
    <t>Ana Rita Pinheiro Marques</t>
  </si>
  <si>
    <t>E27330</t>
  </si>
  <si>
    <t>E26038</t>
  </si>
  <si>
    <t>E18827-2</t>
  </si>
  <si>
    <t>E25506</t>
  </si>
  <si>
    <t>Ngoc Lam Trac</t>
  </si>
  <si>
    <t>E25506-2</t>
  </si>
  <si>
    <t>E30973</t>
  </si>
  <si>
    <t>E17787</t>
  </si>
  <si>
    <t>E34004</t>
  </si>
  <si>
    <t>E33350</t>
  </si>
  <si>
    <t>E26969</t>
  </si>
  <si>
    <t>E34058</t>
  </si>
  <si>
    <t>E32052</t>
  </si>
  <si>
    <t>E33597</t>
  </si>
  <si>
    <t>E33597-2</t>
  </si>
  <si>
    <t>E29284-2</t>
  </si>
  <si>
    <t>E25772-3</t>
  </si>
  <si>
    <t>E32846</t>
  </si>
  <si>
    <t>E31262</t>
  </si>
  <si>
    <t>1207991461</t>
  </si>
  <si>
    <t>34845</t>
  </si>
  <si>
    <t>E34845</t>
  </si>
  <si>
    <t>Frederik Listov-Saabye Pedersen</t>
  </si>
  <si>
    <t>E32632</t>
  </si>
  <si>
    <t>E20990-2</t>
  </si>
  <si>
    <t>30</t>
  </si>
  <si>
    <t>E36</t>
  </si>
  <si>
    <t>E2785</t>
  </si>
  <si>
    <t>E854-2</t>
  </si>
  <si>
    <t>E15429</t>
  </si>
  <si>
    <t>1208693022</t>
  </si>
  <si>
    <t>35453</t>
  </si>
  <si>
    <t>E35453</t>
  </si>
  <si>
    <t>Mounira Kheder</t>
  </si>
  <si>
    <t>E6129-3</t>
  </si>
  <si>
    <t>E19756-2</t>
  </si>
  <si>
    <t>E13174-4</t>
  </si>
  <si>
    <t>E20883</t>
  </si>
  <si>
    <t>E34214</t>
  </si>
  <si>
    <t>E25595</t>
  </si>
  <si>
    <t>E25105</t>
  </si>
  <si>
    <t>E27344-2</t>
  </si>
  <si>
    <t>E31400</t>
  </si>
  <si>
    <t>E20759-3</t>
  </si>
  <si>
    <t>E27449-2</t>
  </si>
  <si>
    <t>E34044</t>
  </si>
  <si>
    <t>E28310</t>
  </si>
  <si>
    <t>1208914460</t>
  </si>
  <si>
    <t>35263</t>
  </si>
  <si>
    <t>E35263</t>
  </si>
  <si>
    <t>Junjie Kang</t>
  </si>
  <si>
    <t>E32160</t>
  </si>
  <si>
    <t>E27762-2</t>
  </si>
  <si>
    <t>E32935</t>
  </si>
  <si>
    <t>E33018</t>
  </si>
  <si>
    <t>E32363</t>
  </si>
  <si>
    <t>E32363-2</t>
  </si>
  <si>
    <t>E32363-3</t>
  </si>
  <si>
    <t>E25247</t>
  </si>
  <si>
    <t>E26829-4</t>
  </si>
  <si>
    <t>E31826-2</t>
  </si>
  <si>
    <t>E33610</t>
  </si>
  <si>
    <t>E32248</t>
  </si>
  <si>
    <t>E31748</t>
  </si>
  <si>
    <t>E34184</t>
  </si>
  <si>
    <t>E142</t>
  </si>
  <si>
    <t>E32822</t>
  </si>
  <si>
    <t>E757</t>
  </si>
  <si>
    <t>E25286</t>
  </si>
  <si>
    <t>E29236</t>
  </si>
  <si>
    <t>E26707</t>
  </si>
  <si>
    <t>E23246</t>
  </si>
  <si>
    <t>E13267</t>
  </si>
  <si>
    <t>E16678-2</t>
  </si>
  <si>
    <t>E15494-2</t>
  </si>
  <si>
    <t>E12162</t>
  </si>
  <si>
    <t>E12382</t>
  </si>
  <si>
    <t>E33907</t>
  </si>
  <si>
    <t>E28771</t>
  </si>
  <si>
    <t>E28753</t>
  </si>
  <si>
    <t>E28049</t>
  </si>
  <si>
    <t>E26341-2</t>
  </si>
  <si>
    <t>E11656-4</t>
  </si>
  <si>
    <t>E26349</t>
  </si>
  <si>
    <t>E27741</t>
  </si>
  <si>
    <t>E34113</t>
  </si>
  <si>
    <t>E32236</t>
  </si>
  <si>
    <t>E27837-3</t>
  </si>
  <si>
    <t>1209943685</t>
  </si>
  <si>
    <t>35134</t>
  </si>
  <si>
    <t>E35134</t>
  </si>
  <si>
    <t>Louis Hein</t>
  </si>
  <si>
    <t>E6148-2</t>
  </si>
  <si>
    <t>E2787</t>
  </si>
  <si>
    <t>E18768</t>
  </si>
  <si>
    <t>E348</t>
  </si>
  <si>
    <t>E11401</t>
  </si>
  <si>
    <t>E1220</t>
  </si>
  <si>
    <t>E12941</t>
  </si>
  <si>
    <t>E24834</t>
  </si>
  <si>
    <t>E15500-4</t>
  </si>
  <si>
    <t>1210811733</t>
  </si>
  <si>
    <t>34969</t>
  </si>
  <si>
    <t>E34969</t>
  </si>
  <si>
    <t>Christian Jespersen</t>
  </si>
  <si>
    <t>E33187</t>
  </si>
  <si>
    <t>E10082</t>
  </si>
  <si>
    <t>E10082-2</t>
  </si>
  <si>
    <t>E16493-2</t>
  </si>
  <si>
    <t>E34253</t>
  </si>
  <si>
    <t>E17410-4</t>
  </si>
  <si>
    <t>E26301</t>
  </si>
  <si>
    <t>E20805-6</t>
  </si>
  <si>
    <t>E26295</t>
  </si>
  <si>
    <t>E30571</t>
  </si>
  <si>
    <t>E33230</t>
  </si>
  <si>
    <t>E33230-2</t>
  </si>
  <si>
    <t>E33230-3</t>
  </si>
  <si>
    <t>E33230-4</t>
  </si>
  <si>
    <t>E30649</t>
  </si>
  <si>
    <t>E27102-4</t>
  </si>
  <si>
    <t>E1760</t>
  </si>
  <si>
    <t>1211610375</t>
  </si>
  <si>
    <t>35222</t>
  </si>
  <si>
    <t>E35222</t>
  </si>
  <si>
    <t>Jesper Bilde</t>
  </si>
  <si>
    <t>E34773</t>
  </si>
  <si>
    <t>E3524</t>
  </si>
  <si>
    <t>E24142</t>
  </si>
  <si>
    <t>E25423</t>
  </si>
  <si>
    <t>E387-9</t>
  </si>
  <si>
    <t>E14325-3</t>
  </si>
  <si>
    <t>E6171-5</t>
  </si>
  <si>
    <t>E14576-2</t>
  </si>
  <si>
    <t>E17961</t>
  </si>
  <si>
    <t>E26872</t>
  </si>
  <si>
    <t>E34070</t>
  </si>
  <si>
    <t>E27619</t>
  </si>
  <si>
    <t>E34325</t>
  </si>
  <si>
    <t>E16687</t>
  </si>
  <si>
    <t>E30113</t>
  </si>
  <si>
    <t>E30553</t>
  </si>
  <si>
    <t>E29357</t>
  </si>
  <si>
    <t>1211893849</t>
  </si>
  <si>
    <t>E34350</t>
  </si>
  <si>
    <t>E26055</t>
  </si>
  <si>
    <t>E28453</t>
  </si>
  <si>
    <t>E29329</t>
  </si>
  <si>
    <t>E26648</t>
  </si>
  <si>
    <t>1211943811</t>
  </si>
  <si>
    <t>35342</t>
  </si>
  <si>
    <t>E35342</t>
  </si>
  <si>
    <t>Yousif Muhammad</t>
  </si>
  <si>
    <t>1211950702</t>
  </si>
  <si>
    <t>35602</t>
  </si>
  <si>
    <t>E35602</t>
  </si>
  <si>
    <t>Linda Christoffersen</t>
  </si>
  <si>
    <t>E26357-2</t>
  </si>
  <si>
    <t>E34266</t>
  </si>
  <si>
    <t>1211972579</t>
  </si>
  <si>
    <t>35001</t>
  </si>
  <si>
    <t>E35001</t>
  </si>
  <si>
    <t>Niklas Reusch</t>
  </si>
  <si>
    <t>E6175-5</t>
  </si>
  <si>
    <t>E729</t>
  </si>
  <si>
    <t>E6177-2</t>
  </si>
  <si>
    <t>E18896</t>
  </si>
  <si>
    <t>1212581131</t>
  </si>
  <si>
    <t>35097</t>
  </si>
  <si>
    <t>E35097</t>
  </si>
  <si>
    <t>Preben Jørgensen</t>
  </si>
  <si>
    <t>E6179-2</t>
  </si>
  <si>
    <t>E6180</t>
  </si>
  <si>
    <t>E2789</t>
  </si>
  <si>
    <t>E33666</t>
  </si>
  <si>
    <t>E6181-2</t>
  </si>
  <si>
    <t>E3526-4</t>
  </si>
  <si>
    <t>E15920</t>
  </si>
  <si>
    <t>E12279-3</t>
  </si>
  <si>
    <t>E32628</t>
  </si>
  <si>
    <t>E26221</t>
  </si>
  <si>
    <t>E17532-5</t>
  </si>
  <si>
    <t>E25884</t>
  </si>
  <si>
    <t>E28485</t>
  </si>
  <si>
    <t>E27252</t>
  </si>
  <si>
    <t>E33232</t>
  </si>
  <si>
    <t>E29491</t>
  </si>
  <si>
    <t>1212911530</t>
  </si>
  <si>
    <t>35464</t>
  </si>
  <si>
    <t>E35464</t>
  </si>
  <si>
    <t>Christina Ayoe Toldbo</t>
  </si>
  <si>
    <t>E11416-3</t>
  </si>
  <si>
    <t>E11439-4</t>
  </si>
  <si>
    <t>1212914076</t>
  </si>
  <si>
    <t>34975</t>
  </si>
  <si>
    <t>E34975</t>
  </si>
  <si>
    <t>Chiara Di Modica</t>
  </si>
  <si>
    <t>E32764</t>
  </si>
  <si>
    <t>E34723</t>
  </si>
  <si>
    <t>E29775</t>
  </si>
  <si>
    <t>E32255</t>
  </si>
  <si>
    <t>E30373</t>
  </si>
  <si>
    <t>E27668-2019335</t>
  </si>
  <si>
    <t>E27668-3</t>
  </si>
  <si>
    <t>E27668-4</t>
  </si>
  <si>
    <t>E27668-5</t>
  </si>
  <si>
    <t>E28436</t>
  </si>
  <si>
    <t>E34840</t>
  </si>
  <si>
    <t>E225-3</t>
  </si>
  <si>
    <t>E256-3</t>
  </si>
  <si>
    <t>E3529</t>
  </si>
  <si>
    <t>E2020-3</t>
  </si>
  <si>
    <t>E4185</t>
  </si>
  <si>
    <t>E3530</t>
  </si>
  <si>
    <t>E13492</t>
  </si>
  <si>
    <t>E933</t>
  </si>
  <si>
    <t>E15707</t>
  </si>
  <si>
    <t>E31654</t>
  </si>
  <si>
    <t>35603</t>
  </si>
  <si>
    <t>E32980</t>
  </si>
  <si>
    <t>E19730</t>
  </si>
  <si>
    <t>E31722</t>
  </si>
  <si>
    <t>E18175-2</t>
  </si>
  <si>
    <t>E26839</t>
  </si>
  <si>
    <t>E29226</t>
  </si>
  <si>
    <t>1301881408</t>
  </si>
  <si>
    <t>35262</t>
  </si>
  <si>
    <t>E35262</t>
  </si>
  <si>
    <t>Rikke Herbst-Jensen</t>
  </si>
  <si>
    <t>E28486</t>
  </si>
  <si>
    <t>E27843</t>
  </si>
  <si>
    <t>E31612</t>
  </si>
  <si>
    <t>E32908</t>
  </si>
  <si>
    <t>E26343</t>
  </si>
  <si>
    <t>E33745</t>
  </si>
  <si>
    <t>E34632</t>
  </si>
  <si>
    <t>E34039</t>
  </si>
  <si>
    <t>E34069</t>
  </si>
  <si>
    <t>E34609</t>
  </si>
  <si>
    <t>1301972543</t>
  </si>
  <si>
    <t>35014</t>
  </si>
  <si>
    <t>E35014</t>
  </si>
  <si>
    <t>Pierre Jean Le Jeune</t>
  </si>
  <si>
    <t>E3534</t>
  </si>
  <si>
    <t>E13400</t>
  </si>
  <si>
    <t>E31237</t>
  </si>
  <si>
    <t>E470</t>
  </si>
  <si>
    <t>E2792-2</t>
  </si>
  <si>
    <t>E316-2</t>
  </si>
  <si>
    <t>E6206-3</t>
  </si>
  <si>
    <t>E15568</t>
  </si>
  <si>
    <t>E26871</t>
  </si>
  <si>
    <t>E180-3</t>
  </si>
  <si>
    <t>E1930</t>
  </si>
  <si>
    <t>E6207-2</t>
  </si>
  <si>
    <t>E17639-4</t>
  </si>
  <si>
    <t>E254-2</t>
  </si>
  <si>
    <t>E29612</t>
  </si>
  <si>
    <t>E29612-2</t>
  </si>
  <si>
    <t>E28785</t>
  </si>
  <si>
    <t>E24166</t>
  </si>
  <si>
    <t>E27462</t>
  </si>
  <si>
    <t>E30551</t>
  </si>
  <si>
    <t>E31460</t>
  </si>
  <si>
    <t>E30114</t>
  </si>
  <si>
    <t>E29650-2</t>
  </si>
  <si>
    <t>1302952449</t>
  </si>
  <si>
    <t>35391</t>
  </si>
  <si>
    <t>E35391</t>
  </si>
  <si>
    <t>Isaac Appelquist Løge</t>
  </si>
  <si>
    <t>1302953143</t>
  </si>
  <si>
    <t>35452</t>
  </si>
  <si>
    <t>E35452</t>
  </si>
  <si>
    <t>Kevin Wolfgang Krempl</t>
  </si>
  <si>
    <t>E28969-4</t>
  </si>
  <si>
    <t>E32194</t>
  </si>
  <si>
    <t>E2027-2</t>
  </si>
  <si>
    <t>E25349-3</t>
  </si>
  <si>
    <t>E555</t>
  </si>
  <si>
    <t>E12576-2</t>
  </si>
  <si>
    <t>E33914</t>
  </si>
  <si>
    <t>E15642</t>
  </si>
  <si>
    <t>E29862</t>
  </si>
  <si>
    <t>1303761078</t>
  </si>
  <si>
    <t>35169</t>
  </si>
  <si>
    <t>E35169</t>
  </si>
  <si>
    <t>Celine Didier Dupont</t>
  </si>
  <si>
    <t>E15673-2</t>
  </si>
  <si>
    <t>E31962</t>
  </si>
  <si>
    <t>E32128</t>
  </si>
  <si>
    <t>E32128-2</t>
  </si>
  <si>
    <t>E11858-3</t>
  </si>
  <si>
    <t>E32073</t>
  </si>
  <si>
    <t>E31243</t>
  </si>
  <si>
    <t>E30272-3</t>
  </si>
  <si>
    <t>E26125</t>
  </si>
  <si>
    <t>E20603-6</t>
  </si>
  <si>
    <t>E20603-7</t>
  </si>
  <si>
    <t>E28624</t>
  </si>
  <si>
    <t>E33425</t>
  </si>
  <si>
    <t>E33425-2</t>
  </si>
  <si>
    <t>E30061-2</t>
  </si>
  <si>
    <t>E238</t>
  </si>
  <si>
    <t>E11531-2</t>
  </si>
  <si>
    <t>E16126</t>
  </si>
  <si>
    <t>E31448</t>
  </si>
  <si>
    <t>E14986</t>
  </si>
  <si>
    <t>E23298-2</t>
  </si>
  <si>
    <t>E2266-6</t>
  </si>
  <si>
    <t>E9725-6</t>
  </si>
  <si>
    <t>E25842</t>
  </si>
  <si>
    <t>E29849-2</t>
  </si>
  <si>
    <t>E19099-4</t>
  </si>
  <si>
    <t>E26900</t>
  </si>
  <si>
    <t>E26885</t>
  </si>
  <si>
    <t>E31232</t>
  </si>
  <si>
    <t>E33331</t>
  </si>
  <si>
    <t>E22526-4</t>
  </si>
  <si>
    <t>35442</t>
  </si>
  <si>
    <t>E35442</t>
  </si>
  <si>
    <t>Nicolas Gurdo</t>
  </si>
  <si>
    <t>E26188-2</t>
  </si>
  <si>
    <t>1304934278</t>
  </si>
  <si>
    <t>35232</t>
  </si>
  <si>
    <t>E35232</t>
  </si>
  <si>
    <t>Anca Elena Onciu</t>
  </si>
  <si>
    <t>E33583</t>
  </si>
  <si>
    <t>E33584</t>
  </si>
  <si>
    <t>E33584-2</t>
  </si>
  <si>
    <t>E34280</t>
  </si>
  <si>
    <t>1304962131</t>
  </si>
  <si>
    <t>35527</t>
  </si>
  <si>
    <t>E35527</t>
  </si>
  <si>
    <t>Christian Metz</t>
  </si>
  <si>
    <t>1304970754</t>
  </si>
  <si>
    <t>35032</t>
  </si>
  <si>
    <t>E35032</t>
  </si>
  <si>
    <t>Sofie Bøwig Rasmussen</t>
  </si>
  <si>
    <t>E32493</t>
  </si>
  <si>
    <t>E3544</t>
  </si>
  <si>
    <t>E29138</t>
  </si>
  <si>
    <t>E23507-2</t>
  </si>
  <si>
    <t>E2521</t>
  </si>
  <si>
    <t>E30465</t>
  </si>
  <si>
    <t>E6241</t>
  </si>
  <si>
    <t>E30189</t>
  </si>
  <si>
    <t>E19024</t>
  </si>
  <si>
    <t>E2444-3</t>
  </si>
  <si>
    <t>E17646-4</t>
  </si>
  <si>
    <t>E6248-4</t>
  </si>
  <si>
    <t>E33951</t>
  </si>
  <si>
    <t>E14309</t>
  </si>
  <si>
    <t>E32515</t>
  </si>
  <si>
    <t>E18241-3</t>
  </si>
  <si>
    <t>E18241-4</t>
  </si>
  <si>
    <t>E24283-5</t>
  </si>
  <si>
    <t>E24283-6</t>
  </si>
  <si>
    <t>E31068</t>
  </si>
  <si>
    <t>E33769</t>
  </si>
  <si>
    <t>E26414-2</t>
  </si>
  <si>
    <t>E34782</t>
  </si>
  <si>
    <t>E33324</t>
  </si>
  <si>
    <t>E34679</t>
  </si>
  <si>
    <t>E16521-4</t>
  </si>
  <si>
    <t>E16521-5</t>
  </si>
  <si>
    <t>E3550</t>
  </si>
  <si>
    <t>E18904</t>
  </si>
  <si>
    <t>E4186-2</t>
  </si>
  <si>
    <t>E23044</t>
  </si>
  <si>
    <t>E26630</t>
  </si>
  <si>
    <t>E10852-3</t>
  </si>
  <si>
    <t>E20011</t>
  </si>
  <si>
    <t>E6259</t>
  </si>
  <si>
    <t>E6265-3</t>
  </si>
  <si>
    <t>E27157-2</t>
  </si>
  <si>
    <t>E23376-2</t>
  </si>
  <si>
    <t>E25699</t>
  </si>
  <si>
    <t>E33281</t>
  </si>
  <si>
    <t>E18000-2</t>
  </si>
  <si>
    <t>E32005</t>
  </si>
  <si>
    <t>E30005</t>
  </si>
  <si>
    <t>E33534</t>
  </si>
  <si>
    <t>E20327-10</t>
  </si>
  <si>
    <t>E30753</t>
  </si>
  <si>
    <t>E28916</t>
  </si>
  <si>
    <t>E27488-2</t>
  </si>
  <si>
    <t>E32099</t>
  </si>
  <si>
    <t>E32099-2</t>
  </si>
  <si>
    <t>E30108</t>
  </si>
  <si>
    <t>E32382</t>
  </si>
  <si>
    <t>E30081-2</t>
  </si>
  <si>
    <t>E30081-3</t>
  </si>
  <si>
    <t>E2794</t>
  </si>
  <si>
    <t>E6273-2</t>
  </si>
  <si>
    <t>E15721</t>
  </si>
  <si>
    <t>E1877-2</t>
  </si>
  <si>
    <t>E31892</t>
  </si>
  <si>
    <t>E15662</t>
  </si>
  <si>
    <t>E1320</t>
  </si>
  <si>
    <t>E31388</t>
  </si>
  <si>
    <t>E11174</t>
  </si>
  <si>
    <t>E29307</t>
  </si>
  <si>
    <t>E9612-2</t>
  </si>
  <si>
    <t>E6274-3</t>
  </si>
  <si>
    <t>E28209</t>
  </si>
  <si>
    <t>E34374</t>
  </si>
  <si>
    <t>Software Developer</t>
  </si>
  <si>
    <t>E28996</t>
  </si>
  <si>
    <t>E14229-2</t>
  </si>
  <si>
    <t>E-commerce Officer</t>
  </si>
  <si>
    <t>E23757-3</t>
  </si>
  <si>
    <t>E30112</t>
  </si>
  <si>
    <t>E24968-2</t>
  </si>
  <si>
    <t>E24968-244</t>
  </si>
  <si>
    <t>E32603</t>
  </si>
  <si>
    <t>E33813</t>
  </si>
  <si>
    <t>E33844</t>
  </si>
  <si>
    <t>E30574</t>
  </si>
  <si>
    <t>E30574-2</t>
  </si>
  <si>
    <t>E28808</t>
  </si>
  <si>
    <t>E28808-2</t>
  </si>
  <si>
    <t>E28808-3</t>
  </si>
  <si>
    <t>E34703</t>
  </si>
  <si>
    <t>E33251</t>
  </si>
  <si>
    <t>E33547</t>
  </si>
  <si>
    <t>E20178</t>
  </si>
  <si>
    <t>E2796</t>
  </si>
  <si>
    <t>E28210</t>
  </si>
  <si>
    <t>E1940</t>
  </si>
  <si>
    <t>E24566</t>
  </si>
  <si>
    <t>E26938</t>
  </si>
  <si>
    <t>E33707</t>
  </si>
  <si>
    <t>E708</t>
  </si>
  <si>
    <t>E2306</t>
  </si>
  <si>
    <t>E33145</t>
  </si>
  <si>
    <t>E6286-4</t>
  </si>
  <si>
    <t>E28103</t>
  </si>
  <si>
    <t>E28103-2</t>
  </si>
  <si>
    <t>E34321</t>
  </si>
  <si>
    <t>E20079-2</t>
  </si>
  <si>
    <t>E34388</t>
  </si>
  <si>
    <t>E32076</t>
  </si>
  <si>
    <t>1308921731</t>
  </si>
  <si>
    <t>35346</t>
  </si>
  <si>
    <t>E35346</t>
  </si>
  <si>
    <t>Nikolaj Rørbæk Knøsgaard</t>
  </si>
  <si>
    <t>1308924676</t>
  </si>
  <si>
    <t>35358</t>
  </si>
  <si>
    <t>E35358</t>
  </si>
  <si>
    <t>Christina Susan Abraham</t>
  </si>
  <si>
    <t>E32470</t>
  </si>
  <si>
    <t>E34000</t>
  </si>
  <si>
    <t>1308950642</t>
  </si>
  <si>
    <t>35397</t>
  </si>
  <si>
    <t>E35397</t>
  </si>
  <si>
    <t>Frederikke Isa Marin</t>
  </si>
  <si>
    <t>E31667</t>
  </si>
  <si>
    <t>1308980142</t>
  </si>
  <si>
    <t>E34528</t>
  </si>
  <si>
    <t>E34537</t>
  </si>
  <si>
    <t>E32481</t>
  </si>
  <si>
    <t>E6294</t>
  </si>
  <si>
    <t>E16087</t>
  </si>
  <si>
    <t>E19138</t>
  </si>
  <si>
    <t>E4189</t>
  </si>
  <si>
    <t>E18557-5</t>
  </si>
  <si>
    <t>E24188</t>
  </si>
  <si>
    <t>E6295-2</t>
  </si>
  <si>
    <t>E33953</t>
  </si>
  <si>
    <t>E6297</t>
  </si>
  <si>
    <t>E2798</t>
  </si>
  <si>
    <t>E15625</t>
  </si>
  <si>
    <t>1309772144</t>
  </si>
  <si>
    <t>35475</t>
  </si>
  <si>
    <t>E35475</t>
  </si>
  <si>
    <t>Anja Ahlmann Andersen</t>
  </si>
  <si>
    <t>E15101</t>
  </si>
  <si>
    <t>E30635</t>
  </si>
  <si>
    <t>1309801381</t>
  </si>
  <si>
    <t>35515</t>
  </si>
  <si>
    <t>E35515</t>
  </si>
  <si>
    <t>Mads Søholm Secher</t>
  </si>
  <si>
    <t>E23935-2</t>
  </si>
  <si>
    <t>E23935-2x</t>
  </si>
  <si>
    <t>1309824349</t>
  </si>
  <si>
    <t>35316</t>
  </si>
  <si>
    <t>E35316</t>
  </si>
  <si>
    <t>Sotirios Katsikis</t>
  </si>
  <si>
    <t>E17690-3</t>
  </si>
  <si>
    <t>E17690-4</t>
  </si>
  <si>
    <t>E23997-3</t>
  </si>
  <si>
    <t>E27607-2</t>
  </si>
  <si>
    <t>E30399</t>
  </si>
  <si>
    <t>E16970-4</t>
  </si>
  <si>
    <t>E16970-5</t>
  </si>
  <si>
    <t>E16726-6</t>
  </si>
  <si>
    <t>E29549</t>
  </si>
  <si>
    <t>E29844</t>
  </si>
  <si>
    <t>E31592</t>
  </si>
  <si>
    <t>E32415</t>
  </si>
  <si>
    <t>E26333</t>
  </si>
  <si>
    <t>E25914-5</t>
  </si>
  <si>
    <t>E30859-19269</t>
  </si>
  <si>
    <t>E30859-19273</t>
  </si>
  <si>
    <t>E30859-2</t>
  </si>
  <si>
    <t>E30859-3</t>
  </si>
  <si>
    <t>E30859-4</t>
  </si>
  <si>
    <t>E30859-5</t>
  </si>
  <si>
    <t>E34683</t>
  </si>
  <si>
    <t>E31154</t>
  </si>
  <si>
    <t>E29821-2</t>
  </si>
  <si>
    <t>E29821-4</t>
  </si>
  <si>
    <t>E34690</t>
  </si>
  <si>
    <t>E32677</t>
  </si>
  <si>
    <t>E34332</t>
  </si>
  <si>
    <t>E32463</t>
  </si>
  <si>
    <t>E32463-2</t>
  </si>
  <si>
    <t>E19260</t>
  </si>
  <si>
    <t>E1273</t>
  </si>
  <si>
    <t>E18830</t>
  </si>
  <si>
    <t>E1204</t>
  </si>
  <si>
    <t>1310670010</t>
  </si>
  <si>
    <t>35128</t>
  </si>
  <si>
    <t>E35128</t>
  </si>
  <si>
    <t>Anne-Mette Holm</t>
  </si>
  <si>
    <t>E30068</t>
  </si>
  <si>
    <t>E23104-2</t>
  </si>
  <si>
    <t>E23038</t>
  </si>
  <si>
    <t>E25024</t>
  </si>
  <si>
    <t>E30604</t>
  </si>
  <si>
    <t>E26954</t>
  </si>
  <si>
    <t>E25129-2</t>
  </si>
  <si>
    <t>E25129-X0</t>
  </si>
  <si>
    <t>E19840-2</t>
  </si>
  <si>
    <t>E29104</t>
  </si>
  <si>
    <t>E26245</t>
  </si>
  <si>
    <t>E30755</t>
  </si>
  <si>
    <t>E32838</t>
  </si>
  <si>
    <t>E28212-2</t>
  </si>
  <si>
    <t>1310914009</t>
  </si>
  <si>
    <t>35119</t>
  </si>
  <si>
    <t>E35119</t>
  </si>
  <si>
    <t>Panagiotis Charalampopoulos</t>
  </si>
  <si>
    <t>1310921609</t>
  </si>
  <si>
    <t>35043</t>
  </si>
  <si>
    <t>E35043</t>
  </si>
  <si>
    <t>Kristoffer Post Byriel</t>
  </si>
  <si>
    <t>E33533</t>
  </si>
  <si>
    <t>E29651-3</t>
  </si>
  <si>
    <t>E29651-4</t>
  </si>
  <si>
    <t>1310932074</t>
  </si>
  <si>
    <t>35432</t>
  </si>
  <si>
    <t>E35432</t>
  </si>
  <si>
    <t>Stephanie Ingemann Bisgaard</t>
  </si>
  <si>
    <t>E33510</t>
  </si>
  <si>
    <t>E27710-5</t>
  </si>
  <si>
    <t>E27710-6</t>
  </si>
  <si>
    <t>E31173</t>
  </si>
  <si>
    <t>E31173-19270</t>
  </si>
  <si>
    <t>E31173-2</t>
  </si>
  <si>
    <t>E34527</t>
  </si>
  <si>
    <t>E32851</t>
  </si>
  <si>
    <t>E34614</t>
  </si>
  <si>
    <t>E29006-3</t>
  </si>
  <si>
    <t>E6320-2</t>
  </si>
  <si>
    <t>E32950</t>
  </si>
  <si>
    <t>E1672</t>
  </si>
  <si>
    <t>E13181-3</t>
  </si>
  <si>
    <t>E33720</t>
  </si>
  <si>
    <t>E31674</t>
  </si>
  <si>
    <t>E32086</t>
  </si>
  <si>
    <t>E28105</t>
  </si>
  <si>
    <t>E23920</t>
  </si>
  <si>
    <t>E30816</t>
  </si>
  <si>
    <t>E25973-2</t>
  </si>
  <si>
    <t>E28487</t>
  </si>
  <si>
    <t>1311894133</t>
  </si>
  <si>
    <t>35158</t>
  </si>
  <si>
    <t>E35158</t>
  </si>
  <si>
    <t>Christos Ghiokas</t>
  </si>
  <si>
    <t>E33729</t>
  </si>
  <si>
    <t>E34068</t>
  </si>
  <si>
    <t>E32895</t>
  </si>
  <si>
    <t>E18374-2</t>
  </si>
  <si>
    <t>E34351</t>
  </si>
  <si>
    <t>E19684-4</t>
  </si>
  <si>
    <t>E26384</t>
  </si>
  <si>
    <t>E26384-2</t>
  </si>
  <si>
    <t>E33725</t>
  </si>
  <si>
    <t>E22633-4</t>
  </si>
  <si>
    <t>Niclas Brabrand Brok</t>
  </si>
  <si>
    <t>E34439</t>
  </si>
  <si>
    <t>E31782-2</t>
  </si>
  <si>
    <t>1311982482</t>
  </si>
  <si>
    <t>35274</t>
  </si>
  <si>
    <t>E35274</t>
  </si>
  <si>
    <t>Simona-Isabela Hritac</t>
  </si>
  <si>
    <t>E6337</t>
  </si>
  <si>
    <t>E31714</t>
  </si>
  <si>
    <t>E21039</t>
  </si>
  <si>
    <t>E15774</t>
  </si>
  <si>
    <t>E12482</t>
  </si>
  <si>
    <t>E12725</t>
  </si>
  <si>
    <t>E17029</t>
  </si>
  <si>
    <t>E3564</t>
  </si>
  <si>
    <t>E17422-2</t>
  </si>
  <si>
    <t>E15651</t>
  </si>
  <si>
    <t>E29465-2</t>
  </si>
  <si>
    <t>E27254</t>
  </si>
  <si>
    <t>E29969</t>
  </si>
  <si>
    <t>E30479</t>
  </si>
  <si>
    <t>E23533-4</t>
  </si>
  <si>
    <t>E20537-3</t>
  </si>
  <si>
    <t>E33935</t>
  </si>
  <si>
    <t>E33293</t>
  </si>
  <si>
    <t>1312944479</t>
  </si>
  <si>
    <t>35204</t>
  </si>
  <si>
    <t>E35204</t>
  </si>
  <si>
    <t>Juraj Oravec</t>
  </si>
  <si>
    <t>E32221</t>
  </si>
  <si>
    <t>E33489</t>
  </si>
  <si>
    <t>1312980637</t>
  </si>
  <si>
    <t>35110</t>
  </si>
  <si>
    <t>E35110</t>
  </si>
  <si>
    <t>Adam Carstensen</t>
  </si>
  <si>
    <t>E26597-2</t>
  </si>
  <si>
    <t>Associate Professor, emeritus</t>
  </si>
  <si>
    <t>E32574</t>
  </si>
  <si>
    <t>E1878</t>
  </si>
  <si>
    <t>E28238</t>
  </si>
  <si>
    <t>E24285</t>
  </si>
  <si>
    <t>E1882</t>
  </si>
  <si>
    <t>E18819</t>
  </si>
  <si>
    <t>E15732</t>
  </si>
  <si>
    <t>E34509</t>
  </si>
  <si>
    <t>E3567</t>
  </si>
  <si>
    <t>E25941</t>
  </si>
  <si>
    <t>E15770</t>
  </si>
  <si>
    <t>E3568-2</t>
  </si>
  <si>
    <t>E10269</t>
  </si>
  <si>
    <t>E30665</t>
  </si>
  <si>
    <t>Developer Officer</t>
  </si>
  <si>
    <t>E33925</t>
  </si>
  <si>
    <t>E18118-3</t>
  </si>
  <si>
    <t>E31163</t>
  </si>
  <si>
    <t>E29895-2</t>
  </si>
  <si>
    <t>E30023</t>
  </si>
  <si>
    <t>1401884285</t>
  </si>
  <si>
    <t>34972</t>
  </si>
  <si>
    <t>E34972</t>
  </si>
  <si>
    <t>Alessandro Singlitico</t>
  </si>
  <si>
    <t>E27382</t>
  </si>
  <si>
    <t>E33525</t>
  </si>
  <si>
    <t>E34620</t>
  </si>
  <si>
    <t>E34436</t>
  </si>
  <si>
    <t>E31088-19273</t>
  </si>
  <si>
    <t>E31088-2</t>
  </si>
  <si>
    <t>E31088-3</t>
  </si>
  <si>
    <t>E32191</t>
  </si>
  <si>
    <t>E33649</t>
  </si>
  <si>
    <t>E33981</t>
  </si>
  <si>
    <t>E20233-8</t>
  </si>
  <si>
    <t>E30034-2</t>
  </si>
  <si>
    <t>E30034-2019333</t>
  </si>
  <si>
    <t>E30034-3</t>
  </si>
  <si>
    <t>E29729-19269</t>
  </si>
  <si>
    <t>E29729-2</t>
  </si>
  <si>
    <t>E29729-3</t>
  </si>
  <si>
    <t>E30486-2</t>
  </si>
  <si>
    <t>E34799</t>
  </si>
  <si>
    <t>E2803</t>
  </si>
  <si>
    <t>E1803</t>
  </si>
  <si>
    <t>E12282</t>
  </si>
  <si>
    <t>Administrative Coordinator</t>
  </si>
  <si>
    <t>E10894</t>
  </si>
  <si>
    <t>E13443</t>
  </si>
  <si>
    <t>E32808</t>
  </si>
  <si>
    <t>E2804</t>
  </si>
  <si>
    <t>E33040</t>
  </si>
  <si>
    <t>E33160</t>
  </si>
  <si>
    <t>E31403</t>
  </si>
  <si>
    <t>1402873902</t>
  </si>
  <si>
    <t>35337</t>
  </si>
  <si>
    <t>E35337</t>
  </si>
  <si>
    <t>Natalia Putkaradze</t>
  </si>
  <si>
    <t>E24846</t>
  </si>
  <si>
    <t>E29347</t>
  </si>
  <si>
    <t>E29347-2</t>
  </si>
  <si>
    <t>E18024-3</t>
  </si>
  <si>
    <t>E33795</t>
  </si>
  <si>
    <t>E25223-2</t>
  </si>
  <si>
    <t>E32888</t>
  </si>
  <si>
    <t>E27316-2</t>
  </si>
  <si>
    <t>E33194</t>
  </si>
  <si>
    <t>35553</t>
  </si>
  <si>
    <t>E35553</t>
  </si>
  <si>
    <t>Guan Wang</t>
  </si>
  <si>
    <t>E25889-4</t>
  </si>
  <si>
    <t>E32856</t>
  </si>
  <si>
    <t>E32856-2</t>
  </si>
  <si>
    <t>E32856-3</t>
  </si>
  <si>
    <t>1402923209</t>
  </si>
  <si>
    <t>35350</t>
  </si>
  <si>
    <t>E35350</t>
  </si>
  <si>
    <t>Carsten Fritzner Frøstrup</t>
  </si>
  <si>
    <t>E33108</t>
  </si>
  <si>
    <t>E33108-2</t>
  </si>
  <si>
    <t>E33108-3</t>
  </si>
  <si>
    <t>1402953353</t>
  </si>
  <si>
    <t>35242</t>
  </si>
  <si>
    <t>E35242</t>
  </si>
  <si>
    <t>Shang Lin</t>
  </si>
  <si>
    <t>E31455</t>
  </si>
  <si>
    <t>1403006625</t>
  </si>
  <si>
    <t>35259</t>
  </si>
  <si>
    <t>E35259</t>
  </si>
  <si>
    <t>Victor Primby</t>
  </si>
  <si>
    <t>E4191-2</t>
  </si>
  <si>
    <t>E1255</t>
  </si>
  <si>
    <t>E28878</t>
  </si>
  <si>
    <t>E497</t>
  </si>
  <si>
    <t>Prorektor</t>
  </si>
  <si>
    <t>E6370-2</t>
  </si>
  <si>
    <t>E17007-4</t>
  </si>
  <si>
    <t>E15785</t>
  </si>
  <si>
    <t>E22931</t>
  </si>
  <si>
    <t>E14097-2</t>
  </si>
  <si>
    <t>E30439</t>
  </si>
  <si>
    <t>E20777</t>
  </si>
  <si>
    <t>E30390</t>
  </si>
  <si>
    <t>E27839</t>
  </si>
  <si>
    <t>E25640-2</t>
  </si>
  <si>
    <t>E30455</t>
  </si>
  <si>
    <t>E26958</t>
  </si>
  <si>
    <t>E32158</t>
  </si>
  <si>
    <t>E26288</t>
  </si>
  <si>
    <t>E33422</t>
  </si>
  <si>
    <t>E33422-2</t>
  </si>
  <si>
    <t>E34702</t>
  </si>
  <si>
    <t>E30691</t>
  </si>
  <si>
    <t>E25174-2</t>
  </si>
  <si>
    <t>E32365</t>
  </si>
  <si>
    <t>E31866</t>
  </si>
  <si>
    <t>E33928</t>
  </si>
  <si>
    <t>E33928-2</t>
  </si>
  <si>
    <t>E34494</t>
  </si>
  <si>
    <t>E34130</t>
  </si>
  <si>
    <t>E16015-4</t>
  </si>
  <si>
    <t>E4192</t>
  </si>
  <si>
    <t>E18777</t>
  </si>
  <si>
    <t>E20796</t>
  </si>
  <si>
    <t>E15848</t>
  </si>
  <si>
    <t>E11454</t>
  </si>
  <si>
    <t>1404734233</t>
  </si>
  <si>
    <t>35389</t>
  </si>
  <si>
    <t>E35389</t>
  </si>
  <si>
    <t>Brian Tate Weinert</t>
  </si>
  <si>
    <t>E22602</t>
  </si>
  <si>
    <t>E19455</t>
  </si>
  <si>
    <t>E20469</t>
  </si>
  <si>
    <t>E31651</t>
  </si>
  <si>
    <t>E26470-2</t>
  </si>
  <si>
    <t>E26470-5</t>
  </si>
  <si>
    <t>E26470-x1</t>
  </si>
  <si>
    <t>E27651</t>
  </si>
  <si>
    <t>E18354-9</t>
  </si>
  <si>
    <t>Filip Bo Salling</t>
  </si>
  <si>
    <t>E31787</t>
  </si>
  <si>
    <t>1404932515</t>
  </si>
  <si>
    <t>35309</t>
  </si>
  <si>
    <t>E35309</t>
  </si>
  <si>
    <t>Rasmus Tindal Dahm</t>
  </si>
  <si>
    <t>E32460</t>
  </si>
  <si>
    <t>E32460-19270</t>
  </si>
  <si>
    <t>E17649</t>
  </si>
  <si>
    <t>E19939-2</t>
  </si>
  <si>
    <t>E14691</t>
  </si>
  <si>
    <t>E23026</t>
  </si>
  <si>
    <t>E12978</t>
  </si>
  <si>
    <t>E15757</t>
  </si>
  <si>
    <t>E22720</t>
  </si>
  <si>
    <t>E29013-2</t>
  </si>
  <si>
    <t>E34344</t>
  </si>
  <si>
    <t>E25434</t>
  </si>
  <si>
    <t>E540-6</t>
  </si>
  <si>
    <t>1405742272</t>
  </si>
  <si>
    <t>35308</t>
  </si>
  <si>
    <t>E35308</t>
  </si>
  <si>
    <t>Simone Clauwaert</t>
  </si>
  <si>
    <t>E15028</t>
  </si>
  <si>
    <t>E6398-3</t>
  </si>
  <si>
    <t>E10096-3</t>
  </si>
  <si>
    <t>E31457</t>
  </si>
  <si>
    <t>E31836</t>
  </si>
  <si>
    <t>E19932</t>
  </si>
  <si>
    <t>E25397</t>
  </si>
  <si>
    <t>Studies Assistant Professor</t>
  </si>
  <si>
    <t>E29522</t>
  </si>
  <si>
    <t>E33041</t>
  </si>
  <si>
    <t>E34631</t>
  </si>
  <si>
    <t>E34820</t>
  </si>
  <si>
    <t>E32471</t>
  </si>
  <si>
    <t>E34092</t>
  </si>
  <si>
    <t>E33222</t>
  </si>
  <si>
    <t>E33418</t>
  </si>
  <si>
    <t>1405971883</t>
  </si>
  <si>
    <t>35019</t>
  </si>
  <si>
    <t>E35019</t>
  </si>
  <si>
    <t>Jonas Grønkjær Pedersen</t>
  </si>
  <si>
    <t>E6410</t>
  </si>
  <si>
    <t>E2809</t>
  </si>
  <si>
    <t>E13566</t>
  </si>
  <si>
    <t>E19031</t>
  </si>
  <si>
    <t>E6416-5</t>
  </si>
  <si>
    <t>E34016</t>
  </si>
  <si>
    <t>E1699</t>
  </si>
  <si>
    <t>E13279-2</t>
  </si>
  <si>
    <t>E32190</t>
  </si>
  <si>
    <t>E33989</t>
  </si>
  <si>
    <t>E25573</t>
  </si>
  <si>
    <t>E32125</t>
  </si>
  <si>
    <t>E32125-2</t>
  </si>
  <si>
    <t>E22857-3</t>
  </si>
  <si>
    <t>E28115</t>
  </si>
  <si>
    <t>E23374</t>
  </si>
  <si>
    <t>E17465-5</t>
  </si>
  <si>
    <t>E31127</t>
  </si>
  <si>
    <t>E32634</t>
  </si>
  <si>
    <t>E32634-2</t>
  </si>
  <si>
    <t>1406904667</t>
  </si>
  <si>
    <t>34998</t>
  </si>
  <si>
    <t>E34998</t>
  </si>
  <si>
    <t>Sami Juhani Kaappa</t>
  </si>
  <si>
    <t>E31832</t>
  </si>
  <si>
    <t>E33967</t>
  </si>
  <si>
    <t>E28130</t>
  </si>
  <si>
    <t>E33923</t>
  </si>
  <si>
    <t>E24812-2</t>
  </si>
  <si>
    <t>E24812-5</t>
  </si>
  <si>
    <t>E34775</t>
  </si>
  <si>
    <t>1406934116</t>
  </si>
  <si>
    <t>35025</t>
  </si>
  <si>
    <t>E35025</t>
  </si>
  <si>
    <t>Margherita Alterini</t>
  </si>
  <si>
    <t>E31078</t>
  </si>
  <si>
    <t>E34715</t>
  </si>
  <si>
    <t>E32597</t>
  </si>
  <si>
    <t>E27644-19270</t>
  </si>
  <si>
    <t>E27644-19273</t>
  </si>
  <si>
    <t>E27644-3</t>
  </si>
  <si>
    <t>E27644-5</t>
  </si>
  <si>
    <t>E27644-6</t>
  </si>
  <si>
    <t>E32664</t>
  </si>
  <si>
    <t>E32688</t>
  </si>
  <si>
    <t>E19068-2</t>
  </si>
  <si>
    <t>E32247</t>
  </si>
  <si>
    <t>E19815</t>
  </si>
  <si>
    <t>E27228</t>
  </si>
  <si>
    <t>E31081</t>
  </si>
  <si>
    <t>E33045</t>
  </si>
  <si>
    <t>E9727-2</t>
  </si>
  <si>
    <t>1407803732</t>
  </si>
  <si>
    <t>34976</t>
  </si>
  <si>
    <t>E34976</t>
  </si>
  <si>
    <t>Ana Teresa Macas Lima</t>
  </si>
  <si>
    <t>E25650</t>
  </si>
  <si>
    <t>E10125-2</t>
  </si>
  <si>
    <t>E23360</t>
  </si>
  <si>
    <t>E29227</t>
  </si>
  <si>
    <t>E26535</t>
  </si>
  <si>
    <t>E28780</t>
  </si>
  <si>
    <t>E30670-3</t>
  </si>
  <si>
    <t>34967</t>
  </si>
  <si>
    <t>E34967</t>
  </si>
  <si>
    <t>Eduard Ballvé Fernandez</t>
  </si>
  <si>
    <t>E27530-2</t>
  </si>
  <si>
    <t>E27530-5</t>
  </si>
  <si>
    <t>E27530-7</t>
  </si>
  <si>
    <t>E32304</t>
  </si>
  <si>
    <t>E32304-2</t>
  </si>
  <si>
    <t>1407973123</t>
  </si>
  <si>
    <t>35526</t>
  </si>
  <si>
    <t>E35526</t>
  </si>
  <si>
    <t>Xuan Luo</t>
  </si>
  <si>
    <t>E2812</t>
  </si>
  <si>
    <t>E33655</t>
  </si>
  <si>
    <t>E28674</t>
  </si>
  <si>
    <t>E1192-2</t>
  </si>
  <si>
    <t>E23833</t>
  </si>
  <si>
    <t>E1347-2</t>
  </si>
  <si>
    <t>E6444-2</t>
  </si>
  <si>
    <t>E31405</t>
  </si>
  <si>
    <t>E319</t>
  </si>
  <si>
    <t>E28203</t>
  </si>
  <si>
    <t>E3587-2</t>
  </si>
  <si>
    <t>E15548</t>
  </si>
  <si>
    <t>E1743-3</t>
  </si>
  <si>
    <t>E16708-2</t>
  </si>
  <si>
    <t>E15119-2</t>
  </si>
  <si>
    <t>E33036</t>
  </si>
  <si>
    <t>Industrial Technician Trainee</t>
  </si>
  <si>
    <t>E27672</t>
  </si>
  <si>
    <t>E17629-2</t>
  </si>
  <si>
    <t>E17629-5</t>
  </si>
  <si>
    <t>E30580</t>
  </si>
  <si>
    <t>E25685-2</t>
  </si>
  <si>
    <t>E34424</t>
  </si>
  <si>
    <t>E32656</t>
  </si>
  <si>
    <t>E23202-2</t>
  </si>
  <si>
    <t>E23202-7</t>
  </si>
  <si>
    <t>E31082</t>
  </si>
  <si>
    <t>E33017</t>
  </si>
  <si>
    <t>E33706</t>
  </si>
  <si>
    <t>E34687</t>
  </si>
  <si>
    <t>E32402</t>
  </si>
  <si>
    <t>E32282</t>
  </si>
  <si>
    <t>E32282-2</t>
  </si>
  <si>
    <t>E33975</t>
  </si>
  <si>
    <t>E1984-2</t>
  </si>
  <si>
    <t>E15794</t>
  </si>
  <si>
    <t>E22614</t>
  </si>
  <si>
    <t>E2117-4</t>
  </si>
  <si>
    <t>E29439</t>
  </si>
  <si>
    <t>E16128</t>
  </si>
  <si>
    <t>E2050-3</t>
  </si>
  <si>
    <t>E6459-2</t>
  </si>
  <si>
    <t>E88</t>
  </si>
  <si>
    <t>Debtor Staff</t>
  </si>
  <si>
    <t>E30824</t>
  </si>
  <si>
    <t>E28987</t>
  </si>
  <si>
    <t>E19984</t>
  </si>
  <si>
    <t>E23587-5</t>
  </si>
  <si>
    <t>E30987</t>
  </si>
  <si>
    <t>E32936</t>
  </si>
  <si>
    <t>E26936</t>
  </si>
  <si>
    <t>E26936-2</t>
  </si>
  <si>
    <t>E33851</t>
  </si>
  <si>
    <t>E26112</t>
  </si>
  <si>
    <t>Animal Assistant Trainee</t>
  </si>
  <si>
    <t>E20923-3</t>
  </si>
  <si>
    <t>E31781</t>
  </si>
  <si>
    <t>E31781-2</t>
  </si>
  <si>
    <t>E31778</t>
  </si>
  <si>
    <t>1409930049</t>
  </si>
  <si>
    <t>35436</t>
  </si>
  <si>
    <t>E35436</t>
  </si>
  <si>
    <t>Jochen Bernhard Stiasny</t>
  </si>
  <si>
    <t>E32075</t>
  </si>
  <si>
    <t>E28814-2</t>
  </si>
  <si>
    <t>E28814-X1</t>
  </si>
  <si>
    <t>E31573-2</t>
  </si>
  <si>
    <t>E32430</t>
  </si>
  <si>
    <t>E506</t>
  </si>
  <si>
    <t>E20176</t>
  </si>
  <si>
    <t>E17588-2</t>
  </si>
  <si>
    <t>E17782-2</t>
  </si>
  <si>
    <t>Head of Group Financial Accounting</t>
  </si>
  <si>
    <t>E1468-2</t>
  </si>
  <si>
    <t>1410692895</t>
  </si>
  <si>
    <t>35465</t>
  </si>
  <si>
    <t>E35465</t>
  </si>
  <si>
    <t>Jørgen Næumann</t>
  </si>
  <si>
    <t>E27498-2</t>
  </si>
  <si>
    <t>E1616-2</t>
  </si>
  <si>
    <t>E6470</t>
  </si>
  <si>
    <t>E17141-2</t>
  </si>
  <si>
    <t>E6471-2</t>
  </si>
  <si>
    <t>E32146</t>
  </si>
  <si>
    <t>E32146-2</t>
  </si>
  <si>
    <t>E32146-3</t>
  </si>
  <si>
    <t>E32146-4</t>
  </si>
  <si>
    <t>E34103</t>
  </si>
  <si>
    <t>E32520</t>
  </si>
  <si>
    <t>E32520-2</t>
  </si>
  <si>
    <t>E32264</t>
  </si>
  <si>
    <t>E32264-2</t>
  </si>
  <si>
    <t>E34333</t>
  </si>
  <si>
    <t>E32111</t>
  </si>
  <si>
    <t>E28480</t>
  </si>
  <si>
    <t>E28480-2</t>
  </si>
  <si>
    <t>E31328-2</t>
  </si>
  <si>
    <t>E33154</t>
  </si>
  <si>
    <t>E30878-2</t>
  </si>
  <si>
    <t>E33057</t>
  </si>
  <si>
    <t>1410952528</t>
  </si>
  <si>
    <t>35433</t>
  </si>
  <si>
    <t>E35433</t>
  </si>
  <si>
    <t>Léa Jehl Le Manceau</t>
  </si>
  <si>
    <t>E34815</t>
  </si>
  <si>
    <t>E23103</t>
  </si>
  <si>
    <t>E3594</t>
  </si>
  <si>
    <t>E18818</t>
  </si>
  <si>
    <t>E31376</t>
  </si>
  <si>
    <t>E15432</t>
  </si>
  <si>
    <t>E2029-2</t>
  </si>
  <si>
    <t>E34112</t>
  </si>
  <si>
    <t>E27110</t>
  </si>
  <si>
    <t>E2047-2</t>
  </si>
  <si>
    <t>E26450</t>
  </si>
  <si>
    <t>E33211</t>
  </si>
  <si>
    <t>E23964-2</t>
  </si>
  <si>
    <t>E31443</t>
  </si>
  <si>
    <t>E27910-2</t>
  </si>
  <si>
    <t>E29820</t>
  </si>
  <si>
    <t>E29946-4</t>
  </si>
  <si>
    <t>E32361</t>
  </si>
  <si>
    <t>E34736</t>
  </si>
  <si>
    <t>E27660-4</t>
  </si>
  <si>
    <t>E27660-5</t>
  </si>
  <si>
    <t>E31028-2</t>
  </si>
  <si>
    <t>E31919-2</t>
  </si>
  <si>
    <t>E30866-2</t>
  </si>
  <si>
    <t>E33165</t>
  </si>
  <si>
    <t>E1492-4</t>
  </si>
  <si>
    <t>E6491-2</t>
  </si>
  <si>
    <t>E20260</t>
  </si>
  <si>
    <t>E27870</t>
  </si>
  <si>
    <t>E34124</t>
  </si>
  <si>
    <t>E25969</t>
  </si>
  <si>
    <t>E34104</t>
  </si>
  <si>
    <t>1412771970</t>
  </si>
  <si>
    <t>35504</t>
  </si>
  <si>
    <t>E35504</t>
  </si>
  <si>
    <t>Sussi Wille</t>
  </si>
  <si>
    <t>E3599-2</t>
  </si>
  <si>
    <t>E33994</t>
  </si>
  <si>
    <t>E25231</t>
  </si>
  <si>
    <t>E31284</t>
  </si>
  <si>
    <t>E31140</t>
  </si>
  <si>
    <t>E31231</t>
  </si>
  <si>
    <t>E16890-6</t>
  </si>
  <si>
    <t>E30678</t>
  </si>
  <si>
    <t>E26278</t>
  </si>
  <si>
    <t>E26278-2</t>
  </si>
  <si>
    <t>E27420</t>
  </si>
  <si>
    <t>E29494-3</t>
  </si>
  <si>
    <t>E-30846-3</t>
  </si>
  <si>
    <t>E30846-2</t>
  </si>
  <si>
    <t>34947</t>
  </si>
  <si>
    <t>E34947</t>
  </si>
  <si>
    <t>Shantanu Raj</t>
  </si>
  <si>
    <t>E23600-5</t>
  </si>
  <si>
    <t>E33783</t>
  </si>
  <si>
    <t>E26197-2</t>
  </si>
  <si>
    <t>E31103</t>
  </si>
  <si>
    <t>E27955-3</t>
  </si>
  <si>
    <t>34965</t>
  </si>
  <si>
    <t>E34965</t>
  </si>
  <si>
    <t>Heidi Hakso</t>
  </si>
  <si>
    <t>E33487</t>
  </si>
  <si>
    <t>E33487-19270</t>
  </si>
  <si>
    <t>E28592-2</t>
  </si>
  <si>
    <t>E28592-5</t>
  </si>
  <si>
    <t>E32547</t>
  </si>
  <si>
    <t>E32547-2</t>
  </si>
  <si>
    <t>E29473</t>
  </si>
  <si>
    <t>E33752</t>
  </si>
  <si>
    <t>E32009</t>
  </si>
  <si>
    <t>E1420</t>
  </si>
  <si>
    <t>E15761</t>
  </si>
  <si>
    <t>E1885-2</t>
  </si>
  <si>
    <t>E509</t>
  </si>
  <si>
    <t>Director, Professor</t>
  </si>
  <si>
    <t>E3601</t>
  </si>
  <si>
    <t>E22719</t>
  </si>
  <si>
    <t>E22757</t>
  </si>
  <si>
    <t>E33876</t>
  </si>
  <si>
    <t>E27292</t>
  </si>
  <si>
    <t>E31859</t>
  </si>
  <si>
    <t>E30564</t>
  </si>
  <si>
    <t>E33574</t>
  </si>
  <si>
    <t>E33574-19270</t>
  </si>
  <si>
    <t>E33574-3</t>
  </si>
  <si>
    <t>E34621</t>
  </si>
  <si>
    <t>E34830</t>
  </si>
  <si>
    <t>E123</t>
  </si>
  <si>
    <t>E6513-2</t>
  </si>
  <si>
    <t>E31800</t>
  </si>
  <si>
    <t>E22305</t>
  </si>
  <si>
    <t>E22947</t>
  </si>
  <si>
    <t>E22627</t>
  </si>
  <si>
    <t>E2313</t>
  </si>
  <si>
    <t>E6517-2</t>
  </si>
  <si>
    <t>E16178</t>
  </si>
  <si>
    <t>E25</t>
  </si>
  <si>
    <t>E6521-2</t>
  </si>
  <si>
    <t>E29636</t>
  </si>
  <si>
    <t>E18607-2</t>
  </si>
  <si>
    <t>E19440</t>
  </si>
  <si>
    <t>E27450-2</t>
  </si>
  <si>
    <t>E22787-2</t>
  </si>
  <si>
    <t>E30543-2</t>
  </si>
  <si>
    <t>E30543-2x</t>
  </si>
  <si>
    <t>E32122</t>
  </si>
  <si>
    <t>E31289</t>
  </si>
  <si>
    <t>E31850</t>
  </si>
  <si>
    <t>E34173</t>
  </si>
  <si>
    <t>E33506</t>
  </si>
  <si>
    <t>E30420-2</t>
  </si>
  <si>
    <t>1502944114</t>
  </si>
  <si>
    <t>E34495</t>
  </si>
  <si>
    <t>E33404</t>
  </si>
  <si>
    <t>E32250</t>
  </si>
  <si>
    <t>E30764</t>
  </si>
  <si>
    <t>E6527-2</t>
  </si>
  <si>
    <t>E6528-2</t>
  </si>
  <si>
    <t>E18984</t>
  </si>
  <si>
    <t>E1782</t>
  </si>
  <si>
    <t>E19492</t>
  </si>
  <si>
    <t>E2817</t>
  </si>
  <si>
    <t>E2562</t>
  </si>
  <si>
    <t>1503661760</t>
  </si>
  <si>
    <t>35301</t>
  </si>
  <si>
    <t>E35301</t>
  </si>
  <si>
    <t>Hanne Beck Rasmussen</t>
  </si>
  <si>
    <t>E6532-6</t>
  </si>
  <si>
    <t>E559-2</t>
  </si>
  <si>
    <t>E19759</t>
  </si>
  <si>
    <t>E13147-2</t>
  </si>
  <si>
    <t>E24959</t>
  </si>
  <si>
    <t>E15999</t>
  </si>
  <si>
    <t>1503781553</t>
  </si>
  <si>
    <t>35332</t>
  </si>
  <si>
    <t>E35332</t>
  </si>
  <si>
    <t>Kenneth Veith-Elgaard</t>
  </si>
  <si>
    <t>E17384</t>
  </si>
  <si>
    <t>E15054-3</t>
  </si>
  <si>
    <t>E29119</t>
  </si>
  <si>
    <t>E20852</t>
  </si>
  <si>
    <t>E13482-4</t>
  </si>
  <si>
    <t>E33071</t>
  </si>
  <si>
    <t>E32003</t>
  </si>
  <si>
    <t>E33117</t>
  </si>
  <si>
    <t>E31444</t>
  </si>
  <si>
    <t>E17140-3</t>
  </si>
  <si>
    <t>E24523-2</t>
  </si>
  <si>
    <t>E24547-4</t>
  </si>
  <si>
    <t>E30995</t>
  </si>
  <si>
    <t>E32836</t>
  </si>
  <si>
    <t>E33079</t>
  </si>
  <si>
    <t>E33079-2</t>
  </si>
  <si>
    <t>E32291</t>
  </si>
  <si>
    <t>E20512</t>
  </si>
  <si>
    <t>E15263</t>
  </si>
  <si>
    <t>E30057</t>
  </si>
  <si>
    <t>E24025</t>
  </si>
  <si>
    <t>E28562</t>
  </si>
  <si>
    <t>E29108</t>
  </si>
  <si>
    <t>E1642</t>
  </si>
  <si>
    <t>E15485</t>
  </si>
  <si>
    <t>E12314</t>
  </si>
  <si>
    <t>E31177</t>
  </si>
  <si>
    <t>E2524-4</t>
  </si>
  <si>
    <t>E13486-3</t>
  </si>
  <si>
    <t>E30192</t>
  </si>
  <si>
    <t>E12895</t>
  </si>
  <si>
    <t>E2322-3</t>
  </si>
  <si>
    <t>E19808</t>
  </si>
  <si>
    <t>E28239</t>
  </si>
  <si>
    <t>E14423-3</t>
  </si>
  <si>
    <t>E30650</t>
  </si>
  <si>
    <t>E14836-5</t>
  </si>
  <si>
    <t>E34187</t>
  </si>
  <si>
    <t>E28701-3</t>
  </si>
  <si>
    <t>E33097</t>
  </si>
  <si>
    <t>E26928</t>
  </si>
  <si>
    <t>E26928-2</t>
  </si>
  <si>
    <t>E33048</t>
  </si>
  <si>
    <t>E32369</t>
  </si>
  <si>
    <t>1504941856</t>
  </si>
  <si>
    <t>35248</t>
  </si>
  <si>
    <t>E35248</t>
  </si>
  <si>
    <t>Helene Hagemann Jakobsen</t>
  </si>
  <si>
    <t>1504963035</t>
  </si>
  <si>
    <t>35281</t>
  </si>
  <si>
    <t>E35281</t>
  </si>
  <si>
    <t>Janos Richard Pekk</t>
  </si>
  <si>
    <t>E26555</t>
  </si>
  <si>
    <t>E3603</t>
  </si>
  <si>
    <t>E33838</t>
  </si>
  <si>
    <t>E18458</t>
  </si>
  <si>
    <t>E166</t>
  </si>
  <si>
    <t>E1648-4</t>
  </si>
  <si>
    <t>E382</t>
  </si>
  <si>
    <t>E18292-3</t>
  </si>
  <si>
    <t>E24304-2</t>
  </si>
  <si>
    <t>E31929</t>
  </si>
  <si>
    <t>E31929-2</t>
  </si>
  <si>
    <t>E4194</t>
  </si>
  <si>
    <t>E24654</t>
  </si>
  <si>
    <t>E6567-5</t>
  </si>
  <si>
    <t>E32465</t>
  </si>
  <si>
    <t>E31099</t>
  </si>
  <si>
    <t>E32860</t>
  </si>
  <si>
    <t>E26275</t>
  </si>
  <si>
    <t>E29429</t>
  </si>
  <si>
    <t>1505924505</t>
  </si>
  <si>
    <t>E34390</t>
  </si>
  <si>
    <t>E30870-4</t>
  </si>
  <si>
    <t>E30870-5</t>
  </si>
  <si>
    <t>E30370</t>
  </si>
  <si>
    <t>E34802</t>
  </si>
  <si>
    <t>E30894</t>
  </si>
  <si>
    <t>E30894-2</t>
  </si>
  <si>
    <t>E30894-3</t>
  </si>
  <si>
    <t>E30894-4</t>
  </si>
  <si>
    <t>E30894-5</t>
  </si>
  <si>
    <t>E30894-6</t>
  </si>
  <si>
    <t>E30894-7</t>
  </si>
  <si>
    <t>E32611</t>
  </si>
  <si>
    <t>E32611-2</t>
  </si>
  <si>
    <t>E30234</t>
  </si>
  <si>
    <t>E34215</t>
  </si>
  <si>
    <t>E33600</t>
  </si>
  <si>
    <t>E31792</t>
  </si>
  <si>
    <t>E32199</t>
  </si>
  <si>
    <t>E32199-2</t>
  </si>
  <si>
    <t>E33295</t>
  </si>
  <si>
    <t>1505980081</t>
  </si>
  <si>
    <t>35503</t>
  </si>
  <si>
    <t>E35503</t>
  </si>
  <si>
    <t>Frederic Ernst Haurslev Vernersen</t>
  </si>
  <si>
    <t>E33888</t>
  </si>
  <si>
    <t>E3605</t>
  </si>
  <si>
    <t>E6579</t>
  </si>
  <si>
    <t>E20118</t>
  </si>
  <si>
    <t>1506711173</t>
  </si>
  <si>
    <t>35361</t>
  </si>
  <si>
    <t>E35361</t>
  </si>
  <si>
    <t>Tue Strange Nygaard</t>
  </si>
  <si>
    <t>E11489</t>
  </si>
  <si>
    <t>E6583-2</t>
  </si>
  <si>
    <t>E31413</t>
  </si>
  <si>
    <t>E9967-3</t>
  </si>
  <si>
    <t>E12728</t>
  </si>
  <si>
    <t>E28553</t>
  </si>
  <si>
    <t>E9731-4</t>
  </si>
  <si>
    <t>E24774</t>
  </si>
  <si>
    <t>E22320-2</t>
  </si>
  <si>
    <t>E33488</t>
  </si>
  <si>
    <t>35605</t>
  </si>
  <si>
    <t>E35605</t>
  </si>
  <si>
    <t>Alessia Peduzzo</t>
  </si>
  <si>
    <t>E32848</t>
  </si>
  <si>
    <t>E33894</t>
  </si>
  <si>
    <t>E33894-2</t>
  </si>
  <si>
    <t>E25776-2</t>
  </si>
  <si>
    <t>E32975</t>
  </si>
  <si>
    <t>E28685</t>
  </si>
  <si>
    <t>E34616</t>
  </si>
  <si>
    <t>E32420</t>
  </si>
  <si>
    <t>E32420-2</t>
  </si>
  <si>
    <t>34951</t>
  </si>
  <si>
    <t>E34951</t>
  </si>
  <si>
    <t>Helena Carla Yarritu Sanche</t>
  </si>
  <si>
    <t>E2066</t>
  </si>
  <si>
    <t>E22868</t>
  </si>
  <si>
    <t>E239</t>
  </si>
  <si>
    <t>E20173</t>
  </si>
  <si>
    <t>E22762</t>
  </si>
  <si>
    <t>E22817</t>
  </si>
  <si>
    <t>E11293</t>
  </si>
  <si>
    <t>E29072-2</t>
  </si>
  <si>
    <t>E6596-5</t>
  </si>
  <si>
    <t>E25543</t>
  </si>
  <si>
    <t>E34841</t>
  </si>
  <si>
    <t>E24180</t>
  </si>
  <si>
    <t>E23992</t>
  </si>
  <si>
    <t>E18261</t>
  </si>
  <si>
    <t>E27434</t>
  </si>
  <si>
    <t>E28579</t>
  </si>
  <si>
    <t>E34305</t>
  </si>
  <si>
    <t>E32157</t>
  </si>
  <si>
    <t>E29472</t>
  </si>
  <si>
    <t>E30745</t>
  </si>
  <si>
    <t>E30072</t>
  </si>
  <si>
    <t>E26230</t>
  </si>
  <si>
    <t>E16584-8</t>
  </si>
  <si>
    <t>E34608</t>
  </si>
  <si>
    <t>E25494-5</t>
  </si>
  <si>
    <t>E32647</t>
  </si>
  <si>
    <t>E34505</t>
  </si>
  <si>
    <t>E32672</t>
  </si>
  <si>
    <t>E31507-2</t>
  </si>
  <si>
    <t>E32832</t>
  </si>
  <si>
    <t>E18902</t>
  </si>
  <si>
    <t>E32635</t>
  </si>
  <si>
    <t>E1176</t>
  </si>
  <si>
    <t>E9498-3</t>
  </si>
  <si>
    <t>E2822</t>
  </si>
  <si>
    <t>E24931</t>
  </si>
  <si>
    <t>E23358-3</t>
  </si>
  <si>
    <t>E171</t>
  </si>
  <si>
    <t>1508753124</t>
  </si>
  <si>
    <t>35347</t>
  </si>
  <si>
    <t>E35347</t>
  </si>
  <si>
    <t>Tanja Nielsen</t>
  </si>
  <si>
    <t>E9500-2</t>
  </si>
  <si>
    <t>E23479</t>
  </si>
  <si>
    <t>E16940-2</t>
  </si>
  <si>
    <t>E12485</t>
  </si>
  <si>
    <t>E14599</t>
  </si>
  <si>
    <t>E24420</t>
  </si>
  <si>
    <t>E25529</t>
  </si>
  <si>
    <t>E28045</t>
  </si>
  <si>
    <t>E31130</t>
  </si>
  <si>
    <t>E11473-4</t>
  </si>
  <si>
    <t>E32251</t>
  </si>
  <si>
    <t>E33996</t>
  </si>
  <si>
    <t>E33573</t>
  </si>
  <si>
    <t>1508941036</t>
  </si>
  <si>
    <t>35059</t>
  </si>
  <si>
    <t>E35059</t>
  </si>
  <si>
    <t>Arendse Moesgaard Pedersen</t>
  </si>
  <si>
    <t>1508961819</t>
  </si>
  <si>
    <t>35009</t>
  </si>
  <si>
    <t>E35009</t>
  </si>
  <si>
    <t>Johan Bertram Thjalfe Ulvenberg</t>
  </si>
  <si>
    <t>E31026-2</t>
  </si>
  <si>
    <t>E31026-3</t>
  </si>
  <si>
    <t>E34437</t>
  </si>
  <si>
    <t>E33421</t>
  </si>
  <si>
    <t>E33421-2</t>
  </si>
  <si>
    <t>1508981127</t>
  </si>
  <si>
    <t>34970</t>
  </si>
  <si>
    <t>E34970</t>
  </si>
  <si>
    <t>Tobias Løvebakke Nielsen</t>
  </si>
  <si>
    <t>E592</t>
  </si>
  <si>
    <t>E9733-2</t>
  </si>
  <si>
    <t>E1425</t>
  </si>
  <si>
    <t>E26567</t>
  </si>
  <si>
    <t>E2823</t>
  </si>
  <si>
    <t>E30804</t>
  </si>
  <si>
    <t>E6621-3</t>
  </si>
  <si>
    <t>E26110</t>
  </si>
  <si>
    <t>E2471</t>
  </si>
  <si>
    <t>E13973</t>
  </si>
  <si>
    <t>E130-2</t>
  </si>
  <si>
    <t>E16309</t>
  </si>
  <si>
    <t>E30749</t>
  </si>
  <si>
    <t>E15039-4</t>
  </si>
  <si>
    <t>E24255</t>
  </si>
  <si>
    <t>E24665-2</t>
  </si>
  <si>
    <t>E20133-2</t>
  </si>
  <si>
    <t>E31851</t>
  </si>
  <si>
    <t>E26543</t>
  </si>
  <si>
    <t>E30848-2</t>
  </si>
  <si>
    <t>E30848-4</t>
  </si>
  <si>
    <t>E30848-x1</t>
  </si>
  <si>
    <t>E34639</t>
  </si>
  <si>
    <t>E22721</t>
  </si>
  <si>
    <t>E25670</t>
  </si>
  <si>
    <t>E20998-2</t>
  </si>
  <si>
    <t>E34372</t>
  </si>
  <si>
    <t>E16736-3</t>
  </si>
  <si>
    <t>1509890273</t>
  </si>
  <si>
    <t>35471</t>
  </si>
  <si>
    <t>E35471</t>
  </si>
  <si>
    <t>Minmin Pan</t>
  </si>
  <si>
    <t>E29416</t>
  </si>
  <si>
    <t>E33429</t>
  </si>
  <si>
    <t>E34574</t>
  </si>
  <si>
    <t>1509914008</t>
  </si>
  <si>
    <t>35353</t>
  </si>
  <si>
    <t>E35353</t>
  </si>
  <si>
    <t>Tian Tian</t>
  </si>
  <si>
    <t>E30690</t>
  </si>
  <si>
    <t>E30664</t>
  </si>
  <si>
    <t>E30664-2</t>
  </si>
  <si>
    <t>E26585-4</t>
  </si>
  <si>
    <t>E31075-2</t>
  </si>
  <si>
    <t>E34057</t>
  </si>
  <si>
    <t>E189-4</t>
  </si>
  <si>
    <t>E19846</t>
  </si>
  <si>
    <t>E510</t>
  </si>
  <si>
    <t>E6631-3</t>
  </si>
  <si>
    <t>E894</t>
  </si>
  <si>
    <t>E3617</t>
  </si>
  <si>
    <t>E122</t>
  </si>
  <si>
    <t>E32518</t>
  </si>
  <si>
    <t>E34073</t>
  </si>
  <si>
    <t>E3618-2</t>
  </si>
  <si>
    <t>E19956</t>
  </si>
  <si>
    <t>E1711</t>
  </si>
  <si>
    <t>E15695</t>
  </si>
  <si>
    <t>E29143</t>
  </si>
  <si>
    <t>E34718</t>
  </si>
  <si>
    <t>E6637-7</t>
  </si>
  <si>
    <t>E32153</t>
  </si>
  <si>
    <t>E30964</t>
  </si>
  <si>
    <t>E34452</t>
  </si>
  <si>
    <t>E26073</t>
  </si>
  <si>
    <t>E18476-3</t>
  </si>
  <si>
    <t>E28126</t>
  </si>
  <si>
    <t>E33067</t>
  </si>
  <si>
    <t>E29866</t>
  </si>
  <si>
    <t>E29866-2</t>
  </si>
  <si>
    <t>E29866-3</t>
  </si>
  <si>
    <t>E29866-4</t>
  </si>
  <si>
    <t>E34162</t>
  </si>
  <si>
    <t>E32115</t>
  </si>
  <si>
    <t>E34005</t>
  </si>
  <si>
    <t>1510943283</t>
  </si>
  <si>
    <t>35191</t>
  </si>
  <si>
    <t>E35191</t>
  </si>
  <si>
    <t>Heini Bergsson Debes</t>
  </si>
  <si>
    <t>E34776</t>
  </si>
  <si>
    <t>E34067</t>
  </si>
  <si>
    <t>E34067-2</t>
  </si>
  <si>
    <t>E34834</t>
  </si>
  <si>
    <t>E12757</t>
  </si>
  <si>
    <t>E6651-3</t>
  </si>
  <si>
    <t>E26502</t>
  </si>
  <si>
    <t>Tjenestefri med løn til pasning af syge børn og nærtstående</t>
  </si>
  <si>
    <t>E29157</t>
  </si>
  <si>
    <t>E18048</t>
  </si>
  <si>
    <t>E779</t>
  </si>
  <si>
    <t>E907</t>
  </si>
  <si>
    <t>E15442</t>
  </si>
  <si>
    <t>E30701</t>
  </si>
  <si>
    <t>E15671-2</t>
  </si>
  <si>
    <t>E30885</t>
  </si>
  <si>
    <t>E14116</t>
  </si>
  <si>
    <t>E10439</t>
  </si>
  <si>
    <t>E26248-2</t>
  </si>
  <si>
    <t>E30327</t>
  </si>
  <si>
    <t>E20785</t>
  </si>
  <si>
    <t>E31038</t>
  </si>
  <si>
    <t>E32186</t>
  </si>
  <si>
    <t>E32317</t>
  </si>
  <si>
    <t>E29540</t>
  </si>
  <si>
    <t>E2034</t>
  </si>
  <si>
    <t>E12321</t>
  </si>
  <si>
    <t>E31095</t>
  </si>
  <si>
    <t>E34045</t>
  </si>
  <si>
    <t>E26917</t>
  </si>
  <si>
    <t>E15914</t>
  </si>
  <si>
    <t>E15688</t>
  </si>
  <si>
    <t>E4197</t>
  </si>
  <si>
    <t>E28755</t>
  </si>
  <si>
    <t>E32861</t>
  </si>
  <si>
    <t>E6671-4</t>
  </si>
  <si>
    <t>E33479</t>
  </si>
  <si>
    <t>E32436</t>
  </si>
  <si>
    <t>E25916</t>
  </si>
  <si>
    <t>E33089</t>
  </si>
  <si>
    <t>E28972</t>
  </si>
  <si>
    <t>E29310</t>
  </si>
  <si>
    <t>E26222</t>
  </si>
  <si>
    <t>E16587-3</t>
  </si>
  <si>
    <t>E28828</t>
  </si>
  <si>
    <t>E32746</t>
  </si>
  <si>
    <t>E11557-4</t>
  </si>
  <si>
    <t>E33754</t>
  </si>
  <si>
    <t>E31390</t>
  </si>
  <si>
    <t>E27960-2</t>
  </si>
  <si>
    <t>E27960-3</t>
  </si>
  <si>
    <t>E27960-4</t>
  </si>
  <si>
    <t>E32413</t>
  </si>
  <si>
    <t>E29631</t>
  </si>
  <si>
    <t>E26877</t>
  </si>
  <si>
    <t>E34693</t>
  </si>
  <si>
    <t>E34534</t>
  </si>
  <si>
    <t>E2826-4</t>
  </si>
  <si>
    <t>E2085</t>
  </si>
  <si>
    <t>E23168</t>
  </si>
  <si>
    <t>E3625</t>
  </si>
  <si>
    <t>E12257</t>
  </si>
  <si>
    <t>E1758</t>
  </si>
  <si>
    <t>E15899</t>
  </si>
  <si>
    <t>E2073</t>
  </si>
  <si>
    <t>E6686</t>
  </si>
  <si>
    <t>E29231</t>
  </si>
  <si>
    <t>E20170</t>
  </si>
  <si>
    <t>E23185</t>
  </si>
  <si>
    <t>E32782</t>
  </si>
  <si>
    <t>E31070</t>
  </si>
  <si>
    <t>E31111</t>
  </si>
  <si>
    <t>E34055</t>
  </si>
  <si>
    <t>E34466</t>
  </si>
  <si>
    <t>E34242</t>
  </si>
  <si>
    <t>E34242-2</t>
  </si>
  <si>
    <t>E34445</t>
  </si>
  <si>
    <t>E32305</t>
  </si>
  <si>
    <t>E32305-2</t>
  </si>
  <si>
    <t>E1279</t>
  </si>
  <si>
    <t>E1848</t>
  </si>
  <si>
    <t>E12377</t>
  </si>
  <si>
    <t>E17351</t>
  </si>
  <si>
    <t>E17641</t>
  </si>
  <si>
    <t>E33147</t>
  </si>
  <si>
    <t>E19834</t>
  </si>
  <si>
    <t>E22725-2</t>
  </si>
  <si>
    <t>E29207</t>
  </si>
  <si>
    <t>E26005</t>
  </si>
  <si>
    <t>E30412</t>
  </si>
  <si>
    <t>E29145</t>
  </si>
  <si>
    <t>E19512</t>
  </si>
  <si>
    <t>1602874040</t>
  </si>
  <si>
    <t>E34159</t>
  </si>
  <si>
    <t>E29966</t>
  </si>
  <si>
    <t>1602901285</t>
  </si>
  <si>
    <t>35531</t>
  </si>
  <si>
    <t>E35531</t>
  </si>
  <si>
    <t>Andreas Ussingø</t>
  </si>
  <si>
    <t>E19623-7</t>
  </si>
  <si>
    <t>1602904853</t>
  </si>
  <si>
    <t>E34359</t>
  </si>
  <si>
    <t>E30677</t>
  </si>
  <si>
    <t>E16239-4</t>
  </si>
  <si>
    <t>1602913925</t>
  </si>
  <si>
    <t>E34294</t>
  </si>
  <si>
    <t>E32002</t>
  </si>
  <si>
    <t>E34042</t>
  </si>
  <si>
    <t>E29252</t>
  </si>
  <si>
    <t>E28135-4</t>
  </si>
  <si>
    <t>E29935-19280</t>
  </si>
  <si>
    <t>E29935-2</t>
  </si>
  <si>
    <t>E34617</t>
  </si>
  <si>
    <t>1602951045</t>
  </si>
  <si>
    <t>35041</t>
  </si>
  <si>
    <t>E35041</t>
  </si>
  <si>
    <t>Magnus Hjerrild Andreasson</t>
  </si>
  <si>
    <t>E29868-2</t>
  </si>
  <si>
    <t>E29868-3</t>
  </si>
  <si>
    <t>E29868-X1</t>
  </si>
  <si>
    <t>E34123</t>
  </si>
  <si>
    <t>1602953412</t>
  </si>
  <si>
    <t>35088</t>
  </si>
  <si>
    <t>E35088</t>
  </si>
  <si>
    <t>Blanca Alejo Gago</t>
  </si>
  <si>
    <t>E32367</t>
  </si>
  <si>
    <t>E24733-2</t>
  </si>
  <si>
    <t>E24733-7</t>
  </si>
  <si>
    <t>E33718</t>
  </si>
  <si>
    <t>E30063-3</t>
  </si>
  <si>
    <t>E30063-4</t>
  </si>
  <si>
    <t>E34341</t>
  </si>
  <si>
    <t>E12683-2</t>
  </si>
  <si>
    <t>E6706-2</t>
  </si>
  <si>
    <t>E2829</t>
  </si>
  <si>
    <t>E1875</t>
  </si>
  <si>
    <t>E9969-2</t>
  </si>
  <si>
    <t>E157</t>
  </si>
  <si>
    <t>E27731</t>
  </si>
  <si>
    <t>E1436</t>
  </si>
  <si>
    <t>E27971</t>
  </si>
  <si>
    <t>E12568</t>
  </si>
  <si>
    <t>E1968-2</t>
  </si>
  <si>
    <t>E32992</t>
  </si>
  <si>
    <t>E23094</t>
  </si>
  <si>
    <t>E30906</t>
  </si>
  <si>
    <t>E6719-2</t>
  </si>
  <si>
    <t>E32252</t>
  </si>
  <si>
    <t>E24178</t>
  </si>
  <si>
    <t>E34094</t>
  </si>
  <si>
    <t>E31942</t>
  </si>
  <si>
    <t>E25511-2</t>
  </si>
  <si>
    <t>E18365-3</t>
  </si>
  <si>
    <t>Sebastian Nis Bay Villadsen</t>
  </si>
  <si>
    <t>E28897-3</t>
  </si>
  <si>
    <t>E33842</t>
  </si>
  <si>
    <t>E22431-2</t>
  </si>
  <si>
    <t>E33076</t>
  </si>
  <si>
    <t>E33076-2</t>
  </si>
  <si>
    <t>E24479-3</t>
  </si>
  <si>
    <t>E29733</t>
  </si>
  <si>
    <t>1603950441</t>
  </si>
  <si>
    <t>35352</t>
  </si>
  <si>
    <t>E35352</t>
  </si>
  <si>
    <t>Andreas Lynge Vishart</t>
  </si>
  <si>
    <t>E31258</t>
  </si>
  <si>
    <t>E33592</t>
  </si>
  <si>
    <t>1604006097</t>
  </si>
  <si>
    <t>35582</t>
  </si>
  <si>
    <t>E35582</t>
  </si>
  <si>
    <t>Christian Yuanzhe Wu</t>
  </si>
  <si>
    <t>E12269</t>
  </si>
  <si>
    <t>E2832</t>
  </si>
  <si>
    <t>E13265</t>
  </si>
  <si>
    <t>E3631-3</t>
  </si>
  <si>
    <t>E2833</t>
  </si>
  <si>
    <t>E953</t>
  </si>
  <si>
    <t>E22962</t>
  </si>
  <si>
    <t>E22790-4</t>
  </si>
  <si>
    <t>E24826</t>
  </si>
  <si>
    <t>E25207</t>
  </si>
  <si>
    <t>E32909</t>
  </si>
  <si>
    <t>E24855</t>
  </si>
  <si>
    <t>E29392</t>
  </si>
  <si>
    <t>E11835-3</t>
  </si>
  <si>
    <t>E30115</t>
  </si>
  <si>
    <t>E32957</t>
  </si>
  <si>
    <t>E34149</t>
  </si>
  <si>
    <t>E34149-2</t>
  </si>
  <si>
    <t>1604891554</t>
  </si>
  <si>
    <t>35155</t>
  </si>
  <si>
    <t>E35155</t>
  </si>
  <si>
    <t>Ninette Gjelstrup Christensen</t>
  </si>
  <si>
    <t>E32475</t>
  </si>
  <si>
    <t>E34076</t>
  </si>
  <si>
    <t>E34447</t>
  </si>
  <si>
    <t>1604934229</t>
  </si>
  <si>
    <t>E34208</t>
  </si>
  <si>
    <t>E34406</t>
  </si>
  <si>
    <t>1604944267</t>
  </si>
  <si>
    <t>35291</t>
  </si>
  <si>
    <t>E35291</t>
  </si>
  <si>
    <t>Marc Badia Martinez</t>
  </si>
  <si>
    <t>E32332</t>
  </si>
  <si>
    <t>E32332-2</t>
  </si>
  <si>
    <t>1604972996</t>
  </si>
  <si>
    <t>35221</t>
  </si>
  <si>
    <t>E35221</t>
  </si>
  <si>
    <t>Laurie Stéphanie Lise Puechlong Verdiani</t>
  </si>
  <si>
    <t>E59</t>
  </si>
  <si>
    <t>E15937</t>
  </si>
  <si>
    <t>E18987</t>
  </si>
  <si>
    <t>E23017</t>
  </si>
  <si>
    <t>E31481</t>
  </si>
  <si>
    <t>E11963-5</t>
  </si>
  <si>
    <t>E29564</t>
  </si>
  <si>
    <t>E3635-2</t>
  </si>
  <si>
    <t>E23113</t>
  </si>
  <si>
    <t>35562</t>
  </si>
  <si>
    <t>E35562</t>
  </si>
  <si>
    <t>Adnan Akhunzada</t>
  </si>
  <si>
    <t>E18013</t>
  </si>
  <si>
    <t>E32877</t>
  </si>
  <si>
    <t>E34061</t>
  </si>
  <si>
    <t>E22559-2</t>
  </si>
  <si>
    <t>E18378-11</t>
  </si>
  <si>
    <t>E28065-2</t>
  </si>
  <si>
    <t>E26281</t>
  </si>
  <si>
    <t>E26281-2</t>
  </si>
  <si>
    <t>E26281-3</t>
  </si>
  <si>
    <t>E16608-3</t>
  </si>
  <si>
    <t>E31642-2</t>
  </si>
  <si>
    <t>E31159</t>
  </si>
  <si>
    <t>E18393-5</t>
  </si>
  <si>
    <t>E26216</t>
  </si>
  <si>
    <t>E33854</t>
  </si>
  <si>
    <t>E29997</t>
  </si>
  <si>
    <t>E32667</t>
  </si>
  <si>
    <t>E31025-2</t>
  </si>
  <si>
    <t>E31025-X0</t>
  </si>
  <si>
    <t>1605944511</t>
  </si>
  <si>
    <t>35022</t>
  </si>
  <si>
    <t>E35022</t>
  </si>
  <si>
    <t>Leonid Iliushyn</t>
  </si>
  <si>
    <t>E27287-2</t>
  </si>
  <si>
    <t>E27287-2x</t>
  </si>
  <si>
    <t>1605952506</t>
  </si>
  <si>
    <t>34992</t>
  </si>
  <si>
    <t>E34992</t>
  </si>
  <si>
    <t>Sotiria Lagouvardou</t>
  </si>
  <si>
    <t>E31992</t>
  </si>
  <si>
    <t>E31992-2</t>
  </si>
  <si>
    <t>E31992-3</t>
  </si>
  <si>
    <t>E584</t>
  </si>
  <si>
    <t>E11879-2</t>
  </si>
  <si>
    <t>E293</t>
  </si>
  <si>
    <t>E245</t>
  </si>
  <si>
    <t>E15891</t>
  </si>
  <si>
    <t>E14463-4</t>
  </si>
  <si>
    <t>E32723</t>
  </si>
  <si>
    <t>E3637-3</t>
  </si>
  <si>
    <t>E25190</t>
  </si>
  <si>
    <t>E23218</t>
  </si>
  <si>
    <t>E26406</t>
  </si>
  <si>
    <t>E6761-6</t>
  </si>
  <si>
    <t>E12662-3</t>
  </si>
  <si>
    <t>E26669</t>
  </si>
  <si>
    <t>E26923</t>
  </si>
  <si>
    <t>E27390</t>
  </si>
  <si>
    <t>E27390-2</t>
  </si>
  <si>
    <t>E29139</t>
  </si>
  <si>
    <t>E31770</t>
  </si>
  <si>
    <t>E24227-2</t>
  </si>
  <si>
    <t>E30934</t>
  </si>
  <si>
    <t>E30850</t>
  </si>
  <si>
    <t>35251</t>
  </si>
  <si>
    <t>E35251</t>
  </si>
  <si>
    <t>Marco Biemann</t>
  </si>
  <si>
    <t>E32669</t>
  </si>
  <si>
    <t>E27908-2</t>
  </si>
  <si>
    <t>E29415</t>
  </si>
  <si>
    <t>E29841-2</t>
  </si>
  <si>
    <t>1606951945</t>
  </si>
  <si>
    <t>35590</t>
  </si>
  <si>
    <t>E35590</t>
  </si>
  <si>
    <t>Jakob Theodor Åkerman Nielsen</t>
  </si>
  <si>
    <t>E31080</t>
  </si>
  <si>
    <t>E30727-3</t>
  </si>
  <si>
    <t>1606960324</t>
  </si>
  <si>
    <t>35047</t>
  </si>
  <si>
    <t>E35047</t>
  </si>
  <si>
    <t>Sidsel Refshammer Pallesen</t>
  </si>
  <si>
    <t>E31780</t>
  </si>
  <si>
    <t>1606970885</t>
  </si>
  <si>
    <t>35552</t>
  </si>
  <si>
    <t>E35552</t>
  </si>
  <si>
    <t>Mads Møller Jensen</t>
  </si>
  <si>
    <t>E34313</t>
  </si>
  <si>
    <t>E15645</t>
  </si>
  <si>
    <t>E31613</t>
  </si>
  <si>
    <t>E3638</t>
  </si>
  <si>
    <t>E3639</t>
  </si>
  <si>
    <t>E1721</t>
  </si>
  <si>
    <t>E1339-2</t>
  </si>
  <si>
    <t>E15466-2</t>
  </si>
  <si>
    <t>E2840</t>
  </si>
  <si>
    <t>E2841</t>
  </si>
  <si>
    <t>E25083</t>
  </si>
  <si>
    <t>E15213-2</t>
  </si>
  <si>
    <t>E28457</t>
  </si>
  <si>
    <t>E33949</t>
  </si>
  <si>
    <t>E27009-3</t>
  </si>
  <si>
    <t>E10102-3</t>
  </si>
  <si>
    <t>E15628</t>
  </si>
  <si>
    <t>E2441-5</t>
  </si>
  <si>
    <t>E12270</t>
  </si>
  <si>
    <t>E28839</t>
  </si>
  <si>
    <t>E33529</t>
  </si>
  <si>
    <t>E33529-2</t>
  </si>
  <si>
    <t>E26071</t>
  </si>
  <si>
    <t>E17832-2</t>
  </si>
  <si>
    <t>E24575-2</t>
  </si>
  <si>
    <t>E24572-2</t>
  </si>
  <si>
    <t>E28235</t>
  </si>
  <si>
    <t>E30463</t>
  </si>
  <si>
    <t>1607903073</t>
  </si>
  <si>
    <t>35039</t>
  </si>
  <si>
    <t>E35039</t>
  </si>
  <si>
    <t>Frederik Krogh</t>
  </si>
  <si>
    <t>E30171-2</t>
  </si>
  <si>
    <t>E28700-5</t>
  </si>
  <si>
    <t>1607931611</t>
  </si>
  <si>
    <t>35194</t>
  </si>
  <si>
    <t>E35194</t>
  </si>
  <si>
    <t>Christian Degnbol Madsen</t>
  </si>
  <si>
    <t>E29900</t>
  </si>
  <si>
    <t>1607942338</t>
  </si>
  <si>
    <t>35368</t>
  </si>
  <si>
    <t>E35368</t>
  </si>
  <si>
    <t>Julie Søborg Dresler Petersen</t>
  </si>
  <si>
    <t>E30012</t>
  </si>
  <si>
    <t>1607950705</t>
  </si>
  <si>
    <t>35103</t>
  </si>
  <si>
    <t>E35103</t>
  </si>
  <si>
    <t>Jonathan Sønderbo Patscheider</t>
  </si>
  <si>
    <t>E32445</t>
  </si>
  <si>
    <t>1607953046</t>
  </si>
  <si>
    <t>35517</t>
  </si>
  <si>
    <t>E35517</t>
  </si>
  <si>
    <t>1607962347</t>
  </si>
  <si>
    <t>35508</t>
  </si>
  <si>
    <t>E35508</t>
  </si>
  <si>
    <t>Stefan Leone</t>
  </si>
  <si>
    <t>1607980914</t>
  </si>
  <si>
    <t>35133</t>
  </si>
  <si>
    <t>E35133</t>
  </si>
  <si>
    <t>Sofie Nørgreen</t>
  </si>
  <si>
    <t>E4199</t>
  </si>
  <si>
    <t>E522</t>
  </si>
  <si>
    <t>E15813</t>
  </si>
  <si>
    <t>E2842</t>
  </si>
  <si>
    <t>E19058</t>
  </si>
  <si>
    <t>E10491</t>
  </si>
  <si>
    <t>Database Administrator</t>
  </si>
  <si>
    <t>E25084</t>
  </si>
  <si>
    <t>E2843</t>
  </si>
  <si>
    <t>E22341</t>
  </si>
  <si>
    <t>E11947</t>
  </si>
  <si>
    <t>E16077</t>
  </si>
  <si>
    <t>E29610</t>
  </si>
  <si>
    <t>E34324</t>
  </si>
  <si>
    <t>E31848</t>
  </si>
  <si>
    <t>E17383</t>
  </si>
  <si>
    <t>E27991</t>
  </si>
  <si>
    <t>E24528-3</t>
  </si>
  <si>
    <t>E29960</t>
  </si>
  <si>
    <t>E32921</t>
  </si>
  <si>
    <t>E34484</t>
  </si>
  <si>
    <t>E30884</t>
  </si>
  <si>
    <t>E27163</t>
  </si>
  <si>
    <t>E32602</t>
  </si>
  <si>
    <t>E31597</t>
  </si>
  <si>
    <t>E34304</t>
  </si>
  <si>
    <t>E29096-2</t>
  </si>
  <si>
    <t>1608944261</t>
  </si>
  <si>
    <t>35490</t>
  </si>
  <si>
    <t>E35490</t>
  </si>
  <si>
    <t>Nianzhe He</t>
  </si>
  <si>
    <t>E34720</t>
  </si>
  <si>
    <t>E32324</t>
  </si>
  <si>
    <t>E33595</t>
  </si>
  <si>
    <t>E33595-19269</t>
  </si>
  <si>
    <t>E15847</t>
  </si>
  <si>
    <t>E468</t>
  </si>
  <si>
    <t>E1200</t>
  </si>
  <si>
    <t>E31009</t>
  </si>
  <si>
    <t>E556</t>
  </si>
  <si>
    <t>E13504</t>
  </si>
  <si>
    <t>E2844</t>
  </si>
  <si>
    <t>E30163</t>
  </si>
  <si>
    <t>E19960</t>
  </si>
  <si>
    <t>E22306</t>
  </si>
  <si>
    <t>E22616-2</t>
  </si>
  <si>
    <t>E14355-2</t>
  </si>
  <si>
    <t>E26323</t>
  </si>
  <si>
    <t>E28611</t>
  </si>
  <si>
    <t>E33986</t>
  </si>
  <si>
    <t>E9970-4</t>
  </si>
  <si>
    <t>E22914</t>
  </si>
  <si>
    <t>E17555-4</t>
  </si>
  <si>
    <t>E25505-3</t>
  </si>
  <si>
    <t>E18342-4</t>
  </si>
  <si>
    <t>E26105</t>
  </si>
  <si>
    <t>E27680-3</t>
  </si>
  <si>
    <t>E32098</t>
  </si>
  <si>
    <t>E32098-19269</t>
  </si>
  <si>
    <t>E32098-2</t>
  </si>
  <si>
    <t>E32098-3</t>
  </si>
  <si>
    <t>E32098-5</t>
  </si>
  <si>
    <t>35190</t>
  </si>
  <si>
    <t>E35190</t>
  </si>
  <si>
    <t>Abraham Antonius Johannes Kerssemakers</t>
  </si>
  <si>
    <t>1609952993</t>
  </si>
  <si>
    <t>35042</t>
  </si>
  <si>
    <t>E35042</t>
  </si>
  <si>
    <t>Nikolai Skorpe Aasprong</t>
  </si>
  <si>
    <t>E33973</t>
  </si>
  <si>
    <t>E33431</t>
  </si>
  <si>
    <t>E33431-2</t>
  </si>
  <si>
    <t>E13402</t>
  </si>
  <si>
    <t>E15282</t>
  </si>
  <si>
    <t>E6795</t>
  </si>
  <si>
    <t>Head of Stables</t>
  </si>
  <si>
    <t>E17046</t>
  </si>
  <si>
    <t>E15009</t>
  </si>
  <si>
    <t>E30417</t>
  </si>
  <si>
    <t>E31407</t>
  </si>
  <si>
    <t>E24795</t>
  </si>
  <si>
    <t>E2172-2</t>
  </si>
  <si>
    <t>E3643</t>
  </si>
  <si>
    <t>E648</t>
  </si>
  <si>
    <t>E34285</t>
  </si>
  <si>
    <t>E18281</t>
  </si>
  <si>
    <t>E15883-3</t>
  </si>
  <si>
    <t>E15742-2</t>
  </si>
  <si>
    <t>E22915</t>
  </si>
  <si>
    <t>E23117-2</t>
  </si>
  <si>
    <t>E23117-3</t>
  </si>
  <si>
    <t>E29628</t>
  </si>
  <si>
    <t>E26292</t>
  </si>
  <si>
    <t>E29462</t>
  </si>
  <si>
    <t>E25481</t>
  </si>
  <si>
    <t>E25481-2</t>
  </si>
  <si>
    <t>E27126</t>
  </si>
  <si>
    <t>E30659</t>
  </si>
  <si>
    <t>E18401-3</t>
  </si>
  <si>
    <t>E19779-3</t>
  </si>
  <si>
    <t>E32092</t>
  </si>
  <si>
    <t>E34779</t>
  </si>
  <si>
    <t>E33285</t>
  </si>
  <si>
    <t>E14547-4</t>
  </si>
  <si>
    <t>E28533-2</t>
  </si>
  <si>
    <t>E32473</t>
  </si>
  <si>
    <t>E32473-2</t>
  </si>
  <si>
    <t>E32473-3</t>
  </si>
  <si>
    <t>E27907-3</t>
  </si>
  <si>
    <t>E34488</t>
  </si>
  <si>
    <t>E32987</t>
  </si>
  <si>
    <t>E31986</t>
  </si>
  <si>
    <t>1610933382</t>
  </si>
  <si>
    <t>35002</t>
  </si>
  <si>
    <t>E35002</t>
  </si>
  <si>
    <t>Yufeng Jiang</t>
  </si>
  <si>
    <t>E30395-2</t>
  </si>
  <si>
    <t>E30395-3</t>
  </si>
  <si>
    <t>E26926-6</t>
  </si>
  <si>
    <t>E26926-7</t>
  </si>
  <si>
    <t>E31283</t>
  </si>
  <si>
    <t>E32707</t>
  </si>
  <si>
    <t>E1283</t>
  </si>
  <si>
    <t>E3645</t>
  </si>
  <si>
    <t>E13424</t>
  </si>
  <si>
    <t>E12111</t>
  </si>
  <si>
    <t>E34218</t>
  </si>
  <si>
    <t>E6803-3</t>
  </si>
  <si>
    <t>E16234</t>
  </si>
  <si>
    <t>E1999-2</t>
  </si>
  <si>
    <t>E24043</t>
  </si>
  <si>
    <t>E2351-2</t>
  </si>
  <si>
    <t>E24833</t>
  </si>
  <si>
    <t>E29443</t>
  </si>
  <si>
    <t>E34081</t>
  </si>
  <si>
    <t>E29229</t>
  </si>
  <si>
    <t>E34591</t>
  </si>
  <si>
    <t>1611894313</t>
  </si>
  <si>
    <t>35315</t>
  </si>
  <si>
    <t>E35315</t>
  </si>
  <si>
    <t>Mourad Boucenna</t>
  </si>
  <si>
    <t>E31956</t>
  </si>
  <si>
    <t>E31956-2</t>
  </si>
  <si>
    <t>E30401</t>
  </si>
  <si>
    <t>E29779</t>
  </si>
  <si>
    <t>E33497</t>
  </si>
  <si>
    <t>E33497-2</t>
  </si>
  <si>
    <t>E28080</t>
  </si>
  <si>
    <t>E33449</t>
  </si>
  <si>
    <t>E34152</t>
  </si>
  <si>
    <t>E33905</t>
  </si>
  <si>
    <t>E33905-19269</t>
  </si>
  <si>
    <t>E33010</t>
  </si>
  <si>
    <t>E33010-2</t>
  </si>
  <si>
    <t>E27634-4</t>
  </si>
  <si>
    <t>E34106</t>
  </si>
  <si>
    <t>E30582</t>
  </si>
  <si>
    <t>E30582-2</t>
  </si>
  <si>
    <t>E30173-3</t>
  </si>
  <si>
    <t>E30173-4</t>
  </si>
  <si>
    <t>E531</t>
  </si>
  <si>
    <t>E13992</t>
  </si>
  <si>
    <t>E28508</t>
  </si>
  <si>
    <t>E28362</t>
  </si>
  <si>
    <t>1612802684</t>
  </si>
  <si>
    <t>35287</t>
  </si>
  <si>
    <t>E35287</t>
  </si>
  <si>
    <t>Mai Winstrup</t>
  </si>
  <si>
    <t>E6820-6</t>
  </si>
  <si>
    <t>E33636</t>
  </si>
  <si>
    <t>E20873-2</t>
  </si>
  <si>
    <t>E33897</t>
  </si>
  <si>
    <t>E31337</t>
  </si>
  <si>
    <t>E18334-5</t>
  </si>
  <si>
    <t>E27165</t>
  </si>
  <si>
    <t>E26040</t>
  </si>
  <si>
    <t>E27276</t>
  </si>
  <si>
    <t>E34296</t>
  </si>
  <si>
    <t>E33060</t>
  </si>
  <si>
    <t>E31319</t>
  </si>
  <si>
    <t>E32800</t>
  </si>
  <si>
    <t>E32019</t>
  </si>
  <si>
    <t>E34501</t>
  </si>
  <si>
    <t>E34278</t>
  </si>
  <si>
    <t>1612944969</t>
  </si>
  <si>
    <t>34980</t>
  </si>
  <si>
    <t>E34980</t>
  </si>
  <si>
    <t>Gui Li</t>
  </si>
  <si>
    <t>E33270</t>
  </si>
  <si>
    <t>E33516</t>
  </si>
  <si>
    <t>E34272</t>
  </si>
  <si>
    <t>E15829-2</t>
  </si>
  <si>
    <t>E26615</t>
  </si>
  <si>
    <t>E26808</t>
  </si>
  <si>
    <t>E16759</t>
  </si>
  <si>
    <t>E11369-2</t>
  </si>
  <si>
    <t>E16762-2</t>
  </si>
  <si>
    <t>E34360</t>
  </si>
  <si>
    <t>E28426</t>
  </si>
  <si>
    <t>E24389</t>
  </si>
  <si>
    <t>E33890</t>
  </si>
  <si>
    <t>E34157</t>
  </si>
  <si>
    <t>E19013-2</t>
  </si>
  <si>
    <t>1701901823</t>
  </si>
  <si>
    <t>35064</t>
  </si>
  <si>
    <t>E35064</t>
  </si>
  <si>
    <t>Lars Morten Sørensen</t>
  </si>
  <si>
    <t>E32807</t>
  </si>
  <si>
    <t>1701914259</t>
  </si>
  <si>
    <t>E34255</t>
  </si>
  <si>
    <t>E20669</t>
  </si>
  <si>
    <t>E20669-6</t>
  </si>
  <si>
    <t>1701932575</t>
  </si>
  <si>
    <t>35529</t>
  </si>
  <si>
    <t>E35529</t>
  </si>
  <si>
    <t>Philip Lund</t>
  </si>
  <si>
    <t>1701950328</t>
  </si>
  <si>
    <t>35450</t>
  </si>
  <si>
    <t>E35450</t>
  </si>
  <si>
    <t>Ellen Marie Glennung</t>
  </si>
  <si>
    <t>E33678</t>
  </si>
  <si>
    <t>E30938-3</t>
  </si>
  <si>
    <t>E32148</t>
  </si>
  <si>
    <t>E29042-3</t>
  </si>
  <si>
    <t>1701971643</t>
  </si>
  <si>
    <t>35317</t>
  </si>
  <si>
    <t>E35317</t>
  </si>
  <si>
    <t>David Bergmann Andreasen</t>
  </si>
  <si>
    <t>E32141</t>
  </si>
  <si>
    <t>E32141-2</t>
  </si>
  <si>
    <t>E9740-2</t>
  </si>
  <si>
    <t>E6840</t>
  </si>
  <si>
    <t>E2139</t>
  </si>
  <si>
    <t>E19513</t>
  </si>
  <si>
    <t>E333</t>
  </si>
  <si>
    <t>E19553</t>
  </si>
  <si>
    <t>MSc Admission Officer</t>
  </si>
  <si>
    <t>E325-2</t>
  </si>
  <si>
    <t>E28047</t>
  </si>
  <si>
    <t>E30154</t>
  </si>
  <si>
    <t>1702841735</t>
  </si>
  <si>
    <t>35005</t>
  </si>
  <si>
    <t>E35005</t>
  </si>
  <si>
    <t>Jan Ulrich Lauridsen</t>
  </si>
  <si>
    <t>E17752-3</t>
  </si>
  <si>
    <t>E30854</t>
  </si>
  <si>
    <t>E34604</t>
  </si>
  <si>
    <t>E26131</t>
  </si>
  <si>
    <t>E30291</t>
  </si>
  <si>
    <t>E30291-3</t>
  </si>
  <si>
    <t>1702934172</t>
  </si>
  <si>
    <t>35223</t>
  </si>
  <si>
    <t>E35223</t>
  </si>
  <si>
    <t>Irene Campo Gay</t>
  </si>
  <si>
    <t>1702934504</t>
  </si>
  <si>
    <t>35184</t>
  </si>
  <si>
    <t>E35184</t>
  </si>
  <si>
    <t>Alina Pellegrinelli</t>
  </si>
  <si>
    <t>E33763</t>
  </si>
  <si>
    <t>E34309</t>
  </si>
  <si>
    <t>E32799</t>
  </si>
  <si>
    <t>E30107</t>
  </si>
  <si>
    <t>E30107-2</t>
  </si>
  <si>
    <t>1702953010</t>
  </si>
  <si>
    <t>35193</t>
  </si>
  <si>
    <t>E35193</t>
  </si>
  <si>
    <t>Kamile Gervyte</t>
  </si>
  <si>
    <t>E30928</t>
  </si>
  <si>
    <t>E19051</t>
  </si>
  <si>
    <t>E1924</t>
  </si>
  <si>
    <t>E19291</t>
  </si>
  <si>
    <t>E15752</t>
  </si>
  <si>
    <t>E26896</t>
  </si>
  <si>
    <t>E1873</t>
  </si>
  <si>
    <t>E23188</t>
  </si>
  <si>
    <t>E6860-2</t>
  </si>
  <si>
    <t>E30808</t>
  </si>
  <si>
    <t>E16822</t>
  </si>
  <si>
    <t>1703811597</t>
  </si>
  <si>
    <t>35143</t>
  </si>
  <si>
    <t>E35143</t>
  </si>
  <si>
    <t>Morten Herget Christensen</t>
  </si>
  <si>
    <t>E12198-3</t>
  </si>
  <si>
    <t>E34258</t>
  </si>
  <si>
    <t>E28653</t>
  </si>
  <si>
    <t>E32063</t>
  </si>
  <si>
    <t>E17727-3</t>
  </si>
  <si>
    <t>E20929-2</t>
  </si>
  <si>
    <t>E28816</t>
  </si>
  <si>
    <t>E32214</t>
  </si>
  <si>
    <t>E16606-5</t>
  </si>
  <si>
    <t>E27847-2</t>
  </si>
  <si>
    <t>E27847-3</t>
  </si>
  <si>
    <t>E26199-2</t>
  </si>
  <si>
    <t>E29639</t>
  </si>
  <si>
    <t>E23883-4</t>
  </si>
  <si>
    <t>E27005</t>
  </si>
  <si>
    <t>E27005-2</t>
  </si>
  <si>
    <t>E33988</t>
  </si>
  <si>
    <t>1703944198</t>
  </si>
  <si>
    <t>35441</t>
  </si>
  <si>
    <t>E35441</t>
  </si>
  <si>
    <t>Kristi Källo</t>
  </si>
  <si>
    <t>E33884</t>
  </si>
  <si>
    <t>E33323</t>
  </si>
  <si>
    <t>E33559</t>
  </si>
  <si>
    <t>E30471-3</t>
  </si>
  <si>
    <t>E3659-2</t>
  </si>
  <si>
    <t>E1334</t>
  </si>
  <si>
    <t>E3660</t>
  </si>
  <si>
    <t>E107</t>
  </si>
  <si>
    <t>E226</t>
  </si>
  <si>
    <t>E15711</t>
  </si>
  <si>
    <t>E18309</t>
  </si>
  <si>
    <t>E24888</t>
  </si>
  <si>
    <t>Guidance Counselor</t>
  </si>
  <si>
    <t>E28447</t>
  </si>
  <si>
    <t>E32973</t>
  </si>
  <si>
    <t>E20714</t>
  </si>
  <si>
    <t>E29746</t>
  </si>
  <si>
    <t>E31253</t>
  </si>
  <si>
    <t>E31386</t>
  </si>
  <si>
    <t>E30074-2</t>
  </si>
  <si>
    <t>E29833</t>
  </si>
  <si>
    <t>E29833-2</t>
  </si>
  <si>
    <t>E34586</t>
  </si>
  <si>
    <t>E29807</t>
  </si>
  <si>
    <t>1704934692</t>
  </si>
  <si>
    <t>34973</t>
  </si>
  <si>
    <t>E34973</t>
  </si>
  <si>
    <t>Carmen Radeke</t>
  </si>
  <si>
    <t>E31793</t>
  </si>
  <si>
    <t>E31793-2</t>
  </si>
  <si>
    <t>E32890</t>
  </si>
  <si>
    <t>E33572</t>
  </si>
  <si>
    <t>E33546</t>
  </si>
  <si>
    <t>E34423</t>
  </si>
  <si>
    <t>E34423-2</t>
  </si>
  <si>
    <t>E33316</t>
  </si>
  <si>
    <t>E15925</t>
  </si>
  <si>
    <t>E3664</t>
  </si>
  <si>
    <t>E28116</t>
  </si>
  <si>
    <t>E2855-3</t>
  </si>
  <si>
    <t>E2856</t>
  </si>
  <si>
    <t>E17836-3</t>
  </si>
  <si>
    <t>E13326-2</t>
  </si>
  <si>
    <t>E4200</t>
  </si>
  <si>
    <t>E14172</t>
  </si>
  <si>
    <t>E26574</t>
  </si>
  <si>
    <t>E27223-4</t>
  </si>
  <si>
    <t>E20182-2</t>
  </si>
  <si>
    <t>E31670</t>
  </si>
  <si>
    <t>E29708</t>
  </si>
  <si>
    <t>E28098</t>
  </si>
  <si>
    <t>1705864507</t>
  </si>
  <si>
    <t>E34442</t>
  </si>
  <si>
    <t>E34361</t>
  </si>
  <si>
    <t>E33027</t>
  </si>
  <si>
    <t>E31128</t>
  </si>
  <si>
    <t>E29250</t>
  </si>
  <si>
    <t>E34267</t>
  </si>
  <si>
    <t>E29467</t>
  </si>
  <si>
    <t>1705942125</t>
  </si>
  <si>
    <t>35063</t>
  </si>
  <si>
    <t>E35063</t>
  </si>
  <si>
    <t>Kristoffer Blæsbjerg</t>
  </si>
  <si>
    <t>E31239-2</t>
  </si>
  <si>
    <t>E32227</t>
  </si>
  <si>
    <t>E32227-2</t>
  </si>
  <si>
    <t>E32088</t>
  </si>
  <si>
    <t>E32088-19269</t>
  </si>
  <si>
    <t>E32088-2</t>
  </si>
  <si>
    <t>E27750-2</t>
  </si>
  <si>
    <t>E27750-3</t>
  </si>
  <si>
    <t>E27750-4</t>
  </si>
  <si>
    <t>E27750-5</t>
  </si>
  <si>
    <t>E27750-x0</t>
  </si>
  <si>
    <t>1706006377</t>
  </si>
  <si>
    <t>35438</t>
  </si>
  <si>
    <t>E35438</t>
  </si>
  <si>
    <t>Silas Bech Rindorf</t>
  </si>
  <si>
    <t>E15841</t>
  </si>
  <si>
    <t>E4201</t>
  </si>
  <si>
    <t>E1291</t>
  </si>
  <si>
    <t>E10963</t>
  </si>
  <si>
    <t>E3667</t>
  </si>
  <si>
    <t>E27532</t>
  </si>
  <si>
    <t>E19293</t>
  </si>
  <si>
    <t>E11302</t>
  </si>
  <si>
    <t>E14131</t>
  </si>
  <si>
    <t>E1518-2</t>
  </si>
  <si>
    <t>E1518-x0</t>
  </si>
  <si>
    <t>E18283-2</t>
  </si>
  <si>
    <t>E2005-4</t>
  </si>
  <si>
    <t>E6900-5</t>
  </si>
  <si>
    <t>E22568</t>
  </si>
  <si>
    <t>E18881</t>
  </si>
  <si>
    <t>E23866</t>
  </si>
  <si>
    <t>E2431-2</t>
  </si>
  <si>
    <t>E24375</t>
  </si>
  <si>
    <t>E31603</t>
  </si>
  <si>
    <t>E32614</t>
  </si>
  <si>
    <t>E29882</t>
  </si>
  <si>
    <t>E23925-2</t>
  </si>
  <si>
    <t>E31704</t>
  </si>
  <si>
    <t>E34119</t>
  </si>
  <si>
    <t>E30196</t>
  </si>
  <si>
    <t>E30196-2</t>
  </si>
  <si>
    <t>E32297</t>
  </si>
  <si>
    <t>E32297-2</t>
  </si>
  <si>
    <t>E32249</t>
  </si>
  <si>
    <t>E32249-2</t>
  </si>
  <si>
    <t>E32249-3</t>
  </si>
  <si>
    <t>E33033</t>
  </si>
  <si>
    <t>E33033-2</t>
  </si>
  <si>
    <t>E32494</t>
  </si>
  <si>
    <t>E28435</t>
  </si>
  <si>
    <t>E28435-2</t>
  </si>
  <si>
    <t>E9509-2</t>
  </si>
  <si>
    <t>E2388</t>
  </si>
  <si>
    <t>E6906</t>
  </si>
  <si>
    <t>Steward</t>
  </si>
  <si>
    <t>E15561</t>
  </si>
  <si>
    <t>E1374</t>
  </si>
  <si>
    <t>E31648</t>
  </si>
  <si>
    <t>E32812</t>
  </si>
  <si>
    <t>E2861-2</t>
  </si>
  <si>
    <t>E2334-4</t>
  </si>
  <si>
    <t>E23779</t>
  </si>
  <si>
    <t>E22593</t>
  </si>
  <si>
    <t>E18996-2</t>
  </si>
  <si>
    <t>1707884521</t>
  </si>
  <si>
    <t>35240</t>
  </si>
  <si>
    <t>E35240</t>
  </si>
  <si>
    <t>Saeed Miri Ramsheh</t>
  </si>
  <si>
    <t>E29458</t>
  </si>
  <si>
    <t>1707902627</t>
  </si>
  <si>
    <t>35596</t>
  </si>
  <si>
    <t>E35596</t>
  </si>
  <si>
    <t>Frederik Møller Henriksen</t>
  </si>
  <si>
    <t>E20040-3</t>
  </si>
  <si>
    <t>E29633</t>
  </si>
  <si>
    <t>E33743</t>
  </si>
  <si>
    <t>E33743-2</t>
  </si>
  <si>
    <t>E33412</t>
  </si>
  <si>
    <t>E33412-2</t>
  </si>
  <si>
    <t>E29454</t>
  </si>
  <si>
    <t>E25230</t>
  </si>
  <si>
    <t>1707961496</t>
  </si>
  <si>
    <t>35609</t>
  </si>
  <si>
    <t>E35609</t>
  </si>
  <si>
    <t>Leah Rahbek</t>
  </si>
  <si>
    <t>E33633</t>
  </si>
  <si>
    <t>E34518</t>
  </si>
  <si>
    <t>E17888</t>
  </si>
  <si>
    <t>E16068-2</t>
  </si>
  <si>
    <t>E23869</t>
  </si>
  <si>
    <t>E19026</t>
  </si>
  <si>
    <t>E16177-2</t>
  </si>
  <si>
    <t>Institutsekretær</t>
  </si>
  <si>
    <t>E4202</t>
  </si>
  <si>
    <t>E1442</t>
  </si>
  <si>
    <t>E12363-2</t>
  </si>
  <si>
    <t>E32028</t>
  </si>
  <si>
    <t>E30652</t>
  </si>
  <si>
    <t>E18845</t>
  </si>
  <si>
    <t>E33861</t>
  </si>
  <si>
    <t>E24519</t>
  </si>
  <si>
    <t>E20566-2</t>
  </si>
  <si>
    <t>E29200</t>
  </si>
  <si>
    <t>E6924-5</t>
  </si>
  <si>
    <t>1708884649</t>
  </si>
  <si>
    <t>35566</t>
  </si>
  <si>
    <t>E35566</t>
  </si>
  <si>
    <t>Ashutosh Dhar Dwivedi</t>
  </si>
  <si>
    <t>E28912</t>
  </si>
  <si>
    <t>E33790</t>
  </si>
  <si>
    <t>E16166-4</t>
  </si>
  <si>
    <t>E16166-7</t>
  </si>
  <si>
    <t>E24331</t>
  </si>
  <si>
    <t>E26126</t>
  </si>
  <si>
    <t>E23780-5</t>
  </si>
  <si>
    <t>1708942886</t>
  </si>
  <si>
    <t>34847</t>
  </si>
  <si>
    <t>E34847</t>
  </si>
  <si>
    <t>Hannah-Marie Martiny</t>
  </si>
  <si>
    <t>E31791</t>
  </si>
  <si>
    <t>E31791-2</t>
  </si>
  <si>
    <t>1708943963</t>
  </si>
  <si>
    <t>34984</t>
  </si>
  <si>
    <t>E34984</t>
  </si>
  <si>
    <t>Adam Alexander Lindkvist</t>
  </si>
  <si>
    <t>E26586</t>
  </si>
  <si>
    <t>E28721-19269</t>
  </si>
  <si>
    <t>E28721-2</t>
  </si>
  <si>
    <t>E28721-3</t>
  </si>
  <si>
    <t>E27967-7</t>
  </si>
  <si>
    <t>E27967-8</t>
  </si>
  <si>
    <t>1708962496</t>
  </si>
  <si>
    <t>35094</t>
  </si>
  <si>
    <t>E35094</t>
  </si>
  <si>
    <t>Zoey Lynn McKinley</t>
  </si>
  <si>
    <t>E29256</t>
  </si>
  <si>
    <t>E2864-3</t>
  </si>
  <si>
    <t>E15605</t>
  </si>
  <si>
    <t>E25641</t>
  </si>
  <si>
    <t>E30205</t>
  </si>
  <si>
    <t>E15578</t>
  </si>
  <si>
    <t>E20707</t>
  </si>
  <si>
    <t>E34384</t>
  </si>
  <si>
    <t>E118</t>
  </si>
  <si>
    <t>E15985</t>
  </si>
  <si>
    <t>E30300</t>
  </si>
  <si>
    <t>E32876</t>
  </si>
  <si>
    <t>E19658-2</t>
  </si>
  <si>
    <t>E16012-4</t>
  </si>
  <si>
    <t>E17427-2</t>
  </si>
  <si>
    <t>E28376</t>
  </si>
  <si>
    <t>E26627</t>
  </si>
  <si>
    <t>E27129</t>
  </si>
  <si>
    <t>E32612</t>
  </si>
  <si>
    <t>E23064-2</t>
  </si>
  <si>
    <t>E32238</t>
  </si>
  <si>
    <t>E32238-2</t>
  </si>
  <si>
    <t>E19535-2</t>
  </si>
  <si>
    <t>E28072</t>
  </si>
  <si>
    <t>E33550</t>
  </si>
  <si>
    <t>E25065-2</t>
  </si>
  <si>
    <t>1709914614</t>
  </si>
  <si>
    <t>35144</t>
  </si>
  <si>
    <t>E35144</t>
  </si>
  <si>
    <t>Tatiana Gabderakhmanova</t>
  </si>
  <si>
    <t>E20811-4</t>
  </si>
  <si>
    <t>E28141</t>
  </si>
  <si>
    <t>E30785-2</t>
  </si>
  <si>
    <t>E30785-X0</t>
  </si>
  <si>
    <t>34954</t>
  </si>
  <si>
    <t>E34954</t>
  </si>
  <si>
    <t>Inken Olsen</t>
  </si>
  <si>
    <t>E32461</t>
  </si>
  <si>
    <t>E32461-19269</t>
  </si>
  <si>
    <t>E32461-2</t>
  </si>
  <si>
    <t>1709942316</t>
  </si>
  <si>
    <t>35421</t>
  </si>
  <si>
    <t>E35421</t>
  </si>
  <si>
    <t>Sigrid Ledager</t>
  </si>
  <si>
    <t>1709943762</t>
  </si>
  <si>
    <t>35006</t>
  </si>
  <si>
    <t>E35006</t>
  </si>
  <si>
    <t>Danfei Zeng</t>
  </si>
  <si>
    <t>E33631</t>
  </si>
  <si>
    <t>E33631-2</t>
  </si>
  <si>
    <t>E34034</t>
  </si>
  <si>
    <t>1709972843</t>
  </si>
  <si>
    <t>35026</t>
  </si>
  <si>
    <t>E35026</t>
  </si>
  <si>
    <t>Sander Franciscus Wilhelmus Leusink</t>
  </si>
  <si>
    <t>E15580</t>
  </si>
  <si>
    <t>E18834</t>
  </si>
  <si>
    <t>E34778</t>
  </si>
  <si>
    <t>E27977</t>
  </si>
  <si>
    <t>E379</t>
  </si>
  <si>
    <t>E6948-8</t>
  </si>
  <si>
    <t>E2865-2</t>
  </si>
  <si>
    <t>E24858</t>
  </si>
  <si>
    <t>E23995</t>
  </si>
  <si>
    <t>E16311-2</t>
  </si>
  <si>
    <t>E6951-4</t>
  </si>
  <si>
    <t>E33640</t>
  </si>
  <si>
    <t>E15620-3</t>
  </si>
  <si>
    <t>E12840-2</t>
  </si>
  <si>
    <t>E33902</t>
  </si>
  <si>
    <t>E27742</t>
  </si>
  <si>
    <t>E11850-6</t>
  </si>
  <si>
    <t>E30240</t>
  </si>
  <si>
    <t>1710901933</t>
  </si>
  <si>
    <t>35235</t>
  </si>
  <si>
    <t>E35235</t>
  </si>
  <si>
    <t>Mathias Timmer Sutherland</t>
  </si>
  <si>
    <t>E30806</t>
  </si>
  <si>
    <t>E30806-2</t>
  </si>
  <si>
    <t>E27138</t>
  </si>
  <si>
    <t>E33537</t>
  </si>
  <si>
    <t>E34292</t>
  </si>
  <si>
    <t>E27426</t>
  </si>
  <si>
    <t>E34053</t>
  </si>
  <si>
    <t>E27889-3</t>
  </si>
  <si>
    <t>E27889-4</t>
  </si>
  <si>
    <t>E28110</t>
  </si>
  <si>
    <t>E28806</t>
  </si>
  <si>
    <t>E28806-2</t>
  </si>
  <si>
    <t>E31475</t>
  </si>
  <si>
    <t>E31475-2</t>
  </si>
  <si>
    <t>1710972245</t>
  </si>
  <si>
    <t>35264</t>
  </si>
  <si>
    <t>E35264</t>
  </si>
  <si>
    <t>Fridrich Csoltko</t>
  </si>
  <si>
    <t>E32480</t>
  </si>
  <si>
    <t>E24624-6</t>
  </si>
  <si>
    <t>E1671-2</t>
  </si>
  <si>
    <t>E1499</t>
  </si>
  <si>
    <t>E18849</t>
  </si>
  <si>
    <t>E4254-3</t>
  </si>
  <si>
    <t>E25955</t>
  </si>
  <si>
    <t>E2868</t>
  </si>
  <si>
    <t>E26833</t>
  </si>
  <si>
    <t>E19554</t>
  </si>
  <si>
    <t>E34508</t>
  </si>
  <si>
    <t>E6968-2</t>
  </si>
  <si>
    <t>E14185-2</t>
  </si>
  <si>
    <t>E26303</t>
  </si>
  <si>
    <t>E30289</t>
  </si>
  <si>
    <t>1711884773</t>
  </si>
  <si>
    <t>35153</t>
  </si>
  <si>
    <t>E35153</t>
  </si>
  <si>
    <t>Zhaoqing Kang</t>
  </si>
  <si>
    <t>1711891206</t>
  </si>
  <si>
    <t>35148</t>
  </si>
  <si>
    <t>E35148</t>
  </si>
  <si>
    <t>Maria Bille Nielsen</t>
  </si>
  <si>
    <t>E30033</t>
  </si>
  <si>
    <t>E29433-2</t>
  </si>
  <si>
    <t>E20659-3</t>
  </si>
  <si>
    <t>1711903166</t>
  </si>
  <si>
    <t>35369</t>
  </si>
  <si>
    <t>E35369</t>
  </si>
  <si>
    <t>Andrea Camilla McClave</t>
  </si>
  <si>
    <t>E30253-2</t>
  </si>
  <si>
    <t>E33969</t>
  </si>
  <si>
    <t>E32477</t>
  </si>
  <si>
    <t>E28451</t>
  </si>
  <si>
    <t>E34154</t>
  </si>
  <si>
    <t>E203-2</t>
  </si>
  <si>
    <t>E596</t>
  </si>
  <si>
    <t>E981-3</t>
  </si>
  <si>
    <t>E12118</t>
  </si>
  <si>
    <t>Cleaning Assistant</t>
  </si>
  <si>
    <t>E14190</t>
  </si>
  <si>
    <t>E18036</t>
  </si>
  <si>
    <t>E25013</t>
  </si>
  <si>
    <t>E4204</t>
  </si>
  <si>
    <t>E21768-3</t>
  </si>
  <si>
    <t>E31401</t>
  </si>
  <si>
    <t>E2466-5</t>
  </si>
  <si>
    <t>E33990</t>
  </si>
  <si>
    <t>E11946-7</t>
  </si>
  <si>
    <t>E33921</t>
  </si>
  <si>
    <t>E23007</t>
  </si>
  <si>
    <t>E17042</t>
  </si>
  <si>
    <t>E34331</t>
  </si>
  <si>
    <t>E31144</t>
  </si>
  <si>
    <t>E29158</t>
  </si>
  <si>
    <t>1712893431</t>
  </si>
  <si>
    <t>35181</t>
  </si>
  <si>
    <t>E35181</t>
  </si>
  <si>
    <t>Kevin Doherty</t>
  </si>
  <si>
    <t>E30565</t>
  </si>
  <si>
    <t>E32700</t>
  </si>
  <si>
    <t>E33809</t>
  </si>
  <si>
    <t>E1212</t>
  </si>
  <si>
    <t>E23228</t>
  </si>
  <si>
    <t>E3679</t>
  </si>
  <si>
    <t>E15928</t>
  </si>
  <si>
    <t>E6984-4</t>
  </si>
  <si>
    <t>E2875</t>
  </si>
  <si>
    <t>E16185</t>
  </si>
  <si>
    <t>E30945</t>
  </si>
  <si>
    <t>E6993-6</t>
  </si>
  <si>
    <t>E10442-3</t>
  </si>
  <si>
    <t>E15603</t>
  </si>
  <si>
    <t>E17195-3</t>
  </si>
  <si>
    <t>E28347</t>
  </si>
  <si>
    <t>E25659-2</t>
  </si>
  <si>
    <t>E30319</t>
  </si>
  <si>
    <t>1801884403</t>
  </si>
  <si>
    <t>E34191</t>
  </si>
  <si>
    <t>E11056-4</t>
  </si>
  <si>
    <t>E31939</t>
  </si>
  <si>
    <t>E32818</t>
  </si>
  <si>
    <t>E34448</t>
  </si>
  <si>
    <t>E33408</t>
  </si>
  <si>
    <t>E33408-2</t>
  </si>
  <si>
    <t>1801951496</t>
  </si>
  <si>
    <t>35213</t>
  </si>
  <si>
    <t>E35213</t>
  </si>
  <si>
    <t>Maja Riishøj Kousholt</t>
  </si>
  <si>
    <t>E35213-2</t>
  </si>
  <si>
    <t>E33616</t>
  </si>
  <si>
    <t>E34432</t>
  </si>
  <si>
    <t>E3681</t>
  </si>
  <si>
    <t>E15872</t>
  </si>
  <si>
    <t>E3683-2</t>
  </si>
  <si>
    <t>E7004-3</t>
  </si>
  <si>
    <t>E15810</t>
  </si>
  <si>
    <t>E32966</t>
  </si>
  <si>
    <t>E1608-2</t>
  </si>
  <si>
    <t>E3686-2</t>
  </si>
  <si>
    <t>E2384</t>
  </si>
  <si>
    <t>E15691</t>
  </si>
  <si>
    <t>E504-3</t>
  </si>
  <si>
    <t>E14014</t>
  </si>
  <si>
    <t>E29308</t>
  </si>
  <si>
    <t>E7010-4</t>
  </si>
  <si>
    <t>E32999</t>
  </si>
  <si>
    <t>E20545</t>
  </si>
  <si>
    <t>E28154</t>
  </si>
  <si>
    <t>E25117</t>
  </si>
  <si>
    <t>E32996</t>
  </si>
  <si>
    <t>E28752</t>
  </si>
  <si>
    <t>E30952</t>
  </si>
  <si>
    <t>E30303</t>
  </si>
  <si>
    <t>E34598</t>
  </si>
  <si>
    <t>E29480</t>
  </si>
  <si>
    <t>E31785</t>
  </si>
  <si>
    <t>1802970508</t>
  </si>
  <si>
    <t>35030</t>
  </si>
  <si>
    <t>E35030</t>
  </si>
  <si>
    <t>Marie Viuf Rodriquez</t>
  </si>
  <si>
    <t>E33874</t>
  </si>
  <si>
    <t>E13445</t>
  </si>
  <si>
    <t>E3687-2</t>
  </si>
  <si>
    <t>E26886</t>
  </si>
  <si>
    <t>E498</t>
  </si>
  <si>
    <t>E14087</t>
  </si>
  <si>
    <t>E2146</t>
  </si>
  <si>
    <t>E29925</t>
  </si>
  <si>
    <t>E32284</t>
  </si>
  <si>
    <t>E27507</t>
  </si>
  <si>
    <t>E2882-4</t>
  </si>
  <si>
    <t>E14889-3</t>
  </si>
  <si>
    <t>E19064</t>
  </si>
  <si>
    <t>E31796</t>
  </si>
  <si>
    <t>E29028-2</t>
  </si>
  <si>
    <t>E20357-3</t>
  </si>
  <si>
    <t>E30280</t>
  </si>
  <si>
    <t>E32753</t>
  </si>
  <si>
    <t>E27954</t>
  </si>
  <si>
    <t>E30988</t>
  </si>
  <si>
    <t>E25502-2</t>
  </si>
  <si>
    <t>E26336</t>
  </si>
  <si>
    <t>E26747</t>
  </si>
  <si>
    <t>E27542</t>
  </si>
  <si>
    <t>E30145</t>
  </si>
  <si>
    <t>E31107-2</t>
  </si>
  <si>
    <t>E31107-2x</t>
  </si>
  <si>
    <t>E33568</t>
  </si>
  <si>
    <t>E25046</t>
  </si>
  <si>
    <t>E25046-2</t>
  </si>
  <si>
    <t>E15569-3</t>
  </si>
  <si>
    <t>E32702</t>
  </si>
  <si>
    <t>E15758</t>
  </si>
  <si>
    <t>E15508</t>
  </si>
  <si>
    <t>E764</t>
  </si>
  <si>
    <t>E16845</t>
  </si>
  <si>
    <t>E2883</t>
  </si>
  <si>
    <t>E2309</t>
  </si>
  <si>
    <t>E25350</t>
  </si>
  <si>
    <t>E3689</t>
  </si>
  <si>
    <t>E30083</t>
  </si>
  <si>
    <t>E15552-2</t>
  </si>
  <si>
    <t>E28817</t>
  </si>
  <si>
    <t>1804823243</t>
  </si>
  <si>
    <t>35141</t>
  </si>
  <si>
    <t>E35141</t>
  </si>
  <si>
    <t>Guldiere Oliveira Brandao</t>
  </si>
  <si>
    <t>E29756</t>
  </si>
  <si>
    <t>E16657-2</t>
  </si>
  <si>
    <t>E32152</t>
  </si>
  <si>
    <t>E32152-2</t>
  </si>
  <si>
    <t>E25577</t>
  </si>
  <si>
    <t>E28229</t>
  </si>
  <si>
    <t>1804912203</t>
  </si>
  <si>
    <t>35569</t>
  </si>
  <si>
    <t>E35569</t>
  </si>
  <si>
    <t>Kristoffer Vinther Olesen</t>
  </si>
  <si>
    <t>E27608</t>
  </si>
  <si>
    <t>E31747</t>
  </si>
  <si>
    <t>E32442</t>
  </si>
  <si>
    <t>E33274</t>
  </si>
  <si>
    <t>E32393</t>
  </si>
  <si>
    <t>E34201</t>
  </si>
  <si>
    <t>E11301</t>
  </si>
  <si>
    <t>E3690</t>
  </si>
  <si>
    <t>E13911</t>
  </si>
  <si>
    <t>E28286</t>
  </si>
  <si>
    <t>E22605-4</t>
  </si>
  <si>
    <t>E13256</t>
  </si>
  <si>
    <t>E3692</t>
  </si>
  <si>
    <t>E19298-2</t>
  </si>
  <si>
    <t>E10100</t>
  </si>
  <si>
    <t>E28779</t>
  </si>
  <si>
    <t>E2086-2</t>
  </si>
  <si>
    <t>E15635</t>
  </si>
  <si>
    <t>E26562</t>
  </si>
  <si>
    <t>E7062-4</t>
  </si>
  <si>
    <t>E28242</t>
  </si>
  <si>
    <t>E23510-3</t>
  </si>
  <si>
    <t>E18446-2</t>
  </si>
  <si>
    <t>E22713-2</t>
  </si>
  <si>
    <t>E30077</t>
  </si>
  <si>
    <t>E24037-3</t>
  </si>
  <si>
    <t>E22476-2</t>
  </si>
  <si>
    <t>E22476-3</t>
  </si>
  <si>
    <t>E30329</t>
  </si>
  <si>
    <t>1805894861</t>
  </si>
  <si>
    <t>35273</t>
  </si>
  <si>
    <t>E35273</t>
  </si>
  <si>
    <t>André Luis Radigonda</t>
  </si>
  <si>
    <t>E25930</t>
  </si>
  <si>
    <t>E25930-2</t>
  </si>
  <si>
    <t>E25727-4</t>
  </si>
  <si>
    <t>34519-19269</t>
  </si>
  <si>
    <t>E34519</t>
  </si>
  <si>
    <t>E34635</t>
  </si>
  <si>
    <t>E28001-5</t>
  </si>
  <si>
    <t>1805944699</t>
  </si>
  <si>
    <t>E34513</t>
  </si>
  <si>
    <t>Rémy Georges René Denéchère</t>
  </si>
  <si>
    <t>E34052</t>
  </si>
  <si>
    <t>E30657</t>
  </si>
  <si>
    <t>E34700</t>
  </si>
  <si>
    <t>E34500</t>
  </si>
  <si>
    <t>E2886</t>
  </si>
  <si>
    <t>E893</t>
  </si>
  <si>
    <t>E17972</t>
  </si>
  <si>
    <t>E12370</t>
  </si>
  <si>
    <t>E10828-2</t>
  </si>
  <si>
    <t>E1111</t>
  </si>
  <si>
    <t>E26699-2</t>
  </si>
  <si>
    <t>E2887</t>
  </si>
  <si>
    <t>E3695</t>
  </si>
  <si>
    <t>E832-3</t>
  </si>
  <si>
    <t>E4206-2</t>
  </si>
  <si>
    <t>E29551</t>
  </si>
  <si>
    <t>E13727</t>
  </si>
  <si>
    <t>E29398</t>
  </si>
  <si>
    <t>E20378-3</t>
  </si>
  <si>
    <t>E20378-4</t>
  </si>
  <si>
    <t>E29464</t>
  </si>
  <si>
    <t>E27697-4</t>
  </si>
  <si>
    <t>E31112</t>
  </si>
  <si>
    <t>E26956</t>
  </si>
  <si>
    <t>1806922206</t>
  </si>
  <si>
    <t>35076</t>
  </si>
  <si>
    <t>E35076</t>
  </si>
  <si>
    <t>Anne Tranberg Petersen</t>
  </si>
  <si>
    <t>E32745</t>
  </si>
  <si>
    <t>E34279</t>
  </si>
  <si>
    <t>E31542-2</t>
  </si>
  <si>
    <t>E31542-3</t>
  </si>
  <si>
    <t>E28807</t>
  </si>
  <si>
    <t>E33340</t>
  </si>
  <si>
    <t>E32572</t>
  </si>
  <si>
    <t>1806961252</t>
  </si>
  <si>
    <t>34985</t>
  </si>
  <si>
    <t>E34985</t>
  </si>
  <si>
    <t>Katrine Lynge Müller</t>
  </si>
  <si>
    <t>E26059</t>
  </si>
  <si>
    <t>E26059-2</t>
  </si>
  <si>
    <t>E32538</t>
  </si>
  <si>
    <t>E28454</t>
  </si>
  <si>
    <t>E1014</t>
  </si>
  <si>
    <t>E26407</t>
  </si>
  <si>
    <t>E7085-4</t>
  </si>
  <si>
    <t>E7086-2</t>
  </si>
  <si>
    <t>E19849</t>
  </si>
  <si>
    <t>E17781-2</t>
  </si>
  <si>
    <t>E31652</t>
  </si>
  <si>
    <t>E26243</t>
  </si>
  <si>
    <t>E23985</t>
  </si>
  <si>
    <t>E18986-3</t>
  </si>
  <si>
    <t>E18986-4</t>
  </si>
  <si>
    <t>E26564</t>
  </si>
  <si>
    <t>E26564-2</t>
  </si>
  <si>
    <t>E27368-2</t>
  </si>
  <si>
    <t>E27367-2</t>
  </si>
  <si>
    <t>E28507-2</t>
  </si>
  <si>
    <t>E31761</t>
  </si>
  <si>
    <t>E33134</t>
  </si>
  <si>
    <t>31</t>
  </si>
  <si>
    <t>E33134-2</t>
  </si>
  <si>
    <t>E24956</t>
  </si>
  <si>
    <t>E29479</t>
  </si>
  <si>
    <t>E27705-2</t>
  </si>
  <si>
    <t>E31898-2</t>
  </si>
  <si>
    <t>E31898-3</t>
  </si>
  <si>
    <t>E31898-4</t>
  </si>
  <si>
    <t>E31898-5</t>
  </si>
  <si>
    <t>E31898-x0</t>
  </si>
  <si>
    <t>1807971340</t>
  </si>
  <si>
    <t>35525</t>
  </si>
  <si>
    <t>E35525</t>
  </si>
  <si>
    <t>Emma Bruun Jespersen</t>
  </si>
  <si>
    <t>1807972371</t>
  </si>
  <si>
    <t>35096</t>
  </si>
  <si>
    <t>E35096</t>
  </si>
  <si>
    <t>Johannes boe Reiche</t>
  </si>
  <si>
    <t>E27409-2</t>
  </si>
  <si>
    <t>E2889-3</t>
  </si>
  <si>
    <t>E15283</t>
  </si>
  <si>
    <t>E29150</t>
  </si>
  <si>
    <t>E1389</t>
  </si>
  <si>
    <t>E518-2</t>
  </si>
  <si>
    <t>E26655</t>
  </si>
  <si>
    <t>E19042</t>
  </si>
  <si>
    <t>E7094-2</t>
  </si>
  <si>
    <t>E20185</t>
  </si>
  <si>
    <t>E2890-2</t>
  </si>
  <si>
    <t>E32944</t>
  </si>
  <si>
    <t>E26492</t>
  </si>
  <si>
    <t>E26489</t>
  </si>
  <si>
    <t>E14864-3</t>
  </si>
  <si>
    <t>E19131</t>
  </si>
  <si>
    <t>E7104-4</t>
  </si>
  <si>
    <t>E34287</t>
  </si>
  <si>
    <t>E27566</t>
  </si>
  <si>
    <t>E31735</t>
  </si>
  <si>
    <t>E30264-2</t>
  </si>
  <si>
    <t>E27987</t>
  </si>
  <si>
    <t>E28144</t>
  </si>
  <si>
    <t>1808913859</t>
  </si>
  <si>
    <t>35536</t>
  </si>
  <si>
    <t>E35536</t>
  </si>
  <si>
    <t>Cheng Xiang</t>
  </si>
  <si>
    <t>E31687</t>
  </si>
  <si>
    <t>E33887</t>
  </si>
  <si>
    <t>E34721</t>
  </si>
  <si>
    <t>E32234</t>
  </si>
  <si>
    <t>1808972898</t>
  </si>
  <si>
    <t>35524</t>
  </si>
  <si>
    <t>E35524</t>
  </si>
  <si>
    <t>Cæcilie Kortbæk</t>
  </si>
  <si>
    <t>E11840-5</t>
  </si>
  <si>
    <t>E16474</t>
  </si>
  <si>
    <t>1809610132</t>
  </si>
  <si>
    <t>35443</t>
  </si>
  <si>
    <t>E35443</t>
  </si>
  <si>
    <t>Helle Nielsen-Elgaard</t>
  </si>
  <si>
    <t>E7113-2</t>
  </si>
  <si>
    <t>E7113-3</t>
  </si>
  <si>
    <t>E18958-2</t>
  </si>
  <si>
    <t>E15013</t>
  </si>
  <si>
    <t>E32786</t>
  </si>
  <si>
    <t>E28517</t>
  </si>
  <si>
    <t>E1239</t>
  </si>
  <si>
    <t>E1154</t>
  </si>
  <si>
    <t>E3705-2</t>
  </si>
  <si>
    <t>E11490</t>
  </si>
  <si>
    <t>E29710</t>
  </si>
  <si>
    <t>E23959</t>
  </si>
  <si>
    <t>1809851261</t>
  </si>
  <si>
    <t>35046</t>
  </si>
  <si>
    <t>E35046</t>
  </si>
  <si>
    <t>Ian Messerschmidt</t>
  </si>
  <si>
    <t>E32609</t>
  </si>
  <si>
    <t>E29561</t>
  </si>
  <si>
    <t>E28452</t>
  </si>
  <si>
    <t>E31452</t>
  </si>
  <si>
    <t>E32024</t>
  </si>
  <si>
    <t>E32024-19269</t>
  </si>
  <si>
    <t>E32024-2</t>
  </si>
  <si>
    <t>E32024-3</t>
  </si>
  <si>
    <t>E32689</t>
  </si>
  <si>
    <t>E31576</t>
  </si>
  <si>
    <t>1809943999</t>
  </si>
  <si>
    <t>35152</t>
  </si>
  <si>
    <t>E35152</t>
  </si>
  <si>
    <t>Shuang Han</t>
  </si>
  <si>
    <t>E31813-2</t>
  </si>
  <si>
    <t>E32216</t>
  </si>
  <si>
    <t>E32216-2</t>
  </si>
  <si>
    <t>E4208</t>
  </si>
  <si>
    <t>E3709-3</t>
  </si>
  <si>
    <t>E7130-4</t>
  </si>
  <si>
    <t>E17388-2</t>
  </si>
  <si>
    <t>E29951</t>
  </si>
  <si>
    <t>E29525</t>
  </si>
  <si>
    <t>E26214</t>
  </si>
  <si>
    <t>E33047</t>
  </si>
  <si>
    <t>E26637</t>
  </si>
  <si>
    <t>E25518</t>
  </si>
  <si>
    <t>E22367-4</t>
  </si>
  <si>
    <t>E32714</t>
  </si>
  <si>
    <t>E28763-2</t>
  </si>
  <si>
    <t>E33688</t>
  </si>
  <si>
    <t>E34441</t>
  </si>
  <si>
    <t>E31539</t>
  </si>
  <si>
    <t>E31539-2</t>
  </si>
  <si>
    <t>E7138-3</t>
  </si>
  <si>
    <t>E9744-3</t>
  </si>
  <si>
    <t>E9744-4</t>
  </si>
  <si>
    <t>E7140-5</t>
  </si>
  <si>
    <t>E32535</t>
  </si>
  <si>
    <t>E1908</t>
  </si>
  <si>
    <t>International MSc Admissions Officer</t>
  </si>
  <si>
    <t>E3711</t>
  </si>
  <si>
    <t>E15919</t>
  </si>
  <si>
    <t>E25382</t>
  </si>
  <si>
    <t>E26297</t>
  </si>
  <si>
    <t>E11921-2</t>
  </si>
  <si>
    <t>E33638</t>
  </si>
  <si>
    <t>E14300</t>
  </si>
  <si>
    <t>E15926</t>
  </si>
  <si>
    <t>E24735</t>
  </si>
  <si>
    <t>E34400</t>
  </si>
  <si>
    <t>E34127</t>
  </si>
  <si>
    <t>E19433-2</t>
  </si>
  <si>
    <t>E16964-6</t>
  </si>
  <si>
    <t>E25387</t>
  </si>
  <si>
    <t>E22435-13</t>
  </si>
  <si>
    <t>E31615</t>
  </si>
  <si>
    <t>E34823</t>
  </si>
  <si>
    <t>E32228</t>
  </si>
  <si>
    <t>E32228-2</t>
  </si>
  <si>
    <t>E34403</t>
  </si>
  <si>
    <t>E32245</t>
  </si>
  <si>
    <t>E32245-19269</t>
  </si>
  <si>
    <t>E31988</t>
  </si>
  <si>
    <t>E32303</t>
  </si>
  <si>
    <t>E751</t>
  </si>
  <si>
    <t>E7152</t>
  </si>
  <si>
    <t>E739</t>
  </si>
  <si>
    <t>E4-3</t>
  </si>
  <si>
    <t>E2040</t>
  </si>
  <si>
    <t>E576</t>
  </si>
  <si>
    <t>E23008</t>
  </si>
  <si>
    <t>E31408</t>
  </si>
  <si>
    <t>E7157-3</t>
  </si>
  <si>
    <t>E25348</t>
  </si>
  <si>
    <t>E27085</t>
  </si>
  <si>
    <t>E27333</t>
  </si>
  <si>
    <t>E16271</t>
  </si>
  <si>
    <t>E15444</t>
  </si>
  <si>
    <t>E14564-2</t>
  </si>
  <si>
    <t>E28789</t>
  </si>
  <si>
    <t>E13137-4</t>
  </si>
  <si>
    <t>E14615-8</t>
  </si>
  <si>
    <t>E26944-19270</t>
  </si>
  <si>
    <t>E26944-6</t>
  </si>
  <si>
    <t>E17812-6</t>
  </si>
  <si>
    <t>E13958-2</t>
  </si>
  <si>
    <t>E33932</t>
  </si>
  <si>
    <t>E30159</t>
  </si>
  <si>
    <t>E28123</t>
  </si>
  <si>
    <t>E31256</t>
  </si>
  <si>
    <t>E33046</t>
  </si>
  <si>
    <t>1812933805</t>
  </si>
  <si>
    <t>35087</t>
  </si>
  <si>
    <t>E35087</t>
  </si>
  <si>
    <t>Mohan Krishna Ghanta</t>
  </si>
  <si>
    <t>E29634-3</t>
  </si>
  <si>
    <t>E33164</t>
  </si>
  <si>
    <t>E33164-2</t>
  </si>
  <si>
    <t>1812960195</t>
  </si>
  <si>
    <t>35065</t>
  </si>
  <si>
    <t>E35065</t>
  </si>
  <si>
    <t>Gustav Klenz Larsen</t>
  </si>
  <si>
    <t>E562</t>
  </si>
  <si>
    <t>E32079</t>
  </si>
  <si>
    <t>E18855</t>
  </si>
  <si>
    <t>E13104-2</t>
  </si>
  <si>
    <t>E1085</t>
  </si>
  <si>
    <t>E34717</t>
  </si>
  <si>
    <t>E26439</t>
  </si>
  <si>
    <t>E11936-2</t>
  </si>
  <si>
    <t>E28772</t>
  </si>
  <si>
    <t>E16682-3</t>
  </si>
  <si>
    <t>E24183</t>
  </si>
  <si>
    <t>E34438</t>
  </si>
  <si>
    <t>E27783</t>
  </si>
  <si>
    <t>E32536</t>
  </si>
  <si>
    <t>E24189-2</t>
  </si>
  <si>
    <t>E33571</t>
  </si>
  <si>
    <t>E33155</t>
  </si>
  <si>
    <t>E25875-6</t>
  </si>
  <si>
    <t>E25875-7</t>
  </si>
  <si>
    <t>E32437</t>
  </si>
  <si>
    <t>E33439</t>
  </si>
  <si>
    <t>E33532</t>
  </si>
  <si>
    <t>E28526-2</t>
  </si>
  <si>
    <t>E4210</t>
  </si>
  <si>
    <t>E7186</t>
  </si>
  <si>
    <t>E7187</t>
  </si>
  <si>
    <t>E15704</t>
  </si>
  <si>
    <t>E27471</t>
  </si>
  <si>
    <t>E30457</t>
  </si>
  <si>
    <t>E2897-2</t>
  </si>
  <si>
    <t>E7192</t>
  </si>
  <si>
    <t>E7195-4</t>
  </si>
  <si>
    <t>E34733</t>
  </si>
  <si>
    <t>1902833362</t>
  </si>
  <si>
    <t>35150</t>
  </si>
  <si>
    <t>E35150</t>
  </si>
  <si>
    <t>Arlette Sohanfo Ngankeu</t>
  </si>
  <si>
    <t>E26757</t>
  </si>
  <si>
    <t>E29874-2</t>
  </si>
  <si>
    <t>E26741</t>
  </si>
  <si>
    <t>E27838</t>
  </si>
  <si>
    <t>E34498</t>
  </si>
  <si>
    <t>E31143</t>
  </si>
  <si>
    <t>E29986</t>
  </si>
  <si>
    <t>E28244</t>
  </si>
  <si>
    <t>E29388</t>
  </si>
  <si>
    <t>E25990-4</t>
  </si>
  <si>
    <t>E25990-5</t>
  </si>
  <si>
    <t>E34804</t>
  </si>
  <si>
    <t>E24868</t>
  </si>
  <si>
    <t>E34529</t>
  </si>
  <si>
    <t>E34529-19273</t>
  </si>
  <si>
    <t>E30402</t>
  </si>
  <si>
    <t>E29825-2</t>
  </si>
  <si>
    <t>E29825-3</t>
  </si>
  <si>
    <t>E29825-4</t>
  </si>
  <si>
    <t>E31812-2</t>
  </si>
  <si>
    <t>E34836</t>
  </si>
  <si>
    <t>E2486</t>
  </si>
  <si>
    <t>E19139</t>
  </si>
  <si>
    <t>E30321</t>
  </si>
  <si>
    <t>E32345</t>
  </si>
  <si>
    <t>E4211</t>
  </si>
  <si>
    <t>E19056</t>
  </si>
  <si>
    <t>E1376</t>
  </si>
  <si>
    <t>E20103</t>
  </si>
  <si>
    <t>E20103-2</t>
  </si>
  <si>
    <t>E20103-3</t>
  </si>
  <si>
    <t>E20103-4</t>
  </si>
  <si>
    <t>E25589</t>
  </si>
  <si>
    <t>E7209-3</t>
  </si>
  <si>
    <t>E20223</t>
  </si>
  <si>
    <t>E24357</t>
  </si>
  <si>
    <t>E31755</t>
  </si>
  <si>
    <t>E16446-2</t>
  </si>
  <si>
    <t>E23375-2</t>
  </si>
  <si>
    <t>E34183</t>
  </si>
  <si>
    <t>E32873</t>
  </si>
  <si>
    <t>E25855-4</t>
  </si>
  <si>
    <t>E16881-3</t>
  </si>
  <si>
    <t>E28530-2</t>
  </si>
  <si>
    <t>E28530-X0</t>
  </si>
  <si>
    <t>E32388</t>
  </si>
  <si>
    <t>E32770</t>
  </si>
  <si>
    <t>E312-3</t>
  </si>
  <si>
    <t>E2108</t>
  </si>
  <si>
    <t>E7216-2</t>
  </si>
  <si>
    <t>1904560789</t>
  </si>
  <si>
    <t>35513</t>
  </si>
  <si>
    <t>E35513</t>
  </si>
  <si>
    <t>Søren Beyer Nielsen</t>
  </si>
  <si>
    <t>E1769</t>
  </si>
  <si>
    <t>E24830</t>
  </si>
  <si>
    <t>E533</t>
  </si>
  <si>
    <t>E297</t>
  </si>
  <si>
    <t>E19044</t>
  </si>
  <si>
    <t>E27075</t>
  </si>
  <si>
    <t>E16997</t>
  </si>
  <si>
    <t>E2900</t>
  </si>
  <si>
    <t>E793</t>
  </si>
  <si>
    <t>E30384</t>
  </si>
  <si>
    <t>E15910</t>
  </si>
  <si>
    <t>E31098</t>
  </si>
  <si>
    <t>E17980-4</t>
  </si>
  <si>
    <t>E26625</t>
  </si>
  <si>
    <t>E27079</t>
  </si>
  <si>
    <t>E24248</t>
  </si>
  <si>
    <t>E26039</t>
  </si>
  <si>
    <t>E17459-4</t>
  </si>
  <si>
    <t>E34202</t>
  </si>
  <si>
    <t>E30557</t>
  </si>
  <si>
    <t>E34821</t>
  </si>
  <si>
    <t>E34821-2</t>
  </si>
  <si>
    <t>E31447</t>
  </si>
  <si>
    <t>E33419</t>
  </si>
  <si>
    <t>E33419-2</t>
  </si>
  <si>
    <t>E23131-7</t>
  </si>
  <si>
    <t>E23131-8</t>
  </si>
  <si>
    <t>E25757-4</t>
  </si>
  <si>
    <t>E32676</t>
  </si>
  <si>
    <t>E1352-2</t>
  </si>
  <si>
    <t>E15647</t>
  </si>
  <si>
    <t>E10233</t>
  </si>
  <si>
    <t>E1942</t>
  </si>
  <si>
    <t>1905650048</t>
  </si>
  <si>
    <t>35027</t>
  </si>
  <si>
    <t>E35027</t>
  </si>
  <si>
    <t>Karen Furbo Rasmussen</t>
  </si>
  <si>
    <t>E16134</t>
  </si>
  <si>
    <t>E25446</t>
  </si>
  <si>
    <t>E32998</t>
  </si>
  <si>
    <t>E29000</t>
  </si>
  <si>
    <t>E20786</t>
  </si>
  <si>
    <t>E32138</t>
  </si>
  <si>
    <t>E23132-2</t>
  </si>
  <si>
    <t>E20084-3</t>
  </si>
  <si>
    <t>E29741-2</t>
  </si>
  <si>
    <t>E28982-2</t>
  </si>
  <si>
    <t>E28982-3x</t>
  </si>
  <si>
    <t>1905950491</t>
  </si>
  <si>
    <t>35067</t>
  </si>
  <si>
    <t>E35067</t>
  </si>
  <si>
    <t>Christoffer Gaardhøj Ulrich</t>
  </si>
  <si>
    <t>E33685</t>
  </si>
  <si>
    <t>E33469</t>
  </si>
  <si>
    <t>E34707</t>
  </si>
  <si>
    <t>1905952079</t>
  </si>
  <si>
    <t>35462</t>
  </si>
  <si>
    <t>E35462</t>
  </si>
  <si>
    <t>Frederik Rahbæk Warburg</t>
  </si>
  <si>
    <t>E34429</t>
  </si>
  <si>
    <t>E32485</t>
  </si>
  <si>
    <t>E1307-2</t>
  </si>
  <si>
    <t>E19046</t>
  </si>
  <si>
    <t>E15480</t>
  </si>
  <si>
    <t>E15480-6</t>
  </si>
  <si>
    <t>E32927</t>
  </si>
  <si>
    <t>E14802</t>
  </si>
  <si>
    <t>E29389</t>
  </si>
  <si>
    <t>E255-5</t>
  </si>
  <si>
    <t>E14944</t>
  </si>
  <si>
    <t>E7240-2</t>
  </si>
  <si>
    <t>E25029</t>
  </si>
  <si>
    <t>E18667</t>
  </si>
  <si>
    <t>E28349</t>
  </si>
  <si>
    <t>E7241-3</t>
  </si>
  <si>
    <t>E30779</t>
  </si>
  <si>
    <t>E24860-2</t>
  </si>
  <si>
    <t>E24568-2</t>
  </si>
  <si>
    <t>E32884</t>
  </si>
  <si>
    <t>E32884-2</t>
  </si>
  <si>
    <t>E33731</t>
  </si>
  <si>
    <t>E29947</t>
  </si>
  <si>
    <t>E33015</t>
  </si>
  <si>
    <t>E20216</t>
  </si>
  <si>
    <t>E24003</t>
  </si>
  <si>
    <t>E13632</t>
  </si>
  <si>
    <t>E28073</t>
  </si>
  <si>
    <t>E28073-2</t>
  </si>
  <si>
    <t>E34457</t>
  </si>
  <si>
    <t>E15368-6</t>
  </si>
  <si>
    <t>E24736-2</t>
  </si>
  <si>
    <t>E31270</t>
  </si>
  <si>
    <t>E27483</t>
  </si>
  <si>
    <t>E33093</t>
  </si>
  <si>
    <t>E32113</t>
  </si>
  <si>
    <t>E32113-2</t>
  </si>
  <si>
    <t>E34310</t>
  </si>
  <si>
    <t>E29469</t>
  </si>
  <si>
    <t>E33647</t>
  </si>
  <si>
    <t>1906961306</t>
  </si>
  <si>
    <t>35575</t>
  </si>
  <si>
    <t>E35575</t>
  </si>
  <si>
    <t>Samanta Schlünssen Stouenborg</t>
  </si>
  <si>
    <t>1906980203</t>
  </si>
  <si>
    <t>35310</t>
  </si>
  <si>
    <t>E35310</t>
  </si>
  <si>
    <t>Rasmus Meier Knudsen</t>
  </si>
  <si>
    <t>1906981064</t>
  </si>
  <si>
    <t>35377</t>
  </si>
  <si>
    <t>E35377</t>
  </si>
  <si>
    <t>Lea Helena Strother</t>
  </si>
  <si>
    <t>E24604</t>
  </si>
  <si>
    <t>E38</t>
  </si>
  <si>
    <t>E18828</t>
  </si>
  <si>
    <t>E2487</t>
  </si>
  <si>
    <t>E1783</t>
  </si>
  <si>
    <t>E25611</t>
  </si>
  <si>
    <t>E34022</t>
  </si>
  <si>
    <t>E20790-3</t>
  </si>
  <si>
    <t>E11198-2</t>
  </si>
  <si>
    <t>E15939</t>
  </si>
  <si>
    <t>E12155-2</t>
  </si>
  <si>
    <t>E16777-2</t>
  </si>
  <si>
    <t>E33858</t>
  </si>
  <si>
    <t>E16849-2</t>
  </si>
  <si>
    <t>E27250</t>
  </si>
  <si>
    <t>E28992</t>
  </si>
  <si>
    <t>E33063</t>
  </si>
  <si>
    <t>E30633</t>
  </si>
  <si>
    <t>E33101</t>
  </si>
  <si>
    <t>E34307</t>
  </si>
  <si>
    <t>E34224</t>
  </si>
  <si>
    <t>E34724</t>
  </si>
  <si>
    <t>E24777-2</t>
  </si>
  <si>
    <t>E33690</t>
  </si>
  <si>
    <t>E30250</t>
  </si>
  <si>
    <t>E1833</t>
  </si>
  <si>
    <t>E32491</t>
  </si>
  <si>
    <t>E1494</t>
  </si>
  <si>
    <t>E3731</t>
  </si>
  <si>
    <t>E18832</t>
  </si>
  <si>
    <t>E33271</t>
  </si>
  <si>
    <t>E26795</t>
  </si>
  <si>
    <t>E213-3</t>
  </si>
  <si>
    <t>E23737</t>
  </si>
  <si>
    <t>E7259-6</t>
  </si>
  <si>
    <t>E26652</t>
  </si>
  <si>
    <t>E13784</t>
  </si>
  <si>
    <t>E7265-2</t>
  </si>
  <si>
    <t>E7265-x</t>
  </si>
  <si>
    <t>E28458</t>
  </si>
  <si>
    <t>E19690-3</t>
  </si>
  <si>
    <t>E22972</t>
  </si>
  <si>
    <t>E30310</t>
  </si>
  <si>
    <t>E30310-2</t>
  </si>
  <si>
    <t>E14255-3</t>
  </si>
  <si>
    <t>E30474</t>
  </si>
  <si>
    <t>E26932</t>
  </si>
  <si>
    <t>E32660</t>
  </si>
  <si>
    <t>E32316</t>
  </si>
  <si>
    <t>1908933156</t>
  </si>
  <si>
    <t>35163</t>
  </si>
  <si>
    <t>E35163</t>
  </si>
  <si>
    <t>Maria Hønholt Jørgensen</t>
  </si>
  <si>
    <t>E31671</t>
  </si>
  <si>
    <t>E33259</t>
  </si>
  <si>
    <t>E31959</t>
  </si>
  <si>
    <t>E34680</t>
  </si>
  <si>
    <t>E34271</t>
  </si>
  <si>
    <t>1908991377</t>
  </si>
  <si>
    <t>35511</t>
  </si>
  <si>
    <t>E35511</t>
  </si>
  <si>
    <t>Alexander Tue Ravnkilde</t>
  </si>
  <si>
    <t>E4213-4</t>
  </si>
  <si>
    <t>E7271-3</t>
  </si>
  <si>
    <t>E7271-4</t>
  </si>
  <si>
    <t>E32995</t>
  </si>
  <si>
    <t>E32995-2</t>
  </si>
  <si>
    <t>E9850</t>
  </si>
  <si>
    <t>E12291-2</t>
  </si>
  <si>
    <t>E30454</t>
  </si>
  <si>
    <t>E26405</t>
  </si>
  <si>
    <t>E2905</t>
  </si>
  <si>
    <t>E7274-2</t>
  </si>
  <si>
    <t>E20336</t>
  </si>
  <si>
    <t>E31252</t>
  </si>
  <si>
    <t>E7276-11</t>
  </si>
  <si>
    <t>E4262-3</t>
  </si>
  <si>
    <t>E7277-3</t>
  </si>
  <si>
    <t>E14139-2</t>
  </si>
  <si>
    <t>E32429</t>
  </si>
  <si>
    <t>E17075-3</t>
  </si>
  <si>
    <t>E32319</t>
  </si>
  <si>
    <t>E28002</t>
  </si>
  <si>
    <t>E15746-2</t>
  </si>
  <si>
    <t>E20935-2</t>
  </si>
  <si>
    <t>E11945-4</t>
  </si>
  <si>
    <t>E30105-2</t>
  </si>
  <si>
    <t>E22564-3</t>
  </si>
  <si>
    <t>E27620</t>
  </si>
  <si>
    <t>E31277</t>
  </si>
  <si>
    <t>E23286-3</t>
  </si>
  <si>
    <t>E29432-2</t>
  </si>
  <si>
    <t>E33058</t>
  </si>
  <si>
    <t>E30379</t>
  </si>
  <si>
    <t>34955</t>
  </si>
  <si>
    <t>E34955</t>
  </si>
  <si>
    <t>Elisabeth Marie Heegaard</t>
  </si>
  <si>
    <t>E34622</t>
  </si>
  <si>
    <t>E12808-2</t>
  </si>
  <si>
    <t>E15924</t>
  </si>
  <si>
    <t>E15924-6</t>
  </si>
  <si>
    <t>E19313-2</t>
  </si>
  <si>
    <t>E19313-X0</t>
  </si>
  <si>
    <t>E15796</t>
  </si>
  <si>
    <t>E1867</t>
  </si>
  <si>
    <t>E29243</t>
  </si>
  <si>
    <t>E279</t>
  </si>
  <si>
    <t>E26449</t>
  </si>
  <si>
    <t>E31370</t>
  </si>
  <si>
    <t>E34185</t>
  </si>
  <si>
    <t>E13716-2</t>
  </si>
  <si>
    <t>1910851035</t>
  </si>
  <si>
    <t>35360</t>
  </si>
  <si>
    <t>E35360</t>
  </si>
  <si>
    <t>Kasper Rugberg Weidick</t>
  </si>
  <si>
    <t>E25052-2</t>
  </si>
  <si>
    <t>E34108</t>
  </si>
  <si>
    <t>E23397-2</t>
  </si>
  <si>
    <t>E23397-3</t>
  </si>
  <si>
    <t>E34593</t>
  </si>
  <si>
    <t>E33026</t>
  </si>
  <si>
    <t>E33026-2</t>
  </si>
  <si>
    <t>E34032</t>
  </si>
  <si>
    <t>E26866-2</t>
  </si>
  <si>
    <t>E33326</t>
  </si>
  <si>
    <t>E32006</t>
  </si>
  <si>
    <t>E32313</t>
  </si>
  <si>
    <t>E32313-2</t>
  </si>
  <si>
    <t>E32313-3</t>
  </si>
  <si>
    <t>E28812</t>
  </si>
  <si>
    <t>Head of Purchasing</t>
  </si>
  <si>
    <t>E20089</t>
  </si>
  <si>
    <t>E25195</t>
  </si>
  <si>
    <t>E15610</t>
  </si>
  <si>
    <t>E3739</t>
  </si>
  <si>
    <t>E19854</t>
  </si>
  <si>
    <t>E1684</t>
  </si>
  <si>
    <t>E30965</t>
  </si>
  <si>
    <t>E19855</t>
  </si>
  <si>
    <t>1911803859</t>
  </si>
  <si>
    <t>35165</t>
  </si>
  <si>
    <t>E35165</t>
  </si>
  <si>
    <t>Gabriel Renaud</t>
  </si>
  <si>
    <t>E14975-4</t>
  </si>
  <si>
    <t>E14975-5</t>
  </si>
  <si>
    <t>E33755</t>
  </si>
  <si>
    <t>E29647</t>
  </si>
  <si>
    <t>E33619</t>
  </si>
  <si>
    <t>E26806</t>
  </si>
  <si>
    <t>E26806-2</t>
  </si>
  <si>
    <t>E24644</t>
  </si>
  <si>
    <t>E34098</t>
  </si>
  <si>
    <t>E32456</t>
  </si>
  <si>
    <t>E29538</t>
  </si>
  <si>
    <t>E33501</t>
  </si>
  <si>
    <t>E33501-19270</t>
  </si>
  <si>
    <t>E32290-2</t>
  </si>
  <si>
    <t>E32290-3</t>
  </si>
  <si>
    <t>E32290-4x</t>
  </si>
  <si>
    <t>E30750-2</t>
  </si>
  <si>
    <t>E30750-2x</t>
  </si>
  <si>
    <t>E33314</t>
  </si>
  <si>
    <t>1911933531</t>
  </si>
  <si>
    <t>35320</t>
  </si>
  <si>
    <t>E35320</t>
  </si>
  <si>
    <t>Markus Eriksen</t>
  </si>
  <si>
    <t>E34541</t>
  </si>
  <si>
    <t>E33053</t>
  </si>
  <si>
    <t>E33053-2</t>
  </si>
  <si>
    <t>E33001</t>
  </si>
  <si>
    <t>1911961225</t>
  </si>
  <si>
    <t>35057</t>
  </si>
  <si>
    <t>E35057</t>
  </si>
  <si>
    <t>1911971344</t>
  </si>
  <si>
    <t>35075</t>
  </si>
  <si>
    <t>E35075</t>
  </si>
  <si>
    <t>E3742</t>
  </si>
  <si>
    <t>E553</t>
  </si>
  <si>
    <t>E3743-2</t>
  </si>
  <si>
    <t>E15579</t>
  </si>
  <si>
    <t>E3745</t>
  </si>
  <si>
    <t>E426-2</t>
  </si>
  <si>
    <t>E26069</t>
  </si>
  <si>
    <t>E19652</t>
  </si>
  <si>
    <t>E22799</t>
  </si>
  <si>
    <t>E28847</t>
  </si>
  <si>
    <t>E28547</t>
  </si>
  <si>
    <t>E22607-3</t>
  </si>
  <si>
    <t>E13625-2</t>
  </si>
  <si>
    <t>E30366</t>
  </si>
  <si>
    <t>E34347</t>
  </si>
  <si>
    <t>E25354</t>
  </si>
  <si>
    <t>E27136</t>
  </si>
  <si>
    <t>E28977</t>
  </si>
  <si>
    <t>E13844-4</t>
  </si>
  <si>
    <t>E24738-9</t>
  </si>
  <si>
    <t>E31743-2</t>
  </si>
  <si>
    <t>E26821-5</t>
  </si>
  <si>
    <t>E26821-6</t>
  </si>
  <si>
    <t>E26821-7</t>
  </si>
  <si>
    <t>E26821-8</t>
  </si>
  <si>
    <t>1912943565</t>
  </si>
  <si>
    <t>35049</t>
  </si>
  <si>
    <t>E35049</t>
  </si>
  <si>
    <t>Christopher Tanwa Leth-Jørgensen</t>
  </si>
  <si>
    <t>E31367-3</t>
  </si>
  <si>
    <t>E31367-4</t>
  </si>
  <si>
    <t>1912961369</t>
  </si>
  <si>
    <t>35021</t>
  </si>
  <si>
    <t>E35021</t>
  </si>
  <si>
    <t>Stefan Peter Engelmann Jensen</t>
  </si>
  <si>
    <t>1912971925</t>
  </si>
  <si>
    <t>35589</t>
  </si>
  <si>
    <t>E35589</t>
  </si>
  <si>
    <t>Jannick Pedersen</t>
  </si>
  <si>
    <t>E32211</t>
  </si>
  <si>
    <t>E32211-2</t>
  </si>
  <si>
    <t>E32211-3</t>
  </si>
  <si>
    <t>E27951</t>
  </si>
  <si>
    <t>E27951-2</t>
  </si>
  <si>
    <t>E27951-2019319</t>
  </si>
  <si>
    <t>E27951-4</t>
  </si>
  <si>
    <t>E32675</t>
  </si>
  <si>
    <t>E14029</t>
  </si>
  <si>
    <t>E847</t>
  </si>
  <si>
    <t>E3747</t>
  </si>
  <si>
    <t>E1317</t>
  </si>
  <si>
    <t>E2910</t>
  </si>
  <si>
    <t>E32435</t>
  </si>
  <si>
    <t>E17322</t>
  </si>
  <si>
    <t>2001803568</t>
  </si>
  <si>
    <t>35493</t>
  </si>
  <si>
    <t>E35493</t>
  </si>
  <si>
    <t>Fang Cao</t>
  </si>
  <si>
    <t>E33931</t>
  </si>
  <si>
    <t>E24143-2</t>
  </si>
  <si>
    <t>E23314-2</t>
  </si>
  <si>
    <t>E30979</t>
  </si>
  <si>
    <t>E25319</t>
  </si>
  <si>
    <t>E32613</t>
  </si>
  <si>
    <t>E32048</t>
  </si>
  <si>
    <t>E27729-3</t>
  </si>
  <si>
    <t>E32701</t>
  </si>
  <si>
    <t>2001954051</t>
  </si>
  <si>
    <t>35481</t>
  </si>
  <si>
    <t>E35481</t>
  </si>
  <si>
    <t>Wei-Yang Chiu</t>
  </si>
  <si>
    <t>E34514</t>
  </si>
  <si>
    <t>E32312</t>
  </si>
  <si>
    <t>E33113</t>
  </si>
  <si>
    <t>E28060</t>
  </si>
  <si>
    <t>E3748</t>
  </si>
  <si>
    <t>E1056</t>
  </si>
  <si>
    <t>E14458</t>
  </si>
  <si>
    <t>E7328</t>
  </si>
  <si>
    <t>E29051-3</t>
  </si>
  <si>
    <t>E29051-4</t>
  </si>
  <si>
    <t>E7331-2</t>
  </si>
  <si>
    <t>E30079</t>
  </si>
  <si>
    <t>E32049</t>
  </si>
  <si>
    <t>E7334-2</t>
  </si>
  <si>
    <t>E24368</t>
  </si>
  <si>
    <t>E32550</t>
  </si>
  <si>
    <t>E32532</t>
  </si>
  <si>
    <t>E32532-2</t>
  </si>
  <si>
    <t>E18467-4</t>
  </si>
  <si>
    <t>2002851841</t>
  </si>
  <si>
    <t>34999</t>
  </si>
  <si>
    <t>E34999</t>
  </si>
  <si>
    <t>Asmus Ougaard Dohn</t>
  </si>
  <si>
    <t>E20854</t>
  </si>
  <si>
    <t>E11446-4</t>
  </si>
  <si>
    <t>E27978</t>
  </si>
  <si>
    <t>E29387</t>
  </si>
  <si>
    <t>E28227</t>
  </si>
  <si>
    <t>E30256</t>
  </si>
  <si>
    <t>E30651-2</t>
  </si>
  <si>
    <t>E16909-2</t>
  </si>
  <si>
    <t>E28425-2</t>
  </si>
  <si>
    <t>E32769</t>
  </si>
  <si>
    <t>E34837</t>
  </si>
  <si>
    <t>E31171</t>
  </si>
  <si>
    <t>E32274</t>
  </si>
  <si>
    <t>E31170</t>
  </si>
  <si>
    <t>E31170-2</t>
  </si>
  <si>
    <t>E587</t>
  </si>
  <si>
    <t>2003621742</t>
  </si>
  <si>
    <t>35199</t>
  </si>
  <si>
    <t>E35199</t>
  </si>
  <si>
    <t>Inger Hindhede Kjær</t>
  </si>
  <si>
    <t>E3749</t>
  </si>
  <si>
    <t>E15670</t>
  </si>
  <si>
    <t>E28565</t>
  </si>
  <si>
    <t>E741-2</t>
  </si>
  <si>
    <t>E33639</t>
  </si>
  <si>
    <t>E12637-3</t>
  </si>
  <si>
    <t>E31758</t>
  </si>
  <si>
    <t>E29665</t>
  </si>
  <si>
    <t>E10699</t>
  </si>
  <si>
    <t>E34691</t>
  </si>
  <si>
    <t>E32468</t>
  </si>
  <si>
    <t>E31335</t>
  </si>
  <si>
    <t>E33625</t>
  </si>
  <si>
    <t>E32629</t>
  </si>
  <si>
    <t>E32242</t>
  </si>
  <si>
    <t>E23640-2</t>
  </si>
  <si>
    <t>E30410</t>
  </si>
  <si>
    <t>E19316</t>
  </si>
  <si>
    <t>E15833</t>
  </si>
  <si>
    <t>E19452</t>
  </si>
  <si>
    <t>E1996-2</t>
  </si>
  <si>
    <t>E23972</t>
  </si>
  <si>
    <t>E27323</t>
  </si>
  <si>
    <t>E2461-2</t>
  </si>
  <si>
    <t>E31598</t>
  </si>
  <si>
    <t>E30100</t>
  </si>
  <si>
    <t>E29223</t>
  </si>
  <si>
    <t>E10359-2</t>
  </si>
  <si>
    <t>E31133</t>
  </si>
  <si>
    <t>E32499</t>
  </si>
  <si>
    <t>E26385-2</t>
  </si>
  <si>
    <t>E26385-4</t>
  </si>
  <si>
    <t>E26385-5</t>
  </si>
  <si>
    <t>E33379</t>
  </si>
  <si>
    <t>2004904268</t>
  </si>
  <si>
    <t>35339</t>
  </si>
  <si>
    <t>E35339</t>
  </si>
  <si>
    <t>Qingxian Su</t>
  </si>
  <si>
    <t>E11928-2</t>
  </si>
  <si>
    <t>2004921081</t>
  </si>
  <si>
    <t>35093</t>
  </si>
  <si>
    <t>E35093</t>
  </si>
  <si>
    <t>Casper Gandil Qvortrup</t>
  </si>
  <si>
    <t>2004924307</t>
  </si>
  <si>
    <t>35444</t>
  </si>
  <si>
    <t>E35444</t>
  </si>
  <si>
    <t>Homère Jacques Alves Monteiro</t>
  </si>
  <si>
    <t>E32854</t>
  </si>
  <si>
    <t>E30561</t>
  </si>
  <si>
    <t>E34627</t>
  </si>
  <si>
    <t>E33413</t>
  </si>
  <si>
    <t>E34363</t>
  </si>
  <si>
    <t>E97-5</t>
  </si>
  <si>
    <t>E477</t>
  </si>
  <si>
    <t>E58</t>
  </si>
  <si>
    <t>E31996</t>
  </si>
  <si>
    <t>E7365-4</t>
  </si>
  <si>
    <t>E18897</t>
  </si>
  <si>
    <t>2005822621</t>
  </si>
  <si>
    <t>35427</t>
  </si>
  <si>
    <t>E35427</t>
  </si>
  <si>
    <t>Nikolas Borrel-Jensen</t>
  </si>
  <si>
    <t>E15313</t>
  </si>
  <si>
    <t>E31161</t>
  </si>
  <si>
    <t>E26423</t>
  </si>
  <si>
    <t>E15395-4</t>
  </si>
  <si>
    <t>E19538-3</t>
  </si>
  <si>
    <t>E30277</t>
  </si>
  <si>
    <t>E34046</t>
  </si>
  <si>
    <t>E32374</t>
  </si>
  <si>
    <t>E22921</t>
  </si>
  <si>
    <t>2005912507</t>
  </si>
  <si>
    <t>35428</t>
  </si>
  <si>
    <t>E35428</t>
  </si>
  <si>
    <t>William Bang Lomholdt</t>
  </si>
  <si>
    <t>E26109</t>
  </si>
  <si>
    <t>E33428</t>
  </si>
  <si>
    <t>E33428-4</t>
  </si>
  <si>
    <t>E34507</t>
  </si>
  <si>
    <t>Intern</t>
  </si>
  <si>
    <t>E32651</t>
  </si>
  <si>
    <t>E32651-2</t>
  </si>
  <si>
    <t>E32368</t>
  </si>
  <si>
    <t>E32084</t>
  </si>
  <si>
    <t>E32084-2</t>
  </si>
  <si>
    <t>E855</t>
  </si>
  <si>
    <t>E11519-2</t>
  </si>
  <si>
    <t>E2024-2</t>
  </si>
  <si>
    <t>E177</t>
  </si>
  <si>
    <t>E18890</t>
  </si>
  <si>
    <t>E31678</t>
  </si>
  <si>
    <t>E17594</t>
  </si>
  <si>
    <t>E1592-2</t>
  </si>
  <si>
    <t>E26237</t>
  </si>
  <si>
    <t>E15913</t>
  </si>
  <si>
    <t>E1733-3</t>
  </si>
  <si>
    <t>E15984</t>
  </si>
  <si>
    <t>E11492-2</t>
  </si>
  <si>
    <t>E15936</t>
  </si>
  <si>
    <t>E26807</t>
  </si>
  <si>
    <t>E19994-2</t>
  </si>
  <si>
    <t>E32925</t>
  </si>
  <si>
    <t>E30324</t>
  </si>
  <si>
    <t>E14125-2</t>
  </si>
  <si>
    <t>E31712</t>
  </si>
  <si>
    <t>E24740-2</t>
  </si>
  <si>
    <t>E33123</t>
  </si>
  <si>
    <t>E23515-4</t>
  </si>
  <si>
    <t>E25520</t>
  </si>
  <si>
    <t>E31849</t>
  </si>
  <si>
    <t>E28858</t>
  </si>
  <si>
    <t>E33459</t>
  </si>
  <si>
    <t>E34426</t>
  </si>
  <si>
    <t>E32857</t>
  </si>
  <si>
    <t>E1124-2</t>
  </si>
  <si>
    <t>E12989</t>
  </si>
  <si>
    <t>E16359</t>
  </si>
  <si>
    <t>E29209</t>
  </si>
  <si>
    <t>E29486</t>
  </si>
  <si>
    <t>E13224-3</t>
  </si>
  <si>
    <t>E31897</t>
  </si>
  <si>
    <t>E3762</t>
  </si>
  <si>
    <t>E2920-2</t>
  </si>
  <si>
    <t>E16045</t>
  </si>
  <si>
    <t>E15886-3</t>
  </si>
  <si>
    <t>E31950</t>
  </si>
  <si>
    <t>E7396-5</t>
  </si>
  <si>
    <t>E20169</t>
  </si>
  <si>
    <t>E20169-2</t>
  </si>
  <si>
    <t>E24537-2</t>
  </si>
  <si>
    <t>E20813</t>
  </si>
  <si>
    <t>E790-6</t>
  </si>
  <si>
    <t>E2004-3</t>
  </si>
  <si>
    <t>E16180-3</t>
  </si>
  <si>
    <t>E32053</t>
  </si>
  <si>
    <t>E28915</t>
  </si>
  <si>
    <t>E28915-2</t>
  </si>
  <si>
    <t>E24775-2</t>
  </si>
  <si>
    <t>34952</t>
  </si>
  <si>
    <t>E34952</t>
  </si>
  <si>
    <t>E24055</t>
  </si>
  <si>
    <t>E24055-2</t>
  </si>
  <si>
    <t>E22543-2</t>
  </si>
  <si>
    <t>E25381</t>
  </si>
  <si>
    <t>E31449</t>
  </si>
  <si>
    <t>E24160-3</t>
  </si>
  <si>
    <t>2007884543</t>
  </si>
  <si>
    <t>35231</t>
  </si>
  <si>
    <t>E35231</t>
  </si>
  <si>
    <t>Carlos Daniel Ley Magana</t>
  </si>
  <si>
    <t>E26565</t>
  </si>
  <si>
    <t>E32544</t>
  </si>
  <si>
    <t>E32058</t>
  </si>
  <si>
    <t>E33885</t>
  </si>
  <si>
    <t>E25752-5</t>
  </si>
  <si>
    <t>E27134-2</t>
  </si>
  <si>
    <t>E26729-2</t>
  </si>
  <si>
    <t>E30672</t>
  </si>
  <si>
    <t>E34732</t>
  </si>
  <si>
    <t>E34732-2</t>
  </si>
  <si>
    <t>2007953472</t>
  </si>
  <si>
    <t>35092</t>
  </si>
  <si>
    <t>E35092</t>
  </si>
  <si>
    <t>Mugdha Sanjay Kunte</t>
  </si>
  <si>
    <t>E29490-2</t>
  </si>
  <si>
    <t>E15637</t>
  </si>
  <si>
    <t>E957</t>
  </si>
  <si>
    <t>E1165</t>
  </si>
  <si>
    <t>E15684</t>
  </si>
  <si>
    <t>E14478</t>
  </si>
  <si>
    <t>E10091</t>
  </si>
  <si>
    <t>E745</t>
  </si>
  <si>
    <t>E1174</t>
  </si>
  <si>
    <t>E13584-2</t>
  </si>
  <si>
    <t>E28370</t>
  </si>
  <si>
    <t>E27662</t>
  </si>
  <si>
    <t>E26935</t>
  </si>
  <si>
    <t>E30308</t>
  </si>
  <si>
    <t>E30308-2</t>
  </si>
  <si>
    <t>E30737</t>
  </si>
  <si>
    <t>E32712</t>
  </si>
  <si>
    <t>E25995</t>
  </si>
  <si>
    <t>E26415-4</t>
  </si>
  <si>
    <t>E26415-5</t>
  </si>
  <si>
    <t>Amanuensis</t>
  </si>
  <si>
    <t>E29732-5</t>
  </si>
  <si>
    <t>E33317</t>
  </si>
  <si>
    <t>E32224</t>
  </si>
  <si>
    <t>E32224-2</t>
  </si>
  <si>
    <t>E32224-3</t>
  </si>
  <si>
    <t>E29313</t>
  </si>
  <si>
    <t>Journalist Trainee</t>
  </si>
  <si>
    <t>E24781-4</t>
  </si>
  <si>
    <t>E30852</t>
  </si>
  <si>
    <t>E30852-2</t>
  </si>
  <si>
    <t>E31594-2</t>
  </si>
  <si>
    <t>E31594-3</t>
  </si>
  <si>
    <t>E31594-4</t>
  </si>
  <si>
    <t>E34713</t>
  </si>
  <si>
    <t>E34831</t>
  </si>
  <si>
    <t>E9856</t>
  </si>
  <si>
    <t>E24359</t>
  </si>
  <si>
    <t>E15272</t>
  </si>
  <si>
    <t>E18150-2</t>
  </si>
  <si>
    <t>E12306</t>
  </si>
  <si>
    <t>E16246-2</t>
  </si>
  <si>
    <t>2009764146</t>
  </si>
  <si>
    <t>E34397</t>
  </si>
  <si>
    <t>E20396</t>
  </si>
  <si>
    <t>E15731</t>
  </si>
  <si>
    <t>E29461-2</t>
  </si>
  <si>
    <t>E32585</t>
  </si>
  <si>
    <t>E15048-2</t>
  </si>
  <si>
    <t>2009862857</t>
  </si>
  <si>
    <t>35362</t>
  </si>
  <si>
    <t>E35362</t>
  </si>
  <si>
    <t>Shakir Thamer</t>
  </si>
  <si>
    <t>E27913-2</t>
  </si>
  <si>
    <t>E34738</t>
  </si>
  <si>
    <t>E32898</t>
  </si>
  <si>
    <t>E32898-2</t>
  </si>
  <si>
    <t>E19691-5</t>
  </si>
  <si>
    <t>E34117</t>
  </si>
  <si>
    <t>E34028</t>
  </si>
  <si>
    <t>E33163</t>
  </si>
  <si>
    <t>E33163-2</t>
  </si>
  <si>
    <t>E31238</t>
  </si>
  <si>
    <t>E33273</t>
  </si>
  <si>
    <t>E32902</t>
  </si>
  <si>
    <t>E28891-7</t>
  </si>
  <si>
    <t>E34588</t>
  </si>
  <si>
    <t>E1629-2</t>
  </si>
  <si>
    <t>E2203</t>
  </si>
  <si>
    <t>E13576</t>
  </si>
  <si>
    <t>E29233</t>
  </si>
  <si>
    <t>E993</t>
  </si>
  <si>
    <t>E17963</t>
  </si>
  <si>
    <t>E908-2</t>
  </si>
  <si>
    <t>E416-3</t>
  </si>
  <si>
    <t>E12041-3</t>
  </si>
  <si>
    <t>E33987</t>
  </si>
  <si>
    <t>E23383</t>
  </si>
  <si>
    <t>2010861694</t>
  </si>
  <si>
    <t>35595</t>
  </si>
  <si>
    <t>E35595</t>
  </si>
  <si>
    <t>Sarah Line Skovbakke</t>
  </si>
  <si>
    <t>E23871-2</t>
  </si>
  <si>
    <t>2010883833</t>
  </si>
  <si>
    <t>35107</t>
  </si>
  <si>
    <t>E35107</t>
  </si>
  <si>
    <t>Vytis Lapinskas</t>
  </si>
  <si>
    <t>E25198-2</t>
  </si>
  <si>
    <t>E32130</t>
  </si>
  <si>
    <t>E23332-9</t>
  </si>
  <si>
    <t>E29343</t>
  </si>
  <si>
    <t>E32387</t>
  </si>
  <si>
    <t>E33615</t>
  </si>
  <si>
    <t>2010931765</t>
  </si>
  <si>
    <t>35209</t>
  </si>
  <si>
    <t>E35209</t>
  </si>
  <si>
    <t>Mads Anders Jørgensen</t>
  </si>
  <si>
    <t>E27938</t>
  </si>
  <si>
    <t>E33570</t>
  </si>
  <si>
    <t>E33570-2</t>
  </si>
  <si>
    <t>2010953157</t>
  </si>
  <si>
    <t>35179</t>
  </si>
  <si>
    <t>E35179</t>
  </si>
  <si>
    <t>Denys Miakota</t>
  </si>
  <si>
    <t>2010960935</t>
  </si>
  <si>
    <t>35138</t>
  </si>
  <si>
    <t>E35138</t>
  </si>
  <si>
    <t>Christoffer Høeg Skoven</t>
  </si>
  <si>
    <t>E33849</t>
  </si>
  <si>
    <t>E7445-2</t>
  </si>
  <si>
    <t>E7445-4</t>
  </si>
  <si>
    <t>E15762</t>
  </si>
  <si>
    <t>E18874</t>
  </si>
  <si>
    <t>E27410</t>
  </si>
  <si>
    <t>2011630777</t>
  </si>
  <si>
    <t>35127</t>
  </si>
  <si>
    <t>E35127</t>
  </si>
  <si>
    <t>Jesper Kirkeskov</t>
  </si>
  <si>
    <t>E19489</t>
  </si>
  <si>
    <t>E721</t>
  </si>
  <si>
    <t>E25059</t>
  </si>
  <si>
    <t>E16413</t>
  </si>
  <si>
    <t>E15413-2</t>
  </si>
  <si>
    <t>E28063</t>
  </si>
  <si>
    <t>E13806</t>
  </si>
  <si>
    <t>E30498-2</t>
  </si>
  <si>
    <t>2011912918</t>
  </si>
  <si>
    <t>35384</t>
  </si>
  <si>
    <t>E35384</t>
  </si>
  <si>
    <t>Shu Li</t>
  </si>
  <si>
    <t>E31259</t>
  </si>
  <si>
    <t>2011914163</t>
  </si>
  <si>
    <t>35519</t>
  </si>
  <si>
    <t>E35519</t>
  </si>
  <si>
    <t>Octav Caldararu</t>
  </si>
  <si>
    <t>E24110-19269</t>
  </si>
  <si>
    <t>E24110-2</t>
  </si>
  <si>
    <t>E24110-6</t>
  </si>
  <si>
    <t>E27273</t>
  </si>
  <si>
    <t>E27273-6</t>
  </si>
  <si>
    <t>E27273-7</t>
  </si>
  <si>
    <t>E27273-8</t>
  </si>
  <si>
    <t>E31753</t>
  </si>
  <si>
    <t>2011953177</t>
  </si>
  <si>
    <t>35244</t>
  </si>
  <si>
    <t>E35244</t>
  </si>
  <si>
    <t>Evangelos Tsochantaris</t>
  </si>
  <si>
    <t>E26749</t>
  </si>
  <si>
    <t>E115</t>
  </si>
  <si>
    <t>E7461</t>
  </si>
  <si>
    <t>E471</t>
  </si>
  <si>
    <t>E2083</t>
  </si>
  <si>
    <t>E16988-3</t>
  </si>
  <si>
    <t>E14089</t>
  </si>
  <si>
    <t>E15572</t>
  </si>
  <si>
    <t>E2928</t>
  </si>
  <si>
    <t>E3774-3</t>
  </si>
  <si>
    <t>E28654</t>
  </si>
  <si>
    <t>E11482-2</t>
  </si>
  <si>
    <t>E26723</t>
  </si>
  <si>
    <t>E33641</t>
  </si>
  <si>
    <t>E2130-6</t>
  </si>
  <si>
    <t>E11435-5</t>
  </si>
  <si>
    <t>E32924</t>
  </si>
  <si>
    <t>E25300</t>
  </si>
  <si>
    <t>E34216</t>
  </si>
  <si>
    <t>2012884667</t>
  </si>
  <si>
    <t>35159</t>
  </si>
  <si>
    <t>E35159</t>
  </si>
  <si>
    <t>Morteza Alehosseini</t>
  </si>
  <si>
    <t>E26973</t>
  </si>
  <si>
    <t>E26973-3</t>
  </si>
  <si>
    <t>E26639-2</t>
  </si>
  <si>
    <t>E33088</t>
  </si>
  <si>
    <t>2012934141</t>
  </si>
  <si>
    <t>35289</t>
  </si>
  <si>
    <t>E35289</t>
  </si>
  <si>
    <t>Dimitrios Dagdilelis</t>
  </si>
  <si>
    <t>E30597</t>
  </si>
  <si>
    <t>E34213</t>
  </si>
  <si>
    <t>E33247</t>
  </si>
  <si>
    <t>E23932</t>
  </si>
  <si>
    <t>E27470</t>
  </si>
  <si>
    <t>E12025-2</t>
  </si>
  <si>
    <t>E11220</t>
  </si>
  <si>
    <t>Head of Group Reporting</t>
  </si>
  <si>
    <t>E32260</t>
  </si>
  <si>
    <t>E12335</t>
  </si>
  <si>
    <t>E7471</t>
  </si>
  <si>
    <t>E196-5</t>
  </si>
  <si>
    <t>E634</t>
  </si>
  <si>
    <t>E23752</t>
  </si>
  <si>
    <t>E25019</t>
  </si>
  <si>
    <t>E27241</t>
  </si>
  <si>
    <t>E34257</t>
  </si>
  <si>
    <t>E7474</t>
  </si>
  <si>
    <t>E30203</t>
  </si>
  <si>
    <t>E7479-5</t>
  </si>
  <si>
    <t>E24262</t>
  </si>
  <si>
    <t>E24262-2</t>
  </si>
  <si>
    <t>E30405</t>
  </si>
  <si>
    <t>Sara Josefin Shapiro-Bengtsen</t>
  </si>
  <si>
    <t>E31614</t>
  </si>
  <si>
    <t>E30466</t>
  </si>
  <si>
    <t>E20737-2</t>
  </si>
  <si>
    <t>E17921-4</t>
  </si>
  <si>
    <t>E29701-2</t>
  </si>
  <si>
    <t>E29701-3</t>
  </si>
  <si>
    <t>E29781</t>
  </si>
  <si>
    <t>E33148</t>
  </si>
  <si>
    <t>E32458</t>
  </si>
  <si>
    <t>E32568</t>
  </si>
  <si>
    <t>E33351</t>
  </si>
  <si>
    <t>E32078</t>
  </si>
  <si>
    <t>E32078-2</t>
  </si>
  <si>
    <t>E32078-3</t>
  </si>
  <si>
    <t>E32078-4</t>
  </si>
  <si>
    <t>E32078-5</t>
  </si>
  <si>
    <t>E32220</t>
  </si>
  <si>
    <t>E32220-2</t>
  </si>
  <si>
    <t>E303</t>
  </si>
  <si>
    <t>E15504</t>
  </si>
  <si>
    <t>E357</t>
  </si>
  <si>
    <t>E27348</t>
  </si>
  <si>
    <t>E7484-3</t>
  </si>
  <si>
    <t>E14268</t>
  </si>
  <si>
    <t>E19137</t>
  </si>
  <si>
    <t>E2511</t>
  </si>
  <si>
    <t>E30445</t>
  </si>
  <si>
    <t>E18245-2</t>
  </si>
  <si>
    <t>E15-2</t>
  </si>
  <si>
    <t>E9860-2</t>
  </si>
  <si>
    <t>E19047</t>
  </si>
  <si>
    <t>E11865</t>
  </si>
  <si>
    <t>E27512</t>
  </si>
  <si>
    <t>E28379</t>
  </si>
  <si>
    <t>E29995</t>
  </si>
  <si>
    <t>E25068</t>
  </si>
  <si>
    <t>E24195</t>
  </si>
  <si>
    <t>E33042</t>
  </si>
  <si>
    <t>2102894939</t>
  </si>
  <si>
    <t>35304</t>
  </si>
  <si>
    <t>E35304</t>
  </si>
  <si>
    <t>Dario Ruben Carballido</t>
  </si>
  <si>
    <t>E26234</t>
  </si>
  <si>
    <t>E29311</t>
  </si>
  <si>
    <t>E24590-4</t>
  </si>
  <si>
    <t>E27406-2</t>
  </si>
  <si>
    <t>E32301</t>
  </si>
  <si>
    <t>E34636</t>
  </si>
  <si>
    <t>E32335</t>
  </si>
  <si>
    <t>E32335-2</t>
  </si>
  <si>
    <t>E32335-3</t>
  </si>
  <si>
    <t>E32335-4</t>
  </si>
  <si>
    <t>E2191</t>
  </si>
  <si>
    <t>E18895</t>
  </si>
  <si>
    <t>E19036</t>
  </si>
  <si>
    <t>E23245-2</t>
  </si>
  <si>
    <t>E29884</t>
  </si>
  <si>
    <t>E31591</t>
  </si>
  <si>
    <t>E19029</t>
  </si>
  <si>
    <t>E12400</t>
  </si>
  <si>
    <t>E28837</t>
  </si>
  <si>
    <t>E7508</t>
  </si>
  <si>
    <t>E20840</t>
  </si>
  <si>
    <t>E25899</t>
  </si>
  <si>
    <t>2103791696</t>
  </si>
  <si>
    <t>34987</t>
  </si>
  <si>
    <t>E34987</t>
  </si>
  <si>
    <t>Sofie Ane Vebæk Gelskov</t>
  </si>
  <si>
    <t>E15823</t>
  </si>
  <si>
    <t>E29940</t>
  </si>
  <si>
    <t>E18971</t>
  </si>
  <si>
    <t>Vivi Heldt</t>
  </si>
  <si>
    <t>E31954</t>
  </si>
  <si>
    <t>E16416-2</t>
  </si>
  <si>
    <t>E14712-4</t>
  </si>
  <si>
    <t>E26119</t>
  </si>
  <si>
    <t>E32514</t>
  </si>
  <si>
    <t>E24155</t>
  </si>
  <si>
    <t>E28423</t>
  </si>
  <si>
    <t>E31250</t>
  </si>
  <si>
    <t>E24021</t>
  </si>
  <si>
    <t>E32759</t>
  </si>
  <si>
    <t>E32759-2</t>
  </si>
  <si>
    <t>E32850</t>
  </si>
  <si>
    <t>E30482</t>
  </si>
  <si>
    <t>E23759</t>
  </si>
  <si>
    <t>E23050-3</t>
  </si>
  <si>
    <t>E32744</t>
  </si>
  <si>
    <t>E31833</t>
  </si>
  <si>
    <t>E31833-2</t>
  </si>
  <si>
    <t>E29664</t>
  </si>
  <si>
    <t>E31458-2</t>
  </si>
  <si>
    <t>E29704</t>
  </si>
  <si>
    <t>E32018</t>
  </si>
  <si>
    <t>E34265</t>
  </si>
  <si>
    <t>E32060</t>
  </si>
  <si>
    <t>E34688</t>
  </si>
  <si>
    <t>E32478</t>
  </si>
  <si>
    <t>2103961923</t>
  </si>
  <si>
    <t>35206</t>
  </si>
  <si>
    <t>E35206</t>
  </si>
  <si>
    <t>Frederik Dreyer Nielsen</t>
  </si>
  <si>
    <t>E33815</t>
  </si>
  <si>
    <t>2103973549</t>
  </si>
  <si>
    <t>35285</t>
  </si>
  <si>
    <t>E35285</t>
  </si>
  <si>
    <t>E31268</t>
  </si>
  <si>
    <t>E32404</t>
  </si>
  <si>
    <t>E7525-2</t>
  </si>
  <si>
    <t>E1446</t>
  </si>
  <si>
    <t>E15325</t>
  </si>
  <si>
    <t>E3787</t>
  </si>
  <si>
    <t>E34497</t>
  </si>
  <si>
    <t>E16490</t>
  </si>
  <si>
    <t>E724</t>
  </si>
  <si>
    <t>E12763</t>
  </si>
  <si>
    <t>E1673-2</t>
  </si>
  <si>
    <t>E34329</t>
  </si>
  <si>
    <t>E33119</t>
  </si>
  <si>
    <t>E2200-2</t>
  </si>
  <si>
    <t>E17869-3</t>
  </si>
  <si>
    <t>2104874528</t>
  </si>
  <si>
    <t>E34701</t>
  </si>
  <si>
    <t>E20153-4</t>
  </si>
  <si>
    <t>E29783</t>
  </si>
  <si>
    <t>E34792</t>
  </si>
  <si>
    <t>E34381</t>
  </si>
  <si>
    <t>E25346-2</t>
  </si>
  <si>
    <t>E33387</t>
  </si>
  <si>
    <t>E32126</t>
  </si>
  <si>
    <t>E34084</t>
  </si>
  <si>
    <t>E34145</t>
  </si>
  <si>
    <t>E32575</t>
  </si>
  <si>
    <t>E145</t>
  </si>
  <si>
    <t>E24671</t>
  </si>
  <si>
    <t>E3789</t>
  </si>
  <si>
    <t>E22823-3</t>
  </si>
  <si>
    <t>E34082</t>
  </si>
  <si>
    <t>E524-4</t>
  </si>
  <si>
    <t>E31373</t>
  </si>
  <si>
    <t>E19705</t>
  </si>
  <si>
    <t>E7547-3</t>
  </si>
  <si>
    <t>E31476</t>
  </si>
  <si>
    <t>E33478</t>
  </si>
  <si>
    <t>E25336-2</t>
  </si>
  <si>
    <t>E7554-5</t>
  </si>
  <si>
    <t>E18014-2</t>
  </si>
  <si>
    <t>2105843731</t>
  </si>
  <si>
    <t>35403</t>
  </si>
  <si>
    <t>E35403</t>
  </si>
  <si>
    <t>Isak Hannes Wahlstedt</t>
  </si>
  <si>
    <t>E22724-2</t>
  </si>
  <si>
    <t>E33052</t>
  </si>
  <si>
    <t>E33052-2</t>
  </si>
  <si>
    <t>E7556</t>
  </si>
  <si>
    <t>E29205</t>
  </si>
  <si>
    <t>E33741</t>
  </si>
  <si>
    <t>E25574-3</t>
  </si>
  <si>
    <t>E26730</t>
  </si>
  <si>
    <t>E26730-2</t>
  </si>
  <si>
    <t>E33362</t>
  </si>
  <si>
    <t>E33362-2</t>
  </si>
  <si>
    <t>E27974</t>
  </si>
  <si>
    <t>E27974-2</t>
  </si>
  <si>
    <t>E30548-4</t>
  </si>
  <si>
    <t>E32580</t>
  </si>
  <si>
    <t>E19692</t>
  </si>
  <si>
    <t>E33936</t>
  </si>
  <si>
    <t>E11474-2</t>
  </si>
  <si>
    <t>E2930-3</t>
  </si>
  <si>
    <t>E1078</t>
  </si>
  <si>
    <t>E3793-2</t>
  </si>
  <si>
    <t>E1825</t>
  </si>
  <si>
    <t>E7559-2</t>
  </si>
  <si>
    <t>E14194</t>
  </si>
  <si>
    <t>E1149-2</t>
  </si>
  <si>
    <t>E22839</t>
  </si>
  <si>
    <t>E1528-2</t>
  </si>
  <si>
    <t>E9524-2</t>
  </si>
  <si>
    <t>E24564</t>
  </si>
  <si>
    <t>E31071</t>
  </si>
  <si>
    <t>E34118</t>
  </si>
  <si>
    <t>E10967</t>
  </si>
  <si>
    <t>E17345</t>
  </si>
  <si>
    <t>E33227</t>
  </si>
  <si>
    <t>E33918</t>
  </si>
  <si>
    <t>E25576</t>
  </si>
  <si>
    <t>E28979</t>
  </si>
  <si>
    <t>E34043</t>
  </si>
  <si>
    <t>E29568</t>
  </si>
  <si>
    <t>E32762</t>
  </si>
  <si>
    <t>E34726</t>
  </si>
  <si>
    <t>E28875</t>
  </si>
  <si>
    <t>E33467</t>
  </si>
  <si>
    <t>E29891-3</t>
  </si>
  <si>
    <t>E33869</t>
  </si>
  <si>
    <t>E34109</t>
  </si>
  <si>
    <t>E32824</t>
  </si>
  <si>
    <t>E32680</t>
  </si>
  <si>
    <t>E2932</t>
  </si>
  <si>
    <t>E7569-2</t>
  </si>
  <si>
    <t>E3797</t>
  </si>
  <si>
    <t>E3798</t>
  </si>
  <si>
    <t>E10787</t>
  </si>
  <si>
    <t>E3799</t>
  </si>
  <si>
    <t>E15797</t>
  </si>
  <si>
    <t>E21907-2</t>
  </si>
  <si>
    <t>E11164</t>
  </si>
  <si>
    <t>E33937</t>
  </si>
  <si>
    <t>E18772</t>
  </si>
  <si>
    <t>E2934</t>
  </si>
  <si>
    <t>E7572-3</t>
  </si>
  <si>
    <t>E30406</t>
  </si>
  <si>
    <t>E34188</t>
  </si>
  <si>
    <t>E26524</t>
  </si>
  <si>
    <t>E28656</t>
  </si>
  <si>
    <t>E26036</t>
  </si>
  <si>
    <t>E23601</t>
  </si>
  <si>
    <t>E32691</t>
  </si>
  <si>
    <t>Andreea -Ioana Henriksen</t>
  </si>
  <si>
    <t>E27020-5</t>
  </si>
  <si>
    <t>E27020-6</t>
  </si>
  <si>
    <t>E27020-7</t>
  </si>
  <si>
    <t>E32257</t>
  </si>
  <si>
    <t>E32257-2</t>
  </si>
  <si>
    <t>2107961014</t>
  </si>
  <si>
    <t>35038</t>
  </si>
  <si>
    <t>E35038</t>
  </si>
  <si>
    <t>Liv Kristensen Stranddorf</t>
  </si>
  <si>
    <t>34963</t>
  </si>
  <si>
    <t>E34963</t>
  </si>
  <si>
    <t>Gokul Pankaj Seshathrinathan</t>
  </si>
  <si>
    <t>E33477</t>
  </si>
  <si>
    <t>E15754</t>
  </si>
  <si>
    <t>E2936</t>
  </si>
  <si>
    <t>E3802</t>
  </si>
  <si>
    <t>E13448</t>
  </si>
  <si>
    <t>E19143</t>
  </si>
  <si>
    <t>E15277</t>
  </si>
  <si>
    <t>E16007-2</t>
  </si>
  <si>
    <t>E930-2</t>
  </si>
  <si>
    <t>E23850</t>
  </si>
  <si>
    <t>E34348</t>
  </si>
  <si>
    <t>E29126</t>
  </si>
  <si>
    <t>E32847</t>
  </si>
  <si>
    <t>E13712-3</t>
  </si>
  <si>
    <t>E34451</t>
  </si>
  <si>
    <t>E27429-2</t>
  </si>
  <si>
    <t>E32223</t>
  </si>
  <si>
    <t>E29822-2</t>
  </si>
  <si>
    <t>E29822-3</t>
  </si>
  <si>
    <t>E32986</t>
  </si>
  <si>
    <t>E30686</t>
  </si>
  <si>
    <t>E30686-2</t>
  </si>
  <si>
    <t>E33386</t>
  </si>
  <si>
    <t>E28223</t>
  </si>
  <si>
    <t>E33095</t>
  </si>
  <si>
    <t>2108933340</t>
  </si>
  <si>
    <t>35123</t>
  </si>
  <si>
    <t>E35123</t>
  </si>
  <si>
    <t>Elêa Marie Prat</t>
  </si>
  <si>
    <t>E30088</t>
  </si>
  <si>
    <t>E34796</t>
  </si>
  <si>
    <t>E31983</t>
  </si>
  <si>
    <t>E31983-2</t>
  </si>
  <si>
    <t>E31983-3</t>
  </si>
  <si>
    <t>E15830</t>
  </si>
  <si>
    <t>E638-3</t>
  </si>
  <si>
    <t>E2937-2</t>
  </si>
  <si>
    <t>E18826</t>
  </si>
  <si>
    <t>E12281</t>
  </si>
  <si>
    <t>E31596</t>
  </si>
  <si>
    <t>E15438</t>
  </si>
  <si>
    <t>E32022</t>
  </si>
  <si>
    <t>E29615</t>
  </si>
  <si>
    <t>E32839</t>
  </si>
  <si>
    <t>E24744-2</t>
  </si>
  <si>
    <t>E34220</t>
  </si>
  <si>
    <t>E26640</t>
  </si>
  <si>
    <t>E29996</t>
  </si>
  <si>
    <t>E15394-3</t>
  </si>
  <si>
    <t>E25203-2</t>
  </si>
  <si>
    <t>E32916</t>
  </si>
  <si>
    <t>E27667</t>
  </si>
  <si>
    <t>E27681</t>
  </si>
  <si>
    <t>E32013</t>
  </si>
  <si>
    <t>E27606</t>
  </si>
  <si>
    <t>E33922</t>
  </si>
  <si>
    <t>E31662</t>
  </si>
  <si>
    <t>E33282</t>
  </si>
  <si>
    <t>E25587-5</t>
  </si>
  <si>
    <t>E25587-6</t>
  </si>
  <si>
    <t>E31377</t>
  </si>
  <si>
    <t>E27893</t>
  </si>
  <si>
    <t>E33025</t>
  </si>
  <si>
    <t>E33161</t>
  </si>
  <si>
    <t>E25027-3</t>
  </si>
  <si>
    <t>E32269</t>
  </si>
  <si>
    <t>E32269-2</t>
  </si>
  <si>
    <t>E1433</t>
  </si>
  <si>
    <t>E15607</t>
  </si>
  <si>
    <t>E7609</t>
  </si>
  <si>
    <t>E18094</t>
  </si>
  <si>
    <t>E7610-2</t>
  </si>
  <si>
    <t>E2939</t>
  </si>
  <si>
    <t>E34602</t>
  </si>
  <si>
    <t>E28850</t>
  </si>
  <si>
    <t>E23806</t>
  </si>
  <si>
    <t>E31389</t>
  </si>
  <si>
    <t>E17712-3</t>
  </si>
  <si>
    <t>E34012</t>
  </si>
  <si>
    <t>E32557</t>
  </si>
  <si>
    <t>E28456-3</t>
  </si>
  <si>
    <t>E34364</t>
  </si>
  <si>
    <t>E30246-2</t>
  </si>
  <si>
    <t>E34485</t>
  </si>
  <si>
    <t>E32451</t>
  </si>
  <si>
    <t>E32451-2</t>
  </si>
  <si>
    <t>E32325</t>
  </si>
  <si>
    <t>E32325-2</t>
  </si>
  <si>
    <t>E32325-3</t>
  </si>
  <si>
    <t>E32472</t>
  </si>
  <si>
    <t>E3807</t>
  </si>
  <si>
    <t>E19810</t>
  </si>
  <si>
    <t>E7618-4</t>
  </si>
  <si>
    <t>E23480-2</t>
  </si>
  <si>
    <t>E18144-2</t>
  </si>
  <si>
    <t>E26602</t>
  </si>
  <si>
    <t>E32780</t>
  </si>
  <si>
    <t>E30481</t>
  </si>
  <si>
    <t>E28942</t>
  </si>
  <si>
    <t>E28152-2</t>
  </si>
  <si>
    <t>E34474</t>
  </si>
  <si>
    <t>E26223</t>
  </si>
  <si>
    <t>E28833</t>
  </si>
  <si>
    <t>2111904572</t>
  </si>
  <si>
    <t>35534</t>
  </si>
  <si>
    <t>E35534</t>
  </si>
  <si>
    <t>Maaike Charlotte Van Eeckhoutte</t>
  </si>
  <si>
    <t>E34570</t>
  </si>
  <si>
    <t>E30265</t>
  </si>
  <si>
    <t>E30265-2</t>
  </si>
  <si>
    <t>E33816</t>
  </si>
  <si>
    <t>E31744</t>
  </si>
  <si>
    <t>E17930</t>
  </si>
  <si>
    <t>E9638</t>
  </si>
  <si>
    <t>E419</t>
  </si>
  <si>
    <t>Head of Department, Professor</t>
  </si>
  <si>
    <t>E29341</t>
  </si>
  <si>
    <t>E11902-2</t>
  </si>
  <si>
    <t>E23353</t>
  </si>
  <si>
    <t>E2943-2</t>
  </si>
  <si>
    <t>E2944-2</t>
  </si>
  <si>
    <t>E11175</t>
  </si>
  <si>
    <t>E10127-4</t>
  </si>
  <si>
    <t>2112794355</t>
  </si>
  <si>
    <t>E34241</t>
  </si>
  <si>
    <t>E27890</t>
  </si>
  <si>
    <t>E10213</t>
  </si>
  <si>
    <t>E7633-6</t>
  </si>
  <si>
    <t>E30819</t>
  </si>
  <si>
    <t>E30819-2</t>
  </si>
  <si>
    <t>E19870-2</t>
  </si>
  <si>
    <t>E26338</t>
  </si>
  <si>
    <t>E31994</t>
  </si>
  <si>
    <t>E24747-3</t>
  </si>
  <si>
    <t>E34590</t>
  </si>
  <si>
    <t>E33664</t>
  </si>
  <si>
    <t>E29405</t>
  </si>
  <si>
    <t>E30155</t>
  </si>
  <si>
    <t>E27436</t>
  </si>
  <si>
    <t>E33024</t>
  </si>
  <si>
    <t>E28846</t>
  </si>
  <si>
    <t>E28846-4</t>
  </si>
  <si>
    <t>E28846-7</t>
  </si>
  <si>
    <t>E28846-8</t>
  </si>
  <si>
    <t>E3810</t>
  </si>
  <si>
    <t>E1858</t>
  </si>
  <si>
    <t>E2947</t>
  </si>
  <si>
    <t>E11245-3</t>
  </si>
  <si>
    <t>E33817</t>
  </si>
  <si>
    <t>Matteo Fumagalli</t>
  </si>
  <si>
    <t>E14352-2</t>
  </si>
  <si>
    <t>E12015-3</t>
  </si>
  <si>
    <t>E23199-3</t>
  </si>
  <si>
    <t>E32278</t>
  </si>
  <si>
    <t>E24045</t>
  </si>
  <si>
    <t>2201893960</t>
  </si>
  <si>
    <t>E34186</t>
  </si>
  <si>
    <t>E26391</t>
  </si>
  <si>
    <t>E26391-2</t>
  </si>
  <si>
    <t>2201921913</t>
  </si>
  <si>
    <t>35414</t>
  </si>
  <si>
    <t>E35414</t>
  </si>
  <si>
    <t>Rune Andersen</t>
  </si>
  <si>
    <t>E25901-3</t>
  </si>
  <si>
    <t>E31157</t>
  </si>
  <si>
    <t>E30688</t>
  </si>
  <si>
    <t>E24232</t>
  </si>
  <si>
    <t>E29743-3</t>
  </si>
  <si>
    <t>E29743-4</t>
  </si>
  <si>
    <t>E33133</t>
  </si>
  <si>
    <t>E32044</t>
  </si>
  <si>
    <t>E32044-2</t>
  </si>
  <si>
    <t>E101</t>
  </si>
  <si>
    <t>E2948</t>
  </si>
  <si>
    <t>E19726-2</t>
  </si>
  <si>
    <t>E15806</t>
  </si>
  <si>
    <t>E15787</t>
  </si>
  <si>
    <t>E19890</t>
  </si>
  <si>
    <t>E1104-2</t>
  </si>
  <si>
    <t>E3813-3</t>
  </si>
  <si>
    <t>E22748</t>
  </si>
  <si>
    <t>E32104</t>
  </si>
  <si>
    <t>E30387</t>
  </si>
  <si>
    <t>E26282-2</t>
  </si>
  <si>
    <t>E33832</t>
  </si>
  <si>
    <t>E20119</t>
  </si>
  <si>
    <t>E32730</t>
  </si>
  <si>
    <t>E33344</t>
  </si>
  <si>
    <t>E34357</t>
  </si>
  <si>
    <t>2202932943</t>
  </si>
  <si>
    <t>35610</t>
  </si>
  <si>
    <t>E35610</t>
  </si>
  <si>
    <t>Zan Mahmood</t>
  </si>
  <si>
    <t>E25730-2</t>
  </si>
  <si>
    <t>E30087</t>
  </si>
  <si>
    <t>2202951913</t>
  </si>
  <si>
    <t>35373</t>
  </si>
  <si>
    <t>E35373</t>
  </si>
  <si>
    <t>Christian Anker Rosiek</t>
  </si>
  <si>
    <t>E32652</t>
  </si>
  <si>
    <t>2202961757</t>
  </si>
  <si>
    <t>35282</t>
  </si>
  <si>
    <t>E35282</t>
  </si>
  <si>
    <t>Mikkel Schmidt</t>
  </si>
  <si>
    <t>E32496</t>
  </si>
  <si>
    <t>E755</t>
  </si>
  <si>
    <t>E1318</t>
  </si>
  <si>
    <t>E147</t>
  </si>
  <si>
    <t>E3815</t>
  </si>
  <si>
    <t>E206</t>
  </si>
  <si>
    <t>E4258</t>
  </si>
  <si>
    <t>E249</t>
  </si>
  <si>
    <t>E2951-4</t>
  </si>
  <si>
    <t>E25108</t>
  </si>
  <si>
    <t>E15658</t>
  </si>
  <si>
    <t>E3816-2</t>
  </si>
  <si>
    <t>E23115-3</t>
  </si>
  <si>
    <t>E19069</t>
  </si>
  <si>
    <t>E12553-3</t>
  </si>
  <si>
    <t>E29719</t>
  </si>
  <si>
    <t>E17437-5</t>
  </si>
  <si>
    <t>E27091</t>
  </si>
  <si>
    <t>E25521</t>
  </si>
  <si>
    <t>E30127</t>
  </si>
  <si>
    <t>E30127-2</t>
  </si>
  <si>
    <t>E26103</t>
  </si>
  <si>
    <t>E19496-3</t>
  </si>
  <si>
    <t>E32400</t>
  </si>
  <si>
    <t>E32899</t>
  </si>
  <si>
    <t>E32899-2</t>
  </si>
  <si>
    <t>E30831</t>
  </si>
  <si>
    <t>E23786-3</t>
  </si>
  <si>
    <t>E30478</t>
  </si>
  <si>
    <t>E25363-2</t>
  </si>
  <si>
    <t>E32038</t>
  </si>
  <si>
    <t>E33964</t>
  </si>
  <si>
    <t>E33357</t>
  </si>
  <si>
    <t>2203934575</t>
  </si>
  <si>
    <t>35070</t>
  </si>
  <si>
    <t>E35070</t>
  </si>
  <si>
    <t>Jun Liu</t>
  </si>
  <si>
    <t>E30992-2</t>
  </si>
  <si>
    <t>E30992-2x</t>
  </si>
  <si>
    <t>E34791</t>
  </si>
  <si>
    <t>E29279-3</t>
  </si>
  <si>
    <t>E29279-4</t>
  </si>
  <si>
    <t>E31727-2</t>
  </si>
  <si>
    <t>E31267</t>
  </si>
  <si>
    <t>2203981247</t>
  </si>
  <si>
    <t>35060</t>
  </si>
  <si>
    <t>E35060</t>
  </si>
  <si>
    <t>E3818-2</t>
  </si>
  <si>
    <t>E25104-2</t>
  </si>
  <si>
    <t>E29956</t>
  </si>
  <si>
    <t>E3819</t>
  </si>
  <si>
    <t>E26791</t>
  </si>
  <si>
    <t>E701-2</t>
  </si>
  <si>
    <t>E28345</t>
  </si>
  <si>
    <t>E28345-2</t>
  </si>
  <si>
    <t>E34600</t>
  </si>
  <si>
    <t>E32476</t>
  </si>
  <si>
    <t>E7687-6</t>
  </si>
  <si>
    <t>E33176</t>
  </si>
  <si>
    <t>E33142</t>
  </si>
  <si>
    <t>E33142-2</t>
  </si>
  <si>
    <t>E27150-3</t>
  </si>
  <si>
    <t>E23953</t>
  </si>
  <si>
    <t>E16592-3</t>
  </si>
  <si>
    <t>E24462</t>
  </si>
  <si>
    <t>E31463</t>
  </si>
  <si>
    <t>E22440-3</t>
  </si>
  <si>
    <t>E23675-4</t>
  </si>
  <si>
    <t>E32540</t>
  </si>
  <si>
    <t>E32540-2</t>
  </si>
  <si>
    <t>E29939</t>
  </si>
  <si>
    <t>E28697-4</t>
  </si>
  <si>
    <t>E32202</t>
  </si>
  <si>
    <t>E32139</t>
  </si>
  <si>
    <t>E32648</t>
  </si>
  <si>
    <t>E33217</t>
  </si>
  <si>
    <t>E32823</t>
  </si>
  <si>
    <t>E12812-3</t>
  </si>
  <si>
    <t>E460-2</t>
  </si>
  <si>
    <t>E3821-7</t>
  </si>
  <si>
    <t>E3821-8</t>
  </si>
  <si>
    <t>E15507</t>
  </si>
  <si>
    <t>E9530-4</t>
  </si>
  <si>
    <t>E27461</t>
  </si>
  <si>
    <t>E14279</t>
  </si>
  <si>
    <t>E15574</t>
  </si>
  <si>
    <t>E25026</t>
  </si>
  <si>
    <t>E2168</t>
  </si>
  <si>
    <t>E16</t>
  </si>
  <si>
    <t>E2956-2</t>
  </si>
  <si>
    <t>E32956</t>
  </si>
  <si>
    <t>E494-2</t>
  </si>
  <si>
    <t>E12322</t>
  </si>
  <si>
    <t>E7695</t>
  </si>
  <si>
    <t>E15905</t>
  </si>
  <si>
    <t>E3822</t>
  </si>
  <si>
    <t>E30056</t>
  </si>
  <si>
    <t>E33968</t>
  </si>
  <si>
    <t>E27264-2</t>
  </si>
  <si>
    <t>E19514-2</t>
  </si>
  <si>
    <t>E23976-2</t>
  </si>
  <si>
    <t>2205874596</t>
  </si>
  <si>
    <t>E34486</t>
  </si>
  <si>
    <t>E30991</t>
  </si>
  <si>
    <t>E31845-2</t>
  </si>
  <si>
    <t>E31845-x</t>
  </si>
  <si>
    <t>E32039</t>
  </si>
  <si>
    <t>E32039-2</t>
  </si>
  <si>
    <t>E30696</t>
  </si>
  <si>
    <t>E32110</t>
  </si>
  <si>
    <t>E7702-5</t>
  </si>
  <si>
    <t>E34089</t>
  </si>
  <si>
    <t>E25968</t>
  </si>
  <si>
    <t>E7706-3</t>
  </si>
  <si>
    <t>E3825</t>
  </si>
  <si>
    <t>E11287</t>
  </si>
  <si>
    <t>Anden orlov hel el. delvis løn</t>
  </si>
  <si>
    <t>E16030</t>
  </si>
  <si>
    <t>E2193</t>
  </si>
  <si>
    <t>E3827</t>
  </si>
  <si>
    <t>E15792</t>
  </si>
  <si>
    <t>E15821-2</t>
  </si>
  <si>
    <t>E15555</t>
  </si>
  <si>
    <t>E26906</t>
  </si>
  <si>
    <t>E14699-2</t>
  </si>
  <si>
    <t>E9983-2</t>
  </si>
  <si>
    <t>E34719</t>
  </si>
  <si>
    <t>E30191</t>
  </si>
  <si>
    <t>E20543-2</t>
  </si>
  <si>
    <t>E32610</t>
  </si>
  <si>
    <t>E33549</t>
  </si>
  <si>
    <t>E27684-3</t>
  </si>
  <si>
    <t>E33375</t>
  </si>
  <si>
    <t>E33375-2</t>
  </si>
  <si>
    <t>E30575</t>
  </si>
  <si>
    <t>E30895</t>
  </si>
  <si>
    <t>E24521-2</t>
  </si>
  <si>
    <t>Financial Assistant</t>
  </si>
  <si>
    <t>E31406-4</t>
  </si>
  <si>
    <t>E29777</t>
  </si>
  <si>
    <t>E32859</t>
  </si>
  <si>
    <t>E26026-5</t>
  </si>
  <si>
    <t>2206963010</t>
  </si>
  <si>
    <t>35557</t>
  </si>
  <si>
    <t>E35557</t>
  </si>
  <si>
    <t>Maria Papadimitraki</t>
  </si>
  <si>
    <t>E34444</t>
  </si>
  <si>
    <t>E32693</t>
  </si>
  <si>
    <t>E1370-2</t>
  </si>
  <si>
    <t>E7720-6</t>
  </si>
  <si>
    <t>E3832</t>
  </si>
  <si>
    <t>E15488</t>
  </si>
  <si>
    <t>E29166</t>
  </si>
  <si>
    <t>E7722</t>
  </si>
  <si>
    <t>E15632</t>
  </si>
  <si>
    <t>E22313</t>
  </si>
  <si>
    <t>E33912</t>
  </si>
  <si>
    <t>2207782451</t>
  </si>
  <si>
    <t>35234</t>
  </si>
  <si>
    <t>E35234</t>
  </si>
  <si>
    <t>Jacob Groth-Jensen</t>
  </si>
  <si>
    <t>E32942</t>
  </si>
  <si>
    <t>E11885-5</t>
  </si>
  <si>
    <t>E26925</t>
  </si>
  <si>
    <t>E29362</t>
  </si>
  <si>
    <t>E33181</t>
  </si>
  <si>
    <t>E24266-2</t>
  </si>
  <si>
    <t>E26913-2</t>
  </si>
  <si>
    <t>E26913-2019326</t>
  </si>
  <si>
    <t>E26913-3</t>
  </si>
  <si>
    <t>2207912657</t>
  </si>
  <si>
    <t>35078</t>
  </si>
  <si>
    <t>E35078</t>
  </si>
  <si>
    <t>Jeppe Hinrichs</t>
  </si>
  <si>
    <t>E24632</t>
  </si>
  <si>
    <t>E24632-2</t>
  </si>
  <si>
    <t>E25754-3</t>
  </si>
  <si>
    <t>E27964-2</t>
  </si>
  <si>
    <t>E34392</t>
  </si>
  <si>
    <t>2207944370</t>
  </si>
  <si>
    <t>35120</t>
  </si>
  <si>
    <t>E35120</t>
  </si>
  <si>
    <t>Zeenat Hameed</t>
  </si>
  <si>
    <t>2207944397</t>
  </si>
  <si>
    <t>35175</t>
  </si>
  <si>
    <t>E35175</t>
  </si>
  <si>
    <t>Chao Liu</t>
  </si>
  <si>
    <t>E32633</t>
  </si>
  <si>
    <t>E32443-2</t>
  </si>
  <si>
    <t>E32443-3</t>
  </si>
  <si>
    <t>E376</t>
  </si>
  <si>
    <t>E3834-2</t>
  </si>
  <si>
    <t>E3835</t>
  </si>
  <si>
    <t>E7733-2</t>
  </si>
  <si>
    <t>E34023</t>
  </si>
  <si>
    <t>E785</t>
  </si>
  <si>
    <t>E18840</t>
  </si>
  <si>
    <t>E17693</t>
  </si>
  <si>
    <t>E3836</t>
  </si>
  <si>
    <t>E28291-2</t>
  </si>
  <si>
    <t>E7738-3</t>
  </si>
  <si>
    <t>E30030</t>
  </si>
  <si>
    <t>E13574-3</t>
  </si>
  <si>
    <t>E33056</t>
  </si>
  <si>
    <t>E24004</t>
  </si>
  <si>
    <t>E29204</t>
  </si>
  <si>
    <t>E23642</t>
  </si>
  <si>
    <t>E26756</t>
  </si>
  <si>
    <t>E12308</t>
  </si>
  <si>
    <t>E32604</t>
  </si>
  <si>
    <t>E23136-5</t>
  </si>
  <si>
    <t>E28925</t>
  </si>
  <si>
    <t>E31697</t>
  </si>
  <si>
    <t>E32217</t>
  </si>
  <si>
    <t>2208922605</t>
  </si>
  <si>
    <t>35480</t>
  </si>
  <si>
    <t>E35480</t>
  </si>
  <si>
    <t>Malte Ulrikkaholm Tofte-Hansen</t>
  </si>
  <si>
    <t>E31707-2</t>
  </si>
  <si>
    <t>E33818</t>
  </si>
  <si>
    <t>E30000-2</t>
  </si>
  <si>
    <t>E30000-4</t>
  </si>
  <si>
    <t>E30000-5</t>
  </si>
  <si>
    <t>2208971495</t>
  </si>
  <si>
    <t>E34828</t>
  </si>
  <si>
    <t>E32207</t>
  </si>
  <si>
    <t>E32207-2</t>
  </si>
  <si>
    <t>E32207-3</t>
  </si>
  <si>
    <t>E2964</t>
  </si>
  <si>
    <t>E11622-4</t>
  </si>
  <si>
    <t>E1599</t>
  </si>
  <si>
    <t>E15451</t>
  </si>
  <si>
    <t>E34814</t>
  </si>
  <si>
    <t>E28295</t>
  </si>
  <si>
    <t>E34074</t>
  </si>
  <si>
    <t>E25318</t>
  </si>
  <si>
    <t>E16479</t>
  </si>
  <si>
    <t>E7753-3</t>
  </si>
  <si>
    <t>E18967-4</t>
  </si>
  <si>
    <t>E32655</t>
  </si>
  <si>
    <t>E18653-2</t>
  </si>
  <si>
    <t>E29763-2</t>
  </si>
  <si>
    <t>2209861677</t>
  </si>
  <si>
    <t>35258</t>
  </si>
  <si>
    <t>E35258</t>
  </si>
  <si>
    <t>Morten Hedelykke Dietz Fuglsang</t>
  </si>
  <si>
    <t>E32244</t>
  </si>
  <si>
    <t>E25118</t>
  </si>
  <si>
    <t>2209892718</t>
  </si>
  <si>
    <t>35208</t>
  </si>
  <si>
    <t>E35208</t>
  </si>
  <si>
    <t>Vibeke Hedeholm Kongstad Kruse</t>
  </si>
  <si>
    <t>E16243-6</t>
  </si>
  <si>
    <t>E32357</t>
  </si>
  <si>
    <t>E32357-2</t>
  </si>
  <si>
    <t>E19785-6</t>
  </si>
  <si>
    <t>E28854</t>
  </si>
  <si>
    <t>E26451</t>
  </si>
  <si>
    <t>2209911569</t>
  </si>
  <si>
    <t>35404</t>
  </si>
  <si>
    <t>E35404</t>
  </si>
  <si>
    <t>Mads Fjelbro Klavsen</t>
  </si>
  <si>
    <t>E23788-6</t>
  </si>
  <si>
    <t>E33775</t>
  </si>
  <si>
    <t>E34243</t>
  </si>
  <si>
    <t>Stine Løvholt Grue Pedersen</t>
  </si>
  <si>
    <t>E31086</t>
  </si>
  <si>
    <t>E31086-2</t>
  </si>
  <si>
    <t>E33669</t>
  </si>
  <si>
    <t>E34179</t>
  </si>
  <si>
    <t>E33880</t>
  </si>
  <si>
    <t>E34668</t>
  </si>
  <si>
    <t>E33396</t>
  </si>
  <si>
    <t>E30947</t>
  </si>
  <si>
    <t>2209981133</t>
  </si>
  <si>
    <t>35011</t>
  </si>
  <si>
    <t>E35011</t>
  </si>
  <si>
    <t>Jens Hammershøj Beck</t>
  </si>
  <si>
    <t>E30511-2</t>
  </si>
  <si>
    <t>E10241</t>
  </si>
  <si>
    <t>E33908</t>
  </si>
  <si>
    <t>E1723</t>
  </si>
  <si>
    <t>E33780</t>
  </si>
  <si>
    <t>E940</t>
  </si>
  <si>
    <t>E20175-2</t>
  </si>
  <si>
    <t>E13088-2</t>
  </si>
  <si>
    <t>E32545</t>
  </si>
  <si>
    <t>E32545-2</t>
  </si>
  <si>
    <t>E13689-3</t>
  </si>
  <si>
    <t>E23482</t>
  </si>
  <si>
    <t>E34230</t>
  </si>
  <si>
    <t>E32452</t>
  </si>
  <si>
    <t>E32452-2</t>
  </si>
  <si>
    <t>E32452-3</t>
  </si>
  <si>
    <t>E32657</t>
  </si>
  <si>
    <t>E28243</t>
  </si>
  <si>
    <t>E26933</t>
  </si>
  <si>
    <t>Rie Beck Olin</t>
  </si>
  <si>
    <t>E33822</t>
  </si>
  <si>
    <t>E30661</t>
  </si>
  <si>
    <t>E26526-2</t>
  </si>
  <si>
    <t>E31686</t>
  </si>
  <si>
    <t>2210933894</t>
  </si>
  <si>
    <t>E34634</t>
  </si>
  <si>
    <t>E34797</t>
  </si>
  <si>
    <t>E28749-4</t>
  </si>
  <si>
    <t>E34458</t>
  </si>
  <si>
    <t>E32231</t>
  </si>
  <si>
    <t>E34806</t>
  </si>
  <si>
    <t>E32351</t>
  </si>
  <si>
    <t>E32489</t>
  </si>
  <si>
    <t>E3846</t>
  </si>
  <si>
    <t>E15871-2</t>
  </si>
  <si>
    <t>E10303</t>
  </si>
  <si>
    <t>E17644</t>
  </si>
  <si>
    <t>E1910</t>
  </si>
  <si>
    <t>E14597-2</t>
  </si>
  <si>
    <t>E27942</t>
  </si>
  <si>
    <t>E13266</t>
  </si>
  <si>
    <t>E18102</t>
  </si>
  <si>
    <t>E27720</t>
  </si>
  <si>
    <t>E16363</t>
  </si>
  <si>
    <t>E32124</t>
  </si>
  <si>
    <t>E7782-8</t>
  </si>
  <si>
    <t>E31167</t>
  </si>
  <si>
    <t>E12006-6</t>
  </si>
  <si>
    <t>2211862737</t>
  </si>
  <si>
    <t>35113</t>
  </si>
  <si>
    <t>E35113</t>
  </si>
  <si>
    <t>Yevgen Zainchkovskyy</t>
  </si>
  <si>
    <t>E31164</t>
  </si>
  <si>
    <t>E31164-2</t>
  </si>
  <si>
    <t>E29518</t>
  </si>
  <si>
    <t>E26825</t>
  </si>
  <si>
    <t>E26825-2</t>
  </si>
  <si>
    <t>E33126</t>
  </si>
  <si>
    <t>E25786-2</t>
  </si>
  <si>
    <t>E30094</t>
  </si>
  <si>
    <t>E32661</t>
  </si>
  <si>
    <t>E27776-4</t>
  </si>
  <si>
    <t>2211923426</t>
  </si>
  <si>
    <t>35396</t>
  </si>
  <si>
    <t>E35396</t>
  </si>
  <si>
    <t>Sujata Mahapatra</t>
  </si>
  <si>
    <t>E31134</t>
  </si>
  <si>
    <t>E31274</t>
  </si>
  <si>
    <t>2211942188</t>
  </si>
  <si>
    <t>35106</t>
  </si>
  <si>
    <t>E35106</t>
  </si>
  <si>
    <t>Camilla Marie Nyborg</t>
  </si>
  <si>
    <t>E31340</t>
  </si>
  <si>
    <t>E31340-2</t>
  </si>
  <si>
    <t>E13144-3</t>
  </si>
  <si>
    <t>E31241</t>
  </si>
  <si>
    <t>E2100</t>
  </si>
  <si>
    <t>E14085</t>
  </si>
  <si>
    <t>2212671978</t>
  </si>
  <si>
    <t>35333</t>
  </si>
  <si>
    <t>E35333</t>
  </si>
  <si>
    <t>Susanne Teglers Olsen</t>
  </si>
  <si>
    <t>E1377</t>
  </si>
  <si>
    <t>E2972-2</t>
  </si>
  <si>
    <t>E12421-3</t>
  </si>
  <si>
    <t>E3852-2</t>
  </si>
  <si>
    <t>E28940</t>
  </si>
  <si>
    <t>E16681-3</t>
  </si>
  <si>
    <t>E29328</t>
  </si>
  <si>
    <t>E26209</t>
  </si>
  <si>
    <t>E25038</t>
  </si>
  <si>
    <t>E34268</t>
  </si>
  <si>
    <t>E29574</t>
  </si>
  <si>
    <t>E33209</t>
  </si>
  <si>
    <t>E16301-5</t>
  </si>
  <si>
    <t>E21021-2</t>
  </si>
  <si>
    <t>E30782-2</t>
  </si>
  <si>
    <t>E30782-3</t>
  </si>
  <si>
    <t>E30782-3x</t>
  </si>
  <si>
    <t>E34136</t>
  </si>
  <si>
    <t>E34686</t>
  </si>
  <si>
    <t>E30011-2</t>
  </si>
  <si>
    <t>E30011-2x</t>
  </si>
  <si>
    <t>E30011-3</t>
  </si>
  <si>
    <t>E30695</t>
  </si>
  <si>
    <t>E34029</t>
  </si>
  <si>
    <t>E18802</t>
  </si>
  <si>
    <t>E12870</t>
  </si>
  <si>
    <t>E3854</t>
  </si>
  <si>
    <t>E33865</t>
  </si>
  <si>
    <t>E29022</t>
  </si>
  <si>
    <t>E34217</t>
  </si>
  <si>
    <t>E28859</t>
  </si>
  <si>
    <t>E13684</t>
  </si>
  <si>
    <t>E30668</t>
  </si>
  <si>
    <t>E30668-2</t>
  </si>
  <si>
    <t>E16789-2</t>
  </si>
  <si>
    <t>E28575</t>
  </si>
  <si>
    <t>E13901-2</t>
  </si>
  <si>
    <t>E23990-4</t>
  </si>
  <si>
    <t>E33286</t>
  </si>
  <si>
    <t>E33286-19270</t>
  </si>
  <si>
    <t>E33286-2</t>
  </si>
  <si>
    <t>E23452-2</t>
  </si>
  <si>
    <t>E23452-6</t>
  </si>
  <si>
    <t>E31870-2</t>
  </si>
  <si>
    <t>E31870-x</t>
  </si>
  <si>
    <t>E29573</t>
  </si>
  <si>
    <t>E32883</t>
  </si>
  <si>
    <t>E33770</t>
  </si>
  <si>
    <t>E19627-6</t>
  </si>
  <si>
    <t>E32189</t>
  </si>
  <si>
    <t>E32896</t>
  </si>
  <si>
    <t>E18121-3</t>
  </si>
  <si>
    <t>E30224</t>
  </si>
  <si>
    <t>E34050</t>
  </si>
  <si>
    <t>34953</t>
  </si>
  <si>
    <t>E34953</t>
  </si>
  <si>
    <t>Marc Johannes van der Zwan</t>
  </si>
  <si>
    <t>E31044</t>
  </si>
  <si>
    <t>E32421</t>
  </si>
  <si>
    <t>E32421-x1</t>
  </si>
  <si>
    <t>E27303</t>
  </si>
  <si>
    <t>E24362</t>
  </si>
  <si>
    <t>E23586-2</t>
  </si>
  <si>
    <t>E3857</t>
  </si>
  <si>
    <t>E7809-2</t>
  </si>
  <si>
    <t>E1401</t>
  </si>
  <si>
    <t>E32969</t>
  </si>
  <si>
    <t>E33544</t>
  </si>
  <si>
    <t>E10844-2</t>
  </si>
  <si>
    <t>E7816-8</t>
  </si>
  <si>
    <t>E19065-2</t>
  </si>
  <si>
    <t>E19065-X1</t>
  </si>
  <si>
    <t>E27167</t>
  </si>
  <si>
    <t>E33671</t>
  </si>
  <si>
    <t>E17483-3</t>
  </si>
  <si>
    <t>E31834</t>
  </si>
  <si>
    <t>E28460</t>
  </si>
  <si>
    <t>E30041-2</t>
  </si>
  <si>
    <t>E30231</t>
  </si>
  <si>
    <t>E31105</t>
  </si>
  <si>
    <t>E26194-2</t>
  </si>
  <si>
    <t>E33736</t>
  </si>
  <si>
    <t>E32803</t>
  </si>
  <si>
    <t>2302944817</t>
  </si>
  <si>
    <t>E34355</t>
  </si>
  <si>
    <t>2302950507</t>
  </si>
  <si>
    <t>35238</t>
  </si>
  <si>
    <t>E35238</t>
  </si>
  <si>
    <t>Simon Didriksen</t>
  </si>
  <si>
    <t>2302953093</t>
  </si>
  <si>
    <t>35298</t>
  </si>
  <si>
    <t>E35298</t>
  </si>
  <si>
    <t>Reinier Jan Pieter Giele</t>
  </si>
  <si>
    <t>E33591</t>
  </si>
  <si>
    <t>E33591-2</t>
  </si>
  <si>
    <t>2302961924</t>
  </si>
  <si>
    <t>35550</t>
  </si>
  <si>
    <t>E35550</t>
  </si>
  <si>
    <t>Anne-Marie Raackmann Barkley Thuesen</t>
  </si>
  <si>
    <t>E33759</t>
  </si>
  <si>
    <t>E32981</t>
  </si>
  <si>
    <t>E10931-3</t>
  </si>
  <si>
    <t>E18814</t>
  </si>
  <si>
    <t>E11861-3</t>
  </si>
  <si>
    <t>E29188</t>
  </si>
  <si>
    <t>E19028</t>
  </si>
  <si>
    <t>E15589</t>
  </si>
  <si>
    <t>E15573</t>
  </si>
  <si>
    <t>E31158</t>
  </si>
  <si>
    <t>E29567</t>
  </si>
  <si>
    <t>E10840</t>
  </si>
  <si>
    <t>E18313</t>
  </si>
  <si>
    <t>E18645-2</t>
  </si>
  <si>
    <t>E7835-3</t>
  </si>
  <si>
    <t>E32394</t>
  </si>
  <si>
    <t>E33008</t>
  </si>
  <si>
    <t>E34306</t>
  </si>
  <si>
    <t>E32563</t>
  </si>
  <si>
    <t>2303904908</t>
  </si>
  <si>
    <t>E34337</t>
  </si>
  <si>
    <t>E32593</t>
  </si>
  <si>
    <t>E33062</t>
  </si>
  <si>
    <t>E27719-5</t>
  </si>
  <si>
    <t>E27719-6</t>
  </si>
  <si>
    <t>E29912</t>
  </si>
  <si>
    <t>E24751-2</t>
  </si>
  <si>
    <t>E32014</t>
  </si>
  <si>
    <t>2303944209</t>
  </si>
  <si>
    <t>35185</t>
  </si>
  <si>
    <t>E35185</t>
  </si>
  <si>
    <t>Shayan Shahsavari</t>
  </si>
  <si>
    <t>E33530</t>
  </si>
  <si>
    <t>E2979-6</t>
  </si>
  <si>
    <t>E7842-2</t>
  </si>
  <si>
    <t>E15857</t>
  </si>
  <si>
    <t>E28990</t>
  </si>
  <si>
    <t>E3865</t>
  </si>
  <si>
    <t>E3866</t>
  </si>
  <si>
    <t>E911</t>
  </si>
  <si>
    <t>E3867</t>
  </si>
  <si>
    <t>E34336</t>
  </si>
  <si>
    <t>E27246</t>
  </si>
  <si>
    <t>E27246-2</t>
  </si>
  <si>
    <t>E32741</t>
  </si>
  <si>
    <t>E29430</t>
  </si>
  <si>
    <t>E28305</t>
  </si>
  <si>
    <t>E30440</t>
  </si>
  <si>
    <t>E30662</t>
  </si>
  <si>
    <t>E26285</t>
  </si>
  <si>
    <t>E26285-2</t>
  </si>
  <si>
    <t>E29269</t>
  </si>
  <si>
    <t>E31752</t>
  </si>
  <si>
    <t>E28096</t>
  </si>
  <si>
    <t>E15346-7</t>
  </si>
  <si>
    <t>E22608-4</t>
  </si>
  <si>
    <t>E22350</t>
  </si>
  <si>
    <t>E25294-3</t>
  </si>
  <si>
    <t>2304932727</t>
  </si>
  <si>
    <t>35090</t>
  </si>
  <si>
    <t>E35090</t>
  </si>
  <si>
    <t>Jonathan Nøddeskov Clifford</t>
  </si>
  <si>
    <t>E34511</t>
  </si>
  <si>
    <t>2304941025</t>
  </si>
  <si>
    <t>35359</t>
  </si>
  <si>
    <t>E35359</t>
  </si>
  <si>
    <t>Emil Marsilius Jensen</t>
  </si>
  <si>
    <t>E28498-6</t>
  </si>
  <si>
    <t>E28498-7</t>
  </si>
  <si>
    <t>E34565</t>
  </si>
  <si>
    <t>E34689</t>
  </si>
  <si>
    <t>E18718</t>
  </si>
  <si>
    <t>E2515</t>
  </si>
  <si>
    <t>E15397</t>
  </si>
  <si>
    <t>E17063</t>
  </si>
  <si>
    <t>E2981</t>
  </si>
  <si>
    <t>E2398</t>
  </si>
  <si>
    <t>E2982</t>
  </si>
  <si>
    <t>E664</t>
  </si>
  <si>
    <t>E33971</t>
  </si>
  <si>
    <t>E1650</t>
  </si>
  <si>
    <t>E29208-2</t>
  </si>
  <si>
    <t>E9683</t>
  </si>
  <si>
    <t>E7861</t>
  </si>
  <si>
    <t>E33878</t>
  </si>
  <si>
    <t>E16570-4</t>
  </si>
  <si>
    <t>E27605</t>
  </si>
  <si>
    <t>E32681</t>
  </si>
  <si>
    <t>E33833</t>
  </si>
  <si>
    <t>E30130</t>
  </si>
  <si>
    <t>E31922-2</t>
  </si>
  <si>
    <t>E31922-2x</t>
  </si>
  <si>
    <t>E31922-3</t>
  </si>
  <si>
    <t>2305961232</t>
  </si>
  <si>
    <t>35118</t>
  </si>
  <si>
    <t>E35118</t>
  </si>
  <si>
    <t>Mie Sambleben Magelund</t>
  </si>
  <si>
    <t>2305961763</t>
  </si>
  <si>
    <t>35295</t>
  </si>
  <si>
    <t>E35295</t>
  </si>
  <si>
    <t>Pascall Qvistgaard Christensen</t>
  </si>
  <si>
    <t>2305962085</t>
  </si>
  <si>
    <t>35249</t>
  </si>
  <si>
    <t>E35249</t>
  </si>
  <si>
    <t>Markus Bay Slater Nielsen</t>
  </si>
  <si>
    <t>2305963219</t>
  </si>
  <si>
    <t>35219</t>
  </si>
  <si>
    <t>E35219</t>
  </si>
  <si>
    <t>Raphaël Emile Gilbert Mounet</t>
  </si>
  <si>
    <t>E28910-3</t>
  </si>
  <si>
    <t>E31650</t>
  </si>
  <si>
    <t>E32012</t>
  </si>
  <si>
    <t>E33341</t>
  </si>
  <si>
    <t>E1503-3</t>
  </si>
  <si>
    <t>E1795</t>
  </si>
  <si>
    <t>E7871-3</t>
  </si>
  <si>
    <t>E1787</t>
  </si>
  <si>
    <t>E19055</t>
  </si>
  <si>
    <t>E15889</t>
  </si>
  <si>
    <t>E30073</t>
  </si>
  <si>
    <t>E3873</t>
  </si>
  <si>
    <t>E18719</t>
  </si>
  <si>
    <t>E15786</t>
  </si>
  <si>
    <t>E3874</t>
  </si>
  <si>
    <t>E1103</t>
  </si>
  <si>
    <t>E33652</t>
  </si>
  <si>
    <t>E17937</t>
  </si>
  <si>
    <t>E7874-2</t>
  </si>
  <si>
    <t>E31441</t>
  </si>
  <si>
    <t>E34189</t>
  </si>
  <si>
    <t>E19421</t>
  </si>
  <si>
    <t>E14434-2</t>
  </si>
  <si>
    <t>E25449</t>
  </si>
  <si>
    <t>E32457</t>
  </si>
  <si>
    <t>E23423-4</t>
  </si>
  <si>
    <t>E33892</t>
  </si>
  <si>
    <t>E23424-4</t>
  </si>
  <si>
    <t>E25787-2</t>
  </si>
  <si>
    <t>E27334-2</t>
  </si>
  <si>
    <t>E27334-3</t>
  </si>
  <si>
    <t>E34078</t>
  </si>
  <si>
    <t>E32045</t>
  </si>
  <si>
    <t>E32045-2</t>
  </si>
  <si>
    <t>E27284</t>
  </si>
  <si>
    <t>E34781</t>
  </si>
  <si>
    <t>E30581</t>
  </si>
  <si>
    <t>E30581-2</t>
  </si>
  <si>
    <t>2306934743</t>
  </si>
  <si>
    <t>35004</t>
  </si>
  <si>
    <t>E35004</t>
  </si>
  <si>
    <t>Jan Martin Wilhelm Zepter</t>
  </si>
  <si>
    <t>E31324-2</t>
  </si>
  <si>
    <t>E33588</t>
  </si>
  <si>
    <t>E33992</t>
  </si>
  <si>
    <t>E7883-2</t>
  </si>
  <si>
    <t>E33438</t>
  </si>
  <si>
    <t>E25089</t>
  </si>
  <si>
    <t>E749</t>
  </si>
  <si>
    <t>E22515</t>
  </si>
  <si>
    <t>E29069-4</t>
  </si>
  <si>
    <t>E29069-5</t>
  </si>
  <si>
    <t>E29069-6</t>
  </si>
  <si>
    <t>E7887</t>
  </si>
  <si>
    <t>E3882</t>
  </si>
  <si>
    <t>E23518</t>
  </si>
  <si>
    <t>E26083</t>
  </si>
  <si>
    <t>E14861</t>
  </si>
  <si>
    <t>E24455</t>
  </si>
  <si>
    <t>E24946-2</t>
  </si>
  <si>
    <t>E30949</t>
  </si>
  <si>
    <t>E31393</t>
  </si>
  <si>
    <t>2307902365</t>
  </si>
  <si>
    <t>35446</t>
  </si>
  <si>
    <t>E35446</t>
  </si>
  <si>
    <t>Niels Aske Lundtorp Olsen</t>
  </si>
  <si>
    <t>E26454-2</t>
  </si>
  <si>
    <t>E24753-2</t>
  </si>
  <si>
    <t>E32871</t>
  </si>
  <si>
    <t>2307921637</t>
  </si>
  <si>
    <t>35200</t>
  </si>
  <si>
    <t>E35200</t>
  </si>
  <si>
    <t>Rune Øster Mortensen</t>
  </si>
  <si>
    <t>E31240-3</t>
  </si>
  <si>
    <t>E27479-2</t>
  </si>
  <si>
    <t>2307924253</t>
  </si>
  <si>
    <t>34995</t>
  </si>
  <si>
    <t>E34995</t>
  </si>
  <si>
    <t>Jorge Bravo Gadea</t>
  </si>
  <si>
    <t>E34716</t>
  </si>
  <si>
    <t>2307942693</t>
  </si>
  <si>
    <t>35080</t>
  </si>
  <si>
    <t>E35080</t>
  </si>
  <si>
    <t>Walther Emil Eriksen</t>
  </si>
  <si>
    <t>E26857-2</t>
  </si>
  <si>
    <t>E26857-266</t>
  </si>
  <si>
    <t>E34290</t>
  </si>
  <si>
    <t>E34561</t>
  </si>
  <si>
    <t>E34714</t>
  </si>
  <si>
    <t>E30969-2</t>
  </si>
  <si>
    <t>E30969-3</t>
  </si>
  <si>
    <t>2307971049</t>
  </si>
  <si>
    <t>35267</t>
  </si>
  <si>
    <t>E35267</t>
  </si>
  <si>
    <t>Daniel Greibe</t>
  </si>
  <si>
    <t>E1242</t>
  </si>
  <si>
    <t>E2983</t>
  </si>
  <si>
    <t>E3883</t>
  </si>
  <si>
    <t>E18848</t>
  </si>
  <si>
    <t>E124</t>
  </si>
  <si>
    <t>E27332</t>
  </si>
  <si>
    <t>E2256-2</t>
  </si>
  <si>
    <t>E8</t>
  </si>
  <si>
    <t>E33746</t>
  </si>
  <si>
    <t>E22950</t>
  </si>
  <si>
    <t>E28563</t>
  </si>
  <si>
    <t>E30213</t>
  </si>
  <si>
    <t>2308854569</t>
  </si>
  <si>
    <t>35348</t>
  </si>
  <si>
    <t>E35348</t>
  </si>
  <si>
    <t>Hasan Hüseyin Eroglu</t>
  </si>
  <si>
    <t>E17419</t>
  </si>
  <si>
    <t>E24869-2</t>
  </si>
  <si>
    <t>E24869-20206</t>
  </si>
  <si>
    <t>E25626-2</t>
  </si>
  <si>
    <t>E26801-2</t>
  </si>
  <si>
    <t>2308922343</t>
  </si>
  <si>
    <t>35270</t>
  </si>
  <si>
    <t>E35270</t>
  </si>
  <si>
    <t>Andreas Kjær Erichsen</t>
  </si>
  <si>
    <t>E34286</t>
  </si>
  <si>
    <t>E34352</t>
  </si>
  <si>
    <t>E32314</t>
  </si>
  <si>
    <t>E32314-2</t>
  </si>
  <si>
    <t>E32314-3</t>
  </si>
  <si>
    <t>E32314-4</t>
  </si>
  <si>
    <t>E32314-5</t>
  </si>
  <si>
    <t>E30172-2</t>
  </si>
  <si>
    <t>E30446</t>
  </si>
  <si>
    <t>2308971425</t>
  </si>
  <si>
    <t>35062</t>
  </si>
  <si>
    <t>E35062</t>
  </si>
  <si>
    <t>Laurits Munck</t>
  </si>
  <si>
    <t>2308981684</t>
  </si>
  <si>
    <t>35220</t>
  </si>
  <si>
    <t>E35220</t>
  </si>
  <si>
    <t>Michelle Pedersen</t>
  </si>
  <si>
    <t>E11686-4</t>
  </si>
  <si>
    <t>E428</t>
  </si>
  <si>
    <t>E26474</t>
  </si>
  <si>
    <t>E3890</t>
  </si>
  <si>
    <t>E16251-2</t>
  </si>
  <si>
    <t>E7908</t>
  </si>
  <si>
    <t>E29094</t>
  </si>
  <si>
    <t>E10737</t>
  </si>
  <si>
    <t>E29618</t>
  </si>
  <si>
    <t>E29618-2</t>
  </si>
  <si>
    <t>E29113</t>
  </si>
  <si>
    <t>E31091</t>
  </si>
  <si>
    <t>E27269</t>
  </si>
  <si>
    <t>E32828</t>
  </si>
  <si>
    <t>E26539</t>
  </si>
  <si>
    <t>E29299</t>
  </si>
  <si>
    <t>E29299-2</t>
  </si>
  <si>
    <t>E34696</t>
  </si>
  <si>
    <t>E32835</t>
  </si>
  <si>
    <t>E20689-8</t>
  </si>
  <si>
    <t>E34475</t>
  </si>
  <si>
    <t>E27818</t>
  </si>
  <si>
    <t>E350</t>
  </si>
  <si>
    <t>E15799-2</t>
  </si>
  <si>
    <t>E15788</t>
  </si>
  <si>
    <t>E18903</t>
  </si>
  <si>
    <t>E32988</t>
  </si>
  <si>
    <t>E22461</t>
  </si>
  <si>
    <t>E18824</t>
  </si>
  <si>
    <t>E2988</t>
  </si>
  <si>
    <t>E1473-3</t>
  </si>
  <si>
    <t>E34630</t>
  </si>
  <si>
    <t>E26192-2</t>
  </si>
  <si>
    <t>E27892</t>
  </si>
  <si>
    <t>E29572</t>
  </si>
  <si>
    <t>E29125</t>
  </si>
  <si>
    <t>E14440-4</t>
  </si>
  <si>
    <t>E27289</t>
  </si>
  <si>
    <t>E33695</t>
  </si>
  <si>
    <t>E29794</t>
  </si>
  <si>
    <t>E26206</t>
  </si>
  <si>
    <t>E30150</t>
  </si>
  <si>
    <t>E32136</t>
  </si>
  <si>
    <t>E24119-2</t>
  </si>
  <si>
    <t>2310923853</t>
  </si>
  <si>
    <t>35246</t>
  </si>
  <si>
    <t>E35246</t>
  </si>
  <si>
    <t>Hernán Gómez Redondo</t>
  </si>
  <si>
    <t>E34235</t>
  </si>
  <si>
    <t>2310943625</t>
  </si>
  <si>
    <t>35364</t>
  </si>
  <si>
    <t>E35364</t>
  </si>
  <si>
    <t>Chang Wang</t>
  </si>
  <si>
    <t>E29670-2</t>
  </si>
  <si>
    <t>E29714-2x</t>
  </si>
  <si>
    <t>E29714-6</t>
  </si>
  <si>
    <t>E29714-7</t>
  </si>
  <si>
    <t>E29714-8</t>
  </si>
  <si>
    <t>E30323-2</t>
  </si>
  <si>
    <t>E1444</t>
  </si>
  <si>
    <t>E3895</t>
  </si>
  <si>
    <t>E1127-3</t>
  </si>
  <si>
    <t>E7927-2</t>
  </si>
  <si>
    <t>E22885</t>
  </si>
  <si>
    <t>E29450</t>
  </si>
  <si>
    <t>E14349</t>
  </si>
  <si>
    <t>E30974</t>
  </si>
  <si>
    <t>2311843713</t>
  </si>
  <si>
    <t>35129</t>
  </si>
  <si>
    <t>E35129</t>
  </si>
  <si>
    <t>Juan Pablo Murcia Leon</t>
  </si>
  <si>
    <t>E15110-2019335</t>
  </si>
  <si>
    <t>E15110-3</t>
  </si>
  <si>
    <t>E15110-4</t>
  </si>
  <si>
    <t>E20979</t>
  </si>
  <si>
    <t>E32528</t>
  </si>
  <si>
    <t>E32347</t>
  </si>
  <si>
    <t>E34178</t>
  </si>
  <si>
    <t>E33328</t>
  </si>
  <si>
    <t>E33328-2</t>
  </si>
  <si>
    <t>E22687-3</t>
  </si>
  <si>
    <t>E32192</t>
  </si>
  <si>
    <t>E34147</t>
  </si>
  <si>
    <t>E32953</t>
  </si>
  <si>
    <t>E29496</t>
  </si>
  <si>
    <t>E32947</t>
  </si>
  <si>
    <t>E32831</t>
  </si>
  <si>
    <t>E32831-2</t>
  </si>
  <si>
    <t>E33179</t>
  </si>
  <si>
    <t>E34399</t>
  </si>
  <si>
    <t>E34399-2</t>
  </si>
  <si>
    <t>2311950773</t>
  </si>
  <si>
    <t>35048</t>
  </si>
  <si>
    <t>E35048</t>
  </si>
  <si>
    <t>Rune Bille Telvig</t>
  </si>
  <si>
    <t>E32467</t>
  </si>
  <si>
    <t>E33903</t>
  </si>
  <si>
    <t>E2990</t>
  </si>
  <si>
    <t>E23016</t>
  </si>
  <si>
    <t>E27196</t>
  </si>
  <si>
    <t>E726</t>
  </si>
  <si>
    <t>E2268</t>
  </si>
  <si>
    <t>E2480</t>
  </si>
  <si>
    <t>E7938-5</t>
  </si>
  <si>
    <t>E2084-2</t>
  </si>
  <si>
    <t>E18289</t>
  </si>
  <si>
    <t>E34155</t>
  </si>
  <si>
    <t>E19540-2</t>
  </si>
  <si>
    <t>E30774</t>
  </si>
  <si>
    <t>E25883</t>
  </si>
  <si>
    <t>E23149</t>
  </si>
  <si>
    <t>E27389</t>
  </si>
  <si>
    <t>2312902675</t>
  </si>
  <si>
    <t>35297</t>
  </si>
  <si>
    <t>E35297</t>
  </si>
  <si>
    <t>Peter Styrbæk</t>
  </si>
  <si>
    <t>E30476</t>
  </si>
  <si>
    <t>E34807</t>
  </si>
  <si>
    <t>E29399-4</t>
  </si>
  <si>
    <t>E24120-5</t>
  </si>
  <si>
    <t>E28201</t>
  </si>
  <si>
    <t>E30316</t>
  </si>
  <si>
    <t>E27274</t>
  </si>
  <si>
    <t>E32246</t>
  </si>
  <si>
    <t>E32246-2</t>
  </si>
  <si>
    <t>E32246-3</t>
  </si>
  <si>
    <t>E27326</t>
  </si>
  <si>
    <t>E32479</t>
  </si>
  <si>
    <t>E14419</t>
  </si>
  <si>
    <t>E13456</t>
  </si>
  <si>
    <t>E22617</t>
  </si>
  <si>
    <t>E33188</t>
  </si>
  <si>
    <t>E19975</t>
  </si>
  <si>
    <t>E16834</t>
  </si>
  <si>
    <t>E15734</t>
  </si>
  <si>
    <t>E16314-2</t>
  </si>
  <si>
    <t>E904-5</t>
  </si>
  <si>
    <t>E30315</t>
  </si>
  <si>
    <t>E2380-4</t>
  </si>
  <si>
    <t>E2380-5</t>
  </si>
  <si>
    <t>E27656-2</t>
  </si>
  <si>
    <t>E28230</t>
  </si>
  <si>
    <t>E9873-3</t>
  </si>
  <si>
    <t>E29216</t>
  </si>
  <si>
    <t>2401844050</t>
  </si>
  <si>
    <t>E34393</t>
  </si>
  <si>
    <t>E31579</t>
  </si>
  <si>
    <t>E32205</t>
  </si>
  <si>
    <t>E19109-2</t>
  </si>
  <si>
    <t>E17050-3</t>
  </si>
  <si>
    <t>E30325</t>
  </si>
  <si>
    <t>E20569-2</t>
  </si>
  <si>
    <t>E27487-2</t>
  </si>
  <si>
    <t>E25437-6</t>
  </si>
  <si>
    <t>E29484</t>
  </si>
  <si>
    <t>E29091-2</t>
  </si>
  <si>
    <t>E30693-2</t>
  </si>
  <si>
    <t>E33302</t>
  </si>
  <si>
    <t>E32334</t>
  </si>
  <si>
    <t>E32334-2</t>
  </si>
  <si>
    <t>E32201</t>
  </si>
  <si>
    <t>E33082</t>
  </si>
  <si>
    <t>E30653</t>
  </si>
  <si>
    <t>E32525</t>
  </si>
  <si>
    <t>E7961-5</t>
  </si>
  <si>
    <t>E15033</t>
  </si>
  <si>
    <t>E7962</t>
  </si>
  <si>
    <t>E2994</t>
  </si>
  <si>
    <t>E3897</t>
  </si>
  <si>
    <t>E12483</t>
  </si>
  <si>
    <t>E20002</t>
  </si>
  <si>
    <t>E12938-2</t>
  </si>
  <si>
    <t>E1816-2</t>
  </si>
  <si>
    <t>E1565-4</t>
  </si>
  <si>
    <t>E7969-4</t>
  </si>
  <si>
    <t>E30828</t>
  </si>
  <si>
    <t>E19694-2</t>
  </si>
  <si>
    <t>E26130</t>
  </si>
  <si>
    <t>E32512</t>
  </si>
  <si>
    <t>E30602</t>
  </si>
  <si>
    <t>E19787-4</t>
  </si>
  <si>
    <t>E26548-6</t>
  </si>
  <si>
    <t>E26659-19273</t>
  </si>
  <si>
    <t>E26659-2</t>
  </si>
  <si>
    <t>E26659-6</t>
  </si>
  <si>
    <t>E29105</t>
  </si>
  <si>
    <t>E26128-2</t>
  </si>
  <si>
    <t>E32462</t>
  </si>
  <si>
    <t>E29831-3</t>
  </si>
  <si>
    <t>2402952701</t>
  </si>
  <si>
    <t>34997</t>
  </si>
  <si>
    <t>E34997</t>
  </si>
  <si>
    <t>Nils David Rasamoel</t>
  </si>
  <si>
    <t>2402970246</t>
  </si>
  <si>
    <t>35230</t>
  </si>
  <si>
    <t>E35230</t>
  </si>
  <si>
    <t>Lea Bjerre Bräuner</t>
  </si>
  <si>
    <t>E35230-2</t>
  </si>
  <si>
    <t>E32492</t>
  </si>
  <si>
    <t>E4219</t>
  </si>
  <si>
    <t>E4220</t>
  </si>
  <si>
    <t>E15753</t>
  </si>
  <si>
    <t>E2997</t>
  </si>
  <si>
    <t>E27476</t>
  </si>
  <si>
    <t>E2127</t>
  </si>
  <si>
    <t>E370-2</t>
  </si>
  <si>
    <t>E16486</t>
  </si>
  <si>
    <t>E28351</t>
  </si>
  <si>
    <t>E716</t>
  </si>
  <si>
    <t>E1485</t>
  </si>
  <si>
    <t>E22022-2</t>
  </si>
  <si>
    <t>E32508</t>
  </si>
  <si>
    <t>E12458-2</t>
  </si>
  <si>
    <t>E19830</t>
  </si>
  <si>
    <t>E26063</t>
  </si>
  <si>
    <t>E26063-2</t>
  </si>
  <si>
    <t>E23291-3</t>
  </si>
  <si>
    <t>E23644-2</t>
  </si>
  <si>
    <t>E33349</t>
  </si>
  <si>
    <t>E28299</t>
  </si>
  <si>
    <t>E29560</t>
  </si>
  <si>
    <t>E30186</t>
  </si>
  <si>
    <t>E32897</t>
  </si>
  <si>
    <t>E29548-2</t>
  </si>
  <si>
    <t>E29548-X0</t>
  </si>
  <si>
    <t>E32699</t>
  </si>
  <si>
    <t>E33521</t>
  </si>
  <si>
    <t>2403961054</t>
  </si>
  <si>
    <t>35061</t>
  </si>
  <si>
    <t>E35061</t>
  </si>
  <si>
    <t>Lea Vibe Pedersen</t>
  </si>
  <si>
    <t>E33059</t>
  </si>
  <si>
    <t>E33513</t>
  </si>
  <si>
    <t>2403962131</t>
  </si>
  <si>
    <t>35077</t>
  </si>
  <si>
    <t>E35077</t>
  </si>
  <si>
    <t>Vitale Roy Feali'i jorgensen</t>
  </si>
  <si>
    <t>2403972692</t>
  </si>
  <si>
    <t>35551</t>
  </si>
  <si>
    <t>E35551</t>
  </si>
  <si>
    <t>Victoria Herefoss-Olsen</t>
  </si>
  <si>
    <t>2403972722</t>
  </si>
  <si>
    <t>35253</t>
  </si>
  <si>
    <t>E35253</t>
  </si>
  <si>
    <t>Joana Kira Besecke</t>
  </si>
  <si>
    <t>E31656</t>
  </si>
  <si>
    <t>E1491</t>
  </si>
  <si>
    <t>E12960-2</t>
  </si>
  <si>
    <t>E12960-X0</t>
  </si>
  <si>
    <t>E3906-2</t>
  </si>
  <si>
    <t>E1750</t>
  </si>
  <si>
    <t>E24755</t>
  </si>
  <si>
    <t>E28796-2</t>
  </si>
  <si>
    <t>E28796-3</t>
  </si>
  <si>
    <t>E3908</t>
  </si>
  <si>
    <t>E31383</t>
  </si>
  <si>
    <t>E4221</t>
  </si>
  <si>
    <t>E15685</t>
  </si>
  <si>
    <t>E24783-2</t>
  </si>
  <si>
    <t>E31766</t>
  </si>
  <si>
    <t>E16700-2</t>
  </si>
  <si>
    <t>E27477</t>
  </si>
  <si>
    <t>E13906</t>
  </si>
  <si>
    <t>E22610-3</t>
  </si>
  <si>
    <t>E31665</t>
  </si>
  <si>
    <t>E18438</t>
  </si>
  <si>
    <t>E26399</t>
  </si>
  <si>
    <t>E26503</t>
  </si>
  <si>
    <t>E26289</t>
  </si>
  <si>
    <t>E26494-5</t>
  </si>
  <si>
    <t>E31468</t>
  </si>
  <si>
    <t>E28986</t>
  </si>
  <si>
    <t>2404942843</t>
  </si>
  <si>
    <t>35124</t>
  </si>
  <si>
    <t>E35124</t>
  </si>
  <si>
    <t>Kasper Maigaard Borby-Nielsen</t>
  </si>
  <si>
    <t>E34327</t>
  </si>
  <si>
    <t>E31847</t>
  </si>
  <si>
    <t>E33614</t>
  </si>
  <si>
    <t>E104</t>
  </si>
  <si>
    <t>E25122</t>
  </si>
  <si>
    <t>E17964</t>
  </si>
  <si>
    <t>E31611</t>
  </si>
  <si>
    <t>E23396</t>
  </si>
  <si>
    <t>E33178</t>
  </si>
  <si>
    <t>E31837</t>
  </si>
  <si>
    <t>E19711</t>
  </si>
  <si>
    <t>E23056-2</t>
  </si>
  <si>
    <t>2405912042</t>
  </si>
  <si>
    <t>35293</t>
  </si>
  <si>
    <t>E35293</t>
  </si>
  <si>
    <t>Thea Nørskov Henriksen</t>
  </si>
  <si>
    <t>E32724</t>
  </si>
  <si>
    <t>E31803</t>
  </si>
  <si>
    <t>E33582</t>
  </si>
  <si>
    <t>E32751</t>
  </si>
  <si>
    <t>E31368-2</t>
  </si>
  <si>
    <t>2405970859</t>
  </si>
  <si>
    <t>35071</t>
  </si>
  <si>
    <t>E35071</t>
  </si>
  <si>
    <t>Frederik Krogsdal Jacobsen</t>
  </si>
  <si>
    <t>2405992089</t>
  </si>
  <si>
    <t>35012</t>
  </si>
  <si>
    <t>E35012</t>
  </si>
  <si>
    <t>Simon Tobias Lund</t>
  </si>
  <si>
    <t>E19066-2</t>
  </si>
  <si>
    <t>E593</t>
  </si>
  <si>
    <t>E17016-2</t>
  </si>
  <si>
    <t>E31381</t>
  </si>
  <si>
    <t>E18813</t>
  </si>
  <si>
    <t>E154</t>
  </si>
  <si>
    <t>E27058</t>
  </si>
  <si>
    <t>E34086</t>
  </si>
  <si>
    <t>E9535-3</t>
  </si>
  <si>
    <t>E31380</t>
  </si>
  <si>
    <t>E34312</t>
  </si>
  <si>
    <t>E20302</t>
  </si>
  <si>
    <t>E32624</t>
  </si>
  <si>
    <t>E19505-3</t>
  </si>
  <si>
    <t>E20691-2</t>
  </si>
  <si>
    <t>E31675</t>
  </si>
  <si>
    <t>E25403</t>
  </si>
  <si>
    <t>E30827</t>
  </si>
  <si>
    <t>E25676</t>
  </si>
  <si>
    <t>E26534-4</t>
  </si>
  <si>
    <t>E28102</t>
  </si>
  <si>
    <t>2406933051</t>
  </si>
  <si>
    <t>35091</t>
  </si>
  <si>
    <t>E35091</t>
  </si>
  <si>
    <t>Lasse Ring Kildemoes</t>
  </si>
  <si>
    <t>E34710</t>
  </si>
  <si>
    <t>E31944</t>
  </si>
  <si>
    <t>E26551-4</t>
  </si>
  <si>
    <t>E31297-2</t>
  </si>
  <si>
    <t>E34772</t>
  </si>
  <si>
    <t>2406960334</t>
  </si>
  <si>
    <t>35044</t>
  </si>
  <si>
    <t>E35044</t>
  </si>
  <si>
    <t>Mie Bak Baden</t>
  </si>
  <si>
    <t>E34699</t>
  </si>
  <si>
    <t>E33646</t>
  </si>
  <si>
    <t>E33646-2</t>
  </si>
  <si>
    <t>E1168</t>
  </si>
  <si>
    <t>E2527</t>
  </si>
  <si>
    <t>E3914</t>
  </si>
  <si>
    <t>E1664-3</t>
  </si>
  <si>
    <t>E8023-3</t>
  </si>
  <si>
    <t>E2463-3</t>
  </si>
  <si>
    <t>E8025</t>
  </si>
  <si>
    <t>E29413</t>
  </si>
  <si>
    <t>E32615</t>
  </si>
  <si>
    <t>34945</t>
  </si>
  <si>
    <t>E34945</t>
  </si>
  <si>
    <t>Maria Lyck Carstensen</t>
  </si>
  <si>
    <t>E25704-4</t>
  </si>
  <si>
    <t>E32984</t>
  </si>
  <si>
    <t>E32630</t>
  </si>
  <si>
    <t>E32630-2</t>
  </si>
  <si>
    <t>E26217-2</t>
  </si>
  <si>
    <t>E19695</t>
  </si>
  <si>
    <t>E30444</t>
  </si>
  <si>
    <t>E33823</t>
  </si>
  <si>
    <t>E32398</t>
  </si>
  <si>
    <t>E32398-2</t>
  </si>
  <si>
    <t>E33182</t>
  </si>
  <si>
    <t>E32306</t>
  </si>
  <si>
    <t>E32306-2</t>
  </si>
  <si>
    <t>E32306-3</t>
  </si>
  <si>
    <t>E15975-2</t>
  </si>
  <si>
    <t>E9923</t>
  </si>
  <si>
    <t>E2353</t>
  </si>
  <si>
    <t>E32955</t>
  </si>
  <si>
    <t>E19125</t>
  </si>
  <si>
    <t>E1388</t>
  </si>
  <si>
    <t>E3915-2</t>
  </si>
  <si>
    <t>E15322</t>
  </si>
  <si>
    <t>E13106</t>
  </si>
  <si>
    <t>E201-3</t>
  </si>
  <si>
    <t>E18541-2</t>
  </si>
  <si>
    <t>E16258</t>
  </si>
  <si>
    <t>E27168</t>
  </si>
  <si>
    <t>E16256-2</t>
  </si>
  <si>
    <t>E28836</t>
  </si>
  <si>
    <t>E28803</t>
  </si>
  <si>
    <t>E17394-3</t>
  </si>
  <si>
    <t>E30584</t>
  </si>
  <si>
    <t>E23037-2</t>
  </si>
  <si>
    <t>E13969-3</t>
  </si>
  <si>
    <t>E29327</t>
  </si>
  <si>
    <t>E27183</t>
  </si>
  <si>
    <t>E30743</t>
  </si>
  <si>
    <t>E30986</t>
  </si>
  <si>
    <t>E34262</t>
  </si>
  <si>
    <t>E32641</t>
  </si>
  <si>
    <t>E34107</t>
  </si>
  <si>
    <t>E34107-2</t>
  </si>
  <si>
    <t>E19141</t>
  </si>
  <si>
    <t>E2185</t>
  </si>
  <si>
    <t>E3004</t>
  </si>
  <si>
    <t>E8053</t>
  </si>
  <si>
    <t>E15515</t>
  </si>
  <si>
    <t>E17884</t>
  </si>
  <si>
    <t>E17037</t>
  </si>
  <si>
    <t>E20093</t>
  </si>
  <si>
    <t>E28055</t>
  </si>
  <si>
    <t>E14701-2</t>
  </si>
  <si>
    <t>E20237</t>
  </si>
  <si>
    <t>E24197</t>
  </si>
  <si>
    <t>E28311</t>
  </si>
  <si>
    <t>E29706</t>
  </si>
  <si>
    <t>E27088</t>
  </si>
  <si>
    <t>E31995</t>
  </si>
  <si>
    <t>E34685</t>
  </si>
  <si>
    <t>E30437-2</t>
  </si>
  <si>
    <t>E30493-2</t>
  </si>
  <si>
    <t>E31087-2</t>
  </si>
  <si>
    <t>E32219</t>
  </si>
  <si>
    <t>E32219-2</t>
  </si>
  <si>
    <t>E34613</t>
  </si>
  <si>
    <t>E34613-2</t>
  </si>
  <si>
    <t>E1316</t>
  </si>
  <si>
    <t>E3922</t>
  </si>
  <si>
    <t>E3923</t>
  </si>
  <si>
    <t>E10</t>
  </si>
  <si>
    <t>E1089-3</t>
  </si>
  <si>
    <t>E15906</t>
  </si>
  <si>
    <t>E1413-2</t>
  </si>
  <si>
    <t>E8060-6</t>
  </si>
  <si>
    <t>E9642</t>
  </si>
  <si>
    <t>E15562</t>
  </si>
  <si>
    <t>E24670</t>
  </si>
  <si>
    <t>E32910</t>
  </si>
  <si>
    <t>E32910-2</t>
  </si>
  <si>
    <t>E34770</t>
  </si>
  <si>
    <t>E22746</t>
  </si>
  <si>
    <t>E34832</t>
  </si>
  <si>
    <t>E14740-5</t>
  </si>
  <si>
    <t>E29128</t>
  </si>
  <si>
    <t>E34033</t>
  </si>
  <si>
    <t>E31616</t>
  </si>
  <si>
    <t>E32904</t>
  </si>
  <si>
    <t>E31467</t>
  </si>
  <si>
    <t>E270-2</t>
  </si>
  <si>
    <t>E18789</t>
  </si>
  <si>
    <t>E18767-3</t>
  </si>
  <si>
    <t>E30829</t>
  </si>
  <si>
    <t>E11461</t>
  </si>
  <si>
    <t>E13272</t>
  </si>
  <si>
    <t>E3928</t>
  </si>
  <si>
    <t>E28132</t>
  </si>
  <si>
    <t>E25878</t>
  </si>
  <si>
    <t>E15575-2</t>
  </si>
  <si>
    <t>E26967</t>
  </si>
  <si>
    <t>E29515</t>
  </si>
  <si>
    <t>E28233</t>
  </si>
  <si>
    <t>E32447</t>
  </si>
  <si>
    <t>E25202</t>
  </si>
  <si>
    <t>E18399-6</t>
  </si>
  <si>
    <t>Nikolaj Kofoed Mandsberg</t>
  </si>
  <si>
    <t>E30926</t>
  </si>
  <si>
    <t>E33116</t>
  </si>
  <si>
    <t>E30219</t>
  </si>
  <si>
    <t>E28953</t>
  </si>
  <si>
    <t>E27796-2</t>
  </si>
  <si>
    <t>E32183</t>
  </si>
  <si>
    <t>E32183-2</t>
  </si>
  <si>
    <t>E32183-4</t>
  </si>
  <si>
    <t>E34794</t>
  </si>
  <si>
    <t>2411943731</t>
  </si>
  <si>
    <t>35419</t>
  </si>
  <si>
    <t>E35419</t>
  </si>
  <si>
    <t>Nicolas Jean Bernard Campion</t>
  </si>
  <si>
    <t>2411943790</t>
  </si>
  <si>
    <t>35395</t>
  </si>
  <si>
    <t>E35395</t>
  </si>
  <si>
    <t>Martina Viti</t>
  </si>
  <si>
    <t>E34839</t>
  </si>
  <si>
    <t>E34800</t>
  </si>
  <si>
    <t>2411951335</t>
  </si>
  <si>
    <t>35393</t>
  </si>
  <si>
    <t>E35393</t>
  </si>
  <si>
    <t>Mathias Elnebo Høgsgaard</t>
  </si>
  <si>
    <t>E33847</t>
  </si>
  <si>
    <t>E30554</t>
  </si>
  <si>
    <t>E32570</t>
  </si>
  <si>
    <t>E215-2</t>
  </si>
  <si>
    <t>E19596</t>
  </si>
  <si>
    <t>E10826-5</t>
  </si>
  <si>
    <t>E690-2</t>
  </si>
  <si>
    <t>2412651661</t>
  </si>
  <si>
    <t>35000</t>
  </si>
  <si>
    <t>E35000</t>
  </si>
  <si>
    <t>Christian Husum Frederiksen</t>
  </si>
  <si>
    <t>E16468</t>
  </si>
  <si>
    <t>E30886</t>
  </si>
  <si>
    <t>E19665</t>
  </si>
  <si>
    <t>E8093-2</t>
  </si>
  <si>
    <t>E13775</t>
  </si>
  <si>
    <t>E13461</t>
  </si>
  <si>
    <t>E18174</t>
  </si>
  <si>
    <t>E27299</t>
  </si>
  <si>
    <t>E25987</t>
  </si>
  <si>
    <t>E34587</t>
  </si>
  <si>
    <t>E16027-2</t>
  </si>
  <si>
    <t>E29225</t>
  </si>
  <si>
    <t>E27655</t>
  </si>
  <si>
    <t>E19993-2</t>
  </si>
  <si>
    <t>E32275</t>
  </si>
  <si>
    <t>E34354</t>
  </si>
  <si>
    <t>E24259-2</t>
  </si>
  <si>
    <t>E31799</t>
  </si>
  <si>
    <t>E22595-2</t>
  </si>
  <si>
    <t>E22595-3</t>
  </si>
  <si>
    <t>E28117</t>
  </si>
  <si>
    <t>2412903369</t>
  </si>
  <si>
    <t>35180</t>
  </si>
  <si>
    <t>E35180</t>
  </si>
  <si>
    <t>Stanley Chukwuebuka Nwabuona</t>
  </si>
  <si>
    <t>E27905-2</t>
  </si>
  <si>
    <t>E23789-4</t>
  </si>
  <si>
    <t>E28914</t>
  </si>
  <si>
    <t>E30276</t>
  </si>
  <si>
    <t>E28336-2</t>
  </si>
  <si>
    <t>E26735-3</t>
  </si>
  <si>
    <t>E29135</t>
  </si>
  <si>
    <t>E33223</t>
  </si>
  <si>
    <t>E33223-2</t>
  </si>
  <si>
    <t>2412961768</t>
  </si>
  <si>
    <t>35299</t>
  </si>
  <si>
    <t>E35299</t>
  </si>
  <si>
    <t>Sofie Vingum</t>
  </si>
  <si>
    <t>E264</t>
  </si>
  <si>
    <t>E17315</t>
  </si>
  <si>
    <t>E18963</t>
  </si>
  <si>
    <t>Senior Vice President</t>
  </si>
  <si>
    <t>E718</t>
  </si>
  <si>
    <t>E3010</t>
  </si>
  <si>
    <t>E16819</t>
  </si>
  <si>
    <t>E28900</t>
  </si>
  <si>
    <t>E19989-2</t>
  </si>
  <si>
    <t>E3012-3</t>
  </si>
  <si>
    <t>E32588</t>
  </si>
  <si>
    <t>E12222-2</t>
  </si>
  <si>
    <t>E23196-3</t>
  </si>
  <si>
    <t>E23196-4</t>
  </si>
  <si>
    <t>E23798</t>
  </si>
  <si>
    <t>E28139</t>
  </si>
  <si>
    <t>E26501-2</t>
  </si>
  <si>
    <t>E26501-2x</t>
  </si>
  <si>
    <t>E31074-2</t>
  </si>
  <si>
    <t>E20723-5</t>
  </si>
  <si>
    <t>E32561</t>
  </si>
  <si>
    <t>E28831</t>
  </si>
  <si>
    <t>2501933077</t>
  </si>
  <si>
    <t>35055</t>
  </si>
  <si>
    <t>E35055</t>
  </si>
  <si>
    <t>Benjamin Lindegren Larsen</t>
  </si>
  <si>
    <t>2501934693</t>
  </si>
  <si>
    <t>35145</t>
  </si>
  <si>
    <t>E35145</t>
  </si>
  <si>
    <t>Henrik Kjell Marcus Järleblad</t>
  </si>
  <si>
    <t>E32459</t>
  </si>
  <si>
    <t>E32459-2</t>
  </si>
  <si>
    <t>E34601</t>
  </si>
  <si>
    <t>E8119-7</t>
  </si>
  <si>
    <t>E8119-8</t>
  </si>
  <si>
    <t>E3939</t>
  </si>
  <si>
    <t>E11427</t>
  </si>
  <si>
    <t>E3940</t>
  </si>
  <si>
    <t>E8122-2</t>
  </si>
  <si>
    <t>E34170</t>
  </si>
  <si>
    <t>E27469</t>
  </si>
  <si>
    <t>E284-3</t>
  </si>
  <si>
    <t>E2536-2</t>
  </si>
  <si>
    <t>E2416</t>
  </si>
  <si>
    <t>E3941</t>
  </si>
  <si>
    <t>E17651</t>
  </si>
  <si>
    <t>E14882-2</t>
  </si>
  <si>
    <t>E26656</t>
  </si>
  <si>
    <t>E33086</t>
  </si>
  <si>
    <t>E15311</t>
  </si>
  <si>
    <t>E27526</t>
  </si>
  <si>
    <t>E33426</t>
  </si>
  <si>
    <t>E17457</t>
  </si>
  <si>
    <t>E17589</t>
  </si>
  <si>
    <t>2502862076</t>
  </si>
  <si>
    <t>35260</t>
  </si>
  <si>
    <t>E35260</t>
  </si>
  <si>
    <t>Kristine Albrektsen</t>
  </si>
  <si>
    <t>E32534</t>
  </si>
  <si>
    <t>E33205</t>
  </si>
  <si>
    <t>E13893-4</t>
  </si>
  <si>
    <t>E25664-2</t>
  </si>
  <si>
    <t>E26538</t>
  </si>
  <si>
    <t>E20474-3</t>
  </si>
  <si>
    <t>E30822</t>
  </si>
  <si>
    <t>E17865-6</t>
  </si>
  <si>
    <t>E33577</t>
  </si>
  <si>
    <t>E33355</t>
  </si>
  <si>
    <t>2502932473</t>
  </si>
  <si>
    <t>35292</t>
  </si>
  <si>
    <t>E35292</t>
  </si>
  <si>
    <t>Daniel Gunge Johansen Christoffersen Eriksen</t>
  </si>
  <si>
    <t>E34817</t>
  </si>
  <si>
    <t>E32155</t>
  </si>
  <si>
    <t>E32155-19270</t>
  </si>
  <si>
    <t>2502934697</t>
  </si>
  <si>
    <t>35341</t>
  </si>
  <si>
    <t>E35341</t>
  </si>
  <si>
    <t>Xavier Martinez Bezeler</t>
  </si>
  <si>
    <t>E33159</t>
  </si>
  <si>
    <t>E26633-3</t>
  </si>
  <si>
    <t>E26633-4</t>
  </si>
  <si>
    <t>2502971541</t>
  </si>
  <si>
    <t>35121</t>
  </si>
  <si>
    <t>E35121</t>
  </si>
  <si>
    <t>Kristoffer Roesgård Brink</t>
  </si>
  <si>
    <t>E880</t>
  </si>
  <si>
    <t>E3944</t>
  </si>
  <si>
    <t>E12633</t>
  </si>
  <si>
    <t>E3013</t>
  </si>
  <si>
    <t>E15622</t>
  </si>
  <si>
    <t>E9753</t>
  </si>
  <si>
    <t>E30207</t>
  </si>
  <si>
    <t>E15450</t>
  </si>
  <si>
    <t>E18047-2</t>
  </si>
  <si>
    <t>E13694</t>
  </si>
  <si>
    <t>E34455</t>
  </si>
  <si>
    <t>E27244</t>
  </si>
  <si>
    <t>E32867</t>
  </si>
  <si>
    <t>E15981-2</t>
  </si>
  <si>
    <t>E14163-2</t>
  </si>
  <si>
    <t>E28997</t>
  </si>
  <si>
    <t>E32621</t>
  </si>
  <si>
    <t>E29422</t>
  </si>
  <si>
    <t>E32239</t>
  </si>
  <si>
    <t>E32239-19270</t>
  </si>
  <si>
    <t>E32587</t>
  </si>
  <si>
    <t>E32646</t>
  </si>
  <si>
    <t>E26129-19270</t>
  </si>
  <si>
    <t>E26129-3</t>
  </si>
  <si>
    <t>E26129-4</t>
  </si>
  <si>
    <t>E26129-6</t>
  </si>
  <si>
    <t>E26129-8</t>
  </si>
  <si>
    <t>E26129-9</t>
  </si>
  <si>
    <t>E34100</t>
  </si>
  <si>
    <t>2503971448</t>
  </si>
  <si>
    <t>35591</t>
  </si>
  <si>
    <t>E35591</t>
  </si>
  <si>
    <t>Hend Al-Najami</t>
  </si>
  <si>
    <t>E34133</t>
  </si>
  <si>
    <t>E3946</t>
  </si>
  <si>
    <t>E15433</t>
  </si>
  <si>
    <t>E8154</t>
  </si>
  <si>
    <t>Fishing Officer</t>
  </si>
  <si>
    <t>E1777</t>
  </si>
  <si>
    <t>E20717</t>
  </si>
  <si>
    <t>E1471</t>
  </si>
  <si>
    <t>E32094</t>
  </si>
  <si>
    <t>E29009-2</t>
  </si>
  <si>
    <t>2504753142</t>
  </si>
  <si>
    <t>35473</t>
  </si>
  <si>
    <t>E35473</t>
  </si>
  <si>
    <t>Beate Bruss</t>
  </si>
  <si>
    <t>E30400</t>
  </si>
  <si>
    <t>E27900</t>
  </si>
  <si>
    <t>E33515</t>
  </si>
  <si>
    <t>E33515-2</t>
  </si>
  <si>
    <t>E34481</t>
  </si>
  <si>
    <t>E11613-3</t>
  </si>
  <si>
    <t>E20882</t>
  </si>
  <si>
    <t>E28133</t>
  </si>
  <si>
    <t>E23824-5</t>
  </si>
  <si>
    <t>2504924117</t>
  </si>
  <si>
    <t>35139</t>
  </si>
  <si>
    <t>E35139</t>
  </si>
  <si>
    <t>Patrick William Stuart Joyce</t>
  </si>
  <si>
    <t>E33100</t>
  </si>
  <si>
    <t>E32043</t>
  </si>
  <si>
    <t>E32064</t>
  </si>
  <si>
    <t>E33509</t>
  </si>
  <si>
    <t>E18865</t>
  </si>
  <si>
    <t>E3014</t>
  </si>
  <si>
    <t>E22934</t>
  </si>
  <si>
    <t>E26708-3</t>
  </si>
  <si>
    <t>E14308</t>
  </si>
  <si>
    <t>E4223-2</t>
  </si>
  <si>
    <t>E25036</t>
  </si>
  <si>
    <t>E4224-2</t>
  </si>
  <si>
    <t>E15784-2</t>
  </si>
  <si>
    <t>E3953</t>
  </si>
  <si>
    <t>E2119</t>
  </si>
  <si>
    <t>E11677</t>
  </si>
  <si>
    <t>E30683</t>
  </si>
  <si>
    <t>E8176</t>
  </si>
  <si>
    <t>E26433</t>
  </si>
  <si>
    <t>E26433-2</t>
  </si>
  <si>
    <t>E15909</t>
  </si>
  <si>
    <t>E18051-3</t>
  </si>
  <si>
    <t>E15877-2</t>
  </si>
  <si>
    <t>E26810</t>
  </si>
  <si>
    <t>E24652</t>
  </si>
  <si>
    <t>E34386</t>
  </si>
  <si>
    <t>E34163</t>
  </si>
  <si>
    <t>E15067-4</t>
  </si>
  <si>
    <t>E32755</t>
  </si>
  <si>
    <t>E25388</t>
  </si>
  <si>
    <t>E30190</t>
  </si>
  <si>
    <t>E33781</t>
  </si>
  <si>
    <t>E31661</t>
  </si>
  <si>
    <t>E31394</t>
  </si>
  <si>
    <t>E31394-19269</t>
  </si>
  <si>
    <t>E31394-2</t>
  </si>
  <si>
    <t>E31394-3</t>
  </si>
  <si>
    <t>E33864</t>
  </si>
  <si>
    <t>E33244</t>
  </si>
  <si>
    <t>E32339</t>
  </si>
  <si>
    <t>E32339-2</t>
  </si>
  <si>
    <t>E32339-3</t>
  </si>
  <si>
    <t>E1218-3</t>
  </si>
  <si>
    <t>E1218-4</t>
  </si>
  <si>
    <t>E15539</t>
  </si>
  <si>
    <t>E13406</t>
  </si>
  <si>
    <t>E3017-2</t>
  </si>
  <si>
    <t>E18316-2</t>
  </si>
  <si>
    <t>E1655-2</t>
  </si>
  <si>
    <t>E20228</t>
  </si>
  <si>
    <t>E19437</t>
  </si>
  <si>
    <t>E22611</t>
  </si>
  <si>
    <t>E26844</t>
  </si>
  <si>
    <t>E30021</t>
  </si>
  <si>
    <t>E20354</t>
  </si>
  <si>
    <t>E32976</t>
  </si>
  <si>
    <t>E33852</t>
  </si>
  <si>
    <t>E33075</t>
  </si>
  <si>
    <t>E30261-2</t>
  </si>
  <si>
    <t>2506923193</t>
  </si>
  <si>
    <t>35540</t>
  </si>
  <si>
    <t>E35540</t>
  </si>
  <si>
    <t>Sean Jonas Valdemar Marker</t>
  </si>
  <si>
    <t>E34512</t>
  </si>
  <si>
    <t>E26823</t>
  </si>
  <si>
    <t>E23927-2</t>
  </si>
  <si>
    <t>E23927-4</t>
  </si>
  <si>
    <t>E34116</t>
  </si>
  <si>
    <t>E32169</t>
  </si>
  <si>
    <t>E2337</t>
  </si>
  <si>
    <t>E30054</t>
  </si>
  <si>
    <t>E635-4</t>
  </si>
  <si>
    <t>E295</t>
  </si>
  <si>
    <t>E31391</t>
  </si>
  <si>
    <t>E15472-2</t>
  </si>
  <si>
    <t>E20417-2</t>
  </si>
  <si>
    <t>E27069</t>
  </si>
  <si>
    <t>E30738</t>
  </si>
  <si>
    <t>E33243</t>
  </si>
  <si>
    <t>E24408</t>
  </si>
  <si>
    <t>2507831780</t>
  </si>
  <si>
    <t>35607</t>
  </si>
  <si>
    <t>E35607</t>
  </si>
  <si>
    <t>Chef</t>
  </si>
  <si>
    <t>Anne Høgsted Nielsen</t>
  </si>
  <si>
    <t>E16491-2</t>
  </si>
  <si>
    <t>E8208-3</t>
  </si>
  <si>
    <t>E20769</t>
  </si>
  <si>
    <t>E24629-4</t>
  </si>
  <si>
    <t>E30263</t>
  </si>
  <si>
    <t>E30263-2</t>
  </si>
  <si>
    <t>E32596</t>
  </si>
  <si>
    <t>E19789-2</t>
  </si>
  <si>
    <t>E33389</t>
  </si>
  <si>
    <t>E33389-2</t>
  </si>
  <si>
    <t>2507961196</t>
  </si>
  <si>
    <t>35066</t>
  </si>
  <si>
    <t>E35066</t>
  </si>
  <si>
    <t>Sneaster Asrat</t>
  </si>
  <si>
    <t>E34538</t>
  </si>
  <si>
    <t>E3019-17</t>
  </si>
  <si>
    <t>E29576</t>
  </si>
  <si>
    <t>E1480</t>
  </si>
  <si>
    <t>E1534-2</t>
  </si>
  <si>
    <t>E28353</t>
  </si>
  <si>
    <t>E3961</t>
  </si>
  <si>
    <t>E2243</t>
  </si>
  <si>
    <t>E14870</t>
  </si>
  <si>
    <t>E27485</t>
  </si>
  <si>
    <t>E15710</t>
  </si>
  <si>
    <t>E20838-5</t>
  </si>
  <si>
    <t>E22458</t>
  </si>
  <si>
    <t>E19592</t>
  </si>
  <si>
    <t>E25021</t>
  </si>
  <si>
    <t>E28774</t>
  </si>
  <si>
    <t>E29697</t>
  </si>
  <si>
    <t>E28087-2</t>
  </si>
  <si>
    <t>E32056</t>
  </si>
  <si>
    <t>E32056-2</t>
  </si>
  <si>
    <t>E32056-3</t>
  </si>
  <si>
    <t>E28880-2</t>
  </si>
  <si>
    <t>E28880-4</t>
  </si>
  <si>
    <t>E34282</t>
  </si>
  <si>
    <t>E32665</t>
  </si>
  <si>
    <t>E8222-2</t>
  </si>
  <si>
    <t>E18794</t>
  </si>
  <si>
    <t>E10026</t>
  </si>
  <si>
    <t>E18735</t>
  </si>
  <si>
    <t>Business and Community Developer</t>
  </si>
  <si>
    <t>E14579</t>
  </si>
  <si>
    <t>E32358</t>
  </si>
  <si>
    <t>E15492</t>
  </si>
  <si>
    <t>E19669</t>
  </si>
  <si>
    <t>E24696-10</t>
  </si>
  <si>
    <t>E24696-13</t>
  </si>
  <si>
    <t>E24696-14</t>
  </si>
  <si>
    <t>E24696-15</t>
  </si>
  <si>
    <t>E28974</t>
  </si>
  <si>
    <t>E24480-2</t>
  </si>
  <si>
    <t>E30680</t>
  </si>
  <si>
    <t>E26753-3</t>
  </si>
  <si>
    <t>E29621</t>
  </si>
  <si>
    <t>E20617-4</t>
  </si>
  <si>
    <t>E20617-5</t>
  </si>
  <si>
    <t>E18376-6</t>
  </si>
  <si>
    <t>E31728-3</t>
  </si>
  <si>
    <t>E31728-4</t>
  </si>
  <si>
    <t>E33563</t>
  </si>
  <si>
    <t>E27986-7</t>
  </si>
  <si>
    <t>E34665</t>
  </si>
  <si>
    <t>E30766</t>
  </si>
  <si>
    <t>2509951120</t>
  </si>
  <si>
    <t>35130</t>
  </si>
  <si>
    <t>E35130</t>
  </si>
  <si>
    <t>Seda Emine Agzigüzel</t>
  </si>
  <si>
    <t>E33491</t>
  </si>
  <si>
    <t>E15772-3</t>
  </si>
  <si>
    <t>E3966</t>
  </si>
  <si>
    <t>E15584</t>
  </si>
  <si>
    <t>E9687</t>
  </si>
  <si>
    <t>E18836</t>
  </si>
  <si>
    <t>E3967</t>
  </si>
  <si>
    <t>E1771</t>
  </si>
  <si>
    <t>2510621754</t>
  </si>
  <si>
    <t>35413</t>
  </si>
  <si>
    <t>E35413</t>
  </si>
  <si>
    <t>Anette Aarup</t>
  </si>
  <si>
    <t>E586</t>
  </si>
  <si>
    <t>E25338-2</t>
  </si>
  <si>
    <t>E27130</t>
  </si>
  <si>
    <t>E8240-4</t>
  </si>
  <si>
    <t>E28306-2</t>
  </si>
  <si>
    <t>E19825</t>
  </si>
  <si>
    <t>E26286</t>
  </si>
  <si>
    <t>E26149</t>
  </si>
  <si>
    <t>E34114</t>
  </si>
  <si>
    <t>E33437</t>
  </si>
  <si>
    <t>E34504</t>
  </si>
  <si>
    <t>E30606</t>
  </si>
  <si>
    <t>E32638</t>
  </si>
  <si>
    <t>E33228</t>
  </si>
  <si>
    <t>E23592-5</t>
  </si>
  <si>
    <t>E23592-6</t>
  </si>
  <si>
    <t>E33867</t>
  </si>
  <si>
    <t>E31741</t>
  </si>
  <si>
    <t>E31741-2</t>
  </si>
  <si>
    <t>E3021</t>
  </si>
  <si>
    <t>E3968</t>
  </si>
  <si>
    <t>E18755</t>
  </si>
  <si>
    <t>E3022</t>
  </si>
  <si>
    <t>E8248</t>
  </si>
  <si>
    <t>E34030</t>
  </si>
  <si>
    <t>E25014-2</t>
  </si>
  <si>
    <t>E33712</t>
  </si>
  <si>
    <t>E3023-7</t>
  </si>
  <si>
    <t>E27456</t>
  </si>
  <si>
    <t>2511822915</t>
  </si>
  <si>
    <t>34990</t>
  </si>
  <si>
    <t>E34990</t>
  </si>
  <si>
    <t>David Munch</t>
  </si>
  <si>
    <t>E30299</t>
  </si>
  <si>
    <t>E23154-3</t>
  </si>
  <si>
    <t>E16634-3</t>
  </si>
  <si>
    <t>E16634-4</t>
  </si>
  <si>
    <t>E30371</t>
  </si>
  <si>
    <t>E32366</t>
  </si>
  <si>
    <t>E32366-2</t>
  </si>
  <si>
    <t>E27059</t>
  </si>
  <si>
    <t>E32639</t>
  </si>
  <si>
    <t>E32145</t>
  </si>
  <si>
    <t>E25285-6</t>
  </si>
  <si>
    <t>E28042-2</t>
  </si>
  <si>
    <t>E33945</t>
  </si>
  <si>
    <t>2511933776</t>
  </si>
  <si>
    <t>35477</t>
  </si>
  <si>
    <t>E35477</t>
  </si>
  <si>
    <t>Fatima Begonia Gutierrez Figueroa</t>
  </si>
  <si>
    <t>E33719</t>
  </si>
  <si>
    <t>E33786</t>
  </si>
  <si>
    <t>E26763-2</t>
  </si>
  <si>
    <t>E26763-2x</t>
  </si>
  <si>
    <t>E26763-5</t>
  </si>
  <si>
    <t>E34142</t>
  </si>
  <si>
    <t>E34110</t>
  </si>
  <si>
    <t>E34110-2</t>
  </si>
  <si>
    <t>E113</t>
  </si>
  <si>
    <t>E216</t>
  </si>
  <si>
    <t>E12833</t>
  </si>
  <si>
    <t>E8263-2</t>
  </si>
  <si>
    <t>E56-2</t>
  </si>
  <si>
    <t>E23827</t>
  </si>
  <si>
    <t>E33648</t>
  </si>
  <si>
    <t>E31399</t>
  </si>
  <si>
    <t>E28862-3</t>
  </si>
  <si>
    <t>E30170-19269</t>
  </si>
  <si>
    <t>E30170-2</t>
  </si>
  <si>
    <t>E30170-3</t>
  </si>
  <si>
    <t>E30170-4</t>
  </si>
  <si>
    <t>E27018</t>
  </si>
  <si>
    <t>E22498-2</t>
  </si>
  <si>
    <t>E18632-2</t>
  </si>
  <si>
    <t>2512903900</t>
  </si>
  <si>
    <t>E34342</t>
  </si>
  <si>
    <t>E34270</t>
  </si>
  <si>
    <t>E23790-3</t>
  </si>
  <si>
    <t>E32107</t>
  </si>
  <si>
    <t>E33044</t>
  </si>
  <si>
    <t>E20694-9</t>
  </si>
  <si>
    <t>E31110-2</t>
  </si>
  <si>
    <t>E31110-3</t>
  </si>
  <si>
    <t>2512943899</t>
  </si>
  <si>
    <t>35483</t>
  </si>
  <si>
    <t>E35483</t>
  </si>
  <si>
    <t>Degenhart Hochfilzer</t>
  </si>
  <si>
    <t>E28844</t>
  </si>
  <si>
    <t>E28844-2</t>
  </si>
  <si>
    <t>E34368</t>
  </si>
  <si>
    <t>E34368-2</t>
  </si>
  <si>
    <t>E1440-4</t>
  </si>
  <si>
    <t>E8270</t>
  </si>
  <si>
    <t>E8272-5</t>
  </si>
  <si>
    <t>E15627</t>
  </si>
  <si>
    <t>E27</t>
  </si>
  <si>
    <t>E501</t>
  </si>
  <si>
    <t>E9643</t>
  </si>
  <si>
    <t>E10523</t>
  </si>
  <si>
    <t>E15517</t>
  </si>
  <si>
    <t>E34199</t>
  </si>
  <si>
    <t>E25860</t>
  </si>
  <si>
    <t>E13101</t>
  </si>
  <si>
    <t>E28567</t>
  </si>
  <si>
    <t>E8278-3</t>
  </si>
  <si>
    <t>E2301</t>
  </si>
  <si>
    <t>E15967-2</t>
  </si>
  <si>
    <t>E17343-7</t>
  </si>
  <si>
    <t>E24676</t>
  </si>
  <si>
    <t>E29725</t>
  </si>
  <si>
    <t>E27947</t>
  </si>
  <si>
    <t>E31230</t>
  </si>
  <si>
    <t>E34838</t>
  </si>
  <si>
    <t>E33430</t>
  </si>
  <si>
    <t>E32703</t>
  </si>
  <si>
    <t>E32166</t>
  </si>
  <si>
    <t>E1893</t>
  </si>
  <si>
    <t>E9543-2</t>
  </si>
  <si>
    <t>E8287-4</t>
  </si>
  <si>
    <t>E1213</t>
  </si>
  <si>
    <t>E1842</t>
  </si>
  <si>
    <t>E32101</t>
  </si>
  <si>
    <t>E26734</t>
  </si>
  <si>
    <t>2602680722</t>
  </si>
  <si>
    <t>35307</t>
  </si>
  <si>
    <t>E35307</t>
  </si>
  <si>
    <t>Christina Rochat</t>
  </si>
  <si>
    <t>E34027</t>
  </si>
  <si>
    <t>E27061</t>
  </si>
  <si>
    <t>E29782</t>
  </si>
  <si>
    <t>E8288-6</t>
  </si>
  <si>
    <t>E8289-7</t>
  </si>
  <si>
    <t>E19367</t>
  </si>
  <si>
    <t>E11366-6</t>
  </si>
  <si>
    <t>E16985-2</t>
  </si>
  <si>
    <t>E33370</t>
  </si>
  <si>
    <t>E27256</t>
  </si>
  <si>
    <t>E29666</t>
  </si>
  <si>
    <t>E26224</t>
  </si>
  <si>
    <t>E19790-2</t>
  </si>
  <si>
    <t>E32438</t>
  </si>
  <si>
    <t>E32294</t>
  </si>
  <si>
    <t>E26359-3</t>
  </si>
  <si>
    <t>E28781-2</t>
  </si>
  <si>
    <t>E31618</t>
  </si>
  <si>
    <t>E33576</t>
  </si>
  <si>
    <t>E34698</t>
  </si>
  <si>
    <t>E28621-2</t>
  </si>
  <si>
    <t>E28621-3</t>
  </si>
  <si>
    <t>E34731</t>
  </si>
  <si>
    <t>E18766</t>
  </si>
  <si>
    <t>E4227</t>
  </si>
  <si>
    <t>E34226</t>
  </si>
  <si>
    <t>E15898</t>
  </si>
  <si>
    <t>E240</t>
  </si>
  <si>
    <t>E439</t>
  </si>
  <si>
    <t>E8299</t>
  </si>
  <si>
    <t>E29624</t>
  </si>
  <si>
    <t>E1716</t>
  </si>
  <si>
    <t>E14073-3</t>
  </si>
  <si>
    <t>E9886</t>
  </si>
  <si>
    <t>E10298</t>
  </si>
  <si>
    <t>E23701</t>
  </si>
  <si>
    <t>E23701-2</t>
  </si>
  <si>
    <t>E32958</t>
  </si>
  <si>
    <t>E29623</t>
  </si>
  <si>
    <t>2603904179</t>
  </si>
  <si>
    <t>35402</t>
  </si>
  <si>
    <t>E35402</t>
  </si>
  <si>
    <t>Emil Ola Lidman Olsson</t>
  </si>
  <si>
    <t>E33654</t>
  </si>
  <si>
    <t>E29132-2</t>
  </si>
  <si>
    <t>2603931311</t>
  </si>
  <si>
    <t>35354</t>
  </si>
  <si>
    <t>E35354</t>
  </si>
  <si>
    <t>Lasse Værum Nikolajsen</t>
  </si>
  <si>
    <t>E26943-2</t>
  </si>
  <si>
    <t>E32412</t>
  </si>
  <si>
    <t>E30927</t>
  </si>
  <si>
    <t>E32212</t>
  </si>
  <si>
    <t>E32212-2</t>
  </si>
  <si>
    <t>E34431</t>
  </si>
  <si>
    <t>E32483</t>
  </si>
  <si>
    <t>E3028</t>
  </si>
  <si>
    <t>E4228-2</t>
  </si>
  <si>
    <t>E32903</t>
  </si>
  <si>
    <t>E27229</t>
  </si>
  <si>
    <t>E25885</t>
  </si>
  <si>
    <t>E3980-2</t>
  </si>
  <si>
    <t>E19052</t>
  </si>
  <si>
    <t>E32849</t>
  </si>
  <si>
    <t>E2179</t>
  </si>
  <si>
    <t>E12724-3</t>
  </si>
  <si>
    <t>E11225</t>
  </si>
  <si>
    <t>E19668</t>
  </si>
  <si>
    <t>E31325</t>
  </si>
  <si>
    <t>E33468</t>
  </si>
  <si>
    <t>E32875</t>
  </si>
  <si>
    <t>E12005-7</t>
  </si>
  <si>
    <t>E33330</t>
  </si>
  <si>
    <t>E22509-2</t>
  </si>
  <si>
    <t>E16913-3</t>
  </si>
  <si>
    <t>E32778</t>
  </si>
  <si>
    <t>E28193</t>
  </si>
  <si>
    <t>E27781</t>
  </si>
  <si>
    <t>E33836</t>
  </si>
  <si>
    <t>E29488-3</t>
  </si>
  <si>
    <t>E33277</t>
  </si>
  <si>
    <t>E33543</t>
  </si>
  <si>
    <t>E20263</t>
  </si>
  <si>
    <t>E20986</t>
  </si>
  <si>
    <t>E4230</t>
  </si>
  <si>
    <t>E283</t>
  </si>
  <si>
    <t>E23350</t>
  </si>
  <si>
    <t>E24897</t>
  </si>
  <si>
    <t>E3032</t>
  </si>
  <si>
    <t>E15766</t>
  </si>
  <si>
    <t>E27980</t>
  </si>
  <si>
    <t>E29423</t>
  </si>
  <si>
    <t>E28218</t>
  </si>
  <si>
    <t>E32562</t>
  </si>
  <si>
    <t>E30421-4</t>
  </si>
  <si>
    <t>E30421-5</t>
  </si>
  <si>
    <t>E19632-6</t>
  </si>
  <si>
    <t>E32209</t>
  </si>
  <si>
    <t>E32209-2</t>
  </si>
  <si>
    <t>E34795</t>
  </si>
  <si>
    <t>E28784-2</t>
  </si>
  <si>
    <t>E28784-4</t>
  </si>
  <si>
    <t>E28784-5</t>
  </si>
  <si>
    <t>E33174</t>
  </si>
  <si>
    <t>E32262</t>
  </si>
  <si>
    <t>E32262-2</t>
  </si>
  <si>
    <t>E31101-2</t>
  </si>
  <si>
    <t>E31742</t>
  </si>
  <si>
    <t>E31742-2</t>
  </si>
  <si>
    <t>E34599</t>
  </si>
  <si>
    <t>E34599-19270</t>
  </si>
  <si>
    <t>E30708-2</t>
  </si>
  <si>
    <t>E18839</t>
  </si>
  <si>
    <t>E18839-2</t>
  </si>
  <si>
    <t>E3033</t>
  </si>
  <si>
    <t>E3986</t>
  </si>
  <si>
    <t>E15553</t>
  </si>
  <si>
    <t>E3035-4</t>
  </si>
  <si>
    <t>E961</t>
  </si>
  <si>
    <t>E32577</t>
  </si>
  <si>
    <t>E32929</t>
  </si>
  <si>
    <t>Web Developer</t>
  </si>
  <si>
    <t>E29852</t>
  </si>
  <si>
    <t>E32713</t>
  </si>
  <si>
    <t>E31236</t>
  </si>
  <si>
    <t>E16310-2</t>
  </si>
  <si>
    <t>E12168-3</t>
  </si>
  <si>
    <t>E28300</t>
  </si>
  <si>
    <t>E25135</t>
  </si>
  <si>
    <t>E12082-4</t>
  </si>
  <si>
    <t>E15095-3</t>
  </si>
  <si>
    <t>E30573-2</t>
  </si>
  <si>
    <t>E33278</t>
  </si>
  <si>
    <t>E34373</t>
  </si>
  <si>
    <t>E30627-3</t>
  </si>
  <si>
    <t>2606924308</t>
  </si>
  <si>
    <t>34978</t>
  </si>
  <si>
    <t>E34978</t>
  </si>
  <si>
    <t>Bettina Lengger</t>
  </si>
  <si>
    <t>E32431</t>
  </si>
  <si>
    <t>E32359</t>
  </si>
  <si>
    <t>E29892-2</t>
  </si>
  <si>
    <t>E29892-3</t>
  </si>
  <si>
    <t>E31472</t>
  </si>
  <si>
    <t>E19369-2</t>
  </si>
  <si>
    <t>E1607</t>
  </si>
  <si>
    <t>E12733</t>
  </si>
  <si>
    <t>E3987</t>
  </si>
  <si>
    <t>E15415</t>
  </si>
  <si>
    <t>E3038</t>
  </si>
  <si>
    <t>E11169</t>
  </si>
  <si>
    <t>E1184</t>
  </si>
  <si>
    <t>E32093</t>
  </si>
  <si>
    <t>E15481</t>
  </si>
  <si>
    <t>E24896</t>
  </si>
  <si>
    <t>E30841-2</t>
  </si>
  <si>
    <t>E31666</t>
  </si>
  <si>
    <t>E32972</t>
  </si>
  <si>
    <t>E27446</t>
  </si>
  <si>
    <t>E31123</t>
  </si>
  <si>
    <t>E33966</t>
  </si>
  <si>
    <t>E20620</t>
  </si>
  <si>
    <t>E30053-19296</t>
  </si>
  <si>
    <t>E30053-2</t>
  </si>
  <si>
    <t>E30053-5</t>
  </si>
  <si>
    <t>E30756-2</t>
  </si>
  <si>
    <t>E29297</t>
  </si>
  <si>
    <t>E32454</t>
  </si>
  <si>
    <t>E32454-19273</t>
  </si>
  <si>
    <t>E32454-2</t>
  </si>
  <si>
    <t>E32432</t>
  </si>
  <si>
    <t>2607934641</t>
  </si>
  <si>
    <t>35431</t>
  </si>
  <si>
    <t>E35431</t>
  </si>
  <si>
    <t>Giovanni Catanese</t>
  </si>
  <si>
    <t>E34803</t>
  </si>
  <si>
    <t>E23792-7</t>
  </si>
  <si>
    <t>E23792-8</t>
  </si>
  <si>
    <t>E33447</t>
  </si>
  <si>
    <t>E25975</t>
  </si>
  <si>
    <t>E30939-2</t>
  </si>
  <si>
    <t>2608600259</t>
  </si>
  <si>
    <t>35417</t>
  </si>
  <si>
    <t>E35417</t>
  </si>
  <si>
    <t>Karl Steen Forsmann</t>
  </si>
  <si>
    <t>E2076</t>
  </si>
  <si>
    <t>E22115-2</t>
  </si>
  <si>
    <t>E28189</t>
  </si>
  <si>
    <t>E4260-2</t>
  </si>
  <si>
    <t>E27958</t>
  </si>
  <si>
    <t>E28867-2</t>
  </si>
  <si>
    <t>E28867-X0</t>
  </si>
  <si>
    <t>E1312</t>
  </si>
  <si>
    <t>E15577</t>
  </si>
  <si>
    <t>E31275</t>
  </si>
  <si>
    <t>E28919</t>
  </si>
  <si>
    <t>E511-3</t>
  </si>
  <si>
    <t>E31783</t>
  </si>
  <si>
    <t>E30352</t>
  </si>
  <si>
    <t>E33208</t>
  </si>
  <si>
    <t>E33726</t>
  </si>
  <si>
    <t>E33665</t>
  </si>
  <si>
    <t>E20255</t>
  </si>
  <si>
    <t>E27478</t>
  </si>
  <si>
    <t>E26219</t>
  </si>
  <si>
    <t>E26219-2</t>
  </si>
  <si>
    <t>E32527</t>
  </si>
  <si>
    <t>E33290</t>
  </si>
  <si>
    <t>E29441-4</t>
  </si>
  <si>
    <t>E29441-5</t>
  </si>
  <si>
    <t>E32346</t>
  </si>
  <si>
    <t>2608941889</t>
  </si>
  <si>
    <t>35015</t>
  </si>
  <si>
    <t>E35015</t>
  </si>
  <si>
    <t>Jonas Juhler-Nøttrup</t>
  </si>
  <si>
    <t>E31852</t>
  </si>
  <si>
    <t>E31852-2</t>
  </si>
  <si>
    <t>E31852-3</t>
  </si>
  <si>
    <t>E31852-4</t>
  </si>
  <si>
    <t>2608944101</t>
  </si>
  <si>
    <t>35489</t>
  </si>
  <si>
    <t>E35489</t>
  </si>
  <si>
    <t>Mohamadali Mirzaei</t>
  </si>
  <si>
    <t>E33248</t>
  </si>
  <si>
    <t>E33427</t>
  </si>
  <si>
    <t>E34462</t>
  </si>
  <si>
    <t>E3994</t>
  </si>
  <si>
    <t>E22691-3</t>
  </si>
  <si>
    <t>E13034</t>
  </si>
  <si>
    <t>E31415</t>
  </si>
  <si>
    <t>E12416</t>
  </si>
  <si>
    <t>E15478</t>
  </si>
  <si>
    <t>E12759</t>
  </si>
  <si>
    <t>E34256</t>
  </si>
  <si>
    <t>E14143</t>
  </si>
  <si>
    <t>E3996</t>
  </si>
  <si>
    <t>E15791</t>
  </si>
  <si>
    <t>Team Manager for Funding Support</t>
  </si>
  <si>
    <t>E3043</t>
  </si>
  <si>
    <t>E10791</t>
  </si>
  <si>
    <t>E13095-4</t>
  </si>
  <si>
    <t>E32051</t>
  </si>
  <si>
    <t>E10657-5</t>
  </si>
  <si>
    <t>E32408</t>
  </si>
  <si>
    <t>E23956</t>
  </si>
  <si>
    <t>E23956-2</t>
  </si>
  <si>
    <t>2609891354</t>
  </si>
  <si>
    <t>35412</t>
  </si>
  <si>
    <t>E35412</t>
  </si>
  <si>
    <t>Maja Krogsgaard Yhman</t>
  </si>
  <si>
    <t>E27909-2</t>
  </si>
  <si>
    <t>E28373-2</t>
  </si>
  <si>
    <t>E33353</t>
  </si>
  <si>
    <t>E32783</t>
  </si>
  <si>
    <t>E32783-2</t>
  </si>
  <si>
    <t>E30541-2</t>
  </si>
  <si>
    <t>E30541-x</t>
  </si>
  <si>
    <t>2609942374</t>
  </si>
  <si>
    <t>35164</t>
  </si>
  <si>
    <t>E35164</t>
  </si>
  <si>
    <t>Rikke Kofoed</t>
  </si>
  <si>
    <t>34962</t>
  </si>
  <si>
    <t>E34962</t>
  </si>
  <si>
    <t>Caroline Herlev Gebara</t>
  </si>
  <si>
    <t>E34962-2</t>
  </si>
  <si>
    <t>E33663</t>
  </si>
  <si>
    <t>E33663-2</t>
  </si>
  <si>
    <t>E15653</t>
  </si>
  <si>
    <t>E32427</t>
  </si>
  <si>
    <t>E2506</t>
  </si>
  <si>
    <t>E3999-2</t>
  </si>
  <si>
    <t>E27525</t>
  </si>
  <si>
    <t>E8387-5</t>
  </si>
  <si>
    <t>E4000</t>
  </si>
  <si>
    <t>E34477</t>
  </si>
  <si>
    <t>E15524-2</t>
  </si>
  <si>
    <t>E32184</t>
  </si>
  <si>
    <t>E26643</t>
  </si>
  <si>
    <t>E22386</t>
  </si>
  <si>
    <t>2610832868</t>
  </si>
  <si>
    <t>35383</t>
  </si>
  <si>
    <t>E35383</t>
  </si>
  <si>
    <t>Zaynab Al-Hussaini</t>
  </si>
  <si>
    <t>E27989</t>
  </si>
  <si>
    <t>E27975</t>
  </si>
  <si>
    <t>E22876</t>
  </si>
  <si>
    <t>E34626</t>
  </si>
  <si>
    <t>E26066</t>
  </si>
  <si>
    <t>E28427</t>
  </si>
  <si>
    <t>E34204</t>
  </si>
  <si>
    <t>E20696-4</t>
  </si>
  <si>
    <t>E33603</t>
  </si>
  <si>
    <t>E33434</t>
  </si>
  <si>
    <t>E4003</t>
  </si>
  <si>
    <t>E29837</t>
  </si>
  <si>
    <t>E13271</t>
  </si>
  <si>
    <t>E11176</t>
  </si>
  <si>
    <t>E127</t>
  </si>
  <si>
    <t>E19677-3</t>
  </si>
  <si>
    <t>E13693-2</t>
  </si>
  <si>
    <t>E15053</t>
  </si>
  <si>
    <t>E8414-7</t>
  </si>
  <si>
    <t>E31693</t>
  </si>
  <si>
    <t>E25907-3</t>
  </si>
  <si>
    <t>E19544-3</t>
  </si>
  <si>
    <t>E19544-4</t>
  </si>
  <si>
    <t>E32767</t>
  </si>
  <si>
    <t>E29788</t>
  </si>
  <si>
    <t>E33261</t>
  </si>
  <si>
    <t>E32637</t>
  </si>
  <si>
    <t>E26946</t>
  </si>
  <si>
    <t>E22809-3</t>
  </si>
  <si>
    <t>E22809-4</t>
  </si>
  <si>
    <t>E22809-X0</t>
  </si>
  <si>
    <t>E31395</t>
  </si>
  <si>
    <t>E29943</t>
  </si>
  <si>
    <t>E29120-2</t>
  </si>
  <si>
    <t>E33962</t>
  </si>
  <si>
    <t>E33899</t>
  </si>
  <si>
    <t>E33420</t>
  </si>
  <si>
    <t>E32178</t>
  </si>
  <si>
    <t>E34531</t>
  </si>
  <si>
    <t>E30842</t>
  </si>
  <si>
    <t>E15629</t>
  </si>
  <si>
    <t>E30674</t>
  </si>
  <si>
    <t>E19990-2</t>
  </si>
  <si>
    <t>E30898</t>
  </si>
  <si>
    <t>E30898-3</t>
  </si>
  <si>
    <t>E29936</t>
  </si>
  <si>
    <t>E33798</t>
  </si>
  <si>
    <t>E30431-2</t>
  </si>
  <si>
    <t>2612941303</t>
  </si>
  <si>
    <t>35252</t>
  </si>
  <si>
    <t>E35252</t>
  </si>
  <si>
    <t>Malte Moser Kampmark</t>
  </si>
  <si>
    <t>2612942334</t>
  </si>
  <si>
    <t>35356</t>
  </si>
  <si>
    <t>E35356</t>
  </si>
  <si>
    <t>Nya Hegelund Vilhelmsen</t>
  </si>
  <si>
    <t>2612942539</t>
  </si>
  <si>
    <t>35188</t>
  </si>
  <si>
    <t>E35188</t>
  </si>
  <si>
    <t>Malte Bryndum Pedersen</t>
  </si>
  <si>
    <t>E32406</t>
  </si>
  <si>
    <t>34946</t>
  </si>
  <si>
    <t>E34946</t>
  </si>
  <si>
    <t>Sylvain Ledur</t>
  </si>
  <si>
    <t>E34323</t>
  </si>
  <si>
    <t>E17585</t>
  </si>
  <si>
    <t>E1554</t>
  </si>
  <si>
    <t>E15865</t>
  </si>
  <si>
    <t>E16232-4</t>
  </si>
  <si>
    <t>E32865</t>
  </si>
  <si>
    <t>E27230</t>
  </si>
  <si>
    <t>E22328</t>
  </si>
  <si>
    <t>E28515</t>
  </si>
  <si>
    <t>2701844567</t>
  </si>
  <si>
    <t>E34172</t>
  </si>
  <si>
    <t>E17806-2</t>
  </si>
  <si>
    <t>E13929-5</t>
  </si>
  <si>
    <t>E18734-2</t>
  </si>
  <si>
    <t>E28236</t>
  </si>
  <si>
    <t>E33684</t>
  </si>
  <si>
    <t>E16572-4</t>
  </si>
  <si>
    <t>2701894343</t>
  </si>
  <si>
    <t>34986</t>
  </si>
  <si>
    <t>E34986</t>
  </si>
  <si>
    <t>Titi Sui</t>
  </si>
  <si>
    <t>E32348</t>
  </si>
  <si>
    <t>E23212</t>
  </si>
  <si>
    <t>E27022-3</t>
  </si>
  <si>
    <t>E33701</t>
  </si>
  <si>
    <t>E34227</t>
  </si>
  <si>
    <t>E32600</t>
  </si>
  <si>
    <t>E34708</t>
  </si>
  <si>
    <t>Frederik Viktor Hegaard Jensen</t>
  </si>
  <si>
    <t>2701952491</t>
  </si>
  <si>
    <t>35052</t>
  </si>
  <si>
    <t>E35052</t>
  </si>
  <si>
    <t>Abhimanyu Pudi</t>
  </si>
  <si>
    <t>E32564</t>
  </si>
  <si>
    <t>E3045</t>
  </si>
  <si>
    <t>E119</t>
  </si>
  <si>
    <t>E3046-33</t>
  </si>
  <si>
    <t>E18801</t>
  </si>
  <si>
    <t>E20818</t>
  </si>
  <si>
    <t>E14590</t>
  </si>
  <si>
    <t>E10916-6</t>
  </si>
  <si>
    <t>E2041</t>
  </si>
  <si>
    <t>E29364</t>
  </si>
  <si>
    <t>E31375</t>
  </si>
  <si>
    <t>E31379</t>
  </si>
  <si>
    <t>E32087</t>
  </si>
  <si>
    <t>E32030</t>
  </si>
  <si>
    <t>E22887</t>
  </si>
  <si>
    <t>E13725-2</t>
  </si>
  <si>
    <t>E32586</t>
  </si>
  <si>
    <t>E29417</t>
  </si>
  <si>
    <t>E30269</t>
  </si>
  <si>
    <t>E33872</t>
  </si>
  <si>
    <t>E25642</t>
  </si>
  <si>
    <t>E14785-3</t>
  </si>
  <si>
    <t>E33959</t>
  </si>
  <si>
    <t>E32529</t>
  </si>
  <si>
    <t>E30873-2</t>
  </si>
  <si>
    <t>E31056</t>
  </si>
  <si>
    <t>E32103</t>
  </si>
  <si>
    <t>2702914453</t>
  </si>
  <si>
    <t>E34492</t>
  </si>
  <si>
    <t>E32159</t>
  </si>
  <si>
    <t>E34207</t>
  </si>
  <si>
    <t>E26901-2</t>
  </si>
  <si>
    <t>E29629</t>
  </si>
  <si>
    <t>35521</t>
  </si>
  <si>
    <t>E35521</t>
  </si>
  <si>
    <t>Chao Tong</t>
  </si>
  <si>
    <t>E32495</t>
  </si>
  <si>
    <t>E32900</t>
  </si>
  <si>
    <t>E32900-2</t>
  </si>
  <si>
    <t>E31450</t>
  </si>
  <si>
    <t>E33505</t>
  </si>
  <si>
    <t>E33505-2</t>
  </si>
  <si>
    <t>E32409</t>
  </si>
  <si>
    <t>E34694</t>
  </si>
  <si>
    <t>E32240</t>
  </si>
  <si>
    <t>E2528</t>
  </si>
  <si>
    <t>E4232-2</t>
  </si>
  <si>
    <t>E14230</t>
  </si>
  <si>
    <t>E22946</t>
  </si>
  <si>
    <t>E15983-2</t>
  </si>
  <si>
    <t>E15693</t>
  </si>
  <si>
    <t>E33722</t>
  </si>
  <si>
    <t>E12450-4</t>
  </si>
  <si>
    <t>E29426</t>
  </si>
  <si>
    <t>E29426-2</t>
  </si>
  <si>
    <t>E3050-4</t>
  </si>
  <si>
    <t>E33372</t>
  </si>
  <si>
    <t>E34592</t>
  </si>
  <si>
    <t>E32229</t>
  </si>
  <si>
    <t>E31024-2</t>
  </si>
  <si>
    <t>E33747</t>
  </si>
  <si>
    <t>E32277</t>
  </si>
  <si>
    <t>E27186</t>
  </si>
  <si>
    <t>2703951956</t>
  </si>
  <si>
    <t>35272</t>
  </si>
  <si>
    <t>E35272</t>
  </si>
  <si>
    <t>Anna Kristina Schnack-Petersen</t>
  </si>
  <si>
    <t>2703981197</t>
  </si>
  <si>
    <t>35111</t>
  </si>
  <si>
    <t>E35111</t>
  </si>
  <si>
    <t>Victor Alexander Brandsen</t>
  </si>
  <si>
    <t>E3051</t>
  </si>
  <si>
    <t>E19378</t>
  </si>
  <si>
    <t>E15623</t>
  </si>
  <si>
    <t>E34101</t>
  </si>
  <si>
    <t>E24871</t>
  </si>
  <si>
    <t>E30459</t>
  </si>
  <si>
    <t>E27738</t>
  </si>
  <si>
    <t>E1784</t>
  </si>
  <si>
    <t>E2021-2</t>
  </si>
  <si>
    <t>E33672</t>
  </si>
  <si>
    <t>E23805</t>
  </si>
  <si>
    <t>E29198</t>
  </si>
  <si>
    <t>E13651-2</t>
  </si>
  <si>
    <t>E30106</t>
  </si>
  <si>
    <t>E8484-2</t>
  </si>
  <si>
    <t>E18479-3</t>
  </si>
  <si>
    <t>E29520</t>
  </si>
  <si>
    <t>E31261</t>
  </si>
  <si>
    <t>E33511</t>
  </si>
  <si>
    <t>E28011-19270</t>
  </si>
  <si>
    <t>E28011-2</t>
  </si>
  <si>
    <t>E28011-3</t>
  </si>
  <si>
    <t>E30317</t>
  </si>
  <si>
    <t>E32789</t>
  </si>
  <si>
    <t>E29249</t>
  </si>
  <si>
    <t>2704962749</t>
  </si>
  <si>
    <t>35323</t>
  </si>
  <si>
    <t>E35323</t>
  </si>
  <si>
    <t>Abhinav Verma</t>
  </si>
  <si>
    <t>E30195</t>
  </si>
  <si>
    <t>E34625</t>
  </si>
  <si>
    <t>E15696</t>
  </si>
  <si>
    <t>E1336</t>
  </si>
  <si>
    <t>E890</t>
  </si>
  <si>
    <t>E16331</t>
  </si>
  <si>
    <t>E18829</t>
  </si>
  <si>
    <t>E18842-2</t>
  </si>
  <si>
    <t>E15516</t>
  </si>
  <si>
    <t>E24052</t>
  </si>
  <si>
    <t>E11421</t>
  </si>
  <si>
    <t>E14747-2</t>
  </si>
  <si>
    <t>E27255</t>
  </si>
  <si>
    <t>E32649</t>
  </si>
  <si>
    <t>E32649-2</t>
  </si>
  <si>
    <t>E24891-3</t>
  </si>
  <si>
    <t>E29558</t>
  </si>
  <si>
    <t>E33948</t>
  </si>
  <si>
    <t>E18639-4</t>
  </si>
  <si>
    <t>2705884857</t>
  </si>
  <si>
    <t>E34637</t>
  </si>
  <si>
    <t>E23733</t>
  </si>
  <si>
    <t>E18414-7</t>
  </si>
  <si>
    <t>E32756</t>
  </si>
  <si>
    <t>E32756-2</t>
  </si>
  <si>
    <t>E32679</t>
  </si>
  <si>
    <t>2705933041</t>
  </si>
  <si>
    <t>35214</t>
  </si>
  <si>
    <t>E35214</t>
  </si>
  <si>
    <t>E28290</t>
  </si>
  <si>
    <t>E29434</t>
  </si>
  <si>
    <t>E28226</t>
  </si>
  <si>
    <t>E34036</t>
  </si>
  <si>
    <t>E34036-19269</t>
  </si>
  <si>
    <t>E26050</t>
  </si>
  <si>
    <t>E15686</t>
  </si>
  <si>
    <t>E28704</t>
  </si>
  <si>
    <t>E29350</t>
  </si>
  <si>
    <t>E26347</t>
  </si>
  <si>
    <t>E8505</t>
  </si>
  <si>
    <t>E18785</t>
  </si>
  <si>
    <t>E4012</t>
  </si>
  <si>
    <t>E19427</t>
  </si>
  <si>
    <t>E22499</t>
  </si>
  <si>
    <t>E29449</t>
  </si>
  <si>
    <t>E17179-2</t>
  </si>
  <si>
    <t>E18425</t>
  </si>
  <si>
    <t>E23859-2</t>
  </si>
  <si>
    <t>E23438</t>
  </si>
  <si>
    <t>E33916</t>
  </si>
  <si>
    <t>E27654</t>
  </si>
  <si>
    <t>E23520-5</t>
  </si>
  <si>
    <t>E24128-2</t>
  </si>
  <si>
    <t>E31136</t>
  </si>
  <si>
    <t>E23567-2</t>
  </si>
  <si>
    <t>E31137-2</t>
  </si>
  <si>
    <t>E29271</t>
  </si>
  <si>
    <t>E33276</t>
  </si>
  <si>
    <t>E27270</t>
  </si>
  <si>
    <t>E33498</t>
  </si>
  <si>
    <t>2706944217</t>
  </si>
  <si>
    <t>35125</t>
  </si>
  <si>
    <t>E35125</t>
  </si>
  <si>
    <t>Alessandro Montemurro</t>
  </si>
  <si>
    <t>E33575</t>
  </si>
  <si>
    <t>2706951701</t>
  </si>
  <si>
    <t>35089</t>
  </si>
  <si>
    <t>E35089</t>
  </si>
  <si>
    <t>Tobias Oppenhagen Pedersen</t>
  </si>
  <si>
    <t>E34377</t>
  </si>
  <si>
    <t>E26784-4</t>
  </si>
  <si>
    <t>E26784-5</t>
  </si>
  <si>
    <t>E26784-6</t>
  </si>
  <si>
    <t>E31909-2</t>
  </si>
  <si>
    <t>2706980418</t>
  </si>
  <si>
    <t>35176</t>
  </si>
  <si>
    <t>E35176</t>
  </si>
  <si>
    <t>Caroline Amalie Schou Christensen</t>
  </si>
  <si>
    <t>E34308</t>
  </si>
  <si>
    <t>E25191</t>
  </si>
  <si>
    <t>E8519-4</t>
  </si>
  <si>
    <t>E15979</t>
  </si>
  <si>
    <t>E1919</t>
  </si>
  <si>
    <t>E1314</t>
  </si>
  <si>
    <t>E8523</t>
  </si>
  <si>
    <t>E4013</t>
  </si>
  <si>
    <t>E30156</t>
  </si>
  <si>
    <t>E23237</t>
  </si>
  <si>
    <t>E12247-3</t>
  </si>
  <si>
    <t>E4015-3</t>
  </si>
  <si>
    <t>E28053</t>
  </si>
  <si>
    <t>2707863911</t>
  </si>
  <si>
    <t>35033</t>
  </si>
  <si>
    <t>E35033</t>
  </si>
  <si>
    <t>Camilo Echeverri Guisao</t>
  </si>
  <si>
    <t>E15017-4</t>
  </si>
  <si>
    <t>E32373</t>
  </si>
  <si>
    <t>E31291-2</t>
  </si>
  <si>
    <t>E31291-3</t>
  </si>
  <si>
    <t>E25440-8</t>
  </si>
  <si>
    <t>2707944997</t>
  </si>
  <si>
    <t>35008</t>
  </si>
  <si>
    <t>E35008</t>
  </si>
  <si>
    <t>Guochen Wang</t>
  </si>
  <si>
    <t>E34540</t>
  </si>
  <si>
    <t>E33272</t>
  </si>
  <si>
    <t>E33272-2</t>
  </si>
  <si>
    <t>E31266</t>
  </si>
  <si>
    <t>2708006451</t>
  </si>
  <si>
    <t>34974</t>
  </si>
  <si>
    <t>E34974</t>
  </si>
  <si>
    <t>Mads Skovby Saxe Nielsen</t>
  </si>
  <si>
    <t>E212-2</t>
  </si>
  <si>
    <t>E27451</t>
  </si>
  <si>
    <t>E19938-2</t>
  </si>
  <si>
    <t>E13943-2</t>
  </si>
  <si>
    <t>E307</t>
  </si>
  <si>
    <t>E15687</t>
  </si>
  <si>
    <t>E1333-2</t>
  </si>
  <si>
    <t>E15035</t>
  </si>
  <si>
    <t>E15312</t>
  </si>
  <si>
    <t>E25514</t>
  </si>
  <si>
    <t>E15945-2</t>
  </si>
  <si>
    <t>E30954</t>
  </si>
  <si>
    <t>E30954-2</t>
  </si>
  <si>
    <t>E24574</t>
  </si>
  <si>
    <t>E23888</t>
  </si>
  <si>
    <t>E23893</t>
  </si>
  <si>
    <t>E19800</t>
  </si>
  <si>
    <t>E26240-2</t>
  </si>
  <si>
    <t>E26320</t>
  </si>
  <si>
    <t>E27408</t>
  </si>
  <si>
    <t>E28151</t>
  </si>
  <si>
    <t>E33495</t>
  </si>
  <si>
    <t>E30071</t>
  </si>
  <si>
    <t>E30047</t>
  </si>
  <si>
    <t>E29713-2</t>
  </si>
  <si>
    <t>E30076</t>
  </si>
  <si>
    <t>E32503</t>
  </si>
  <si>
    <t>E32503-2</t>
  </si>
  <si>
    <t>E32503-3</t>
  </si>
  <si>
    <t>E34471</t>
  </si>
  <si>
    <t>E34056</t>
  </si>
  <si>
    <t>2708982191</t>
  </si>
  <si>
    <t>35484</t>
  </si>
  <si>
    <t>E35484</t>
  </si>
  <si>
    <t>Christoffer Koch</t>
  </si>
  <si>
    <t>E29190</t>
  </si>
  <si>
    <t>E3060-2</t>
  </si>
  <si>
    <t>E33006</t>
  </si>
  <si>
    <t>E25182</t>
  </si>
  <si>
    <t>E9581</t>
  </si>
  <si>
    <t>E15931</t>
  </si>
  <si>
    <t>E1693</t>
  </si>
  <si>
    <t>E15418-3</t>
  </si>
  <si>
    <t>E24922-2</t>
  </si>
  <si>
    <t>E29641</t>
  </si>
  <si>
    <t>E29641-2</t>
  </si>
  <si>
    <t>E31601</t>
  </si>
  <si>
    <t>2709862416</t>
  </si>
  <si>
    <t>35336</t>
  </si>
  <si>
    <t>E35336</t>
  </si>
  <si>
    <t>Kristina Filbert Rasmussen</t>
  </si>
  <si>
    <t>E23118-2</t>
  </si>
  <si>
    <t>E31941</t>
  </si>
  <si>
    <t>E26818-2</t>
  </si>
  <si>
    <t>E19482-2</t>
  </si>
  <si>
    <t>E20209-3</t>
  </si>
  <si>
    <t>E17701-4</t>
  </si>
  <si>
    <t>E34014</t>
  </si>
  <si>
    <t>E22692-5</t>
  </si>
  <si>
    <t>E20426-3</t>
  </si>
  <si>
    <t>E33049</t>
  </si>
  <si>
    <t>E33049-2</t>
  </si>
  <si>
    <t>2709934565</t>
  </si>
  <si>
    <t>35420</t>
  </si>
  <si>
    <t>E35420</t>
  </si>
  <si>
    <t>E23110-4</t>
  </si>
  <si>
    <t>E23110-5</t>
  </si>
  <si>
    <t>E32338</t>
  </si>
  <si>
    <t>E32338-2</t>
  </si>
  <si>
    <t>E34198</t>
  </si>
  <si>
    <t>E3062</t>
  </si>
  <si>
    <t>E3063</t>
  </si>
  <si>
    <t>E27414</t>
  </si>
  <si>
    <t>E25018</t>
  </si>
  <si>
    <t>E1205</t>
  </si>
  <si>
    <t>E684-2</t>
  </si>
  <si>
    <t>E33257</t>
  </si>
  <si>
    <t>E8571-6</t>
  </si>
  <si>
    <t>E33846</t>
  </si>
  <si>
    <t>E19976</t>
  </si>
  <si>
    <t>2710833764</t>
  </si>
  <si>
    <t>E34319</t>
  </si>
  <si>
    <t>E24890</t>
  </si>
  <si>
    <t>E30469</t>
  </si>
  <si>
    <t>E28931</t>
  </si>
  <si>
    <t>E33793</t>
  </si>
  <si>
    <t>E31067</t>
  </si>
  <si>
    <t>E29764-2</t>
  </si>
  <si>
    <t>E29764-3x</t>
  </si>
  <si>
    <t>E33637</t>
  </si>
  <si>
    <t>E29771-3</t>
  </si>
  <si>
    <t>E33727</t>
  </si>
  <si>
    <t>E31050</t>
  </si>
  <si>
    <t>E29890-2</t>
  </si>
  <si>
    <t>E29890-2019294</t>
  </si>
  <si>
    <t>E34303</t>
  </si>
  <si>
    <t>E28606-5</t>
  </si>
  <si>
    <t>E32040</t>
  </si>
  <si>
    <t>E34427</t>
  </si>
  <si>
    <t>E32272</t>
  </si>
  <si>
    <t>E32272-2</t>
  </si>
  <si>
    <t>E1553-2</t>
  </si>
  <si>
    <t>E31272</t>
  </si>
  <si>
    <t>E3065</t>
  </si>
  <si>
    <t>E19425</t>
  </si>
  <si>
    <t>E17973</t>
  </si>
  <si>
    <t>E34380</t>
  </si>
  <si>
    <t>E15267</t>
  </si>
  <si>
    <t>E17517</t>
  </si>
  <si>
    <t>E34248</t>
  </si>
  <si>
    <t>E8582-4</t>
  </si>
  <si>
    <t>E16124</t>
  </si>
  <si>
    <t>E26410-3</t>
  </si>
  <si>
    <t>E34409</t>
  </si>
  <si>
    <t>E28954-2</t>
  </si>
  <si>
    <t>2711921276</t>
  </si>
  <si>
    <t>35241</t>
  </si>
  <si>
    <t>E35241</t>
  </si>
  <si>
    <t>Nanna Bjært Sørensen</t>
  </si>
  <si>
    <t>E34088</t>
  </si>
  <si>
    <t>E22694-5</t>
  </si>
  <si>
    <t>E27643-2</t>
  </si>
  <si>
    <t>E27643-4</t>
  </si>
  <si>
    <t>E27643-5</t>
  </si>
  <si>
    <t>2711924267</t>
  </si>
  <si>
    <t>35007</t>
  </si>
  <si>
    <t>E35007</t>
  </si>
  <si>
    <t>Song Wang</t>
  </si>
  <si>
    <t>E30287</t>
  </si>
  <si>
    <t>E31036</t>
  </si>
  <si>
    <t>E32816</t>
  </si>
  <si>
    <t>E32816-2</t>
  </si>
  <si>
    <t>E33138</t>
  </si>
  <si>
    <t>E32177</t>
  </si>
  <si>
    <t>E26185-4</t>
  </si>
  <si>
    <t>E2475</t>
  </si>
  <si>
    <t>E17960</t>
  </si>
  <si>
    <t>E18176</t>
  </si>
  <si>
    <t>E28219</t>
  </si>
  <si>
    <t>E23437</t>
  </si>
  <si>
    <t>E26742</t>
  </si>
  <si>
    <t>E9914</t>
  </si>
  <si>
    <t>E13014-2</t>
  </si>
  <si>
    <t>E13014-X0</t>
  </si>
  <si>
    <t>E15901</t>
  </si>
  <si>
    <t>E31285</t>
  </si>
  <si>
    <t>E20288-9</t>
  </si>
  <si>
    <t>E14165</t>
  </si>
  <si>
    <t>E8598-2</t>
  </si>
  <si>
    <t>E8600-4</t>
  </si>
  <si>
    <t>E17009-4</t>
  </si>
  <si>
    <t>E29554</t>
  </si>
  <si>
    <t>E26064</t>
  </si>
  <si>
    <t>E33698</t>
  </si>
  <si>
    <t>E33698-2</t>
  </si>
  <si>
    <t>E25742-3</t>
  </si>
  <si>
    <t>E33173</t>
  </si>
  <si>
    <t>E32423</t>
  </si>
  <si>
    <t>E32423-2</t>
  </si>
  <si>
    <t>E32423-3</t>
  </si>
  <si>
    <t>E34085</t>
  </si>
  <si>
    <t>E33440</t>
  </si>
  <si>
    <t>E33345</t>
  </si>
  <si>
    <t>E34692</t>
  </si>
  <si>
    <t>E33347</t>
  </si>
  <si>
    <t>E32307</t>
  </si>
  <si>
    <t>E34245</t>
  </si>
  <si>
    <t>E31031</t>
  </si>
  <si>
    <t>E1740</t>
  </si>
  <si>
    <t>E13233-2</t>
  </si>
  <si>
    <t>E8613-2</t>
  </si>
  <si>
    <t>E4233</t>
  </si>
  <si>
    <t>E3073-3</t>
  </si>
  <si>
    <t>E811-2</t>
  </si>
  <si>
    <t>E27435-2</t>
  </si>
  <si>
    <t>E31085</t>
  </si>
  <si>
    <t>E26641</t>
  </si>
  <si>
    <t>E26641-2</t>
  </si>
  <si>
    <t>E14672-4</t>
  </si>
  <si>
    <t>E34469</t>
  </si>
  <si>
    <t>E26427-3</t>
  </si>
  <si>
    <t>2801904052</t>
  </si>
  <si>
    <t>E34506</t>
  </si>
  <si>
    <t>E33280</t>
  </si>
  <si>
    <t>E31930</t>
  </si>
  <si>
    <t>E31930-2</t>
  </si>
  <si>
    <t>E30330</t>
  </si>
  <si>
    <t>E33713</t>
  </si>
  <si>
    <t>E31694</t>
  </si>
  <si>
    <t>E31694-2</t>
  </si>
  <si>
    <t>E32185</t>
  </si>
  <si>
    <t>E25861-2</t>
  </si>
  <si>
    <t>E30408</t>
  </si>
  <si>
    <t>E32504</t>
  </si>
  <si>
    <t>E28157</t>
  </si>
  <si>
    <t>E28157-4</t>
  </si>
  <si>
    <t>E29886-2</t>
  </si>
  <si>
    <t>E29886-2019294</t>
  </si>
  <si>
    <t>E29886-3</t>
  </si>
  <si>
    <t>E29886-5</t>
  </si>
  <si>
    <t>E29886-X0</t>
  </si>
  <si>
    <t>2801960386</t>
  </si>
  <si>
    <t>35463</t>
  </si>
  <si>
    <t>E35463</t>
  </si>
  <si>
    <t>Sofie Hofman Mose</t>
  </si>
  <si>
    <t>E34681</t>
  </si>
  <si>
    <t>E870-2</t>
  </si>
  <si>
    <t>E19072</t>
  </si>
  <si>
    <t>E23691</t>
  </si>
  <si>
    <t>E23227</t>
  </si>
  <si>
    <t>E15863</t>
  </si>
  <si>
    <t>E8636-6</t>
  </si>
  <si>
    <t>E13185-2</t>
  </si>
  <si>
    <t>E13056</t>
  </si>
  <si>
    <t>E18442-3</t>
  </si>
  <si>
    <t>E25090-2</t>
  </si>
  <si>
    <t>E26210</t>
  </si>
  <si>
    <t>E8643-3</t>
  </si>
  <si>
    <t>E31653</t>
  </si>
  <si>
    <t>E31485</t>
  </si>
  <si>
    <t>E31485-2</t>
  </si>
  <si>
    <t>E25226</t>
  </si>
  <si>
    <t>E30570</t>
  </si>
  <si>
    <t>E30101-2</t>
  </si>
  <si>
    <t>E20048-4</t>
  </si>
  <si>
    <t>E20048-5</t>
  </si>
  <si>
    <t>E33983</t>
  </si>
  <si>
    <t>E30773</t>
  </si>
  <si>
    <t>34957</t>
  </si>
  <si>
    <t>E34957</t>
  </si>
  <si>
    <t>Simone Dalvang</t>
  </si>
  <si>
    <t>E32819</t>
  </si>
  <si>
    <t>E32362</t>
  </si>
  <si>
    <t>E32362-2</t>
  </si>
  <si>
    <t>E4234</t>
  </si>
  <si>
    <t>E9551</t>
  </si>
  <si>
    <t>E3077</t>
  </si>
  <si>
    <t>E8648-7</t>
  </si>
  <si>
    <t>E23054</t>
  </si>
  <si>
    <t>E24951</t>
  </si>
  <si>
    <t>E1732-2</t>
  </si>
  <si>
    <t>E997</t>
  </si>
  <si>
    <t>E20431</t>
  </si>
  <si>
    <t>E20113-3</t>
  </si>
  <si>
    <t>E11269</t>
  </si>
  <si>
    <t>E34141</t>
  </si>
  <si>
    <t>E990-2</t>
  </si>
  <si>
    <t>E18271</t>
  </si>
  <si>
    <t>Career Counselor</t>
  </si>
  <si>
    <t>E8655-3</t>
  </si>
  <si>
    <t>E8656-8</t>
  </si>
  <si>
    <t>E23984</t>
  </si>
  <si>
    <t>E14481-2</t>
  </si>
  <si>
    <t>2803864139</t>
  </si>
  <si>
    <t>35257</t>
  </si>
  <si>
    <t>E35257</t>
  </si>
  <si>
    <t>Dongzhe Li</t>
  </si>
  <si>
    <t>E14508-5</t>
  </si>
  <si>
    <t>E32144</t>
  </si>
  <si>
    <t>E32144-2</t>
  </si>
  <si>
    <t>E33843</t>
  </si>
  <si>
    <t>E30777</t>
  </si>
  <si>
    <t>E31947</t>
  </si>
  <si>
    <t>E34283</t>
  </si>
  <si>
    <t>E25139-3</t>
  </si>
  <si>
    <t>E28430-2</t>
  </si>
  <si>
    <t>E22955-2</t>
  </si>
  <si>
    <t>E30177</t>
  </si>
  <si>
    <t>E33129</t>
  </si>
  <si>
    <t>E32395</t>
  </si>
  <si>
    <t>2803962254</t>
  </si>
  <si>
    <t>35305</t>
  </si>
  <si>
    <t>E35305</t>
  </si>
  <si>
    <t>Ida-Marie Palm</t>
  </si>
  <si>
    <t>35157</t>
  </si>
  <si>
    <t>E35157</t>
  </si>
  <si>
    <t>E35157-2</t>
  </si>
  <si>
    <t>E34704</t>
  </si>
  <si>
    <t>E1451-3</t>
  </si>
  <si>
    <t>E15853-2</t>
  </si>
  <si>
    <t>E15853-x0</t>
  </si>
  <si>
    <t>E770</t>
  </si>
  <si>
    <t>E27452-3</t>
  </si>
  <si>
    <t>E4235</t>
  </si>
  <si>
    <t>E14232</t>
  </si>
  <si>
    <t>E23477</t>
  </si>
  <si>
    <t>E24364</t>
  </si>
  <si>
    <t>E1779</t>
  </si>
  <si>
    <t>E22184-3</t>
  </si>
  <si>
    <t>E22184-4</t>
  </si>
  <si>
    <t>E19494</t>
  </si>
  <si>
    <t>E8671-4</t>
  </si>
  <si>
    <t>2804832036</t>
  </si>
  <si>
    <t>35171</t>
  </si>
  <si>
    <t>E35171</t>
  </si>
  <si>
    <t>Gitte Lyng Grønbech</t>
  </si>
  <si>
    <t>E30216</t>
  </si>
  <si>
    <t>E22964</t>
  </si>
  <si>
    <t>E32293</t>
  </si>
  <si>
    <t>E32170</t>
  </si>
  <si>
    <t>E30929</t>
  </si>
  <si>
    <t>E26305</t>
  </si>
  <si>
    <t>E30579</t>
  </si>
  <si>
    <t>E32837</t>
  </si>
  <si>
    <t>E31771</t>
  </si>
  <si>
    <t>E33622</t>
  </si>
  <si>
    <t>E28627-2</t>
  </si>
  <si>
    <t>E33118</t>
  </si>
  <si>
    <t>E32380</t>
  </si>
  <si>
    <t>E1796-3</t>
  </si>
  <si>
    <t>E7-3</t>
  </si>
  <si>
    <t>E15715</t>
  </si>
  <si>
    <t>E4047</t>
  </si>
  <si>
    <t>E296</t>
  </si>
  <si>
    <t>E30930</t>
  </si>
  <si>
    <t>E28758</t>
  </si>
  <si>
    <t>E8682</t>
  </si>
  <si>
    <t>E24535-2</t>
  </si>
  <si>
    <t>E1947</t>
  </si>
  <si>
    <t>E22870-2</t>
  </si>
  <si>
    <t>E24208</t>
  </si>
  <si>
    <t>E28512</t>
  </si>
  <si>
    <t>E17083</t>
  </si>
  <si>
    <t>E33143</t>
  </si>
  <si>
    <t>E34009</t>
  </si>
  <si>
    <t>E34176</t>
  </si>
  <si>
    <t>E28026-3</t>
  </si>
  <si>
    <t>E27760</t>
  </si>
  <si>
    <t>E33242</t>
  </si>
  <si>
    <t>E32869</t>
  </si>
  <si>
    <t>E30290-2</t>
  </si>
  <si>
    <t>2805934312</t>
  </si>
  <si>
    <t>35099</t>
  </si>
  <si>
    <t>E35099</t>
  </si>
  <si>
    <t>E32023</t>
  </si>
  <si>
    <t>E31659</t>
  </si>
  <si>
    <t>E30778</t>
  </si>
  <si>
    <t>E8689-2</t>
  </si>
  <si>
    <t>E8690</t>
  </si>
  <si>
    <t>2806522271</t>
  </si>
  <si>
    <t>35425</t>
  </si>
  <si>
    <t>E35425</t>
  </si>
  <si>
    <t>Steen Bæk</t>
  </si>
  <si>
    <t>E1210-3</t>
  </si>
  <si>
    <t>E151-2</t>
  </si>
  <si>
    <t>E3080</t>
  </si>
  <si>
    <t>E27906-2</t>
  </si>
  <si>
    <t>E2046-4</t>
  </si>
  <si>
    <t>E29471-2</t>
  </si>
  <si>
    <t>E33787</t>
  </si>
  <si>
    <t>E15855-2</t>
  </si>
  <si>
    <t>E33900</t>
  </si>
  <si>
    <t>E29762</t>
  </si>
  <si>
    <t>E34811</t>
  </si>
  <si>
    <t>E16914-2</t>
  </si>
  <si>
    <t>E26324</t>
  </si>
  <si>
    <t>E26324-2</t>
  </si>
  <si>
    <t>E16560-7</t>
  </si>
  <si>
    <t>E18323-3</t>
  </si>
  <si>
    <t>E32027</t>
  </si>
  <si>
    <t>E28926</t>
  </si>
  <si>
    <t>2806911405</t>
  </si>
  <si>
    <t>35051</t>
  </si>
  <si>
    <t>E35051</t>
  </si>
  <si>
    <t>Oliver Ekberg</t>
  </si>
  <si>
    <t>E29883-3</t>
  </si>
  <si>
    <t>E30937</t>
  </si>
  <si>
    <t>E33827</t>
  </si>
  <si>
    <t>E33827-2</t>
  </si>
  <si>
    <t>E30271</t>
  </si>
  <si>
    <t>E33676</t>
  </si>
  <si>
    <t>E34510</t>
  </si>
  <si>
    <t>E29724-3</t>
  </si>
  <si>
    <t>E29724-4</t>
  </si>
  <si>
    <t>E34263</t>
  </si>
  <si>
    <t>E31762</t>
  </si>
  <si>
    <t>E32488</t>
  </si>
  <si>
    <t>E30084</t>
  </si>
  <si>
    <t>E30084-2</t>
  </si>
  <si>
    <t>E26721</t>
  </si>
  <si>
    <t>E229-2</t>
  </si>
  <si>
    <t>E32951</t>
  </si>
  <si>
    <t>E10471</t>
  </si>
  <si>
    <t>E18216</t>
  </si>
  <si>
    <t>E31162</t>
  </si>
  <si>
    <t>E3082</t>
  </si>
  <si>
    <t>E1714-2</t>
  </si>
  <si>
    <t>E8708-2</t>
  </si>
  <si>
    <t>E25035</t>
  </si>
  <si>
    <t>35437</t>
  </si>
  <si>
    <t>E35437</t>
  </si>
  <si>
    <t>Amandine Michèle Claudine Pierrot</t>
  </si>
  <si>
    <t>E8710-2</t>
  </si>
  <si>
    <t>E32798</t>
  </si>
  <si>
    <t>E31779</t>
  </si>
  <si>
    <t>E32026</t>
  </si>
  <si>
    <t>E34211</t>
  </si>
  <si>
    <t>E26077</t>
  </si>
  <si>
    <t>E20106-3</t>
  </si>
  <si>
    <t>E34460</t>
  </si>
  <si>
    <t>E18404-6</t>
  </si>
  <si>
    <t>E30393</t>
  </si>
  <si>
    <t>E33183</t>
  </si>
  <si>
    <t>E32595</t>
  </si>
  <si>
    <t>E28534-2</t>
  </si>
  <si>
    <t>E28534-5</t>
  </si>
  <si>
    <t>E28534-7</t>
  </si>
  <si>
    <t>E34566</t>
  </si>
  <si>
    <t>E31610</t>
  </si>
  <si>
    <t>E27558-2</t>
  </si>
  <si>
    <t>E27558-2x</t>
  </si>
  <si>
    <t>E27558-3</t>
  </si>
  <si>
    <t>E27558-4</t>
  </si>
  <si>
    <t>2807962895</t>
  </si>
  <si>
    <t>35329</t>
  </si>
  <si>
    <t>E35329</t>
  </si>
  <si>
    <t>Nojus Mickus</t>
  </si>
  <si>
    <t>2807971967</t>
  </si>
  <si>
    <t>35040</t>
  </si>
  <si>
    <t>E35040</t>
  </si>
  <si>
    <t>Jacob Høegh-Jørgensen</t>
  </si>
  <si>
    <t>E30591</t>
  </si>
  <si>
    <t>E32080</t>
  </si>
  <si>
    <t>E32698</t>
  </si>
  <si>
    <t>E3084-2</t>
  </si>
  <si>
    <t>E3085</t>
  </si>
  <si>
    <t>E15803</t>
  </si>
  <si>
    <t>E19140</t>
  </si>
  <si>
    <t>E485-2</t>
  </si>
  <si>
    <t>E31483</t>
  </si>
  <si>
    <t>E1847</t>
  </si>
  <si>
    <t>E24520</t>
  </si>
  <si>
    <t>E34011</t>
  </si>
  <si>
    <t>E2140-4</t>
  </si>
  <si>
    <t>E33022</t>
  </si>
  <si>
    <t>E12369</t>
  </si>
  <si>
    <t>E16016-2</t>
  </si>
  <si>
    <t>E23945</t>
  </si>
  <si>
    <t>E9766</t>
  </si>
  <si>
    <t>E13908</t>
  </si>
  <si>
    <t>E27535-2</t>
  </si>
  <si>
    <t>E20780-2</t>
  </si>
  <si>
    <t>E20110-2</t>
  </si>
  <si>
    <t>E32644</t>
  </si>
  <si>
    <t>E33114</t>
  </si>
  <si>
    <t>E30165-2</t>
  </si>
  <si>
    <t>E25398</t>
  </si>
  <si>
    <t>E28819</t>
  </si>
  <si>
    <t>E33458</t>
  </si>
  <si>
    <t>E33458-2</t>
  </si>
  <si>
    <t>E32263</t>
  </si>
  <si>
    <t>E32263-2</t>
  </si>
  <si>
    <t>E32263-3</t>
  </si>
  <si>
    <t>2808941859</t>
  </si>
  <si>
    <t>35266</t>
  </si>
  <si>
    <t>E35266</t>
  </si>
  <si>
    <t>Jes Hedensted</t>
  </si>
  <si>
    <t>E33651</t>
  </si>
  <si>
    <t>E13407</t>
  </si>
  <si>
    <t>E32663</t>
  </si>
  <si>
    <t>E24776</t>
  </si>
  <si>
    <t>E16485-2</t>
  </si>
  <si>
    <t>E4237-2</t>
  </si>
  <si>
    <t>E10974</t>
  </si>
  <si>
    <t>E15802</t>
  </si>
  <si>
    <t>E15567-2</t>
  </si>
  <si>
    <t>E14953</t>
  </si>
  <si>
    <t>E27245</t>
  </si>
  <si>
    <t>E11983</t>
  </si>
  <si>
    <t>E8738-6</t>
  </si>
  <si>
    <t>E27481</t>
  </si>
  <si>
    <t>E20624-2</t>
  </si>
  <si>
    <t>E25604</t>
  </si>
  <si>
    <t>E27563</t>
  </si>
  <si>
    <t>E27563-2</t>
  </si>
  <si>
    <t>E18282-3</t>
  </si>
  <si>
    <t>E26968</t>
  </si>
  <si>
    <t>E26968-2</t>
  </si>
  <si>
    <t>E31587</t>
  </si>
  <si>
    <t>E17987-3</t>
  </si>
  <si>
    <t>2809883828</t>
  </si>
  <si>
    <t>35440</t>
  </si>
  <si>
    <t>E35440</t>
  </si>
  <si>
    <t>Wassa Camara</t>
  </si>
  <si>
    <t>2809891812</t>
  </si>
  <si>
    <t>35154</t>
  </si>
  <si>
    <t>E35154</t>
  </si>
  <si>
    <t>Katrine Freiesleben Petersen</t>
  </si>
  <si>
    <t>E26947</t>
  </si>
  <si>
    <t>E26947-2</t>
  </si>
  <si>
    <t>E27940</t>
  </si>
  <si>
    <t>E24841-2</t>
  </si>
  <si>
    <t>E22584-8</t>
  </si>
  <si>
    <t>E34194</t>
  </si>
  <si>
    <t>E34295</t>
  </si>
  <si>
    <t>2809934511</t>
  </si>
  <si>
    <t>E34362</t>
  </si>
  <si>
    <t>E33561</t>
  </si>
  <si>
    <t>2809944479</t>
  </si>
  <si>
    <t>E34330</t>
  </si>
  <si>
    <t>E33896</t>
  </si>
  <si>
    <t>E32299</t>
  </si>
  <si>
    <t>E29268-3</t>
  </si>
  <si>
    <t>E29268-4</t>
  </si>
  <si>
    <t>E1772</t>
  </si>
  <si>
    <t>E15701</t>
  </si>
  <si>
    <t>E33963</t>
  </si>
  <si>
    <t>E34401</t>
  </si>
  <si>
    <t>E437</t>
  </si>
  <si>
    <t>E14094</t>
  </si>
  <si>
    <t>E1510-2</t>
  </si>
  <si>
    <t>E15700</t>
  </si>
  <si>
    <t>E22206-2</t>
  </si>
  <si>
    <t>E15471</t>
  </si>
  <si>
    <t>E8752-5</t>
  </si>
  <si>
    <t>E16335-2</t>
  </si>
  <si>
    <t>E30404</t>
  </si>
  <si>
    <t>E25542</t>
  </si>
  <si>
    <t>E16228-6</t>
  </si>
  <si>
    <t>E19488-3</t>
  </si>
  <si>
    <t>E22487-3</t>
  </si>
  <si>
    <t>E18029-2</t>
  </si>
  <si>
    <t>E27641-2</t>
  </si>
  <si>
    <t>E34297</t>
  </si>
  <si>
    <t>E34642</t>
  </si>
  <si>
    <t>E4060</t>
  </si>
  <si>
    <t>E15511</t>
  </si>
  <si>
    <t>E259</t>
  </si>
  <si>
    <t>E8759-4</t>
  </si>
  <si>
    <t>E1864-4</t>
  </si>
  <si>
    <t>E1427-2</t>
  </si>
  <si>
    <t>E15606</t>
  </si>
  <si>
    <t>E3090-5</t>
  </si>
  <si>
    <t>E17340-2</t>
  </si>
  <si>
    <t>E30214</t>
  </si>
  <si>
    <t>E20247</t>
  </si>
  <si>
    <t>E32042</t>
  </si>
  <si>
    <t>E34482</t>
  </si>
  <si>
    <t>E8764-3</t>
  </si>
  <si>
    <t>E32537</t>
  </si>
  <si>
    <t>E24148-2</t>
  </si>
  <si>
    <t>E33192</t>
  </si>
  <si>
    <t>E33608</t>
  </si>
  <si>
    <t>E33608-2</t>
  </si>
  <si>
    <t>E32517</t>
  </si>
  <si>
    <t>E32517-2</t>
  </si>
  <si>
    <t>E32539</t>
  </si>
  <si>
    <t>E30981</t>
  </si>
  <si>
    <t>E29523</t>
  </si>
  <si>
    <t>E34006</t>
  </si>
  <si>
    <t>E33518</t>
  </si>
  <si>
    <t>E32625</t>
  </si>
  <si>
    <t>E25411</t>
  </si>
  <si>
    <t>E1223</t>
  </si>
  <si>
    <t>E14222-2</t>
  </si>
  <si>
    <t>E11214-2</t>
  </si>
  <si>
    <t>E19928</t>
  </si>
  <si>
    <t>E19928-2</t>
  </si>
  <si>
    <t>E23478-3</t>
  </si>
  <si>
    <t>E29786</t>
  </si>
  <si>
    <t>E27381</t>
  </si>
  <si>
    <t>E33463</t>
  </si>
  <si>
    <t>E23930</t>
  </si>
  <si>
    <t>E33184</t>
  </si>
  <si>
    <t>E18627-3</t>
  </si>
  <si>
    <t>E20771-3</t>
  </si>
  <si>
    <t>E26934</t>
  </si>
  <si>
    <t>E34275</t>
  </si>
  <si>
    <t>E33423</t>
  </si>
  <si>
    <t>E33492</t>
  </si>
  <si>
    <t>E34091</t>
  </si>
  <si>
    <t>E26820-2</t>
  </si>
  <si>
    <t>E26820-X1</t>
  </si>
  <si>
    <t>E33158</t>
  </si>
  <si>
    <t>E1160</t>
  </si>
  <si>
    <t>E29802</t>
  </si>
  <si>
    <t>E22889</t>
  </si>
  <si>
    <t>E4065</t>
  </si>
  <si>
    <t>E3092</t>
  </si>
  <si>
    <t>E23712</t>
  </si>
  <si>
    <t>E160</t>
  </si>
  <si>
    <t>E1290</t>
  </si>
  <si>
    <t>E31706</t>
  </si>
  <si>
    <t>E29420</t>
  </si>
  <si>
    <t>E19434</t>
  </si>
  <si>
    <t>E33284</t>
  </si>
  <si>
    <t>E33284-2</t>
  </si>
  <si>
    <t>E10564</t>
  </si>
  <si>
    <t>E28350</t>
  </si>
  <si>
    <t>E28636</t>
  </si>
  <si>
    <t>E34240</t>
  </si>
  <si>
    <t>E33364</t>
  </si>
  <si>
    <t>E26122</t>
  </si>
  <si>
    <t>E19646</t>
  </si>
  <si>
    <t>E16858-3</t>
  </si>
  <si>
    <t>E24798</t>
  </si>
  <si>
    <t>E30198</t>
  </si>
  <si>
    <t>E26242</t>
  </si>
  <si>
    <t>E26242-2</t>
  </si>
  <si>
    <t>E30983</t>
  </si>
  <si>
    <t>E25584-3</t>
  </si>
  <si>
    <t>E30075-2</t>
  </si>
  <si>
    <t>E30075-288</t>
  </si>
  <si>
    <t>E34615</t>
  </si>
  <si>
    <t>E34182</t>
  </si>
  <si>
    <t>E34610</t>
  </si>
  <si>
    <t>E32591</t>
  </si>
  <si>
    <t>E31607</t>
  </si>
  <si>
    <t>E8791-2</t>
  </si>
  <si>
    <t>E26904-2</t>
  </si>
  <si>
    <t>E16298-19270</t>
  </si>
  <si>
    <t>E16298-2019294</t>
  </si>
  <si>
    <t>E16298-3</t>
  </si>
  <si>
    <t>E16298-4</t>
  </si>
  <si>
    <t>E16298-5</t>
  </si>
  <si>
    <t>E29040-2</t>
  </si>
  <si>
    <t>E3095</t>
  </si>
  <si>
    <t>E8796-2</t>
  </si>
  <si>
    <t>E30462</t>
  </si>
  <si>
    <t>E22760</t>
  </si>
  <si>
    <t>E28459</t>
  </si>
  <si>
    <t>E31176</t>
  </si>
  <si>
    <t>E15273</t>
  </si>
  <si>
    <t>E922</t>
  </si>
  <si>
    <t>E32285</t>
  </si>
  <si>
    <t>E29545-2</t>
  </si>
  <si>
    <t>E18597-7</t>
  </si>
  <si>
    <t>E25794-3</t>
  </si>
  <si>
    <t>E32892</t>
  </si>
  <si>
    <t>E29776</t>
  </si>
  <si>
    <t>E33611</t>
  </si>
  <si>
    <t>E32687</t>
  </si>
  <si>
    <t>E34167</t>
  </si>
  <si>
    <t>E8812-6</t>
  </si>
  <si>
    <t>E3099</t>
  </si>
  <si>
    <t>E22722</t>
  </si>
  <si>
    <t>E19059</t>
  </si>
  <si>
    <t>E15949</t>
  </si>
  <si>
    <t>E23880</t>
  </si>
  <si>
    <t>E16614</t>
  </si>
  <si>
    <t>2904651209</t>
  </si>
  <si>
    <t>35567</t>
  </si>
  <si>
    <t>E35567</t>
  </si>
  <si>
    <t>Jan Lindgren</t>
  </si>
  <si>
    <t>E12447-2</t>
  </si>
  <si>
    <t>E27296</t>
  </si>
  <si>
    <t>E25312</t>
  </si>
  <si>
    <t>E4068-2</t>
  </si>
  <si>
    <t>E4069-2</t>
  </si>
  <si>
    <t>E2548</t>
  </si>
  <si>
    <t>E29879</t>
  </si>
  <si>
    <t>E4071</t>
  </si>
  <si>
    <t>E1856</t>
  </si>
  <si>
    <t>E3100-5</t>
  </si>
  <si>
    <t>E17010</t>
  </si>
  <si>
    <t>E13453</t>
  </si>
  <si>
    <t>E11267</t>
  </si>
  <si>
    <t>E30467</t>
  </si>
  <si>
    <t>E22613</t>
  </si>
  <si>
    <t>E25143-2</t>
  </si>
  <si>
    <t>E27721</t>
  </si>
  <si>
    <t>E25045</t>
  </si>
  <si>
    <t>E33011</t>
  </si>
  <si>
    <t>E19916-2</t>
  </si>
  <si>
    <t>Louise Strange</t>
  </si>
  <si>
    <t>E19916-X1</t>
  </si>
  <si>
    <t>E33508</t>
  </si>
  <si>
    <t>E30588</t>
  </si>
  <si>
    <t>E31251</t>
  </si>
  <si>
    <t>E26522</t>
  </si>
  <si>
    <t>E31798</t>
  </si>
  <si>
    <t>E30036</t>
  </si>
  <si>
    <t>E29992-3</t>
  </si>
  <si>
    <t>E26114</t>
  </si>
  <si>
    <t>E31264</t>
  </si>
  <si>
    <t>E31264-2</t>
  </si>
  <si>
    <t>E31991</t>
  </si>
  <si>
    <t>2904971521</t>
  </si>
  <si>
    <t>35100</t>
  </si>
  <si>
    <t>E35100</t>
  </si>
  <si>
    <t>Kristian Feldt Lomholm Poulsen</t>
  </si>
  <si>
    <t>E35100-2</t>
  </si>
  <si>
    <t>E34557</t>
  </si>
  <si>
    <t>E8829-3</t>
  </si>
  <si>
    <t>E29526</t>
  </si>
  <si>
    <t>E8831-7</t>
  </si>
  <si>
    <t>2905713690</t>
  </si>
  <si>
    <t>35255</t>
  </si>
  <si>
    <t>E35255</t>
  </si>
  <si>
    <t>Susanne Kammler</t>
  </si>
  <si>
    <t>E4238</t>
  </si>
  <si>
    <t>E29191</t>
  </si>
  <si>
    <t>E18263</t>
  </si>
  <si>
    <t>E15654-2</t>
  </si>
  <si>
    <t>E3102-4</t>
  </si>
  <si>
    <t>2905802006</t>
  </si>
  <si>
    <t>35474</t>
  </si>
  <si>
    <t>E35474</t>
  </si>
  <si>
    <t>Kirstine Autzen</t>
  </si>
  <si>
    <t>E8836</t>
  </si>
  <si>
    <t>E32031</t>
  </si>
  <si>
    <t>E32502</t>
  </si>
  <si>
    <t>E33085</t>
  </si>
  <si>
    <t>2905883987</t>
  </si>
  <si>
    <t>35108</t>
  </si>
  <si>
    <t>E35108</t>
  </si>
  <si>
    <t>Ulfur Johann Edvardsson</t>
  </si>
  <si>
    <t>E20268-4</t>
  </si>
  <si>
    <t>E30153</t>
  </si>
  <si>
    <t>E25184-2</t>
  </si>
  <si>
    <t>E28739</t>
  </si>
  <si>
    <t>E32195</t>
  </si>
  <si>
    <t>E32195-19270</t>
  </si>
  <si>
    <t>E28588-2</t>
  </si>
  <si>
    <t>E33837</t>
  </si>
  <si>
    <t>E29941-10</t>
  </si>
  <si>
    <t>E29941-8</t>
  </si>
  <si>
    <t>E29941-9</t>
  </si>
  <si>
    <t>E27557-2</t>
  </si>
  <si>
    <t>E34398</t>
  </si>
  <si>
    <t>E32050</t>
  </si>
  <si>
    <t>E8846</t>
  </si>
  <si>
    <t>E8846-3</t>
  </si>
  <si>
    <t>E380</t>
  </si>
  <si>
    <t>E1852</t>
  </si>
  <si>
    <t>E26989</t>
  </si>
  <si>
    <t>E8851-2</t>
  </si>
  <si>
    <t>E14645-2</t>
  </si>
  <si>
    <t>E12789</t>
  </si>
  <si>
    <t>E20460</t>
  </si>
  <si>
    <t>E958</t>
  </si>
  <si>
    <t>E4076</t>
  </si>
  <si>
    <t>E15587</t>
  </si>
  <si>
    <t>E464</t>
  </si>
  <si>
    <t>E29555</t>
  </si>
  <si>
    <t>E33675</t>
  </si>
  <si>
    <t>E12365</t>
  </si>
  <si>
    <t>E8856-4</t>
  </si>
  <si>
    <t>E9559-2</t>
  </si>
  <si>
    <t>E27798-2</t>
  </si>
  <si>
    <t>Halinspektør</t>
  </si>
  <si>
    <t>E10395</t>
  </si>
  <si>
    <t>E18759</t>
  </si>
  <si>
    <t>E33578</t>
  </si>
  <si>
    <t>E29331</t>
  </si>
  <si>
    <t>E25087-3</t>
  </si>
  <si>
    <t>E25087-4</t>
  </si>
  <si>
    <t>2906920061</t>
  </si>
  <si>
    <t>35338</t>
  </si>
  <si>
    <t>E35338</t>
  </si>
  <si>
    <t>Hao Li</t>
  </si>
  <si>
    <t>E33691</t>
  </si>
  <si>
    <t>E27966-2</t>
  </si>
  <si>
    <t>E-29792-3</t>
  </si>
  <si>
    <t>E29792-2</t>
  </si>
  <si>
    <t>E27936-2</t>
  </si>
  <si>
    <t>E27936-2x</t>
  </si>
  <si>
    <t>E25496-7</t>
  </si>
  <si>
    <t>E32059</t>
  </si>
  <si>
    <t>E1455-3</t>
  </si>
  <si>
    <t>E2543</t>
  </si>
  <si>
    <t>E15551-2</t>
  </si>
  <si>
    <t>E30825</t>
  </si>
  <si>
    <t>E15714</t>
  </si>
  <si>
    <t>E30931</t>
  </si>
  <si>
    <t>E4239</t>
  </si>
  <si>
    <t>E25132</t>
  </si>
  <si>
    <t>E4240</t>
  </si>
  <si>
    <t>E1824</t>
  </si>
  <si>
    <t>E16186</t>
  </si>
  <si>
    <t>E2178</t>
  </si>
  <si>
    <t>E2311-2</t>
  </si>
  <si>
    <t>E19070-3</t>
  </si>
  <si>
    <t>E26304</t>
  </si>
  <si>
    <t>E26304-2</t>
  </si>
  <si>
    <t>E28159</t>
  </si>
  <si>
    <t>E34413</t>
  </si>
  <si>
    <t>E33891</t>
  </si>
  <si>
    <t>E27895</t>
  </si>
  <si>
    <t>E27995</t>
  </si>
  <si>
    <t>E32721-3</t>
  </si>
  <si>
    <t>2907950843</t>
  </si>
  <si>
    <t>35167</t>
  </si>
  <si>
    <t>E35167</t>
  </si>
  <si>
    <t>Victor Ambo Boserup</t>
  </si>
  <si>
    <t>E33512</t>
  </si>
  <si>
    <t>E33569</t>
  </si>
  <si>
    <t>E15702-2</t>
  </si>
  <si>
    <t>E2347</t>
  </si>
  <si>
    <t>E15940</t>
  </si>
  <si>
    <t>E2236-2</t>
  </si>
  <si>
    <t>E26403</t>
  </si>
  <si>
    <t>E26203</t>
  </si>
  <si>
    <t>E10761</t>
  </si>
  <si>
    <t>E33956</t>
  </si>
  <si>
    <t>E32181</t>
  </si>
  <si>
    <t>E24210-2</t>
  </si>
  <si>
    <t>E19547-4</t>
  </si>
  <si>
    <t>E33020</t>
  </si>
  <si>
    <t>E24892</t>
  </si>
  <si>
    <t>E34530</t>
  </si>
  <si>
    <t>E23831</t>
  </si>
  <si>
    <t>E27271</t>
  </si>
  <si>
    <t>E29768-2</t>
  </si>
  <si>
    <t>E27688-3</t>
  </si>
  <si>
    <t>E27688-4</t>
  </si>
  <si>
    <t>E28705-3</t>
  </si>
  <si>
    <t>E25638-3</t>
  </si>
  <si>
    <t>E25638-4</t>
  </si>
  <si>
    <t>E32007</t>
  </si>
  <si>
    <t>E34314</t>
  </si>
  <si>
    <t>E30578</t>
  </si>
  <si>
    <t>E31286</t>
  </si>
  <si>
    <t>E31719</t>
  </si>
  <si>
    <t>E14293</t>
  </si>
  <si>
    <t>E1041</t>
  </si>
  <si>
    <t>E18886</t>
  </si>
  <si>
    <t>E25358</t>
  </si>
  <si>
    <t>E18894</t>
  </si>
  <si>
    <t>E14698</t>
  </si>
  <si>
    <t>E33802</t>
  </si>
  <si>
    <t>E33802-2</t>
  </si>
  <si>
    <t>2909824365</t>
  </si>
  <si>
    <t>35136</t>
  </si>
  <si>
    <t>E35136</t>
  </si>
  <si>
    <t>Sucharit Katyal</t>
  </si>
  <si>
    <t>E34467</t>
  </si>
  <si>
    <t>2909843963</t>
  </si>
  <si>
    <t>E32740</t>
  </si>
  <si>
    <t>E28943</t>
  </si>
  <si>
    <t>E28455</t>
  </si>
  <si>
    <t>Service Assistant</t>
  </si>
  <si>
    <t>E28284-2</t>
  </si>
  <si>
    <t>E31146</t>
  </si>
  <si>
    <t>E31146-2</t>
  </si>
  <si>
    <t>E28824-3</t>
  </si>
  <si>
    <t>E25545</t>
  </si>
  <si>
    <t>E23876</t>
  </si>
  <si>
    <t>E33128</t>
  </si>
  <si>
    <t>E32340</t>
  </si>
  <si>
    <t>E30646</t>
  </si>
  <si>
    <t>E33930</t>
  </si>
  <si>
    <t>E30494-2</t>
  </si>
  <si>
    <t>E30494-2x</t>
  </si>
  <si>
    <t>E33693</t>
  </si>
  <si>
    <t>E31841</t>
  </si>
  <si>
    <t>E32441</t>
  </si>
  <si>
    <t>E32441-2</t>
  </si>
  <si>
    <t>E32441-3</t>
  </si>
  <si>
    <t>E31188-2</t>
  </si>
  <si>
    <t>E30820-19270</t>
  </si>
  <si>
    <t>E30820-2</t>
  </si>
  <si>
    <t>E34443</t>
  </si>
  <si>
    <t>2909953149</t>
  </si>
  <si>
    <t>35166</t>
  </si>
  <si>
    <t>E35166</t>
  </si>
  <si>
    <t>Frederik Christensen</t>
  </si>
  <si>
    <t>E1356</t>
  </si>
  <si>
    <t>E15528</t>
  </si>
  <si>
    <t>E819</t>
  </si>
  <si>
    <t>E20435</t>
  </si>
  <si>
    <t>E792</t>
  </si>
  <si>
    <t>E752</t>
  </si>
  <si>
    <t>E4084</t>
  </si>
  <si>
    <t>E8905-3</t>
  </si>
  <si>
    <t>E29451</t>
  </si>
  <si>
    <t>E14779</t>
  </si>
  <si>
    <t>E4085-2</t>
  </si>
  <si>
    <t>E20271</t>
  </si>
  <si>
    <t>E4087</t>
  </si>
  <si>
    <t>E8911-2</t>
  </si>
  <si>
    <t>E31605</t>
  </si>
  <si>
    <t>E15314</t>
  </si>
  <si>
    <t>E19394-2</t>
  </si>
  <si>
    <t>E16274-2</t>
  </si>
  <si>
    <t>E30556</t>
  </si>
  <si>
    <t>E32448</t>
  </si>
  <si>
    <t>E32954</t>
  </si>
  <si>
    <t>E24240-2</t>
  </si>
  <si>
    <t>E33734</t>
  </si>
  <si>
    <t>E33814</t>
  </si>
  <si>
    <t>E31030</t>
  </si>
  <si>
    <t>E32140</t>
  </si>
  <si>
    <t>E32309</t>
  </si>
  <si>
    <t>E32309-19269</t>
  </si>
  <si>
    <t>E32309-2</t>
  </si>
  <si>
    <t>E836-2</t>
  </si>
  <si>
    <t>E486</t>
  </si>
  <si>
    <t>E15722</t>
  </si>
  <si>
    <t>E30853</t>
  </si>
  <si>
    <t>E19025</t>
  </si>
  <si>
    <t>E14088</t>
  </si>
  <si>
    <t>E4089-3</t>
  </si>
  <si>
    <t>E25069</t>
  </si>
  <si>
    <t>E33978</t>
  </si>
  <si>
    <t>E19419-2</t>
  </si>
  <si>
    <t>E30645</t>
  </si>
  <si>
    <t>E30971</t>
  </si>
  <si>
    <t>E27657</t>
  </si>
  <si>
    <t>E27227-4</t>
  </si>
  <si>
    <t>E28506-4</t>
  </si>
  <si>
    <t>E30601</t>
  </si>
  <si>
    <t>E32235</t>
  </si>
  <si>
    <t>E32235-2</t>
  </si>
  <si>
    <t>E32235-3</t>
  </si>
  <si>
    <t>E32235-4</t>
  </si>
  <si>
    <t>E32833</t>
  </si>
  <si>
    <t>E32747</t>
  </si>
  <si>
    <t>E33984</t>
  </si>
  <si>
    <t>E33539</t>
  </si>
  <si>
    <t>E27510-2</t>
  </si>
  <si>
    <t>E27510-2019322</t>
  </si>
  <si>
    <t>E34624</t>
  </si>
  <si>
    <t>E32230</t>
  </si>
  <si>
    <t>E32230-19269</t>
  </si>
  <si>
    <t>2911971219</t>
  </si>
  <si>
    <t>35207</t>
  </si>
  <si>
    <t>E35207</t>
  </si>
  <si>
    <t>Sebastian Barnstein Nielsen</t>
  </si>
  <si>
    <t>E15755</t>
  </si>
  <si>
    <t>E148-2</t>
  </si>
  <si>
    <t>E4090</t>
  </si>
  <si>
    <t>E18877</t>
  </si>
  <si>
    <t>E17942</t>
  </si>
  <si>
    <t>E26957</t>
  </si>
  <si>
    <t>E32945</t>
  </si>
  <si>
    <t>E30605</t>
  </si>
  <si>
    <t>E833</t>
  </si>
  <si>
    <t>E33677</t>
  </si>
  <si>
    <t>E29149</t>
  </si>
  <si>
    <t>E20158</t>
  </si>
  <si>
    <t>E31835</t>
  </si>
  <si>
    <t>E29386-2</t>
  </si>
  <si>
    <t>E28083</t>
  </si>
  <si>
    <t>E33785</t>
  </si>
  <si>
    <t>E27685</t>
  </si>
  <si>
    <t>E25276-2</t>
  </si>
  <si>
    <t>E31844</t>
  </si>
  <si>
    <t>2912904566</t>
  </si>
  <si>
    <t>E34326</t>
  </si>
  <si>
    <t>E26507</t>
  </si>
  <si>
    <t>E32133</t>
  </si>
  <si>
    <t>E31102</t>
  </si>
  <si>
    <t>E33697</t>
  </si>
  <si>
    <t>E34663</t>
  </si>
  <si>
    <t>E34446</t>
  </si>
  <si>
    <t>3001005617</t>
  </si>
  <si>
    <t>35313</t>
  </si>
  <si>
    <t>E35313</t>
  </si>
  <si>
    <t>Magnus Clemmensen</t>
  </si>
  <si>
    <t>E3118</t>
  </si>
  <si>
    <t>E10914</t>
  </si>
  <si>
    <t>E15640</t>
  </si>
  <si>
    <t>E1809</t>
  </si>
  <si>
    <t>E33699</t>
  </si>
  <si>
    <t>E1797</t>
  </si>
  <si>
    <t>E1797-8</t>
  </si>
  <si>
    <t>E34037</t>
  </si>
  <si>
    <t>E34037-2</t>
  </si>
  <si>
    <t>E23074</t>
  </si>
  <si>
    <t>E14603</t>
  </si>
  <si>
    <t>E1060</t>
  </si>
  <si>
    <t>E15760</t>
  </si>
  <si>
    <t>E4095</t>
  </si>
  <si>
    <t>E18006</t>
  </si>
  <si>
    <t>E17969-2</t>
  </si>
  <si>
    <t>E28947</t>
  </si>
  <si>
    <t>E29778-2</t>
  </si>
  <si>
    <t>E29778-3</t>
  </si>
  <si>
    <t>E31774</t>
  </si>
  <si>
    <t>E28444</t>
  </si>
  <si>
    <t>E14516-2</t>
  </si>
  <si>
    <t>E20744-2</t>
  </si>
  <si>
    <t>E33343</t>
  </si>
  <si>
    <t>E27480-2</t>
  </si>
  <si>
    <t>E29924-19269</t>
  </si>
  <si>
    <t>E29924-2</t>
  </si>
  <si>
    <t>E29924-x0</t>
  </si>
  <si>
    <t>E32506</t>
  </si>
  <si>
    <t>E31049-2</t>
  </si>
  <si>
    <t>E31049-2019329</t>
  </si>
  <si>
    <t>E32327</t>
  </si>
  <si>
    <t>E32273</t>
  </si>
  <si>
    <t>E32273-2</t>
  </si>
  <si>
    <t>E32273-3</t>
  </si>
  <si>
    <t>3001962999</t>
  </si>
  <si>
    <t>34983</t>
  </si>
  <si>
    <t>E34983</t>
  </si>
  <si>
    <t>Markus Babin</t>
  </si>
  <si>
    <t>E32414</t>
  </si>
  <si>
    <t>E1546</t>
  </si>
  <si>
    <t>E4100</t>
  </si>
  <si>
    <t>E16996</t>
  </si>
  <si>
    <t>E4101</t>
  </si>
  <si>
    <t>E15475</t>
  </si>
  <si>
    <t>E15982</t>
  </si>
  <si>
    <t>E24570</t>
  </si>
  <si>
    <t>E24344</t>
  </si>
  <si>
    <t>E15590</t>
  </si>
  <si>
    <t>E409</t>
  </si>
  <si>
    <t>E24202</t>
  </si>
  <si>
    <t>E17721</t>
  </si>
  <si>
    <t>E391-2</t>
  </si>
  <si>
    <t>E8962-2</t>
  </si>
  <si>
    <t>E28632</t>
  </si>
  <si>
    <t>E11424-7</t>
  </si>
  <si>
    <t>E19937</t>
  </si>
  <si>
    <t>E10201-7</t>
  </si>
  <si>
    <t>E27740</t>
  </si>
  <si>
    <t>E28109</t>
  </si>
  <si>
    <t>E26106</t>
  </si>
  <si>
    <t>E33618</t>
  </si>
  <si>
    <t>E32102</t>
  </si>
  <si>
    <t>E28156</t>
  </si>
  <si>
    <t>E33919</t>
  </si>
  <si>
    <t>E24154</t>
  </si>
  <si>
    <t>E24154-2</t>
  </si>
  <si>
    <t>E33686</t>
  </si>
  <si>
    <t>E33541</t>
  </si>
  <si>
    <t>E34020</t>
  </si>
  <si>
    <t>E15831</t>
  </si>
  <si>
    <t>E32571</t>
  </si>
  <si>
    <t>E4241</t>
  </si>
  <si>
    <t>E26634</t>
  </si>
  <si>
    <t>E9561-2</t>
  </si>
  <si>
    <t>E1217</t>
  </si>
  <si>
    <t>E4104-2</t>
  </si>
  <si>
    <t>E8970-2</t>
  </si>
  <si>
    <t>E15868</t>
  </si>
  <si>
    <t>E29446</t>
  </si>
  <si>
    <t>E4106</t>
  </si>
  <si>
    <t>E1249-2</t>
  </si>
  <si>
    <t>E34395</t>
  </si>
  <si>
    <t>E18988</t>
  </si>
  <si>
    <t>E4242</t>
  </si>
  <si>
    <t>E16340</t>
  </si>
  <si>
    <t>E15337</t>
  </si>
  <si>
    <t>E15337-2</t>
  </si>
  <si>
    <t>E29445</t>
  </si>
  <si>
    <t>E24932</t>
  </si>
  <si>
    <t>E25034</t>
  </si>
  <si>
    <t>E13812-2</t>
  </si>
  <si>
    <t>E29622</t>
  </si>
  <si>
    <t>E27438</t>
  </si>
  <si>
    <t>E28786</t>
  </si>
  <si>
    <t>E32055</t>
  </si>
  <si>
    <t>E32037</t>
  </si>
  <si>
    <t>E34607</t>
  </si>
  <si>
    <t>E33839</t>
  </si>
  <si>
    <t>E23542-2</t>
  </si>
  <si>
    <t>3004924435</t>
  </si>
  <si>
    <t>35101</t>
  </si>
  <si>
    <t>E35101</t>
  </si>
  <si>
    <t>Athanasios Fotis</t>
  </si>
  <si>
    <t>E33399</t>
  </si>
  <si>
    <t>E34165</t>
  </si>
  <si>
    <t>E33758</t>
  </si>
  <si>
    <t>E34097</t>
  </si>
  <si>
    <t>E34311</t>
  </si>
  <si>
    <t>E8988-3</t>
  </si>
  <si>
    <t>E3123</t>
  </si>
  <si>
    <t>E18008</t>
  </si>
  <si>
    <t>E64</t>
  </si>
  <si>
    <t>E23445-2</t>
  </si>
  <si>
    <t>E281</t>
  </si>
  <si>
    <t>E34370</t>
  </si>
  <si>
    <t>E25023</t>
  </si>
  <si>
    <t>E15916-4</t>
  </si>
  <si>
    <t>E32643</t>
  </si>
  <si>
    <t>E11801</t>
  </si>
  <si>
    <t>E31997</t>
  </si>
  <si>
    <t>E33976</t>
  </si>
  <si>
    <t>3005901641</t>
  </si>
  <si>
    <t>35017</t>
  </si>
  <si>
    <t>E35017</t>
  </si>
  <si>
    <t>Nicolai D Schjørring</t>
  </si>
  <si>
    <t>E32781</t>
  </si>
  <si>
    <t>Tine Maja Frimann</t>
  </si>
  <si>
    <t>E32781-2</t>
  </si>
  <si>
    <t>E27070</t>
  </si>
  <si>
    <t>34949</t>
  </si>
  <si>
    <t>E34949</t>
  </si>
  <si>
    <t>Jacob Andreas Lützen</t>
  </si>
  <si>
    <t>E34767</t>
  </si>
  <si>
    <t>E31709</t>
  </si>
  <si>
    <t>E34196</t>
  </si>
  <si>
    <t>E32983</t>
  </si>
  <si>
    <t>E8996</t>
  </si>
  <si>
    <t>E15997</t>
  </si>
  <si>
    <t>E27232</t>
  </si>
  <si>
    <t>E1345-2</t>
  </si>
  <si>
    <t>E15499</t>
  </si>
  <si>
    <t>E25859</t>
  </si>
  <si>
    <t>E29418-2</t>
  </si>
  <si>
    <t>E15907-2</t>
  </si>
  <si>
    <t>E14301</t>
  </si>
  <si>
    <t>E17947</t>
  </si>
  <si>
    <t>E34063</t>
  </si>
  <si>
    <t>E28119</t>
  </si>
  <si>
    <t>E30381</t>
  </si>
  <si>
    <t>E22877</t>
  </si>
  <si>
    <t>E19487-3</t>
  </si>
  <si>
    <t>E23309</t>
  </si>
  <si>
    <t>E32905</t>
  </si>
  <si>
    <t>E17761-6</t>
  </si>
  <si>
    <t>E32070</t>
  </si>
  <si>
    <t>E31321-2</t>
  </si>
  <si>
    <t>E26277</t>
  </si>
  <si>
    <t>E32416</t>
  </si>
  <si>
    <t>E32416-2</t>
  </si>
  <si>
    <t>E32416-3</t>
  </si>
  <si>
    <t>E26802-3</t>
  </si>
  <si>
    <t>E26802-4</t>
  </si>
  <si>
    <t>E26802-5</t>
  </si>
  <si>
    <t>E26802-6</t>
  </si>
  <si>
    <t>E26802-7</t>
  </si>
  <si>
    <t>E32378</t>
  </si>
  <si>
    <t>3006941671</t>
  </si>
  <si>
    <t>35016</t>
  </si>
  <si>
    <t>E35016</t>
  </si>
  <si>
    <t>Simon Troelsgaard</t>
  </si>
  <si>
    <t>E32193</t>
  </si>
  <si>
    <t>E33433</t>
  </si>
  <si>
    <t>E33433-2</t>
  </si>
  <si>
    <t>E27790-4</t>
  </si>
  <si>
    <t>E32376</t>
  </si>
  <si>
    <t>E33068</t>
  </si>
  <si>
    <t>E34365</t>
  </si>
  <si>
    <t>E28066</t>
  </si>
  <si>
    <t>E1569</t>
  </si>
  <si>
    <t>E11967</t>
  </si>
  <si>
    <t>E11033-3</t>
  </si>
  <si>
    <t>E33151</t>
  </si>
  <si>
    <t>E18255-2</t>
  </si>
  <si>
    <t>E34461</t>
  </si>
  <si>
    <t>E22398</t>
  </si>
  <si>
    <t>E11966-2</t>
  </si>
  <si>
    <t>E32372</t>
  </si>
  <si>
    <t>E18758-2</t>
  </si>
  <si>
    <t>E33267</t>
  </si>
  <si>
    <t>E28708</t>
  </si>
  <si>
    <t>E32054</t>
  </si>
  <si>
    <t>E33321</t>
  </si>
  <si>
    <t>E18368-5</t>
  </si>
  <si>
    <t>E25738</t>
  </si>
  <si>
    <t>E17737-3</t>
  </si>
  <si>
    <t>E24347-4</t>
  </si>
  <si>
    <t>E32025</t>
  </si>
  <si>
    <t>E32025-2</t>
  </si>
  <si>
    <t>E31580</t>
  </si>
  <si>
    <t>E30760</t>
  </si>
  <si>
    <t>E34367</t>
  </si>
  <si>
    <t>E23665-9</t>
  </si>
  <si>
    <t>E29280-3</t>
  </si>
  <si>
    <t>E27466-5</t>
  </si>
  <si>
    <t>E32706</t>
  </si>
  <si>
    <t>E32706-2</t>
  </si>
  <si>
    <t>3007950739</t>
  </si>
  <si>
    <t>35186</t>
  </si>
  <si>
    <t>E35186</t>
  </si>
  <si>
    <t>Adam Krog Mathiasen</t>
  </si>
  <si>
    <t>E32524</t>
  </si>
  <si>
    <t>E32524-2</t>
  </si>
  <si>
    <t>E32524-3</t>
  </si>
  <si>
    <t>E33212</t>
  </si>
  <si>
    <t>E27821-2</t>
  </si>
  <si>
    <t>E363</t>
  </si>
  <si>
    <t>E16031</t>
  </si>
  <si>
    <t>E2201</t>
  </si>
  <si>
    <t>E1600</t>
  </si>
  <si>
    <t>E4115-2</t>
  </si>
  <si>
    <t>E16843</t>
  </si>
  <si>
    <t>E13776-2</t>
  </si>
  <si>
    <t>E29698</t>
  </si>
  <si>
    <t>E11774-6</t>
  </si>
  <si>
    <t>E31797</t>
  </si>
  <si>
    <t>3008842441</t>
  </si>
  <si>
    <t>35212</t>
  </si>
  <si>
    <t>E35212</t>
  </si>
  <si>
    <t>Troels Nielsen</t>
  </si>
  <si>
    <t>E9906-4</t>
  </si>
  <si>
    <t>E23075</t>
  </si>
  <si>
    <t>E32583</t>
  </si>
  <si>
    <t>E14237-2</t>
  </si>
  <si>
    <t>E30905</t>
  </si>
  <si>
    <t>Stine Egebro Birk</t>
  </si>
  <si>
    <t>E25616-4</t>
  </si>
  <si>
    <t>E32549</t>
  </si>
  <si>
    <t>3008934265</t>
  </si>
  <si>
    <t>35506</t>
  </si>
  <si>
    <t>E35506</t>
  </si>
  <si>
    <t>Jorge Izquierdo Pérez</t>
  </si>
  <si>
    <t>E29885-2</t>
  </si>
  <si>
    <t>E32704</t>
  </si>
  <si>
    <t>E26361-4</t>
  </si>
  <si>
    <t>E26361-6</t>
  </si>
  <si>
    <t>E26361-7</t>
  </si>
  <si>
    <t>E33373</t>
  </si>
  <si>
    <t>E33373-2</t>
  </si>
  <si>
    <t>E32434</t>
  </si>
  <si>
    <t>E32434-2</t>
  </si>
  <si>
    <t>E15825-4</t>
  </si>
  <si>
    <t>E19043</t>
  </si>
  <si>
    <t>E9030-3</t>
  </si>
  <si>
    <t>E621</t>
  </si>
  <si>
    <t>E609</t>
  </si>
  <si>
    <t>E4243</t>
  </si>
  <si>
    <t>E1913</t>
  </si>
  <si>
    <t>E3134-3</t>
  </si>
  <si>
    <t>E9033-2</t>
  </si>
  <si>
    <t>E29228</t>
  </si>
  <si>
    <t>E9037-4</t>
  </si>
  <si>
    <t>E25115</t>
  </si>
  <si>
    <t>E30270</t>
  </si>
  <si>
    <t>E33103</t>
  </si>
  <si>
    <t>E16455-4</t>
  </si>
  <si>
    <t>E31602</t>
  </si>
  <si>
    <t>E22928-2</t>
  </si>
  <si>
    <t>E31108</t>
  </si>
  <si>
    <t>E25966-6</t>
  </si>
  <si>
    <t>E25966-7</t>
  </si>
  <si>
    <t>E30332</t>
  </si>
  <si>
    <t>3009912451</t>
  </si>
  <si>
    <t>35228</t>
  </si>
  <si>
    <t>E35228</t>
  </si>
  <si>
    <t>Frederik Harly Baumgarten</t>
  </si>
  <si>
    <t>E31999</t>
  </si>
  <si>
    <t>E34418</t>
  </si>
  <si>
    <t>E26931</t>
  </si>
  <si>
    <t>E32109</t>
  </si>
  <si>
    <t>E32109-2</t>
  </si>
  <si>
    <t>E30158</t>
  </si>
  <si>
    <t>3009960561</t>
  </si>
  <si>
    <t>35056</t>
  </si>
  <si>
    <t>E35056</t>
  </si>
  <si>
    <t>Malthe Kristensson</t>
  </si>
  <si>
    <t>E4124</t>
  </si>
  <si>
    <t>E814</t>
  </si>
  <si>
    <t>E2124</t>
  </si>
  <si>
    <t>E14595</t>
  </si>
  <si>
    <t>E1254</t>
  </si>
  <si>
    <t>E4126</t>
  </si>
  <si>
    <t>E11303</t>
  </si>
  <si>
    <t>E11713-4</t>
  </si>
  <si>
    <t>3010701138</t>
  </si>
  <si>
    <t>35149</t>
  </si>
  <si>
    <t>E35149</t>
  </si>
  <si>
    <t>Lisbeth Worm Salvesen</t>
  </si>
  <si>
    <t>E24636</t>
  </si>
  <si>
    <t>E20710</t>
  </si>
  <si>
    <t>E11206</t>
  </si>
  <si>
    <t>E33050</t>
  </si>
  <si>
    <t>E19447</t>
  </si>
  <si>
    <t>E13918-2</t>
  </si>
  <si>
    <t>E18103-3</t>
  </si>
  <si>
    <t>E31334</t>
  </si>
  <si>
    <t>E30470</t>
  </si>
  <si>
    <t>E34822</t>
  </si>
  <si>
    <t>E29983</t>
  </si>
  <si>
    <t>E26965</t>
  </si>
  <si>
    <t>E32882</t>
  </si>
  <si>
    <t>E32882-2</t>
  </si>
  <si>
    <t>E30447-2</t>
  </si>
  <si>
    <t>E30447-3</t>
  </si>
  <si>
    <t>3010970864</t>
  </si>
  <si>
    <t>35018</t>
  </si>
  <si>
    <t>E35018</t>
  </si>
  <si>
    <t>Stine Boe Gad</t>
  </si>
  <si>
    <t>E35018-19296</t>
  </si>
  <si>
    <t>E1780</t>
  </si>
  <si>
    <t>E3135</t>
  </si>
  <si>
    <t>E1456</t>
  </si>
  <si>
    <t>E17704</t>
  </si>
  <si>
    <t>E22276-2</t>
  </si>
  <si>
    <t>E4128</t>
  </si>
  <si>
    <t>E32276</t>
  </si>
  <si>
    <t>E15591</t>
  </si>
  <si>
    <t>E29425</t>
  </si>
  <si>
    <t>E33106</t>
  </si>
  <si>
    <t>E23878</t>
  </si>
  <si>
    <t>E29395</t>
  </si>
  <si>
    <t>E30211</t>
  </si>
  <si>
    <t>E30555</t>
  </si>
  <si>
    <t>E19814</t>
  </si>
  <si>
    <t>E31846</t>
  </si>
  <si>
    <t>E32203</t>
  </si>
  <si>
    <t>E32673</t>
  </si>
  <si>
    <t>35487</t>
  </si>
  <si>
    <t>E35487</t>
  </si>
  <si>
    <t>Yutong Xiang</t>
  </si>
  <si>
    <t>E31684</t>
  </si>
  <si>
    <t>E18400-4</t>
  </si>
  <si>
    <t>E26339</t>
  </si>
  <si>
    <t>E26340-4</t>
  </si>
  <si>
    <t>E34449</t>
  </si>
  <si>
    <t>E28013-2</t>
  </si>
  <si>
    <t>E28013-4</t>
  </si>
  <si>
    <t>E28013-7</t>
  </si>
  <si>
    <t>E22866-10</t>
  </si>
  <si>
    <t>E3136</t>
  </si>
  <si>
    <t>E12544</t>
  </si>
  <si>
    <t>E6</t>
  </si>
  <si>
    <t>E22481</t>
  </si>
  <si>
    <t>E30243</t>
  </si>
  <si>
    <t>E25898-2</t>
  </si>
  <si>
    <t>E13549-3</t>
  </si>
  <si>
    <t>E29620</t>
  </si>
  <si>
    <t>E9074-4</t>
  </si>
  <si>
    <t>E33709</t>
  </si>
  <si>
    <t>E9078-2</t>
  </si>
  <si>
    <t>E9078-4</t>
  </si>
  <si>
    <t>E17226-3</t>
  </si>
  <si>
    <t>E24827</t>
  </si>
  <si>
    <t>E32253</t>
  </si>
  <si>
    <t>E28801-4</t>
  </si>
  <si>
    <t>E33146</t>
  </si>
  <si>
    <t>E26264-2</t>
  </si>
  <si>
    <t>E32164</t>
  </si>
  <si>
    <t>E26366-3</t>
  </si>
  <si>
    <t>E26366-4</t>
  </si>
  <si>
    <t>E32674</t>
  </si>
  <si>
    <t>E4136-2</t>
  </si>
  <si>
    <t>E30245</t>
  </si>
  <si>
    <t>E18838</t>
  </si>
  <si>
    <t>E28564</t>
  </si>
  <si>
    <t>E10485</t>
  </si>
  <si>
    <t>E24599</t>
  </si>
  <si>
    <t>E9087-4</t>
  </si>
  <si>
    <t>E32872</t>
  </si>
  <si>
    <t>E24898</t>
  </si>
  <si>
    <t>E12003-3</t>
  </si>
  <si>
    <t>E27903</t>
  </si>
  <si>
    <t>E33909</t>
  </si>
  <si>
    <t>E26037</t>
  </si>
  <si>
    <t>E29707</t>
  </si>
  <si>
    <t>E29324</t>
  </si>
  <si>
    <t>E32135</t>
  </si>
  <si>
    <t>E31418</t>
  </si>
  <si>
    <t>E27871</t>
  </si>
  <si>
    <t>E33490</t>
  </si>
  <si>
    <t>E33325</t>
  </si>
  <si>
    <t>E33995</t>
  </si>
  <si>
    <t>E33995-2</t>
  </si>
  <si>
    <t>E33400</t>
  </si>
  <si>
    <t>E33400-2</t>
  </si>
  <si>
    <t>E31484</t>
  </si>
  <si>
    <t>E32829</t>
  </si>
  <si>
    <t>E253</t>
  </si>
  <si>
    <t>E31790</t>
  </si>
  <si>
    <t>E2517</t>
  </si>
  <si>
    <t>E4244</t>
  </si>
  <si>
    <t>E15427</t>
  </si>
  <si>
    <t>E24496</t>
  </si>
  <si>
    <t>E28649</t>
  </si>
  <si>
    <t>E9565</t>
  </si>
  <si>
    <t>E4138</t>
  </si>
  <si>
    <t>E1635-4</t>
  </si>
  <si>
    <t>E34301</t>
  </si>
  <si>
    <t>E34735</t>
  </si>
  <si>
    <t>3103732599</t>
  </si>
  <si>
    <t>35541</t>
  </si>
  <si>
    <t>E35541</t>
  </si>
  <si>
    <t>Gyrd Martin Høybye</t>
  </si>
  <si>
    <t>E14188</t>
  </si>
  <si>
    <t>E14188-2</t>
  </si>
  <si>
    <t>E32353</t>
  </si>
  <si>
    <t>E32880</t>
  </si>
  <si>
    <t>E33333</t>
  </si>
  <si>
    <t>E18663-2</t>
  </si>
  <si>
    <t>E11096-2</t>
  </si>
  <si>
    <t>E19729-4</t>
  </si>
  <si>
    <t>Tórur Biskopstø Strøm</t>
  </si>
  <si>
    <t>E19729-5</t>
  </si>
  <si>
    <t>E30070</t>
  </si>
  <si>
    <t>E29784</t>
  </si>
  <si>
    <t>E24857</t>
  </si>
  <si>
    <t>E22389-6</t>
  </si>
  <si>
    <t>E30587</t>
  </si>
  <si>
    <t>E30587-2</t>
  </si>
  <si>
    <t>E32881</t>
  </si>
  <si>
    <t>E28692</t>
  </si>
  <si>
    <t>E32556</t>
  </si>
  <si>
    <t>E33358</t>
  </si>
  <si>
    <t>34964</t>
  </si>
  <si>
    <t>E34964</t>
  </si>
  <si>
    <t>Mirko Ledro</t>
  </si>
  <si>
    <t>E34964-2</t>
  </si>
  <si>
    <t>E34964-3</t>
  </si>
  <si>
    <t>E33791</t>
  </si>
  <si>
    <t>E32267</t>
  </si>
  <si>
    <t>E32210</t>
  </si>
  <si>
    <t>E32210-19269</t>
  </si>
  <si>
    <t>E32210-2</t>
  </si>
  <si>
    <t>E24186</t>
  </si>
  <si>
    <t>E16386</t>
  </si>
  <si>
    <t>E25962</t>
  </si>
  <si>
    <t>E340</t>
  </si>
  <si>
    <t>E2544</t>
  </si>
  <si>
    <t>E19734</t>
  </si>
  <si>
    <t>E15756-2</t>
  </si>
  <si>
    <t>E429-2</t>
  </si>
  <si>
    <t>E26138</t>
  </si>
  <si>
    <t>E11007</t>
  </si>
  <si>
    <t>E12693-3</t>
  </si>
  <si>
    <t>E33957</t>
  </si>
  <si>
    <t>E30566</t>
  </si>
  <si>
    <t>E33260</t>
  </si>
  <si>
    <t>E24921-2</t>
  </si>
  <si>
    <t>E30962</t>
  </si>
  <si>
    <t>E33985</t>
  </si>
  <si>
    <t>E33593</t>
  </si>
  <si>
    <t>E34633</t>
  </si>
  <si>
    <t>E32114</t>
  </si>
  <si>
    <t>E32114-2</t>
  </si>
  <si>
    <t>E34638</t>
  </si>
  <si>
    <t>34968</t>
  </si>
  <si>
    <t>E34968</t>
  </si>
  <si>
    <t>Christian Brilner Lund</t>
  </si>
  <si>
    <t>E33596</t>
  </si>
  <si>
    <t>E33613</t>
  </si>
  <si>
    <t>E18892</t>
  </si>
  <si>
    <t>E19644</t>
  </si>
  <si>
    <t>3107602320</t>
  </si>
  <si>
    <t>35365</t>
  </si>
  <si>
    <t>E35365</t>
  </si>
  <si>
    <t>Miroslava Smrcinova</t>
  </si>
  <si>
    <t>E27527-2</t>
  </si>
  <si>
    <t>E19706</t>
  </si>
  <si>
    <t>E4144</t>
  </si>
  <si>
    <t>E25020</t>
  </si>
  <si>
    <t>E2341</t>
  </si>
  <si>
    <t>E2557</t>
  </si>
  <si>
    <t>E32855</t>
  </si>
  <si>
    <t>E31960</t>
  </si>
  <si>
    <t>E23796-2</t>
  </si>
  <si>
    <t>E30550</t>
  </si>
  <si>
    <t>E33650</t>
  </si>
  <si>
    <t>E32686</t>
  </si>
  <si>
    <t>E27139-5</t>
  </si>
  <si>
    <t>E33414</t>
  </si>
  <si>
    <t>E31172</t>
  </si>
  <si>
    <t>E33933</t>
  </si>
  <si>
    <t>E32569</t>
  </si>
  <si>
    <t>E32497</t>
  </si>
  <si>
    <t>E14994</t>
  </si>
  <si>
    <t>E66</t>
  </si>
  <si>
    <t>E15136</t>
  </si>
  <si>
    <t>E11868</t>
  </si>
  <si>
    <t>E2484</t>
  </si>
  <si>
    <t>E4149</t>
  </si>
  <si>
    <t>E22701</t>
  </si>
  <si>
    <t>E27231</t>
  </si>
  <si>
    <t>E15379</t>
  </si>
  <si>
    <t>E10112-4</t>
  </si>
  <si>
    <t>E11322-5</t>
  </si>
  <si>
    <t>E25960</t>
  </si>
  <si>
    <t>E26065</t>
  </si>
  <si>
    <t>E443</t>
  </si>
  <si>
    <t>3108893841</t>
  </si>
  <si>
    <t>35501</t>
  </si>
  <si>
    <t>E35501</t>
  </si>
  <si>
    <t>Per Anton Vergod Almgren</t>
  </si>
  <si>
    <t>E27297-2</t>
  </si>
  <si>
    <t>E34144</t>
  </si>
  <si>
    <t>E28827</t>
  </si>
  <si>
    <t>E33376</t>
  </si>
  <si>
    <t>E33376-2</t>
  </si>
  <si>
    <t>E29981</t>
  </si>
  <si>
    <t>E28312-2</t>
  </si>
  <si>
    <t>E34140</t>
  </si>
  <si>
    <t>E34562</t>
  </si>
  <si>
    <t>3108991525</t>
  </si>
  <si>
    <t>34994</t>
  </si>
  <si>
    <t>E34994</t>
  </si>
  <si>
    <t>Christian Noes-Rasmussen</t>
  </si>
  <si>
    <t>E14225</t>
  </si>
  <si>
    <t>E34087</t>
  </si>
  <si>
    <t>E15487</t>
  </si>
  <si>
    <t>E27004</t>
  </si>
  <si>
    <t>E4151-2</t>
  </si>
  <si>
    <t>E23488</t>
  </si>
  <si>
    <t>E15525-2</t>
  </si>
  <si>
    <t>E22539</t>
  </si>
  <si>
    <t>E28871</t>
  </si>
  <si>
    <t>E17790</t>
  </si>
  <si>
    <t>E20634</t>
  </si>
  <si>
    <t>E25222</t>
  </si>
  <si>
    <t>E24766</t>
  </si>
  <si>
    <t>E27794-2</t>
  </si>
  <si>
    <t>E29829-2</t>
  </si>
  <si>
    <t>E25359</t>
  </si>
  <si>
    <t>E29630</t>
  </si>
  <si>
    <t>E28949-2</t>
  </si>
  <si>
    <t>E32617</t>
  </si>
  <si>
    <t>E33674</t>
  </si>
  <si>
    <t>E34596</t>
  </si>
  <si>
    <t>E32354</t>
  </si>
  <si>
    <t>E32354-2</t>
  </si>
  <si>
    <t>E32708</t>
  </si>
  <si>
    <t>E32526</t>
  </si>
  <si>
    <t>E32215</t>
  </si>
  <si>
    <t>E19502</t>
  </si>
  <si>
    <t>E530</t>
  </si>
  <si>
    <t>E15966</t>
  </si>
  <si>
    <t>E436</t>
  </si>
  <si>
    <t>E26665</t>
  </si>
  <si>
    <t>E27378</t>
  </si>
  <si>
    <t>E561-3</t>
  </si>
  <si>
    <t>E28215</t>
  </si>
  <si>
    <t>E20265</t>
  </si>
  <si>
    <t>E13389</t>
  </si>
  <si>
    <t>E27383</t>
  </si>
  <si>
    <t>E29482</t>
  </si>
  <si>
    <t>E30456</t>
  </si>
  <si>
    <t>E18206-3</t>
  </si>
  <si>
    <t>E14844-4</t>
  </si>
  <si>
    <t>E32509</t>
  </si>
  <si>
    <t>E25386</t>
  </si>
  <si>
    <t>E31721</t>
  </si>
  <si>
    <t>E34711</t>
  </si>
  <si>
    <t>E27636-6</t>
  </si>
  <si>
    <t>E27636-7</t>
  </si>
  <si>
    <t>E33998</t>
  </si>
  <si>
    <t>Renming Liu</t>
  </si>
  <si>
    <t>E32397</t>
  </si>
  <si>
    <t>E34810</t>
  </si>
  <si>
    <t>35343</t>
  </si>
  <si>
    <t>E35343</t>
  </si>
  <si>
    <t>Boyang Ji</t>
  </si>
  <si>
    <t>35408</t>
  </si>
  <si>
    <t>E35408</t>
  </si>
  <si>
    <t>Sung Yul Lim</t>
  </si>
  <si>
    <t>35510</t>
  </si>
  <si>
    <t>E35510</t>
  </si>
  <si>
    <t>Andre Mendes de Carvalho</t>
  </si>
  <si>
    <t>E34225</t>
  </si>
  <si>
    <t>E34316</t>
  </si>
  <si>
    <t>E34402</t>
  </si>
  <si>
    <t>35115</t>
  </si>
  <si>
    <t>E35115</t>
  </si>
  <si>
    <t>Benjamín José Sánchez Barja</t>
  </si>
  <si>
    <t>35196</t>
  </si>
  <si>
    <t>E35196</t>
  </si>
  <si>
    <t>Regiane Alves de Oliveira</t>
  </si>
  <si>
    <t>35268</t>
  </si>
  <si>
    <t>E35268</t>
  </si>
  <si>
    <t>Nicholas Robert Record</t>
  </si>
  <si>
    <t>35279</t>
  </si>
  <si>
    <t>E35279</t>
  </si>
  <si>
    <t>Andrew Alvin Peterson</t>
  </si>
  <si>
    <t>35469</t>
  </si>
  <si>
    <t>E35469</t>
  </si>
  <si>
    <t>35520</t>
  </si>
  <si>
    <t>E35520</t>
  </si>
  <si>
    <t>Yakub Fam</t>
  </si>
  <si>
    <t>35558</t>
  </si>
  <si>
    <t>E35558</t>
  </si>
  <si>
    <t>Rims Janeliukstis</t>
  </si>
  <si>
    <t>Figur 1</t>
  </si>
  <si>
    <t>Figur 2</t>
  </si>
  <si>
    <t>Figur 3</t>
  </si>
  <si>
    <t>Figur 4</t>
  </si>
  <si>
    <t>Fulde navn</t>
  </si>
  <si>
    <t>Valide slutdatoer</t>
  </si>
  <si>
    <t>&lt;</t>
  </si>
  <si>
    <t>&lt;&lt;&lt;&lt;&lt;&lt;&lt;&lt;&lt;&lt;&lt;&lt;&lt;&lt;&lt;&lt;&lt;&lt;&lt;&lt;&lt;&lt;&lt;&lt;&lt;&lt;&lt;&lt;&lt;&lt;&lt;&lt;&lt;&lt;&lt;&lt;&lt;&lt;&lt;&lt;&lt;&lt;&lt;&lt;&lt;</t>
  </si>
  <si>
    <t>INSTITUTNAVN og ARK NR. - Udfyldes af HR</t>
  </si>
  <si>
    <t>DATO FOR MODTAGELSE - Udfyldes af HR</t>
  </si>
  <si>
    <t>DTU Sundhedsteknologi, (2290) Biophotonic Imaging</t>
  </si>
  <si>
    <t>2291</t>
  </si>
  <si>
    <t>DTU Sundhedsteknologi, (2291) Center for Diagnostik</t>
  </si>
  <si>
    <t>2292</t>
  </si>
  <si>
    <t>DTU Sundhedsteknologi, (2292) Bio Facility</t>
  </si>
  <si>
    <t>2746</t>
  </si>
  <si>
    <t>DTU Bioengineering, (2746) LAMINATE</t>
  </si>
  <si>
    <t>admin.biosustain</t>
  </si>
  <si>
    <t>3015</t>
  </si>
  <si>
    <t>DTU Space, (3015) ESA BIC</t>
  </si>
  <si>
    <t>3590</t>
  </si>
  <si>
    <t>Centre for Oil and Gas - DTU, (3590) Basic Cost - Abandonment (ABN)</t>
  </si>
  <si>
    <t>3595</t>
  </si>
  <si>
    <t>Centre for Oil and Gas - DTU, (3595) Basic Cost – Produced Water Management (PWM)</t>
  </si>
  <si>
    <t>admin.entrep</t>
  </si>
  <si>
    <t>4601</t>
  </si>
  <si>
    <t>DTU Wind Energy, (4601) MAN - Management &amp; support</t>
  </si>
  <si>
    <t>DTU Wind Energy, (4602) EDU - Education</t>
  </si>
  <si>
    <t>DTU Wind Energy, (4603) TEST - Høvsøre &amp; Østerild</t>
  </si>
  <si>
    <t>4604</t>
  </si>
  <si>
    <t>DTU Wind Energy, (4604) WTD - Wind Turbine Design</t>
  </si>
  <si>
    <t>4605</t>
  </si>
  <si>
    <t>DTU Wind Energy, (4605) WMC - Wind Energy Materials and Components</t>
  </si>
  <si>
    <t>4606</t>
  </si>
  <si>
    <t>DTU Wind Energy, (4606) WES - Wind Energy Systems</t>
  </si>
  <si>
    <t>admin.comprome</t>
  </si>
  <si>
    <t>Afdeling for Forskning- Rådgivning og Innovation (AFRI), (7730) Forskningsanalyse</t>
  </si>
  <si>
    <t>Afdeling for Forskning- Rådgivning og Innovation (AFRI), (7770) DTU Partnerskaber</t>
  </si>
  <si>
    <t>7780</t>
  </si>
  <si>
    <t>Afdeling for Forskning- Rådgivning og Innovation (AFRI), (7780) Forskning &amp; Rådgivning</t>
  </si>
  <si>
    <t>7810</t>
  </si>
  <si>
    <t>Afdeling for Kommunikation og Medier (AKM), (7810) Administration</t>
  </si>
  <si>
    <t>admin.aør</t>
  </si>
  <si>
    <t>Koncern HR, (8534) Strategisk udvikling</t>
  </si>
  <si>
    <t>8647</t>
  </si>
  <si>
    <t>Campus Service, (8647) Bæredygtighed</t>
  </si>
  <si>
    <t>Sidst opdateret d.</t>
  </si>
  <si>
    <t>E35877</t>
  </si>
  <si>
    <t>E35945</t>
  </si>
  <si>
    <t>Md Saifuddin Khalid</t>
  </si>
  <si>
    <t>E28764-2</t>
  </si>
  <si>
    <t>Ph.d.-privatist</t>
  </si>
  <si>
    <t>E35584</t>
  </si>
  <si>
    <t>Lea Halle Jakobsen</t>
  </si>
  <si>
    <t>E33417-4</t>
  </si>
  <si>
    <t>Forsker (tenure track)</t>
  </si>
  <si>
    <t>E35109-2020221</t>
  </si>
  <si>
    <t>E26815-2</t>
  </si>
  <si>
    <t>E36380</t>
  </si>
  <si>
    <t>Anurag Kumar Sinha</t>
  </si>
  <si>
    <t>E33289-3</t>
  </si>
  <si>
    <t>E35907</t>
  </si>
  <si>
    <t>Malte Lethin</t>
  </si>
  <si>
    <t>Fjodor Svenning Borgbjerg</t>
  </si>
  <si>
    <t>E33213-3</t>
  </si>
  <si>
    <t>E35314-2</t>
  </si>
  <si>
    <t>E36488</t>
  </si>
  <si>
    <t>Troels Ronco</t>
  </si>
  <si>
    <t>E26816-2</t>
  </si>
  <si>
    <t>E36067</t>
  </si>
  <si>
    <t>Charlie Møller</t>
  </si>
  <si>
    <t>E35917</t>
  </si>
  <si>
    <t>Parisah Akrami</t>
  </si>
  <si>
    <t>E18098-2020162</t>
  </si>
  <si>
    <t>Christina Maj Hagberg Andersen</t>
  </si>
  <si>
    <t>E30137-2020032</t>
  </si>
  <si>
    <t>E31738-5</t>
  </si>
  <si>
    <t>E36129</t>
  </si>
  <si>
    <t>Eske Hjalmar Bergishagen Christiansen</t>
  </si>
  <si>
    <t>E29147-2</t>
  </si>
  <si>
    <t>E25637-3</t>
  </si>
  <si>
    <t>E35981</t>
  </si>
  <si>
    <t>Catharina Skov Andersen</t>
  </si>
  <si>
    <t>E35727</t>
  </si>
  <si>
    <t>Ágnes Kovács Lendvai</t>
  </si>
  <si>
    <t>E31984-2020221</t>
  </si>
  <si>
    <t>E28143-2020221</t>
  </si>
  <si>
    <t>E34956-2</t>
  </si>
  <si>
    <t>E35468</t>
  </si>
  <si>
    <t>Maria Heinesen</t>
  </si>
  <si>
    <t>E35023-2</t>
  </si>
  <si>
    <t>E32328-2020227</t>
  </si>
  <si>
    <t>E31417-2</t>
  </si>
  <si>
    <t>E35635</t>
  </si>
  <si>
    <t>Sofie Nørgaard Bejder</t>
  </si>
  <si>
    <t>E34425-2</t>
  </si>
  <si>
    <t>E35953</t>
  </si>
  <si>
    <t>Stefan Krebs Lange-Willman</t>
  </si>
  <si>
    <t>E36220</t>
  </si>
  <si>
    <t>Julia Kjøller Arvai</t>
  </si>
  <si>
    <t>E36479</t>
  </si>
  <si>
    <t>James Hsin-YU Chiang</t>
  </si>
  <si>
    <t>E33140-2020228</t>
  </si>
  <si>
    <t>E35215-2020032</t>
  </si>
  <si>
    <t>Rasmus Nikolai Albrink</t>
  </si>
  <si>
    <t>E33465-2</t>
  </si>
  <si>
    <t>E35623</t>
  </si>
  <si>
    <t>Christina Breth Nielsen</t>
  </si>
  <si>
    <t>E27749-2020032</t>
  </si>
  <si>
    <t>E34090-2</t>
  </si>
  <si>
    <t>E35916</t>
  </si>
  <si>
    <t>Sara Sofie Vestergaard</t>
  </si>
  <si>
    <t>E36290</t>
  </si>
  <si>
    <t>Ulf Aslak Lai</t>
  </si>
  <si>
    <t>E35674</t>
  </si>
  <si>
    <t>Silvia Paoletti</t>
  </si>
  <si>
    <t>E33753-2</t>
  </si>
  <si>
    <t>E34274-2</t>
  </si>
  <si>
    <t>E36381</t>
  </si>
  <si>
    <t>Iram Aziz</t>
  </si>
  <si>
    <t>E36439</t>
  </si>
  <si>
    <t>Cecilie Møller Madsen</t>
  </si>
  <si>
    <t>E35641</t>
  </si>
  <si>
    <t>Frederik Seeberg Larsen</t>
  </si>
  <si>
    <t>E35710</t>
  </si>
  <si>
    <t>Brian Flemming Brusen</t>
  </si>
  <si>
    <t>E36119</t>
  </si>
  <si>
    <t>Ammrin Yasmin Ahmed</t>
  </si>
  <si>
    <t>E35906</t>
  </si>
  <si>
    <t>Githa Bruun</t>
  </si>
  <si>
    <t>E35619</t>
  </si>
  <si>
    <t>Christian Andersen</t>
  </si>
  <si>
    <t>E35698</t>
  </si>
  <si>
    <t>Søren Simonsen</t>
  </si>
  <si>
    <t>E33401-2</t>
  </si>
  <si>
    <t>E33401-2020221</t>
  </si>
  <si>
    <t>E27213-202035</t>
  </si>
  <si>
    <t>E27213-7</t>
  </si>
  <si>
    <t>E33398-2020221</t>
  </si>
  <si>
    <t>E35564</t>
  </si>
  <si>
    <t>Palle Gregers Jensen</t>
  </si>
  <si>
    <t>E36392</t>
  </si>
  <si>
    <t>Amalie Sofie Dybdal Skou</t>
  </si>
  <si>
    <t>E28597-2020221</t>
  </si>
  <si>
    <t>E35915</t>
  </si>
  <si>
    <t>Rikke Wenneberg</t>
  </si>
  <si>
    <t>E35713</t>
  </si>
  <si>
    <t>Lisa Kunschert</t>
  </si>
  <si>
    <t>E36394</t>
  </si>
  <si>
    <t>Nathan Gravier</t>
  </si>
  <si>
    <t>E33319-2020228</t>
  </si>
  <si>
    <t>E26800-2020032</t>
  </si>
  <si>
    <t>Minkle Jain</t>
  </si>
  <si>
    <t>E22520-2</t>
  </si>
  <si>
    <t>Myungho Kook</t>
  </si>
  <si>
    <t>E36444</t>
  </si>
  <si>
    <t>Ana Rita Lourinho Ferreira</t>
  </si>
  <si>
    <t>E35740</t>
  </si>
  <si>
    <t>Rasmus Bergholtz</t>
  </si>
  <si>
    <t>E35830</t>
  </si>
  <si>
    <t>Ricardo Santacatalina Bellver</t>
  </si>
  <si>
    <t>E34809-2020221</t>
  </si>
  <si>
    <t>E34252</t>
  </si>
  <si>
    <t>Rubaiyet Iftekharul Haque</t>
  </si>
  <si>
    <t>E24153-2020032</t>
  </si>
  <si>
    <t>E36342</t>
  </si>
  <si>
    <t>Julie Hammershøj Johansson</t>
  </si>
  <si>
    <t>E33604-2020227</t>
  </si>
  <si>
    <t>E36246</t>
  </si>
  <si>
    <t>Emil Knudsen</t>
  </si>
  <si>
    <t>E35958</t>
  </si>
  <si>
    <t>Pauline Elisabeth Buttard</t>
  </si>
  <si>
    <t>E36203</t>
  </si>
  <si>
    <t>Cathrine Agnete Larsen</t>
  </si>
  <si>
    <t>E35650</t>
  </si>
  <si>
    <t>Dimitrios Kokkinopoulos</t>
  </si>
  <si>
    <t>E36023</t>
  </si>
  <si>
    <t>Paula Lumbreras</t>
  </si>
  <si>
    <t>E32119-2</t>
  </si>
  <si>
    <t>E36307</t>
  </si>
  <si>
    <t>Daniel Hatfield</t>
  </si>
  <si>
    <t>E35671</t>
  </si>
  <si>
    <t>Anna Christina Adams</t>
  </si>
  <si>
    <t>E33294-2</t>
  </si>
  <si>
    <t>E36215</t>
  </si>
  <si>
    <t>Mads-Emil Nielsen</t>
  </si>
  <si>
    <t>E36433</t>
  </si>
  <si>
    <t>William Alberg Jørgensen</t>
  </si>
  <si>
    <t>E36104</t>
  </si>
  <si>
    <t>Aris Thomasberger</t>
  </si>
  <si>
    <t>E35998</t>
  </si>
  <si>
    <t>Peter Selzer Rasmussen</t>
  </si>
  <si>
    <t>E35998-202035</t>
  </si>
  <si>
    <t>E31037-2</t>
  </si>
  <si>
    <t>E34065-202035</t>
  </si>
  <si>
    <t>E29137-2</t>
  </si>
  <si>
    <t>Jan Talas</t>
  </si>
  <si>
    <t>E35086-2020227</t>
  </si>
  <si>
    <t>E30726-2020032</t>
  </si>
  <si>
    <t>E31739-4</t>
  </si>
  <si>
    <t>E19957-2020061</t>
  </si>
  <si>
    <t>E36189</t>
  </si>
  <si>
    <t>Klavs Rommedahl</t>
  </si>
  <si>
    <t>E31831-2</t>
  </si>
  <si>
    <t>E34197-3</t>
  </si>
  <si>
    <t>E34197-4</t>
  </si>
  <si>
    <t>E36087</t>
  </si>
  <si>
    <t>Henrik Aksel Jørgensen</t>
  </si>
  <si>
    <t>E36046</t>
  </si>
  <si>
    <t>Annemone Lotuz Sofia Sommer</t>
  </si>
  <si>
    <t>E28420-2</t>
  </si>
  <si>
    <t>Karen Lundberg Olsen</t>
  </si>
  <si>
    <t>E34843-202035</t>
  </si>
  <si>
    <t>E35669</t>
  </si>
  <si>
    <t>Christa Visholt Jørgensen</t>
  </si>
  <si>
    <t>E35872</t>
  </si>
  <si>
    <t>Sven Erik Karlsson</t>
  </si>
  <si>
    <t>E35496</t>
  </si>
  <si>
    <t>Nefeli Effrosyni Novak</t>
  </si>
  <si>
    <t>E28703-2</t>
  </si>
  <si>
    <t>E36181</t>
  </si>
  <si>
    <t>Daniel Cardenas de Rio</t>
  </si>
  <si>
    <t>E35627</t>
  </si>
  <si>
    <t>Peter Bing Svendsen</t>
  </si>
  <si>
    <t>E35627-202035</t>
  </si>
  <si>
    <t>E35642</t>
  </si>
  <si>
    <t>Mathias Hintze</t>
  </si>
  <si>
    <t>E34805-2020221</t>
  </si>
  <si>
    <t>E36228</t>
  </si>
  <si>
    <t>Eva Kristine Ruud Kjær</t>
  </si>
  <si>
    <t>E33264-3</t>
  </si>
  <si>
    <t>E32349-2</t>
  </si>
  <si>
    <t>E35956</t>
  </si>
  <si>
    <t>Svend Erik Andersen</t>
  </si>
  <si>
    <t>E33494-3</t>
  </si>
  <si>
    <t>E35704</t>
  </si>
  <si>
    <t>Luna Skytte Hansen</t>
  </si>
  <si>
    <t>E35704-2</t>
  </si>
  <si>
    <t>E33221-202035</t>
  </si>
  <si>
    <t>E35717</t>
  </si>
  <si>
    <t>Sajad Homayoun</t>
  </si>
  <si>
    <t>E32384-2020221</t>
  </si>
  <si>
    <t>E35978</t>
  </si>
  <si>
    <t>Asbjørn Dyre Jespersen</t>
  </si>
  <si>
    <t>E36110</t>
  </si>
  <si>
    <t>Marianne Fuglsang Jordt</t>
  </si>
  <si>
    <t>E32066-2</t>
  </si>
  <si>
    <t>E34137-2</t>
  </si>
  <si>
    <t>E35833</t>
  </si>
  <si>
    <t>Oliver Engelbrecht Larsen</t>
  </si>
  <si>
    <t>E35079-2020227</t>
  </si>
  <si>
    <t>E35079-3</t>
  </si>
  <si>
    <t>E36149</t>
  </si>
  <si>
    <t>Christian Peder Jacobsen</t>
  </si>
  <si>
    <t>E35920</t>
  </si>
  <si>
    <t>Eva Lillelund</t>
  </si>
  <si>
    <t>E34515-2020221</t>
  </si>
  <si>
    <t>E36155</t>
  </si>
  <si>
    <t>Hina Hajra Ahmed</t>
  </si>
  <si>
    <t>E35455</t>
  </si>
  <si>
    <t>Jorge Hinojosa Garza</t>
  </si>
  <si>
    <t>E26401-2</t>
  </si>
  <si>
    <t>E36017</t>
  </si>
  <si>
    <t>Thomas Giannoulopoulos</t>
  </si>
  <si>
    <t>E32371-4</t>
  </si>
  <si>
    <t>E30583-2020032</t>
  </si>
  <si>
    <t>E3279-2</t>
  </si>
  <si>
    <t>Adjunkt (tenure track)</t>
  </si>
  <si>
    <t>E36244</t>
  </si>
  <si>
    <t>Rasmus Krogh Norrild</t>
  </si>
  <si>
    <t>E35665</t>
  </si>
  <si>
    <t>Anders Schou Andersen</t>
  </si>
  <si>
    <t>E16537-6</t>
  </si>
  <si>
    <t>Sofie Nitsche Bergfors</t>
  </si>
  <si>
    <t>E36032</t>
  </si>
  <si>
    <t>Fahad Ali Sajad</t>
  </si>
  <si>
    <t>E32129-2020032</t>
  </si>
  <si>
    <t>E36026</t>
  </si>
  <si>
    <t>Lucas Jensen</t>
  </si>
  <si>
    <t>E35013-2020227</t>
  </si>
  <si>
    <t>E35556</t>
  </si>
  <si>
    <t>Waynah Lou Verdin Dacayan</t>
  </si>
  <si>
    <t>E36252</t>
  </si>
  <si>
    <t>Nemeh Bani Odeh</t>
  </si>
  <si>
    <t>E35849</t>
  </si>
  <si>
    <t>Stine Work Brodersen</t>
  </si>
  <si>
    <t>E36359</t>
  </si>
  <si>
    <t>Jonathan Lee Arias Fuenzalida</t>
  </si>
  <si>
    <t>E30569-2020221</t>
  </si>
  <si>
    <t>E30569-3</t>
  </si>
  <si>
    <t>E36219</t>
  </si>
  <si>
    <t>Bastian Dyhrberg-Grandjean</t>
  </si>
  <si>
    <t>E35571</t>
  </si>
  <si>
    <t>E36410</t>
  </si>
  <si>
    <t>Oscar Rindel Peulicke</t>
  </si>
  <si>
    <t>E35637</t>
  </si>
  <si>
    <t>Anders Sparre Conrad</t>
  </si>
  <si>
    <t>E35597</t>
  </si>
  <si>
    <t>Tomislav Dragicevic</t>
  </si>
  <si>
    <t>E36033</t>
  </si>
  <si>
    <t>Casper Benjamin Andersen</t>
  </si>
  <si>
    <t>E36494</t>
  </si>
  <si>
    <t>Gudmundur Oskar Halldorsson Halldorsson</t>
  </si>
  <si>
    <t>E34517-2020221</t>
  </si>
  <si>
    <t>E36242</t>
  </si>
  <si>
    <t>Theis Bjerkén</t>
  </si>
  <si>
    <t>E36390</t>
  </si>
  <si>
    <t>Kommunikationsmedarbejder</t>
  </si>
  <si>
    <t>Simon Anders Rubin</t>
  </si>
  <si>
    <t>E35870</t>
  </si>
  <si>
    <t>Yasser Abdal-Hassan Alasady</t>
  </si>
  <si>
    <t>Rasmus Dithmar Münter</t>
  </si>
  <si>
    <t>E28217-2</t>
  </si>
  <si>
    <t>E35846</t>
  </si>
  <si>
    <t>Zahra Salim Abd Al-Hassan</t>
  </si>
  <si>
    <t>E36345</t>
  </si>
  <si>
    <t>E29755-202025</t>
  </si>
  <si>
    <t>E35946</t>
  </si>
  <si>
    <t>Maiken Ravn Rasmussen</t>
  </si>
  <si>
    <t>E35880</t>
  </si>
  <si>
    <t>Claus Lundgaard Cramer-Petersen</t>
  </si>
  <si>
    <t>E35497</t>
  </si>
  <si>
    <t>Mohnish Pandey</t>
  </si>
  <si>
    <t>E25450-3</t>
  </si>
  <si>
    <t>Laura Mundus Andersen</t>
  </si>
  <si>
    <t>E30237-2</t>
  </si>
  <si>
    <t>E32308-2020221</t>
  </si>
  <si>
    <t>E33077-2</t>
  </si>
  <si>
    <t>E36141</t>
  </si>
  <si>
    <t>August Christian Nielsen</t>
  </si>
  <si>
    <t>E36068</t>
  </si>
  <si>
    <t>Konstantinos Koutsoupakis</t>
  </si>
  <si>
    <t>E35860</t>
  </si>
  <si>
    <t>Gonzalo Perez Jimenez</t>
  </si>
  <si>
    <t>E35606</t>
  </si>
  <si>
    <t>Peter Kristoffersen</t>
  </si>
  <si>
    <t>E27973-2</t>
  </si>
  <si>
    <t>E35856</t>
  </si>
  <si>
    <t>Anna Sofie Varling</t>
  </si>
  <si>
    <t>E35236-2</t>
  </si>
  <si>
    <t>E35236-3</t>
  </si>
  <si>
    <t>E20193-5</t>
  </si>
  <si>
    <t>E36214</t>
  </si>
  <si>
    <t>Milton Edgardo Mariani</t>
  </si>
  <si>
    <t>E36029</t>
  </si>
  <si>
    <t>Iulian Cozma</t>
  </si>
  <si>
    <t>E25508-7</t>
  </si>
  <si>
    <t>E35914</t>
  </si>
  <si>
    <t>Jack William Wade</t>
  </si>
  <si>
    <t>E36421</t>
  </si>
  <si>
    <t>Kathrine Jerl Jensen</t>
  </si>
  <si>
    <t>E34589-202035</t>
  </si>
  <si>
    <t>E36179</t>
  </si>
  <si>
    <t>Nicklas Juul</t>
  </si>
  <si>
    <t>E32232-2020221</t>
  </si>
  <si>
    <t>E32206-2020221</t>
  </si>
  <si>
    <t>E35708</t>
  </si>
  <si>
    <t>Tijana Maric</t>
  </si>
  <si>
    <t>E35965</t>
  </si>
  <si>
    <t>Agata Socha</t>
  </si>
  <si>
    <t>E35965-2</t>
  </si>
  <si>
    <t>E24075-10</t>
  </si>
  <si>
    <t>E32444-202025</t>
  </si>
  <si>
    <t>E33416-202025</t>
  </si>
  <si>
    <t>E35904</t>
  </si>
  <si>
    <t>Mathias Boe Rysgaard</t>
  </si>
  <si>
    <t>E35992</t>
  </si>
  <si>
    <t>Sittika Sevinc Kara</t>
  </si>
  <si>
    <t>Cecilia Romanò</t>
  </si>
  <si>
    <t>E34950-2</t>
  </si>
  <si>
    <t>E35643</t>
  </si>
  <si>
    <t>E35839</t>
  </si>
  <si>
    <t>Benjamin Simon Stenbjerg Jepsen</t>
  </si>
  <si>
    <t>E35593</t>
  </si>
  <si>
    <t>Ida Birgitte Lundtorp Olsen</t>
  </si>
  <si>
    <t>E36437</t>
  </si>
  <si>
    <t>Ole Kleinschmidt</t>
  </si>
  <si>
    <t>E18403-2</t>
  </si>
  <si>
    <t>E34520-2</t>
  </si>
  <si>
    <t>E34520-3</t>
  </si>
  <si>
    <t>E36173</t>
  </si>
  <si>
    <t>Tina Kenworth Drist-Jensen</t>
  </si>
  <si>
    <t>E36173-2</t>
  </si>
  <si>
    <t>E36186</t>
  </si>
  <si>
    <t>Caroline Østergaard Klein</t>
  </si>
  <si>
    <t>E16806-2020015</t>
  </si>
  <si>
    <t>E32081-2020221</t>
  </si>
  <si>
    <t>Celine Isabella Egeskov</t>
  </si>
  <si>
    <t>E33098-2</t>
  </si>
  <si>
    <t>E35722</t>
  </si>
  <si>
    <t>Freja Elbro</t>
  </si>
  <si>
    <t>E35721</t>
  </si>
  <si>
    <t>Clementine Salamawit Henri</t>
  </si>
  <si>
    <t>E35718</t>
  </si>
  <si>
    <t>Kitty Steenberg</t>
  </si>
  <si>
    <t>E35962</t>
  </si>
  <si>
    <t>Line Kofod Egestad</t>
  </si>
  <si>
    <t>E29840-2020001</t>
  </si>
  <si>
    <t>E32683-2020032</t>
  </si>
  <si>
    <t>E26274-2</t>
  </si>
  <si>
    <t>Stine Askjær Agersnap</t>
  </si>
  <si>
    <t>E34813-2</t>
  </si>
  <si>
    <t>E35826</t>
  </si>
  <si>
    <t>Olav Nørgaard Olsen</t>
  </si>
  <si>
    <t>Dominik Franjo Dominkovic</t>
  </si>
  <si>
    <t>E30809-2020001</t>
  </si>
  <si>
    <t>E36071</t>
  </si>
  <si>
    <t>Benedikt Natanael Bjarnason</t>
  </si>
  <si>
    <t>E31673-2</t>
  </si>
  <si>
    <t>E35890</t>
  </si>
  <si>
    <t>Berk Kyane Gezer</t>
  </si>
  <si>
    <t>E36003</t>
  </si>
  <si>
    <t>Axel Yves Anne Thieffry</t>
  </si>
  <si>
    <t>E31187-2</t>
  </si>
  <si>
    <t>E31187-3</t>
  </si>
  <si>
    <t>E34237-2020228</t>
  </si>
  <si>
    <t>E36388</t>
  </si>
  <si>
    <t>Samuel Lukac</t>
  </si>
  <si>
    <t>E32891-2</t>
  </si>
  <si>
    <t>E35929</t>
  </si>
  <si>
    <t>Lone Inger Bjerking Rem</t>
  </si>
  <si>
    <t>E35405</t>
  </si>
  <si>
    <t>Jakob Sauer Jørgensen</t>
  </si>
  <si>
    <t>E36293</t>
  </si>
  <si>
    <t>Thomas Rørlund Kruse</t>
  </si>
  <si>
    <t>E35702</t>
  </si>
  <si>
    <t>Simon Richter Krarup</t>
  </si>
  <si>
    <t>E35702-2</t>
  </si>
  <si>
    <t>Nikolaj Sorgenfrei Blom</t>
  </si>
  <si>
    <t>E808-6</t>
  </si>
  <si>
    <t>E32943-2</t>
  </si>
  <si>
    <t>E36346</t>
  </si>
  <si>
    <t>Mads Kenneth Petersen</t>
  </si>
  <si>
    <t>E25710-2</t>
  </si>
  <si>
    <t>E36144</t>
  </si>
  <si>
    <t>Daniel Lilja Frykman</t>
  </si>
  <si>
    <t>E35657</t>
  </si>
  <si>
    <t>Aleksander Moldt Haack</t>
  </si>
  <si>
    <t>E35657-2</t>
  </si>
  <si>
    <t>E24542-10</t>
  </si>
  <si>
    <t>E36140</t>
  </si>
  <si>
    <t>Alexander Pil Henriksen</t>
  </si>
  <si>
    <t>E34948-2</t>
  </si>
  <si>
    <t>E35559</t>
  </si>
  <si>
    <t>Rikke Horne Fischer</t>
  </si>
  <si>
    <t>E35886</t>
  </si>
  <si>
    <t>Signe Bjergager Birkefeldt</t>
  </si>
  <si>
    <t>E35971</t>
  </si>
  <si>
    <t>Jesper Nagel Kirial</t>
  </si>
  <si>
    <t>E24493-2020092</t>
  </si>
  <si>
    <t>E32085-2020221</t>
  </si>
  <si>
    <t>E17393-19280</t>
  </si>
  <si>
    <t>E35940</t>
  </si>
  <si>
    <t>Sebastian Axbom Jensen</t>
  </si>
  <si>
    <t>E33239-2020228</t>
  </si>
  <si>
    <t>E35680</t>
  </si>
  <si>
    <t>Katrine Lücke Pedersen</t>
  </si>
  <si>
    <t>E32268-3</t>
  </si>
  <si>
    <t>E25431-7</t>
  </si>
  <si>
    <t>E36143</t>
  </si>
  <si>
    <t>Gábor Dányi</t>
  </si>
  <si>
    <t>E35982</t>
  </si>
  <si>
    <t>Martin Muncanovic</t>
  </si>
  <si>
    <t>E35617</t>
  </si>
  <si>
    <t>Benedikte Friis</t>
  </si>
  <si>
    <t>E30210-2</t>
  </si>
  <si>
    <t>Kasun Anuruddha Bandara</t>
  </si>
  <si>
    <t>E35327-2020032</t>
  </si>
  <si>
    <t>E33411-2020228</t>
  </si>
  <si>
    <t>E33730-2</t>
  </si>
  <si>
    <t>E24040-2</t>
  </si>
  <si>
    <t>E36073</t>
  </si>
  <si>
    <t>Sophia Lykke Andersen</t>
  </si>
  <si>
    <t>E33061-2</t>
  </si>
  <si>
    <t>E35633</t>
  </si>
  <si>
    <t>Emilie Susanne Andersen</t>
  </si>
  <si>
    <t>E33764-3</t>
  </si>
  <si>
    <t>E35950</t>
  </si>
  <si>
    <t>Peter Ujvari</t>
  </si>
  <si>
    <t>E35910</t>
  </si>
  <si>
    <t>Jingqing Suo</t>
  </si>
  <si>
    <t>E34564-2</t>
  </si>
  <si>
    <t>E35778</t>
  </si>
  <si>
    <t>Arefhossein Moalemi</t>
  </si>
  <si>
    <t>E36160</t>
  </si>
  <si>
    <t>Marianne Sandberg</t>
  </si>
  <si>
    <t>E30640-2</t>
  </si>
  <si>
    <t>E34415-2</t>
  </si>
  <si>
    <t>Udviklingsingeniør</t>
  </si>
  <si>
    <t>E36412</t>
  </si>
  <si>
    <t>Tobias Udbjørg Marcussen</t>
  </si>
  <si>
    <t>E36146</t>
  </si>
  <si>
    <t>E30372-5</t>
  </si>
  <si>
    <t>E36266</t>
  </si>
  <si>
    <t>E35855</t>
  </si>
  <si>
    <t>Marwa Salim</t>
  </si>
  <si>
    <t>E36152</t>
  </si>
  <si>
    <t>Jacob Christian Søholm Mejlsted</t>
  </si>
  <si>
    <t>E33500-2020227</t>
  </si>
  <si>
    <t>E36431</t>
  </si>
  <si>
    <t>Lars Villadsen</t>
  </si>
  <si>
    <t>E35879</t>
  </si>
  <si>
    <t>Stavros Kontos</t>
  </si>
  <si>
    <t>E33630</t>
  </si>
  <si>
    <t>Andreas Visbech Madsen</t>
  </si>
  <si>
    <t>E33630-2</t>
  </si>
  <si>
    <t>Javier Sáez Sáez</t>
  </si>
  <si>
    <t>E36069</t>
  </si>
  <si>
    <t>Freja Lund Paulsen</t>
  </si>
  <si>
    <t>E35980</t>
  </si>
  <si>
    <t>Julie Skydsgaard</t>
  </si>
  <si>
    <t>E36264</t>
  </si>
  <si>
    <t>Mechid Paiman</t>
  </si>
  <si>
    <t>E36377</t>
  </si>
  <si>
    <t>Sune Ketil Sparre</t>
  </si>
  <si>
    <t>E35705</t>
  </si>
  <si>
    <t>Mark Jonas Mejer</t>
  </si>
  <si>
    <t>E35705-2</t>
  </si>
  <si>
    <t>E31989-2020221</t>
  </si>
  <si>
    <t>E36329</t>
  </si>
  <si>
    <t>Zhongtao Ma</t>
  </si>
  <si>
    <t>Tomasz Pawel Prytula</t>
  </si>
  <si>
    <t>E35631</t>
  </si>
  <si>
    <t>Anna Birgitta Overgaard Jensen</t>
  </si>
  <si>
    <t>E29346-3</t>
  </si>
  <si>
    <t>E30899-2020001</t>
  </si>
  <si>
    <t>E33424-202025</t>
  </si>
  <si>
    <t>E26563-3</t>
  </si>
  <si>
    <t>E36027</t>
  </si>
  <si>
    <t>Bilal Hanif</t>
  </si>
  <si>
    <t>E35744</t>
  </si>
  <si>
    <t>Kevin Farbæk Jensen</t>
  </si>
  <si>
    <t>E35843</t>
  </si>
  <si>
    <t>Bjørn Jerram Dahl</t>
  </si>
  <si>
    <t>E35570</t>
  </si>
  <si>
    <t>Astrid Filt Beyer</t>
  </si>
  <si>
    <t>E35738</t>
  </si>
  <si>
    <t>Kristine Garde</t>
  </si>
  <si>
    <t>E36133</t>
  </si>
  <si>
    <t>Yasmine Emara</t>
  </si>
  <si>
    <t>E35970</t>
  </si>
  <si>
    <t>Elinor Mohr Mikkelsen</t>
  </si>
  <si>
    <t>E35539</t>
  </si>
  <si>
    <t>Liisa Johanna Välikangas</t>
  </si>
  <si>
    <t>E36106</t>
  </si>
  <si>
    <t>Jiufa Cao</t>
  </si>
  <si>
    <t>E34209-3</t>
  </si>
  <si>
    <t>E35673</t>
  </si>
  <si>
    <t>Albert Fuglsang-Madsen</t>
  </si>
  <si>
    <t>E33150-2020228</t>
  </si>
  <si>
    <t>E32330-3</t>
  </si>
  <si>
    <t>E18973-2</t>
  </si>
  <si>
    <t>E36317</t>
  </si>
  <si>
    <t>Magnus Staugaard Bøye</t>
  </si>
  <si>
    <t>E36150</t>
  </si>
  <si>
    <t>Asbjørn Blomberg Pedersen</t>
  </si>
  <si>
    <t>E36399</t>
  </si>
  <si>
    <t>Astrid Duvier Stærmose</t>
  </si>
  <si>
    <t>E35930</t>
  </si>
  <si>
    <t>Sarthak Sambit Singh</t>
  </si>
  <si>
    <t>E35745</t>
  </si>
  <si>
    <t>Mathias Lindeberg Kristensen</t>
  </si>
  <si>
    <t>E36453</t>
  </si>
  <si>
    <t>Søren Helweg Dam</t>
  </si>
  <si>
    <t>E35975</t>
  </si>
  <si>
    <t>Alexander Andersen</t>
  </si>
  <si>
    <t>E36034</t>
  </si>
  <si>
    <t>Augusta Frost Korsgaard</t>
  </si>
  <si>
    <t>E35714</t>
  </si>
  <si>
    <t>Naja Kastrup Friis</t>
  </si>
  <si>
    <t>E36298</t>
  </si>
  <si>
    <t>Miroslawa Agata Lukawska</t>
  </si>
  <si>
    <t>Christian Kampp Kruuse</t>
  </si>
  <si>
    <t>E35172-2</t>
  </si>
  <si>
    <t>E35172-3</t>
  </si>
  <si>
    <t>E35848</t>
  </si>
  <si>
    <t>João Carlos Tavares Alemão</t>
  </si>
  <si>
    <t>E36362</t>
  </si>
  <si>
    <t>Thor Rigtrup Larsen</t>
  </si>
  <si>
    <t>E35726</t>
  </si>
  <si>
    <t>Pablo Torres Montero</t>
  </si>
  <si>
    <t>E35716</t>
  </si>
  <si>
    <t>Georgios Argyris</t>
  </si>
  <si>
    <t>E30948-2</t>
  </si>
  <si>
    <t>E27482-5</t>
  </si>
  <si>
    <t>E26727-202025</t>
  </si>
  <si>
    <t>E26727-6</t>
  </si>
  <si>
    <t>E36355</t>
  </si>
  <si>
    <t>Clara Coll Satué</t>
  </si>
  <si>
    <t>E35942</t>
  </si>
  <si>
    <t>Jacob van Wonterghem</t>
  </si>
  <si>
    <t>E35931</t>
  </si>
  <si>
    <t>Lucas Dos Santos Mello</t>
  </si>
  <si>
    <t>E35660</t>
  </si>
  <si>
    <t>Florian Walch</t>
  </si>
  <si>
    <t>E35859</t>
  </si>
  <si>
    <t>Mette Sofie Kristensen</t>
  </si>
  <si>
    <t>E36288</t>
  </si>
  <si>
    <t>E36154</t>
  </si>
  <si>
    <t>E36349</t>
  </si>
  <si>
    <t>Tracey Anne Colley</t>
  </si>
  <si>
    <t>E36254</t>
  </si>
  <si>
    <t>Andreas Agerbo</t>
  </si>
  <si>
    <t>E35561-2</t>
  </si>
  <si>
    <t>Lasse Højlund Eklund Thamdrup</t>
  </si>
  <si>
    <t>E35682</t>
  </si>
  <si>
    <t>Signe Saxild Jensen</t>
  </si>
  <si>
    <t>E36271</t>
  </si>
  <si>
    <t>Nkerorema Djodji Damas</t>
  </si>
  <si>
    <t>E33499-2</t>
  </si>
  <si>
    <t>E36014</t>
  </si>
  <si>
    <t>Kristian Nissen Breddam</t>
  </si>
  <si>
    <t>E35390</t>
  </si>
  <si>
    <t>Lea To-Nhu Mæchel</t>
  </si>
  <si>
    <t>E36304</t>
  </si>
  <si>
    <t>Zhanhao Zhang</t>
  </si>
  <si>
    <t>E36251</t>
  </si>
  <si>
    <t>Sefa Kocyigit</t>
  </si>
  <si>
    <t>E28032-2</t>
  </si>
  <si>
    <t>E35095-2020227</t>
  </si>
  <si>
    <t>E35095-3</t>
  </si>
  <si>
    <t>E36161</t>
  </si>
  <si>
    <t>Monna Hammershøy Blegvad</t>
  </si>
  <si>
    <t>E36363</t>
  </si>
  <si>
    <t>Emad Hasan Bartawi</t>
  </si>
  <si>
    <t>E31338-3</t>
  </si>
  <si>
    <t>E35628</t>
  </si>
  <si>
    <t>Maria Vicki Wium Lindbaum</t>
  </si>
  <si>
    <t>E33673-2019337</t>
  </si>
  <si>
    <t>E36382</t>
  </si>
  <si>
    <t>Silke Flindt Badino</t>
  </si>
  <si>
    <t>E17660-2</t>
  </si>
  <si>
    <t>E33102-2</t>
  </si>
  <si>
    <t>E35189-2020227</t>
  </si>
  <si>
    <t>E35701</t>
  </si>
  <si>
    <t>Martin Kirov</t>
  </si>
  <si>
    <t>E28641-202035</t>
  </si>
  <si>
    <t>E28195-2020032</t>
  </si>
  <si>
    <t>E36075</t>
  </si>
  <si>
    <t>Lars Kastrup Fogh</t>
  </si>
  <si>
    <t>E35825</t>
  </si>
  <si>
    <t>Oliver Kinch Hermansen</t>
  </si>
  <si>
    <t>E36343</t>
  </si>
  <si>
    <t>Katrine Lindhoff Hvid</t>
  </si>
  <si>
    <t>E31987-202035</t>
  </si>
  <si>
    <t>E36142</t>
  </si>
  <si>
    <t>Irene Gomila Bertazioli</t>
  </si>
  <si>
    <t>E31189-202035</t>
  </si>
  <si>
    <t>E20305-202015</t>
  </si>
  <si>
    <t>E36472</t>
  </si>
  <si>
    <t>Naja Lautrup Nysom</t>
  </si>
  <si>
    <t>E36176</t>
  </si>
  <si>
    <t>Alessandro Sebastiani</t>
  </si>
  <si>
    <t>E36105</t>
  </si>
  <si>
    <t>Frede Emil Bach Kristiansen</t>
  </si>
  <si>
    <t>E35693</t>
  </si>
  <si>
    <t>Annette Schmidt</t>
  </si>
  <si>
    <t>E36338</t>
  </si>
  <si>
    <t>Torkil Kollsker</t>
  </si>
  <si>
    <t>E35700</t>
  </si>
  <si>
    <t>Josefine Hededam Sund</t>
  </si>
  <si>
    <t>E35983</t>
  </si>
  <si>
    <t>E35037-2020228</t>
  </si>
  <si>
    <t>E28777-2</t>
  </si>
  <si>
    <t>E36312</t>
  </si>
  <si>
    <t>Bente Højlund Hyldegaard</t>
  </si>
  <si>
    <t>E35864</t>
  </si>
  <si>
    <t>Oliver Harling Hede</t>
  </si>
  <si>
    <t>E25519-2020061</t>
  </si>
  <si>
    <t>E32266-2020228</t>
  </si>
  <si>
    <t>E36103</t>
  </si>
  <si>
    <t>Alexandros Roumpelakis</t>
  </si>
  <si>
    <t>E33320-2</t>
  </si>
  <si>
    <t>E35655</t>
  </si>
  <si>
    <t>Nicolai Paulsen</t>
  </si>
  <si>
    <t>E33234-3</t>
  </si>
  <si>
    <t>E34848-2020227</t>
  </si>
  <si>
    <t>E36200</t>
  </si>
  <si>
    <t>Camilla Reiter Elbæk</t>
  </si>
  <si>
    <t>E33115-3</t>
  </si>
  <si>
    <t>E34567-2</t>
  </si>
  <si>
    <t>E33750-2</t>
  </si>
  <si>
    <t>E33750-3</t>
  </si>
  <si>
    <t>E34288-3</t>
  </si>
  <si>
    <t>E35896</t>
  </si>
  <si>
    <t>Malou Meisen Lokdam</t>
  </si>
  <si>
    <t>E28114-2</t>
  </si>
  <si>
    <t>E35626</t>
  </si>
  <si>
    <t>Ulrik Bering Kelding</t>
  </si>
  <si>
    <t>E35985</t>
  </si>
  <si>
    <t>Carlos Fabricio Lopez Solano</t>
  </si>
  <si>
    <t>E9960-6</t>
  </si>
  <si>
    <t>E34229-2</t>
  </si>
  <si>
    <t>Henriette Meinke</t>
  </si>
  <si>
    <t>E33452-2020227</t>
  </si>
  <si>
    <t>E33171-2020227</t>
  </si>
  <si>
    <t>E36462</t>
  </si>
  <si>
    <t>Hiroki Takano</t>
  </si>
  <si>
    <t>E34612-2020227</t>
  </si>
  <si>
    <t>E36350</t>
  </si>
  <si>
    <t>Sabiha Jahan Akhee</t>
  </si>
  <si>
    <t>E22425-202016</t>
  </si>
  <si>
    <t>E36019</t>
  </si>
  <si>
    <t>Konstantinos Zafeiridis</t>
  </si>
  <si>
    <t>E33705-2</t>
  </si>
  <si>
    <t>E35954</t>
  </si>
  <si>
    <t>Johan Wiklund</t>
  </si>
  <si>
    <t>E32878-3</t>
  </si>
  <si>
    <t>E35944</t>
  </si>
  <si>
    <t>Malene Leu</t>
  </si>
  <si>
    <t>E25595-2</t>
  </si>
  <si>
    <t>E35678</t>
  </si>
  <si>
    <t>Guifre Vendrell</t>
  </si>
  <si>
    <t>E32248-2020221</t>
  </si>
  <si>
    <t>E36222</t>
  </si>
  <si>
    <t>Pernille Nyvang Lager</t>
  </si>
  <si>
    <t>E36385</t>
  </si>
  <si>
    <t>Cecilia Emelie Wörlen</t>
  </si>
  <si>
    <t>E20805-7</t>
  </si>
  <si>
    <t>E33230-2020227</t>
  </si>
  <si>
    <t>E35869</t>
  </si>
  <si>
    <t>Christoffer Victor Bigum</t>
  </si>
  <si>
    <t>E35676</t>
  </si>
  <si>
    <t>John Kinyage</t>
  </si>
  <si>
    <t>E28485-2</t>
  </si>
  <si>
    <t>E36177</t>
  </si>
  <si>
    <t>Fatemeh Makouei</t>
  </si>
  <si>
    <t>E36319</t>
  </si>
  <si>
    <t>Zanne Søgaard Leo Mortensen</t>
  </si>
  <si>
    <t>23367-3x</t>
  </si>
  <si>
    <t>E35883</t>
  </si>
  <si>
    <t>Rasmus la Cour</t>
  </si>
  <si>
    <t>E36365</t>
  </si>
  <si>
    <t>Rikke Braae</t>
  </si>
  <si>
    <t>E34609-2020221</t>
  </si>
  <si>
    <t>E35014-202025</t>
  </si>
  <si>
    <t>E35599</t>
  </si>
  <si>
    <t>Lisa Walther Holm</t>
  </si>
  <si>
    <t>E36183</t>
  </si>
  <si>
    <t>Hiba Nassar</t>
  </si>
  <si>
    <t>E36314</t>
  </si>
  <si>
    <t>Nikolaj Kock Hansen</t>
  </si>
  <si>
    <t>E36487</t>
  </si>
  <si>
    <t>Feby Mathew John</t>
  </si>
  <si>
    <t>E32194-2020221</t>
  </si>
  <si>
    <t>E11858-4</t>
  </si>
  <si>
    <t>E33425-2020221</t>
  </si>
  <si>
    <t>E30061-2020032</t>
  </si>
  <si>
    <t>E35984</t>
  </si>
  <si>
    <t>Bhargav Reddy Kondakindhi</t>
  </si>
  <si>
    <t>E35685</t>
  </si>
  <si>
    <t>Rasmus Overgaard Ploug</t>
  </si>
  <si>
    <t>Camilla Lindgren Bech</t>
  </si>
  <si>
    <t>E26885-2</t>
  </si>
  <si>
    <t>E33583-2</t>
  </si>
  <si>
    <t>E33584-3</t>
  </si>
  <si>
    <t>E33584-4</t>
  </si>
  <si>
    <t>E35901</t>
  </si>
  <si>
    <t>Kaare Skovmand Elnegaard</t>
  </si>
  <si>
    <t>E35600</t>
  </si>
  <si>
    <t>Tina Sørensen</t>
  </si>
  <si>
    <t>E36296</t>
  </si>
  <si>
    <t>Johan Østergaard Knarreborg</t>
  </si>
  <si>
    <t>E35644</t>
  </si>
  <si>
    <t>Emilie Vedsted Tronbjerg</t>
  </si>
  <si>
    <t>E35616</t>
  </si>
  <si>
    <t>Wolfgang Schröder</t>
  </si>
  <si>
    <t>E35902</t>
  </si>
  <si>
    <t>Brian Schlosser</t>
  </si>
  <si>
    <t>E35630</t>
  </si>
  <si>
    <t>Vahap Canbay</t>
  </si>
  <si>
    <t>E35634</t>
  </si>
  <si>
    <t>Jacob Ribergaard Vinther</t>
  </si>
  <si>
    <t>E34537-2020221</t>
  </si>
  <si>
    <t>E35989</t>
  </si>
  <si>
    <t>Shinhee Yun</t>
  </si>
  <si>
    <t>E36397</t>
  </si>
  <si>
    <t>Edlira Dushku</t>
  </si>
  <si>
    <t>E26954-2</t>
  </si>
  <si>
    <t>E33533-2</t>
  </si>
  <si>
    <t>E35646</t>
  </si>
  <si>
    <t>Martin Cross</t>
  </si>
  <si>
    <t>E36420</t>
  </si>
  <si>
    <t>Hannah Juul Rasmussen</t>
  </si>
  <si>
    <t>E36002</t>
  </si>
  <si>
    <t>E36002-2</t>
  </si>
  <si>
    <t>Anders Peter Wätjen</t>
  </si>
  <si>
    <t>E36344</t>
  </si>
  <si>
    <t>Rune Degn Pedersen</t>
  </si>
  <si>
    <t>E35836</t>
  </si>
  <si>
    <t>Hanlu He</t>
  </si>
  <si>
    <t>E36201</t>
  </si>
  <si>
    <t>Yanina Ivanova</t>
  </si>
  <si>
    <t>E36461</t>
  </si>
  <si>
    <t>Shuro Izumi</t>
  </si>
  <si>
    <t>E35651</t>
  </si>
  <si>
    <t>Lukas Christian Høghøj</t>
  </si>
  <si>
    <t>E35651-2</t>
  </si>
  <si>
    <t>E33489-202035</t>
  </si>
  <si>
    <t>E35857</t>
  </si>
  <si>
    <t>Claus Dalsgaard Jensen</t>
  </si>
  <si>
    <t>E35620</t>
  </si>
  <si>
    <t>Jesper Dybkjær</t>
  </si>
  <si>
    <t>E35900</t>
  </si>
  <si>
    <t>Mathias Niemann Tygesen</t>
  </si>
  <si>
    <t>E29729-2020221</t>
  </si>
  <si>
    <t>E35530</t>
  </si>
  <si>
    <t>Anthony Roland Valéry Seret</t>
  </si>
  <si>
    <t>E36130</t>
  </si>
  <si>
    <t>Pawan Deep</t>
  </si>
  <si>
    <t>E35837</t>
  </si>
  <si>
    <t>Rikke Bertram Rasmussen</t>
  </si>
  <si>
    <t>E35259-2</t>
  </si>
  <si>
    <t>E36295</t>
  </si>
  <si>
    <t>Karina Marie Søgaard</t>
  </si>
  <si>
    <t>E540-2</t>
  </si>
  <si>
    <t>E36208</t>
  </si>
  <si>
    <t>Hossein Nami</t>
  </si>
  <si>
    <t>E36455</t>
  </si>
  <si>
    <t>Giorgia Moranzoni</t>
  </si>
  <si>
    <t>E35969</t>
  </si>
  <si>
    <t>Daniel Iga</t>
  </si>
  <si>
    <t>E36221</t>
  </si>
  <si>
    <t>Jing Shen</t>
  </si>
  <si>
    <t>E34715-2</t>
  </si>
  <si>
    <t>E36484</t>
  </si>
  <si>
    <t>Helene Leser Nilsson</t>
  </si>
  <si>
    <t>30670-2</t>
  </si>
  <si>
    <t>E35828</t>
  </si>
  <si>
    <t>Henning Tau Frederiksen</t>
  </si>
  <si>
    <t>E27530-4</t>
  </si>
  <si>
    <t>E36136</t>
  </si>
  <si>
    <t>Cecilie Koertz Wedderkopp</t>
  </si>
  <si>
    <t>E35874</t>
  </si>
  <si>
    <t>Sami Stokkebro Andersen</t>
  </si>
  <si>
    <t>E35952</t>
  </si>
  <si>
    <t>Louise Andresen Aspelund</t>
  </si>
  <si>
    <t>E35436-2</t>
  </si>
  <si>
    <t>E36211</t>
  </si>
  <si>
    <t>Thomas Berg Thomsen</t>
  </si>
  <si>
    <t>E35686</t>
  </si>
  <si>
    <t>Tulika Ej Efternavn</t>
  </si>
  <si>
    <t>E32146-5</t>
  </si>
  <si>
    <t>E36324</t>
  </si>
  <si>
    <t>Giovanna Albani</t>
  </si>
  <si>
    <t>E36387</t>
  </si>
  <si>
    <t>Christina Richelsen Schulz</t>
  </si>
  <si>
    <t>E34815-202035</t>
  </si>
  <si>
    <t>E36308</t>
  </si>
  <si>
    <t>Jens Esben Okholm Møller</t>
  </si>
  <si>
    <t>E35995</t>
  </si>
  <si>
    <t>Nuria del Castillo Iniesta</t>
  </si>
  <si>
    <t>E27660-6</t>
  </si>
  <si>
    <t>E31028-2020221</t>
  </si>
  <si>
    <t>E23600-2</t>
  </si>
  <si>
    <t>Cecile Marie Margaretha Kittel</t>
  </si>
  <si>
    <t>E32547-3</t>
  </si>
  <si>
    <t>E35648</t>
  </si>
  <si>
    <t>Amogh Uday Gokhale</t>
  </si>
  <si>
    <t>E35645</t>
  </si>
  <si>
    <t>Stine Kastbjerg Darville</t>
  </si>
  <si>
    <t>E36364</t>
  </si>
  <si>
    <t>Christina Odgaard</t>
  </si>
  <si>
    <t>E36241</t>
  </si>
  <si>
    <t>E33574-4</t>
  </si>
  <si>
    <t>E35898</t>
  </si>
  <si>
    <t>Aleksander Oliver Pratt-Dam</t>
  </si>
  <si>
    <t>E36325</t>
  </si>
  <si>
    <t>Irving Frydlund Jensen</t>
  </si>
  <si>
    <t>E35217</t>
  </si>
  <si>
    <t>Peter Ouma Okeyo</t>
  </si>
  <si>
    <t>E35647</t>
  </si>
  <si>
    <t>Thorlakur Matthias Örnólfsson</t>
  </si>
  <si>
    <t>E35647-2</t>
  </si>
  <si>
    <t>E35868</t>
  </si>
  <si>
    <t>Magnus Ovason</t>
  </si>
  <si>
    <t>E35706</t>
  </si>
  <si>
    <t>Jingrui Ge</t>
  </si>
  <si>
    <t>E35889</t>
  </si>
  <si>
    <t>Lisa Bergmann</t>
  </si>
  <si>
    <t>E33079-2020221</t>
  </si>
  <si>
    <t>E32291-2</t>
  </si>
  <si>
    <t>E33035-1</t>
  </si>
  <si>
    <t>E36076</t>
  </si>
  <si>
    <t>Kat Herlo Benfelt Jensen</t>
  </si>
  <si>
    <t>E35667</t>
  </si>
  <si>
    <t>Weihua Tian</t>
  </si>
  <si>
    <t>E30894-8</t>
  </si>
  <si>
    <t>E33600-2</t>
  </si>
  <si>
    <t>E33295-2</t>
  </si>
  <si>
    <t>E28685-2020032</t>
  </si>
  <si>
    <t>E34616-2</t>
  </si>
  <si>
    <t>E34616-3</t>
  </si>
  <si>
    <t>E36247</t>
  </si>
  <si>
    <t>Arthur Chalom Pesah</t>
  </si>
  <si>
    <t>E36206</t>
  </si>
  <si>
    <t>Muhammad Bilal Siddique</t>
  </si>
  <si>
    <t>E35847</t>
  </si>
  <si>
    <t>Peter Damm Angelius</t>
  </si>
  <si>
    <t>E35908</t>
  </si>
  <si>
    <t>Christian Holmegaard</t>
  </si>
  <si>
    <t>E35009-2020227</t>
  </si>
  <si>
    <t>E31026-2020032</t>
  </si>
  <si>
    <t>E34005-2</t>
  </si>
  <si>
    <t>E36138</t>
  </si>
  <si>
    <t>Hoan Vu Truong</t>
  </si>
  <si>
    <t>E35585</t>
  </si>
  <si>
    <t>Nina Madeleine Niva</t>
  </si>
  <si>
    <t>E35845</t>
  </si>
  <si>
    <t>Alexander Philip Bilton Bråten</t>
  </si>
  <si>
    <t>E31390-2</t>
  </si>
  <si>
    <t>E35873</t>
  </si>
  <si>
    <t>Kiri Campbell</t>
  </si>
  <si>
    <t>E34534-2020221</t>
  </si>
  <si>
    <t>E32782-2</t>
  </si>
  <si>
    <t>E34242-3</t>
  </si>
  <si>
    <t>E34445-2</t>
  </si>
  <si>
    <t>E36357</t>
  </si>
  <si>
    <t>Peter Edsberg Møllgaard</t>
  </si>
  <si>
    <t>E33147-2</t>
  </si>
  <si>
    <t>E34115</t>
  </si>
  <si>
    <t>Susan Mærsk Lusseau</t>
  </si>
  <si>
    <t>E36398</t>
  </si>
  <si>
    <t>LIQin Jin</t>
  </si>
  <si>
    <t>E36302</t>
  </si>
  <si>
    <t>Christopher Frederik Sandberg Pettersson</t>
  </si>
  <si>
    <t>E35041-2</t>
  </si>
  <si>
    <t>E24733-2020221</t>
  </si>
  <si>
    <t>E34341-2</t>
  </si>
  <si>
    <t>E35737</t>
  </si>
  <si>
    <t>Henrik Jensen</t>
  </si>
  <si>
    <t>E36230</t>
  </si>
  <si>
    <t>Finnur Kári Pind Jörgensson</t>
  </si>
  <si>
    <t>E35533</t>
  </si>
  <si>
    <t>Marina Kliuchko</t>
  </si>
  <si>
    <t>E36315</t>
  </si>
  <si>
    <t>Sarah Heller</t>
  </si>
  <si>
    <t>E36451</t>
  </si>
  <si>
    <t>Aditya Surendran</t>
  </si>
  <si>
    <t>E31992-4</t>
  </si>
  <si>
    <t>E36016</t>
  </si>
  <si>
    <t>Martina Valgoi</t>
  </si>
  <si>
    <t>E35862</t>
  </si>
  <si>
    <t>Boris Garcevic</t>
  </si>
  <si>
    <t>E36280</t>
  </si>
  <si>
    <t>Jonas Lybker Juul</t>
  </si>
  <si>
    <t>E35439</t>
  </si>
  <si>
    <t>Yu Qiao</t>
  </si>
  <si>
    <t>E31080-2</t>
  </si>
  <si>
    <t>E35909</t>
  </si>
  <si>
    <t>Asger Johan Kühl</t>
  </si>
  <si>
    <t>E35552-2</t>
  </si>
  <si>
    <t>E35957</t>
  </si>
  <si>
    <t>Jon Fredsgaard Jespersen</t>
  </si>
  <si>
    <t>E33529-3</t>
  </si>
  <si>
    <t>E35194-2</t>
  </si>
  <si>
    <t>E35103-2</t>
  </si>
  <si>
    <t>E36474</t>
  </si>
  <si>
    <t>Sebastian Tønne Kotewitz</t>
  </si>
  <si>
    <t>E35894</t>
  </si>
  <si>
    <t>Adrienne Kristina Cohrt</t>
  </si>
  <si>
    <t>E35672</t>
  </si>
  <si>
    <t>Filip Sandahl Grooten</t>
  </si>
  <si>
    <t>E35752</t>
  </si>
  <si>
    <t>Lars Emil Gutt</t>
  </si>
  <si>
    <t>E33595-2020227</t>
  </si>
  <si>
    <t>Ha Thi Nguyen</t>
  </si>
  <si>
    <t>E35741</t>
  </si>
  <si>
    <t>Sabra Haddad</t>
  </si>
  <si>
    <t>E34591-2020221</t>
  </si>
  <si>
    <t>E36178</t>
  </si>
  <si>
    <t>Monica Muldbak</t>
  </si>
  <si>
    <t>E33010-2020221</t>
  </si>
  <si>
    <t>E36427</t>
  </si>
  <si>
    <t>Maria Mediavilla Galiano</t>
  </si>
  <si>
    <t>E34272-2</t>
  </si>
  <si>
    <t>E36007</t>
  </si>
  <si>
    <t>Alessandro Pronat</t>
  </si>
  <si>
    <t>E30262-2</t>
  </si>
  <si>
    <t>E36210</t>
  </si>
  <si>
    <t>Christian Martin Gellett</t>
  </si>
  <si>
    <t>Sol Laura Gutiérrez Álvarez</t>
  </si>
  <si>
    <t>E27847-2020228</t>
  </si>
  <si>
    <t>E26199-2020120</t>
  </si>
  <si>
    <t>E35925</t>
  </si>
  <si>
    <t>Nicolai Krumhardt Enggren</t>
  </si>
  <si>
    <t>E36316</t>
  </si>
  <si>
    <t>Daniel Thomas Therkildsen</t>
  </si>
  <si>
    <t>E36466</t>
  </si>
  <si>
    <t>Shohreh Sheiati</t>
  </si>
  <si>
    <t>E36340</t>
  </si>
  <si>
    <t>Johan Weiss Hansen</t>
  </si>
  <si>
    <t>E36243</t>
  </si>
  <si>
    <t>Daniel Álvarez Mira</t>
  </si>
  <si>
    <t>E36396</t>
  </si>
  <si>
    <t>E33572-2020227</t>
  </si>
  <si>
    <t>E36031</t>
  </si>
  <si>
    <t>William Lindgreen</t>
  </si>
  <si>
    <t>E36400</t>
  </si>
  <si>
    <t>Marlene Daugaard Høyby</t>
  </si>
  <si>
    <t>E32249-202025</t>
  </si>
  <si>
    <t>E33412-2020227</t>
  </si>
  <si>
    <t>E33633-2</t>
  </si>
  <si>
    <t>E34518-2020221</t>
  </si>
  <si>
    <t>E36232</t>
  </si>
  <si>
    <t>Yongqiu Zhu</t>
  </si>
  <si>
    <t>E28721-202025</t>
  </si>
  <si>
    <t>E35691</t>
  </si>
  <si>
    <t>Urs Michael Mörbe</t>
  </si>
  <si>
    <t>E36262</t>
  </si>
  <si>
    <t>Zhe Chen</t>
  </si>
  <si>
    <t>E33631-3</t>
  </si>
  <si>
    <t>E36062</t>
  </si>
  <si>
    <t>Jiaqi Zheng</t>
  </si>
  <si>
    <t>E36022</t>
  </si>
  <si>
    <t>Oriol Salse Guiu</t>
  </si>
  <si>
    <t>E35892</t>
  </si>
  <si>
    <t>Thomas Stendig Otim Okwera</t>
  </si>
  <si>
    <t>E35668</t>
  </si>
  <si>
    <t>Leonardo León Moraes</t>
  </si>
  <si>
    <t>E36188</t>
  </si>
  <si>
    <t>Dea Nikoline Kjæmpe Nielsen</t>
  </si>
  <si>
    <t>E36025</t>
  </si>
  <si>
    <t>Kristine Kruuse</t>
  </si>
  <si>
    <t>E35990</t>
  </si>
  <si>
    <t>Qiaoling Lin</t>
  </si>
  <si>
    <t>E36204</t>
  </si>
  <si>
    <t>Andrea Sainz Mapes</t>
  </si>
  <si>
    <t>E36172</t>
  </si>
  <si>
    <t>Carl Marcus Göransson</t>
  </si>
  <si>
    <t>E33408-202025</t>
  </si>
  <si>
    <t>E33616-2</t>
  </si>
  <si>
    <t>E36313</t>
  </si>
  <si>
    <t>Maja Skovgaard</t>
  </si>
  <si>
    <t>E36272</t>
  </si>
  <si>
    <t>Sille Ellegaard Jensen</t>
  </si>
  <si>
    <t>E36020</t>
  </si>
  <si>
    <t>Chiara Zanon</t>
  </si>
  <si>
    <t>E25502-2020032</t>
  </si>
  <si>
    <t>E36010</t>
  </si>
  <si>
    <t>Rune Erik Pedersen</t>
  </si>
  <si>
    <t>E36015</t>
  </si>
  <si>
    <t>Nikolaos Anevlavis</t>
  </si>
  <si>
    <t>E35947</t>
  </si>
  <si>
    <t>Urko Petralanda Holguin</t>
  </si>
  <si>
    <t>E35709</t>
  </si>
  <si>
    <t>Jonas Steenholdt Sørensen</t>
  </si>
  <si>
    <t>E35608</t>
  </si>
  <si>
    <t>Anisa Nyby Døj</t>
  </si>
  <si>
    <t>E36238</t>
  </si>
  <si>
    <t>Claudio Panieri</t>
  </si>
  <si>
    <t>E3690-2</t>
  </si>
  <si>
    <t>E22605-5</t>
  </si>
  <si>
    <t>E23510-2</t>
  </si>
  <si>
    <t>E36459</t>
  </si>
  <si>
    <t>Sophia Grane Raabjerg Schroeder</t>
  </si>
  <si>
    <t>E35601</t>
  </si>
  <si>
    <t>Michella Oppenheuser</t>
  </si>
  <si>
    <t>E35863</t>
  </si>
  <si>
    <t>Lasse Kirkegaard Jensen</t>
  </si>
  <si>
    <t>E34500-2</t>
  </si>
  <si>
    <t>E36469</t>
  </si>
  <si>
    <t>Sofie Hedegaard Andersen</t>
  </si>
  <si>
    <t>E36224</t>
  </si>
  <si>
    <t>Leah Katherine Strauss</t>
  </si>
  <si>
    <t>E35988</t>
  </si>
  <si>
    <t>Signe Marie Meyer</t>
  </si>
  <si>
    <t>E35096-2020227</t>
  </si>
  <si>
    <t>E35724</t>
  </si>
  <si>
    <t>Gitte Ahrentz Kunckel</t>
  </si>
  <si>
    <t>Diana Landaes Lundgren</t>
  </si>
  <si>
    <t>E36330</t>
  </si>
  <si>
    <t>Lasse Bo Brinch Jørgensen</t>
  </si>
  <si>
    <t>E36294</t>
  </si>
  <si>
    <t>Lise Goltermann</t>
  </si>
  <si>
    <t>E32024-5</t>
  </si>
  <si>
    <t>E35979</t>
  </si>
  <si>
    <t>Xenofon Karakonstantis</t>
  </si>
  <si>
    <t>E35831</t>
  </si>
  <si>
    <t>Raül Pérez i Gonzalo</t>
  </si>
  <si>
    <t>E35972</t>
  </si>
  <si>
    <t>Cecilie Kristine Galster</t>
  </si>
  <si>
    <t>E34441-2</t>
  </si>
  <si>
    <t>E34823-2020228</t>
  </si>
  <si>
    <t>E32245-2020227</t>
  </si>
  <si>
    <t>E31988-2020221</t>
  </si>
  <si>
    <t>E32303-2020227</t>
  </si>
  <si>
    <t>E35937</t>
  </si>
  <si>
    <t>Peter Skov Jensen</t>
  </si>
  <si>
    <t>E35087-2020227</t>
  </si>
  <si>
    <t>E35689</t>
  </si>
  <si>
    <t>Sebastian Gerner Lokmann</t>
  </si>
  <si>
    <t>E35065-2</t>
  </si>
  <si>
    <t>E36205</t>
  </si>
  <si>
    <t>Julia Anna Weikum</t>
  </si>
  <si>
    <t>E35966</t>
  </si>
  <si>
    <t>Naveen Karun Somasundaram</t>
  </si>
  <si>
    <t>E36449</t>
  </si>
  <si>
    <t>Christopher Kaae</t>
  </si>
  <si>
    <t>E36393</t>
  </si>
  <si>
    <t>Eleftheria Papadopoulou</t>
  </si>
  <si>
    <t>E35734</t>
  </si>
  <si>
    <t>Trine Kirsten Leth</t>
  </si>
  <si>
    <t>E36409</t>
  </si>
  <si>
    <t>Sarantos Mantzagriotis</t>
  </si>
  <si>
    <t>E17459-2</t>
  </si>
  <si>
    <t>E36418</t>
  </si>
  <si>
    <t>Ifigeneia Kyrkou</t>
  </si>
  <si>
    <t>E34821-2020228</t>
  </si>
  <si>
    <t>E35729</t>
  </si>
  <si>
    <t>David Sabaté Rovira</t>
  </si>
  <si>
    <t>E35934</t>
  </si>
  <si>
    <t>Kasper Kalik</t>
  </si>
  <si>
    <t>E36044</t>
  </si>
  <si>
    <t>Stig Helveg</t>
  </si>
  <si>
    <t>E36256</t>
  </si>
  <si>
    <t>Wei Fu</t>
  </si>
  <si>
    <t>E35462-2</t>
  </si>
  <si>
    <t>E35750</t>
  </si>
  <si>
    <t>Subhashish Barik</t>
  </si>
  <si>
    <t>E35858</t>
  </si>
  <si>
    <t>Magnus Molin</t>
  </si>
  <si>
    <t>E33271-2020228</t>
  </si>
  <si>
    <t>E36407</t>
  </si>
  <si>
    <t>Mads Borup</t>
  </si>
  <si>
    <t>E35625</t>
  </si>
  <si>
    <t>Sahar Tahvili</t>
  </si>
  <si>
    <t>E34593-2</t>
  </si>
  <si>
    <t>E36199</t>
  </si>
  <si>
    <t>Alexandre Hallkvist Guidje</t>
  </si>
  <si>
    <t>E32313-202025</t>
  </si>
  <si>
    <t>E35927</t>
  </si>
  <si>
    <t>Sophie Bech</t>
  </si>
  <si>
    <t>E36037</t>
  </si>
  <si>
    <t>Yisheng Zhang</t>
  </si>
  <si>
    <t>E33501-2020221</t>
  </si>
  <si>
    <t>E35613</t>
  </si>
  <si>
    <t>Maria Doverman</t>
  </si>
  <si>
    <t>E35057-2</t>
  </si>
  <si>
    <t>E35075-2020227</t>
  </si>
  <si>
    <t>E35021-2020227</t>
  </si>
  <si>
    <t>E32211-2020227</t>
  </si>
  <si>
    <t>E36270</t>
  </si>
  <si>
    <t>Karen Baastrup Burgaard</t>
  </si>
  <si>
    <t>E35638</t>
  </si>
  <si>
    <t>Phillip Aarestrup</t>
  </si>
  <si>
    <t>E35897</t>
  </si>
  <si>
    <t>Jack Martin Frain</t>
  </si>
  <si>
    <t>E34514-2020227</t>
  </si>
  <si>
    <t>E33113-2</t>
  </si>
  <si>
    <t>E36463</t>
  </si>
  <si>
    <t>Pernille Hjort</t>
  </si>
  <si>
    <t>E35850</t>
  </si>
  <si>
    <t>E27978-2</t>
  </si>
  <si>
    <t>E27978-3</t>
  </si>
  <si>
    <t>E36417</t>
  </si>
  <si>
    <t>Ahmed Said Mahmoud Farag Khalil</t>
  </si>
  <si>
    <t>E32242-2020221</t>
  </si>
  <si>
    <t>E23640-3</t>
  </si>
  <si>
    <t>E35829</t>
  </si>
  <si>
    <t>Morten Wehlast Jørgensen</t>
  </si>
  <si>
    <t>E35994</t>
  </si>
  <si>
    <t>Erik Valery Simon Vuoritie</t>
  </si>
  <si>
    <t>E36457</t>
  </si>
  <si>
    <t>Johan Pedersen Holt</t>
  </si>
  <si>
    <t>E36286</t>
  </si>
  <si>
    <t>Signe Johanne Lakjer</t>
  </si>
  <si>
    <t>E26385-2020006</t>
  </si>
  <si>
    <t>Karina Lazarotti Elmdam</t>
  </si>
  <si>
    <t>E35730</t>
  </si>
  <si>
    <t>Aswin Vinod Muthachikavil</t>
  </si>
  <si>
    <t>E35370</t>
  </si>
  <si>
    <t>Gerard Krystian Borowiec</t>
  </si>
  <si>
    <t>E36236</t>
  </si>
  <si>
    <t>Rasmus Stig Beck Jensen</t>
  </si>
  <si>
    <t>Rikke Petri Frandsen</t>
  </si>
  <si>
    <t>Victor Juarez Guajardo-Fajardo</t>
  </si>
  <si>
    <t>E34952-2</t>
  </si>
  <si>
    <t>E36261</t>
  </si>
  <si>
    <t>Iben Egebæk Nikolajsen</t>
  </si>
  <si>
    <t>E35092-2</t>
  </si>
  <si>
    <t>E35720</t>
  </si>
  <si>
    <t>Bente Mayer</t>
  </si>
  <si>
    <t>E32224-2020227</t>
  </si>
  <si>
    <t>E35684</t>
  </si>
  <si>
    <t>Felix Pacheco Pastor</t>
  </si>
  <si>
    <t>E36465</t>
  </si>
  <si>
    <t>Ane Sønderskov Thomsen</t>
  </si>
  <si>
    <t>E33163-2020228</t>
  </si>
  <si>
    <t>E35695</t>
  </si>
  <si>
    <t>Ruwei Yao</t>
  </si>
  <si>
    <t>E28654-2</t>
  </si>
  <si>
    <t>E36269</t>
  </si>
  <si>
    <t>Peter Kristian Jürs</t>
  </si>
  <si>
    <t>E26639-2020122</t>
  </si>
  <si>
    <t>E35289-2</t>
  </si>
  <si>
    <t>E36185</t>
  </si>
  <si>
    <t>Ivan Nikitin</t>
  </si>
  <si>
    <t>E36405</t>
  </si>
  <si>
    <t>Viktoria Schuster</t>
  </si>
  <si>
    <t>E35832</t>
  </si>
  <si>
    <t>Matthias Adamsen</t>
  </si>
  <si>
    <t>E36268</t>
  </si>
  <si>
    <t>Thor Kell Engelsen</t>
  </si>
  <si>
    <t>E33351-2020228</t>
  </si>
  <si>
    <t>E32078-6</t>
  </si>
  <si>
    <t>E32078-7</t>
  </si>
  <si>
    <t>E25068-2</t>
  </si>
  <si>
    <t>E36064</t>
  </si>
  <si>
    <t>Therese Maria Tiedemann</t>
  </si>
  <si>
    <t>E35968</t>
  </si>
  <si>
    <t>Hans Peter Byager</t>
  </si>
  <si>
    <t>E35604</t>
  </si>
  <si>
    <t>Agust Benony Helgason</t>
  </si>
  <si>
    <t>E19036-2</t>
  </si>
  <si>
    <t>Jorge Carrasco Muriel</t>
  </si>
  <si>
    <t>E34329-2</t>
  </si>
  <si>
    <t>E34792-2020221</t>
  </si>
  <si>
    <t>E33387-2</t>
  </si>
  <si>
    <t>E36460</t>
  </si>
  <si>
    <t>Rebecca Borum Rusborg</t>
  </si>
  <si>
    <t>E29205-2</t>
  </si>
  <si>
    <t>E36139</t>
  </si>
  <si>
    <t>Oliver Ahlmann Sande</t>
  </si>
  <si>
    <t>E35649</t>
  </si>
  <si>
    <t>Gustav Alexander Jørgensen</t>
  </si>
  <si>
    <t>E32824-2</t>
  </si>
  <si>
    <t>E36378</t>
  </si>
  <si>
    <t>Margrethe Helene Johanne Iversen</t>
  </si>
  <si>
    <t>E27020-202035</t>
  </si>
  <si>
    <t>E34963-2</t>
  </si>
  <si>
    <t>E36066</t>
  </si>
  <si>
    <t>Andrea Tryggvadottir</t>
  </si>
  <si>
    <t>E34451-2</t>
  </si>
  <si>
    <t>E28223-2</t>
  </si>
  <si>
    <t>E35577</t>
  </si>
  <si>
    <t>Anne Hasling Sørensen</t>
  </si>
  <si>
    <t>E36157</t>
  </si>
  <si>
    <t>Karen Timmermann</t>
  </si>
  <si>
    <t>E24744-2020032</t>
  </si>
  <si>
    <t>E36227</t>
  </si>
  <si>
    <t>Daniel Due</t>
  </si>
  <si>
    <t>E35692</t>
  </si>
  <si>
    <t>Mohsen Mohammadniaei</t>
  </si>
  <si>
    <t>E35664</t>
  </si>
  <si>
    <t>Yogesh Basavaraju</t>
  </si>
  <si>
    <t>E33922-2</t>
  </si>
  <si>
    <t>E36442</t>
  </si>
  <si>
    <t>Marlene Schmidt Pedersen</t>
  </si>
  <si>
    <t>E35882</t>
  </si>
  <si>
    <t>Simon Ingeman Hansen</t>
  </si>
  <si>
    <t>E33877</t>
  </si>
  <si>
    <t>Poul Ib Mortensen</t>
  </si>
  <si>
    <t>E36207</t>
  </si>
  <si>
    <t>Mats Simmermacher</t>
  </si>
  <si>
    <t>E36376</t>
  </si>
  <si>
    <t>Nicolás Araujo Piñeiro</t>
  </si>
  <si>
    <t>E32451-2020227</t>
  </si>
  <si>
    <t>E32325-2020227</t>
  </si>
  <si>
    <t>E36478</t>
  </si>
  <si>
    <t>Sofie Kirt Strandbygaard</t>
  </si>
  <si>
    <t>E36009</t>
  </si>
  <si>
    <t>Henrik Foss Jørgensen</t>
  </si>
  <si>
    <t>E30265-3</t>
  </si>
  <si>
    <t>E35928</t>
  </si>
  <si>
    <t>Anders Steenholdt Attermann</t>
  </si>
  <si>
    <t>E36284</t>
  </si>
  <si>
    <t>Frederik Almegaard Knuth</t>
  </si>
  <si>
    <t>E36249</t>
  </si>
  <si>
    <t>Lærke Ditlevsen</t>
  </si>
  <si>
    <t>E28846-202025</t>
  </si>
  <si>
    <t>E35694</t>
  </si>
  <si>
    <t>Jaime Felipe Guerrero Garzon</t>
  </si>
  <si>
    <t>E35739</t>
  </si>
  <si>
    <t>Kylian Manon Eggink</t>
  </si>
  <si>
    <t>E36234</t>
  </si>
  <si>
    <t>Christian Søren Poll</t>
  </si>
  <si>
    <t>E36332</t>
  </si>
  <si>
    <t>Hans Christian Bugge Pedersen</t>
  </si>
  <si>
    <t>E36024</t>
  </si>
  <si>
    <t>Rune Bjørlund Madsen</t>
  </si>
  <si>
    <t>E36028</t>
  </si>
  <si>
    <t>Leonardo Dentone</t>
  </si>
  <si>
    <t>E35935</t>
  </si>
  <si>
    <t>Thomas Kruse</t>
  </si>
  <si>
    <t>E19496-4</t>
  </si>
  <si>
    <t>E33142-3</t>
  </si>
  <si>
    <t>E28697-5</t>
  </si>
  <si>
    <t>E35652</t>
  </si>
  <si>
    <t>Eric Christoffer Andreas Olsson</t>
  </si>
  <si>
    <t>E35948</t>
  </si>
  <si>
    <t>Andreas Fønss Møller</t>
  </si>
  <si>
    <t>E35476</t>
  </si>
  <si>
    <t>Maike Wennekers Nielsen</t>
  </si>
  <si>
    <t>E35388</t>
  </si>
  <si>
    <t>Marcello Meneghetti</t>
  </si>
  <si>
    <t>E36282</t>
  </si>
  <si>
    <t>Frederik Budde</t>
  </si>
  <si>
    <t>E35949</t>
  </si>
  <si>
    <t>Khashayar Nikouvadad Radi</t>
  </si>
  <si>
    <t>E35996</t>
  </si>
  <si>
    <t>Marie Højmark Pedersen</t>
  </si>
  <si>
    <t>E30000-2020228</t>
  </si>
  <si>
    <t>E36190</t>
  </si>
  <si>
    <t>Stavros Kotsiaros</t>
  </si>
  <si>
    <t>E36354</t>
  </si>
  <si>
    <t>Liang Dong</t>
  </si>
  <si>
    <t>E19785-7</t>
  </si>
  <si>
    <t>E23788-2</t>
  </si>
  <si>
    <t>E36131</t>
  </si>
  <si>
    <t>Julie Kamp Albæk</t>
  </si>
  <si>
    <t>E35888</t>
  </si>
  <si>
    <t>Kristian Sten Holst</t>
  </si>
  <si>
    <t>E35841</t>
  </si>
  <si>
    <t>Vittorio Carmignani</t>
  </si>
  <si>
    <t>E31686-2</t>
  </si>
  <si>
    <t>E36074</t>
  </si>
  <si>
    <t>Mark Labrosse Pedersen</t>
  </si>
  <si>
    <t>E36406</t>
  </si>
  <si>
    <t>Rune Wessel Knaack Christensen</t>
  </si>
  <si>
    <t>E30782-4</t>
  </si>
  <si>
    <t>E34136-2</t>
  </si>
  <si>
    <t>E36470</t>
  </si>
  <si>
    <t>Fabrizio Moscatelli</t>
  </si>
  <si>
    <t>E36445</t>
  </si>
  <si>
    <t>E36445-2</t>
  </si>
  <si>
    <t>E36445-3</t>
  </si>
  <si>
    <t>E34953-2</t>
  </si>
  <si>
    <t>E33591-202035</t>
  </si>
  <si>
    <t>E32593-2</t>
  </si>
  <si>
    <t>E32593-3</t>
  </si>
  <si>
    <t>E27719-3</t>
  </si>
  <si>
    <t>E35842</t>
  </si>
  <si>
    <t>Mikkel Mathiasen</t>
  </si>
  <si>
    <t>E35598</t>
  </si>
  <si>
    <t>Rebecka Bauer</t>
  </si>
  <si>
    <t>E36255</t>
  </si>
  <si>
    <t>Pelle Degnegaard Knudsen</t>
  </si>
  <si>
    <t>E34689-202025</t>
  </si>
  <si>
    <t>E36404</t>
  </si>
  <si>
    <t>Stephen Francois Marcel Hall</t>
  </si>
  <si>
    <t>E33878-2</t>
  </si>
  <si>
    <t>E35219-2020221</t>
  </si>
  <si>
    <t>E36391</t>
  </si>
  <si>
    <t>René Andresen</t>
  </si>
  <si>
    <t>E25787-2020092</t>
  </si>
  <si>
    <t>E35963</t>
  </si>
  <si>
    <t>Anton Simon Bjørnlund</t>
  </si>
  <si>
    <t>E30581-202035</t>
  </si>
  <si>
    <t>E36322</t>
  </si>
  <si>
    <t>E35955</t>
  </si>
  <si>
    <t>Julie Hansen Larsen</t>
  </si>
  <si>
    <t>E35851</t>
  </si>
  <si>
    <t>Cathrine Myllerup</t>
  </si>
  <si>
    <t>E36195</t>
  </si>
  <si>
    <t>Xia Zhang</t>
  </si>
  <si>
    <t>E35884</t>
  </si>
  <si>
    <t>Lucas Yann Givelet</t>
  </si>
  <si>
    <t>E32314-2020032</t>
  </si>
  <si>
    <t>E30172-2020032</t>
  </si>
  <si>
    <t>E36063</t>
  </si>
  <si>
    <t>Renjue Sun</t>
  </si>
  <si>
    <t>E36148</t>
  </si>
  <si>
    <t>Cecilie Damgaard Jensen</t>
  </si>
  <si>
    <t>E36239</t>
  </si>
  <si>
    <t>David Oseguera Montiel</t>
  </si>
  <si>
    <t>E36047</t>
  </si>
  <si>
    <t>Natan Johannes Willem Straathof</t>
  </si>
  <si>
    <t>E35865</t>
  </si>
  <si>
    <t>Jonas Korfits Serritzlev</t>
  </si>
  <si>
    <t>E35364-2</t>
  </si>
  <si>
    <t>E29714-5</t>
  </si>
  <si>
    <t>E34487</t>
  </si>
  <si>
    <t>Felipe Uribe Castillo</t>
  </si>
  <si>
    <t>Anna-Luise Devos</t>
  </si>
  <si>
    <t>Aminul Islam</t>
  </si>
  <si>
    <t>E36151</t>
  </si>
  <si>
    <t>Oscar Vilstrup Bubandt</t>
  </si>
  <si>
    <t>E33302-2020227</t>
  </si>
  <si>
    <t>E36042</t>
  </si>
  <si>
    <t>Asger Schou Jacobsen</t>
  </si>
  <si>
    <t>E26659-4</t>
  </si>
  <si>
    <t>E36283</t>
  </si>
  <si>
    <t>Jacob Buch Andreasen</t>
  </si>
  <si>
    <t>E35372</t>
  </si>
  <si>
    <t>Sahar Sawary</t>
  </si>
  <si>
    <t>E35861</t>
  </si>
  <si>
    <t>Asbjørn Høj Christensen</t>
  </si>
  <si>
    <t>E35077-2020227</t>
  </si>
  <si>
    <t>E36156</t>
  </si>
  <si>
    <t>Melissa Stephanie Hale</t>
  </si>
  <si>
    <t>E35071-202025</t>
  </si>
  <si>
    <t>E30827-2</t>
  </si>
  <si>
    <t>E35615</t>
  </si>
  <si>
    <t>Maiken Hennecke Damsgaard</t>
  </si>
  <si>
    <t>E36258</t>
  </si>
  <si>
    <t>Ronja Güldenring</t>
  </si>
  <si>
    <t>E34699-2020221</t>
  </si>
  <si>
    <t>E36187</t>
  </si>
  <si>
    <t>Philip Trøst Kristensen</t>
  </si>
  <si>
    <t>E36171</t>
  </si>
  <si>
    <t>E35640</t>
  </si>
  <si>
    <t>Michael Brunø Laursen</t>
  </si>
  <si>
    <t>E35666</t>
  </si>
  <si>
    <t>Charlotte Rimbault</t>
  </si>
  <si>
    <t>E27088-2</t>
  </si>
  <si>
    <t>E36011</t>
  </si>
  <si>
    <t>Tobias Zanchetta Kock</t>
  </si>
  <si>
    <t>E34832-2</t>
  </si>
  <si>
    <t>E34832-2020228</t>
  </si>
  <si>
    <t>E35703</t>
  </si>
  <si>
    <t>E36339</t>
  </si>
  <si>
    <t>Sumana Kadamalakunte Narayana</t>
  </si>
  <si>
    <t>E34839-202025</t>
  </si>
  <si>
    <t>E36005</t>
  </si>
  <si>
    <t>Pietro Francesco Fontana</t>
  </si>
  <si>
    <t>E36118</t>
  </si>
  <si>
    <t>Bent Henrik Hansen</t>
  </si>
  <si>
    <t>E19989-2020027</t>
  </si>
  <si>
    <t>E35903</t>
  </si>
  <si>
    <t>Nick Schougaard Madsen</t>
  </si>
  <si>
    <t>E28831-2</t>
  </si>
  <si>
    <t>E35055-2020221</t>
  </si>
  <si>
    <t>E35922</t>
  </si>
  <si>
    <t>Daniel Daniel Vazquez Pombo</t>
  </si>
  <si>
    <t>E35875</t>
  </si>
  <si>
    <t>Magnus Grage Bonnevie</t>
  </si>
  <si>
    <t>E36018</t>
  </si>
  <si>
    <t>Julie Egeberg Lund</t>
  </si>
  <si>
    <t>E34817-2</t>
  </si>
  <si>
    <t>E35707</t>
  </si>
  <si>
    <t>Malte Lasse Welsch</t>
  </si>
  <si>
    <t>E36336</t>
  </si>
  <si>
    <t>Allan Nørby</t>
  </si>
  <si>
    <t>E33515-2020032</t>
  </si>
  <si>
    <t>E33515-4</t>
  </si>
  <si>
    <t>E33515-5</t>
  </si>
  <si>
    <t>E35891</t>
  </si>
  <si>
    <t>Apara Banerjee</t>
  </si>
  <si>
    <t>E36184</t>
  </si>
  <si>
    <t>Line Eliasson</t>
  </si>
  <si>
    <t>E35719</t>
  </si>
  <si>
    <t>Flemming Schmidt</t>
  </si>
  <si>
    <t>E36347</t>
  </si>
  <si>
    <t>Else Svensgaard</t>
  </si>
  <si>
    <t>E35977</t>
  </si>
  <si>
    <t>Neel Katrine Kvistgaard Jansen</t>
  </si>
  <si>
    <t>E35614</t>
  </si>
  <si>
    <t>Xenia Skjødt Laursen</t>
  </si>
  <si>
    <t>E36128</t>
  </si>
  <si>
    <t>Helena Aagaard Glud</t>
  </si>
  <si>
    <t>E36128-2</t>
  </si>
  <si>
    <t>E35967</t>
  </si>
  <si>
    <t>Anders Frem Wolstrup</t>
  </si>
  <si>
    <t>E35987</t>
  </si>
  <si>
    <t>Nikoline Balle</t>
  </si>
  <si>
    <t>E35659</t>
  </si>
  <si>
    <t>Valdemar Søgaard</t>
  </si>
  <si>
    <t>E34538-2020221</t>
  </si>
  <si>
    <t>E28774-2</t>
  </si>
  <si>
    <t>E36476</t>
  </si>
  <si>
    <t>Giorgio Giannone</t>
  </si>
  <si>
    <t>E35461</t>
  </si>
  <si>
    <t>Hector Prats Garcia</t>
  </si>
  <si>
    <t>E32056-4</t>
  </si>
  <si>
    <t>E28880-2020228</t>
  </si>
  <si>
    <t>E32358-2</t>
  </si>
  <si>
    <t>E33563-2</t>
  </si>
  <si>
    <t>E35932</t>
  </si>
  <si>
    <t>Aeishwarya Umesh Baviskar</t>
  </si>
  <si>
    <t>E31741-3</t>
  </si>
  <si>
    <t>E36225</t>
  </si>
  <si>
    <t>Eva Marie Littauer</t>
  </si>
  <si>
    <t>E36287</t>
  </si>
  <si>
    <t>Kálmán Bogdán</t>
  </si>
  <si>
    <t>E34142-2</t>
  </si>
  <si>
    <t>E35881</t>
  </si>
  <si>
    <t>Georgios Karamitilios</t>
  </si>
  <si>
    <t>E35494</t>
  </si>
  <si>
    <t>Nitish Govindarajan</t>
  </si>
  <si>
    <t>E36226</t>
  </si>
  <si>
    <t>Maja Lykke Brinch</t>
  </si>
  <si>
    <t>E35974</t>
  </si>
  <si>
    <t>Johan Emil Levin-Jensen</t>
  </si>
  <si>
    <t>E35636</t>
  </si>
  <si>
    <t>Birgitte Wendelboe</t>
  </si>
  <si>
    <t>E17343-2</t>
  </si>
  <si>
    <t>E27256-2</t>
  </si>
  <si>
    <t>E28621-2020221</t>
  </si>
  <si>
    <t>E33654-2</t>
  </si>
  <si>
    <t>E35653</t>
  </si>
  <si>
    <t>Erik Albert Träff</t>
  </si>
  <si>
    <t>E36216</t>
  </si>
  <si>
    <t>Valdemar Salling Just Jensen</t>
  </si>
  <si>
    <t>E35924</t>
  </si>
  <si>
    <t>Jens Ole Christensen</t>
  </si>
  <si>
    <t>E35973</t>
  </si>
  <si>
    <t>Anne Sophie Milthers</t>
  </si>
  <si>
    <t>E35675</t>
  </si>
  <si>
    <t>Priyanka Singh</t>
  </si>
  <si>
    <t>E36012</t>
  </si>
  <si>
    <t>Jesper Mads Hansen</t>
  </si>
  <si>
    <t>E29892-202035</t>
  </si>
  <si>
    <t>E36223</t>
  </si>
  <si>
    <t>Mathew Jon Rushton</t>
  </si>
  <si>
    <t>E27446-2</t>
  </si>
  <si>
    <t>E30053-4</t>
  </si>
  <si>
    <t>E36352</t>
  </si>
  <si>
    <t>Helená Evin Cinar</t>
  </si>
  <si>
    <t>E27478-2</t>
  </si>
  <si>
    <t>E36353</t>
  </si>
  <si>
    <t>Mariana Iordanova Møller Jensen</t>
  </si>
  <si>
    <t>E36194</t>
  </si>
  <si>
    <t>Mayara Moraes Monteiro</t>
  </si>
  <si>
    <t>E34962-3</t>
  </si>
  <si>
    <t>E35838</t>
  </si>
  <si>
    <t>Gonzalo Rubio Casas</t>
  </si>
  <si>
    <t>E35999</t>
  </si>
  <si>
    <t>Niels Jakubiak Andersen</t>
  </si>
  <si>
    <t>E35751</t>
  </si>
  <si>
    <t>Jun Zhang</t>
  </si>
  <si>
    <t>E36450</t>
  </si>
  <si>
    <t>David Wuthier</t>
  </si>
  <si>
    <t>E36265</t>
  </si>
  <si>
    <t>Linea Lægsgaard</t>
  </si>
  <si>
    <t>E33420-2020221</t>
  </si>
  <si>
    <t>E36021</t>
  </si>
  <si>
    <t>Mattia Andreotti</t>
  </si>
  <si>
    <t>E36306</t>
  </si>
  <si>
    <t>Ann-Britt Vejlgaard</t>
  </si>
  <si>
    <t>E35188-2</t>
  </si>
  <si>
    <t>E34946-2</t>
  </si>
  <si>
    <t>E18734-2020101</t>
  </si>
  <si>
    <t>E36311</t>
  </si>
  <si>
    <t>Sina Jafarzadeh</t>
  </si>
  <si>
    <t>E35690</t>
  </si>
  <si>
    <t>Frederikke Foss</t>
  </si>
  <si>
    <t>E35725</t>
  </si>
  <si>
    <t>Sune Nygaard</t>
  </si>
  <si>
    <t>E35921</t>
  </si>
  <si>
    <t>Shoeib Moradi</t>
  </si>
  <si>
    <t>E32529-2</t>
  </si>
  <si>
    <t>E35588</t>
  </si>
  <si>
    <t>Jens Godiksen Buhrkall</t>
  </si>
  <si>
    <t>E36356</t>
  </si>
  <si>
    <t>Anders Dalsgaard Melander</t>
  </si>
  <si>
    <t>E33505-2020221</t>
  </si>
  <si>
    <t>E35844</t>
  </si>
  <si>
    <t>Simon Thye Andersen</t>
  </si>
  <si>
    <t>E32240-202025</t>
  </si>
  <si>
    <t>E34592-2020221</t>
  </si>
  <si>
    <t>E35111-2020227</t>
  </si>
  <si>
    <t>E36432</t>
  </si>
  <si>
    <t>Jakob Dueholm Bach</t>
  </si>
  <si>
    <t>E36213</t>
  </si>
  <si>
    <t>Matteo Galasso</t>
  </si>
  <si>
    <t>E36217</t>
  </si>
  <si>
    <t>Christina Juulmann</t>
  </si>
  <si>
    <t>E35871</t>
  </si>
  <si>
    <t>Victor Schwærter</t>
  </si>
  <si>
    <t>E36137</t>
  </si>
  <si>
    <t>John Peter Wittschieben</t>
  </si>
  <si>
    <t>E31136-2</t>
  </si>
  <si>
    <t>E36113</t>
  </si>
  <si>
    <t>Ludvig Kryhlmand Sørensen</t>
  </si>
  <si>
    <t>E35919</t>
  </si>
  <si>
    <t>Jeppe Mikkelsen Roulund</t>
  </si>
  <si>
    <t>E36111</t>
  </si>
  <si>
    <t>Jonathan Hjortshøj-Nielsen</t>
  </si>
  <si>
    <t>E36147</t>
  </si>
  <si>
    <t>Ask Palnum Knudsen</t>
  </si>
  <si>
    <t>Charlotte Boman Hede Linde</t>
  </si>
  <si>
    <t>E25440-2</t>
  </si>
  <si>
    <t>E33272-3</t>
  </si>
  <si>
    <t>E35732</t>
  </si>
  <si>
    <t>Lin Høgh Rosenbeck</t>
  </si>
  <si>
    <t>E35918</t>
  </si>
  <si>
    <t>Marcus Albrechtsen</t>
  </si>
  <si>
    <t>E36235</t>
  </si>
  <si>
    <t>Tobias Hiort-Lorenzen</t>
  </si>
  <si>
    <t>E28931-2</t>
  </si>
  <si>
    <t>E28606-2020221</t>
  </si>
  <si>
    <t>E36175</t>
  </si>
  <si>
    <t>Alexia Minh Thi Mercier</t>
  </si>
  <si>
    <t>Kent Anders Björnfot</t>
  </si>
  <si>
    <t>E27643-2020032</t>
  </si>
  <si>
    <t>E35893</t>
  </si>
  <si>
    <t>Mie Cuhre Anker</t>
  </si>
  <si>
    <t>E35516</t>
  </si>
  <si>
    <t>Carlos Andres Giron Rodriguez</t>
  </si>
  <si>
    <t>E32816-3</t>
  </si>
  <si>
    <t>Peter Betz Wolff</t>
  </si>
  <si>
    <t>E32423-2020227</t>
  </si>
  <si>
    <t>Beatrice Raarup</t>
  </si>
  <si>
    <t>E25861-2020032</t>
  </si>
  <si>
    <t>E35938</t>
  </si>
  <si>
    <t>Oscar Lauge Hoffmann</t>
  </si>
  <si>
    <t>E36008</t>
  </si>
  <si>
    <t>Christoffer Krogh</t>
  </si>
  <si>
    <t>E32362-2020227</t>
  </si>
  <si>
    <t>E35448</t>
  </si>
  <si>
    <t>Jeremy Craig Adcock</t>
  </si>
  <si>
    <t>E35305-2</t>
  </si>
  <si>
    <t>E35157-2020221</t>
  </si>
  <si>
    <t>E35827</t>
  </si>
  <si>
    <t>Nicolai Herrmann</t>
  </si>
  <si>
    <t>E34704-202025</t>
  </si>
  <si>
    <t>E36248</t>
  </si>
  <si>
    <t>Martijn Backer</t>
  </si>
  <si>
    <t>E36310</t>
  </si>
  <si>
    <t>Jesper Galsøe Nielsen</t>
  </si>
  <si>
    <t>E36077</t>
  </si>
  <si>
    <t>Jiahui Huang</t>
  </si>
  <si>
    <t>E36419</t>
  </si>
  <si>
    <t>Mads Westergaard Thuesen</t>
  </si>
  <si>
    <t>E35639</t>
  </si>
  <si>
    <t>Johanne Høst Thorkilsdatter</t>
  </si>
  <si>
    <t>Laura Pulido De Los Reyes</t>
  </si>
  <si>
    <t>E35099-2020227</t>
  </si>
  <si>
    <t>E35629</t>
  </si>
  <si>
    <t>Christopher Martin Whitford</t>
  </si>
  <si>
    <t>E35853</t>
  </si>
  <si>
    <t>Maya Coulson Theodorsen</t>
  </si>
  <si>
    <t>E32951-2</t>
  </si>
  <si>
    <t>E32026-2</t>
  </si>
  <si>
    <t>E35834</t>
  </si>
  <si>
    <t>Dan Sørensen Drachmann</t>
  </si>
  <si>
    <t>E27558-5</t>
  </si>
  <si>
    <t>E36468</t>
  </si>
  <si>
    <t>Line Vinther Mogensen</t>
  </si>
  <si>
    <t>E35040-2020228</t>
  </si>
  <si>
    <t>E36438</t>
  </si>
  <si>
    <t>Louis Filip Vidbjørg</t>
  </si>
  <si>
    <t>E28819-2</t>
  </si>
  <si>
    <t>E35899</t>
  </si>
  <si>
    <t>Nikolaos Nakis</t>
  </si>
  <si>
    <t>E29268-2020227</t>
  </si>
  <si>
    <t>E36368</t>
  </si>
  <si>
    <t>Helle Carbel</t>
  </si>
  <si>
    <t>E36000</t>
  </si>
  <si>
    <t>Kim Haugbølle</t>
  </si>
  <si>
    <t>E36326</t>
  </si>
  <si>
    <t>René Juul Askjær</t>
  </si>
  <si>
    <t>E36275</t>
  </si>
  <si>
    <t>Kristine Munk Jespersen</t>
  </si>
  <si>
    <t>E35658</t>
  </si>
  <si>
    <t>Sagal Wahib</t>
  </si>
  <si>
    <t>E33492-2020221</t>
  </si>
  <si>
    <t>E36482</t>
  </si>
  <si>
    <t>Marie Catharina Hartwell Pors</t>
  </si>
  <si>
    <t>E36486</t>
  </si>
  <si>
    <t>Tejasvi Laxminarayan</t>
  </si>
  <si>
    <t>E36386</t>
  </si>
  <si>
    <t>Jonas Lynge Vishart</t>
  </si>
  <si>
    <t>E36065</t>
  </si>
  <si>
    <t>Nour Shikani</t>
  </si>
  <si>
    <t>E36334</t>
  </si>
  <si>
    <t>Kai Knobloch</t>
  </si>
  <si>
    <t>E36122</t>
  </si>
  <si>
    <t>Martin Zangger</t>
  </si>
  <si>
    <t>E36229</t>
  </si>
  <si>
    <t>Jakob Allan Werner</t>
  </si>
  <si>
    <t>E8812-2020020</t>
  </si>
  <si>
    <t>E35505</t>
  </si>
  <si>
    <t>Nataliia Tiutcheva</t>
  </si>
  <si>
    <t>E35746</t>
  </si>
  <si>
    <t>Christine Dengsøe</t>
  </si>
  <si>
    <t>E36153</t>
  </si>
  <si>
    <t>Anja Jensen-Dahm</t>
  </si>
  <si>
    <t>E8831-2</t>
  </si>
  <si>
    <t>E36436</t>
  </si>
  <si>
    <t>Anne Birgitte Tramm Ejdrup</t>
  </si>
  <si>
    <t>E20268-2</t>
  </si>
  <si>
    <t>E36321</t>
  </si>
  <si>
    <t>Marius Juul Nielsen</t>
  </si>
  <si>
    <t>E35679</t>
  </si>
  <si>
    <t>Helene Aamand Pedersen</t>
  </si>
  <si>
    <t>E35885</t>
  </si>
  <si>
    <t>Emil Sandoy</t>
  </si>
  <si>
    <t>E36454</t>
  </si>
  <si>
    <t>Kjeld Dittmann</t>
  </si>
  <si>
    <t>E27895-2</t>
  </si>
  <si>
    <t>E35662</t>
  </si>
  <si>
    <t>Christina Sophie Haxvig</t>
  </si>
  <si>
    <t>E35964</t>
  </si>
  <si>
    <t>Johannes Bjørnstad Christensen</t>
  </si>
  <si>
    <t>E36402</t>
  </si>
  <si>
    <t>Milica Nektarijevic</t>
  </si>
  <si>
    <t>E33569-2020227</t>
  </si>
  <si>
    <t>E35624</t>
  </si>
  <si>
    <t>Luise-Josefine Birk</t>
  </si>
  <si>
    <t>E27688-2020032</t>
  </si>
  <si>
    <t>E36030</t>
  </si>
  <si>
    <t>Klara Sørensen</t>
  </si>
  <si>
    <t>E36250</t>
  </si>
  <si>
    <t>Karoline Svendsen Miladinovic</t>
  </si>
  <si>
    <t>E35699</t>
  </si>
  <si>
    <t>E30494-3</t>
  </si>
  <si>
    <t>E30820-2020221</t>
  </si>
  <si>
    <t>E34443-2</t>
  </si>
  <si>
    <t>E36237</t>
  </si>
  <si>
    <t>Caroline Uldahl Martensen</t>
  </si>
  <si>
    <t>E36331</t>
  </si>
  <si>
    <t>Henrik Sander Pedersen</t>
  </si>
  <si>
    <t>E36299</t>
  </si>
  <si>
    <t>Kasper Meyer</t>
  </si>
  <si>
    <t>E35687</t>
  </si>
  <si>
    <t>E36092</t>
  </si>
  <si>
    <t>Beatriz Quiralte Moreno</t>
  </si>
  <si>
    <t>E35887</t>
  </si>
  <si>
    <t>Rebekka Riis</t>
  </si>
  <si>
    <t>E32309-2020221</t>
  </si>
  <si>
    <t>Nathalia Thygesen Vechi</t>
  </si>
  <si>
    <t>E36318</t>
  </si>
  <si>
    <t>Filip Floks</t>
  </si>
  <si>
    <t>E34624-2020227</t>
  </si>
  <si>
    <t>E35941</t>
  </si>
  <si>
    <t>Rasmus Bendix Eller</t>
  </si>
  <si>
    <t>E35835</t>
  </si>
  <si>
    <t>Alexander Ellens Stoica Ostenfeld</t>
  </si>
  <si>
    <t>E36267</t>
  </si>
  <si>
    <t>Mikkel Frandsen</t>
  </si>
  <si>
    <t>E35677</t>
  </si>
  <si>
    <t>Anne Sørensen Haupt</t>
  </si>
  <si>
    <t>E33699-2</t>
  </si>
  <si>
    <t>E36209</t>
  </si>
  <si>
    <t>Wei Ruen Leong</t>
  </si>
  <si>
    <t>E35852</t>
  </si>
  <si>
    <t>Tommaso Ricci</t>
  </si>
  <si>
    <t>E36182</t>
  </si>
  <si>
    <t>Nasser Eslami</t>
  </si>
  <si>
    <t>E28109-2</t>
  </si>
  <si>
    <t>E35670</t>
  </si>
  <si>
    <t>Anna-Sophie Munk Mourched</t>
  </si>
  <si>
    <t>E35681</t>
  </si>
  <si>
    <t>Zine Nolsøe Saady</t>
  </si>
  <si>
    <t>Anja Mie Weile</t>
  </si>
  <si>
    <t>E36197</t>
  </si>
  <si>
    <t>Andrea Sanchez Ramirez</t>
  </si>
  <si>
    <t>E35997</t>
  </si>
  <si>
    <t>Mahmoud Tawfieq</t>
  </si>
  <si>
    <t>E32037-2</t>
  </si>
  <si>
    <t>E36448</t>
  </si>
  <si>
    <t>Leila Alex Botansen</t>
  </si>
  <si>
    <t>E35017-2020227</t>
  </si>
  <si>
    <t>E26277-2</t>
  </si>
  <si>
    <t>E32416-2020227</t>
  </si>
  <si>
    <t>E36351</t>
  </si>
  <si>
    <t>Tuule Treiberg</t>
  </si>
  <si>
    <t>E35854</t>
  </si>
  <si>
    <t>Asbjørn Eller Skaarup</t>
  </si>
  <si>
    <t>E32524-4</t>
  </si>
  <si>
    <t>E35936</t>
  </si>
  <si>
    <t>Mads Lyngsie</t>
  </si>
  <si>
    <t>E36072</t>
  </si>
  <si>
    <t>Jari Devilee</t>
  </si>
  <si>
    <t>E35632</t>
  </si>
  <si>
    <t>Søren Madvig Holm</t>
  </si>
  <si>
    <t>E26361-2020221</t>
  </si>
  <si>
    <t>E36145</t>
  </si>
  <si>
    <t>Mikkel Kaae Jacobsen</t>
  </si>
  <si>
    <t>E33977-3</t>
  </si>
  <si>
    <t>E11713-5</t>
  </si>
  <si>
    <t>E35018-3</t>
  </si>
  <si>
    <t>E28013-2020001</t>
  </si>
  <si>
    <t>E36372</t>
  </si>
  <si>
    <t>Alexander Tobias Nikol</t>
  </si>
  <si>
    <t>E36348</t>
  </si>
  <si>
    <t>Mette Roloff Andersen</t>
  </si>
  <si>
    <t>E33400-3</t>
  </si>
  <si>
    <t>E36099</t>
  </si>
  <si>
    <t>Olga Gudich</t>
  </si>
  <si>
    <t>E36257</t>
  </si>
  <si>
    <t>Josephine Torp</t>
  </si>
  <si>
    <t>E34964-4</t>
  </si>
  <si>
    <t>E36174</t>
  </si>
  <si>
    <t>Luka Kovac</t>
  </si>
  <si>
    <t>E32210-2020221</t>
  </si>
  <si>
    <t>E36240</t>
  </si>
  <si>
    <t>Madeleine Rye Jørgensen</t>
  </si>
  <si>
    <t>E35993</t>
  </si>
  <si>
    <t>Malte Mittendorf</t>
  </si>
  <si>
    <t>E36109</t>
  </si>
  <si>
    <t>Emil Rendbæk Nygaard</t>
  </si>
  <si>
    <t>E35365-2</t>
  </si>
  <si>
    <t>E33414-202035</t>
  </si>
  <si>
    <t>E36212</t>
  </si>
  <si>
    <t>Chiara Fratini</t>
  </si>
  <si>
    <t>E36464</t>
  </si>
  <si>
    <t>Olivia Fjord Sloth</t>
  </si>
  <si>
    <t>E33376-2020221</t>
  </si>
  <si>
    <t>E34562-2</t>
  </si>
  <si>
    <t>E35960</t>
  </si>
  <si>
    <t>Kathrine Høilund Stitz</t>
  </si>
  <si>
    <t>E36070</t>
  </si>
  <si>
    <t>Anastasia Koutsouradi</t>
  </si>
  <si>
    <t>E35723</t>
  </si>
  <si>
    <t>Nis Sand Jacobsen</t>
  </si>
  <si>
    <t>E35574</t>
  </si>
  <si>
    <t>Sergiu Viorel Spataru</t>
  </si>
  <si>
    <t>E35535</t>
  </si>
  <si>
    <t>Sidse Hede Eriksen</t>
  </si>
  <si>
    <t>E27636-3</t>
  </si>
  <si>
    <t>E35976</t>
  </si>
  <si>
    <t>Marco Brander</t>
  </si>
  <si>
    <t>E35618</t>
  </si>
  <si>
    <t>Edwin Dollekamp</t>
  </si>
  <si>
    <t>E35742</t>
  </si>
  <si>
    <t>Rahul Raju Dusa</t>
  </si>
  <si>
    <t>E35876</t>
  </si>
  <si>
    <t>Clara Camarasa Hernando</t>
  </si>
  <si>
    <t>E35913</t>
  </si>
  <si>
    <t>Leonardo Evaristo de Sousa</t>
  </si>
  <si>
    <t>E35959</t>
  </si>
  <si>
    <t>Francesco Maria Chiabrera</t>
  </si>
  <si>
    <t>E36043</t>
  </si>
  <si>
    <t>Wilson Kuo-Sun Chiu</t>
  </si>
  <si>
    <t>E36191</t>
  </si>
  <si>
    <t>Toshiki Matsumine</t>
  </si>
  <si>
    <t>E36233</t>
  </si>
  <si>
    <t>Aleksej Popel</t>
  </si>
  <si>
    <t>E36371</t>
  </si>
  <si>
    <t>Bruno Nunes Cabral Tenorio</t>
  </si>
  <si>
    <t>E36414</t>
  </si>
  <si>
    <t>Ke Zhang</t>
  </si>
  <si>
    <t>E36426</t>
  </si>
  <si>
    <t>Annop Wongwathanarat</t>
  </si>
  <si>
    <t>E35712</t>
  </si>
  <si>
    <t>Murat Serhatlioglu</t>
  </si>
  <si>
    <t>E36278</t>
  </si>
  <si>
    <t>Rakshyakar Giri</t>
  </si>
  <si>
    <t>35877</t>
  </si>
  <si>
    <t>0101800253</t>
  </si>
  <si>
    <t>35945</t>
  </si>
  <si>
    <t>0101941930</t>
  </si>
  <si>
    <t>35584</t>
  </si>
  <si>
    <t>0103813913</t>
  </si>
  <si>
    <t>36380</t>
  </si>
  <si>
    <t>0103942411</t>
  </si>
  <si>
    <t>35907</t>
  </si>
  <si>
    <t>0104782167</t>
  </si>
  <si>
    <t>36488</t>
  </si>
  <si>
    <t>0104891373</t>
  </si>
  <si>
    <t>36067</t>
  </si>
  <si>
    <t>0104942830</t>
  </si>
  <si>
    <t>35917</t>
  </si>
  <si>
    <t>0106751323</t>
  </si>
  <si>
    <t>36129</t>
  </si>
  <si>
    <t>0107971386</t>
  </si>
  <si>
    <t>35981</t>
  </si>
  <si>
    <t>0108754524</t>
  </si>
  <si>
    <t>35727</t>
  </si>
  <si>
    <t>0109912948</t>
  </si>
  <si>
    <t>35468</t>
  </si>
  <si>
    <t>0111932638</t>
  </si>
  <si>
    <t>35635</t>
  </si>
  <si>
    <t>0111942617</t>
  </si>
  <si>
    <t>35953</t>
  </si>
  <si>
    <t>0111980322</t>
  </si>
  <si>
    <t>36220</t>
  </si>
  <si>
    <t>36479</t>
  </si>
  <si>
    <t>0201941504</t>
  </si>
  <si>
    <t>35623</t>
  </si>
  <si>
    <t>0202871852</t>
  </si>
  <si>
    <t>35916</t>
  </si>
  <si>
    <t>0202903215</t>
  </si>
  <si>
    <t>36290</t>
  </si>
  <si>
    <t>0202953050</t>
  </si>
  <si>
    <t>35674</t>
  </si>
  <si>
    <t>0203904932</t>
  </si>
  <si>
    <t>36381</t>
  </si>
  <si>
    <t>0203960476</t>
  </si>
  <si>
    <t>36439</t>
  </si>
  <si>
    <t>0203970323</t>
  </si>
  <si>
    <t>35641</t>
  </si>
  <si>
    <t>0204560919</t>
  </si>
  <si>
    <t>35710</t>
  </si>
  <si>
    <t>0204792348</t>
  </si>
  <si>
    <t>36119</t>
  </si>
  <si>
    <t>0204842418</t>
  </si>
  <si>
    <t>35906</t>
  </si>
  <si>
    <t>0204903077</t>
  </si>
  <si>
    <t>35619</t>
  </si>
  <si>
    <t>0204930023</t>
  </si>
  <si>
    <t>0204970475</t>
  </si>
  <si>
    <t>35698</t>
  </si>
  <si>
    <t>0206871717</t>
  </si>
  <si>
    <t>35564</t>
  </si>
  <si>
    <t>0206922346</t>
  </si>
  <si>
    <t>36392</t>
  </si>
  <si>
    <t>0206970286</t>
  </si>
  <si>
    <t>35915</t>
  </si>
  <si>
    <t>0207934518</t>
  </si>
  <si>
    <t>35713</t>
  </si>
  <si>
    <t>0208944509</t>
  </si>
  <si>
    <t>36394</t>
  </si>
  <si>
    <t>0210904824</t>
  </si>
  <si>
    <t>36444</t>
  </si>
  <si>
    <t>0210951253</t>
  </si>
  <si>
    <t>35740</t>
  </si>
  <si>
    <t>0210963189</t>
  </si>
  <si>
    <t>35830</t>
  </si>
  <si>
    <t>0211753579</t>
  </si>
  <si>
    <t>0211824093</t>
  </si>
  <si>
    <t>34252</t>
  </si>
  <si>
    <t>0212950920</t>
  </si>
  <si>
    <t>36342</t>
  </si>
  <si>
    <t>0301980639</t>
  </si>
  <si>
    <t>36246</t>
  </si>
  <si>
    <t>0301982178</t>
  </si>
  <si>
    <t>35958</t>
  </si>
  <si>
    <t>0302831408</t>
  </si>
  <si>
    <t>36203</t>
  </si>
  <si>
    <t>0302943613</t>
  </si>
  <si>
    <t>35650</t>
  </si>
  <si>
    <t>0302962472</t>
  </si>
  <si>
    <t>36023</t>
  </si>
  <si>
    <t>0303944265</t>
  </si>
  <si>
    <t>36307</t>
  </si>
  <si>
    <t>0303953434</t>
  </si>
  <si>
    <t>35671</t>
  </si>
  <si>
    <t>0305951773</t>
  </si>
  <si>
    <t>36215</t>
  </si>
  <si>
    <t>0305961329</t>
  </si>
  <si>
    <t>36433</t>
  </si>
  <si>
    <t>0306860011</t>
  </si>
  <si>
    <t>36104</t>
  </si>
  <si>
    <t>0306901729</t>
  </si>
  <si>
    <t>35998</t>
  </si>
  <si>
    <t>0309662733</t>
  </si>
  <si>
    <t>36189</t>
  </si>
  <si>
    <t>0310621277</t>
  </si>
  <si>
    <t>36087</t>
  </si>
  <si>
    <t>0310751626</t>
  </si>
  <si>
    <t>36046</t>
  </si>
  <si>
    <t>0311970356</t>
  </si>
  <si>
    <t>35669</t>
  </si>
  <si>
    <t>0312733889</t>
  </si>
  <si>
    <t>35872</t>
  </si>
  <si>
    <t>0312893738</t>
  </si>
  <si>
    <t>35496</t>
  </si>
  <si>
    <t>36181</t>
  </si>
  <si>
    <t>0312951517</t>
  </si>
  <si>
    <t>35627</t>
  </si>
  <si>
    <t>0312961547</t>
  </si>
  <si>
    <t>35642</t>
  </si>
  <si>
    <t>0401932526</t>
  </si>
  <si>
    <t>36228</t>
  </si>
  <si>
    <t>0402931353</t>
  </si>
  <si>
    <t>35956</t>
  </si>
  <si>
    <t>0402942290</t>
  </si>
  <si>
    <t>35704</t>
  </si>
  <si>
    <t>0403864625</t>
  </si>
  <si>
    <t>35717</t>
  </si>
  <si>
    <t>0403972517</t>
  </si>
  <si>
    <t>35978</t>
  </si>
  <si>
    <t>0404922726</t>
  </si>
  <si>
    <t>36110</t>
  </si>
  <si>
    <t>0405980363</t>
  </si>
  <si>
    <t>35833</t>
  </si>
  <si>
    <t>0406861082</t>
  </si>
  <si>
    <t>0407890639</t>
  </si>
  <si>
    <t>0407972031</t>
  </si>
  <si>
    <t>36149</t>
  </si>
  <si>
    <t>0408640512</t>
  </si>
  <si>
    <t>35920</t>
  </si>
  <si>
    <t>0409843212</t>
  </si>
  <si>
    <t>36155</t>
  </si>
  <si>
    <t>0409874797</t>
  </si>
  <si>
    <t>35455</t>
  </si>
  <si>
    <t>0409904033</t>
  </si>
  <si>
    <t>36017</t>
  </si>
  <si>
    <t>0411941213</t>
  </si>
  <si>
    <t>36244</t>
  </si>
  <si>
    <t>0412771273</t>
  </si>
  <si>
    <t>35665</t>
  </si>
  <si>
    <t>0501951765</t>
  </si>
  <si>
    <t>36032</t>
  </si>
  <si>
    <t>0501962333</t>
  </si>
  <si>
    <t>36026</t>
  </si>
  <si>
    <t>0502914448</t>
  </si>
  <si>
    <t>35556</t>
  </si>
  <si>
    <t>0502921878</t>
  </si>
  <si>
    <t>36252</t>
  </si>
  <si>
    <t>35849</t>
  </si>
  <si>
    <t>0504884341</t>
  </si>
  <si>
    <t>36359</t>
  </si>
  <si>
    <t>0504962075</t>
  </si>
  <si>
    <t>36219</t>
  </si>
  <si>
    <t>0504970418</t>
  </si>
  <si>
    <t>35571</t>
  </si>
  <si>
    <t>0504970507</t>
  </si>
  <si>
    <t>36410</t>
  </si>
  <si>
    <t>0505542819</t>
  </si>
  <si>
    <t>35637</t>
  </si>
  <si>
    <t>0505853865</t>
  </si>
  <si>
    <t>35597</t>
  </si>
  <si>
    <t>0505922255</t>
  </si>
  <si>
    <t>36033</t>
  </si>
  <si>
    <t>0505953509</t>
  </si>
  <si>
    <t>36494</t>
  </si>
  <si>
    <t>0506691303</t>
  </si>
  <si>
    <t>36242</t>
  </si>
  <si>
    <t>0506742633</t>
  </si>
  <si>
    <t>36390</t>
  </si>
  <si>
    <t>0506892945</t>
  </si>
  <si>
    <t>35870</t>
  </si>
  <si>
    <t>0506912040</t>
  </si>
  <si>
    <t>35846</t>
  </si>
  <si>
    <t>0506960509</t>
  </si>
  <si>
    <t>36345</t>
  </si>
  <si>
    <t>0507980988</t>
  </si>
  <si>
    <t>35946</t>
  </si>
  <si>
    <t>0508832311</t>
  </si>
  <si>
    <t>35880</t>
  </si>
  <si>
    <t>0508874235</t>
  </si>
  <si>
    <t>35497</t>
  </si>
  <si>
    <t>0508904290</t>
  </si>
  <si>
    <t>0509961921</t>
  </si>
  <si>
    <t>36141</t>
  </si>
  <si>
    <t>0510944259</t>
  </si>
  <si>
    <t>36068</t>
  </si>
  <si>
    <t>0511952417</t>
  </si>
  <si>
    <t>35860</t>
  </si>
  <si>
    <t>0512741967</t>
  </si>
  <si>
    <t>35606</t>
  </si>
  <si>
    <t>0512950604</t>
  </si>
  <si>
    <t>35856</t>
  </si>
  <si>
    <t>0601834081</t>
  </si>
  <si>
    <t>36214</t>
  </si>
  <si>
    <t>0602813681</t>
  </si>
  <si>
    <t>36029</t>
  </si>
  <si>
    <t>0602943569</t>
  </si>
  <si>
    <t>35914</t>
  </si>
  <si>
    <t>0603950488</t>
  </si>
  <si>
    <t>36421</t>
  </si>
  <si>
    <t>0603960459</t>
  </si>
  <si>
    <t>36179</t>
  </si>
  <si>
    <t>0604913888</t>
  </si>
  <si>
    <t>35708</t>
  </si>
  <si>
    <t>0604934540</t>
  </si>
  <si>
    <t>35965</t>
  </si>
  <si>
    <t>0605942547</t>
  </si>
  <si>
    <t>35904</t>
  </si>
  <si>
    <t>0606882092</t>
  </si>
  <si>
    <t>35992</t>
  </si>
  <si>
    <t>0606921594</t>
  </si>
  <si>
    <t>35643</t>
  </si>
  <si>
    <t>0606953003</t>
  </si>
  <si>
    <t>35839</t>
  </si>
  <si>
    <t>0606961332</t>
  </si>
  <si>
    <t>35593</t>
  </si>
  <si>
    <t>0606963319</t>
  </si>
  <si>
    <t>36437</t>
  </si>
  <si>
    <t>0607961344</t>
  </si>
  <si>
    <t>36173</t>
  </si>
  <si>
    <t>0607970548</t>
  </si>
  <si>
    <t>36186</t>
  </si>
  <si>
    <t>0609891424</t>
  </si>
  <si>
    <t>35722</t>
  </si>
  <si>
    <t>0610853528</t>
  </si>
  <si>
    <t>35721</t>
  </si>
  <si>
    <t>0610933572</t>
  </si>
  <si>
    <t>35718</t>
  </si>
  <si>
    <t>0610980996</t>
  </si>
  <si>
    <t>35962</t>
  </si>
  <si>
    <t>0701991931</t>
  </si>
  <si>
    <t>35826</t>
  </si>
  <si>
    <t>0702923751</t>
  </si>
  <si>
    <t>36071</t>
  </si>
  <si>
    <t>35890</t>
  </si>
  <si>
    <t>0703883605</t>
  </si>
  <si>
    <t>36003</t>
  </si>
  <si>
    <t>0704934505</t>
  </si>
  <si>
    <t>36388</t>
  </si>
  <si>
    <t>0705600732</t>
  </si>
  <si>
    <t>35929</t>
  </si>
  <si>
    <t>0705842035</t>
  </si>
  <si>
    <t>35405</t>
  </si>
  <si>
    <t>0705861455</t>
  </si>
  <si>
    <t>36293</t>
  </si>
  <si>
    <t>0705893217</t>
  </si>
  <si>
    <t>0705961379</t>
  </si>
  <si>
    <t>35702</t>
  </si>
  <si>
    <t>0706892885</t>
  </si>
  <si>
    <t>36346</t>
  </si>
  <si>
    <t>0706942939</t>
  </si>
  <si>
    <t>36144</t>
  </si>
  <si>
    <t>0706961143</t>
  </si>
  <si>
    <t>35657</t>
  </si>
  <si>
    <t>0707943513</t>
  </si>
  <si>
    <t>36140</t>
  </si>
  <si>
    <t>0707971894</t>
  </si>
  <si>
    <t>35559</t>
  </si>
  <si>
    <t>0707981334</t>
  </si>
  <si>
    <t>35886</t>
  </si>
  <si>
    <t>0708852627</t>
  </si>
  <si>
    <t>35971</t>
  </si>
  <si>
    <t>0709912631</t>
  </si>
  <si>
    <t>35940</t>
  </si>
  <si>
    <t>0710921326</t>
  </si>
  <si>
    <t>35680</t>
  </si>
  <si>
    <t>0711963057</t>
  </si>
  <si>
    <t>36143</t>
  </si>
  <si>
    <t>0711970975</t>
  </si>
  <si>
    <t>35982</t>
  </si>
  <si>
    <t>0712005858</t>
  </si>
  <si>
    <t>35617</t>
  </si>
  <si>
    <t>0712874619</t>
  </si>
  <si>
    <t>0801960774</t>
  </si>
  <si>
    <t>36073</t>
  </si>
  <si>
    <t>0801970168</t>
  </si>
  <si>
    <t>35633</t>
  </si>
  <si>
    <t>0803923841</t>
  </si>
  <si>
    <t>35950</t>
  </si>
  <si>
    <t>0804793550</t>
  </si>
  <si>
    <t>35910</t>
  </si>
  <si>
    <t>0804944893</t>
  </si>
  <si>
    <t>35778</t>
  </si>
  <si>
    <t>0805673338</t>
  </si>
  <si>
    <t>36160</t>
  </si>
  <si>
    <t>0806863335</t>
  </si>
  <si>
    <t>0806902683</t>
  </si>
  <si>
    <t>36412</t>
  </si>
  <si>
    <t>0806934704</t>
  </si>
  <si>
    <t>36146</t>
  </si>
  <si>
    <t>0806961590</t>
  </si>
  <si>
    <t>36266</t>
  </si>
  <si>
    <t>0806970050</t>
  </si>
  <si>
    <t>35855</t>
  </si>
  <si>
    <t>0807981153</t>
  </si>
  <si>
    <t>36152</t>
  </si>
  <si>
    <t>0808690047</t>
  </si>
  <si>
    <t>36431</t>
  </si>
  <si>
    <t>0808853841</t>
  </si>
  <si>
    <t>35879</t>
  </si>
  <si>
    <t>0808931591</t>
  </si>
  <si>
    <t>33630</t>
  </si>
  <si>
    <t>0809951618</t>
  </si>
  <si>
    <t>36069</t>
  </si>
  <si>
    <t>0809960226</t>
  </si>
  <si>
    <t>35980</t>
  </si>
  <si>
    <t>36264</t>
  </si>
  <si>
    <t>0811791571</t>
  </si>
  <si>
    <t>36377</t>
  </si>
  <si>
    <t>0811913405</t>
  </si>
  <si>
    <t>35705</t>
  </si>
  <si>
    <t>36329</t>
  </si>
  <si>
    <t>0901692394</t>
  </si>
  <si>
    <t>35631</t>
  </si>
  <si>
    <t>0902960759</t>
  </si>
  <si>
    <t>36027</t>
  </si>
  <si>
    <t>0902962115</t>
  </si>
  <si>
    <t>35744</t>
  </si>
  <si>
    <t>0902981985</t>
  </si>
  <si>
    <t>35843</t>
  </si>
  <si>
    <t>0905981080</t>
  </si>
  <si>
    <t>35570</t>
  </si>
  <si>
    <t>0907670716</t>
  </si>
  <si>
    <t>35738</t>
  </si>
  <si>
    <t>0907904628</t>
  </si>
  <si>
    <t>36133</t>
  </si>
  <si>
    <t>0907912574</t>
  </si>
  <si>
    <t>35970</t>
  </si>
  <si>
    <t>0908612604</t>
  </si>
  <si>
    <t>35539</t>
  </si>
  <si>
    <t>0908864433</t>
  </si>
  <si>
    <t>36106</t>
  </si>
  <si>
    <t>0908943457</t>
  </si>
  <si>
    <t>35673</t>
  </si>
  <si>
    <t>0909931843</t>
  </si>
  <si>
    <t>36317</t>
  </si>
  <si>
    <t>0909943671</t>
  </si>
  <si>
    <t>36150</t>
  </si>
  <si>
    <t>0909960266</t>
  </si>
  <si>
    <t>36399</t>
  </si>
  <si>
    <t>0910894307</t>
  </si>
  <si>
    <t>35930</t>
  </si>
  <si>
    <t>0910931199</t>
  </si>
  <si>
    <t>35745</t>
  </si>
  <si>
    <t>36453</t>
  </si>
  <si>
    <t>0910952161</t>
  </si>
  <si>
    <t>35975</t>
  </si>
  <si>
    <t>0910970984</t>
  </si>
  <si>
    <t>36034</t>
  </si>
  <si>
    <t>0911921634</t>
  </si>
  <si>
    <t>35714</t>
  </si>
  <si>
    <t>0911934418</t>
  </si>
  <si>
    <t>36298</t>
  </si>
  <si>
    <t>0911962381</t>
  </si>
  <si>
    <t>35848</t>
  </si>
  <si>
    <t>0912822559</t>
  </si>
  <si>
    <t>36362</t>
  </si>
  <si>
    <t>0912893995</t>
  </si>
  <si>
    <t>35726</t>
  </si>
  <si>
    <t>1001914991</t>
  </si>
  <si>
    <t>35716</t>
  </si>
  <si>
    <t>1002962280</t>
  </si>
  <si>
    <t>36355</t>
  </si>
  <si>
    <t>1002980319</t>
  </si>
  <si>
    <t>35942</t>
  </si>
  <si>
    <t>1003904411</t>
  </si>
  <si>
    <t>1003924889</t>
  </si>
  <si>
    <t>35931</t>
  </si>
  <si>
    <t>1003934337</t>
  </si>
  <si>
    <t>35660</t>
  </si>
  <si>
    <t>1003960990</t>
  </si>
  <si>
    <t>35859</t>
  </si>
  <si>
    <t>1004884082</t>
  </si>
  <si>
    <t>36288</t>
  </si>
  <si>
    <t>1004932087</t>
  </si>
  <si>
    <t>36154</t>
  </si>
  <si>
    <t>1005693728</t>
  </si>
  <si>
    <t>36349</t>
  </si>
  <si>
    <t>1005950593</t>
  </si>
  <si>
    <t>36254</t>
  </si>
  <si>
    <t>1006971128</t>
  </si>
  <si>
    <t>35682</t>
  </si>
  <si>
    <t>1007854125</t>
  </si>
  <si>
    <t>36271</t>
  </si>
  <si>
    <t>1007951023</t>
  </si>
  <si>
    <t>36014</t>
  </si>
  <si>
    <t>1007952364</t>
  </si>
  <si>
    <t>35390</t>
  </si>
  <si>
    <t>1007962343</t>
  </si>
  <si>
    <t>36304</t>
  </si>
  <si>
    <t>1007971555</t>
  </si>
  <si>
    <t>36251</t>
  </si>
  <si>
    <t>1009681880</t>
  </si>
  <si>
    <t>36161</t>
  </si>
  <si>
    <t>1009854335</t>
  </si>
  <si>
    <t>36363</t>
  </si>
  <si>
    <t>1010922212</t>
  </si>
  <si>
    <t>35628</t>
  </si>
  <si>
    <t>1011861330</t>
  </si>
  <si>
    <t>36382</t>
  </si>
  <si>
    <t>1012883389</t>
  </si>
  <si>
    <t>35701</t>
  </si>
  <si>
    <t>1102971155</t>
  </si>
  <si>
    <t>36075</t>
  </si>
  <si>
    <t>1103970349</t>
  </si>
  <si>
    <t>35825</t>
  </si>
  <si>
    <t>1104891752</t>
  </si>
  <si>
    <t>36343</t>
  </si>
  <si>
    <t>1104973082</t>
  </si>
  <si>
    <t>36142</t>
  </si>
  <si>
    <t>1105940218</t>
  </si>
  <si>
    <t>36472</t>
  </si>
  <si>
    <t>1106943741</t>
  </si>
  <si>
    <t>36176</t>
  </si>
  <si>
    <t>1106971869</t>
  </si>
  <si>
    <t>36105</t>
  </si>
  <si>
    <t>1107701172</t>
  </si>
  <si>
    <t>35693</t>
  </si>
  <si>
    <t>1107891737</t>
  </si>
  <si>
    <t>36338</t>
  </si>
  <si>
    <t>1107911290</t>
  </si>
  <si>
    <t>35700</t>
  </si>
  <si>
    <t>1107942218</t>
  </si>
  <si>
    <t>35983</t>
  </si>
  <si>
    <t>1108882936</t>
  </si>
  <si>
    <t>36312</t>
  </si>
  <si>
    <t>1108911383</t>
  </si>
  <si>
    <t>35864</t>
  </si>
  <si>
    <t>1108944419</t>
  </si>
  <si>
    <t>36103</t>
  </si>
  <si>
    <t>1109680725</t>
  </si>
  <si>
    <t>35655</t>
  </si>
  <si>
    <t>1111943156</t>
  </si>
  <si>
    <t>36200</t>
  </si>
  <si>
    <t>1112970718</t>
  </si>
  <si>
    <t>35896</t>
  </si>
  <si>
    <t>1201901177</t>
  </si>
  <si>
    <t>35626</t>
  </si>
  <si>
    <t>1201913639</t>
  </si>
  <si>
    <t>35985</t>
  </si>
  <si>
    <t>1202951054</t>
  </si>
  <si>
    <t>1203943381</t>
  </si>
  <si>
    <t>36462</t>
  </si>
  <si>
    <t>1204864000</t>
  </si>
  <si>
    <t>36350</t>
  </si>
  <si>
    <t>1204944977</t>
  </si>
  <si>
    <t>36019</t>
  </si>
  <si>
    <t>1206623221</t>
  </si>
  <si>
    <t>35954</t>
  </si>
  <si>
    <t>1206970460</t>
  </si>
  <si>
    <t>35944</t>
  </si>
  <si>
    <t>1207824158</t>
  </si>
  <si>
    <t>1208924393</t>
  </si>
  <si>
    <t>35678</t>
  </si>
  <si>
    <t>1209821474</t>
  </si>
  <si>
    <t>36222</t>
  </si>
  <si>
    <t>1209843958</t>
  </si>
  <si>
    <t>36385</t>
  </si>
  <si>
    <t>1209860445</t>
  </si>
  <si>
    <t>1212832495</t>
  </si>
  <si>
    <t>35869</t>
  </si>
  <si>
    <t>1212873035</t>
  </si>
  <si>
    <t>35676</t>
  </si>
  <si>
    <t>1212894776</t>
  </si>
  <si>
    <t>36177</t>
  </si>
  <si>
    <t>1301660584</t>
  </si>
  <si>
    <t>36319</t>
  </si>
  <si>
    <t>1301882005</t>
  </si>
  <si>
    <t>35883</t>
  </si>
  <si>
    <t>1301901786</t>
  </si>
  <si>
    <t>36365</t>
  </si>
  <si>
    <t>1301980600</t>
  </si>
  <si>
    <t>35599</t>
  </si>
  <si>
    <t>1302823614</t>
  </si>
  <si>
    <t>36183</t>
  </si>
  <si>
    <t>1302921357</t>
  </si>
  <si>
    <t>36314</t>
  </si>
  <si>
    <t>1302963165</t>
  </si>
  <si>
    <t>36487</t>
  </si>
  <si>
    <t>1303963193</t>
  </si>
  <si>
    <t>35984</t>
  </si>
  <si>
    <t>1304881387</t>
  </si>
  <si>
    <t>35685</t>
  </si>
  <si>
    <t>1304924841</t>
  </si>
  <si>
    <t>1304970983</t>
  </si>
  <si>
    <t>35901</t>
  </si>
  <si>
    <t>1305882476</t>
  </si>
  <si>
    <t>35600</t>
  </si>
  <si>
    <t>1305981091</t>
  </si>
  <si>
    <t>36296</t>
  </si>
  <si>
    <t>1305992034</t>
  </si>
  <si>
    <t>35644</t>
  </si>
  <si>
    <t>1307442627</t>
  </si>
  <si>
    <t>35616</t>
  </si>
  <si>
    <t>1307711121</t>
  </si>
  <si>
    <t>35902</t>
  </si>
  <si>
    <t>1308934027</t>
  </si>
  <si>
    <t>35630</t>
  </si>
  <si>
    <t>1308960257</t>
  </si>
  <si>
    <t>35634</t>
  </si>
  <si>
    <t>1309894894</t>
  </si>
  <si>
    <t>35989</t>
  </si>
  <si>
    <t>36397</t>
  </si>
  <si>
    <t>1310924403</t>
  </si>
  <si>
    <t>35646</t>
  </si>
  <si>
    <t>1310951532</t>
  </si>
  <si>
    <t>36420</t>
  </si>
  <si>
    <t>36002</t>
  </si>
  <si>
    <t>1311961221</t>
  </si>
  <si>
    <t>36344</t>
  </si>
  <si>
    <t>1311991716</t>
  </si>
  <si>
    <t>35836</t>
  </si>
  <si>
    <t>1312872664</t>
  </si>
  <si>
    <t>36201</t>
  </si>
  <si>
    <t>1312894013</t>
  </si>
  <si>
    <t>36461</t>
  </si>
  <si>
    <t>1312952315</t>
  </si>
  <si>
    <t>35651</t>
  </si>
  <si>
    <t>1401823081</t>
  </si>
  <si>
    <t>35857</t>
  </si>
  <si>
    <t>1401942161</t>
  </si>
  <si>
    <t>35620</t>
  </si>
  <si>
    <t>1401950083</t>
  </si>
  <si>
    <t>35900</t>
  </si>
  <si>
    <t>1402904557</t>
  </si>
  <si>
    <t>1402904565</t>
  </si>
  <si>
    <t>35530</t>
  </si>
  <si>
    <t>1402924175</t>
  </si>
  <si>
    <t>36130</t>
  </si>
  <si>
    <t>1402961682</t>
  </si>
  <si>
    <t>35837</t>
  </si>
  <si>
    <t>1403861886</t>
  </si>
  <si>
    <t>36295</t>
  </si>
  <si>
    <t>1405844679</t>
  </si>
  <si>
    <t>1405900161</t>
  </si>
  <si>
    <t>36208</t>
  </si>
  <si>
    <t>1405963236</t>
  </si>
  <si>
    <t>36455</t>
  </si>
  <si>
    <t>1405970623</t>
  </si>
  <si>
    <t>35969</t>
  </si>
  <si>
    <t>1406854120</t>
  </si>
  <si>
    <t>36221</t>
  </si>
  <si>
    <t>1406991608</t>
  </si>
  <si>
    <t>36484</t>
  </si>
  <si>
    <t>1407950859</t>
  </si>
  <si>
    <t>35828</t>
  </si>
  <si>
    <t>1408960734</t>
  </si>
  <si>
    <t>36136</t>
  </si>
  <si>
    <t>1409901561</t>
  </si>
  <si>
    <t>35874</t>
  </si>
  <si>
    <t>1409923166</t>
  </si>
  <si>
    <t>35952</t>
  </si>
  <si>
    <t>1409933579</t>
  </si>
  <si>
    <t>36211</t>
  </si>
  <si>
    <t>1409944538</t>
  </si>
  <si>
    <t>35686</t>
  </si>
  <si>
    <t>1410924680</t>
  </si>
  <si>
    <t>36324</t>
  </si>
  <si>
    <t>1410970526</t>
  </si>
  <si>
    <t>36387</t>
  </si>
  <si>
    <t>1411922789</t>
  </si>
  <si>
    <t>36308</t>
  </si>
  <si>
    <t>1411944006</t>
  </si>
  <si>
    <t>35995</t>
  </si>
  <si>
    <t>1412952789</t>
  </si>
  <si>
    <t>35648</t>
  </si>
  <si>
    <t>1501026448</t>
  </si>
  <si>
    <t>35645</t>
  </si>
  <si>
    <t>1501652438</t>
  </si>
  <si>
    <t>36364</t>
  </si>
  <si>
    <t>1501900059</t>
  </si>
  <si>
    <t>36241</t>
  </si>
  <si>
    <t>1501951389</t>
  </si>
  <si>
    <t>35898</t>
  </si>
  <si>
    <t>1502551139</t>
  </si>
  <si>
    <t>36325</t>
  </si>
  <si>
    <t>1502914231</t>
  </si>
  <si>
    <t>35217</t>
  </si>
  <si>
    <t>1502970387</t>
  </si>
  <si>
    <t>35647</t>
  </si>
  <si>
    <t>1503903063</t>
  </si>
  <si>
    <t>35868</t>
  </si>
  <si>
    <t>1503944355</t>
  </si>
  <si>
    <t>35706</t>
  </si>
  <si>
    <t>1503960156</t>
  </si>
  <si>
    <t>35889</t>
  </si>
  <si>
    <t>1505861376</t>
  </si>
  <si>
    <t>36076</t>
  </si>
  <si>
    <t>1505874427</t>
  </si>
  <si>
    <t>35667</t>
  </si>
  <si>
    <t>1506913736</t>
  </si>
  <si>
    <t>1506953517</t>
  </si>
  <si>
    <t>36247</t>
  </si>
  <si>
    <t>1506953533</t>
  </si>
  <si>
    <t>36206</t>
  </si>
  <si>
    <t>1506980549</t>
  </si>
  <si>
    <t>35847</t>
  </si>
  <si>
    <t>1508960669</t>
  </si>
  <si>
    <t>35908</t>
  </si>
  <si>
    <t>1511842553</t>
  </si>
  <si>
    <t>36138</t>
  </si>
  <si>
    <t>1511843754</t>
  </si>
  <si>
    <t>35585</t>
  </si>
  <si>
    <t>1511951425</t>
  </si>
  <si>
    <t>35845</t>
  </si>
  <si>
    <t>1512934044</t>
  </si>
  <si>
    <t>35873</t>
  </si>
  <si>
    <t>1601951505</t>
  </si>
  <si>
    <t>36357</t>
  </si>
  <si>
    <t>1602751690</t>
  </si>
  <si>
    <t>34115</t>
  </si>
  <si>
    <t>36398</t>
  </si>
  <si>
    <t>1602933535</t>
  </si>
  <si>
    <t>36302</t>
  </si>
  <si>
    <t>1604610733</t>
  </si>
  <si>
    <t>35737</t>
  </si>
  <si>
    <t>1604863925</t>
  </si>
  <si>
    <t>36230</t>
  </si>
  <si>
    <t>1604893808</t>
  </si>
  <si>
    <t>35533</t>
  </si>
  <si>
    <t>1604934482</t>
  </si>
  <si>
    <t>36315</t>
  </si>
  <si>
    <t>1605834589</t>
  </si>
  <si>
    <t>36451</t>
  </si>
  <si>
    <t>1605972930</t>
  </si>
  <si>
    <t>36016</t>
  </si>
  <si>
    <t>1606892019</t>
  </si>
  <si>
    <t>35862</t>
  </si>
  <si>
    <t>1606911897</t>
  </si>
  <si>
    <t>36280</t>
  </si>
  <si>
    <t>1606934528</t>
  </si>
  <si>
    <t>35439</t>
  </si>
  <si>
    <t>1606934919</t>
  </si>
  <si>
    <t>1606960405</t>
  </si>
  <si>
    <t>35909</t>
  </si>
  <si>
    <t>1607761155</t>
  </si>
  <si>
    <t>35957</t>
  </si>
  <si>
    <t>1607971575</t>
  </si>
  <si>
    <t>36474</t>
  </si>
  <si>
    <t>1608843694</t>
  </si>
  <si>
    <t>35894</t>
  </si>
  <si>
    <t>1608922357</t>
  </si>
  <si>
    <t>35672</t>
  </si>
  <si>
    <t>1608942803</t>
  </si>
  <si>
    <t>35752</t>
  </si>
  <si>
    <t>1609944427</t>
  </si>
  <si>
    <t>1610971144</t>
  </si>
  <si>
    <t>35741</t>
  </si>
  <si>
    <t>1611932150</t>
  </si>
  <si>
    <t>36178</t>
  </si>
  <si>
    <t>1612914350</t>
  </si>
  <si>
    <t>36427</t>
  </si>
  <si>
    <t>1701963233</t>
  </si>
  <si>
    <t>36007</t>
  </si>
  <si>
    <t>1703892457</t>
  </si>
  <si>
    <t>36210</t>
  </si>
  <si>
    <t>1703970741</t>
  </si>
  <si>
    <t>35925</t>
  </si>
  <si>
    <t>1703981891</t>
  </si>
  <si>
    <t>36316</t>
  </si>
  <si>
    <t>1704864570</t>
  </si>
  <si>
    <t>36466</t>
  </si>
  <si>
    <t>1704882587</t>
  </si>
  <si>
    <t>36340</t>
  </si>
  <si>
    <t>1704933653</t>
  </si>
  <si>
    <t>36243</t>
  </si>
  <si>
    <t>1704941192</t>
  </si>
  <si>
    <t>36396</t>
  </si>
  <si>
    <t>1704961207</t>
  </si>
  <si>
    <t>36031</t>
  </si>
  <si>
    <t>1705801246</t>
  </si>
  <si>
    <t>36400</t>
  </si>
  <si>
    <t>1705873875</t>
  </si>
  <si>
    <t>1708894512</t>
  </si>
  <si>
    <t>36232</t>
  </si>
  <si>
    <t>1709864749</t>
  </si>
  <si>
    <t>35691</t>
  </si>
  <si>
    <t>36262</t>
  </si>
  <si>
    <t>1709962910</t>
  </si>
  <si>
    <t>36062</t>
  </si>
  <si>
    <t>1709963275</t>
  </si>
  <si>
    <t>36022</t>
  </si>
  <si>
    <t>1711930163</t>
  </si>
  <si>
    <t>35892</t>
  </si>
  <si>
    <t>1711943923</t>
  </si>
  <si>
    <t>35668</t>
  </si>
  <si>
    <t>1711960402</t>
  </si>
  <si>
    <t>36188</t>
  </si>
  <si>
    <t>1712921702</t>
  </si>
  <si>
    <t>36025</t>
  </si>
  <si>
    <t>1712924574</t>
  </si>
  <si>
    <t>35990</t>
  </si>
  <si>
    <t>1712943102</t>
  </si>
  <si>
    <t>36204</t>
  </si>
  <si>
    <t>1712952535</t>
  </si>
  <si>
    <t>36172</t>
  </si>
  <si>
    <t>1802801900</t>
  </si>
  <si>
    <t>36313</t>
  </si>
  <si>
    <t>1802922546</t>
  </si>
  <si>
    <t>36272</t>
  </si>
  <si>
    <t>1802972748</t>
  </si>
  <si>
    <t>36020</t>
  </si>
  <si>
    <t>1803951329</t>
  </si>
  <si>
    <t>36010</t>
  </si>
  <si>
    <t>1803962991</t>
  </si>
  <si>
    <t>36015</t>
  </si>
  <si>
    <t>1804844895</t>
  </si>
  <si>
    <t>35947</t>
  </si>
  <si>
    <t>1804872627</t>
  </si>
  <si>
    <t>35709</t>
  </si>
  <si>
    <t>1804901082</t>
  </si>
  <si>
    <t>35608</t>
  </si>
  <si>
    <t>1804952345</t>
  </si>
  <si>
    <t>36238</t>
  </si>
  <si>
    <t>1805892648</t>
  </si>
  <si>
    <t>36459</t>
  </si>
  <si>
    <t>1805911618</t>
  </si>
  <si>
    <t>35601</t>
  </si>
  <si>
    <t>1805942513</t>
  </si>
  <si>
    <t>35863</t>
  </si>
  <si>
    <t>1805990704</t>
  </si>
  <si>
    <t>36469</t>
  </si>
  <si>
    <t>1806813830</t>
  </si>
  <si>
    <t>36224</t>
  </si>
  <si>
    <t>1806970820</t>
  </si>
  <si>
    <t>35988</t>
  </si>
  <si>
    <t>1808792342</t>
  </si>
  <si>
    <t>35724</t>
  </si>
  <si>
    <t>1808942085</t>
  </si>
  <si>
    <t>36330</t>
  </si>
  <si>
    <t>1809851350</t>
  </si>
  <si>
    <t>36294</t>
  </si>
  <si>
    <t>1809904667</t>
  </si>
  <si>
    <t>35979</t>
  </si>
  <si>
    <t>1809943913</t>
  </si>
  <si>
    <t>35831</t>
  </si>
  <si>
    <t>1809961784</t>
  </si>
  <si>
    <t>35972</t>
  </si>
  <si>
    <t>1812812471</t>
  </si>
  <si>
    <t>35937</t>
  </si>
  <si>
    <t>1812904805</t>
  </si>
  <si>
    <t>1812941409</t>
  </si>
  <si>
    <t>35689</t>
  </si>
  <si>
    <t>1901923732</t>
  </si>
  <si>
    <t>36205</t>
  </si>
  <si>
    <t>1901923767</t>
  </si>
  <si>
    <t>35966</t>
  </si>
  <si>
    <t>1901962169</t>
  </si>
  <si>
    <t>36449</t>
  </si>
  <si>
    <t>1902934096</t>
  </si>
  <si>
    <t>36393</t>
  </si>
  <si>
    <t>1903680950</t>
  </si>
  <si>
    <t>35734</t>
  </si>
  <si>
    <t>36409</t>
  </si>
  <si>
    <t>1904914416</t>
  </si>
  <si>
    <t>36418</t>
  </si>
  <si>
    <t>1904953535</t>
  </si>
  <si>
    <t>35729</t>
  </si>
  <si>
    <t>1904970669</t>
  </si>
  <si>
    <t>35934</t>
  </si>
  <si>
    <t>1905732613</t>
  </si>
  <si>
    <t>36044</t>
  </si>
  <si>
    <t>36256</t>
  </si>
  <si>
    <t>35750</t>
  </si>
  <si>
    <t>1907880059</t>
  </si>
  <si>
    <t>1907932385</t>
  </si>
  <si>
    <t>35858</t>
  </si>
  <si>
    <t>1909672569</t>
  </si>
  <si>
    <t>36407</t>
  </si>
  <si>
    <t>1909844378</t>
  </si>
  <si>
    <t>35625</t>
  </si>
  <si>
    <t>1910941263</t>
  </si>
  <si>
    <t>36199</t>
  </si>
  <si>
    <t>1911842102</t>
  </si>
  <si>
    <t>35927</t>
  </si>
  <si>
    <t>1911844067</t>
  </si>
  <si>
    <t>36037</t>
  </si>
  <si>
    <t>1911943588</t>
  </si>
  <si>
    <t>35613</t>
  </si>
  <si>
    <t>2001931760</t>
  </si>
  <si>
    <t>36270</t>
  </si>
  <si>
    <t>2001961201</t>
  </si>
  <si>
    <t>35638</t>
  </si>
  <si>
    <t>2001961813</t>
  </si>
  <si>
    <t>35897</t>
  </si>
  <si>
    <t>2002642924</t>
  </si>
  <si>
    <t>36463</t>
  </si>
  <si>
    <t>2002882569</t>
  </si>
  <si>
    <t>35850</t>
  </si>
  <si>
    <t>2003874497</t>
  </si>
  <si>
    <t>36417</t>
  </si>
  <si>
    <t>2003931369</t>
  </si>
  <si>
    <t>35829</t>
  </si>
  <si>
    <t>2003973339</t>
  </si>
  <si>
    <t>35994</t>
  </si>
  <si>
    <t>36457</t>
  </si>
  <si>
    <t>2004801264</t>
  </si>
  <si>
    <t>36286</t>
  </si>
  <si>
    <t>35730</t>
  </si>
  <si>
    <t>2005893111</t>
  </si>
  <si>
    <t>35370</t>
  </si>
  <si>
    <t>2006681231</t>
  </si>
  <si>
    <t>36236</t>
  </si>
  <si>
    <t>2007941504</t>
  </si>
  <si>
    <t>36261</t>
  </si>
  <si>
    <t>2008600158</t>
  </si>
  <si>
    <t>35720</t>
  </si>
  <si>
    <t>2008963099</t>
  </si>
  <si>
    <t>35684</t>
  </si>
  <si>
    <t>2009841922</t>
  </si>
  <si>
    <t>36465</t>
  </si>
  <si>
    <t>2011904761</t>
  </si>
  <si>
    <t>35695</t>
  </si>
  <si>
    <t>2012832179</t>
  </si>
  <si>
    <t>36269</t>
  </si>
  <si>
    <t>36185</t>
  </si>
  <si>
    <t>2012944740</t>
  </si>
  <si>
    <t>36405</t>
  </si>
  <si>
    <t>2012971551</t>
  </si>
  <si>
    <t>35832</t>
  </si>
  <si>
    <t>2101933019</t>
  </si>
  <si>
    <t>36268</t>
  </si>
  <si>
    <t>2102941902</t>
  </si>
  <si>
    <t>36064</t>
  </si>
  <si>
    <t>2102942445</t>
  </si>
  <si>
    <t>35968</t>
  </si>
  <si>
    <t>2102962063</t>
  </si>
  <si>
    <t>35604</t>
  </si>
  <si>
    <t>2104961846</t>
  </si>
  <si>
    <t>36460</t>
  </si>
  <si>
    <t>2105972221</t>
  </si>
  <si>
    <t>36139</t>
  </si>
  <si>
    <t>2106950507</t>
  </si>
  <si>
    <t>35649</t>
  </si>
  <si>
    <t>2107590636</t>
  </si>
  <si>
    <t>36378</t>
  </si>
  <si>
    <t>2108772878</t>
  </si>
  <si>
    <t>36066</t>
  </si>
  <si>
    <t>2108834415</t>
  </si>
  <si>
    <t>2109571108</t>
  </si>
  <si>
    <t>35577</t>
  </si>
  <si>
    <t>2109722866</t>
  </si>
  <si>
    <t>36157</t>
  </si>
  <si>
    <t>2109793089</t>
  </si>
  <si>
    <t>36227</t>
  </si>
  <si>
    <t>2109820469</t>
  </si>
  <si>
    <t>35692</t>
  </si>
  <si>
    <t>2109854541</t>
  </si>
  <si>
    <t>35664</t>
  </si>
  <si>
    <t>2109932968</t>
  </si>
  <si>
    <t>36442</t>
  </si>
  <si>
    <t>2109951121</t>
  </si>
  <si>
    <t>35882</t>
  </si>
  <si>
    <t>2110642809</t>
  </si>
  <si>
    <t>33877</t>
  </si>
  <si>
    <t>2110883725</t>
  </si>
  <si>
    <t>36207</t>
  </si>
  <si>
    <t>2110904005</t>
  </si>
  <si>
    <t>36376</t>
  </si>
  <si>
    <t>2111753108</t>
  </si>
  <si>
    <t>36478</t>
  </si>
  <si>
    <t>2111942121</t>
  </si>
  <si>
    <t>36009</t>
  </si>
  <si>
    <t>2112931433</t>
  </si>
  <si>
    <t>35928</t>
  </si>
  <si>
    <t>2112961111</t>
  </si>
  <si>
    <t>36284</t>
  </si>
  <si>
    <t>2112970862</t>
  </si>
  <si>
    <t>36249</t>
  </si>
  <si>
    <t>2201894169</t>
  </si>
  <si>
    <t>35694</t>
  </si>
  <si>
    <t>2201952886</t>
  </si>
  <si>
    <t>35739</t>
  </si>
  <si>
    <t>2202652215</t>
  </si>
  <si>
    <t>36234</t>
  </si>
  <si>
    <t>2202832213</t>
  </si>
  <si>
    <t>36332</t>
  </si>
  <si>
    <t>2202881249</t>
  </si>
  <si>
    <t>36024</t>
  </si>
  <si>
    <t>2202982371</t>
  </si>
  <si>
    <t>36028</t>
  </si>
  <si>
    <t>2203711797</t>
  </si>
  <si>
    <t>35935</t>
  </si>
  <si>
    <t>2205874685</t>
  </si>
  <si>
    <t>35652</t>
  </si>
  <si>
    <t>2205942303</t>
  </si>
  <si>
    <t>35948</t>
  </si>
  <si>
    <t>2205971036</t>
  </si>
  <si>
    <t>35476</t>
  </si>
  <si>
    <t>2206913943</t>
  </si>
  <si>
    <t>35388</t>
  </si>
  <si>
    <t>2206921083</t>
  </si>
  <si>
    <t>36282</t>
  </si>
  <si>
    <t>2206972443</t>
  </si>
  <si>
    <t>35949</t>
  </si>
  <si>
    <t>2207943080</t>
  </si>
  <si>
    <t>35996</t>
  </si>
  <si>
    <t>2209823651</t>
  </si>
  <si>
    <t>36190</t>
  </si>
  <si>
    <t>2209860001</t>
  </si>
  <si>
    <t>36354</t>
  </si>
  <si>
    <t>2209923222</t>
  </si>
  <si>
    <t>36131</t>
  </si>
  <si>
    <t>2209933031</t>
  </si>
  <si>
    <t>35888</t>
  </si>
  <si>
    <t>2209953229</t>
  </si>
  <si>
    <t>35841</t>
  </si>
  <si>
    <t>2210942133</t>
  </si>
  <si>
    <t>36074</t>
  </si>
  <si>
    <t>2211873755</t>
  </si>
  <si>
    <t>2211961131</t>
  </si>
  <si>
    <t>36406</t>
  </si>
  <si>
    <t>2212952799</t>
  </si>
  <si>
    <t>36470</t>
  </si>
  <si>
    <t>36445</t>
  </si>
  <si>
    <t>2303942117</t>
  </si>
  <si>
    <t>35842</t>
  </si>
  <si>
    <t>2303981740</t>
  </si>
  <si>
    <t>35598</t>
  </si>
  <si>
    <t>2304942765</t>
  </si>
  <si>
    <t>36255</t>
  </si>
  <si>
    <t>2305763481</t>
  </si>
  <si>
    <t>36404</t>
  </si>
  <si>
    <t>2305780041</t>
  </si>
  <si>
    <t>2306712155</t>
  </si>
  <si>
    <t>36391</t>
  </si>
  <si>
    <t>2306922699</t>
  </si>
  <si>
    <t>35963</t>
  </si>
  <si>
    <t>2307904384</t>
  </si>
  <si>
    <t>36322</t>
  </si>
  <si>
    <t>2307912808</t>
  </si>
  <si>
    <t>35955</t>
  </si>
  <si>
    <t>2307960608</t>
  </si>
  <si>
    <t>35851</t>
  </si>
  <si>
    <t>2308813382</t>
  </si>
  <si>
    <t>36195</t>
  </si>
  <si>
    <t>2308914197</t>
  </si>
  <si>
    <t>35884</t>
  </si>
  <si>
    <t>2308963112</t>
  </si>
  <si>
    <t>36063</t>
  </si>
  <si>
    <t>2308981234</t>
  </si>
  <si>
    <t>36148</t>
  </si>
  <si>
    <t>36239</t>
  </si>
  <si>
    <t>2309844273</t>
  </si>
  <si>
    <t>36047</t>
  </si>
  <si>
    <t>2309951177</t>
  </si>
  <si>
    <t>35865</t>
  </si>
  <si>
    <t>2311894709</t>
  </si>
  <si>
    <t>34487</t>
  </si>
  <si>
    <t>2312971669</t>
  </si>
  <si>
    <t>36151</t>
  </si>
  <si>
    <t>2402871043</t>
  </si>
  <si>
    <t>36042</t>
  </si>
  <si>
    <t>2402961743</t>
  </si>
  <si>
    <t>36283</t>
  </si>
  <si>
    <t>2403913270</t>
  </si>
  <si>
    <t>35372</t>
  </si>
  <si>
    <t>2403951539</t>
  </si>
  <si>
    <t>35861</t>
  </si>
  <si>
    <t>2405952818</t>
  </si>
  <si>
    <t>36156</t>
  </si>
  <si>
    <t>2406911538</t>
  </si>
  <si>
    <t>35615</t>
  </si>
  <si>
    <t>2406914308</t>
  </si>
  <si>
    <t>36258</t>
  </si>
  <si>
    <t>2407791943</t>
  </si>
  <si>
    <t>36187</t>
  </si>
  <si>
    <t>2407803372</t>
  </si>
  <si>
    <t>36171</t>
  </si>
  <si>
    <t>2407852675</t>
  </si>
  <si>
    <t>35640</t>
  </si>
  <si>
    <t>2409884418</t>
  </si>
  <si>
    <t>35666</t>
  </si>
  <si>
    <t>2409952391</t>
  </si>
  <si>
    <t>36011</t>
  </si>
  <si>
    <t>2411562258</t>
  </si>
  <si>
    <t>35703</t>
  </si>
  <si>
    <t>2411903454</t>
  </si>
  <si>
    <t>36339</t>
  </si>
  <si>
    <t>2412933713</t>
  </si>
  <si>
    <t>36005</t>
  </si>
  <si>
    <t>2501610375</t>
  </si>
  <si>
    <t>36118</t>
  </si>
  <si>
    <t>2501921559</t>
  </si>
  <si>
    <t>35903</t>
  </si>
  <si>
    <t>2501934235</t>
  </si>
  <si>
    <t>35922</t>
  </si>
  <si>
    <t>2501961429</t>
  </si>
  <si>
    <t>35875</t>
  </si>
  <si>
    <t>2501970886</t>
  </si>
  <si>
    <t>36018</t>
  </si>
  <si>
    <t>2503944211</t>
  </si>
  <si>
    <t>35707</t>
  </si>
  <si>
    <t>2504723243</t>
  </si>
  <si>
    <t>36336</t>
  </si>
  <si>
    <t>2504874292</t>
  </si>
  <si>
    <t>35891</t>
  </si>
  <si>
    <t>2504922394</t>
  </si>
  <si>
    <t>36184</t>
  </si>
  <si>
    <t>2505530317</t>
  </si>
  <si>
    <t>35719</t>
  </si>
  <si>
    <t>2505872358</t>
  </si>
  <si>
    <t>36347</t>
  </si>
  <si>
    <t>2505970996</t>
  </si>
  <si>
    <t>35977</t>
  </si>
  <si>
    <t>2505980894</t>
  </si>
  <si>
    <t>35614</t>
  </si>
  <si>
    <t>2506950794</t>
  </si>
  <si>
    <t>36128</t>
  </si>
  <si>
    <t>2506970353</t>
  </si>
  <si>
    <t>35967</t>
  </si>
  <si>
    <t>2507971922</t>
  </si>
  <si>
    <t>35987</t>
  </si>
  <si>
    <t>2507980549</t>
  </si>
  <si>
    <t>35659</t>
  </si>
  <si>
    <t>36476</t>
  </si>
  <si>
    <t>2508924537</t>
  </si>
  <si>
    <t>35461</t>
  </si>
  <si>
    <t>2509943748</t>
  </si>
  <si>
    <t>35932</t>
  </si>
  <si>
    <t>2511632024</t>
  </si>
  <si>
    <t>36225</t>
  </si>
  <si>
    <t>2511943747</t>
  </si>
  <si>
    <t>36287</t>
  </si>
  <si>
    <t>2512843193</t>
  </si>
  <si>
    <t>35881</t>
  </si>
  <si>
    <t>2512913817</t>
  </si>
  <si>
    <t>35494</t>
  </si>
  <si>
    <t>2512960440</t>
  </si>
  <si>
    <t>36226</t>
  </si>
  <si>
    <t>2512961595</t>
  </si>
  <si>
    <t>35974</t>
  </si>
  <si>
    <t>2601681008</t>
  </si>
  <si>
    <t>35636</t>
  </si>
  <si>
    <t>2603951711</t>
  </si>
  <si>
    <t>35653</t>
  </si>
  <si>
    <t>2604025373</t>
  </si>
  <si>
    <t>36216</t>
  </si>
  <si>
    <t>2604941671</t>
  </si>
  <si>
    <t>35924</t>
  </si>
  <si>
    <t>2605881656</t>
  </si>
  <si>
    <t>35973</t>
  </si>
  <si>
    <t>2605894464</t>
  </si>
  <si>
    <t>35675</t>
  </si>
  <si>
    <t>2606931347</t>
  </si>
  <si>
    <t>36012</t>
  </si>
  <si>
    <t>2607724329</t>
  </si>
  <si>
    <t>36223</t>
  </si>
  <si>
    <t>2607971598</t>
  </si>
  <si>
    <t>36352</t>
  </si>
  <si>
    <t>29</t>
  </si>
  <si>
    <t>2609733856</t>
  </si>
  <si>
    <t>36353</t>
  </si>
  <si>
    <t>2609894612</t>
  </si>
  <si>
    <t>36194</t>
  </si>
  <si>
    <t>2609952981</t>
  </si>
  <si>
    <t>35838</t>
  </si>
  <si>
    <t>2610771605</t>
  </si>
  <si>
    <t>35999</t>
  </si>
  <si>
    <t>2610904559</t>
  </si>
  <si>
    <t>35751</t>
  </si>
  <si>
    <t>2611904021</t>
  </si>
  <si>
    <t>36450</t>
  </si>
  <si>
    <t>2611942152</t>
  </si>
  <si>
    <t>36265</t>
  </si>
  <si>
    <t>2611972159</t>
  </si>
  <si>
    <t>36021</t>
  </si>
  <si>
    <t>2612941052</t>
  </si>
  <si>
    <t>36306</t>
  </si>
  <si>
    <t>2701904187</t>
  </si>
  <si>
    <t>36311</t>
  </si>
  <si>
    <t>2701941708</t>
  </si>
  <si>
    <t>35690</t>
  </si>
  <si>
    <t>2702741907</t>
  </si>
  <si>
    <t>35725</t>
  </si>
  <si>
    <t>2702834093</t>
  </si>
  <si>
    <t>35921</t>
  </si>
  <si>
    <t>2702922103</t>
  </si>
  <si>
    <t>35588</t>
  </si>
  <si>
    <t>2702934209</t>
  </si>
  <si>
    <t>2702941817</t>
  </si>
  <si>
    <t>36356</t>
  </si>
  <si>
    <t>2702952037</t>
  </si>
  <si>
    <t>35844</t>
  </si>
  <si>
    <t>2704782465</t>
  </si>
  <si>
    <t>36432</t>
  </si>
  <si>
    <t>2705924387</t>
  </si>
  <si>
    <t>36213</t>
  </si>
  <si>
    <t>2705933254</t>
  </si>
  <si>
    <t>36217</t>
  </si>
  <si>
    <t>2705961479</t>
  </si>
  <si>
    <t>35871</t>
  </si>
  <si>
    <t>2706683235</t>
  </si>
  <si>
    <t>36137</t>
  </si>
  <si>
    <t>2706952201</t>
  </si>
  <si>
    <t>36113</t>
  </si>
  <si>
    <t>2706960867</t>
  </si>
  <si>
    <t>35919</t>
  </si>
  <si>
    <t>2706990189</t>
  </si>
  <si>
    <t>36111</t>
  </si>
  <si>
    <t>2706991037</t>
  </si>
  <si>
    <t>36147</t>
  </si>
  <si>
    <t>2708932186</t>
  </si>
  <si>
    <t>35732</t>
  </si>
  <si>
    <t>2709950463</t>
  </si>
  <si>
    <t>35918</t>
  </si>
  <si>
    <t>2710761747</t>
  </si>
  <si>
    <t>36235</t>
  </si>
  <si>
    <t>2710953204</t>
  </si>
  <si>
    <t>36175</t>
  </si>
  <si>
    <t>2711754221</t>
  </si>
  <si>
    <t>2711931336</t>
  </si>
  <si>
    <t>35893</t>
  </si>
  <si>
    <t>2711933657</t>
  </si>
  <si>
    <t>35516</t>
  </si>
  <si>
    <t>2801961021</t>
  </si>
  <si>
    <t>35938</t>
  </si>
  <si>
    <t>2801970543</t>
  </si>
  <si>
    <t>36008</t>
  </si>
  <si>
    <t>2803924301</t>
  </si>
  <si>
    <t>35448</t>
  </si>
  <si>
    <t>2803971539</t>
  </si>
  <si>
    <t>35827</t>
  </si>
  <si>
    <t>2803972713</t>
  </si>
  <si>
    <t>36248</t>
  </si>
  <si>
    <t>2804950519</t>
  </si>
  <si>
    <t>36310</t>
  </si>
  <si>
    <t>2804953283</t>
  </si>
  <si>
    <t>36077</t>
  </si>
  <si>
    <t>2804960425</t>
  </si>
  <si>
    <t>36419</t>
  </si>
  <si>
    <t>2805931488</t>
  </si>
  <si>
    <t>35639</t>
  </si>
  <si>
    <t>2805943753</t>
  </si>
  <si>
    <t>35629</t>
  </si>
  <si>
    <t>2806873244</t>
  </si>
  <si>
    <t>35853</t>
  </si>
  <si>
    <t>2807814268</t>
  </si>
  <si>
    <t>2807892587</t>
  </si>
  <si>
    <t>35834</t>
  </si>
  <si>
    <t>2807951346</t>
  </si>
  <si>
    <t>36468</t>
  </si>
  <si>
    <t>2808921629</t>
  </si>
  <si>
    <t>36438</t>
  </si>
  <si>
    <t>2809934449</t>
  </si>
  <si>
    <t>35899</t>
  </si>
  <si>
    <t>2810640300</t>
  </si>
  <si>
    <t>36368</t>
  </si>
  <si>
    <t>2810650845</t>
  </si>
  <si>
    <t>36000</t>
  </si>
  <si>
    <t>2810861633</t>
  </si>
  <si>
    <t>36326</t>
  </si>
  <si>
    <t>2810881324</t>
  </si>
  <si>
    <t>36275</t>
  </si>
  <si>
    <t>2810951454</t>
  </si>
  <si>
    <t>35658</t>
  </si>
  <si>
    <t>2812951494</t>
  </si>
  <si>
    <t>36482</t>
  </si>
  <si>
    <t>2812953519</t>
  </si>
  <si>
    <t>36486</t>
  </si>
  <si>
    <t>2812960973</t>
  </si>
  <si>
    <t>36386</t>
  </si>
  <si>
    <t>2812970588</t>
  </si>
  <si>
    <t>36065</t>
  </si>
  <si>
    <t>36334</t>
  </si>
  <si>
    <t>2903652449</t>
  </si>
  <si>
    <t>36122</t>
  </si>
  <si>
    <t>2903701881</t>
  </si>
  <si>
    <t>36229</t>
  </si>
  <si>
    <t>2904873732</t>
  </si>
  <si>
    <t>35505</t>
  </si>
  <si>
    <t>2904942300</t>
  </si>
  <si>
    <t>35746</t>
  </si>
  <si>
    <t>2904960244</t>
  </si>
  <si>
    <t>36153</t>
  </si>
  <si>
    <t>2905761350</t>
  </si>
  <si>
    <t>36436</t>
  </si>
  <si>
    <t>2905992123</t>
  </si>
  <si>
    <t>36321</t>
  </si>
  <si>
    <t>2906950076</t>
  </si>
  <si>
    <t>35679</t>
  </si>
  <si>
    <t>2906971979</t>
  </si>
  <si>
    <t>35885</t>
  </si>
  <si>
    <t>2907591053</t>
  </si>
  <si>
    <t>36454</t>
  </si>
  <si>
    <t>2907931830</t>
  </si>
  <si>
    <t>35662</t>
  </si>
  <si>
    <t>2907942751</t>
  </si>
  <si>
    <t>35964</t>
  </si>
  <si>
    <t>36402</t>
  </si>
  <si>
    <t>2907961292</t>
  </si>
  <si>
    <t>35624</t>
  </si>
  <si>
    <t>2908971054</t>
  </si>
  <si>
    <t>36030</t>
  </si>
  <si>
    <t>2908991292</t>
  </si>
  <si>
    <t>36250</t>
  </si>
  <si>
    <t>2909934799</t>
  </si>
  <si>
    <t>35699</t>
  </si>
  <si>
    <t>2909980928</t>
  </si>
  <si>
    <t>36237</t>
  </si>
  <si>
    <t>2910712511</t>
  </si>
  <si>
    <t>36331</t>
  </si>
  <si>
    <t>2910782307</t>
  </si>
  <si>
    <t>36299</t>
  </si>
  <si>
    <t>2910871172</t>
  </si>
  <si>
    <t>35687</t>
  </si>
  <si>
    <t>2910953012</t>
  </si>
  <si>
    <t>36092</t>
  </si>
  <si>
    <t>2910971290</t>
  </si>
  <si>
    <t>35887</t>
  </si>
  <si>
    <t>2911933155</t>
  </si>
  <si>
    <t>36318</t>
  </si>
  <si>
    <t>2911961809</t>
  </si>
  <si>
    <t>35941</t>
  </si>
  <si>
    <t>2912892355</t>
  </si>
  <si>
    <t>35835</t>
  </si>
  <si>
    <t>2912951343</t>
  </si>
  <si>
    <t>36267</t>
  </si>
  <si>
    <t>2912970046</t>
  </si>
  <si>
    <t>35677</t>
  </si>
  <si>
    <t>3001913335</t>
  </si>
  <si>
    <t>36209</t>
  </si>
  <si>
    <t>3003864013</t>
  </si>
  <si>
    <t>35852</t>
  </si>
  <si>
    <t>36182</t>
  </si>
  <si>
    <t>3003931926</t>
  </si>
  <si>
    <t>35670</t>
  </si>
  <si>
    <t>3003971472</t>
  </si>
  <si>
    <t>35681</t>
  </si>
  <si>
    <t>3004824082</t>
  </si>
  <si>
    <t>36197</t>
  </si>
  <si>
    <t>3004892797</t>
  </si>
  <si>
    <t>35997</t>
  </si>
  <si>
    <t>36448</t>
  </si>
  <si>
    <t>3006953076</t>
  </si>
  <si>
    <t>36351</t>
  </si>
  <si>
    <t>3007950461</t>
  </si>
  <si>
    <t>35854</t>
  </si>
  <si>
    <t>3007962273</t>
  </si>
  <si>
    <t>35936</t>
  </si>
  <si>
    <t>3007973135</t>
  </si>
  <si>
    <t>36072</t>
  </si>
  <si>
    <t>3008912903</t>
  </si>
  <si>
    <t>35632</t>
  </si>
  <si>
    <t>3008950945</t>
  </si>
  <si>
    <t>36145</t>
  </si>
  <si>
    <t>3011903974</t>
  </si>
  <si>
    <t>36372</t>
  </si>
  <si>
    <t>3101631078</t>
  </si>
  <si>
    <t>36348</t>
  </si>
  <si>
    <t>3103884844</t>
  </si>
  <si>
    <t>36099</t>
  </si>
  <si>
    <t>3103931982</t>
  </si>
  <si>
    <t>36257</t>
  </si>
  <si>
    <t>3103953153</t>
  </si>
  <si>
    <t>36174</t>
  </si>
  <si>
    <t>3105831454</t>
  </si>
  <si>
    <t>36240</t>
  </si>
  <si>
    <t>35993</t>
  </si>
  <si>
    <t>3105960173</t>
  </si>
  <si>
    <t>36109</t>
  </si>
  <si>
    <t>3108802838</t>
  </si>
  <si>
    <t>36212</t>
  </si>
  <si>
    <t>3108912684</t>
  </si>
  <si>
    <t>36464</t>
  </si>
  <si>
    <t>3110861396</t>
  </si>
  <si>
    <t>35960</t>
  </si>
  <si>
    <t>3110943902</t>
  </si>
  <si>
    <t>36070</t>
  </si>
  <si>
    <t>3112851673</t>
  </si>
  <si>
    <t>35723</t>
  </si>
  <si>
    <t>3112853587</t>
  </si>
  <si>
    <t>35574</t>
  </si>
  <si>
    <t>3112901700</t>
  </si>
  <si>
    <t>35535</t>
  </si>
  <si>
    <t>3112961223</t>
  </si>
  <si>
    <t>35976</t>
  </si>
  <si>
    <t>35618</t>
  </si>
  <si>
    <t>35742</t>
  </si>
  <si>
    <t>35876</t>
  </si>
  <si>
    <t>35913</t>
  </si>
  <si>
    <t>35959</t>
  </si>
  <si>
    <t>36043</t>
  </si>
  <si>
    <t>36191</t>
  </si>
  <si>
    <t>36233</t>
  </si>
  <si>
    <t>36371</t>
  </si>
  <si>
    <t>36414</t>
  </si>
  <si>
    <t>36426</t>
  </si>
  <si>
    <t>35712</t>
  </si>
  <si>
    <t>36278</t>
  </si>
  <si>
    <t>Tjekliste</t>
  </si>
  <si>
    <t>Simone &amp; Samanta</t>
  </si>
  <si>
    <t>Huske ' foran hvis du skal ændre</t>
  </si>
  <si>
    <t>Se navn</t>
  </si>
  <si>
    <t>Tjek at navnet står som i HCM</t>
  </si>
  <si>
    <t>Supervisor mailadresse</t>
  </si>
  <si>
    <t>Docx sagsnr.</t>
  </si>
  <si>
    <t>PERSONLIGE OPLYSNINGER</t>
  </si>
  <si>
    <t>teknik</t>
  </si>
  <si>
    <t>Indtastes af institut</t>
  </si>
  <si>
    <t>MOGRA: Ændret til kolonne B &amp; C</t>
  </si>
  <si>
    <t>Fjern arkbeskyttelse</t>
  </si>
  <si>
    <t>HR_Welcome123</t>
  </si>
  <si>
    <t xml:space="preserve">Brug altid den kode vi har aftalt når du åbner eller låser </t>
  </si>
  <si>
    <t>Start med at vise kolonne B &amp; C</t>
  </si>
  <si>
    <t>MOGRA: Er tilpasset til mailadresser</t>
  </si>
  <si>
    <t>Check for ændringer</t>
  </si>
  <si>
    <t>Vis arket "Changelog", og tjek om der er nogle ændringer du skal være opmærksom på</t>
  </si>
  <si>
    <t>Manager</t>
  </si>
  <si>
    <t>Mail_Prim</t>
  </si>
  <si>
    <t>mlg111196@gmail.com</t>
  </si>
  <si>
    <t>1112900337</t>
  </si>
  <si>
    <t>salja@dtu.dk</t>
  </si>
  <si>
    <t>37586</t>
  </si>
  <si>
    <t>E37586</t>
  </si>
  <si>
    <t>Scott Alexander Jarmusch</t>
  </si>
  <si>
    <t>1711942552</t>
  </si>
  <si>
    <t>s153776@student.dtu.dk</t>
  </si>
  <si>
    <t>37559</t>
  </si>
  <si>
    <t>E37559</t>
  </si>
  <si>
    <t>Matilde Smærup Jørgensen</t>
  </si>
  <si>
    <t>2511924408</t>
  </si>
  <si>
    <t>igido@dtu.dk</t>
  </si>
  <si>
    <t>37772</t>
  </si>
  <si>
    <t>E37772</t>
  </si>
  <si>
    <t>Irene Gil Donoso</t>
  </si>
  <si>
    <t>jkla@dtu.dk</t>
  </si>
  <si>
    <t>mstjo@aqua.dtu.dk</t>
  </si>
  <si>
    <t>annp@food.dtu.dk</t>
  </si>
  <si>
    <t>orig@dtu.dk</t>
  </si>
  <si>
    <t>alez@dtu.dk</t>
  </si>
  <si>
    <t>jacno@dtu.dk</t>
  </si>
  <si>
    <t>maiki@dtu.dk</t>
  </si>
  <si>
    <t>rbje@dtu.dk</t>
  </si>
  <si>
    <t>jasma@dtu.dk</t>
  </si>
  <si>
    <t>8254</t>
  </si>
  <si>
    <t>morno@biosustain.dtu.dk</t>
  </si>
  <si>
    <t>2912</t>
  </si>
  <si>
    <t>madi@dtu.dk</t>
  </si>
  <si>
    <t>skhalid@dtu.dk</t>
  </si>
  <si>
    <t>tuspjo@biosustain.dtu.dk</t>
  </si>
  <si>
    <t>2922</t>
  </si>
  <si>
    <t>mahgh@dtu.dk</t>
  </si>
  <si>
    <t>sagol@adm.dtu.dk</t>
  </si>
  <si>
    <t>kidane121314@gmail.com</t>
  </si>
  <si>
    <t>cemy@dtu.dk</t>
  </si>
  <si>
    <t>taoj@kemi.dtu.dk</t>
  </si>
  <si>
    <t>cife@dtu.dk</t>
  </si>
  <si>
    <t>@dtu.dk</t>
  </si>
  <si>
    <t>ahav@nanotech.dtu.dk</t>
  </si>
  <si>
    <t>sfape@dtu.dk</t>
  </si>
  <si>
    <t>E31387-2020921</t>
  </si>
  <si>
    <t>vata@env.dtu.dk</t>
  </si>
  <si>
    <t>shdes@dtu.dk</t>
  </si>
  <si>
    <t>samsan@dtu.dk</t>
  </si>
  <si>
    <t>sanc@dtu.dk</t>
  </si>
  <si>
    <t>joani@adm.dtu.dk</t>
  </si>
  <si>
    <t>fandia@kemi.dtu.dk</t>
  </si>
  <si>
    <t>010193xxxx</t>
  </si>
  <si>
    <t>aaeha@dtu.dk</t>
  </si>
  <si>
    <t>37587</t>
  </si>
  <si>
    <t>E37587</t>
  </si>
  <si>
    <t>Adnan Adil Ebrahim Hajomer</t>
  </si>
  <si>
    <t>lhaja@dtu.dk</t>
  </si>
  <si>
    <t>s182994@student.dtu.dk</t>
  </si>
  <si>
    <t>s164063@student.dtu.dk</t>
  </si>
  <si>
    <t>cesj@dtu.dk</t>
  </si>
  <si>
    <t>ldch@mek.dtu.dk</t>
  </si>
  <si>
    <t>jwpe@food.dtu.dk</t>
  </si>
  <si>
    <t>clab@env.dtu.dk</t>
  </si>
  <si>
    <t>car@byg.dtu.dk</t>
  </si>
  <si>
    <t>jabor@vet.dtu.dk</t>
  </si>
  <si>
    <t>niki@dtu.dk</t>
  </si>
  <si>
    <t>morp@food.dtu.dk</t>
  </si>
  <si>
    <t>akrl@dtu.dk</t>
  </si>
  <si>
    <t>chste@dtu.dk</t>
  </si>
  <si>
    <t>swong@dtu.dk</t>
  </si>
  <si>
    <t>asska@byg.dtu.dk</t>
  </si>
  <si>
    <t>mohel@biosustain.dtu.dk</t>
  </si>
  <si>
    <t>argl@env.dtu.dk</t>
  </si>
  <si>
    <t>1221</t>
  </si>
  <si>
    <t>franb@aqua.dtu.dk</t>
  </si>
  <si>
    <t>jdsanch@elektro.dtu.dk</t>
  </si>
  <si>
    <t>titoan@mek.dtu.dk</t>
  </si>
  <si>
    <t>0102900359</t>
  </si>
  <si>
    <t>mgija@dtu.dk</t>
  </si>
  <si>
    <t>36649</t>
  </si>
  <si>
    <t>E36649</t>
  </si>
  <si>
    <t>Michael Gide Jabbour</t>
  </si>
  <si>
    <t>heliaib@dtu.dk</t>
  </si>
  <si>
    <t>anhot@env.dtu.dk</t>
  </si>
  <si>
    <t>s144002@student.dtu.dk</t>
  </si>
  <si>
    <t>0102934113</t>
  </si>
  <si>
    <t>tgbre@mek.dtu.dk</t>
  </si>
  <si>
    <t>37333</t>
  </si>
  <si>
    <t>E37333</t>
  </si>
  <si>
    <t>Taylor Garn Brereton</t>
  </si>
  <si>
    <t>jogre@dtu.dk</t>
  </si>
  <si>
    <t>E33634-3</t>
  </si>
  <si>
    <t>s155891@student.dtu.dk</t>
  </si>
  <si>
    <t>s174238@student.dtu.dk</t>
  </si>
  <si>
    <t>s154662@student.dtu.dk</t>
  </si>
  <si>
    <t>s184125@student.dtu.dk</t>
  </si>
  <si>
    <t>s164064@student.dtu.dk</t>
  </si>
  <si>
    <t>0102972767</t>
  </si>
  <si>
    <t>gmgu@dtu.dk</t>
  </si>
  <si>
    <t>37583</t>
  </si>
  <si>
    <t>E37583</t>
  </si>
  <si>
    <t>Gábor Máté Gulyás</t>
  </si>
  <si>
    <t>sarah.c.magid@gmail.com</t>
  </si>
  <si>
    <t>E35109-2020921</t>
  </si>
  <si>
    <t>ns@space.dtu.dk</t>
  </si>
  <si>
    <t>ahn@elektro.dtu.dk</t>
  </si>
  <si>
    <t>bsl@biosustain.dtu.dk</t>
  </si>
  <si>
    <t>2942</t>
  </si>
  <si>
    <t>doz@adm.dtu.dk</t>
  </si>
  <si>
    <t>chps@dtu.dk</t>
  </si>
  <si>
    <t>6256</t>
  </si>
  <si>
    <t>hanko@dtu.dk</t>
  </si>
  <si>
    <t>psko@dtu.dk</t>
  </si>
  <si>
    <t>uhoej@dtu.dk</t>
  </si>
  <si>
    <t>misj@dtu.dk</t>
  </si>
  <si>
    <t>rhkr@dtu.dk</t>
  </si>
  <si>
    <t>jblni@dtu.dk</t>
  </si>
  <si>
    <t>etemc@dtu.dk</t>
  </si>
  <si>
    <t>2941</t>
  </si>
  <si>
    <t>httt@vet.dtu.dk</t>
  </si>
  <si>
    <t>iradko@fysik.dtu.dk</t>
  </si>
  <si>
    <t>akusi@food.dtu.dk</t>
  </si>
  <si>
    <t>csanag@biosustain.dtu.dk</t>
  </si>
  <si>
    <t>kawn@dtu.dk</t>
  </si>
  <si>
    <t>tiped@adm.dtu.dk</t>
  </si>
  <si>
    <t>pett@kemi.dtu.dk</t>
  </si>
  <si>
    <t>johsu@fotonik.dtu.dk</t>
  </si>
  <si>
    <t>nestoridis.antonai@gmail.com</t>
  </si>
  <si>
    <t>0103930146</t>
  </si>
  <si>
    <t>perber@dtu.dk</t>
  </si>
  <si>
    <t>36810</t>
  </si>
  <si>
    <t>E36810</t>
  </si>
  <si>
    <t>Perizat Berdiyeva</t>
  </si>
  <si>
    <t>0103932165</t>
  </si>
  <si>
    <t>megebo@dtu.dk</t>
  </si>
  <si>
    <t>36467</t>
  </si>
  <si>
    <t>E36467</t>
  </si>
  <si>
    <t>Mikkel Egebo</t>
  </si>
  <si>
    <t>yabu@dtu.dk</t>
  </si>
  <si>
    <t>anaka@dtu.dk</t>
  </si>
  <si>
    <t>E29456-2</t>
  </si>
  <si>
    <t>s142804@student.dtu.dk</t>
  </si>
  <si>
    <t>s152979@student.dtu.dk</t>
  </si>
  <si>
    <t>s162881@student.dtu.dk</t>
  </si>
  <si>
    <t>s152980@student.dtu.dk</t>
  </si>
  <si>
    <t>E34958-2020921</t>
  </si>
  <si>
    <t>s163903@student.dtu.dk</t>
  </si>
  <si>
    <t>skree@dtu.dk</t>
  </si>
  <si>
    <t>0103972213</t>
  </si>
  <si>
    <t>s202642@student.dtu.dk</t>
  </si>
  <si>
    <t>37647</t>
  </si>
  <si>
    <t>E37647</t>
  </si>
  <si>
    <t>Benedek Foldvari</t>
  </si>
  <si>
    <t>stipp@fysik.dtu.dk</t>
  </si>
  <si>
    <t>ilfa@byg.dtu.dk</t>
  </si>
  <si>
    <t>jypa@dtu.dk</t>
  </si>
  <si>
    <t>suri@food.dtu.dk</t>
  </si>
  <si>
    <t>la@aqua.dtu.dk</t>
  </si>
  <si>
    <t>afk@space.dtu.dk</t>
  </si>
  <si>
    <t>larha@adm.dtu.dk</t>
  </si>
  <si>
    <t>pernn@dtu.dk</t>
  </si>
  <si>
    <t>edwac@dtu.dk</t>
  </si>
  <si>
    <t>peho@dtu.dk</t>
  </si>
  <si>
    <t>0104771920</t>
  </si>
  <si>
    <t>krmg@dtu.dk</t>
  </si>
  <si>
    <t>36514</t>
  </si>
  <si>
    <t>E36514</t>
  </si>
  <si>
    <t>Kristine Møller Guldager</t>
  </si>
  <si>
    <t>troro@food.dtu.dk</t>
  </si>
  <si>
    <t>mamaa@dtu.dk</t>
  </si>
  <si>
    <t>ankewo@dtu.dk</t>
  </si>
  <si>
    <t>kaki@dtu.dk</t>
  </si>
  <si>
    <t>feca@food.dtu.dk</t>
  </si>
  <si>
    <t>s152982@student.dtu.dk</t>
  </si>
  <si>
    <t>mgse@fysik.dtu.dk</t>
  </si>
  <si>
    <t>johmar@nanotech.dtu.dk</t>
  </si>
  <si>
    <t>sethwi@fysik.dtu.dk</t>
  </si>
  <si>
    <t>0104934803</t>
  </si>
  <si>
    <t>wenhu@dtu.dk</t>
  </si>
  <si>
    <t>36736</t>
  </si>
  <si>
    <t>E36736</t>
  </si>
  <si>
    <t>Wenhao Hu</t>
  </si>
  <si>
    <t>oschmel@dtu.dk</t>
  </si>
  <si>
    <t>anflp@fysik.dtu.dk</t>
  </si>
  <si>
    <t>paakr@fotonik.dtu.dk</t>
  </si>
  <si>
    <t>amosc@dtu.dk</t>
  </si>
  <si>
    <t>s172193@student.dtu.dk</t>
  </si>
  <si>
    <t>bwo@byg.dtu.dk</t>
  </si>
  <si>
    <t>hebq@dtu.dk</t>
  </si>
  <si>
    <t>jabs@dtu.dk</t>
  </si>
  <si>
    <t>awol@dtu.dk</t>
  </si>
  <si>
    <t>jeskreu@dtu.dk</t>
  </si>
  <si>
    <t>meh@kemi.dtu.dk</t>
  </si>
  <si>
    <t>alfa@kt.dtu.dk</t>
  </si>
  <si>
    <t>jaag@dtu.dk</t>
  </si>
  <si>
    <t>psjq@dtu.dk</t>
  </si>
  <si>
    <t>cmve@dtu.dk</t>
  </si>
  <si>
    <t>vine@env.dtu.dk</t>
  </si>
  <si>
    <t>befiil@dtu.dk</t>
  </si>
  <si>
    <t>louva@dtu.dk</t>
  </si>
  <si>
    <t>sokr@kemi.dtu.dk</t>
  </si>
  <si>
    <t>majah@dtu.dk</t>
  </si>
  <si>
    <t>jd@cn3.dk</t>
  </si>
  <si>
    <t>kevs@byg.dtu.dk</t>
  </si>
  <si>
    <t>maruh@dtu.dk</t>
  </si>
  <si>
    <t>tajab@adm.dtu.dk</t>
  </si>
  <si>
    <t>chag@dtu.dk</t>
  </si>
  <si>
    <t>arza@dtu.dk</t>
  </si>
  <si>
    <t>perholt@dtu.dk</t>
  </si>
  <si>
    <t>2265</t>
  </si>
  <si>
    <t>s134372@student.dtu.dk</t>
  </si>
  <si>
    <t>mistb@kemi.dtu.dk</t>
  </si>
  <si>
    <t>gianmaz@bioinformatics.dtu.dk</t>
  </si>
  <si>
    <t>0105900937</t>
  </si>
  <si>
    <t>stefdon@dtu.dk</t>
  </si>
  <si>
    <t>36748</t>
  </si>
  <si>
    <t>E36748</t>
  </si>
  <si>
    <t>Stefano Donati</t>
  </si>
  <si>
    <t>hikus@fotonik.dtu.dk</t>
  </si>
  <si>
    <t>s175065@student.dtu.dk</t>
  </si>
  <si>
    <t>sbaz@dtu.dk</t>
  </si>
  <si>
    <t>plom@kt.dtu.dk</t>
  </si>
  <si>
    <t>msog@aqua.dtu.dk</t>
  </si>
  <si>
    <t>dbvni@dtu.dk</t>
  </si>
  <si>
    <t>0105953097</t>
  </si>
  <si>
    <t>s200109@student.dtu.dk</t>
  </si>
  <si>
    <t>37167</t>
  </si>
  <si>
    <t>E37167</t>
  </si>
  <si>
    <t>Prasad Jagtap</t>
  </si>
  <si>
    <t>s164065@student.dtu.dk</t>
  </si>
  <si>
    <t>s152993@student.dtu.dk</t>
  </si>
  <si>
    <t>E27898-2020153</t>
  </si>
  <si>
    <t>s181272hunan@gmail.com</t>
  </si>
  <si>
    <t>s173844@student.dtu.dk</t>
  </si>
  <si>
    <t>ftmp@dtu.dk</t>
  </si>
  <si>
    <t>E34007-2</t>
  </si>
  <si>
    <t>hanb@dtu.dk</t>
  </si>
  <si>
    <t>kkno@food.dtu.dk</t>
  </si>
  <si>
    <t>ck@aqua.dtu.dk</t>
  </si>
  <si>
    <t>dmena@dtu.dk</t>
  </si>
  <si>
    <t>eskec@dtu.dk</t>
  </si>
  <si>
    <t>pdjen@adm.dtu.dk</t>
  </si>
  <si>
    <t>sime@dtu.dk</t>
  </si>
  <si>
    <t>ssla@food.dtu.dk</t>
  </si>
  <si>
    <t>0106812640</t>
  </si>
  <si>
    <t>vitos@dtu.dk</t>
  </si>
  <si>
    <t>37727</t>
  </si>
  <si>
    <t>E37727</t>
  </si>
  <si>
    <t>Vibe Thorndal Stafseth</t>
  </si>
  <si>
    <t>jays@dtu.dk</t>
  </si>
  <si>
    <t>rumne@dtu.dk</t>
  </si>
  <si>
    <t>miani@adm.dtu.dk</t>
  </si>
  <si>
    <t>idje@dtu.dk</t>
  </si>
  <si>
    <t>almar@env.dtu.dk</t>
  </si>
  <si>
    <t>ancro@fysik.dtu.dk</t>
  </si>
  <si>
    <t>ajca@dtu.dk</t>
  </si>
  <si>
    <t>mkpl@elektro.dtu.dk</t>
  </si>
  <si>
    <t>tison@kt.dtu.dk</t>
  </si>
  <si>
    <t>jizhang@mek.dtu.dk</t>
  </si>
  <si>
    <t>antm@kt.dtu.dk</t>
  </si>
  <si>
    <t>E30789-2020350</t>
  </si>
  <si>
    <t>lmaha@adm.dtu.dk</t>
  </si>
  <si>
    <t>nelca@dtu.dk</t>
  </si>
  <si>
    <t>E30273-2</t>
  </si>
  <si>
    <t>scaje@dtu.dk</t>
  </si>
  <si>
    <t>mohba@dtu.dk</t>
  </si>
  <si>
    <t>marjor@dtu.dk</t>
  </si>
  <si>
    <t>linfr@dtu.dk</t>
  </si>
  <si>
    <t>thoster@dtu.dk</t>
  </si>
  <si>
    <t>0106930139</t>
  </si>
  <si>
    <t>biaoli@dtu.dk</t>
  </si>
  <si>
    <t>37531</t>
  </si>
  <si>
    <t>E37531</t>
  </si>
  <si>
    <t>Biao Li</t>
  </si>
  <si>
    <t>qinwa@dtu.dk</t>
  </si>
  <si>
    <t>0106953392</t>
  </si>
  <si>
    <t>carta@dtu.dk</t>
  </si>
  <si>
    <t>36586</t>
  </si>
  <si>
    <t>E36586</t>
  </si>
  <si>
    <t>Carlotta Tammone</t>
  </si>
  <si>
    <t>aclpe@dtu.dk</t>
  </si>
  <si>
    <t>E32271-3</t>
  </si>
  <si>
    <t>0107530037</t>
  </si>
  <si>
    <t>mivo@dtu.dk</t>
  </si>
  <si>
    <t>37687</t>
  </si>
  <si>
    <t>E37687</t>
  </si>
  <si>
    <t>Michael Steenstrup Vogelius</t>
  </si>
  <si>
    <t>mfre@food.dtu.dk</t>
  </si>
  <si>
    <t>akhla@dtu.dk</t>
  </si>
  <si>
    <t>jenkron@aqua.dtu.dk</t>
  </si>
  <si>
    <t>jead@dtu.dk</t>
  </si>
  <si>
    <t>sgroen@dtu.dk</t>
  </si>
  <si>
    <t>nerkj@aqua.dtu.dk</t>
  </si>
  <si>
    <t>maha@bio.dtu.dk</t>
  </si>
  <si>
    <t>0107751092</t>
  </si>
  <si>
    <t>gdme@dtu.dk</t>
  </si>
  <si>
    <t>37719</t>
  </si>
  <si>
    <t>E37719</t>
  </si>
  <si>
    <t>Grace de Malona Eriksen</t>
  </si>
  <si>
    <t>dennisa@dtu.dk</t>
  </si>
  <si>
    <t>lahal@dkuni.dk</t>
  </si>
  <si>
    <t>mabl@kemi.dtu.dk</t>
  </si>
  <si>
    <t>ivako@dtu.dk</t>
  </si>
  <si>
    <t>loun@dtu.dk</t>
  </si>
  <si>
    <t>paof@dtu.dk</t>
  </si>
  <si>
    <t>marbon@biosustain.dtu.dk</t>
  </si>
  <si>
    <t>phwa@dtu.dk</t>
  </si>
  <si>
    <t>0107892729</t>
  </si>
  <si>
    <t>aymha@dtu.dk</t>
  </si>
  <si>
    <t>37750</t>
  </si>
  <si>
    <t>E37750</t>
  </si>
  <si>
    <t>Ayman Hama-Khorshid</t>
  </si>
  <si>
    <t>ribatth@dtu.dk</t>
  </si>
  <si>
    <t>resal@dtu.dk</t>
  </si>
  <si>
    <t>kgao@kemi.dtu.dk</t>
  </si>
  <si>
    <t>fermede@kemi.dtu.dk</t>
  </si>
  <si>
    <t>pepea@dtu.dk</t>
  </si>
  <si>
    <t>elepas@biosustain.dtu.dk</t>
  </si>
  <si>
    <t>2921</t>
  </si>
  <si>
    <t>janva@dtu.dk</t>
  </si>
  <si>
    <t>paunor@dtu.dk</t>
  </si>
  <si>
    <t>0107923640</t>
  </si>
  <si>
    <t>s140163@student.dtu.dk</t>
  </si>
  <si>
    <t>37622</t>
  </si>
  <si>
    <t>E37622</t>
  </si>
  <si>
    <t>Shene Hama-Khorshid</t>
  </si>
  <si>
    <t>visvi@dtu.dk</t>
  </si>
  <si>
    <t>ahech@dtu.dk</t>
  </si>
  <si>
    <t>johor@dtu.dk</t>
  </si>
  <si>
    <t>E28445-2020214</t>
  </si>
  <si>
    <t>0107943382</t>
  </si>
  <si>
    <t>hahas@dtu.dk</t>
  </si>
  <si>
    <t>37784</t>
  </si>
  <si>
    <t>E37784</t>
  </si>
  <si>
    <t>Hadia Hashimi</t>
  </si>
  <si>
    <t>tadse@dtu.dk</t>
  </si>
  <si>
    <t>E33587-2</t>
  </si>
  <si>
    <t>s143233@student.dtu.dk</t>
  </si>
  <si>
    <t>jiaha@dtu.dk</t>
  </si>
  <si>
    <t>catharina.skov,andersen@gmail.com</t>
  </si>
  <si>
    <t>0107980539</t>
  </si>
  <si>
    <t>s195794@student.dtu.dk</t>
  </si>
  <si>
    <t>37166</t>
  </si>
  <si>
    <t>E37166</t>
  </si>
  <si>
    <t>Jacob Graves Beck</t>
  </si>
  <si>
    <t>s184181@student.dtu.dk</t>
  </si>
  <si>
    <t>cgyn@dtu.dk</t>
  </si>
  <si>
    <t>jeja@food.dtu.dk</t>
  </si>
  <si>
    <t>sttni@mek.dtu.dk</t>
  </si>
  <si>
    <t>kjelds@dtu.dk</t>
  </si>
  <si>
    <t>kmen@dtu.dk</t>
  </si>
  <si>
    <t>jbn@elektro.dtu.dk</t>
  </si>
  <si>
    <t>jonj@dtu.dk</t>
  </si>
  <si>
    <t>cq@kemi.dtu.dk</t>
  </si>
  <si>
    <t>eqgi@dtu.dk</t>
  </si>
  <si>
    <t>pej@byg.dtu.dk</t>
  </si>
  <si>
    <t>emp@aqua.dtu.dk</t>
  </si>
  <si>
    <t>witt@dtu.dk</t>
  </si>
  <si>
    <t>akole@dtu.dk</t>
  </si>
  <si>
    <t>plf@kt.dtu.dk</t>
  </si>
  <si>
    <t>afeist@biosustain.dtu.dk</t>
  </si>
  <si>
    <t>rmlu@dtu.dk</t>
  </si>
  <si>
    <t>tkba@dtu.dk</t>
  </si>
  <si>
    <t>0108854626</t>
  </si>
  <si>
    <t>ghsha@dtu.dk</t>
  </si>
  <si>
    <t>36823</t>
  </si>
  <si>
    <t>E36823</t>
  </si>
  <si>
    <t>Ghada Shaban</t>
  </si>
  <si>
    <t>0108864354</t>
  </si>
  <si>
    <t>marta@dtu.dk</t>
  </si>
  <si>
    <t>36584</t>
  </si>
  <si>
    <t>E36584</t>
  </si>
  <si>
    <t>Maryamsadat Tahavori</t>
  </si>
  <si>
    <t>6258</t>
  </si>
  <si>
    <t>sisen@kt.dtu.dk</t>
  </si>
  <si>
    <t>prisin@biosustain.dtu.dk</t>
  </si>
  <si>
    <t>2923</t>
  </si>
  <si>
    <t>owro@aqua.dtu.dk</t>
  </si>
  <si>
    <t>aleje@dtu.dk</t>
  </si>
  <si>
    <t>haxi@food.dtu.dk</t>
  </si>
  <si>
    <t>s170414@student.dtu.dk</t>
  </si>
  <si>
    <t>serchy@elektro.dtu.dk</t>
  </si>
  <si>
    <t>s173107@student.dtu.dk</t>
  </si>
  <si>
    <t>s153010@student.dtu.dk</t>
  </si>
  <si>
    <t>E28143-2020922</t>
  </si>
  <si>
    <t>0108944013</t>
  </si>
  <si>
    <t>assuj@mek.dtu.dk</t>
  </si>
  <si>
    <t>36825</t>
  </si>
  <si>
    <t>E36825</t>
  </si>
  <si>
    <t>Mohammad Abu Shaid Sujon</t>
  </si>
  <si>
    <t>s182656@students.dtu.dk</t>
  </si>
  <si>
    <t>tveile@dtu.dk</t>
  </si>
  <si>
    <t>E30093-3</t>
  </si>
  <si>
    <t>blian@dtu.dk</t>
  </si>
  <si>
    <t>E33606-3</t>
  </si>
  <si>
    <t>kdj@kt.dtu.dk</t>
  </si>
  <si>
    <t>jorol@vet.dtu.dk</t>
  </si>
  <si>
    <t>haernst@dtu.dk</t>
  </si>
  <si>
    <t>sasbe@dtu.dk</t>
  </si>
  <si>
    <t>loubru@dtu.dk</t>
  </si>
  <si>
    <t>lohren@adm.dtu.dk</t>
  </si>
  <si>
    <t>0109772828</t>
  </si>
  <si>
    <t>hannec@dtu.dk</t>
  </si>
  <si>
    <t>37567</t>
  </si>
  <si>
    <t>E37567</t>
  </si>
  <si>
    <t>Hanne Søbæk Christiansen</t>
  </si>
  <si>
    <t>ssto@fotonik.dtu.dk</t>
  </si>
  <si>
    <t>paar@dtu.dk</t>
  </si>
  <si>
    <t>lepi@dtu.dk</t>
  </si>
  <si>
    <t>mipu@fotonik.dtu.dk</t>
  </si>
  <si>
    <t>rastu@dtu.dk</t>
  </si>
  <si>
    <t>ammaj@vet.dtu.dk</t>
  </si>
  <si>
    <t>caohang.nitra@gmail.com</t>
  </si>
  <si>
    <t>damali@biosustain.dtu.dk</t>
  </si>
  <si>
    <t>yiyu@fotonik.dtu.dk</t>
  </si>
  <si>
    <t>mgeis@mek.dtu.dk</t>
  </si>
  <si>
    <t>kvkhu@elektro.dtu.dk</t>
  </si>
  <si>
    <t>hszne@dtu.dk</t>
  </si>
  <si>
    <t>fban@env.dtu.dk</t>
  </si>
  <si>
    <t>1222</t>
  </si>
  <si>
    <t>lukv@nanotech.dtu.dk</t>
  </si>
  <si>
    <t>mahei@dtu.dk</t>
  </si>
  <si>
    <t>amwini@dtu.dk</t>
  </si>
  <si>
    <t>sichr@fotonik.dtu.dk</t>
  </si>
  <si>
    <t>s134232@student.dtu.dk</t>
  </si>
  <si>
    <t>s163601@student.dtu.dk</t>
  </si>
  <si>
    <t>2931</t>
  </si>
  <si>
    <t>tofan@dtu.dk</t>
  </si>
  <si>
    <t>mboge@dtu.dk</t>
  </si>
  <si>
    <t>s153020@student.dtu.dk</t>
  </si>
  <si>
    <t/>
  </si>
  <si>
    <t>s153021@student.dtu.dk</t>
  </si>
  <si>
    <t>E31362-2020921</t>
  </si>
  <si>
    <t>mabesc@mek.dtu.dk</t>
  </si>
  <si>
    <t>s171244@student.dtu.dk</t>
  </si>
  <si>
    <t>E32328-2020921</t>
  </si>
  <si>
    <t>0109962767</t>
  </si>
  <si>
    <t>s190029@student.dtu.dk</t>
  </si>
  <si>
    <t>36953</t>
  </si>
  <si>
    <t>E36953</t>
  </si>
  <si>
    <t>Spandan Das</t>
  </si>
  <si>
    <t>fgha@dtu.dk</t>
  </si>
  <si>
    <t>hbp@aqua.dtu.dk</t>
  </si>
  <si>
    <t>abob@dtu.dk</t>
  </si>
  <si>
    <t>jajant@fotonik.dtu.dk</t>
  </si>
  <si>
    <t>jovi@dtu.dk</t>
  </si>
  <si>
    <t>hvig@food.dtu.dk</t>
  </si>
  <si>
    <t>clmo@dtu.dk</t>
  </si>
  <si>
    <t>ivgr@aqua.dtu.dk</t>
  </si>
  <si>
    <t>andh@dtu.dk</t>
  </si>
  <si>
    <t>ioka@dtu.dk</t>
  </si>
  <si>
    <t>mpar@kt.dtu.dk</t>
  </si>
  <si>
    <t>wagha@dtu.dk</t>
  </si>
  <si>
    <t>0110832559</t>
  </si>
  <si>
    <t>hussu@dtu.dk</t>
  </si>
  <si>
    <t>36799</t>
  </si>
  <si>
    <t>E36799</t>
  </si>
  <si>
    <t>Husein Suta</t>
  </si>
  <si>
    <t>cakle@byg.dtu.dk</t>
  </si>
  <si>
    <t>0110863209</t>
  </si>
  <si>
    <t>muchah@dtu.dk</t>
  </si>
  <si>
    <t>36797</t>
  </si>
  <si>
    <t>E36797</t>
  </si>
  <si>
    <t>Mustapha Carab Hussein Ahmed</t>
  </si>
  <si>
    <t>liamw@fysik.dtu.dk</t>
  </si>
  <si>
    <t>mohkha@fysik.dtu.dk</t>
  </si>
  <si>
    <t>annze@dtu.dk</t>
  </si>
  <si>
    <t>E23525-2</t>
  </si>
  <si>
    <t>setd@biosustain.dtu.dk</t>
  </si>
  <si>
    <t>nimasi@byg.dtu.dk</t>
  </si>
  <si>
    <t>ssam@kemi.dtu.dk</t>
  </si>
  <si>
    <t>sund555@gmail.com</t>
  </si>
  <si>
    <t>aynaka@dtu.dk</t>
  </si>
  <si>
    <t>E26949-2</t>
  </si>
  <si>
    <t>aga.wrb@gmail.com</t>
  </si>
  <si>
    <t>E27609-2</t>
  </si>
  <si>
    <t>nicoes@dtu.dk</t>
  </si>
  <si>
    <t>rahvi@dtu.dk</t>
  </si>
  <si>
    <t>jesse.jones@climate-kic.org</t>
  </si>
  <si>
    <t>0110944799</t>
  </si>
  <si>
    <t>bowang@env.dtu.dk</t>
  </si>
  <si>
    <t>37518</t>
  </si>
  <si>
    <t>E37518</t>
  </si>
  <si>
    <t>akm@byg.dtu.dk</t>
  </si>
  <si>
    <t>goma@dtu.dk</t>
  </si>
  <si>
    <t>liras@adm.dtu.dk</t>
  </si>
  <si>
    <t>bhsk@env.dtu.dk</t>
  </si>
  <si>
    <t>sped@dtu.dk</t>
  </si>
  <si>
    <t>mmas@dtu.dk</t>
  </si>
  <si>
    <t>6251</t>
  </si>
  <si>
    <t>kimp@dtu.dk</t>
  </si>
  <si>
    <t>jubo@food.dtu.dk</t>
  </si>
  <si>
    <t>casor@dtu.dk</t>
  </si>
  <si>
    <t>marlod@dtu.dk</t>
  </si>
  <si>
    <t>thoni@dtu.dk</t>
  </si>
  <si>
    <t>ariis@dtu.dk</t>
  </si>
  <si>
    <t>kstorm@space.dtu.dk</t>
  </si>
  <si>
    <t>jerf@dtu.dk</t>
  </si>
  <si>
    <t>kachla@dtu.dk</t>
  </si>
  <si>
    <t>lalk@dtu.dk</t>
  </si>
  <si>
    <t>jkjje@mek.dtu.dk</t>
  </si>
  <si>
    <t>fnam@kemi.dtu.dk</t>
  </si>
  <si>
    <t>mflycktnielsen@gmail.com</t>
  </si>
  <si>
    <t>heljun@kt.dtu.dk</t>
  </si>
  <si>
    <t>s155129@student.dtu.dk</t>
  </si>
  <si>
    <t>ricriv@dtu.dk</t>
  </si>
  <si>
    <t>0111874409</t>
  </si>
  <si>
    <t>brlon@dtu.dk</t>
  </si>
  <si>
    <t>36524</t>
  </si>
  <si>
    <t>E36524</t>
  </si>
  <si>
    <t>Bradley Longstaff</t>
  </si>
  <si>
    <t>lpez@dtu.dk</t>
  </si>
  <si>
    <t>tispe@bio.dtu.dk</t>
  </si>
  <si>
    <t>pryt@vet.dtu.dk</t>
  </si>
  <si>
    <t>jearn@fysik.dtu.dk</t>
  </si>
  <si>
    <t>s172743@student.dtu.dk</t>
  </si>
  <si>
    <t>xincu@dtu.dk</t>
  </si>
  <si>
    <t>s144062@student.dtu.dk</t>
  </si>
  <si>
    <t>snobe@dtu.dk</t>
  </si>
  <si>
    <t>pjaco@space.dtu.dk</t>
  </si>
  <si>
    <t>nazan@dtu.dk</t>
  </si>
  <si>
    <t>sarsp@dtu.dk</t>
  </si>
  <si>
    <t>skrlan@dtu.dk</t>
  </si>
  <si>
    <t>s182728@student.dtu.dk</t>
  </si>
  <si>
    <t>mhlla@dtu.dk</t>
  </si>
  <si>
    <t>s164067@student.dtu.dk</t>
  </si>
  <si>
    <t>askebanke@gmail.com</t>
  </si>
  <si>
    <t>E35029-2</t>
  </si>
  <si>
    <t>jkjar@dtu.dk</t>
  </si>
  <si>
    <t>runeb@byg.dtu.dk</t>
  </si>
  <si>
    <t>joch@dtu.dk</t>
  </si>
  <si>
    <t>bohe@food.dtu.dk</t>
  </si>
  <si>
    <t>hawo@env.dtu.dk</t>
  </si>
  <si>
    <t>bh@kemi.dtu.dk</t>
  </si>
  <si>
    <t>irebam@adm.dtu.dk</t>
  </si>
  <si>
    <t>ANROU@dongenergy.dk</t>
  </si>
  <si>
    <t>kirg@dtu.dk</t>
  </si>
  <si>
    <t>anps@dtu.dk</t>
  </si>
  <si>
    <t>ggle@aqua.dtu.dk</t>
  </si>
  <si>
    <t>miow@dtu.dk</t>
  </si>
  <si>
    <t>tinan@food.dtu.dk</t>
  </si>
  <si>
    <t>0112834303</t>
  </si>
  <si>
    <t>jchi@dtu.dk</t>
  </si>
  <si>
    <t>tongz@nanotech.dtu.dk</t>
  </si>
  <si>
    <t>mabb@adk.dtu.dk</t>
  </si>
  <si>
    <t>elcver@dtu.dk</t>
  </si>
  <si>
    <t>ahsk@dtu.dk</t>
  </si>
  <si>
    <t>0112911626</t>
  </si>
  <si>
    <t>anlyk@dtu.dk</t>
  </si>
  <si>
    <t>37637</t>
  </si>
  <si>
    <t>E37637</t>
  </si>
  <si>
    <t>Anja Lykke Borre</t>
  </si>
  <si>
    <t>s144946@student.dtu.dk</t>
  </si>
  <si>
    <t>hpoha@dtu.dk</t>
  </si>
  <si>
    <t>ashas@fotonik.dtu.dk</t>
  </si>
  <si>
    <t>s163802@student.dtu.dk</t>
  </si>
  <si>
    <t>skoogy7@gmail.com</t>
  </si>
  <si>
    <t>E35215-2020922</t>
  </si>
  <si>
    <t>s163905@student.dtu.dk</t>
  </si>
  <si>
    <t>arula@dtu.dk</t>
  </si>
  <si>
    <t>0112961399</t>
  </si>
  <si>
    <t>mbn06@hotmail.com</t>
  </si>
  <si>
    <t>36950</t>
  </si>
  <si>
    <t>E36950</t>
  </si>
  <si>
    <t>Martin Bertram Nielsen</t>
  </si>
  <si>
    <t>0112991751</t>
  </si>
  <si>
    <t>mohammadnabilahmad@hotmail.com</t>
  </si>
  <si>
    <t>36980</t>
  </si>
  <si>
    <t>E36980</t>
  </si>
  <si>
    <t>Mohammad Nabil Ahmad</t>
  </si>
  <si>
    <t>anpalazoglu@ucdavis.edu</t>
  </si>
  <si>
    <t>hani@adm.dtu.dk</t>
  </si>
  <si>
    <t>chart@dtu.dk</t>
  </si>
  <si>
    <t>jbak@nanotech.dtu.dk</t>
  </si>
  <si>
    <t>raal@dtu.dk</t>
  </si>
  <si>
    <t>csn@mek.dtu.dk</t>
  </si>
  <si>
    <t>kblin@biosustain.dtu.dk</t>
  </si>
  <si>
    <t>segomes@dtu.dk</t>
  </si>
  <si>
    <t>0201881463</t>
  </si>
  <si>
    <t>s140588@student.dtu.dk</t>
  </si>
  <si>
    <t>37435</t>
  </si>
  <si>
    <t>E37435</t>
  </si>
  <si>
    <t>Kristoffer Pade Lind Glavind</t>
  </si>
  <si>
    <t>timw@aqua.dtu.dk</t>
  </si>
  <si>
    <t>clie@biosustain.dtu.dk</t>
  </si>
  <si>
    <t>s161818@student.dtu.dk</t>
  </si>
  <si>
    <t>0201904544</t>
  </si>
  <si>
    <t>parisf@dtu.dk</t>
  </si>
  <si>
    <t>36503</t>
  </si>
  <si>
    <t>E36503</t>
  </si>
  <si>
    <t>Parisa Ghofrani Isfahani</t>
  </si>
  <si>
    <t>libak@dtu.dk</t>
  </si>
  <si>
    <t>xlin@kt.dtu.dk</t>
  </si>
  <si>
    <t>olsche@dtu.dk</t>
  </si>
  <si>
    <t>esil@env.dtu.dk</t>
  </si>
  <si>
    <t>alrf@dtu.dk</t>
  </si>
  <si>
    <t>xinli@kemi.dtu.dk</t>
  </si>
  <si>
    <t>stce@dtu.dk</t>
  </si>
  <si>
    <t>chrisbn@kemi.dtu.dk</t>
  </si>
  <si>
    <t>helhan@adm.dtu.dk</t>
  </si>
  <si>
    <t>s153037@student.dtu.dk</t>
  </si>
  <si>
    <t>jabch@dtu.dk</t>
  </si>
  <si>
    <t>Antti-Pekka.Jauho@dtu.dk</t>
  </si>
  <si>
    <t>agc@adk.dtu.dk</t>
  </si>
  <si>
    <t>jroh@dtu.dk</t>
  </si>
  <si>
    <t>htan@dtu.dk</t>
  </si>
  <si>
    <t>6252</t>
  </si>
  <si>
    <t>cedg@aqua.dtu.dk</t>
  </si>
  <si>
    <t>sobr@dtu.dk</t>
  </si>
  <si>
    <t>pini@mek.dtu.dk</t>
  </si>
  <si>
    <t>tkh@adm.dtu.dk</t>
  </si>
  <si>
    <t>jestu@dtu.dk</t>
  </si>
  <si>
    <t>mlballe@fysik.dtu.dk</t>
  </si>
  <si>
    <t>dbhe@dtu.dk</t>
  </si>
  <si>
    <t>mehas@adm.dtu.dk</t>
  </si>
  <si>
    <t>mwis@aqua.dtu.dk</t>
  </si>
  <si>
    <t>lkox@fotonik.dtu.dk</t>
  </si>
  <si>
    <t>ngre@fotonik.dtu.dk</t>
  </si>
  <si>
    <t>jornh@dtu.dk</t>
  </si>
  <si>
    <t>fmul@dtu.dk</t>
  </si>
  <si>
    <t>pklra@dtu.dk</t>
  </si>
  <si>
    <t>evch@dtu.dk</t>
  </si>
  <si>
    <t>weiko@byg.dtu.dk</t>
  </si>
  <si>
    <t>brunan@byg.dtu.dk</t>
  </si>
  <si>
    <t>ynour@elektro.dtu.dk</t>
  </si>
  <si>
    <t>manas@dtu.dk</t>
  </si>
  <si>
    <t>ssof@dtu.dk</t>
  </si>
  <si>
    <t>amia@dtu.dk</t>
  </si>
  <si>
    <t>ulasje@dtu.dk</t>
  </si>
  <si>
    <t>janpo@byg.dtu.dk</t>
  </si>
  <si>
    <t>nabr@dtu.dk</t>
  </si>
  <si>
    <t>amonc@mek.dtu.dk</t>
  </si>
  <si>
    <t>latjo@dtu.dk</t>
  </si>
  <si>
    <t>tkth@mek.dtu.dk</t>
  </si>
  <si>
    <t>jewaj@kt.dtu.dk</t>
  </si>
  <si>
    <t>s164763@student.dtu.dk</t>
  </si>
  <si>
    <t>s144287@student.dtu.dk</t>
  </si>
  <si>
    <t>akotr@dtu.dk</t>
  </si>
  <si>
    <t>E34677-2</t>
  </si>
  <si>
    <t>0202942547</t>
  </si>
  <si>
    <t>mitni@dtu.dk</t>
  </si>
  <si>
    <t>37248</t>
  </si>
  <si>
    <t>E37248</t>
  </si>
  <si>
    <t>Michael Thorstein Nikolajsen</t>
  </si>
  <si>
    <t>tamwei@dtu.dk</t>
  </si>
  <si>
    <t>louisew@dtu.dk</t>
  </si>
  <si>
    <t>s163906@student.dtu.dk</t>
  </si>
  <si>
    <t>eriknstavad@gmail.com</t>
  </si>
  <si>
    <t>E34274-3</t>
  </si>
  <si>
    <t>0202981887</t>
  </si>
  <si>
    <t>madswk2@gmail.com</t>
  </si>
  <si>
    <t>37005</t>
  </si>
  <si>
    <t>E37005</t>
  </si>
  <si>
    <t>Mads Wedendahl-Kruse</t>
  </si>
  <si>
    <t>hep@aqua.dtu.dk</t>
  </si>
  <si>
    <t>heste@dtu.dk</t>
  </si>
  <si>
    <t>rn@aqua.dtu.dk</t>
  </si>
  <si>
    <t>sigkra@dtu.dk</t>
  </si>
  <si>
    <t>jniel@mek.dtu.dk</t>
  </si>
  <si>
    <t>Louise.Skyggebjerg@fysik.dtu.dk</t>
  </si>
  <si>
    <t>sing@dtu.dk</t>
  </si>
  <si>
    <t>nvn@kt.dtu.dk</t>
  </si>
  <si>
    <t>jbej@dtu.dk</t>
  </si>
  <si>
    <t>andersk@dtu.dk</t>
  </si>
  <si>
    <t>brisp@dtu.dk</t>
  </si>
  <si>
    <t>tjep@dtu.dk</t>
  </si>
  <si>
    <t>dtay@aqua.dtu.dk</t>
  </si>
  <si>
    <t>dansk@dtu.dk</t>
  </si>
  <si>
    <t>sudou@dtu.dk</t>
  </si>
  <si>
    <t>0203853777</t>
  </si>
  <si>
    <t>tyti@dtu.dk</t>
  </si>
  <si>
    <t>36446</t>
  </si>
  <si>
    <t>E36446</t>
  </si>
  <si>
    <t>Tyge Tiessen</t>
  </si>
  <si>
    <t>jodre@kt.dtu.dk</t>
  </si>
  <si>
    <t>wibar@dtu.dk</t>
  </si>
  <si>
    <t>krjko@dtu.dk</t>
  </si>
  <si>
    <t>0203884885</t>
  </si>
  <si>
    <t>tobial@dtu.dk</t>
  </si>
  <si>
    <t>37442</t>
  </si>
  <si>
    <t>E37442</t>
  </si>
  <si>
    <t>Tobias Benedikt Alter</t>
  </si>
  <si>
    <t>2953</t>
  </si>
  <si>
    <t>jejsor@fysik.dtu.dk</t>
  </si>
  <si>
    <t>iraziz@dtu.dk</t>
  </si>
  <si>
    <t>nasuh@dtu.dk</t>
  </si>
  <si>
    <t>s144063@student.dtu.dk</t>
  </si>
  <si>
    <t>E23254-2x</t>
  </si>
  <si>
    <t>chves@dtu.dk</t>
  </si>
  <si>
    <t>margl@aqua.dtu.dk</t>
  </si>
  <si>
    <t>mbili@dtu.dk</t>
  </si>
  <si>
    <t>tloja@dtu.dk</t>
  </si>
  <si>
    <t>0203953275</t>
  </si>
  <si>
    <t>fabian.mager95web.de</t>
  </si>
  <si>
    <t>37035</t>
  </si>
  <si>
    <t>E37035</t>
  </si>
  <si>
    <t>Fabian Martin Mager</t>
  </si>
  <si>
    <t>cmoma@dtu.dk</t>
  </si>
  <si>
    <t>E36439-2</t>
  </si>
  <si>
    <t>E36439-3</t>
  </si>
  <si>
    <t>0203961650</t>
  </si>
  <si>
    <t>fiesa@dtu.dk</t>
  </si>
  <si>
    <t>37178</t>
  </si>
  <si>
    <t>E37178</t>
  </si>
  <si>
    <t>Fie Stegenborg Andersen</t>
  </si>
  <si>
    <t>s173796@win.dtu.dk</t>
  </si>
  <si>
    <t>E35641-2</t>
  </si>
  <si>
    <t>s183740@student.dtu.dk</t>
  </si>
  <si>
    <t>mkb@bio.dtu.dk</t>
  </si>
  <si>
    <t>kirj@dtu.dk</t>
  </si>
  <si>
    <t>pern@elektro.dtu.dk</t>
  </si>
  <si>
    <t>brfl@dtu.dk</t>
  </si>
  <si>
    <t>jcst@dtu.dk</t>
  </si>
  <si>
    <t>jande@adm.dtu.dk</t>
  </si>
  <si>
    <t>gitb@aqua.dtu.dk</t>
  </si>
  <si>
    <t>simand@dtu.dk</t>
  </si>
  <si>
    <t>kank@food.dtu.dk</t>
  </si>
  <si>
    <t>slbo@elektro.dtu.dk</t>
  </si>
  <si>
    <t>alar@dtu.dk</t>
  </si>
  <si>
    <t>nibl@dtu.dk</t>
  </si>
  <si>
    <t>marld@dtu.dk</t>
  </si>
  <si>
    <t>0204734690</t>
  </si>
  <si>
    <t>natst@dtu.dk</t>
  </si>
  <si>
    <t>36540</t>
  </si>
  <si>
    <t>E36540</t>
  </si>
  <si>
    <t>Natalie Stingelin</t>
  </si>
  <si>
    <t>krismik@dtu.dk</t>
  </si>
  <si>
    <t>etehw@dtu.dk</t>
  </si>
  <si>
    <t>amyaah@dtu.dk</t>
  </si>
  <si>
    <t>stec@fotonik.dtu.dk</t>
  </si>
  <si>
    <t>mcal@mek.dtu.dk</t>
  </si>
  <si>
    <t>gitbr@dtu.dk</t>
  </si>
  <si>
    <t>lsun@kt.dtu.dk</t>
  </si>
  <si>
    <t>licme@fotonik.dtu.dk</t>
  </si>
  <si>
    <t>juhr@dtu.dk</t>
  </si>
  <si>
    <t>teekad@dtu.dk</t>
  </si>
  <si>
    <t>chrand@dtu.dk</t>
  </si>
  <si>
    <t>kristoffer.km.jakobsen@gmail.com</t>
  </si>
  <si>
    <t>togeb@dtu.dk</t>
  </si>
  <si>
    <t>angl@dtu.dk</t>
  </si>
  <si>
    <t>rboc@mek.dtu.dk</t>
  </si>
  <si>
    <t>s153048@student.dtu.dk</t>
  </si>
  <si>
    <t>0204951543</t>
  </si>
  <si>
    <t>dngph@dtu.dk</t>
  </si>
  <si>
    <t>37580</t>
  </si>
  <si>
    <t>E37580</t>
  </si>
  <si>
    <t>Dan Nguyen Pham</t>
  </si>
  <si>
    <t>0204952752</t>
  </si>
  <si>
    <t>s192472@win.dtu.dk</t>
  </si>
  <si>
    <t>36926</t>
  </si>
  <si>
    <t>E36926</t>
  </si>
  <si>
    <t>Dionysia-Spyridoula Moschou</t>
  </si>
  <si>
    <t>lrasm@elektro.dtu.dk</t>
  </si>
  <si>
    <t>s154672@student.dtu.dk</t>
  </si>
  <si>
    <t>soeren.simonsen10@gmail.com</t>
  </si>
  <si>
    <t>E35698-2</t>
  </si>
  <si>
    <t>asgak@dtu.dk</t>
  </si>
  <si>
    <t>hg@adk.dtu.dk</t>
  </si>
  <si>
    <t>igko@dtu.dk</t>
  </si>
  <si>
    <t>alhans@dtu.dk</t>
  </si>
  <si>
    <t>trped@mek.dtu.dk</t>
  </si>
  <si>
    <t>pawo@dtu.dk</t>
  </si>
  <si>
    <t>lida@dtu.dk</t>
  </si>
  <si>
    <t>0205711120</t>
  </si>
  <si>
    <t>bendi@dtu.dk</t>
  </si>
  <si>
    <t>36517</t>
  </si>
  <si>
    <t>E36517</t>
  </si>
  <si>
    <t>Bente Didriksen</t>
  </si>
  <si>
    <t>gesei@dtu.dk</t>
  </si>
  <si>
    <t>dosne@dtu.dk</t>
  </si>
  <si>
    <t>0205832491</t>
  </si>
  <si>
    <t>ssknu@dtu.dk</t>
  </si>
  <si>
    <t>37308</t>
  </si>
  <si>
    <t>E37308</t>
  </si>
  <si>
    <t>Stig Staghøj Knudsen</t>
  </si>
  <si>
    <t>E37308-2</t>
  </si>
  <si>
    <t>lmun@dtu.dk</t>
  </si>
  <si>
    <t>arkh@dtu.dk</t>
  </si>
  <si>
    <t>s163804@student.dtu.dk</t>
  </si>
  <si>
    <t>E34824-2</t>
  </si>
  <si>
    <t>arich@dtu.dk</t>
  </si>
  <si>
    <t>toobu@fotonik.dtu.dk</t>
  </si>
  <si>
    <t>s153050@student.dtu.dk</t>
  </si>
  <si>
    <t>E27463-2020921</t>
  </si>
  <si>
    <t>petgeo@dtu.dk</t>
  </si>
  <si>
    <t>afasif@dtu.dk</t>
  </si>
  <si>
    <t>s160836@student.dtu.dk</t>
  </si>
  <si>
    <t>E33401-4</t>
  </si>
  <si>
    <t>eoni@dtu.dk</t>
  </si>
  <si>
    <t>s171093@student.dtu.dk</t>
  </si>
  <si>
    <t>E32198-5</t>
  </si>
  <si>
    <t>s152324@student.dtu.dk</t>
  </si>
  <si>
    <t>E31073-2020921</t>
  </si>
  <si>
    <t>jeramo@dtu.dk</t>
  </si>
  <si>
    <t>nicbi@dtu.dk</t>
  </si>
  <si>
    <t>s163684@student.dtu.dk</t>
  </si>
  <si>
    <t>s143960@student.dtu.dk</t>
  </si>
  <si>
    <t>0205953132</t>
  </si>
  <si>
    <t>tugyi@dtu.dk</t>
  </si>
  <si>
    <t>36648</t>
  </si>
  <si>
    <t>E36648</t>
  </si>
  <si>
    <t>Tuğçe Yilmaz</t>
  </si>
  <si>
    <t>csoan@dtu.dk</t>
  </si>
  <si>
    <t>s153054@student.dtu.dk</t>
  </si>
  <si>
    <t>Niels Knudsen</t>
  </si>
  <si>
    <t>E27213-2020214</t>
  </si>
  <si>
    <t>E27213-2020286</t>
  </si>
  <si>
    <t>haehb@dtu.dk</t>
  </si>
  <si>
    <t>cefov@dtu.dk</t>
  </si>
  <si>
    <t>or@elektro.dtu.dk</t>
  </si>
  <si>
    <t>mpov@food.dtu.dk</t>
  </si>
  <si>
    <t>ebmo@byg.dtu.dk</t>
  </si>
  <si>
    <t>kabi@dtu.dk</t>
  </si>
  <si>
    <t>jz@kemi.dtu.dk</t>
  </si>
  <si>
    <t>linej@dtu.dk</t>
  </si>
  <si>
    <t>mapri@byg.dtu.dk</t>
  </si>
  <si>
    <t>jken@dtu.dk</t>
  </si>
  <si>
    <t>mgba@dtu.dk</t>
  </si>
  <si>
    <t>miwan@adm.dtu.dk</t>
  </si>
  <si>
    <t>thyd@dtu.dk</t>
  </si>
  <si>
    <t>flgw@dtu.dk</t>
  </si>
  <si>
    <t>mb@space.dtu.dk</t>
  </si>
  <si>
    <t>s163502@student.dtu.dk</t>
  </si>
  <si>
    <t>E33398-2020921</t>
  </si>
  <si>
    <t>bude@kemi.dtu.dk</t>
  </si>
  <si>
    <t>0206870095</t>
  </si>
  <si>
    <t>37634</t>
  </si>
  <si>
    <t>E37634</t>
  </si>
  <si>
    <t>Francisco Antunes</t>
  </si>
  <si>
    <t>pgrje@dtu.dk</t>
  </si>
  <si>
    <t>ldapo@dtu.dk</t>
  </si>
  <si>
    <t>smara@fotonik.dtu.dk</t>
  </si>
  <si>
    <t>elky@dtu.dk</t>
  </si>
  <si>
    <t>acwhj@dtu.dk</t>
  </si>
  <si>
    <t>cbeh@kt.dtu.dk</t>
  </si>
  <si>
    <t>amsos@dtu.dk</t>
  </si>
  <si>
    <t>kahjj@dtu.dk</t>
  </si>
  <si>
    <t>yujche@dtu.dk</t>
  </si>
  <si>
    <t>E35210-2</t>
  </si>
  <si>
    <t>madkru@dtu.dk</t>
  </si>
  <si>
    <t>tenra@dtu.dk</t>
  </si>
  <si>
    <t>E28597-2020921</t>
  </si>
  <si>
    <t>0206960159</t>
  </si>
  <si>
    <t>miskha@dtu.dk</t>
  </si>
  <si>
    <t>36562</t>
  </si>
  <si>
    <t>E36562</t>
  </si>
  <si>
    <t>Michael Skougaard Hansen</t>
  </si>
  <si>
    <t>rikwe@dtu.dk</t>
  </si>
  <si>
    <t>khal@dtu.dk</t>
  </si>
  <si>
    <t>flsl@dtu.dk</t>
  </si>
  <si>
    <t>DTU-rektor@adm.dtu.dk</t>
  </si>
  <si>
    <t>pewin@danchip.dtu.dk</t>
  </si>
  <si>
    <t>stub@aqua.dtu.dk</t>
  </si>
  <si>
    <t>wisv@dtu.dk</t>
  </si>
  <si>
    <t>jasch@mek.dtu.dk</t>
  </si>
  <si>
    <t>olba@dtu.dk</t>
  </si>
  <si>
    <t>anat@dtu.dk</t>
  </si>
  <si>
    <t>tiol@dtu.dk</t>
  </si>
  <si>
    <t>ramah@mek.dtu.dk</t>
  </si>
  <si>
    <t>jeshan@dtu.dk</t>
  </si>
  <si>
    <t>ccone@dtu.dk</t>
  </si>
  <si>
    <t>khjensen@fysik.dtu.dk</t>
  </si>
  <si>
    <t>sebfi@dtu.dk</t>
  </si>
  <si>
    <t>E34024-3</t>
  </si>
  <si>
    <t>alkov@dtu.dk</t>
  </si>
  <si>
    <t>s151880@student.dtu.dk</t>
  </si>
  <si>
    <t>amopoo@dtu.dk</t>
  </si>
  <si>
    <t>anjani@kt.dtu.dk</t>
  </si>
  <si>
    <t>s171651@student.dtu.dk</t>
  </si>
  <si>
    <t>eser@dtu.dk</t>
  </si>
  <si>
    <t>galinaa@fysik.dtu.dk</t>
  </si>
  <si>
    <t>0207914304</t>
  </si>
  <si>
    <t>mcfr@env.dtu.dk</t>
  </si>
  <si>
    <t>37663</t>
  </si>
  <si>
    <t>E37663</t>
  </si>
  <si>
    <t>Monica Coppo Frias</t>
  </si>
  <si>
    <t>super-kagen@hotmail.com</t>
  </si>
  <si>
    <t>arnsaa@space.dtu.dk</t>
  </si>
  <si>
    <t>likun@dtu.dk</t>
  </si>
  <si>
    <t>E35713-2</t>
  </si>
  <si>
    <t>0207934658</t>
  </si>
  <si>
    <t>yuado@dtu.dk</t>
  </si>
  <si>
    <t>37465</t>
  </si>
  <si>
    <t>E37465</t>
  </si>
  <si>
    <t>Yu Dong</t>
  </si>
  <si>
    <t>s172354@student.dtu.dk</t>
  </si>
  <si>
    <t>0207944645</t>
  </si>
  <si>
    <t>lucmaa@dtu.dk</t>
  </si>
  <si>
    <t>37201</t>
  </si>
  <si>
    <t>E37201</t>
  </si>
  <si>
    <t>Lucas Nicolaas Ludovic van der Maas</t>
  </si>
  <si>
    <t>0207950653</t>
  </si>
  <si>
    <t>nielsaskes@gmail.com</t>
  </si>
  <si>
    <t>36947</t>
  </si>
  <si>
    <t>E36947</t>
  </si>
  <si>
    <t>Niels Aske Sauer</t>
  </si>
  <si>
    <t>s165467@student.dtu.dk</t>
  </si>
  <si>
    <t>0207982237</t>
  </si>
  <si>
    <t>magnus@nymann.eu</t>
  </si>
  <si>
    <t>37001</t>
  </si>
  <si>
    <t>E37001</t>
  </si>
  <si>
    <t>Magnus Hornhaver Nymann</t>
  </si>
  <si>
    <t>bis@bio.dtu.dk</t>
  </si>
  <si>
    <t>pbru@dtu.dk</t>
  </si>
  <si>
    <t>bfni@dtu.dk</t>
  </si>
  <si>
    <t>sn@mek.dtu.dk</t>
  </si>
  <si>
    <t>lhan@dtu.dk</t>
  </si>
  <si>
    <t>peder.heise@fysik.dtu.dk</t>
  </si>
  <si>
    <t>maers@dtu.dk</t>
  </si>
  <si>
    <t>sspc@mek.dtu.dk</t>
  </si>
  <si>
    <t>visch@dtu.dk</t>
  </si>
  <si>
    <t>juch@dtu.dk</t>
  </si>
  <si>
    <t>E3213-2</t>
  </si>
  <si>
    <t>ltkr@aqua.dtu.dk</t>
  </si>
  <si>
    <t>rjust@adm.dtu.dk</t>
  </si>
  <si>
    <t>mhal@dtu.dk</t>
  </si>
  <si>
    <t>atkovacs@dtu.dk</t>
  </si>
  <si>
    <t>jacsko@adm.dtu.dk</t>
  </si>
  <si>
    <t>hluo@biosustain.dtu.dk</t>
  </si>
  <si>
    <t>0208854437</t>
  </si>
  <si>
    <t>chandima.ellawalak@gmail.com</t>
  </si>
  <si>
    <t>37621</t>
  </si>
  <si>
    <t>E37621</t>
  </si>
  <si>
    <t>Chandima Pradeep Ellawala Kankanamge</t>
  </si>
  <si>
    <t>rcom@mek.dtu.dk</t>
  </si>
  <si>
    <t>gewoy@fotonik.dtu.dk</t>
  </si>
  <si>
    <t>jonja@dtu.dk</t>
  </si>
  <si>
    <t>thomel@dtu.dk</t>
  </si>
  <si>
    <t>onka@byg.dtu.dk</t>
  </si>
  <si>
    <t>yuga@dtu.dk</t>
  </si>
  <si>
    <t>jmbols@fysik.dtu.dk</t>
  </si>
  <si>
    <t>Jeppe Miki Busk Olsen</t>
  </si>
  <si>
    <t>0208892185</t>
  </si>
  <si>
    <t>jhoso@dtu.dk</t>
  </si>
  <si>
    <t>37594</t>
  </si>
  <si>
    <t>E37594</t>
  </si>
  <si>
    <t>Jakob Høgh Sørensen</t>
  </si>
  <si>
    <t>emand@dtu.dk</t>
  </si>
  <si>
    <t>malak@food.dtu.dk</t>
  </si>
  <si>
    <t>0208904884</t>
  </si>
  <si>
    <t>kyrgk@dtu.dk</t>
  </si>
  <si>
    <t>37576</t>
  </si>
  <si>
    <t>E37576</t>
  </si>
  <si>
    <t>Kyriaki Gkaliou</t>
  </si>
  <si>
    <t>s171867@student.dtu.dk</t>
  </si>
  <si>
    <t>bjhape@biosustain.dtu.dk</t>
  </si>
  <si>
    <t>0208924427</t>
  </si>
  <si>
    <t>fufya@dtu.dk</t>
  </si>
  <si>
    <t>36452</t>
  </si>
  <si>
    <t>E36452</t>
  </si>
  <si>
    <t>Fufang Yang</t>
  </si>
  <si>
    <t>0208924435</t>
  </si>
  <si>
    <t>anaba@dtu.dk</t>
  </si>
  <si>
    <t>36507</t>
  </si>
  <si>
    <t>E36507</t>
  </si>
  <si>
    <t>Ali Nawaz Nawaz Babar</t>
  </si>
  <si>
    <t>s144892@student.dtu.dk</t>
  </si>
  <si>
    <t>natgr@dtu.dk</t>
  </si>
  <si>
    <t>s153064@student.dtu.dk</t>
  </si>
  <si>
    <t>E33319-2020922</t>
  </si>
  <si>
    <t>amojo@dtu.dk</t>
  </si>
  <si>
    <t>E32222-2020921</t>
  </si>
  <si>
    <t>caia@dtu.dk</t>
  </si>
  <si>
    <t>E35203-2</t>
  </si>
  <si>
    <t>khtz@dtu.dk</t>
  </si>
  <si>
    <t>phof@dtu.dk</t>
  </si>
  <si>
    <t>gs@space.dtu.dk</t>
  </si>
  <si>
    <t>cho@adm.dtu.dk</t>
  </si>
  <si>
    <t>jesm@fotonik.dtu.dk</t>
  </si>
  <si>
    <t>hp@elektro.dtu.dk</t>
  </si>
  <si>
    <t>gira@dtu.dk</t>
  </si>
  <si>
    <t>rtg@biosustain.dtu.dk</t>
  </si>
  <si>
    <t>2904</t>
  </si>
  <si>
    <t>colg@aqua.dtu.dk</t>
  </si>
  <si>
    <t>petml@dtu.dk</t>
  </si>
  <si>
    <t>s072119@student.dtu.dk</t>
  </si>
  <si>
    <t>0209824779</t>
  </si>
  <si>
    <t>mando@dtu.dk</t>
  </si>
  <si>
    <t>36857</t>
  </si>
  <si>
    <t>E36857</t>
  </si>
  <si>
    <t>Manh-Ha Doan</t>
  </si>
  <si>
    <t>arpch@kt.dtu.dk</t>
  </si>
  <si>
    <t>rasde@dtu.dk</t>
  </si>
  <si>
    <t>marcj@dtu.dk</t>
  </si>
  <si>
    <t>E26800-2020245</t>
  </si>
  <si>
    <t>abhgar@biosustain.dtu.dk</t>
  </si>
  <si>
    <t>markj@dtu.dk</t>
  </si>
  <si>
    <t>E34472-2</t>
  </si>
  <si>
    <t>yibd@dtu.dk</t>
  </si>
  <si>
    <t>seso@kt.dtu.dk</t>
  </si>
  <si>
    <t>minj@biosustain.dtu.dk</t>
  </si>
  <si>
    <t>0209912899</t>
  </si>
  <si>
    <t>petau@dtu.dk</t>
  </si>
  <si>
    <t>37720</t>
  </si>
  <si>
    <t>E37720</t>
  </si>
  <si>
    <t>Peter August Rasmussen</t>
  </si>
  <si>
    <t>2261</t>
  </si>
  <si>
    <t>0209930269</t>
  </si>
  <si>
    <t>xiyli@dtu.dk</t>
  </si>
  <si>
    <t>36787</t>
  </si>
  <si>
    <t>E36787</t>
  </si>
  <si>
    <t>Xiyuan Liu</t>
  </si>
  <si>
    <t>morlin@dtu.dk</t>
  </si>
  <si>
    <t>yifandu@dtu.dk</t>
  </si>
  <si>
    <t>E29846-2</t>
  </si>
  <si>
    <t>s161642@student.dtu.dk</t>
  </si>
  <si>
    <t>0209944839</t>
  </si>
  <si>
    <t>datra@dtu.dk</t>
  </si>
  <si>
    <t>37672</t>
  </si>
  <si>
    <t>E37672</t>
  </si>
  <si>
    <t>David Tran</t>
  </si>
  <si>
    <t>jraly@dtu.dk</t>
  </si>
  <si>
    <t>E32083-2020622</t>
  </si>
  <si>
    <t>s164174@student.dtu.dk</t>
  </si>
  <si>
    <t>E32329-2020921</t>
  </si>
  <si>
    <t>grossp@dtu.dk</t>
  </si>
  <si>
    <t>alpe@dtu.dk</t>
  </si>
  <si>
    <t>sph@adk.dtu.dk</t>
  </si>
  <si>
    <t>bikr@dtu.dk</t>
  </si>
  <si>
    <t>bsp@adm.dtu.dk</t>
  </si>
  <si>
    <t>bodild@dtu.dk</t>
  </si>
  <si>
    <t>E29747-2</t>
  </si>
  <si>
    <t>alav@fotonik.dtu.dk</t>
  </si>
  <si>
    <t>tevk@aqua.dtu.dk</t>
  </si>
  <si>
    <t>ldda@dtu.dk</t>
  </si>
  <si>
    <t>miber@dtu.dk</t>
  </si>
  <si>
    <t>chou@dtu.dk</t>
  </si>
  <si>
    <t>jnsj@dtu.dk</t>
  </si>
  <si>
    <t>aneho@dtu.dk</t>
  </si>
  <si>
    <t>jaddy@biosustain.dtu.dk</t>
  </si>
  <si>
    <t>npbh@dtu.dk</t>
  </si>
  <si>
    <t>bamkad@food.dtu.dk</t>
  </si>
  <si>
    <t>kalb@food.dtu.dk</t>
  </si>
  <si>
    <t>myko@dtu.dk</t>
  </si>
  <si>
    <t>mamad@dtu.dk</t>
  </si>
  <si>
    <t>jpwa@mek.dtu.dk</t>
  </si>
  <si>
    <t>anna@space.dtu.dk</t>
  </si>
  <si>
    <t>moing@adm.dtu.dk</t>
  </si>
  <si>
    <t>mespa@dtu.dk</t>
  </si>
  <si>
    <t>husimo@fysik.dtu.dk</t>
  </si>
  <si>
    <t>arlfe@dtu.dk</t>
  </si>
  <si>
    <t>s112680@student.dtu.dk</t>
  </si>
  <si>
    <t>s141024@student.dtu.dk</t>
  </si>
  <si>
    <t>maduol@kt.dtu.dk</t>
  </si>
  <si>
    <t>rasbe@dtu.dk</t>
  </si>
  <si>
    <t>s164280@student.dtu.dk</t>
  </si>
  <si>
    <t>salbr@dtu.dk</t>
  </si>
  <si>
    <t>kleje@dtu.dk</t>
  </si>
  <si>
    <t>timrin@dtu.dk</t>
  </si>
  <si>
    <t>risanbe1@gmail.com</t>
  </si>
  <si>
    <t>E35830-2020921</t>
  </si>
  <si>
    <t>justusgammelgaard@hotmail.com</t>
  </si>
  <si>
    <t>majasi@dtu.dk</t>
  </si>
  <si>
    <t>0211007125</t>
  </si>
  <si>
    <t>soren00@hotmail.com</t>
  </si>
  <si>
    <t>36962</t>
  </si>
  <si>
    <t>E36962</t>
  </si>
  <si>
    <t>Søren Johannes Heiberg</t>
  </si>
  <si>
    <t>km@byg.dtu.dk</t>
  </si>
  <si>
    <t>mach@dtu.dk</t>
  </si>
  <si>
    <t>karn@env.dtu.dk</t>
  </si>
  <si>
    <t>masca@dtu.dk</t>
  </si>
  <si>
    <t>loj@adk.dtu.dk</t>
  </si>
  <si>
    <t>mjg@adk.dtu.dk</t>
  </si>
  <si>
    <t>ramg@dtu.dk</t>
  </si>
  <si>
    <t>aalpe@dtu.dk</t>
  </si>
  <si>
    <t>brogaard38@hotmail.com</t>
  </si>
  <si>
    <t>casou@dtu.dk</t>
  </si>
  <si>
    <t>lkhc@dtu.dk</t>
  </si>
  <si>
    <t>zhou@fotonik.dtu.dk</t>
  </si>
  <si>
    <t>pbge@dtu.dk</t>
  </si>
  <si>
    <t>rifha@dtu.dk</t>
  </si>
  <si>
    <t>mh@kt.dtu.dk</t>
  </si>
  <si>
    <t>vv@dkuni.dk</t>
  </si>
  <si>
    <t>s092915@student.dtu.dk</t>
  </si>
  <si>
    <t>patheo@biosustain.dtu.dk</t>
  </si>
  <si>
    <t>arnsim@fotonik.dtu.dk</t>
  </si>
  <si>
    <t>chjple@dtu.dk</t>
  </si>
  <si>
    <t>stevho@biosustain.dtu.dk</t>
  </si>
  <si>
    <t>gaodo@dtu.dk</t>
  </si>
  <si>
    <t>mkje@dtu.dk</t>
  </si>
  <si>
    <t>s124347@student.dtu.dk</t>
  </si>
  <si>
    <t>0211944056</t>
  </si>
  <si>
    <t>aixfu@kt.dtu.dk</t>
  </si>
  <si>
    <t>36839</t>
  </si>
  <si>
    <t>E36839</t>
  </si>
  <si>
    <t>Aixiao Fu</t>
  </si>
  <si>
    <t>auvblau@biosustain.dtu.dk</t>
  </si>
  <si>
    <t>s153075@student.dtu.dk</t>
  </si>
  <si>
    <t>021196-0001</t>
  </si>
  <si>
    <t>37829</t>
  </si>
  <si>
    <t>E37829</t>
  </si>
  <si>
    <t>Hitesh Gelli Praveenkumar</t>
  </si>
  <si>
    <t>hello@nicklashansen.com</t>
  </si>
  <si>
    <t>E34525-2020921</t>
  </si>
  <si>
    <t>pean@dtu.dk</t>
  </si>
  <si>
    <t>timom@dtu.dk</t>
  </si>
  <si>
    <t>cha@dtu.dk</t>
  </si>
  <si>
    <t>jsso@env.dtu.dk</t>
  </si>
  <si>
    <t>hlet@food.dtu.dk</t>
  </si>
  <si>
    <t>pofn@dtu.dk</t>
  </si>
  <si>
    <t>dabur@dtu.dk</t>
  </si>
  <si>
    <t>loloh@vet.dtu.dk</t>
  </si>
  <si>
    <t>rich@dtu.dk</t>
  </si>
  <si>
    <t>ksabo@dtu.dk</t>
  </si>
  <si>
    <t>0212712698</t>
  </si>
  <si>
    <t>kmhein@dtu.dk</t>
  </si>
  <si>
    <t>37649</t>
  </si>
  <si>
    <t>E37649</t>
  </si>
  <si>
    <t>Karen Malene Hein</t>
  </si>
  <si>
    <t>Matti.Knaapila@fysik.dtu.dk</t>
  </si>
  <si>
    <t>uleh@dtu.dk</t>
  </si>
  <si>
    <t>jmgla@dtu.dk</t>
  </si>
  <si>
    <t>sunth@fotonik.dtu.dk</t>
  </si>
  <si>
    <t>jme@space.dtu.dk</t>
  </si>
  <si>
    <t>smsah@mek.dtu.dk</t>
  </si>
  <si>
    <t>anbog@dtu.dk</t>
  </si>
  <si>
    <t>domar@dtu.dk</t>
  </si>
  <si>
    <t>dabroe@dtu.dk</t>
  </si>
  <si>
    <t>mpla@aqua.dtu.dk</t>
  </si>
  <si>
    <t>fdro@fotonik.dtu.dk</t>
  </si>
  <si>
    <t>nark@dtu.dk</t>
  </si>
  <si>
    <t>vmel@aqua.dtu.dk</t>
  </si>
  <si>
    <t>s136424@student.dtu.dk</t>
  </si>
  <si>
    <t>rennig@biosustain.dtu.dk</t>
  </si>
  <si>
    <t>angc@dtu.dk</t>
  </si>
  <si>
    <t>s123030@student.dtu.dk</t>
  </si>
  <si>
    <t>mtg@esabic.dk</t>
  </si>
  <si>
    <t>s185482@student.dtu.dk</t>
  </si>
  <si>
    <t>kona@kt.dtu.dk</t>
  </si>
  <si>
    <t>s163852@student.dtu.dk</t>
  </si>
  <si>
    <t>ilgmu@elektro.dtu.dk</t>
  </si>
  <si>
    <t>0212943665</t>
  </si>
  <si>
    <t>tepet@dtu.dk</t>
  </si>
  <si>
    <t>36917</t>
  </si>
  <si>
    <t>E36917</t>
  </si>
  <si>
    <t>Teun Adrianus Petrus Maria Huijben</t>
  </si>
  <si>
    <t>jhajo@dtu.dk</t>
  </si>
  <si>
    <t>jeirni@dtu.dk</t>
  </si>
  <si>
    <t>bewe@dtu.dk</t>
  </si>
  <si>
    <t>dorkor@dtu.dk</t>
  </si>
  <si>
    <t>ff@kt.dtu.dk</t>
  </si>
  <si>
    <t>fj@space.dtu.dk</t>
  </si>
  <si>
    <t>hthom@space.dtu.dk</t>
  </si>
  <si>
    <t>yingu@dtu.dk</t>
  </si>
  <si>
    <t>elamb@dtu.dk</t>
  </si>
  <si>
    <t>likik@vet.dtu.dk</t>
  </si>
  <si>
    <t>fluc@elektro.dtu.dk</t>
  </si>
  <si>
    <t>dimpa@elektro.dtu.dk</t>
  </si>
  <si>
    <t>jchang@dtu.dk</t>
  </si>
  <si>
    <t>sidnag@food.dtu.dk</t>
  </si>
  <si>
    <t>clac@dtu.dk</t>
  </si>
  <si>
    <t>s092968@student.dtu.dk</t>
  </si>
  <si>
    <t>bezuhls@dtu.dk</t>
  </si>
  <si>
    <t>rhjan@elektro.dtu.dk</t>
  </si>
  <si>
    <t>s154499@student.dtu.dk</t>
  </si>
  <si>
    <t>0301950640</t>
  </si>
  <si>
    <t>smajo@dtu.dk</t>
  </si>
  <si>
    <t>36536</t>
  </si>
  <si>
    <t>E36536</t>
  </si>
  <si>
    <t>Sara Martine Johansen</t>
  </si>
  <si>
    <t>aorpe@dtu.dk</t>
  </si>
  <si>
    <t>s165569@student.dtu.dk</t>
  </si>
  <si>
    <t>tjost@dtu.dk</t>
  </si>
  <si>
    <t>E33604-4</t>
  </si>
  <si>
    <t>E33604-5</t>
  </si>
  <si>
    <t>mirbu@dtu.dk</t>
  </si>
  <si>
    <t>cstni@dtu.dk</t>
  </si>
  <si>
    <t>anife@dtu.dk</t>
  </si>
  <si>
    <t>0301973020</t>
  </si>
  <si>
    <t>s193099@student.dtu.dk</t>
  </si>
  <si>
    <t>37117</t>
  </si>
  <si>
    <t>E37117</t>
  </si>
  <si>
    <t>Marine Gautier</t>
  </si>
  <si>
    <t>emknu@dtu.dk</t>
  </si>
  <si>
    <t>pelbu@dtu.dk</t>
  </si>
  <si>
    <t>0301982194</t>
  </si>
  <si>
    <t>s193352@student.dtu.dk</t>
  </si>
  <si>
    <t>37281</t>
  </si>
  <si>
    <t>E37281</t>
  </si>
  <si>
    <t>Anastasia Gorlenko</t>
  </si>
  <si>
    <t>pok@byg.dtu.dk</t>
  </si>
  <si>
    <t>cbsc@dtu.dk</t>
  </si>
  <si>
    <t>jacc@dtu.dk</t>
  </si>
  <si>
    <t>brir@space.dtu.dk</t>
  </si>
  <si>
    <t>tsal@dtu.dk</t>
  </si>
  <si>
    <t>catag@dtu.dk</t>
  </si>
  <si>
    <t>cwen@mek.dtu.dk</t>
  </si>
  <si>
    <t>ctri@dtu.dk</t>
  </si>
  <si>
    <t>tue.gunst@nanotech.dtu.dk</t>
  </si>
  <si>
    <t>jihyoun@dtu.dk</t>
  </si>
  <si>
    <t>larisax@env.dtu.dk</t>
  </si>
  <si>
    <t>jebha@aqua.dtu.dk</t>
  </si>
  <si>
    <t>maxk@dtu.dk</t>
  </si>
  <si>
    <t>erohe@dtu.dk</t>
  </si>
  <si>
    <t>E30339-2</t>
  </si>
  <si>
    <t>E30339-3</t>
  </si>
  <si>
    <t>feltbo@dtu.dk</t>
  </si>
  <si>
    <t>sakpate@dtu.dk</t>
  </si>
  <si>
    <t>s161197@student.dtu.dk</t>
  </si>
  <si>
    <t>kalpar@biosustain.dtu.dk</t>
  </si>
  <si>
    <t>d.kokkinopoulos:@gmail.com</t>
  </si>
  <si>
    <t>s182700@student.dtu.dk</t>
  </si>
  <si>
    <t>0302953899</t>
  </si>
  <si>
    <t>nicri@dtu.dk</t>
  </si>
  <si>
    <t>37074</t>
  </si>
  <si>
    <t>E37074</t>
  </si>
  <si>
    <t>Nicola Rizzi</t>
  </si>
  <si>
    <t>adfo@dtu.dk</t>
  </si>
  <si>
    <t>E34819-2</t>
  </si>
  <si>
    <t>s192384@student.dtu.dk</t>
  </si>
  <si>
    <t>E36023-2020922</t>
  </si>
  <si>
    <t>s164281@student.dtu.dk</t>
  </si>
  <si>
    <t>0303006559</t>
  </si>
  <si>
    <t>jonasbruhub@gmail.com</t>
  </si>
  <si>
    <t>36957</t>
  </si>
  <si>
    <t>E36957</t>
  </si>
  <si>
    <t>Jonas Bruun Hubrechts</t>
  </si>
  <si>
    <t>pp@mek.dtu.dk</t>
  </si>
  <si>
    <t>epl@aqua.dtu.dk</t>
  </si>
  <si>
    <t>sw@kt.dtu.dk</t>
  </si>
  <si>
    <t>hehan@dtu.dk</t>
  </si>
  <si>
    <t>jt@aqua.dtu.dk</t>
  </si>
  <si>
    <t>claag@byg.dtu.dk</t>
  </si>
  <si>
    <t>ma@elektro.dtu.dk</t>
  </si>
  <si>
    <t>mkle@dtu.dk</t>
  </si>
  <si>
    <t>shhu@adm.dtu.dk</t>
  </si>
  <si>
    <t>jekr@fotonik.dtu.dk</t>
  </si>
  <si>
    <t>bachelordekan@adm.dtu.dk</t>
  </si>
  <si>
    <t>rcwm@dtu.dk</t>
  </si>
  <si>
    <t>joasta@dtu.dk</t>
  </si>
  <si>
    <t>denis@dtu.dk</t>
  </si>
  <si>
    <t>cgarb@dtu.dk</t>
  </si>
  <si>
    <t>nikgia@dtu.dk</t>
  </si>
  <si>
    <t>E22951-3</t>
  </si>
  <si>
    <t>jabhh@mek.dtu.dk</t>
  </si>
  <si>
    <t>katkr@dtu.dk</t>
  </si>
  <si>
    <t>adabu@dtu.dk</t>
  </si>
  <si>
    <t>s128238@student.dtu.dk</t>
  </si>
  <si>
    <t>lile@fotonik.dtu.dk</t>
  </si>
  <si>
    <t>s123038@student.dtu.dk</t>
  </si>
  <si>
    <t>soaa@dtu.dk</t>
  </si>
  <si>
    <t>niema@dtu.dk</t>
  </si>
  <si>
    <t>dhat@dtu.dk</t>
  </si>
  <si>
    <t>achad@dtu.dk</t>
  </si>
  <si>
    <t>panni@biosustain.dtu.dk</t>
  </si>
  <si>
    <t>s174464@student.dtu.dk</t>
  </si>
  <si>
    <t>kfaol@dtu.dk</t>
  </si>
  <si>
    <t>pape@fotonik.dtu.dk</t>
  </si>
  <si>
    <t>uls@geoteknisk.dk</t>
  </si>
  <si>
    <t>dtho@dtu.dk</t>
  </si>
  <si>
    <t>ssqr@dtu.dk</t>
  </si>
  <si>
    <t>rikla@aqua.dtu.dk</t>
  </si>
  <si>
    <t>johra@mek.dtu.dk</t>
  </si>
  <si>
    <t>anhof@dtu.dk</t>
  </si>
  <si>
    <t>tiha@food.dtu.dk</t>
  </si>
  <si>
    <t>afull@dtu.dk</t>
  </si>
  <si>
    <t>eylev@byg.dtu.dk</t>
  </si>
  <si>
    <t>vies@dtu.dk</t>
  </si>
  <si>
    <t>cn@mek.dtu.dk</t>
  </si>
  <si>
    <t>larn@dtu.dk</t>
  </si>
  <si>
    <t>hhpet@vet.dtu.dk</t>
  </si>
  <si>
    <t>migana@biosustain.dtu.dk</t>
  </si>
  <si>
    <t>madz@dtu.dk</t>
  </si>
  <si>
    <t>0304850647</t>
  </si>
  <si>
    <t>guku@aqua.dtu.dk</t>
  </si>
  <si>
    <t>36591</t>
  </si>
  <si>
    <t>E36591</t>
  </si>
  <si>
    <t>Gunaalan Kuddithamby</t>
  </si>
  <si>
    <t>khoango@dtu.dk</t>
  </si>
  <si>
    <t>esav@aqua.dtu.dk</t>
  </si>
  <si>
    <t>triha@dtu.dk</t>
  </si>
  <si>
    <t>majtom@space.dtu.dk</t>
  </si>
  <si>
    <t>jorani@dtu.dk</t>
  </si>
  <si>
    <t>s144579@student.dtu.dk</t>
  </si>
  <si>
    <t>vbaos@dtu.dk</t>
  </si>
  <si>
    <t>E26252-2020153</t>
  </si>
  <si>
    <t>E26252-6</t>
  </si>
  <si>
    <t>kaskyn@adm.dtu.dk</t>
  </si>
  <si>
    <t>s174523@student.dtu.dk</t>
  </si>
  <si>
    <t>0304983205</t>
  </si>
  <si>
    <t>adob@dtu.dk</t>
  </si>
  <si>
    <t>36910</t>
  </si>
  <si>
    <t>E36910</t>
  </si>
  <si>
    <t>Andrew Edward Richard Dobis</t>
  </si>
  <si>
    <t>E36910-2</t>
  </si>
  <si>
    <t>nilsm@dtu.dk</t>
  </si>
  <si>
    <t>ktoph@dtu.dk</t>
  </si>
  <si>
    <t>6262</t>
  </si>
  <si>
    <t>erei@dtu.dk</t>
  </si>
  <si>
    <t>andpo@food.dtu.dk</t>
  </si>
  <si>
    <t>taja@dtu.dk</t>
  </si>
  <si>
    <t>choi@danchip.dtu.dk</t>
  </si>
  <si>
    <t>famen@dtu.dk</t>
  </si>
  <si>
    <t>ullu@fysik.dtu.dk</t>
  </si>
  <si>
    <t>andva@dtu.dk</t>
  </si>
  <si>
    <t>0305882569</t>
  </si>
  <si>
    <t>badstue@gmail.com</t>
  </si>
  <si>
    <t>37131</t>
  </si>
  <si>
    <t>E37131</t>
  </si>
  <si>
    <t>Mathias Badstue</t>
  </si>
  <si>
    <t>mattu@dtu.dk</t>
  </si>
  <si>
    <t>neol@dtu.dk</t>
  </si>
  <si>
    <t>kyroma@dtu.dk</t>
  </si>
  <si>
    <t>0305931853</t>
  </si>
  <si>
    <t>rdokj@dtu.dk</t>
  </si>
  <si>
    <t>36820</t>
  </si>
  <si>
    <t>E36820</t>
  </si>
  <si>
    <t>Rune Dodensig Kjærsgaard</t>
  </si>
  <si>
    <t>madni@dtu.dk</t>
  </si>
  <si>
    <t>sickr@dtu.dk</t>
  </si>
  <si>
    <t>wiajo@dtu.dk</t>
  </si>
  <si>
    <t>zirl@dtu.dk</t>
  </si>
  <si>
    <t>0305980161</t>
  </si>
  <si>
    <t>nicholas.a.hill98@gmail.com</t>
  </si>
  <si>
    <t>36976</t>
  </si>
  <si>
    <t>E36976</t>
  </si>
  <si>
    <t>Nicholas Alan Hill</t>
  </si>
  <si>
    <t>gj@kt.dtu.dk</t>
  </si>
  <si>
    <t>njol@aqua.dtu.dk</t>
  </si>
  <si>
    <t>sh@aqua.dtu.dk</t>
  </si>
  <si>
    <t>mefj@dtu.dk</t>
  </si>
  <si>
    <t>taan@dtu.dk</t>
  </si>
  <si>
    <t>lak@aqua.dtu.dk</t>
  </si>
  <si>
    <t>jolau@elektro.dtu.dk</t>
  </si>
  <si>
    <t>mikael@dtu.dk</t>
  </si>
  <si>
    <t>anny@dtu.dk</t>
  </si>
  <si>
    <t>csau@aqua.dtu.dk</t>
  </si>
  <si>
    <t>grle@env.dtu.dk</t>
  </si>
  <si>
    <t>xzha@mek.dtu.dk</t>
  </si>
  <si>
    <t>malmor@adm.dtu.dk</t>
  </si>
  <si>
    <t>bramar@food.dtu.dk</t>
  </si>
  <si>
    <t>simold@dtu.dk</t>
  </si>
  <si>
    <t>arith@dtu.dk</t>
  </si>
  <si>
    <t>sobw@food.dtu.dk</t>
  </si>
  <si>
    <t>mavu@dtu.dk</t>
  </si>
  <si>
    <t>mattri@dtu.dk</t>
  </si>
  <si>
    <t>rusku@dtu.dk</t>
  </si>
  <si>
    <t>pselzer90@gmail.com</t>
  </si>
  <si>
    <t>E35998-2020921</t>
  </si>
  <si>
    <t>ausa@fotonik.dtu.dk</t>
  </si>
  <si>
    <t>marad@fysik.dtu.dk</t>
  </si>
  <si>
    <t>thompa@dtu.dk</t>
  </si>
  <si>
    <t>wengon@kt.dtu.dk</t>
  </si>
  <si>
    <t>s144065@student.dtu.dk</t>
  </si>
  <si>
    <t>s164659@student.dtu.dk</t>
  </si>
  <si>
    <t>michael.1995@live.dk</t>
  </si>
  <si>
    <t>nicsten@dtu.dk</t>
  </si>
  <si>
    <t>nilad@dtu.dk</t>
  </si>
  <si>
    <t>E34065-3</t>
  </si>
  <si>
    <t>s174675@student.dtu.dk</t>
  </si>
  <si>
    <t>0306962973</t>
  </si>
  <si>
    <t>dmyse@dtu.dk</t>
  </si>
  <si>
    <t>35933</t>
  </si>
  <si>
    <t>E35933</t>
  </si>
  <si>
    <t>Dmytro Serhiichuk</t>
  </si>
  <si>
    <t>s174466@student.dtu.dk</t>
  </si>
  <si>
    <t>E32453-2020921</t>
  </si>
  <si>
    <t>jh@bio.dtu.dk</t>
  </si>
  <si>
    <t>fder@food.dtu.dk</t>
  </si>
  <si>
    <t>uldaja@dtu.dk</t>
  </si>
  <si>
    <t>cbha@dtu.dk</t>
  </si>
  <si>
    <t>lyhn@dtu.dk</t>
  </si>
  <si>
    <t>vinwa@dtu.dk</t>
  </si>
  <si>
    <t>tej@aqua.dtu.dk</t>
  </si>
  <si>
    <t>0307711796</t>
  </si>
  <si>
    <t>suskg@dtu.dk</t>
  </si>
  <si>
    <t>37506</t>
  </si>
  <si>
    <t>E37506</t>
  </si>
  <si>
    <t>Susanne Ketill Groth</t>
  </si>
  <si>
    <t>pdau@mek.dtu.dk</t>
  </si>
  <si>
    <t>chrh@dtu.dk</t>
  </si>
  <si>
    <t>susni@dtu.dk</t>
  </si>
  <si>
    <t>nm@elektro.dtu.dk</t>
  </si>
  <si>
    <t>yazh@mek.dtu.dk</t>
  </si>
  <si>
    <t>jasw@dtu.dk</t>
  </si>
  <si>
    <t>arbh@dtu.dk</t>
  </si>
  <si>
    <t>agzid@dtu.dk</t>
  </si>
  <si>
    <t>angreg@dtu.dk</t>
  </si>
  <si>
    <t>simsib@dtu.dk</t>
  </si>
  <si>
    <t>lemad@dtu.dk</t>
  </si>
  <si>
    <t>0307874504</t>
  </si>
  <si>
    <t>lijli@dtu.dk</t>
  </si>
  <si>
    <t>36424</t>
  </si>
  <si>
    <t>E36424</t>
  </si>
  <si>
    <t>Lijie Liu</t>
  </si>
  <si>
    <t>shasv@dtu.dk</t>
  </si>
  <si>
    <t>zisu@kt.dtu.dk</t>
  </si>
  <si>
    <t>flogel@dtu.dk</t>
  </si>
  <si>
    <t>jesperlsand@gmail.com</t>
  </si>
  <si>
    <t>E34435-2</t>
  </si>
  <si>
    <t>s171671@student.dtu.dk</t>
  </si>
  <si>
    <t>0307963086</t>
  </si>
  <si>
    <t>mrevi@dtu.dk</t>
  </si>
  <si>
    <t>36675</t>
  </si>
  <si>
    <t>E36675</t>
  </si>
  <si>
    <t>Martina Reche Vilanova</t>
  </si>
  <si>
    <t>s184821@student.dtu.dk</t>
  </si>
  <si>
    <t>0307972425</t>
  </si>
  <si>
    <t>doukaivan@gmail.com</t>
  </si>
  <si>
    <t>37809</t>
  </si>
  <si>
    <t>E37809</t>
  </si>
  <si>
    <t>Ivan Douka</t>
  </si>
  <si>
    <t>nim@byg.dtu.dk</t>
  </si>
  <si>
    <t>afli@dtu.dk</t>
  </si>
  <si>
    <t>adla@food.dtu.dk</t>
  </si>
  <si>
    <t>mjun@dtu.dk</t>
  </si>
  <si>
    <t>heiko@food.dtu.dk</t>
  </si>
  <si>
    <t>matst@dtu.dk</t>
  </si>
  <si>
    <t>0308732843</t>
  </si>
  <si>
    <t>ksto@dtu.dk</t>
  </si>
  <si>
    <t>37274</t>
  </si>
  <si>
    <t>E37274</t>
  </si>
  <si>
    <t>Ken Suszkiewicz Toftsø</t>
  </si>
  <si>
    <t>scott@dtu.dk</t>
  </si>
  <si>
    <t>apek@dtu.dk</t>
  </si>
  <si>
    <t>s147275@student.dtu.dk</t>
  </si>
  <si>
    <t>rular@dtu.dk</t>
  </si>
  <si>
    <t>mikhan@food.dtu.dk</t>
  </si>
  <si>
    <t>vmskr@dtu.dk</t>
  </si>
  <si>
    <t>roviga@mek.dtu.dk</t>
  </si>
  <si>
    <t>mipete@byg.dtu.dk</t>
  </si>
  <si>
    <t>kahax@env.dtu.dk</t>
  </si>
  <si>
    <t>stran@dtu.dk</t>
  </si>
  <si>
    <t>s171823@student.dtu.dk</t>
  </si>
  <si>
    <t>s172365@student.dtu.dk</t>
  </si>
  <si>
    <t>jiurban@dtu.dk</t>
  </si>
  <si>
    <t>E35300-2</t>
  </si>
  <si>
    <t>s153111@student.dtu.dk</t>
  </si>
  <si>
    <t>s144156@student.dtu.dk</t>
  </si>
  <si>
    <t>yixron@biosustain.dtu.dk</t>
  </si>
  <si>
    <t>2903</t>
  </si>
  <si>
    <t>s180020@student.dtu.dk</t>
  </si>
  <si>
    <t>0308944263</t>
  </si>
  <si>
    <t>s192713@student.dtu.dk</t>
  </si>
  <si>
    <t>37118</t>
  </si>
  <si>
    <t>E37118</t>
  </si>
  <si>
    <t>Alexandros Gerodimos</t>
  </si>
  <si>
    <t>s153113@student.dtu.dk</t>
  </si>
  <si>
    <t>E30726-4</t>
  </si>
  <si>
    <t>0308972267</t>
  </si>
  <si>
    <t>anpoul@dtu.dk</t>
  </si>
  <si>
    <t>36895</t>
  </si>
  <si>
    <t>E36895</t>
  </si>
  <si>
    <t>Andrias Poulsen</t>
  </si>
  <si>
    <t>E36895-2020921</t>
  </si>
  <si>
    <t>s174050@student.dtu.dk</t>
  </si>
  <si>
    <t>E31739-5</t>
  </si>
  <si>
    <t>maghov@dtu.dk</t>
  </si>
  <si>
    <t>lane@dtu.dk</t>
  </si>
  <si>
    <t>evmn@elektro.dtu.dk</t>
  </si>
  <si>
    <t>uffe@dtu.dk</t>
  </si>
  <si>
    <t>romme@dtu.dk</t>
  </si>
  <si>
    <t>bryd@adm.dtu.dk</t>
  </si>
  <si>
    <t>tnkl@vet.dtu.dk</t>
  </si>
  <si>
    <t>roco@dtu.dk</t>
  </si>
  <si>
    <t>lpfm@nanotech.dtu.dk</t>
  </si>
  <si>
    <t>kafl@dtu.dk</t>
  </si>
  <si>
    <t>clyn@dtu.dk</t>
  </si>
  <si>
    <t>maoc@aqua.dtu.dk</t>
  </si>
  <si>
    <t>mueter@dtu.dk</t>
  </si>
  <si>
    <t>sakka@dtu.dk</t>
  </si>
  <si>
    <t>chee@biosustain.dtu.dk</t>
  </si>
  <si>
    <t>sjeu@dtu.dk</t>
  </si>
  <si>
    <t>rabpe@dtu.dk</t>
  </si>
  <si>
    <t>E20755-6</t>
  </si>
  <si>
    <t>milira@biosustain.dtu.dk</t>
  </si>
  <si>
    <t>jegja@dtu.dk</t>
  </si>
  <si>
    <t>E34238-2</t>
  </si>
  <si>
    <t>easpi@dtu.dk</t>
  </si>
  <si>
    <t>0309934210</t>
  </si>
  <si>
    <t>alea@env.dtu.dk</t>
  </si>
  <si>
    <t>37507</t>
  </si>
  <si>
    <t>E37507</t>
  </si>
  <si>
    <t>Anna Lea Eggert</t>
  </si>
  <si>
    <t>jitan@elektro.dtu.dk</t>
  </si>
  <si>
    <t>0309941608</t>
  </si>
  <si>
    <t>kscdy@dtu.dk</t>
  </si>
  <si>
    <t>37775</t>
  </si>
  <si>
    <t>E37775</t>
  </si>
  <si>
    <t>Karen Scharling Dyhr</t>
  </si>
  <si>
    <t>s171974@student.dtu.dk</t>
  </si>
  <si>
    <t>johvan@kemi.dtu.dk</t>
  </si>
  <si>
    <t>cvbgj@dtu.dk</t>
  </si>
  <si>
    <t>aschade@dtu.dk</t>
  </si>
  <si>
    <t>joaso@dtu.dk</t>
  </si>
  <si>
    <t>0309963474</t>
  </si>
  <si>
    <t>s202479@student.dtu.dk</t>
  </si>
  <si>
    <t>37604</t>
  </si>
  <si>
    <t>E37604</t>
  </si>
  <si>
    <t>Eleni Zogopoulou</t>
  </si>
  <si>
    <t>0309981367</t>
  </si>
  <si>
    <t>mvble@dtu.dk</t>
  </si>
  <si>
    <t>36781</t>
  </si>
  <si>
    <t>E36781</t>
  </si>
  <si>
    <t>Magnus Vilhelm Barrett Levinsen</t>
  </si>
  <si>
    <t>0310005665</t>
  </si>
  <si>
    <t>Skymon65@gmail.com</t>
  </si>
  <si>
    <t>36937</t>
  </si>
  <si>
    <t>E36937</t>
  </si>
  <si>
    <t>Adrian Roed Schøning</t>
  </si>
  <si>
    <t>E36937-2</t>
  </si>
  <si>
    <t>anib@env.dtu.dk</t>
  </si>
  <si>
    <t>ahof@dtu.dk</t>
  </si>
  <si>
    <t>hjoerg@dtu.dk</t>
  </si>
  <si>
    <t>kasm@dtu.dk</t>
  </si>
  <si>
    <t>ampe@dtu.dk</t>
  </si>
  <si>
    <t>tmiso@dtu.dk</t>
  </si>
  <si>
    <t>chrisj@dtu.dk</t>
  </si>
  <si>
    <t>nbch@fysik.dtu.dk</t>
  </si>
  <si>
    <t>asom@dtu.dk</t>
  </si>
  <si>
    <t>mijhan@aqua.dtu.dk</t>
  </si>
  <si>
    <t>sopbee@kemi.dtu.dk</t>
  </si>
  <si>
    <t>ranbj@dtu.dk</t>
  </si>
  <si>
    <t>dmal@dtu.dk</t>
  </si>
  <si>
    <t>s130023@student.dtu.dk</t>
  </si>
  <si>
    <t>jflouf@fysik.dtu.dk</t>
  </si>
  <si>
    <t>mamh@dtu.dk</t>
  </si>
  <si>
    <t>krmaa@dtu.dk</t>
  </si>
  <si>
    <t>hanahe@dtu.dk</t>
  </si>
  <si>
    <t>ebbeb@dtu.dk</t>
  </si>
  <si>
    <t>s122662@student.dtu.dk</t>
  </si>
  <si>
    <t>emvb@dtu.dk</t>
  </si>
  <si>
    <t>saln@dtu.dk</t>
  </si>
  <si>
    <t>yizhen@fotonik.dtu.dk</t>
  </si>
  <si>
    <t>s182582@student.dtu.dk</t>
  </si>
  <si>
    <t>0310933732</t>
  </si>
  <si>
    <t>amabog@dtu.dk</t>
  </si>
  <si>
    <t>36633</t>
  </si>
  <si>
    <t>E36633</t>
  </si>
  <si>
    <t>Amalia Bogri</t>
  </si>
  <si>
    <t>omkmoh@biosustain.dtu.dk</t>
  </si>
  <si>
    <t>s180839@student.dtu.dk</t>
  </si>
  <si>
    <t>0310961116</t>
  </si>
  <si>
    <t>julhe@dtu.dk</t>
  </si>
  <si>
    <t>36546</t>
  </si>
  <si>
    <t>E36546</t>
  </si>
  <si>
    <t>Julie Lind Hellner</t>
  </si>
  <si>
    <t>svka@byg.dtu.dk</t>
  </si>
  <si>
    <t>direktor@adm.dtu.dk</t>
  </si>
  <si>
    <t>nicolaj.hvid@saint-gobain.com</t>
  </si>
  <si>
    <t>akri@dtu.dk</t>
  </si>
  <si>
    <t>jmdn@food.dtu.dk</t>
  </si>
  <si>
    <t>acch@dtu.dk</t>
  </si>
  <si>
    <t>blpa@dtu.dk</t>
  </si>
  <si>
    <t>kaluo@dtu.dk</t>
  </si>
  <si>
    <t>sarg@dtu.dk</t>
  </si>
  <si>
    <t>6257</t>
  </si>
  <si>
    <t>jvan@dtu.dk</t>
  </si>
  <si>
    <t>malla@biosustain.dtu.dk</t>
  </si>
  <si>
    <t>mars@dtu.dk</t>
  </si>
  <si>
    <t>mher@space.dtu.dk</t>
  </si>
  <si>
    <t>tugkar@bioinformatics.dtu.dk</t>
  </si>
  <si>
    <t>mkoi@dtu.dk</t>
  </si>
  <si>
    <t>pcas@dtu.dk</t>
  </si>
  <si>
    <t>dkad@vet.dtu.dk</t>
  </si>
  <si>
    <t>tpmso@elektro.dtu.dk</t>
  </si>
  <si>
    <t>megbe@dtu.dk</t>
  </si>
  <si>
    <t>s143488@student.dtu.dk</t>
  </si>
  <si>
    <t>lisf@food.dtu.dk</t>
  </si>
  <si>
    <t>amraj@dtu.dk</t>
  </si>
  <si>
    <t>avebo@dtu.dk</t>
  </si>
  <si>
    <t>gemul@mek.dtu.dk</t>
  </si>
  <si>
    <t>s133738@student.dtu.dk</t>
  </si>
  <si>
    <t>jesyup@dtu.dk</t>
  </si>
  <si>
    <t>0311950231</t>
  </si>
  <si>
    <t>nikwek@dtu.dk</t>
  </si>
  <si>
    <t>36918</t>
  </si>
  <si>
    <t>E36918</t>
  </si>
  <si>
    <t>Niklas Westergaard Kristiansen</t>
  </si>
  <si>
    <t>0311962337</t>
  </si>
  <si>
    <t>samuele.papa@gmail.com</t>
  </si>
  <si>
    <t>36949</t>
  </si>
  <si>
    <t>E36949</t>
  </si>
  <si>
    <t>Samuele Papa</t>
  </si>
  <si>
    <t>sebjen97@gmail.com</t>
  </si>
  <si>
    <t>chvj@dtu.dk</t>
  </si>
  <si>
    <t>synne.spjelakavik@gmail.com</t>
  </si>
  <si>
    <t>E32670-2</t>
  </si>
  <si>
    <t>0311990705</t>
  </si>
  <si>
    <t>andreasjuhlsoerensen@hotmail.com</t>
  </si>
  <si>
    <t>36941</t>
  </si>
  <si>
    <t>E36941</t>
  </si>
  <si>
    <t>Andreas Juhl Sørensen</t>
  </si>
  <si>
    <t>0311991426</t>
  </si>
  <si>
    <t>frejbs@dtu.dk</t>
  </si>
  <si>
    <t>37569</t>
  </si>
  <si>
    <t>E37569</t>
  </si>
  <si>
    <t>Freja Bonde Stürup</t>
  </si>
  <si>
    <t>hali@dtu.dk</t>
  </si>
  <si>
    <t>henbac@dtu.dk</t>
  </si>
  <si>
    <t>givi@adm.dtu.dk</t>
  </si>
  <si>
    <t>karev@adm.dtu.dk</t>
  </si>
  <si>
    <t>dwink@dtu.dk</t>
  </si>
  <si>
    <t>jstha@dtu.dk</t>
  </si>
  <si>
    <t>svea@dtu.dk</t>
  </si>
  <si>
    <t>cbe@aqua.dtu.dk</t>
  </si>
  <si>
    <t>ddol@adm.dtu.dk</t>
  </si>
  <si>
    <t>denl@kemi.dtu.dk</t>
  </si>
  <si>
    <t>mapil@dtu.dk</t>
  </si>
  <si>
    <t>maloj@food.dtu.dk</t>
  </si>
  <si>
    <t>rath@env.dtu.dk</t>
  </si>
  <si>
    <t>ikh@kemi.dtu.dk</t>
  </si>
  <si>
    <t>samad@byg.dtu.dk</t>
  </si>
  <si>
    <t>nefno@dtu.dk</t>
  </si>
  <si>
    <t>vasdam@biosustain.dtu.dk</t>
  </si>
  <si>
    <t>presel@fysik.dtu.dk</t>
  </si>
  <si>
    <t>ralars@dtu.dk</t>
  </si>
  <si>
    <t>0312914093</t>
  </si>
  <si>
    <t>dcdr@mek.dtu.dk</t>
  </si>
  <si>
    <t>0312914387</t>
  </si>
  <si>
    <t>damigos@dtu.dk</t>
  </si>
  <si>
    <t>37336</t>
  </si>
  <si>
    <t>E37336</t>
  </si>
  <si>
    <t>Apostolos Alexios Damigos Papotis</t>
  </si>
  <si>
    <t>s134772@student.dtu.dk</t>
  </si>
  <si>
    <t>0312934256</t>
  </si>
  <si>
    <t>evabrna@dtu.dk</t>
  </si>
  <si>
    <t>37542</t>
  </si>
  <si>
    <t>E37542</t>
  </si>
  <si>
    <t>Evanthia Bournaka</t>
  </si>
  <si>
    <t>0312934310</t>
  </si>
  <si>
    <t>ruch@dtu.dk</t>
  </si>
  <si>
    <t>36840</t>
  </si>
  <si>
    <t>E36840</t>
  </si>
  <si>
    <t>Ruru Chen</t>
  </si>
  <si>
    <t>0312943522</t>
  </si>
  <si>
    <t>qigao@dtu.dk</t>
  </si>
  <si>
    <t>37562</t>
  </si>
  <si>
    <t>E37562</t>
  </si>
  <si>
    <t>Qi Gao</t>
  </si>
  <si>
    <t>agam@dtu.dk</t>
  </si>
  <si>
    <t>s163686@student.dtu.dk</t>
  </si>
  <si>
    <t>E35627-2020102</t>
  </si>
  <si>
    <t>0312951711</t>
  </si>
  <si>
    <t>bobsol@dtu.dk</t>
  </si>
  <si>
    <t>37440</t>
  </si>
  <si>
    <t>E37440</t>
  </si>
  <si>
    <t>Bobby Singh Olsen</t>
  </si>
  <si>
    <t>s153126@student.dtu.dk</t>
  </si>
  <si>
    <t>kris@waii.dk</t>
  </si>
  <si>
    <t>richbat@dtu.dk</t>
  </si>
  <si>
    <t>0401016546</t>
  </si>
  <si>
    <t>sanga@dtu.dk</t>
  </si>
  <si>
    <t>36775</t>
  </si>
  <si>
    <t>E36775</t>
  </si>
  <si>
    <t>Sanni Gao</t>
  </si>
  <si>
    <t>oml@aqua.dtu.dk</t>
  </si>
  <si>
    <t>mike@dtu.dk</t>
  </si>
  <si>
    <t>hhn@elektro.dtu.dk</t>
  </si>
  <si>
    <t>perla@dtu.dk</t>
  </si>
  <si>
    <t>oleh@dtu.dk</t>
  </si>
  <si>
    <t>rosv@byg.dtu.dk</t>
  </si>
  <si>
    <t>denjen@adm.dtu.dk</t>
  </si>
  <si>
    <t>kaspsk@dtu.dk</t>
  </si>
  <si>
    <t>fdma@dtu.dk</t>
  </si>
  <si>
    <t>jjma@kemi.dtu.dk</t>
  </si>
  <si>
    <t>nazk@dtu.dk</t>
  </si>
  <si>
    <t>rego@aqua.dtu.dk</t>
  </si>
  <si>
    <t>bpil@dtu.dk</t>
  </si>
  <si>
    <t>ioaar@dtu.dk</t>
  </si>
  <si>
    <t>alexr@biosustain.dtu.dk</t>
  </si>
  <si>
    <t>mardan@adm.dtu.dk</t>
  </si>
  <si>
    <t>grav@dtu.dk</t>
  </si>
  <si>
    <t>bcsj@dtu.dk</t>
  </si>
  <si>
    <t>llund@dtu.dk</t>
  </si>
  <si>
    <t>Maijor@vet.dtu.dk</t>
  </si>
  <si>
    <t>evakjr@dtu.dk</t>
  </si>
  <si>
    <t>krrevs@elektro.dtu.dk</t>
  </si>
  <si>
    <t>misej@byg.dtu.dk</t>
  </si>
  <si>
    <t>s144491@student.dtu.dk</t>
  </si>
  <si>
    <t>s153130@student.dtu.dk</t>
  </si>
  <si>
    <t>jacbo@dtu.dk</t>
  </si>
  <si>
    <t>E33264-4</t>
  </si>
  <si>
    <t>E33264-5</t>
  </si>
  <si>
    <t>nstbo@dtu.dk</t>
  </si>
  <si>
    <t>0401971327</t>
  </si>
  <si>
    <t>anderslundboecker@gmail.com</t>
  </si>
  <si>
    <t>37063</t>
  </si>
  <si>
    <t>E37063</t>
  </si>
  <si>
    <t>Anders Lund Böcker</t>
  </si>
  <si>
    <t>jhn@uniit.dk</t>
  </si>
  <si>
    <t>sqfr@dtu.dk</t>
  </si>
  <si>
    <t>llor@dtu.dk</t>
  </si>
  <si>
    <t>jskri@dtu.dk</t>
  </si>
  <si>
    <t>birbo@fysik.dtu.dk</t>
  </si>
  <si>
    <t>henmo@adm.dtu.dk</t>
  </si>
  <si>
    <t>chrit@adm.dtu.dk</t>
  </si>
  <si>
    <t>ra@adm.dtu.dk</t>
  </si>
  <si>
    <t>jeshyb@dtu.dk</t>
  </si>
  <si>
    <t>amour@dtu.dk</t>
  </si>
  <si>
    <t>aroin@dtu.dk</t>
  </si>
  <si>
    <t>ivca@dtu.dk</t>
  </si>
  <si>
    <t>cimc@aqua.dtu.dk</t>
  </si>
  <si>
    <t>asmos@dtu.dk</t>
  </si>
  <si>
    <t>xiahaa@space.dtu.dk</t>
  </si>
  <si>
    <t>lartra@biosustain.dtu.dk</t>
  </si>
  <si>
    <t>cgun@aqua.dtu.dk</t>
  </si>
  <si>
    <t>siebo@aqua.dtu.dk</t>
  </si>
  <si>
    <t>hjar@fysik.dtu.dk</t>
  </si>
  <si>
    <t>seran@dtu.dk</t>
  </si>
  <si>
    <t>s123076@student.dtu.dk</t>
  </si>
  <si>
    <t>gibra@fotonik.dtu.dk</t>
  </si>
  <si>
    <t>0402940001</t>
  </si>
  <si>
    <t>shpa@dtu.dk</t>
  </si>
  <si>
    <t>36705</t>
  </si>
  <si>
    <t>E36705</t>
  </si>
  <si>
    <t>Shahbaz Pathan</t>
  </si>
  <si>
    <t>chral@dtu.dk</t>
  </si>
  <si>
    <t>lusk@dtu.dk</t>
  </si>
  <si>
    <t>s163855@student.dtu.dk</t>
  </si>
  <si>
    <t>s153132@student.dtu.dk</t>
  </si>
  <si>
    <t>E31829-2020190</t>
  </si>
  <si>
    <t>tobry@dtu.dk</t>
  </si>
  <si>
    <t>s163967@student.dtu.dk</t>
  </si>
  <si>
    <t>E32270-3</t>
  </si>
  <si>
    <t>0402980818</t>
  </si>
  <si>
    <t>maria.haugaard_@hotmail.dk</t>
  </si>
  <si>
    <t>37023</t>
  </si>
  <si>
    <t>E37023</t>
  </si>
  <si>
    <t>Maria Haugaard Bohl Andersen</t>
  </si>
  <si>
    <t>m.norager.pedersen@gmail.com</t>
  </si>
  <si>
    <t>E34433-2</t>
  </si>
  <si>
    <t>0403441201</t>
  </si>
  <si>
    <t>skol@dtu.dk</t>
  </si>
  <si>
    <t>36915</t>
  </si>
  <si>
    <t>E36915</t>
  </si>
  <si>
    <t>Svend Kristian Olsen</t>
  </si>
  <si>
    <t>jbjla@dtu.dk</t>
  </si>
  <si>
    <t>Janch@vet.dtu.dk</t>
  </si>
  <si>
    <t>chrfs@dtu.dk</t>
  </si>
  <si>
    <t>lfalk@elektro.dtu.dk</t>
  </si>
  <si>
    <t>stina@dtu.dk</t>
  </si>
  <si>
    <t>raha@dtu.dk</t>
  </si>
  <si>
    <t>kadam@dtu.dk</t>
  </si>
  <si>
    <t>haloth@dtu.dk</t>
  </si>
  <si>
    <t>lol@aqua.dtu.dk</t>
  </si>
  <si>
    <t>hppe@aqua.dtu.dk</t>
  </si>
  <si>
    <t>atije@dtu.dk</t>
  </si>
  <si>
    <t>2294</t>
  </si>
  <si>
    <t>gowol@vet.dtu.dk</t>
  </si>
  <si>
    <t>rdcm@mek.dtu.dk</t>
  </si>
  <si>
    <t>krvie@kt.dtu.dk</t>
  </si>
  <si>
    <t>yanl@dtu.dk</t>
  </si>
  <si>
    <t>E33757-2</t>
  </si>
  <si>
    <t>vbukas@dtu.dk</t>
  </si>
  <si>
    <t>sajho@dtu.dk</t>
  </si>
  <si>
    <t>thkri@dtu.dk</t>
  </si>
  <si>
    <t>jeddo@adm.dtu.dk</t>
  </si>
  <si>
    <t>vikar@env.dtu.dk</t>
  </si>
  <si>
    <t>runch@dtu.dk</t>
  </si>
  <si>
    <t>s072773@student.dtu.dk</t>
  </si>
  <si>
    <t>hohal@dtu.dk</t>
  </si>
  <si>
    <t>irfe@mek.dtu.dk</t>
  </si>
  <si>
    <t>raghol@dtu.dk</t>
  </si>
  <si>
    <t>s172870@student.dtu.dk</t>
  </si>
  <si>
    <t>s135162@student.dtu.dk</t>
  </si>
  <si>
    <t>metpa@dtu.dk</t>
  </si>
  <si>
    <t>s160101@student.dtu.dk</t>
  </si>
  <si>
    <t>0403951749</t>
  </si>
  <si>
    <t>kasha@dtu.dk</t>
  </si>
  <si>
    <t>37529</t>
  </si>
  <si>
    <t>E37529</t>
  </si>
  <si>
    <t>Kasper Hansen</t>
  </si>
  <si>
    <t>s175067@student.dtu.dk</t>
  </si>
  <si>
    <t>s163808@student.dtu.dk</t>
  </si>
  <si>
    <t>s163746@student.dtu.dk</t>
  </si>
  <si>
    <t>asbjorn@dyre-jespersen.dk</t>
  </si>
  <si>
    <t>E35978-2020921</t>
  </si>
  <si>
    <t>sstth@dtu.dk</t>
  </si>
  <si>
    <t>0403990817</t>
  </si>
  <si>
    <t>dlykiv@dtu.dk</t>
  </si>
  <si>
    <t>36590</t>
  </si>
  <si>
    <t>E36590</t>
  </si>
  <si>
    <t>David Lykke Ivens</t>
  </si>
  <si>
    <t>iba@adm.dtu.dk</t>
  </si>
  <si>
    <t>pedo@dtu.dk</t>
  </si>
  <si>
    <t>brh@vet.dtu.dk</t>
  </si>
  <si>
    <t>jeek@dtu.dk</t>
  </si>
  <si>
    <t>honzha@biosustain.dtu.dk</t>
  </si>
  <si>
    <t>cmol@cowi.com</t>
  </si>
  <si>
    <t>jhen@nanotech.dtu.dk</t>
  </si>
  <si>
    <t>lipei@dtu.dk</t>
  </si>
  <si>
    <t>pejr@fotonik.dtu.dk</t>
  </si>
  <si>
    <t>vaza@byg.dtu.dk</t>
  </si>
  <si>
    <t>vkaya@dtu.dk</t>
  </si>
  <si>
    <t>0404844903</t>
  </si>
  <si>
    <t>eikrad@env.dtu.dk</t>
  </si>
  <si>
    <t>36813</t>
  </si>
  <si>
    <t>E36813</t>
  </si>
  <si>
    <t>Eike Friedrich Rades</t>
  </si>
  <si>
    <t>caos@dtu.dk</t>
  </si>
  <si>
    <t>mijap@dtu.dk</t>
  </si>
  <si>
    <t>shyld@dtu.dk</t>
  </si>
  <si>
    <t>maxe@dtu.dk</t>
  </si>
  <si>
    <t>miagra@dtu.dk</t>
  </si>
  <si>
    <t>helmf@dtu.dk</t>
  </si>
  <si>
    <t>sabsi@nanotech.dtu.dk</t>
  </si>
  <si>
    <t>eripet@bioinformatics.dtu.dk</t>
  </si>
  <si>
    <t>jbilek@fysik.dtu.dk</t>
  </si>
  <si>
    <t>0404900935</t>
  </si>
  <si>
    <t>frade@dtu.dk</t>
  </si>
  <si>
    <t>36707</t>
  </si>
  <si>
    <t>E36707</t>
  </si>
  <si>
    <t>Francesco D'Ettorre</t>
  </si>
  <si>
    <t>0404903403</t>
  </si>
  <si>
    <t>Jompe@byg.dtu.dk</t>
  </si>
  <si>
    <t>36401</t>
  </si>
  <si>
    <t>E36401</t>
  </si>
  <si>
    <t>Jonas Møller Pedersen</t>
  </si>
  <si>
    <t>tarah@dtu.dk</t>
  </si>
  <si>
    <t>thper@byg.dtu.dk</t>
  </si>
  <si>
    <t>logrep@byg.dtu.dk</t>
  </si>
  <si>
    <t>jyli@dtu.dk</t>
  </si>
  <si>
    <t>s170073@student.dtu.dk</t>
  </si>
  <si>
    <t>guth@dtu.dk</t>
  </si>
  <si>
    <t>mfujo@dtu.dk</t>
  </si>
  <si>
    <t>s175700@student.dtu.dk</t>
  </si>
  <si>
    <t>mlbo@dtu.dk</t>
  </si>
  <si>
    <t>paal@env.dtu.dk</t>
  </si>
  <si>
    <t>nicoje@elektro.dtu.dk</t>
  </si>
  <si>
    <t>0404944185</t>
  </si>
  <si>
    <t>snabo@dtu.dk</t>
  </si>
  <si>
    <t>37581</t>
  </si>
  <si>
    <t>E37581</t>
  </si>
  <si>
    <t>Saman Naseri Boroujeni</t>
  </si>
  <si>
    <t>fbmer@mek.dtu.dk</t>
  </si>
  <si>
    <t>frehed@dtu.dk</t>
  </si>
  <si>
    <t>kagn@dtu.dk</t>
  </si>
  <si>
    <t>atdue@elektro.dtu.dk</t>
  </si>
  <si>
    <t>oanders@dtu.dk</t>
  </si>
  <si>
    <t>htho@dtu.dk</t>
  </si>
  <si>
    <t>0405632195</t>
  </si>
  <si>
    <t>jahov@dtu.dk</t>
  </si>
  <si>
    <t>37693</t>
  </si>
  <si>
    <t>E37693</t>
  </si>
  <si>
    <t>Jan Hovmand</t>
  </si>
  <si>
    <t>madbi@dtu.dk</t>
  </si>
  <si>
    <t>bam@space.dtu.dk</t>
  </si>
  <si>
    <t>ankal@dtu.dk</t>
  </si>
  <si>
    <t>brini@biosustain.dtu.dk</t>
  </si>
  <si>
    <t>shmp@dtu.dk</t>
  </si>
  <si>
    <t>fajacon@dtu.dk</t>
  </si>
  <si>
    <t>phm@adk.dtu.dk</t>
  </si>
  <si>
    <t>pjay@kt.dtu.dk</t>
  </si>
  <si>
    <t>trosny@mek.dtu.dk</t>
  </si>
  <si>
    <t>amacha@dtu.dk</t>
  </si>
  <si>
    <t>migrue@biosustain.dtu.dk</t>
  </si>
  <si>
    <t>JOVDH@fysik.dtu.dk</t>
  </si>
  <si>
    <t>johaa@dtu.dk</t>
  </si>
  <si>
    <t>soto@byg.dtu.dk</t>
  </si>
  <si>
    <t>chkop@env.dtu.dk</t>
  </si>
  <si>
    <t>tpmpr@dtu.dk</t>
  </si>
  <si>
    <t>s155827@student.dtu.dk</t>
  </si>
  <si>
    <t>E32208-3</t>
  </si>
  <si>
    <t>0405962322</t>
  </si>
  <si>
    <t>katna@dtu.dk</t>
  </si>
  <si>
    <t>36696</t>
  </si>
  <si>
    <t>E36696</t>
  </si>
  <si>
    <t>Kathrin Naumann</t>
  </si>
  <si>
    <t>oliver.e.larsen@gmail.com</t>
  </si>
  <si>
    <t>chiara.libera98@gmail.com</t>
  </si>
  <si>
    <t>E35112-2020102</t>
  </si>
  <si>
    <t>katly@kt.dtu.dk</t>
  </si>
  <si>
    <t>kiei@space.dtu.dk</t>
  </si>
  <si>
    <t>joah@dtu.dk</t>
  </si>
  <si>
    <t>allan@space.dtu.dk</t>
  </si>
  <si>
    <t>roos@dtu.dk</t>
  </si>
  <si>
    <t>jira@mek.dtu.dk</t>
  </si>
  <si>
    <t>kino@dtu.dk</t>
  </si>
  <si>
    <t>asoh@dtu.dk</t>
  </si>
  <si>
    <t>thbra@dtu.dk</t>
  </si>
  <si>
    <t>jslj@dtu.dk</t>
  </si>
  <si>
    <t>lado@dtu.dk</t>
  </si>
  <si>
    <t>hmun@biosustain.dtu.dk</t>
  </si>
  <si>
    <t>ebast@dtu.dk</t>
  </si>
  <si>
    <t>chror@elektro.dtu.dk</t>
  </si>
  <si>
    <t>suskon@dtu.dk</t>
  </si>
  <si>
    <t>nawla@dtu.dk</t>
  </si>
  <si>
    <t>0406913643</t>
  </si>
  <si>
    <t>nasda@dtu.dk</t>
  </si>
  <si>
    <t>37183</t>
  </si>
  <si>
    <t>E37183</t>
  </si>
  <si>
    <t>Nicolas Alexander Sem Dambæk</t>
  </si>
  <si>
    <t>E37183-2</t>
  </si>
  <si>
    <t>tbrfr@dtu.dk</t>
  </si>
  <si>
    <t>0406924106</t>
  </si>
  <si>
    <t>s135080@student.dtu.dk</t>
  </si>
  <si>
    <t>37139</t>
  </si>
  <si>
    <t>E37139</t>
  </si>
  <si>
    <t>Vanja Elizabeth Wylie</t>
  </si>
  <si>
    <t>E37139-2</t>
  </si>
  <si>
    <t>s182780@student.dtu.dk</t>
  </si>
  <si>
    <t>llcfre@kt.dtu.dk</t>
  </si>
  <si>
    <t>mscos@dtu.dk</t>
  </si>
  <si>
    <t>joathr@kt.dtu.dk</t>
  </si>
  <si>
    <t>0406942821</t>
  </si>
  <si>
    <t>fakiky@dtu.dk</t>
  </si>
  <si>
    <t>36789</t>
  </si>
  <si>
    <t>E36789</t>
  </si>
  <si>
    <t>Fayes Putres Kiky</t>
  </si>
  <si>
    <t>jiqiu@dtu.dk</t>
  </si>
  <si>
    <t>marsz@dtu.dk</t>
  </si>
  <si>
    <t>E35079-4</t>
  </si>
  <si>
    <t>sifmo@dtu.dk</t>
  </si>
  <si>
    <t>s164238@student.dtu.dk</t>
  </si>
  <si>
    <t>dgro@.dtu.dk</t>
  </si>
  <si>
    <t>eilha@dtu.dk</t>
  </si>
  <si>
    <t>nj@ghg.dk</t>
  </si>
  <si>
    <t>aheg@dtu.dk</t>
  </si>
  <si>
    <t>jthe@vet.dtu.dk</t>
  </si>
  <si>
    <t>trli@food.dtu.dk</t>
  </si>
  <si>
    <t>sibj@dtu.dk</t>
  </si>
  <si>
    <t>jekekr@dtu.dk</t>
  </si>
  <si>
    <t>kls@adm.dtu.dk</t>
  </si>
  <si>
    <t>cost@aqua.dtu.dk</t>
  </si>
  <si>
    <t>maanj@food.dtu.dk</t>
  </si>
  <si>
    <t>smst@dtu.dk</t>
  </si>
  <si>
    <t>E30255-2</t>
  </si>
  <si>
    <t>nigi@dtu.dk</t>
  </si>
  <si>
    <t>nbip@dtu.dk</t>
  </si>
  <si>
    <t>mjarberg88@gmail.com</t>
  </si>
  <si>
    <t>ridal@dtu.dk</t>
  </si>
  <si>
    <t>arfa@mek.dtu.dk</t>
  </si>
  <si>
    <t>mulin@env.dtu.dk</t>
  </si>
  <si>
    <t>rimja@dtu.dk</t>
  </si>
  <si>
    <t>msbj@dtu.dk</t>
  </si>
  <si>
    <t>bava@byg.dtu.dk</t>
  </si>
  <si>
    <t>antozec@elektro.dtu.dk</t>
  </si>
  <si>
    <t>majeme@byg.dtu.dk</t>
  </si>
  <si>
    <t>jbibe@dtu.dk</t>
  </si>
  <si>
    <t>lloli@dtu.dk</t>
  </si>
  <si>
    <t>males@dtu.dk</t>
  </si>
  <si>
    <t>danrom@dtu.dk</t>
  </si>
  <si>
    <t>0407933591</t>
  </si>
  <si>
    <t>enqsa@dtu.dk</t>
  </si>
  <si>
    <t>37805</t>
  </si>
  <si>
    <t>E37805</t>
  </si>
  <si>
    <t>Enrique Nicolas Quiroz Salazar</t>
  </si>
  <si>
    <t>kanz@byg.dtu.dk</t>
  </si>
  <si>
    <t>0407940002</t>
  </si>
  <si>
    <t>neetulamba@iisermohali.ac.in</t>
  </si>
  <si>
    <t>37640</t>
  </si>
  <si>
    <t>E37640</t>
  </si>
  <si>
    <t>Neetu Rani</t>
  </si>
  <si>
    <t>sebsz@dtu.dk</t>
  </si>
  <si>
    <t>0407944127</t>
  </si>
  <si>
    <t>37665</t>
  </si>
  <si>
    <t>E37665</t>
  </si>
  <si>
    <t>Qian Ouyang</t>
  </si>
  <si>
    <t>casam@dtu.dk</t>
  </si>
  <si>
    <t>E29248-4</t>
  </si>
  <si>
    <t>christian.peder@hotmail.com</t>
  </si>
  <si>
    <t>0407982576</t>
  </si>
  <si>
    <t>lmoga@dtu.dk</t>
  </si>
  <si>
    <t>37597</t>
  </si>
  <si>
    <t>E37597</t>
  </si>
  <si>
    <t>Lucia Montesinos García</t>
  </si>
  <si>
    <t>flo@adk.dtu.dk</t>
  </si>
  <si>
    <t>peefra@dtu.dk</t>
  </si>
  <si>
    <t>E33841-2x</t>
  </si>
  <si>
    <t>jhols@dtu.dk</t>
  </si>
  <si>
    <t>abuh@fysik.dtu.dk</t>
  </si>
  <si>
    <t>eval@dtu.dk</t>
  </si>
  <si>
    <t>anrom@dtu.dk</t>
  </si>
  <si>
    <t>ch@aqua.dtu.dk</t>
  </si>
  <si>
    <t>ivsk@kt.dtu.dk</t>
  </si>
  <si>
    <t>rhan@dtu.dk</t>
  </si>
  <si>
    <t>hlam@dtu.dk</t>
  </si>
  <si>
    <t>afol@dtu.dk</t>
  </si>
  <si>
    <t>lka@byg.dtu.dk</t>
  </si>
  <si>
    <t>rssor@dtu.dk</t>
  </si>
  <si>
    <t>lncl@dtu.dk</t>
  </si>
  <si>
    <t>kots@bioinformatics.dtu.dk</t>
  </si>
  <si>
    <t>yhua@dtu.dk</t>
  </si>
  <si>
    <t>feferr@mek.dtu.dk</t>
  </si>
  <si>
    <t>rasmhje@dtu.dk</t>
  </si>
  <si>
    <t>clau@food.dtu.dk</t>
  </si>
  <si>
    <t>lakpa@dtu.dk</t>
  </si>
  <si>
    <t>rjajo@dtu.dk</t>
  </si>
  <si>
    <t>jasr@kt.dtu.dk</t>
  </si>
  <si>
    <t>s134067@student.dtu.dk</t>
  </si>
  <si>
    <t>0408944643</t>
  </si>
  <si>
    <t>s193190@student.dtu.dk</t>
  </si>
  <si>
    <t>36975</t>
  </si>
  <si>
    <t>E36975</t>
  </si>
  <si>
    <t>Emmanouil Lydakis Simantiris</t>
  </si>
  <si>
    <t>s144582@student.dtu.dk</t>
  </si>
  <si>
    <t>chrrii@dtu.dk</t>
  </si>
  <si>
    <t>E34684-2</t>
  </si>
  <si>
    <t>s153149@student.dtu.dk</t>
  </si>
  <si>
    <t>0408960428</t>
  </si>
  <si>
    <t>ekibo@dtu.dk</t>
  </si>
  <si>
    <t>36597</t>
  </si>
  <si>
    <t>E36597</t>
  </si>
  <si>
    <t>Emilie Kisbye Bovin</t>
  </si>
  <si>
    <t>E36597-2</t>
  </si>
  <si>
    <t>0408960533</t>
  </si>
  <si>
    <t>chfjo@live.dk</t>
  </si>
  <si>
    <t>37012</t>
  </si>
  <si>
    <t>E37012</t>
  </si>
  <si>
    <t>Christian Falck Jørgensen</t>
  </si>
  <si>
    <t>dea.skipper@gmail.copm</t>
  </si>
  <si>
    <t>E34515-2020921</t>
  </si>
  <si>
    <t>s185016@student.dtu.dk</t>
  </si>
  <si>
    <t>erkla@dtu.dk</t>
  </si>
  <si>
    <t>anscj@dtu.dk</t>
  </si>
  <si>
    <t>henfo@dtu.dk</t>
  </si>
  <si>
    <t>elju@dtu.dk</t>
  </si>
  <si>
    <t>clarsen@dtu.dk</t>
  </si>
  <si>
    <t>deli@aqua.dtu.dk</t>
  </si>
  <si>
    <t>jajh@biosustain.dtu.dk</t>
  </si>
  <si>
    <t>ajes@dtu.dk</t>
  </si>
  <si>
    <t>0409804659</t>
  </si>
  <si>
    <t>rouya@dtu.dk</t>
  </si>
  <si>
    <t>36645</t>
  </si>
  <si>
    <t>E36645</t>
  </si>
  <si>
    <t>Rouhollah Yazdi</t>
  </si>
  <si>
    <t>mirva@fysik.dtu.dk</t>
  </si>
  <si>
    <t>trkj@aqua.dtu.dk</t>
  </si>
  <si>
    <t>kastpe@biosustain.dtu.dk</t>
  </si>
  <si>
    <t>s093023@student.dtu.dk</t>
  </si>
  <si>
    <t>ankrh@fotonik.dtu.dk</t>
  </si>
  <si>
    <t>mfer@elektro.dtu.dk</t>
  </si>
  <si>
    <t>gmfc@fotonik.dtu.dk</t>
  </si>
  <si>
    <t>rodr@dtu.dk</t>
  </si>
  <si>
    <t>shuc@dtu.dk</t>
  </si>
  <si>
    <t>jhiga@dtu.dk</t>
  </si>
  <si>
    <t>s143855@student.dtu.dk</t>
  </si>
  <si>
    <t>babra@dtu.dk</t>
  </si>
  <si>
    <t>s192419@student.dtu.dk</t>
  </si>
  <si>
    <t>E36017-2020922</t>
  </si>
  <si>
    <t>emimu@dtu.dk</t>
  </si>
  <si>
    <t>ntho@dtu.dk</t>
  </si>
  <si>
    <t>ipeal@dtu.dk</t>
  </si>
  <si>
    <t>s171985@student.dtu.dk</t>
  </si>
  <si>
    <t>s171702@student.dtu.dk</t>
  </si>
  <si>
    <t>kstni@dtu.dk</t>
  </si>
  <si>
    <t>E30583-5</t>
  </si>
  <si>
    <t>s164175@student.dtu.dk</t>
  </si>
  <si>
    <t>s173675@student.dtu.dk</t>
  </si>
  <si>
    <t>olisom@adm.dtu.dk</t>
  </si>
  <si>
    <t>hgis@dtu.dk</t>
  </si>
  <si>
    <t>E2663-2</t>
  </si>
  <si>
    <t>bhjq@dtu.dk</t>
  </si>
  <si>
    <t>kpan@dtu.dk</t>
  </si>
  <si>
    <t>abmq@dtu.dk</t>
  </si>
  <si>
    <t>lokn@dtu.dk</t>
  </si>
  <si>
    <t>nhan@dtu.dk</t>
  </si>
  <si>
    <t>cpun@aqua.dtu.dk</t>
  </si>
  <si>
    <t>tin@byg.dtu.dk</t>
  </si>
  <si>
    <t>liwes@dtu.dk</t>
  </si>
  <si>
    <t>aeb@byg.dtu.dk</t>
  </si>
  <si>
    <t>lachr@dtu.dk</t>
  </si>
  <si>
    <t>mlwe@fotonik.dtu.dk</t>
  </si>
  <si>
    <t>ajuje@aqua.dtu.dk</t>
  </si>
  <si>
    <t>kagr@dtu.dk</t>
  </si>
  <si>
    <t>ahmhai@dtu.dk</t>
  </si>
  <si>
    <t>sorla@space.dtu.dk</t>
  </si>
  <si>
    <t>hubi@kt.dtu.dk</t>
  </si>
  <si>
    <t>nmag@aqua.dtu.dk</t>
  </si>
  <si>
    <t>cjoh@dtu.dk</t>
  </si>
  <si>
    <t>mlot@nanotech.dtu.dk</t>
  </si>
  <si>
    <t>jdth@nanotech.dtu.dk</t>
  </si>
  <si>
    <t>s123098@student.dtu.dk</t>
  </si>
  <si>
    <t>cskni@dtu.dk</t>
  </si>
  <si>
    <t>thomaa@dtu.dk</t>
  </si>
  <si>
    <t>jehi@dtu.dk</t>
  </si>
  <si>
    <t>jubmo@dtu.dk</t>
  </si>
  <si>
    <t>s163002@student.dtu.dk</t>
  </si>
  <si>
    <t>ksly@dtu.dk</t>
  </si>
  <si>
    <t>aari@env.dtu.dk</t>
  </si>
  <si>
    <t>mzhang@mek.dtu.dk</t>
  </si>
  <si>
    <t>s170063@student.dtu.dk</t>
  </si>
  <si>
    <t>0410943808</t>
  </si>
  <si>
    <t>s180037@student.dtu.dk</t>
  </si>
  <si>
    <t>37619</t>
  </si>
  <si>
    <t>E37619</t>
  </si>
  <si>
    <t>Silvia Paganini</t>
  </si>
  <si>
    <t>0410950960</t>
  </si>
  <si>
    <t>kllcl@dtu.dk</t>
  </si>
  <si>
    <t>37346</t>
  </si>
  <si>
    <t>E37346</t>
  </si>
  <si>
    <t>Kirstine Lea Lind Clemmensen</t>
  </si>
  <si>
    <t>pauru@dtu.dk</t>
  </si>
  <si>
    <t>tmunkj@outlook.com</t>
  </si>
  <si>
    <t>E34483-2020921</t>
  </si>
  <si>
    <t>0410972425</t>
  </si>
  <si>
    <t>s200149@student.dtu.dk</t>
  </si>
  <si>
    <t>37099</t>
  </si>
  <si>
    <t>E37099</t>
  </si>
  <si>
    <t>Paolo Zifferero</t>
  </si>
  <si>
    <t>0410991403</t>
  </si>
  <si>
    <t>jacob.fischer@live.dk</t>
  </si>
  <si>
    <t>36681</t>
  </si>
  <si>
    <t>E36681</t>
  </si>
  <si>
    <t>Jacob Lykke Fischer</t>
  </si>
  <si>
    <t>jctr@byg.dtu.dk</t>
  </si>
  <si>
    <t>clha@dtu.dk</t>
  </si>
  <si>
    <t>micnie@dtu.dk</t>
  </si>
  <si>
    <t>perat@dtu.dk</t>
  </si>
  <si>
    <t>anso@dtu.dk</t>
  </si>
  <si>
    <t>rapede@dtu.dk</t>
  </si>
  <si>
    <t>jesand@aqua.dtu.dk</t>
  </si>
  <si>
    <t>mebc@dtu.dk</t>
  </si>
  <si>
    <t>mesa@dtu.dk</t>
  </si>
  <si>
    <t>ovol@dtu.dk</t>
  </si>
  <si>
    <t>ivaaud@dtu.dk</t>
  </si>
  <si>
    <t>pba@elektro.dtu.dk</t>
  </si>
  <si>
    <t>clberg@dtu.dk</t>
  </si>
  <si>
    <t>sopsch@dtu.dk</t>
  </si>
  <si>
    <t>dakoz@dtu.dk</t>
  </si>
  <si>
    <t>cmawi@dtu.dk</t>
  </si>
  <si>
    <t>mfad@biosustain.dtu.dk</t>
  </si>
  <si>
    <t>s161385@student.dtu.dk</t>
  </si>
  <si>
    <t>rdba@dtu.dk</t>
  </si>
  <si>
    <t>marigu@dtu.dk</t>
  </si>
  <si>
    <t>mcni@dtu.dk</t>
  </si>
  <si>
    <t>s144583@student.dtu.dk</t>
  </si>
  <si>
    <t>esenzturk@gmail.com</t>
  </si>
  <si>
    <t>rkrno@dtu.dk</t>
  </si>
  <si>
    <t>jakmil@fotonik.dtu.dk</t>
  </si>
  <si>
    <t>s163809@student.dtu.dk</t>
  </si>
  <si>
    <t>0411972100</t>
  </si>
  <si>
    <t>emilieflensborg1@gmail.com</t>
  </si>
  <si>
    <t>37151</t>
  </si>
  <si>
    <t>E37151</t>
  </si>
  <si>
    <t>Emilie Flensborg</t>
  </si>
  <si>
    <t>0411972186</t>
  </si>
  <si>
    <t>camcas@dtu.dk</t>
  </si>
  <si>
    <t>36783</t>
  </si>
  <si>
    <t>E36783</t>
  </si>
  <si>
    <t>Camilla Joy Garcia Castillo</t>
  </si>
  <si>
    <t>0411972828</t>
  </si>
  <si>
    <t>mgabl@dtu.dk</t>
  </si>
  <si>
    <t>36550</t>
  </si>
  <si>
    <t>E36550</t>
  </si>
  <si>
    <t>Marina Garcia-Agundez Blanco</t>
  </si>
  <si>
    <t>kpni@dtu.dk</t>
  </si>
  <si>
    <t>mcmo@kemi.dtu.dk</t>
  </si>
  <si>
    <t>janol@dtu.dk</t>
  </si>
  <si>
    <t>anco@adm.dtu.dk</t>
  </si>
  <si>
    <t>jhub@dtu.dk</t>
  </si>
  <si>
    <t>casc@dtu.dk</t>
  </si>
  <si>
    <t>PFNA@vet.dtu.dk</t>
  </si>
  <si>
    <t>krmo@dtu.dk</t>
  </si>
  <si>
    <t>anscan@biosustain.dtu.dk</t>
  </si>
  <si>
    <t>osar@dtu.dk</t>
  </si>
  <si>
    <t>mdukan@dtu.dk</t>
  </si>
  <si>
    <t>0412861264</t>
  </si>
  <si>
    <t>druman@biosustain.dtu.dk</t>
  </si>
  <si>
    <t>37329</t>
  </si>
  <si>
    <t>E37329</t>
  </si>
  <si>
    <t>Drude Mangaard</t>
  </si>
  <si>
    <t>sksr@nanotech.dtu.dk</t>
  </si>
  <si>
    <t>amras@dtu.dk</t>
  </si>
  <si>
    <t>jepno@dtu.dk</t>
  </si>
  <si>
    <t>feli@mek.dtu.dk</t>
  </si>
  <si>
    <t>jcong@mek.dtu.dk</t>
  </si>
  <si>
    <t>sbachou@mek.dtu.dk</t>
  </si>
  <si>
    <t>gcri@mek.dtu.dk</t>
  </si>
  <si>
    <t>sgott@dtu.dk</t>
  </si>
  <si>
    <t>0412921909</t>
  </si>
  <si>
    <t>s193120@student.dtu.dk</t>
  </si>
  <si>
    <t>37601</t>
  </si>
  <si>
    <t>E37601</t>
  </si>
  <si>
    <t>Tjalfe Boel Nordhuus</t>
  </si>
  <si>
    <t>0412932021</t>
  </si>
  <si>
    <t>alexanderhaasgard@hotmail.com</t>
  </si>
  <si>
    <t>36995</t>
  </si>
  <si>
    <t>E36995</t>
  </si>
  <si>
    <t>Alexander Broberg Hasgard</t>
  </si>
  <si>
    <t>smyot@dtu.dk</t>
  </si>
  <si>
    <t>menon@food.dtu.dk</t>
  </si>
  <si>
    <t>0412951980</t>
  </si>
  <si>
    <t>zainamail@hotmail.com</t>
  </si>
  <si>
    <t>37073</t>
  </si>
  <si>
    <t>E37073</t>
  </si>
  <si>
    <t>Josephine Zaina Brandstrup Weirsøe</t>
  </si>
  <si>
    <t>E37073-2</t>
  </si>
  <si>
    <t>jeih@food.dtu.dk</t>
  </si>
  <si>
    <t>adsc@dtu.dk</t>
  </si>
  <si>
    <t>6260</t>
  </si>
  <si>
    <t>mejo@dtu.dk</t>
  </si>
  <si>
    <t>cjda@dtu.dk</t>
  </si>
  <si>
    <t>beawa@adm.dtu.dk</t>
  </si>
  <si>
    <t>tomjo@dtu.dk</t>
  </si>
  <si>
    <t>jt@byg.dtu.dk</t>
  </si>
  <si>
    <t>braa@dtu.dk</t>
  </si>
  <si>
    <t>limi@dtu.dk</t>
  </si>
  <si>
    <t>bchpa@dtu.dk</t>
  </si>
  <si>
    <t>lj@bio.dtu.dk</t>
  </si>
  <si>
    <t>karbri@dtu.dk</t>
  </si>
  <si>
    <t>fotisf@dtu.dk</t>
  </si>
  <si>
    <t>maou@food.dtu.dk</t>
  </si>
  <si>
    <t>qh@kt.dtu.dk</t>
  </si>
  <si>
    <t>prasi@dtu.dk</t>
  </si>
  <si>
    <t>nanov@vet.dtu.dk</t>
  </si>
  <si>
    <t>aima@env.dtu.dk</t>
  </si>
  <si>
    <t>xgua@fotonik.dtu.dk</t>
  </si>
  <si>
    <t>carer@dtu.dk</t>
  </si>
  <si>
    <t>E22667-2</t>
  </si>
  <si>
    <t>fdav@kt.dtu.dk</t>
  </si>
  <si>
    <t>aslh@dtu.dk</t>
  </si>
  <si>
    <t>E17390-2</t>
  </si>
  <si>
    <t>learas@dtu.dk</t>
  </si>
  <si>
    <t>E33993-2</t>
  </si>
  <si>
    <t>Gidire@byg.dtu.dk</t>
  </si>
  <si>
    <t>gaca@nanotech.dtu.dk</t>
  </si>
  <si>
    <t>s134375@student.dtu.dk</t>
  </si>
  <si>
    <t>tsohe@dtu.dk</t>
  </si>
  <si>
    <t>0501941549</t>
  </si>
  <si>
    <t>jglhj@dtu.dk</t>
  </si>
  <si>
    <t>36901</t>
  </si>
  <si>
    <t>E36901</t>
  </si>
  <si>
    <t>Jack Glenn Hjortholm</t>
  </si>
  <si>
    <t>fets@elektro.dtu.dk</t>
  </si>
  <si>
    <t>xiafa@dtu.dk</t>
  </si>
  <si>
    <t>tstan@dtu.dk</t>
  </si>
  <si>
    <t>s160344@student.dtu.dk</t>
  </si>
  <si>
    <t>E36032-2020921</t>
  </si>
  <si>
    <t>s153168@student.dtu.dk</t>
  </si>
  <si>
    <t>s182449@student.dtu.dk</t>
  </si>
  <si>
    <t>s143856@student.dtu.dk</t>
  </si>
  <si>
    <t>liv.skovhus@gmail.com</t>
  </si>
  <si>
    <t>E35013-2020921</t>
  </si>
  <si>
    <t>0501990949</t>
  </si>
  <si>
    <t>wffs@dtu.dk</t>
  </si>
  <si>
    <t>37791</t>
  </si>
  <si>
    <t>E37791</t>
  </si>
  <si>
    <t>William Frederik Foldøy Steffens</t>
  </si>
  <si>
    <t>0501991031</t>
  </si>
  <si>
    <t>rasmusml@hotmail.dk</t>
  </si>
  <si>
    <t>36936</t>
  </si>
  <si>
    <t>E36936</t>
  </si>
  <si>
    <t>Rasmus Møller Larsen</t>
  </si>
  <si>
    <t>tlun@mek.dtu.dk</t>
  </si>
  <si>
    <t>iria@env.dtu.dk</t>
  </si>
  <si>
    <t>lene.eriksen1@hotmail.com</t>
  </si>
  <si>
    <t>prea@dtu.dk</t>
  </si>
  <si>
    <t>hads@dtu.dk</t>
  </si>
  <si>
    <t>mtol@dtu.dk</t>
  </si>
  <si>
    <t>drf@mek.dtu.dk</t>
  </si>
  <si>
    <t>mskan@dtu.dk</t>
  </si>
  <si>
    <t>aasl@fotonik.dtu.dk</t>
  </si>
  <si>
    <t>raze@dtu.dk</t>
  </si>
  <si>
    <t>mahl@kt.dtu.dk</t>
  </si>
  <si>
    <t>petjo@vet.dtu.dk</t>
  </si>
  <si>
    <t>empos@mek.dtu.dk</t>
  </si>
  <si>
    <t>tmali@dtu.dk</t>
  </si>
  <si>
    <t>yuqch@kt.dtu.dk</t>
  </si>
  <si>
    <t>tilseb@dtu.dk</t>
  </si>
  <si>
    <t>jonashj@fysik.dtu.dk</t>
  </si>
  <si>
    <t>mutaj@dtu.dk</t>
  </si>
  <si>
    <t>E29485-2</t>
  </si>
  <si>
    <t>christofferb.broendum@gmail.com</t>
  </si>
  <si>
    <t>sjoki@dtu.dk</t>
  </si>
  <si>
    <t>wlvda@dtu.dk</t>
  </si>
  <si>
    <t>nemeh@dtu.dk</t>
  </si>
  <si>
    <t>saraha@dtu.dk</t>
  </si>
  <si>
    <t>mabso@kemi.dtu.dk</t>
  </si>
  <si>
    <t>tayy@fotonik.dtu.dk</t>
  </si>
  <si>
    <t>0502941887</t>
  </si>
  <si>
    <t>mcatr@dtu.dk</t>
  </si>
  <si>
    <t>36878</t>
  </si>
  <si>
    <t>E36878</t>
  </si>
  <si>
    <t>Magnus Carl Troels-Smith</t>
  </si>
  <si>
    <t>trylak@dtu.dk</t>
  </si>
  <si>
    <t>jijia@dtu.dk</t>
  </si>
  <si>
    <t>emil_e_rasmussen@hotmail.com</t>
  </si>
  <si>
    <t>E35849-2</t>
  </si>
  <si>
    <t>s164078@student.dtu.dk</t>
  </si>
  <si>
    <t>joke@dtu.dk</t>
  </si>
  <si>
    <t>momek@dtu.dk</t>
  </si>
  <si>
    <t>rsv@mek.dtu.dk</t>
  </si>
  <si>
    <t>jb@mek.dtu.dk</t>
  </si>
  <si>
    <t>toan@dtu.dk</t>
  </si>
  <si>
    <t>kp@space.dtu.dk</t>
  </si>
  <si>
    <t>mgd@adm.dtu.dk</t>
  </si>
  <si>
    <t>pvsk@aqua.dtu.dk</t>
  </si>
  <si>
    <t>mosch@aqua.dtu.dk</t>
  </si>
  <si>
    <t>pboj@dtu.dk</t>
  </si>
  <si>
    <t>iber@food.dtu.dk</t>
  </si>
  <si>
    <t>abda@dtu.dk</t>
  </si>
  <si>
    <t>sfha@env.dtu.dk</t>
  </si>
  <si>
    <t>kflo@dtu.dk</t>
  </si>
  <si>
    <t>ltor@aqua.dtu.dk</t>
  </si>
  <si>
    <t>jhaso@byg.dtu.dk</t>
  </si>
  <si>
    <t>nagir@adm.dtu.dk</t>
  </si>
  <si>
    <t>trdhj@space.dtu.dk</t>
  </si>
  <si>
    <t>emnu@kemi.dtu.dk</t>
  </si>
  <si>
    <t>herpov@dtu.dk</t>
  </si>
  <si>
    <t>angan@llab.dtu.dk</t>
  </si>
  <si>
    <t>nicped@dtu.dk</t>
  </si>
  <si>
    <t>mbruun@adm.dtu.dk</t>
  </si>
  <si>
    <t>s171729@student.dtu.dk</t>
  </si>
  <si>
    <t>chaka@dtu.dk</t>
  </si>
  <si>
    <t>s153172@student.dtu.dk</t>
  </si>
  <si>
    <t>0503951541</t>
  </si>
  <si>
    <t>jenshh@dtu.dk</t>
  </si>
  <si>
    <t>37748</t>
  </si>
  <si>
    <t>E37748</t>
  </si>
  <si>
    <t>Jens Holst Hansen</t>
  </si>
  <si>
    <t>s153173@student.dtu.dk</t>
  </si>
  <si>
    <t>0503963159</t>
  </si>
  <si>
    <t>s192742@student.dtu.dk</t>
  </si>
  <si>
    <t>37495</t>
  </si>
  <si>
    <t>E37495</t>
  </si>
  <si>
    <t>Matthieu Hartenstein</t>
  </si>
  <si>
    <t>qugig@dtu.dk</t>
  </si>
  <si>
    <t>s174051@student.dtu.dk</t>
  </si>
  <si>
    <t>E31773-2020921</t>
  </si>
  <si>
    <t>perct@dtu.dk</t>
  </si>
  <si>
    <t>6254</t>
  </si>
  <si>
    <t>khc@kt.dtu.dk</t>
  </si>
  <si>
    <t>hrni@dtu.dk</t>
  </si>
  <si>
    <t>thad@dtu.dk</t>
  </si>
  <si>
    <t>bruus@fysik.dtu.dk</t>
  </si>
  <si>
    <t>tag@adm.dtu.dk</t>
  </si>
  <si>
    <t>bmfr@kemi.dtu.dk</t>
  </si>
  <si>
    <t>hmo@aqua.dtu.dk</t>
  </si>
  <si>
    <t>stjak@elektro.dtu.dk</t>
  </si>
  <si>
    <t>larro@dtu.dk</t>
  </si>
  <si>
    <t>stn@aqua.dtu.dk</t>
  </si>
  <si>
    <t>alb@kt.dtu.dk</t>
  </si>
  <si>
    <t>bjja@adm.dtu.dk</t>
  </si>
  <si>
    <t>0504722511</t>
  </si>
  <si>
    <t>leand@dtu.dk</t>
  </si>
  <si>
    <t>37695</t>
  </si>
  <si>
    <t>E37695</t>
  </si>
  <si>
    <t>Lennart Andersen</t>
  </si>
  <si>
    <t>uadk@dtu.dk</t>
  </si>
  <si>
    <t>thokla@dtu.dk</t>
  </si>
  <si>
    <t>kshi@dtu.dk</t>
  </si>
  <si>
    <t>natku@dtu.dk</t>
  </si>
  <si>
    <t>semei@kemi.dtu.dk</t>
  </si>
  <si>
    <t>stibo@adm.dtu.dk</t>
  </si>
  <si>
    <t>kacto@dtu.dk</t>
  </si>
  <si>
    <t>akoza@biosustain.dtu.dk</t>
  </si>
  <si>
    <t>jolru@fysik.dtu.dk</t>
  </si>
  <si>
    <t>simba@dtu.dk</t>
  </si>
  <si>
    <t>zaiko@adm.dtu.dk</t>
  </si>
  <si>
    <t>tuhf@dtu.dk</t>
  </si>
  <si>
    <t>arias@dtu.dk</t>
  </si>
  <si>
    <t>phaj@mek.dtu.dk</t>
  </si>
  <si>
    <t>0504900169</t>
  </si>
  <si>
    <t>fmach@dtu.dk</t>
  </si>
  <si>
    <t>ditlib@dtu.dk</t>
  </si>
  <si>
    <t>nicoa@dtu.dk</t>
  </si>
  <si>
    <t>0504923576</t>
  </si>
  <si>
    <t>ayzaz@dtu.dk</t>
  </si>
  <si>
    <t>36661</t>
  </si>
  <si>
    <t>E36661</t>
  </si>
  <si>
    <t>Aysan Azheer</t>
  </si>
  <si>
    <t>akawa@dtu.dk</t>
  </si>
  <si>
    <t>wola@dtu.dk</t>
  </si>
  <si>
    <t>sobjen@dtu.dk</t>
  </si>
  <si>
    <t>0504942341</t>
  </si>
  <si>
    <t>akamo@aqua.dtu.dk</t>
  </si>
  <si>
    <t>37658</t>
  </si>
  <si>
    <t>E37658</t>
  </si>
  <si>
    <t>Anders Kallestrup Morgen</t>
  </si>
  <si>
    <t>ajosa@dtu.dk</t>
  </si>
  <si>
    <t>E33801-2020921</t>
  </si>
  <si>
    <t>malth@dtu.dk</t>
  </si>
  <si>
    <t>s173739@student.dtu.dk</t>
  </si>
  <si>
    <t>E33156-2</t>
  </si>
  <si>
    <t>basdy@dtu.dk</t>
  </si>
  <si>
    <t>ldahe@dtu.dk</t>
  </si>
  <si>
    <t>Line Damgaard Henriksen</t>
  </si>
  <si>
    <t>oripe@dtu.dk</t>
  </si>
  <si>
    <t>carsa@dtu.dk</t>
  </si>
  <si>
    <t>anders.conrad@deic.dk</t>
  </si>
  <si>
    <t>kasr@dtu.dk</t>
  </si>
  <si>
    <t>mmua@dtu.dk</t>
  </si>
  <si>
    <t>lmli@dtu.dk</t>
  </si>
  <si>
    <t>suj@adm.dtu.dk</t>
  </si>
  <si>
    <t>chima@adm.dtu.dk</t>
  </si>
  <si>
    <t>pabe@dtu.dk</t>
  </si>
  <si>
    <t>boch@dtu.dk</t>
  </si>
  <si>
    <t>folf@biosustain.dtu.dk</t>
  </si>
  <si>
    <t>sesha@dtu.dk</t>
  </si>
  <si>
    <t>swol@dtu.dk</t>
  </si>
  <si>
    <t>tomdr@elektro.dtu.dk</t>
  </si>
  <si>
    <t>kvma@dtu.dk</t>
  </si>
  <si>
    <t>mchth@bio.dtu.dk</t>
  </si>
  <si>
    <t>justj@adm.dtu.dk</t>
  </si>
  <si>
    <t>cahei@elektro.dtu.dk</t>
  </si>
  <si>
    <t>E27875-2</t>
  </si>
  <si>
    <t>lbornan@dtu.dk</t>
  </si>
  <si>
    <t>caoc@dtu.dk</t>
  </si>
  <si>
    <t>lomar@byg.dtu.dk</t>
  </si>
  <si>
    <t>wila@dtu.dk</t>
  </si>
  <si>
    <t>aclan@vet.dtu.dk</t>
  </si>
  <si>
    <t>matdid@mek.dtu.dk</t>
  </si>
  <si>
    <t>mugan@fotonik.dtu.dk</t>
  </si>
  <si>
    <t>marupe@dtu.dk</t>
  </si>
  <si>
    <t>0505904915</t>
  </si>
  <si>
    <t>chrbaur@dtu.dk</t>
  </si>
  <si>
    <t>36792</t>
  </si>
  <si>
    <t>E36792</t>
  </si>
  <si>
    <t>Christian Baur</t>
  </si>
  <si>
    <t>s172591@student.dtu.dk</t>
  </si>
  <si>
    <t>s175619@student.dtu.dk</t>
  </si>
  <si>
    <t>rmen@dtu.dk</t>
  </si>
  <si>
    <t>jamg@elektro.dtu.dk</t>
  </si>
  <si>
    <t>madpa@dtu.dk</t>
  </si>
  <si>
    <t>ranbi@kemi.dtu.dk</t>
  </si>
  <si>
    <t>gohha@dtu.dk</t>
  </si>
  <si>
    <t>0505981286</t>
  </si>
  <si>
    <t>anika.k.petersen@gmail.com</t>
  </si>
  <si>
    <t>37288</t>
  </si>
  <si>
    <t>E37288</t>
  </si>
  <si>
    <t>Anika Kofod Petersen</t>
  </si>
  <si>
    <t>magnushp@gmail.com</t>
  </si>
  <si>
    <t>romu@dtu.dk</t>
  </si>
  <si>
    <t>6253</t>
  </si>
  <si>
    <t>rebo@vet.dtu.dk</t>
  </si>
  <si>
    <t>merst@dtu.dk</t>
  </si>
  <si>
    <t>thebje@dtu.dk</t>
  </si>
  <si>
    <t>siru@dtu.dk</t>
  </si>
  <si>
    <t>bnle@mek.dtu.dk</t>
  </si>
  <si>
    <t>maap@food.dtu.dk</t>
  </si>
  <si>
    <t>chpete@aqua.dtu.dk</t>
  </si>
  <si>
    <t>jkva@aqua.dtu.dk</t>
  </si>
  <si>
    <t>fraf@kt.dtu.dk</t>
  </si>
  <si>
    <t>0506854415</t>
  </si>
  <si>
    <t>peysa@dtu.dk</t>
  </si>
  <si>
    <t>37261</t>
  </si>
  <si>
    <t>E37261</t>
  </si>
  <si>
    <t>Peyman Sabri</t>
  </si>
  <si>
    <t>shmhe@dtu.dk</t>
  </si>
  <si>
    <t>ditkan@adm.dtu.dk</t>
  </si>
  <si>
    <t>s164666@student.dtu.dk</t>
  </si>
  <si>
    <t>sodh@dtu.dk</t>
  </si>
  <si>
    <t>yasser@alasady.net</t>
  </si>
  <si>
    <t>saza@kemi.dtu.dk</t>
  </si>
  <si>
    <t>ramila@nanotech.dtu.dk</t>
  </si>
  <si>
    <t>olgob@fysik.dtu.dk</t>
  </si>
  <si>
    <t>svepu@dtu.dk</t>
  </si>
  <si>
    <t>Zahra9155@hotmail.com</t>
  </si>
  <si>
    <t>giabut@mek.dtu.dk</t>
  </si>
  <si>
    <t>s144162@student.dtu.dk</t>
  </si>
  <si>
    <t>0506934079</t>
  </si>
  <si>
    <t>riheme@biosustain.dtu.dk</t>
  </si>
  <si>
    <t>36888</t>
  </si>
  <si>
    <t>E36888</t>
  </si>
  <si>
    <t>Ricardo Hernandez Medina</t>
  </si>
  <si>
    <t>Pelan@byg.dtu.dk</t>
  </si>
  <si>
    <t>mstgr@dtu.dk</t>
  </si>
  <si>
    <t>jtelsborg@gmail.com</t>
  </si>
  <si>
    <t>s173797@student.dtu.dk</t>
  </si>
  <si>
    <t>E36345-2020921</t>
  </si>
  <si>
    <t>asdi@dtu.dk</t>
  </si>
  <si>
    <t>losk@food.dtu.dk</t>
  </si>
  <si>
    <t>mola@dtu.dk</t>
  </si>
  <si>
    <t>mc@adm.dtu.dk</t>
  </si>
  <si>
    <t>kakir@dtu.dk</t>
  </si>
  <si>
    <t>jhn@byg.dtu.dk</t>
  </si>
  <si>
    <t>ulrich.hoff@fysik.dtu.dk</t>
  </si>
  <si>
    <t>msene@dtu.dk</t>
  </si>
  <si>
    <t>2259</t>
  </si>
  <si>
    <t>mirnuh@elektro.dtu.dk</t>
  </si>
  <si>
    <t>fsol@biosustain.dtu.dk</t>
  </si>
  <si>
    <t>mictun@byg.dtu.dk</t>
  </si>
  <si>
    <t>eruei@dtu.dk</t>
  </si>
  <si>
    <t>lluba@food.dtu.dk</t>
  </si>
  <si>
    <t>shasu@byg.dtu.dk</t>
  </si>
  <si>
    <t>0507884865</t>
  </si>
  <si>
    <t>37330</t>
  </si>
  <si>
    <t>E37330</t>
  </si>
  <si>
    <t>Seyed Hossein Helalat</t>
  </si>
  <si>
    <t>s143913@student.dtu.dk</t>
  </si>
  <si>
    <t>stinni@dtu.dk</t>
  </si>
  <si>
    <t>matrj@fysik.dtu.dk</t>
  </si>
  <si>
    <t>s171787@student.dtu.dk</t>
  </si>
  <si>
    <t>s134560@student.dtu.dk</t>
  </si>
  <si>
    <t>0507953646</t>
  </si>
  <si>
    <t>lucb@dtu.dk</t>
  </si>
  <si>
    <t>37675</t>
  </si>
  <si>
    <t>E37675</t>
  </si>
  <si>
    <t>Lucija Barisic</t>
  </si>
  <si>
    <t>s153189@student.dtu.dk</t>
  </si>
  <si>
    <t>E31775-3</t>
  </si>
  <si>
    <t>qabyo@dtu.dk</t>
  </si>
  <si>
    <t>E29755-2020921</t>
  </si>
  <si>
    <t>0507962688</t>
  </si>
  <si>
    <t>s193107@student.dtu.dk</t>
  </si>
  <si>
    <t>36930</t>
  </si>
  <si>
    <t>E36930</t>
  </si>
  <si>
    <t>Itzel Nayeli Balderas Sánchez</t>
  </si>
  <si>
    <t>0507963331</t>
  </si>
  <si>
    <t>mabart@dtu.dk</t>
  </si>
  <si>
    <t>36822</t>
  </si>
  <si>
    <t>E36822</t>
  </si>
  <si>
    <t>Martin Bartholomäus</t>
  </si>
  <si>
    <t>0507972780</t>
  </si>
  <si>
    <t>birteetrib@gmail.com</t>
  </si>
  <si>
    <t>36999</t>
  </si>
  <si>
    <t>E36999</t>
  </si>
  <si>
    <t>Birte Kristiansen</t>
  </si>
  <si>
    <t>edimo@dtu.dk</t>
  </si>
  <si>
    <t>raven.maiken@gmail.com</t>
  </si>
  <si>
    <t>bghe@dtu.dk</t>
  </si>
  <si>
    <t>chanrion@space.dtu.dk</t>
  </si>
  <si>
    <t>lkca@mek.dtu.dk</t>
  </si>
  <si>
    <t>yubz@mek.dtu.dk</t>
  </si>
  <si>
    <t>dpru@dtu.dk</t>
  </si>
  <si>
    <t>clcp@dtu.dk</t>
  </si>
  <si>
    <t>sashaf@mek.dtu.dk</t>
  </si>
  <si>
    <t>shra@dtu.dk</t>
  </si>
  <si>
    <t>stefgc@adm.dtu.dk</t>
  </si>
  <si>
    <t>mohpa@dtu.dk</t>
  </si>
  <si>
    <t>s170362@student.dtu.dk</t>
  </si>
  <si>
    <t>geta@dtu.dk</t>
  </si>
  <si>
    <t>E27784-2xy</t>
  </si>
  <si>
    <t>mcad@aqua.dtu.dk</t>
  </si>
  <si>
    <t>radsi@dtu.dk</t>
  </si>
  <si>
    <t>katgr@food.dtu.dk</t>
  </si>
  <si>
    <t>jjast@dtu.dk</t>
  </si>
  <si>
    <t>0508902093</t>
  </si>
  <si>
    <t>cluan@dtu.dk</t>
  </si>
  <si>
    <t>37262</t>
  </si>
  <si>
    <t>E37262</t>
  </si>
  <si>
    <t>Christian Lundgreen Andersen</t>
  </si>
  <si>
    <t>radol@biosustain.dtu.dk</t>
  </si>
  <si>
    <t>samal@dtu.dk</t>
  </si>
  <si>
    <t>maxsch@kt.dtu.dk</t>
  </si>
  <si>
    <t>s134776@student.dtu.dk</t>
  </si>
  <si>
    <t>s170386@student.dtu.dk</t>
  </si>
  <si>
    <t>s153192@student.dtu.dk</t>
  </si>
  <si>
    <t>E27755-2020283</t>
  </si>
  <si>
    <t>juleric@dtu.dk</t>
  </si>
  <si>
    <t>sissel.kb@hotmail.com</t>
  </si>
  <si>
    <t>todg@aqua.dtu.dk</t>
  </si>
  <si>
    <t>vask@dtu.dk</t>
  </si>
  <si>
    <t>dh@haslundalsted.dk</t>
  </si>
  <si>
    <t>rf@space.dtu.dk</t>
  </si>
  <si>
    <t>jhel@adm.dtu.dk</t>
  </si>
  <si>
    <t>npha@dtu.dk</t>
  </si>
  <si>
    <t>eabi@dtu.dk</t>
  </si>
  <si>
    <t>troesch@dtu.dk</t>
  </si>
  <si>
    <t>thoge@adm.dtu.dk</t>
  </si>
  <si>
    <t>steho@dtu.dk</t>
  </si>
  <si>
    <t>E25450-4</t>
  </si>
  <si>
    <t>camnoe@dtu.dk</t>
  </si>
  <si>
    <t>giudra@biosustain.dtu.dk</t>
  </si>
  <si>
    <t>asfi@dtu.dk</t>
  </si>
  <si>
    <t>dkmo@dtu.dk</t>
  </si>
  <si>
    <t>shiahm@dtu.dk</t>
  </si>
  <si>
    <t>E33141-2</t>
  </si>
  <si>
    <t>majens@dtu.dk</t>
  </si>
  <si>
    <t>katmin@dtu.dk</t>
  </si>
  <si>
    <t>rudam@dtu.dk</t>
  </si>
  <si>
    <t>lisno@dtu.dk</t>
  </si>
  <si>
    <t>ximi@dtu.dk</t>
  </si>
  <si>
    <t>masjah@dtu.dk</t>
  </si>
  <si>
    <t>ermka@dtu.dk</t>
  </si>
  <si>
    <t>launie@dtu.dk</t>
  </si>
  <si>
    <t>s180029@student.dtu.dk</t>
  </si>
  <si>
    <t>s153195@student.dtu.dk</t>
  </si>
  <si>
    <t>E27754-2020336</t>
  </si>
  <si>
    <t>logu@dtu.dk</t>
  </si>
  <si>
    <t>0509950002</t>
  </si>
  <si>
    <t>dond@byg.dtu.dk</t>
  </si>
  <si>
    <t>37505</t>
  </si>
  <si>
    <t>E37505</t>
  </si>
  <si>
    <t>Dong Ding</t>
  </si>
  <si>
    <t>0509950865</t>
  </si>
  <si>
    <t>frenee@dtu.dk</t>
  </si>
  <si>
    <t>36544</t>
  </si>
  <si>
    <t>E36544</t>
  </si>
  <si>
    <t>Frederik Bartholdy Flensmark Neergaard</t>
  </si>
  <si>
    <t>mdaho@dtu.dk</t>
  </si>
  <si>
    <t>tkljo@dtu.dk</t>
  </si>
  <si>
    <t>s171141@student.dtu.dk</t>
  </si>
  <si>
    <t>s153200@student.dtu.dk</t>
  </si>
  <si>
    <t>august9elsen@gmail.com</t>
  </si>
  <si>
    <t>0509962782</t>
  </si>
  <si>
    <t>ninkhar@dtu.dk</t>
  </si>
  <si>
    <t>36594</t>
  </si>
  <si>
    <t>E36594</t>
  </si>
  <si>
    <t>Nina Kharlamova</t>
  </si>
  <si>
    <t>idala@dtu.dk</t>
  </si>
  <si>
    <t>0509971072</t>
  </si>
  <si>
    <t>ulola@dtu.dk</t>
  </si>
  <si>
    <t>36538</t>
  </si>
  <si>
    <t>E36538</t>
  </si>
  <si>
    <t>Ulrikke Louise Larsen</t>
  </si>
  <si>
    <t>E36538-2</t>
  </si>
  <si>
    <t>0509972249</t>
  </si>
  <si>
    <t>christan.westerdahl@icloud.com</t>
  </si>
  <si>
    <t>36945</t>
  </si>
  <si>
    <t>E36945</t>
  </si>
  <si>
    <t>Christian Laurberg Haslund Westerdahl</t>
  </si>
  <si>
    <t>prebeng@space.dtu.dk</t>
  </si>
  <si>
    <t>poas@dtu.dk</t>
  </si>
  <si>
    <t>jca@elektro.dtu.dk</t>
  </si>
  <si>
    <t>dely@dtu.dk</t>
  </si>
  <si>
    <t>jd@space.dtu.dk</t>
  </si>
  <si>
    <t>thowi@dtu.dk</t>
  </si>
  <si>
    <t>tiva@dtu.dk</t>
  </si>
  <si>
    <t>jeelh@food.dtu.dk</t>
  </si>
  <si>
    <t>obr@adk.dtu.dk</t>
  </si>
  <si>
    <t>tamu@dtu.dk</t>
  </si>
  <si>
    <t>jmuan@dtu.dk</t>
  </si>
  <si>
    <t>habma@adm.dtu.dk</t>
  </si>
  <si>
    <t>bd@kemi.dtu.dk</t>
  </si>
  <si>
    <t>markvj@dtu.dk</t>
  </si>
  <si>
    <t>pkem@nanotech.dtu.dk</t>
  </si>
  <si>
    <t>tnor@aqua.dtu.dk</t>
  </si>
  <si>
    <t>mleli@dtu.dk</t>
  </si>
  <si>
    <t>mjowe@dtu.dk</t>
  </si>
  <si>
    <t>s124259@student.dtu.dk</t>
  </si>
  <si>
    <t>bulu@kt.dtu.dk</t>
  </si>
  <si>
    <t>mapag@dtu.dk</t>
  </si>
  <si>
    <t>0510931955</t>
  </si>
  <si>
    <t>petervsorensen@gmail.com</t>
  </si>
  <si>
    <t>37040</t>
  </si>
  <si>
    <t>E37040</t>
  </si>
  <si>
    <t>Peter Vestergård Sørensen</t>
  </si>
  <si>
    <t>s144898@student.dtu.dk</t>
  </si>
  <si>
    <t>s154670@student.dtu.dk</t>
  </si>
  <si>
    <t>s146651@student.dtu.dk</t>
  </si>
  <si>
    <t>s182686@student.dtu.dk</t>
  </si>
  <si>
    <t>christian.thyssen@hotmail.com</t>
  </si>
  <si>
    <t>s163968@student.dtu.dk</t>
  </si>
  <si>
    <t>E32168-3</t>
  </si>
  <si>
    <t>0510992229</t>
  </si>
  <si>
    <t>s174365@student.dtu.dk</t>
  </si>
  <si>
    <t>37662</t>
  </si>
  <si>
    <t>E37662</t>
  </si>
  <si>
    <t>Louis August Veilex</t>
  </si>
  <si>
    <t>jesc@dtu.dk</t>
  </si>
  <si>
    <t>mbme@dtu.dk</t>
  </si>
  <si>
    <t>vrm@adm.dtu.dk</t>
  </si>
  <si>
    <t>jowa@dtu.dk</t>
  </si>
  <si>
    <t>mwa@kt.dtu.dk</t>
  </si>
  <si>
    <t>krsc@dtu.dk</t>
  </si>
  <si>
    <t>risv@dtu.dk</t>
  </si>
  <si>
    <t>0511862280</t>
  </si>
  <si>
    <t>cora@dtu.dk</t>
  </si>
  <si>
    <t>37517</t>
  </si>
  <si>
    <t>E37517</t>
  </si>
  <si>
    <t>Christine Overgaard Rasmussen</t>
  </si>
  <si>
    <t>marper@food.dtu.dk</t>
  </si>
  <si>
    <t>rujzh@dtu.dk</t>
  </si>
  <si>
    <t>lincit@llab.dtu.dk</t>
  </si>
  <si>
    <t>mamam@dtu.dk</t>
  </si>
  <si>
    <t>0511910137</t>
  </si>
  <si>
    <t>jiqin@env.dtu.dk</t>
  </si>
  <si>
    <t>37519</t>
  </si>
  <si>
    <t>E37519</t>
  </si>
  <si>
    <t>Jibo Qin</t>
  </si>
  <si>
    <t>s134778@student.dtu.dk</t>
  </si>
  <si>
    <t>gpol@dtu.dk</t>
  </si>
  <si>
    <t>E34021-2</t>
  </si>
  <si>
    <t>s174531@student.dtu.dk</t>
  </si>
  <si>
    <t>phrc@dtu.dk</t>
  </si>
  <si>
    <t>mardoa@biosustain.dtu.dk</t>
  </si>
  <si>
    <t>cchen@mek.dtu.dk</t>
  </si>
  <si>
    <t>lebel@dtu.dk</t>
  </si>
  <si>
    <t>maxime.ranger@laposte.net</t>
  </si>
  <si>
    <t>s192393@student.dtu.dk</t>
  </si>
  <si>
    <t>pa@mek.dtu.dk</t>
  </si>
  <si>
    <t>jfo@byg.dtu.dk</t>
  </si>
  <si>
    <t>pmhh@dtu.dk</t>
  </si>
  <si>
    <t>bhch@dtu.dk</t>
  </si>
  <si>
    <t>ehand@dtu.dk</t>
  </si>
  <si>
    <t>behau@dtu.dk</t>
  </si>
  <si>
    <t>jmsq@dtu.dk</t>
  </si>
  <si>
    <t>solu@dtu.dk</t>
  </si>
  <si>
    <t>roel@dtu.dk</t>
  </si>
  <si>
    <t>lotsc@aqua.dtu.dk</t>
  </si>
  <si>
    <t>jonbar@dtu.dk</t>
  </si>
  <si>
    <t>pkri@food.dtu.dk</t>
  </si>
  <si>
    <t>mkol@nanotech.dtu.dk</t>
  </si>
  <si>
    <t>lihan@nanotech.dtu.dk</t>
  </si>
  <si>
    <t>jlmr@dtu.dk</t>
  </si>
  <si>
    <t>risi@nanotech.dtu.dk</t>
  </si>
  <si>
    <t>pehyv@elektro.dtu.dk</t>
  </si>
  <si>
    <t>cenera@food.dtu.dk</t>
  </si>
  <si>
    <t>yuach@dtu.dk</t>
  </si>
  <si>
    <t>paas@dtu.dk</t>
  </si>
  <si>
    <t>caholm@dtu.dk</t>
  </si>
  <si>
    <t>abshi@dtu.dk</t>
  </si>
  <si>
    <t>mruf@dtu.dk</t>
  </si>
  <si>
    <t>E29237-2</t>
  </si>
  <si>
    <t>haol@dtu.dk</t>
  </si>
  <si>
    <t>0512914969</t>
  </si>
  <si>
    <t>sluli@dtu.dk</t>
  </si>
  <si>
    <t>36607</t>
  </si>
  <si>
    <t>E36607</t>
  </si>
  <si>
    <t>Shih Lun Liang</t>
  </si>
  <si>
    <t>markol@food.dtu.dk</t>
  </si>
  <si>
    <t>caghan@dtu.dk</t>
  </si>
  <si>
    <t>s144757@student.dtu.dk</t>
  </si>
  <si>
    <t>0512932355</t>
  </si>
  <si>
    <t>matmal@biosustain.dtu.dk</t>
  </si>
  <si>
    <t>36732</t>
  </si>
  <si>
    <t>E36732</t>
  </si>
  <si>
    <t>Matiss Maļeckis</t>
  </si>
  <si>
    <t>s161174@student.dtu.dk</t>
  </si>
  <si>
    <t>0512950493</t>
  </si>
  <si>
    <t>jepphmikk@gmail.com</t>
  </si>
  <si>
    <t>37134</t>
  </si>
  <si>
    <t>E37134</t>
  </si>
  <si>
    <t>Jeppe Heini Mikkelsen</t>
  </si>
  <si>
    <t>anna@varling.dk</t>
  </si>
  <si>
    <t>orje@dtu.dk</t>
  </si>
  <si>
    <t>s163691@student.dtu.dk</t>
  </si>
  <si>
    <t>s153214@student.dtu.dk</t>
  </si>
  <si>
    <t>canzh@dtu.dk</t>
  </si>
  <si>
    <t>zcyzu2016@126.com</t>
  </si>
  <si>
    <t>36605</t>
  </si>
  <si>
    <t>E36605</t>
  </si>
  <si>
    <t>0512971695</t>
  </si>
  <si>
    <t>kitko@dtu.dk</t>
  </si>
  <si>
    <t>37253</t>
  </si>
  <si>
    <t>E37253</t>
  </si>
  <si>
    <t>Kristoffer Ioannis Tang Kordatos</t>
  </si>
  <si>
    <t>pvfdb0599@gmail.com</t>
  </si>
  <si>
    <t>E34428-2</t>
  </si>
  <si>
    <t>mpn@byg.dtu.dk</t>
  </si>
  <si>
    <t>iblr@space.dtu.dk</t>
  </si>
  <si>
    <t>bjni@dtu.dk</t>
  </si>
  <si>
    <t>mblu@food.dtu.dk</t>
  </si>
  <si>
    <t>gsby@aqua.dtu.dk</t>
  </si>
  <si>
    <t>rfni@dtu.dk</t>
  </si>
  <si>
    <t>moja@dtu.dk</t>
  </si>
  <si>
    <t>jw@kt.dtu.dk</t>
  </si>
  <si>
    <t>vincap@biosustain.dtu.dk</t>
  </si>
  <si>
    <t>piel@dtu.dk</t>
  </si>
  <si>
    <t>morkg@dtu.dk</t>
  </si>
  <si>
    <t>lamin@dtu.dk</t>
  </si>
  <si>
    <t>fa@elektro.dtu.dk</t>
  </si>
  <si>
    <t>hefal@aqua.dtu.dk</t>
  </si>
  <si>
    <t>jos@aqua.dtu.dk</t>
  </si>
  <si>
    <t>dagnva@dtu.dk</t>
  </si>
  <si>
    <t>miema@dtu.dk</t>
  </si>
  <si>
    <t>s114839@student.dtu.dk</t>
  </si>
  <si>
    <t>sursud@biosustain.dtu.dk</t>
  </si>
  <si>
    <t>tring@dtu.dk</t>
  </si>
  <si>
    <t>mahkh@dtu.dk</t>
  </si>
  <si>
    <t>s122012@student.dtu.dk</t>
  </si>
  <si>
    <t>mirkr@dtu.dk</t>
  </si>
  <si>
    <t>madsp@dtu.dk</t>
  </si>
  <si>
    <t>E18551-x2</t>
  </si>
  <si>
    <t>saibis@adm.dtu.dk</t>
  </si>
  <si>
    <t>pgir@fotonik.dtu.dk</t>
  </si>
  <si>
    <t>ovrbr@space.dtu.dk</t>
  </si>
  <si>
    <t>Qiazh@kemi.dtu.dk</t>
  </si>
  <si>
    <t>nikrbe@kemi.dtu.dk</t>
  </si>
  <si>
    <t>s134723@student.dtu.dk</t>
  </si>
  <si>
    <t>thohei@dtu.dk</t>
  </si>
  <si>
    <t>E33231-4</t>
  </si>
  <si>
    <t>miea@food.dtu.dk</t>
  </si>
  <si>
    <t>nasfu@dtu.dk</t>
  </si>
  <si>
    <t>amamel@dtu.dk</t>
  </si>
  <si>
    <t>E31861-2</t>
  </si>
  <si>
    <t>0601951657</t>
  </si>
  <si>
    <t>s164503@win.dtu.dk</t>
  </si>
  <si>
    <t>37110</t>
  </si>
  <si>
    <t>E37110</t>
  </si>
  <si>
    <t>Phillip Dyrberg</t>
  </si>
  <si>
    <t>villads.stokbro@gmail.com</t>
  </si>
  <si>
    <t>E34682-2020921</t>
  </si>
  <si>
    <t>s143858@student.dtu.dk</t>
  </si>
  <si>
    <t>0601981424</t>
  </si>
  <si>
    <t>ibsiemsen@gmail.com</t>
  </si>
  <si>
    <t>37810</t>
  </si>
  <si>
    <t>E37810</t>
  </si>
  <si>
    <t>Ida Berg Siemsen</t>
  </si>
  <si>
    <t>elals@dtu.dk</t>
  </si>
  <si>
    <t>somers@mek.dtu.dk</t>
  </si>
  <si>
    <t>pb@space.dtu.dk</t>
  </si>
  <si>
    <t>mbec@dtu.dk</t>
  </si>
  <si>
    <t>mkkj@dtu.dk</t>
  </si>
  <si>
    <t>anesa@dtu.dk</t>
  </si>
  <si>
    <t>heer@dtu.dk</t>
  </si>
  <si>
    <t>erkn@fysik.dtu.dk</t>
  </si>
  <si>
    <t>lhfr@fotonik.dtu.dk</t>
  </si>
  <si>
    <t>jaspe@dtu.dk</t>
  </si>
  <si>
    <t>mmes@adm.dtu.dk</t>
  </si>
  <si>
    <t>bredsoby@gmail.com</t>
  </si>
  <si>
    <t>mardi@adm.dtu.dk</t>
  </si>
  <si>
    <t>pile@food.dtu.dk</t>
  </si>
  <si>
    <t>0602851346</t>
  </si>
  <si>
    <t>trinbo@dtu.dk</t>
  </si>
  <si>
    <t>36870</t>
  </si>
  <si>
    <t>E36870</t>
  </si>
  <si>
    <t>Trine Borre</t>
  </si>
  <si>
    <t>xaoliua@dtu.dk</t>
  </si>
  <si>
    <t>mpki@dtu.dk</t>
  </si>
  <si>
    <t>crin@aqua.dtu.dk</t>
  </si>
  <si>
    <t>0602873250</t>
  </si>
  <si>
    <t>Lina.kisieliene87@gmail.com</t>
  </si>
  <si>
    <t>37648</t>
  </si>
  <si>
    <t>E37648</t>
  </si>
  <si>
    <t>Lina Kisieliene</t>
  </si>
  <si>
    <t>parko@aqua.dtu.dk</t>
  </si>
  <si>
    <t>mekap@byg.dtu.dk</t>
  </si>
  <si>
    <t>damad@fotonik.dtu.dk</t>
  </si>
  <si>
    <t>mikoha@dtu.dk</t>
  </si>
  <si>
    <t>krvsig@mek.dtu.dk</t>
  </si>
  <si>
    <t>s122459@student.dtu.dk</t>
  </si>
  <si>
    <t>lihul@dtu.dk</t>
  </si>
  <si>
    <t>jacwa@dtu.dk</t>
  </si>
  <si>
    <t>mahau@adm.dtu.dk</t>
  </si>
  <si>
    <t>s164182@student.dtu.dk</t>
  </si>
  <si>
    <t>s173430@student.dtu.dk</t>
  </si>
  <si>
    <t>mafros@dtu.dk</t>
  </si>
  <si>
    <t>ovra@dtu.dk</t>
  </si>
  <si>
    <t>cpet@dtu.dk</t>
  </si>
  <si>
    <t>ando@dtu.dk</t>
  </si>
  <si>
    <t>henning@fysik.dtu.dk</t>
  </si>
  <si>
    <t>ajdam@adm.dtu.dk</t>
  </si>
  <si>
    <t>dkmcb@dtu.dk</t>
  </si>
  <si>
    <t>tk@cen.dtu.dk</t>
  </si>
  <si>
    <t>lene.krol.andersen@deic.dk</t>
  </si>
  <si>
    <t>suho@food.dtu.dk</t>
  </si>
  <si>
    <t>mesiv@adm.dtu.dk</t>
  </si>
  <si>
    <t>aaev@mek.dtu.dk</t>
  </si>
  <si>
    <t>sebo@dtu.dk</t>
  </si>
  <si>
    <t>jhrb@dtu.dk</t>
  </si>
  <si>
    <t>fbka@dtu.dk</t>
  </si>
  <si>
    <t>tomch@fotonik.dtu.dk</t>
  </si>
  <si>
    <t>rasoulm@dtu.dk</t>
  </si>
  <si>
    <t>emdaje@biosustain.dtu.dk</t>
  </si>
  <si>
    <t>nalori@food.dtu.dk</t>
  </si>
  <si>
    <t>kjgth@aqua.dtu.dk</t>
  </si>
  <si>
    <t>philipmbjerre@gmail.com</t>
  </si>
  <si>
    <t>E28738-3</t>
  </si>
  <si>
    <t>E28738-4</t>
  </si>
  <si>
    <t>jsid@dtu.dk</t>
  </si>
  <si>
    <t>ltla@dtu.dk</t>
  </si>
  <si>
    <t>0603943953</t>
  </si>
  <si>
    <t>ruzhu@dtu.dk</t>
  </si>
  <si>
    <t>36694</t>
  </si>
  <si>
    <t>E36694</t>
  </si>
  <si>
    <t>Rujie Zhu</t>
  </si>
  <si>
    <t>mlyped@dtu.dk</t>
  </si>
  <si>
    <t>s141036@student.dtu.dk</t>
  </si>
  <si>
    <t>naurienakhtar@gmail.com</t>
  </si>
  <si>
    <t>jgaca@dtu.dk</t>
  </si>
  <si>
    <t>nmugo@dtu.dk</t>
  </si>
  <si>
    <t>wewan@dtu.dk</t>
  </si>
  <si>
    <t>nicju@dtu.dk</t>
  </si>
  <si>
    <t>thoryd@dtu.dk</t>
  </si>
  <si>
    <t>letha@dtu.dk</t>
  </si>
  <si>
    <t>E32232-5</t>
  </si>
  <si>
    <t>fladu@dtu.dk</t>
  </si>
  <si>
    <t>E34135-3</t>
  </si>
  <si>
    <t>E34135-4</t>
  </si>
  <si>
    <t>jchch@dtu.dk</t>
  </si>
  <si>
    <t>E32206-2020921</t>
  </si>
  <si>
    <t>raspr@dtu.dk</t>
  </si>
  <si>
    <t>gv@aqua.dtu.dk</t>
  </si>
  <si>
    <t>irpe@dtu.dk</t>
  </si>
  <si>
    <t>gehf@mek.dtu.dk</t>
  </si>
  <si>
    <t>ssk@space.dtu.dk</t>
  </si>
  <si>
    <t>klasva@dtu.dk</t>
  </si>
  <si>
    <t>berian@dtu.dk</t>
  </si>
  <si>
    <t>tol@bio.dtu.dk</t>
  </si>
  <si>
    <t>jetjo@dtu.dk</t>
  </si>
  <si>
    <t>anive@dtu.dk</t>
  </si>
  <si>
    <t>jsk@adk.dtu.dk</t>
  </si>
  <si>
    <t>nhmo@mek.dtu.dk</t>
  </si>
  <si>
    <t>klsmith@elektro.dtu.dk</t>
  </si>
  <si>
    <t>trn@byg.dtu.dk</t>
  </si>
  <si>
    <t>misjo@dtu.dk</t>
  </si>
  <si>
    <t>anneha@dtu.dk</t>
  </si>
  <si>
    <t>dgaard@dtu.dk</t>
  </si>
  <si>
    <t>gije@aqua.dtu.dk</t>
  </si>
  <si>
    <t>shpe@dtu.dk</t>
  </si>
  <si>
    <t>cnla@dtu.dk</t>
  </si>
  <si>
    <t>0604890101</t>
  </si>
  <si>
    <t>abow@dtu.dk</t>
  </si>
  <si>
    <t>37514</t>
  </si>
  <si>
    <t>E37514</t>
  </si>
  <si>
    <t>Abdalmenem Owda</t>
  </si>
  <si>
    <t>eftybom@dtu.dk</t>
  </si>
  <si>
    <t>tijma@dtu.dk</t>
  </si>
  <si>
    <t>0604921287</t>
  </si>
  <si>
    <t>aljohn@dtu.dk</t>
  </si>
  <si>
    <t>37436</t>
  </si>
  <si>
    <t>E37436</t>
  </si>
  <si>
    <t>Alexander John Christoffersen</t>
  </si>
  <si>
    <t>s123156@student.dtu.dk</t>
  </si>
  <si>
    <t>agatus7@gmail.com</t>
  </si>
  <si>
    <t>dfha@dtu.dk</t>
  </si>
  <si>
    <t>imyapa@dtu.dk</t>
  </si>
  <si>
    <t>0604944058</t>
  </si>
  <si>
    <t>mirco@dtu.dk</t>
  </si>
  <si>
    <t>36564</t>
  </si>
  <si>
    <t>E36564</t>
  </si>
  <si>
    <t>Miriam Fernandez-Avila Cobo</t>
  </si>
  <si>
    <t>cilletruelsen@gmail.com</t>
  </si>
  <si>
    <t>E34829-2020921</t>
  </si>
  <si>
    <t>mchvo@dtu.dk</t>
  </si>
  <si>
    <t>E32444-2020921</t>
  </si>
  <si>
    <t>heol@dtu.dk</t>
  </si>
  <si>
    <t>jek@adm.dtu.dk</t>
  </si>
  <si>
    <t>js@adm.dtu.dk</t>
  </si>
  <si>
    <t>sapu@dtu.dk</t>
  </si>
  <si>
    <t>mjve@dtu.dk</t>
  </si>
  <si>
    <t>larst@fotonik.dtu.dk</t>
  </si>
  <si>
    <t>apni@dtu.dk</t>
  </si>
  <si>
    <t>6250</t>
  </si>
  <si>
    <t>cbela@mek.dtu.dk</t>
  </si>
  <si>
    <t>annegee@dtu.dk</t>
  </si>
  <si>
    <t>igmar@biosustain.dtu.dk</t>
  </si>
  <si>
    <t>jiph@dtu.dk</t>
  </si>
  <si>
    <t>psfe@dtu.dk</t>
  </si>
  <si>
    <t>stips@dtu.dk</t>
  </si>
  <si>
    <t>lkmy@fotonik.dtu.dk</t>
  </si>
  <si>
    <t>chrte@dtu.dk</t>
  </si>
  <si>
    <t>perbec@dtu.dk</t>
  </si>
  <si>
    <t>0605881785</t>
  </si>
  <si>
    <t>jests@dtu.dk</t>
  </si>
  <si>
    <t>36818</t>
  </si>
  <si>
    <t>E36818</t>
  </si>
  <si>
    <t>Jesper Stau Stald</t>
  </si>
  <si>
    <t>dngk@dtu.dk</t>
  </si>
  <si>
    <t>mstra@dtu.dk</t>
  </si>
  <si>
    <t>s144955@student.dtu.dk</t>
  </si>
  <si>
    <t>nikjo@llab.dtu.dk</t>
  </si>
  <si>
    <t>s173463@student.dtu.dk</t>
  </si>
  <si>
    <t>abfah@byg.dtu.dk</t>
  </si>
  <si>
    <t>andjen@fotonik.dtu.dk</t>
  </si>
  <si>
    <t>s153232@student.dtu.dk</t>
  </si>
  <si>
    <t>E33416-2020921</t>
  </si>
  <si>
    <t>josh@dtu.dk</t>
  </si>
  <si>
    <t>0605934471</t>
  </si>
  <si>
    <t>trestew@dtu.dk</t>
  </si>
  <si>
    <t>36906</t>
  </si>
  <si>
    <t>E36906</t>
  </si>
  <si>
    <t>Trenton . Stewart</t>
  </si>
  <si>
    <t>mabrys@dtu.dk</t>
  </si>
  <si>
    <t>isapol@dtu.dk</t>
  </si>
  <si>
    <t>sigch@dtu.dk</t>
  </si>
  <si>
    <t>ckalu@dtu.dk</t>
  </si>
  <si>
    <t>aarb@space.dtu.dk</t>
  </si>
  <si>
    <t>cemag@byg.dtu.dk</t>
  </si>
  <si>
    <t>aslund@dtu.dk</t>
  </si>
  <si>
    <t>E35312-2</t>
  </si>
  <si>
    <t>0605982220</t>
  </si>
  <si>
    <t>leaelisadjurhuus@hotmail.com</t>
  </si>
  <si>
    <t>37033</t>
  </si>
  <si>
    <t>E37033</t>
  </si>
  <si>
    <t>Lea Elisa Djurhuus</t>
  </si>
  <si>
    <t>pm@mek.dtu.dk</t>
  </si>
  <si>
    <t>anli@mek.dtu.dk</t>
  </si>
  <si>
    <t>sond@nanotech.dtu.dk</t>
  </si>
  <si>
    <t>ghitahj@dtu.dk</t>
  </si>
  <si>
    <t>peten@dtu.dk</t>
  </si>
  <si>
    <t>dm@adk.dtu.dk</t>
  </si>
  <si>
    <t>usp@aqua.dtu.dk</t>
  </si>
  <si>
    <t>peter.weitzmann@gmail.com</t>
  </si>
  <si>
    <t>uhsk@dtu.dk</t>
  </si>
  <si>
    <t>spajo@aqua.dtu.dk</t>
  </si>
  <si>
    <t>0606804911</t>
  </si>
  <si>
    <t>guilu@dtu.dk</t>
  </si>
  <si>
    <t>36733</t>
  </si>
  <si>
    <t>E36733</t>
  </si>
  <si>
    <t>Guillaume Lutter</t>
  </si>
  <si>
    <t>jayk@dtu.dk</t>
  </si>
  <si>
    <t>henfra@dtu.dk</t>
  </si>
  <si>
    <t>mukara@elektro.dtu.dk</t>
  </si>
  <si>
    <t>csapou@food.dtu.dk</t>
  </si>
  <si>
    <t>sseka@dtu.dk</t>
  </si>
  <si>
    <t>sorgre@dtu.dk</t>
  </si>
  <si>
    <t>Søren Kimmer Schou Gregersen</t>
  </si>
  <si>
    <t>jgan@mek.dtu.dk</t>
  </si>
  <si>
    <t>miavj@dtu.dk</t>
  </si>
  <si>
    <t>seaa@mek.dtu.dk</t>
  </si>
  <si>
    <t>sigga@dtu.dk</t>
  </si>
  <si>
    <t>almu@env.dtu.dk</t>
  </si>
  <si>
    <t>ceroma@dtu.dk</t>
  </si>
  <si>
    <t>riea@dtu.dk</t>
  </si>
  <si>
    <t>iarkir@kt.dtu.dk</t>
  </si>
  <si>
    <t>liaki@dtu.dk</t>
  </si>
  <si>
    <t>smeha@dtu.dk</t>
  </si>
  <si>
    <t>Signe Melbye Andersen</t>
  </si>
  <si>
    <t>siwin@dtu.dk</t>
  </si>
  <si>
    <t>cakl@dtu.dk</t>
  </si>
  <si>
    <t>spol@dtu.dk</t>
  </si>
  <si>
    <t>navegs@dtu.dk</t>
  </si>
  <si>
    <t>E34712-2</t>
  </si>
  <si>
    <t>s172016@student.dtu.dk</t>
  </si>
  <si>
    <t>zoila@kt.dtu.dk</t>
  </si>
  <si>
    <t>benjy@benjy.dk</t>
  </si>
  <si>
    <t>E35839-2020102</t>
  </si>
  <si>
    <t>iblol@dtu.dk</t>
  </si>
  <si>
    <t>E35593-2</t>
  </si>
  <si>
    <t>0606961405</t>
  </si>
  <si>
    <t>sospe@aqua.dtu.dk</t>
  </si>
  <si>
    <t>36689</t>
  </si>
  <si>
    <t>E36689</t>
  </si>
  <si>
    <t>Søren Salomon Pedersen</t>
  </si>
  <si>
    <t>olekl@dtu.dk</t>
  </si>
  <si>
    <t>s175094@student.dtu.dk</t>
  </si>
  <si>
    <t>E32142-3</t>
  </si>
  <si>
    <t>soye@dtu.dk</t>
  </si>
  <si>
    <t>tovjen@dtu.dk</t>
  </si>
  <si>
    <t>hero@dtu.dk</t>
  </si>
  <si>
    <t>lboj@food.dtu.dk</t>
  </si>
  <si>
    <t>utth@dtu.dk</t>
  </si>
  <si>
    <t>tije@dtu.dk</t>
  </si>
  <si>
    <t>staha@dtu.dk</t>
  </si>
  <si>
    <t>arav@dtu.dk</t>
  </si>
  <si>
    <t>kh@aqua.dtu.dk</t>
  </si>
  <si>
    <t>rosq@dtu.dk</t>
  </si>
  <si>
    <t>shacham@fysik.dtu.dk</t>
  </si>
  <si>
    <t>ljor@dtu.dk</t>
  </si>
  <si>
    <t>mnsc@dtu.dk</t>
  </si>
  <si>
    <t>amne@aqua.dtu.dk</t>
  </si>
  <si>
    <t>0607794405</t>
  </si>
  <si>
    <t>dogke@dtu.dk</t>
  </si>
  <si>
    <t>36263</t>
  </si>
  <si>
    <t>E36263</t>
  </si>
  <si>
    <t>Dogan Keles</t>
  </si>
  <si>
    <t>tolje@biosustain.dtu.dk</t>
  </si>
  <si>
    <t>nmch@dtu.dk</t>
  </si>
  <si>
    <t>ricloh@biosustain.dtu.dk</t>
  </si>
  <si>
    <t>cero@kemi.dtu.dk</t>
  </si>
  <si>
    <t>margje@elektro.dtu.dk</t>
  </si>
  <si>
    <t>stebu@dtu.dk</t>
  </si>
  <si>
    <t>yarong@fysik.dtu.dk</t>
  </si>
  <si>
    <t>drwp@dtu.dk</t>
  </si>
  <si>
    <t>s113556@student.dtu.dk</t>
  </si>
  <si>
    <t>smsna@dtu.dk</t>
  </si>
  <si>
    <t>masar@food.dtu.dk</t>
  </si>
  <si>
    <t>jaem@dtu.dk</t>
  </si>
  <si>
    <t>jaira@dtu.dk</t>
  </si>
  <si>
    <t>0607924325</t>
  </si>
  <si>
    <t>s182143@student.dtu.dk</t>
  </si>
  <si>
    <t>36997</t>
  </si>
  <si>
    <t>E36997</t>
  </si>
  <si>
    <t>Luigi Caglio</t>
  </si>
  <si>
    <t>kihand@dtu.dk</t>
  </si>
  <si>
    <t>E33929-2</t>
  </si>
  <si>
    <t>uthmansayedi@gmail.com</t>
  </si>
  <si>
    <t>trogr@dtu.dk</t>
  </si>
  <si>
    <t>ct.5000@hotmail.com</t>
  </si>
  <si>
    <t>E34520-2020921</t>
  </si>
  <si>
    <t>E34520-2020922</t>
  </si>
  <si>
    <t>tdri@dtu.dk</t>
  </si>
  <si>
    <t>rebekkasdinesen@gmail.com</t>
  </si>
  <si>
    <t>E34835-2020921</t>
  </si>
  <si>
    <t>caokle@dtu.dk</t>
  </si>
  <si>
    <t>mgsi@dtu.dk</t>
  </si>
  <si>
    <t>majufr@biosustain.dtu.dk</t>
  </si>
  <si>
    <t>0607981191</t>
  </si>
  <si>
    <t>valtrim_q@hotmail.com</t>
  </si>
  <si>
    <t>37319</t>
  </si>
  <si>
    <t>E37319</t>
  </si>
  <si>
    <t>Valtrim Camili</t>
  </si>
  <si>
    <t>lr@adk.dtu.dk</t>
  </si>
  <si>
    <t>dalla@dtu.dk</t>
  </si>
  <si>
    <t>hhen@dtu.dk</t>
  </si>
  <si>
    <t>johnis@kemi.dtu.dk</t>
  </si>
  <si>
    <t>hadp@dtu.dk</t>
  </si>
  <si>
    <t>cbma@adm.dtu.dk</t>
  </si>
  <si>
    <t>trf@adm.dtu.dk</t>
  </si>
  <si>
    <t>nesli@dtu.dk</t>
  </si>
  <si>
    <t>sroh@fysik.dtu.dk</t>
  </si>
  <si>
    <t>chnu@dtu.dk</t>
  </si>
  <si>
    <t>bbal@adm.dtu.dk</t>
  </si>
  <si>
    <t>kiraas@kemi.dtu.dk</t>
  </si>
  <si>
    <t>sgeo@food.dtu.dk</t>
  </si>
  <si>
    <t>camn@dtu.dk</t>
  </si>
  <si>
    <t>s141043@student.dtu.dk</t>
  </si>
  <si>
    <t>0608903194</t>
  </si>
  <si>
    <t>clila@dtu.dk</t>
  </si>
  <si>
    <t>36900</t>
  </si>
  <si>
    <t>E36900</t>
  </si>
  <si>
    <t>Carina Lis Lamb</t>
  </si>
  <si>
    <t>aqlo@dtu.dk</t>
  </si>
  <si>
    <t>msed@fotonik.dtu.dk</t>
  </si>
  <si>
    <t>s134889@student.dtu.dk</t>
  </si>
  <si>
    <t>siff@dtu.dk</t>
  </si>
  <si>
    <t>E16806-4</t>
  </si>
  <si>
    <t>jjolo@dtu.dk</t>
  </si>
  <si>
    <t>E32081-2020921</t>
  </si>
  <si>
    <t>E32081-7</t>
  </si>
  <si>
    <t>cimo@byg.dtu.dk</t>
  </si>
  <si>
    <t>0608960945</t>
  </si>
  <si>
    <t>oliver@lyloff-larsen.dk</t>
  </si>
  <si>
    <t>36737</t>
  </si>
  <si>
    <t>E36737</t>
  </si>
  <si>
    <t>Oliver Malte Lülloff Larsen</t>
  </si>
  <si>
    <t>0608970029</t>
  </si>
  <si>
    <t>Andreas@raaskov.dk</t>
  </si>
  <si>
    <t>37408</t>
  </si>
  <si>
    <t>E37408</t>
  </si>
  <si>
    <t>Andreas Råskov Madse Madsen</t>
  </si>
  <si>
    <t>0608991379</t>
  </si>
  <si>
    <t>victor.egeborg@gmail.com</t>
  </si>
  <si>
    <t>37055</t>
  </si>
  <si>
    <t>E37055</t>
  </si>
  <si>
    <t>Victor Frederik Egeborg Hansen</t>
  </si>
  <si>
    <t>mberg@dtu.dk</t>
  </si>
  <si>
    <t>isbe@dtu.dk</t>
  </si>
  <si>
    <t>kmbh@dtu.dk</t>
  </si>
  <si>
    <t>kimad@dtu.dk</t>
  </si>
  <si>
    <t>annkj@dtu.dk</t>
  </si>
  <si>
    <t>marjoh@dtu.dk</t>
  </si>
  <si>
    <t>kiman@space.dtu.dk</t>
  </si>
  <si>
    <t>jsv@aqua.dtu.dk</t>
  </si>
  <si>
    <t>0609744022</t>
  </si>
  <si>
    <t>gbjgr@dtu.dk</t>
  </si>
  <si>
    <t>37795</t>
  </si>
  <si>
    <t>E37795</t>
  </si>
  <si>
    <t>Gerða Björk Grimnisdóttir</t>
  </si>
  <si>
    <t>sniel@dtu.dk</t>
  </si>
  <si>
    <t>pisob@adm.dtu.dk</t>
  </si>
  <si>
    <t>valma@space.dtu.dk</t>
  </si>
  <si>
    <t>karima@adm.dtu.dk</t>
  </si>
  <si>
    <t>freel@dtu.dk</t>
  </si>
  <si>
    <t>hadi.shirazi89@gmail.com</t>
  </si>
  <si>
    <t>mmjf@biosustain.dtu.dk</t>
  </si>
  <si>
    <t>mshi@kt.dtu.dk</t>
  </si>
  <si>
    <t>laurak@dtu.dk</t>
  </si>
  <si>
    <t>nicolaitimmner@gmail.com</t>
  </si>
  <si>
    <t>s143807@student.dtu.dk</t>
  </si>
  <si>
    <t>0609924020</t>
  </si>
  <si>
    <t>yanzh@dtu.dk</t>
  </si>
  <si>
    <t>37257</t>
  </si>
  <si>
    <t>E37257</t>
  </si>
  <si>
    <t>Yanjing Zhao</t>
  </si>
  <si>
    <t>pisabb@mek.dtu.dk</t>
  </si>
  <si>
    <t>kampe@dtu.dk</t>
  </si>
  <si>
    <t>0609951435</t>
  </si>
  <si>
    <t>dwilo@dtu.dk</t>
  </si>
  <si>
    <t>36821</t>
  </si>
  <si>
    <t>E36821</t>
  </si>
  <si>
    <t>Dan Windfeldt Lønborg</t>
  </si>
  <si>
    <t>hjorthensebastian@gamil.com</t>
  </si>
  <si>
    <t>37042</t>
  </si>
  <si>
    <t>E37042</t>
  </si>
  <si>
    <t>s153255@student.dtu.dk</t>
  </si>
  <si>
    <t>jcmes@dtu.dk</t>
  </si>
  <si>
    <t>E32449-2020921</t>
  </si>
  <si>
    <t>kmbi@dtu.dk</t>
  </si>
  <si>
    <t>nibj@dtu.dk</t>
  </si>
  <si>
    <t>mb@elektro.dtu.dk</t>
  </si>
  <si>
    <t>ela@elektro.dtu.dk</t>
  </si>
  <si>
    <t>gc@byg.dtu.dk</t>
  </si>
  <si>
    <t>linki@adm.dtu.dk</t>
  </si>
  <si>
    <t>nadda@dtu.dk</t>
  </si>
  <si>
    <t>smwp@llab.dtu.dk</t>
  </si>
  <si>
    <t>mingma@fysik.dtu.dk</t>
  </si>
  <si>
    <t>clehen@dtu.dk</t>
  </si>
  <si>
    <t>kastp@kemi.dtu.dk</t>
  </si>
  <si>
    <t>mingl@dtu.dk</t>
  </si>
  <si>
    <t>boll@dtu.dk</t>
  </si>
  <si>
    <t>floe@dtu.dk</t>
  </si>
  <si>
    <t>mvin@kemi.dtu.dk</t>
  </si>
  <si>
    <t>elina@dtu.dk</t>
  </si>
  <si>
    <t>cahan@mek.dtu.dk</t>
  </si>
  <si>
    <t>jolho@biosustain.dtu.dk</t>
  </si>
  <si>
    <t>sakhat@kemi.dtu.dk</t>
  </si>
  <si>
    <t>svpa@dtu.dk</t>
  </si>
  <si>
    <t>0610933459</t>
  </si>
  <si>
    <t>s192289@student.dtu.dk</t>
  </si>
  <si>
    <t>37135</t>
  </si>
  <si>
    <t>E37135</t>
  </si>
  <si>
    <t>Anders Furnée</t>
  </si>
  <si>
    <t>kitste@dtu.dk</t>
  </si>
  <si>
    <t>soemya@kemi.dtu.dk</t>
  </si>
  <si>
    <t>trolu@dtu.dk</t>
  </si>
  <si>
    <t>rungra@dtu.dk</t>
  </si>
  <si>
    <t>jerarm@biosustain.dtu.dk</t>
  </si>
  <si>
    <t>suvb@food.dtu.dk</t>
  </si>
  <si>
    <t>s164329@student.dtu.dk</t>
  </si>
  <si>
    <t>E29669-2020245x</t>
  </si>
  <si>
    <t>E29669-2020921</t>
  </si>
  <si>
    <t>emmago@dtu.dk</t>
  </si>
  <si>
    <t>hansjakobdamsgaard@gmail.com</t>
  </si>
  <si>
    <t>E34844-2020921</t>
  </si>
  <si>
    <t>s184087@student.dtu.dk</t>
  </si>
  <si>
    <t>df@aqua.dtu.dk</t>
  </si>
  <si>
    <t>sumu@adm.dtu.dk</t>
  </si>
  <si>
    <t>amk@adk.dtu.dk</t>
  </si>
  <si>
    <t>oledj@dtu.dk</t>
  </si>
  <si>
    <t>berlo@dtu.dk</t>
  </si>
  <si>
    <t>amho@dtu.dk</t>
  </si>
  <si>
    <t>kimbo@adm.dtu.dk</t>
  </si>
  <si>
    <t>rica@food.dtu.dk</t>
  </si>
  <si>
    <t>stigkan@dtu.dk</t>
  </si>
  <si>
    <t>kili@dtu.dk</t>
  </si>
  <si>
    <t>jzha@biosustain.dtu.dk</t>
  </si>
  <si>
    <t>aavp@kt.dtu.dk</t>
  </si>
  <si>
    <t>tmel@dtu.dk</t>
  </si>
  <si>
    <t>mpsp@dtu.dk</t>
  </si>
  <si>
    <t>niven@aqua.dtu.dk</t>
  </si>
  <si>
    <t>rfaber@kemi.dtu.dk</t>
  </si>
  <si>
    <t>yaguo@dtu.dk</t>
  </si>
  <si>
    <t>glubluh@mek.dtu.dk</t>
  </si>
  <si>
    <t>memkol@space.dtu.dk</t>
  </si>
  <si>
    <t>krmal@fotonik.dtu.dk</t>
  </si>
  <si>
    <t>amab@dtu.dk</t>
  </si>
  <si>
    <t>s134071@student.dtu.dk</t>
  </si>
  <si>
    <t>danvort@dtu.dk</t>
  </si>
  <si>
    <t>yudxiao@elektro.dtu.dk</t>
  </si>
  <si>
    <t>kinsom@mek.dtu.dk</t>
  </si>
  <si>
    <t>bogdan.ana04@gmail.com</t>
  </si>
  <si>
    <t>E32941-3</t>
  </si>
  <si>
    <t>s153263@student.dtu.dk</t>
  </si>
  <si>
    <t>s153264@student.dtu.dk</t>
  </si>
  <si>
    <t>andip@dtu.dk</t>
  </si>
  <si>
    <t>s153265@student.dtu.dk</t>
  </si>
  <si>
    <t>s173963@student.dtu.dk</t>
  </si>
  <si>
    <t>ames@adm.dtu.dk</t>
  </si>
  <si>
    <t>msr@space.dtu.dk</t>
  </si>
  <si>
    <t>mross@dtu.dk</t>
  </si>
  <si>
    <t>jfpe@mek.dtu.dk</t>
  </si>
  <si>
    <t>0612721122</t>
  </si>
  <si>
    <t>heldo@dtu.dk</t>
  </si>
  <si>
    <t>36698</t>
  </si>
  <si>
    <t>E36698</t>
  </si>
  <si>
    <t>Heidi Leth Donnerstag</t>
  </si>
  <si>
    <t>0612722439</t>
  </si>
  <si>
    <t>crema@dtu.dk</t>
  </si>
  <si>
    <t>36530</t>
  </si>
  <si>
    <t>E36530</t>
  </si>
  <si>
    <t>Casper Reitz Mathiesen</t>
  </si>
  <si>
    <t>lskn@dtu.dk</t>
  </si>
  <si>
    <t>berp@kt.dtu.dk</t>
  </si>
  <si>
    <t>doped@adm.dtu.dk</t>
  </si>
  <si>
    <t>ld@space.dtu.dk</t>
  </si>
  <si>
    <t>hep@adm.dtu.dk</t>
  </si>
  <si>
    <t>dasn@dtu.dk</t>
  </si>
  <si>
    <t>E26274-3</t>
  </si>
  <si>
    <t>mreza@dtu.dk</t>
  </si>
  <si>
    <t>smdo@vet.dtu.dk</t>
  </si>
  <si>
    <t>stias@dtu.dk</t>
  </si>
  <si>
    <t>chke@dtu.dk</t>
  </si>
  <si>
    <t>s092041@student.dtu.dk</t>
  </si>
  <si>
    <t>E33127-2020921</t>
  </si>
  <si>
    <t>xiaozhu@mek.dtu.dk</t>
  </si>
  <si>
    <t>obvk@dtu.dk</t>
  </si>
  <si>
    <t>s163447@student.dtu.dk</t>
  </si>
  <si>
    <t>rmalin@kt.dtu.dk</t>
  </si>
  <si>
    <t>klape@dtu.dk</t>
  </si>
  <si>
    <t>0612940001</t>
  </si>
  <si>
    <t>zhiyan@dtu.dk</t>
  </si>
  <si>
    <t>36809</t>
  </si>
  <si>
    <t>E36809</t>
  </si>
  <si>
    <t>Zhijie Yang</t>
  </si>
  <si>
    <t>0612961735</t>
  </si>
  <si>
    <t>and.demoor@gmail.com</t>
  </si>
  <si>
    <t>37024</t>
  </si>
  <si>
    <t>E37024</t>
  </si>
  <si>
    <t>Andreas De Moor</t>
  </si>
  <si>
    <t>0612980101</t>
  </si>
  <si>
    <t>belor@dtu.dk</t>
  </si>
  <si>
    <t>36627</t>
  </si>
  <si>
    <t>E36627</t>
  </si>
  <si>
    <t>Benjamin Lorentzen</t>
  </si>
  <si>
    <t>isal@dtu.dk</t>
  </si>
  <si>
    <t>rapo@dtu.dk</t>
  </si>
  <si>
    <t>miwi@dtu.dk</t>
  </si>
  <si>
    <t>camta@food.dtu.dk</t>
  </si>
  <si>
    <t>gab@byg.dtu.dk</t>
  </si>
  <si>
    <t>jstr@henninglarsen.com</t>
  </si>
  <si>
    <t>anson@food.dtu.dk</t>
  </si>
  <si>
    <t>beltran@fysik.dtu.dk</t>
  </si>
  <si>
    <t>0701873858</t>
  </si>
  <si>
    <t>cfadu@dtu.dk</t>
  </si>
  <si>
    <t>36864</t>
  </si>
  <si>
    <t>E36864</t>
  </si>
  <si>
    <t>Carolina Falcão Duarte</t>
  </si>
  <si>
    <t>bojko@dtu.dk</t>
  </si>
  <si>
    <t>bvape@env.dtu.dk</t>
  </si>
  <si>
    <t>mikla@dtu.dk</t>
  </si>
  <si>
    <t>nisten@dtu.dk</t>
  </si>
  <si>
    <t>E22384-2</t>
  </si>
  <si>
    <t>jlsv@dtu.dk</t>
  </si>
  <si>
    <t>pankar@dtu.dk</t>
  </si>
  <si>
    <t>johbo@dtu.dk</t>
  </si>
  <si>
    <t>relja@dtu.dk</t>
  </si>
  <si>
    <t>corkok@elektro.dtu.dk</t>
  </si>
  <si>
    <t>lmavua@space.dtu.dk</t>
  </si>
  <si>
    <t>ziywa@dtu.dk</t>
  </si>
  <si>
    <t>0701944445</t>
  </si>
  <si>
    <t>yupzh@dtu.dk</t>
  </si>
  <si>
    <t>37445</t>
  </si>
  <si>
    <t>E37445</t>
  </si>
  <si>
    <t>Yupeng Zhao</t>
  </si>
  <si>
    <t>s164403@student.dtu.dk</t>
  </si>
  <si>
    <t>0701950321</t>
  </si>
  <si>
    <t>emil@thesystemantic.com</t>
  </si>
  <si>
    <t>36932</t>
  </si>
  <si>
    <t>E36932</t>
  </si>
  <si>
    <t>Emil Alexander Juul Hansen</t>
  </si>
  <si>
    <t>stmao@dtu.dk</t>
  </si>
  <si>
    <t>s164183@student.dtu.dk</t>
  </si>
  <si>
    <t>E29918-2020921</t>
  </si>
  <si>
    <t>sikp@aqua.dtu.dk</t>
  </si>
  <si>
    <t>olav.n.olsen@gmail.com</t>
  </si>
  <si>
    <t>E35826-2020102</t>
  </si>
  <si>
    <t>ca@aqua.dtu.dk</t>
  </si>
  <si>
    <t>beh@kemi.dtu.dk</t>
  </si>
  <si>
    <t>vkei@dtu.dk</t>
  </si>
  <si>
    <t>oj@birke-gym.dk</t>
  </si>
  <si>
    <t>E27188-2020253</t>
  </si>
  <si>
    <t>fipe@fotonik.dtu.dk</t>
  </si>
  <si>
    <t>ash@kt.dtu.dk</t>
  </si>
  <si>
    <t>ccher@elektro.dtu.dk</t>
  </si>
  <si>
    <t>gitrojo@kt.dtu.dk</t>
  </si>
  <si>
    <t>tsbr@dtu.dk</t>
  </si>
  <si>
    <t>smrl@env.dtu.dk</t>
  </si>
  <si>
    <t>knielsen@fysik.dtu.dk</t>
  </si>
  <si>
    <t>xlia@kt.dtu.dk</t>
  </si>
  <si>
    <t>alebu@dtu.dk</t>
  </si>
  <si>
    <t>krav@aqua.dtu.dk</t>
  </si>
  <si>
    <t>chdyan@dtu.dk</t>
  </si>
  <si>
    <t>abravo@dtu.dk</t>
  </si>
  <si>
    <t>joszar@biosustain.dtu.dk</t>
  </si>
  <si>
    <t>0702880001</t>
  </si>
  <si>
    <t>berthet.etienne@gmail.com</t>
  </si>
  <si>
    <t>37641</t>
  </si>
  <si>
    <t>E37641</t>
  </si>
  <si>
    <t>Etienne Charles Berthet</t>
  </si>
  <si>
    <t>s112713@student.dtu.dk</t>
  </si>
  <si>
    <t>djtri@dtu.dk</t>
  </si>
  <si>
    <t>noksig@mek.dtu.dk</t>
  </si>
  <si>
    <t>dodo@dtu.dk</t>
  </si>
  <si>
    <t>s170083@student.dtu.dk</t>
  </si>
  <si>
    <t>tohra@dtu.dk</t>
  </si>
  <si>
    <t>E30809-4</t>
  </si>
  <si>
    <t>s190302@student.dtu.dk</t>
  </si>
  <si>
    <t>E36071-2020922</t>
  </si>
  <si>
    <t>xuchen@elektro.dtu.dk</t>
  </si>
  <si>
    <t>nsde@dtu.dk</t>
  </si>
  <si>
    <t>mskyum@dtu.dk</t>
  </si>
  <si>
    <t>s174371@student.dtu.dk</t>
  </si>
  <si>
    <t>begez@dtu.dk</t>
  </si>
  <si>
    <t>E35890-2</t>
  </si>
  <si>
    <t>s163916@student.dtu.dk</t>
  </si>
  <si>
    <t>s164404@student.dtu.dk</t>
  </si>
  <si>
    <t>0702972140</t>
  </si>
  <si>
    <t>lflo@dtu.dk</t>
  </si>
  <si>
    <t>37550</t>
  </si>
  <si>
    <t>E37550</t>
  </si>
  <si>
    <t>Laura Fisker Lorentzen</t>
  </si>
  <si>
    <t>ajo@aqua.dtu.dk</t>
  </si>
  <si>
    <t>lkh@kemi.dtu.dk</t>
  </si>
  <si>
    <t>maod@dtu.dk</t>
  </si>
  <si>
    <t>lomor@nanotech.dtu.dk</t>
  </si>
  <si>
    <t>mgjep@dtu.dk</t>
  </si>
  <si>
    <t>weya@kemi.dtu.dk</t>
  </si>
  <si>
    <t>cawi@dtu.dk</t>
  </si>
  <si>
    <t>sh@elektro.dtu.dk</t>
  </si>
  <si>
    <t>atgi@dtu.dk</t>
  </si>
  <si>
    <t>jdjg@aqua.dtu.dk</t>
  </si>
  <si>
    <t>axelt@dtu.dk</t>
  </si>
  <si>
    <t>cvohal@nanotech.dtu.dk</t>
  </si>
  <si>
    <t>omecak@mek.dtu.dk</t>
  </si>
  <si>
    <t>0703900001</t>
  </si>
  <si>
    <t>lfihe@dtu.dk</t>
  </si>
  <si>
    <t>36522</t>
  </si>
  <si>
    <t>E36522</t>
  </si>
  <si>
    <t>Lars Finn Herre</t>
  </si>
  <si>
    <t>eskve@dtu.dk</t>
  </si>
  <si>
    <t>joqal@byg.dtu.dk</t>
  </si>
  <si>
    <t>mikkje@fotonik.dtu.dk</t>
  </si>
  <si>
    <t>jiawang@elektro.dtu.dk</t>
  </si>
  <si>
    <t>E25765-2021001</t>
  </si>
  <si>
    <t>jass@dtu.dk</t>
  </si>
  <si>
    <t>0703934218</t>
  </si>
  <si>
    <t>qinta@dtu.dk</t>
  </si>
  <si>
    <t>36180</t>
  </si>
  <si>
    <t>E36180</t>
  </si>
  <si>
    <t>Qing Tang</t>
  </si>
  <si>
    <t>0703942113</t>
  </si>
  <si>
    <t>ajepe@dtu.dk</t>
  </si>
  <si>
    <t>36883</t>
  </si>
  <si>
    <t>E36883</t>
  </si>
  <si>
    <t>Anders Jess Pedersen</t>
  </si>
  <si>
    <t>s174145@student.dtu.dk</t>
  </si>
  <si>
    <t>s153281@student.dtu.dk</t>
  </si>
  <si>
    <t>0703971903</t>
  </si>
  <si>
    <t>ckadowdk@gmail.com</t>
  </si>
  <si>
    <t>36919</t>
  </si>
  <si>
    <t>E36919</t>
  </si>
  <si>
    <t>Christopher Kadow</t>
  </si>
  <si>
    <t>ahooh@dtu.dk</t>
  </si>
  <si>
    <t>mbjgo@dtu.dk</t>
  </si>
  <si>
    <t>E34619-2</t>
  </si>
  <si>
    <t>s163972@student.dtu.dk</t>
  </si>
  <si>
    <t>0703991017</t>
  </si>
  <si>
    <t>kbone@dtu.dk</t>
  </si>
  <si>
    <t>37325</t>
  </si>
  <si>
    <t>E37325</t>
  </si>
  <si>
    <t>Kian Bostani Nezhad</t>
  </si>
  <si>
    <t>jkam@dtu.dk</t>
  </si>
  <si>
    <t>janie@aqua.dtu.dk</t>
  </si>
  <si>
    <t>George.cirlin@mail.ru</t>
  </si>
  <si>
    <t>mortenj@dtu.dk</t>
  </si>
  <si>
    <t>hkla@food.dtu.dk</t>
  </si>
  <si>
    <t>lhe@adm.dtu.dk</t>
  </si>
  <si>
    <t>hman@aqua.dtu.dk</t>
  </si>
  <si>
    <t>jeripe@dtu.dk</t>
  </si>
  <si>
    <t>svenp@dtu.dk</t>
  </si>
  <si>
    <t>0704742665</t>
  </si>
  <si>
    <t>brlas@dtu.dk</t>
  </si>
  <si>
    <t>36695</t>
  </si>
  <si>
    <t>E36695</t>
  </si>
  <si>
    <t>Brian Lassen</t>
  </si>
  <si>
    <t>jusod@dtu.dk</t>
  </si>
  <si>
    <t>mieo@env.dtu.dk</t>
  </si>
  <si>
    <t>linbr@dtu.dk</t>
  </si>
  <si>
    <t>chkch@dtu.dk</t>
  </si>
  <si>
    <t>fabp@env.dtu.dk</t>
  </si>
  <si>
    <t>ljia@env.dtu.dk</t>
  </si>
  <si>
    <t>slla@fotonik.dtu.dk</t>
  </si>
  <si>
    <t>marpan@biosustain.dtu.dk</t>
  </si>
  <si>
    <t>Marina Pancic Mohr</t>
  </si>
  <si>
    <t>malaje@mek.dtu.dk</t>
  </si>
  <si>
    <t>medmo@nanotech.dtu.dk</t>
  </si>
  <si>
    <t>0704894449</t>
  </si>
  <si>
    <t>nkrink@dtu.dk</t>
  </si>
  <si>
    <t>36746</t>
  </si>
  <si>
    <t>E36746</t>
  </si>
  <si>
    <t>Nicolas Krink</t>
  </si>
  <si>
    <t>chhil@elektro.dtu.dk</t>
  </si>
  <si>
    <t>nazoma@food.dtu.dk</t>
  </si>
  <si>
    <t>jito@dtu.dk</t>
  </si>
  <si>
    <t>fotmi@dtu.dk</t>
  </si>
  <si>
    <t>0704934122</t>
  </si>
  <si>
    <t>healo@dtu.dk</t>
  </si>
  <si>
    <t>36582</t>
  </si>
  <si>
    <t>E36582</t>
  </si>
  <si>
    <t>Heather Margaret Logan</t>
  </si>
  <si>
    <t>samlu@space.dtu.dk</t>
  </si>
  <si>
    <t>jtoli@dtu.dk</t>
  </si>
  <si>
    <t>E29799-2020174</t>
  </si>
  <si>
    <t>sifeli@fotonik.dtu.dk</t>
  </si>
  <si>
    <t>s153283@student.dtu.dk</t>
  </si>
  <si>
    <t>0704950225</t>
  </si>
  <si>
    <t>rmura@dtu.dk</t>
  </si>
  <si>
    <t>37078</t>
  </si>
  <si>
    <t>E37078</t>
  </si>
  <si>
    <t>Rune Munch Nisbeth</t>
  </si>
  <si>
    <t>s153285@student.dtu.dk</t>
  </si>
  <si>
    <t>belgr@dtu.dk</t>
  </si>
  <si>
    <t>E34539-2</t>
  </si>
  <si>
    <t>tjalfe_er@hotmail.com</t>
  </si>
  <si>
    <t>anbje@dtu.dk</t>
  </si>
  <si>
    <t>rogo@food.dtu.dk</t>
  </si>
  <si>
    <t>md@byg.dtu.dk</t>
  </si>
  <si>
    <t>lobjer@dtu.dk</t>
  </si>
  <si>
    <t>af@byg.dtu.dk</t>
  </si>
  <si>
    <t>mdec@biosustain.dtu.dk</t>
  </si>
  <si>
    <t>marom@adm.dtu.dk</t>
  </si>
  <si>
    <t>hcje@dtu.dk</t>
  </si>
  <si>
    <t>joso@mek.dtu.dk</t>
  </si>
  <si>
    <t>mel@adm.dtu.dk</t>
  </si>
  <si>
    <t>mwelch@dtu.dk</t>
  </si>
  <si>
    <t>emcd@dtu.dk</t>
  </si>
  <si>
    <t>ksa@adm.dtu.dk</t>
  </si>
  <si>
    <t>bacl@dtu.dk</t>
  </si>
  <si>
    <t>jakj@dtu.dk</t>
  </si>
  <si>
    <t>lrsavi@dtu.dk</t>
  </si>
  <si>
    <t>E30403-2</t>
  </si>
  <si>
    <t>miet@dtu.dk</t>
  </si>
  <si>
    <t>chmar@fotonik.dtu.dk</t>
  </si>
  <si>
    <t>tkrus@dtu.dk</t>
  </si>
  <si>
    <t>amdca@dtu.dk</t>
  </si>
  <si>
    <t>bkjeld@dtu.dk</t>
  </si>
  <si>
    <t>sipi@dtu.dk</t>
  </si>
  <si>
    <t>nola@fysik.dtu.dk</t>
  </si>
  <si>
    <t>Stehof@dtu.dk</t>
  </si>
  <si>
    <t>jgko@dtu.dk</t>
  </si>
  <si>
    <t>E13861-2xy</t>
  </si>
  <si>
    <t>pkrkr@dtu.dk</t>
  </si>
  <si>
    <t>0705950342</t>
  </si>
  <si>
    <t>s184089@student.dtu.dk</t>
  </si>
  <si>
    <t>37492</t>
  </si>
  <si>
    <t>E37492</t>
  </si>
  <si>
    <t>Therese Haugsted</t>
  </si>
  <si>
    <t>s153289@student.dtu.dk</t>
  </si>
  <si>
    <t>E13831-2020102</t>
  </si>
  <si>
    <t>E13831-2020921</t>
  </si>
  <si>
    <t>srikra@dtu.dk</t>
  </si>
  <si>
    <t>0705973725</t>
  </si>
  <si>
    <t>marke@dtu.dk</t>
  </si>
  <si>
    <t>37355</t>
  </si>
  <si>
    <t>E37355</t>
  </si>
  <si>
    <t>Mark Kecskes</t>
  </si>
  <si>
    <t>s183456@student.dtu.dk</t>
  </si>
  <si>
    <t>rwb@kemi.dtu.dk</t>
  </si>
  <si>
    <t>bits@dtu.dk</t>
  </si>
  <si>
    <t>pekj@env.dtu.dk</t>
  </si>
  <si>
    <t>johla@fysik.dtu.dk</t>
  </si>
  <si>
    <t>mitro@dtu.dk</t>
  </si>
  <si>
    <t>tala@dtu.dk</t>
  </si>
  <si>
    <t>0706640126</t>
  </si>
  <si>
    <t>ninch@dtu.dk</t>
  </si>
  <si>
    <t>37692</t>
  </si>
  <si>
    <t>E37692</t>
  </si>
  <si>
    <t>Nina Christiansen</t>
  </si>
  <si>
    <t>ABEL@vet.dtu.dk</t>
  </si>
  <si>
    <t>nblom@kt.dtu.dk</t>
  </si>
  <si>
    <t>hkor@food.dtu.dk</t>
  </si>
  <si>
    <t>ebde@dtu.dk</t>
  </si>
  <si>
    <t>andwor@biosustain.dtu.dk</t>
  </si>
  <si>
    <t>taran@dtu.dk</t>
  </si>
  <si>
    <t>cole@dtu.dk</t>
  </si>
  <si>
    <t>haiiu@dtu.dk</t>
  </si>
  <si>
    <t>s150145@student.dtu.dk</t>
  </si>
  <si>
    <t>mp_@live.dk</t>
  </si>
  <si>
    <t>kampio@mek.dtu.dk</t>
  </si>
  <si>
    <t>nipgar@kt.dtu.dk</t>
  </si>
  <si>
    <t>jakni@dtu.dk</t>
  </si>
  <si>
    <t>matbir@biosustain.dtu.dk</t>
  </si>
  <si>
    <t>rmth@dtu.dk</t>
  </si>
  <si>
    <t>nikov@kt.dtu.dk</t>
  </si>
  <si>
    <t>shoowe@space.dtu.dk</t>
  </si>
  <si>
    <t>nsbha@kemi.dtu.dk</t>
  </si>
  <si>
    <t>dafrykman@gmail.com</t>
  </si>
  <si>
    <t>fitr@dtu.dk</t>
  </si>
  <si>
    <t>s153291@student.dtu.dk</t>
  </si>
  <si>
    <t>0706953248</t>
  </si>
  <si>
    <t>mamak@dtu.dk</t>
  </si>
  <si>
    <t>36780</t>
  </si>
  <si>
    <t>E36780</t>
  </si>
  <si>
    <t>Maria Makri</t>
  </si>
  <si>
    <t>aleksander.moldt@hotmail.com</t>
  </si>
  <si>
    <t>0706963219</t>
  </si>
  <si>
    <t>s192327@student.dtu.dk</t>
  </si>
  <si>
    <t>36583</t>
  </si>
  <si>
    <t>E36583</t>
  </si>
  <si>
    <t>Andrea Vallone</t>
  </si>
  <si>
    <t>0706971734</t>
  </si>
  <si>
    <t>pcn.madsen@gmail.com</t>
  </si>
  <si>
    <t>37456</t>
  </si>
  <si>
    <t>E37456</t>
  </si>
  <si>
    <t>Patricia Christina Nørgaard-Madsen</t>
  </si>
  <si>
    <t>jgs@aqua.dtu.dk</t>
  </si>
  <si>
    <t>man@bio.dtu.dk</t>
  </si>
  <si>
    <t>psim@dtu.dk</t>
  </si>
  <si>
    <t>0707741015</t>
  </si>
  <si>
    <t>amfr@env.dtu.dk</t>
  </si>
  <si>
    <t>36729</t>
  </si>
  <si>
    <t>E36729</t>
  </si>
  <si>
    <t>Anders Michael Fredenslund</t>
  </si>
  <si>
    <t>tkim@dtu.dk</t>
  </si>
  <si>
    <t>xfal@kt.dtu.dk</t>
  </si>
  <si>
    <t>0707824727</t>
  </si>
  <si>
    <t>ragiri@dtu.dk</t>
  </si>
  <si>
    <t>askeg@dtu.dk</t>
  </si>
  <si>
    <t>arilom@dtu.dk</t>
  </si>
  <si>
    <t>E33656-2</t>
  </si>
  <si>
    <t>dper@dtu.dk</t>
  </si>
  <si>
    <t>nrie@fotonik.dtu.dk</t>
  </si>
  <si>
    <t>alequ@byg.dtu.dk</t>
  </si>
  <si>
    <t>cfde@aqua.dtu.dk</t>
  </si>
  <si>
    <t>shig@mek.dtu.dk</t>
  </si>
  <si>
    <t>nicic@dtu.dk</t>
  </si>
  <si>
    <t>xiwang@dtu.dk</t>
  </si>
  <si>
    <t>s166372@student.dtu.dk</t>
  </si>
  <si>
    <t>petae@dtu.dk</t>
  </si>
  <si>
    <t>E35294-2</t>
  </si>
  <si>
    <t>benlar@dtu.dk</t>
  </si>
  <si>
    <t>E35445-2</t>
  </si>
  <si>
    <t>anik@food.dtu.dk</t>
  </si>
  <si>
    <t>s172161@student.dtu.dk</t>
  </si>
  <si>
    <t>isule@fysik.dtu.dk</t>
  </si>
  <si>
    <t>s134781@student.dtu.dk</t>
  </si>
  <si>
    <t>mtomo@dtu.dk</t>
  </si>
  <si>
    <t>E24542-4x</t>
  </si>
  <si>
    <t>Alexander.pil.h@gmail.com</t>
  </si>
  <si>
    <t>vicbak@biosustain.dtu.dk</t>
  </si>
  <si>
    <t>s153298@student.dtu.dk</t>
  </si>
  <si>
    <t>s153299@student.dtu.dk</t>
  </si>
  <si>
    <t>E34948-2020102</t>
  </si>
  <si>
    <t>0707970081</t>
  </si>
  <si>
    <t>magnus@thrklsn.dk</t>
  </si>
  <si>
    <t>36510</t>
  </si>
  <si>
    <t>E36510</t>
  </si>
  <si>
    <t>Magnus Oksbøl Therkelsen</t>
  </si>
  <si>
    <t>misoer@dtu.dk</t>
  </si>
  <si>
    <t>rhofi@aqua.dtu.dk</t>
  </si>
  <si>
    <t>sibbir@dtu.dk</t>
  </si>
  <si>
    <t>0707981679</t>
  </si>
  <si>
    <t>wictor.jensen@gmail.com</t>
  </si>
  <si>
    <t>37292</t>
  </si>
  <si>
    <t>E37292</t>
  </si>
  <si>
    <t>Wictor Lang Jensen</t>
  </si>
  <si>
    <t>olavnon@gmail.com</t>
  </si>
  <si>
    <t>nida@dtu.dk</t>
  </si>
  <si>
    <t>vanj@dtu.dk</t>
  </si>
  <si>
    <t>meri@adm.dtu.dk</t>
  </si>
  <si>
    <t>safi@dtu.dk</t>
  </si>
  <si>
    <t>timll@mek.dtu.dk</t>
  </si>
  <si>
    <t>mil@kt.dtu.dk</t>
  </si>
  <si>
    <t>louco@adm.dtu.dk</t>
  </si>
  <si>
    <t>hempl@dtu.dk</t>
  </si>
  <si>
    <t>fagood@kemi.dtu.dk</t>
  </si>
  <si>
    <t>jesperkirial@gmail.com</t>
  </si>
  <si>
    <t>gereng@dtu.dk</t>
  </si>
  <si>
    <t>070888xxxx</t>
  </si>
  <si>
    <t>hayua@dtu.dk</t>
  </si>
  <si>
    <t>36710</t>
  </si>
  <si>
    <t>E36710</t>
  </si>
  <si>
    <t>Haoshui Yu</t>
  </si>
  <si>
    <t>molun@adm.dtu.dk</t>
  </si>
  <si>
    <t>jonasb@dtu.dk</t>
  </si>
  <si>
    <t>s103024@student.dtu.dk</t>
  </si>
  <si>
    <t>svegal@biosustain.dtu.dk</t>
  </si>
  <si>
    <t>thiri@elektro.dtu.dk</t>
  </si>
  <si>
    <t>lriga@dtu.dk</t>
  </si>
  <si>
    <t>0708951501</t>
  </si>
  <si>
    <t>pfil@dtu.dk</t>
  </si>
  <si>
    <t>37272</t>
  </si>
  <si>
    <t>E37272</t>
  </si>
  <si>
    <t>Peter Filtenborg Simonsen</t>
  </si>
  <si>
    <t>fralo@dtu.dk</t>
  </si>
  <si>
    <t>0708960071</t>
  </si>
  <si>
    <t>seborg@kt.dtu.dk</t>
  </si>
  <si>
    <t>36841</t>
  </si>
  <si>
    <t>E36841</t>
  </si>
  <si>
    <t>Sebastian Borgquist</t>
  </si>
  <si>
    <t>s174022@student.dtu.dk</t>
  </si>
  <si>
    <t>cirra@dtu.dk</t>
  </si>
  <si>
    <t>0708962503</t>
  </si>
  <si>
    <t>jacobkschlander@gmail.com</t>
  </si>
  <si>
    <t>37286</t>
  </si>
  <si>
    <t>E37286</t>
  </si>
  <si>
    <t>Jacob Korslund Schlander</t>
  </si>
  <si>
    <t>s192514@student.dtu.dk</t>
  </si>
  <si>
    <t>vaok@dtu.dk</t>
  </si>
  <si>
    <t>anis@vet.dtu.dk</t>
  </si>
  <si>
    <t>sabkr@dtu.dk</t>
  </si>
  <si>
    <t>cpje@dtu.dk</t>
  </si>
  <si>
    <t>ihol@kemi.dtu.dk</t>
  </si>
  <si>
    <t>0709670883</t>
  </si>
  <si>
    <t>thomwei@dtu.dk</t>
  </si>
  <si>
    <t>36539</t>
  </si>
  <si>
    <t>E36539</t>
  </si>
  <si>
    <t>Thomas Weise</t>
  </si>
  <si>
    <t>sber@dtu.dk</t>
  </si>
  <si>
    <t>ergua@byg.dtu.dk</t>
  </si>
  <si>
    <t>karni@space.dtu.dk</t>
  </si>
  <si>
    <t>karhan@adm.dtu.dk</t>
  </si>
  <si>
    <t>snfr@dtu.dk</t>
  </si>
  <si>
    <t>joli@nanotech.dtu.dk</t>
  </si>
  <si>
    <t>sskk@mek.dtu.dk</t>
  </si>
  <si>
    <t>anih@aqua.dtu.dk</t>
  </si>
  <si>
    <t>lokm@dtu.dk</t>
  </si>
  <si>
    <t>pnha@dtu.dk</t>
  </si>
  <si>
    <t>elibe@aqua.dtu.dk</t>
  </si>
  <si>
    <t>alhaj@dtu.dk</t>
  </si>
  <si>
    <t>dika@dtu.dk</t>
  </si>
  <si>
    <t>axbom91@outlook.dk</t>
  </si>
  <si>
    <t>E35940-2020921</t>
  </si>
  <si>
    <t>s146996@student.dtu.dk</t>
  </si>
  <si>
    <t>E33415-2020921</t>
  </si>
  <si>
    <t>E33415-4</t>
  </si>
  <si>
    <t>0709922912</t>
  </si>
  <si>
    <t>haqmo@dtu.dk</t>
  </si>
  <si>
    <t>37420</t>
  </si>
  <si>
    <t>E37420</t>
  </si>
  <si>
    <t>Huda Aqil Mohsen</t>
  </si>
  <si>
    <t>abaand@dtu.dk</t>
  </si>
  <si>
    <t>Anton Lyksborg-Andersen</t>
  </si>
  <si>
    <t>josjoh@biosustain.dtu.dk</t>
  </si>
  <si>
    <t>taozhe@dtu.dk</t>
  </si>
  <si>
    <t>s144900@student.dtu.dk</t>
  </si>
  <si>
    <t>robst@dtu.dk</t>
  </si>
  <si>
    <t>0709960598</t>
  </si>
  <si>
    <t>mie_smidt@hotmail.com</t>
  </si>
  <si>
    <t>36669</t>
  </si>
  <si>
    <t>E36669</t>
  </si>
  <si>
    <t>Mie Smidt</t>
  </si>
  <si>
    <t>s173745@student.dtu.dk</t>
  </si>
  <si>
    <t>E33239-3</t>
  </si>
  <si>
    <t>nomed.m.k@gmail.com</t>
  </si>
  <si>
    <t>E34568-2</t>
  </si>
  <si>
    <t>0709982362</t>
  </si>
  <si>
    <t>s185403@student.dtu.dk</t>
  </si>
  <si>
    <t>37138</t>
  </si>
  <si>
    <t>E37138</t>
  </si>
  <si>
    <t>Emilie Frederikke Hansen</t>
  </si>
  <si>
    <t>0709992147</t>
  </si>
  <si>
    <t>aleksvend@gmail.com</t>
  </si>
  <si>
    <t>36934</t>
  </si>
  <si>
    <t>E36934</t>
  </si>
  <si>
    <t>Aleksander Svendstorp</t>
  </si>
  <si>
    <t>egbh@food.dtu.dk</t>
  </si>
  <si>
    <t>akai@dtu.dk</t>
  </si>
  <si>
    <t>hnha@mek.dtu.dk</t>
  </si>
  <si>
    <t>thms@elektro.dtu.dk</t>
  </si>
  <si>
    <t>Jalut@vet.dtu.dk</t>
  </si>
  <si>
    <t>mobdo@dtu.dk</t>
  </si>
  <si>
    <t>madla@dtu.dk</t>
  </si>
  <si>
    <t>pdok@adm.dtu.dk</t>
  </si>
  <si>
    <t>jaec@elektro.dtu.dk</t>
  </si>
  <si>
    <t>marwo@adm.dtu.dk</t>
  </si>
  <si>
    <t>makrav@mek.dtu.dk</t>
  </si>
  <si>
    <t>jhua@kemi.dtu.dk</t>
  </si>
  <si>
    <t>fgtf@biosustain.dtu.dk</t>
  </si>
  <si>
    <t>kilkr@dtu.dk</t>
  </si>
  <si>
    <t>flbach@dtu.dk</t>
  </si>
  <si>
    <t>s146648@student.dtu.dk</t>
  </si>
  <si>
    <t>mrup@dtu.dk</t>
  </si>
  <si>
    <t>jeknud@dtu.dk</t>
  </si>
  <si>
    <t>0710922721</t>
  </si>
  <si>
    <t>Nikolajos@gmail.com</t>
  </si>
  <si>
    <t>36575</t>
  </si>
  <si>
    <t>E36575</t>
  </si>
  <si>
    <t>Nikolaj Overgaard Sørensen</t>
  </si>
  <si>
    <t>0710924988</t>
  </si>
  <si>
    <t>alaes@dtu.dk</t>
  </si>
  <si>
    <t>36361</t>
  </si>
  <si>
    <t>E36361</t>
  </si>
  <si>
    <t>Alaleh Esfandiari</t>
  </si>
  <si>
    <t>rjoho@dtu.dk</t>
  </si>
  <si>
    <t>jakaan@kt.dtu.dk</t>
  </si>
  <si>
    <t>0710953058</t>
  </si>
  <si>
    <t>ahfrom@dtu.dk</t>
  </si>
  <si>
    <t>Asta Halkjær From</t>
  </si>
  <si>
    <t>0710962537</t>
  </si>
  <si>
    <t>s192262@student.dtu.dk</t>
  </si>
  <si>
    <t>37092</t>
  </si>
  <si>
    <t>E37092</t>
  </si>
  <si>
    <t>Bilge Bahadir Berber</t>
  </si>
  <si>
    <t>kakogu@dtu.dk</t>
  </si>
  <si>
    <t>nlasson@mek.dtu.dk</t>
  </si>
  <si>
    <t>0710991715</t>
  </si>
  <si>
    <t>samisaidana.ss@gmail.com</t>
  </si>
  <si>
    <t>37317</t>
  </si>
  <si>
    <t>E37317</t>
  </si>
  <si>
    <t>Sami Ben Amor Saidana</t>
  </si>
  <si>
    <t>lbj@byg.dtu.dk</t>
  </si>
  <si>
    <t>ulsve@dtu.dk</t>
  </si>
  <si>
    <t>E4171-2</t>
  </si>
  <si>
    <t>xiho@env.dtu.dk</t>
  </si>
  <si>
    <t>jth@kemi.dtu.dk</t>
  </si>
  <si>
    <t>honji@env.dtu.dk</t>
  </si>
  <si>
    <t>thob@kemi.dtu.dk</t>
  </si>
  <si>
    <t>meero@dtu.dk</t>
  </si>
  <si>
    <t>ludd@food.dtu.dk</t>
  </si>
  <si>
    <t>sran@dtu.dk</t>
  </si>
  <si>
    <t>E5388-2x</t>
  </si>
  <si>
    <t>frond@mek.dtu.dk</t>
  </si>
  <si>
    <t>marnav@dtu.dk</t>
  </si>
  <si>
    <t>rikkehh@env.dtu.dk</t>
  </si>
  <si>
    <t>0711882855</t>
  </si>
  <si>
    <t>martar@dtu.dk</t>
  </si>
  <si>
    <t>36766</t>
  </si>
  <si>
    <t>E36766</t>
  </si>
  <si>
    <t>Marius Nedergård Tarpø</t>
  </si>
  <si>
    <t>atri@dtu.dk</t>
  </si>
  <si>
    <t>alasy@elektro.dtu.dk</t>
  </si>
  <si>
    <t>sofra@dtu.dk</t>
  </si>
  <si>
    <t>tabak@dtu.dk</t>
  </si>
  <si>
    <t>s124262@student.dtu.dk</t>
  </si>
  <si>
    <t>s163200@student.dtu.dk</t>
  </si>
  <si>
    <t>coebes@biosustain.dtu.dk</t>
  </si>
  <si>
    <t>catwa@dtu.dk</t>
  </si>
  <si>
    <t>s164946@student.dtu.dk</t>
  </si>
  <si>
    <t>E30966-2020921</t>
  </si>
  <si>
    <t>0711952675</t>
  </si>
  <si>
    <t>lumor@dtu.dk</t>
  </si>
  <si>
    <t>36826</t>
  </si>
  <si>
    <t>E36826</t>
  </si>
  <si>
    <t>Luca Morino</t>
  </si>
  <si>
    <t>danyi.gabor96@gmail.com</t>
  </si>
  <si>
    <t>martin3460@gmail.com</t>
  </si>
  <si>
    <t>0711981632</t>
  </si>
  <si>
    <t>anateorad@gmail.com</t>
  </si>
  <si>
    <t>36951</t>
  </si>
  <si>
    <t>E36951</t>
  </si>
  <si>
    <t>Ana-Teodora Radutoiu</t>
  </si>
  <si>
    <t>0711991328</t>
  </si>
  <si>
    <t>NicolineKirketerp12321@gmail.com</t>
  </si>
  <si>
    <t>36771</t>
  </si>
  <si>
    <t>E36771</t>
  </si>
  <si>
    <t>Nicoline Kirketerp Hansen</t>
  </si>
  <si>
    <t>bfri@env.dtu.dk</t>
  </si>
  <si>
    <t>jkia@food.dtu.dk</t>
  </si>
  <si>
    <t>hko@adm.dtu.dk</t>
  </si>
  <si>
    <t>alxa@dtu.dk</t>
  </si>
  <si>
    <t>eva@kt.dtu.dk</t>
  </si>
  <si>
    <t>anebru@biosustain.dtu.dk</t>
  </si>
  <si>
    <t>mamc@dtu.dk</t>
  </si>
  <si>
    <t>andbor@dtu.dk</t>
  </si>
  <si>
    <t>erikbp@dtu.dk</t>
  </si>
  <si>
    <t>tule@dtu.dk</t>
  </si>
  <si>
    <t>hba@aqua.dtu.dk</t>
  </si>
  <si>
    <t>aguga@dtu.dk</t>
  </si>
  <si>
    <t>jkib@fysik.dtu.dk</t>
  </si>
  <si>
    <t>saenl@nanotech.dtu.dk</t>
  </si>
  <si>
    <t>0712833270</t>
  </si>
  <si>
    <t>lnfe@dtu.dk</t>
  </si>
  <si>
    <t>36592</t>
  </si>
  <si>
    <t>E36592</t>
  </si>
  <si>
    <t>Fengxiang Lin</t>
  </si>
  <si>
    <t>anmni@dtu.dk</t>
  </si>
  <si>
    <t>anvan@dtu.dk</t>
  </si>
  <si>
    <t>apeima@elektro.dtu.dk</t>
  </si>
  <si>
    <t>menzh@dtu.dk</t>
  </si>
  <si>
    <t>amuka@dtu.dk</t>
  </si>
  <si>
    <t>tsousa@elektro.dtu.dk</t>
  </si>
  <si>
    <t>skosk@dtu.dk</t>
  </si>
  <si>
    <t>jehen@space.dtu.dk</t>
  </si>
  <si>
    <t>dandu@dtu.dk</t>
  </si>
  <si>
    <t>arruse@dtu.dk</t>
  </si>
  <si>
    <t>s133566@student.dtu.dk</t>
  </si>
  <si>
    <t>0712932031</t>
  </si>
  <si>
    <t>jchos@dtu.dk</t>
  </si>
  <si>
    <t>37263</t>
  </si>
  <si>
    <t>E37263</t>
  </si>
  <si>
    <t>Jakob Christian Østergaard</t>
  </si>
  <si>
    <t>denshe@biosustain.dtu.dk</t>
  </si>
  <si>
    <t>s171643@student.dtu.dk</t>
  </si>
  <si>
    <t>ques@fotonik.dtu.dk</t>
  </si>
  <si>
    <t>aviri@dtu.dk</t>
  </si>
  <si>
    <t>0712953098</t>
  </si>
  <si>
    <t>liugu@dtu.dk</t>
  </si>
  <si>
    <t>37193</t>
  </si>
  <si>
    <t>E37193</t>
  </si>
  <si>
    <t>Liuyan Gu</t>
  </si>
  <si>
    <t>jon@juja.dk</t>
  </si>
  <si>
    <t>s173176@student.dtu.dk</t>
  </si>
  <si>
    <t>jvb@kemi.dtu.dk</t>
  </si>
  <si>
    <t>doole@dtu.dk</t>
  </si>
  <si>
    <t>ginet@dtu.dk</t>
  </si>
  <si>
    <t>kimog@dtu.dk</t>
  </si>
  <si>
    <t>mikh@aqua.dtu.dk</t>
  </si>
  <si>
    <t>oezgo@aqua.dtu.dk</t>
  </si>
  <si>
    <t>eato@dtu.dk</t>
  </si>
  <si>
    <t>matean@dtu.dk</t>
  </si>
  <si>
    <t>btph@dtu.dk</t>
  </si>
  <si>
    <t>simo@biosustain.dtu.dk</t>
  </si>
  <si>
    <t>ljess@dtu.dk</t>
  </si>
  <si>
    <t>plol@dtu.dk</t>
  </si>
  <si>
    <t>s165010@student.dtu.dk</t>
  </si>
  <si>
    <t>idamag@food.dtu.dk</t>
  </si>
  <si>
    <t>chrras@dtu.dk</t>
  </si>
  <si>
    <t>guow@dtu.dk</t>
  </si>
  <si>
    <t>camfri@dtu.dk</t>
  </si>
  <si>
    <t>s153318@student.dtu.dk</t>
  </si>
  <si>
    <t>malole@bio.dtu.dk</t>
  </si>
  <si>
    <t>denped@dtu.dk</t>
  </si>
  <si>
    <t>alwek@kt.dtu.dk</t>
  </si>
  <si>
    <t>s172974@student.dtu.dk</t>
  </si>
  <si>
    <t>saveri@elektro.dtu.dk</t>
  </si>
  <si>
    <t>mohalb@elektro.dtu.dk</t>
  </si>
  <si>
    <t>xwan@dtu.dk</t>
  </si>
  <si>
    <t>mathias.huss-hansen@fysik.dtu.dk</t>
  </si>
  <si>
    <t>s173476@student.dtu.dk</t>
  </si>
  <si>
    <t>emspgr@dtu.dk</t>
  </si>
  <si>
    <t>karoline_rasmussen@hotmail.com</t>
  </si>
  <si>
    <t>s162497@student.dtu.dk</t>
  </si>
  <si>
    <t>mingxli@elektro.dtu.dk</t>
  </si>
  <si>
    <t>s183592@student.dtu.dk</t>
  </si>
  <si>
    <t>E36073-2020921</t>
  </si>
  <si>
    <t>karthe@dtu.dk</t>
  </si>
  <si>
    <t>E33061-3</t>
  </si>
  <si>
    <t>torpen@hotmail.dk</t>
  </si>
  <si>
    <t>0801961703</t>
  </si>
  <si>
    <t>anders.brandt@live.dk</t>
  </si>
  <si>
    <t>36989</t>
  </si>
  <si>
    <t>E36989</t>
  </si>
  <si>
    <t>Anders Hemmingsen Brandt</t>
  </si>
  <si>
    <t>esuan@dtu.dk</t>
  </si>
  <si>
    <t>Lasse@Friisfamily.dk</t>
  </si>
  <si>
    <t>wl@kt.dtu.dk</t>
  </si>
  <si>
    <t>jweth@aqua.dtu.dk</t>
  </si>
  <si>
    <t>tohoj@dtu.dk</t>
  </si>
  <si>
    <t>jimmei@dtu.dk</t>
  </si>
  <si>
    <t>kgja@dtu.dk</t>
  </si>
  <si>
    <t>DTU-GraduateDean@dtu.dk</t>
  </si>
  <si>
    <t>heidiry@dtu.dk</t>
  </si>
  <si>
    <t>anska@dtu.dk</t>
  </si>
  <si>
    <t>rymer@adm.dtu.dk</t>
  </si>
  <si>
    <t>suska@food.dtu.dk</t>
  </si>
  <si>
    <t>mikk@dtu.dk</t>
  </si>
  <si>
    <t>sljo@dtu.dk</t>
  </si>
  <si>
    <t>tomcort@dtu.dk</t>
  </si>
  <si>
    <t>rmal@fotonik.dtu.dk</t>
  </si>
  <si>
    <t>mrab@dtu.dk</t>
  </si>
  <si>
    <t>majon@adm.dtu.dk</t>
  </si>
  <si>
    <t>resih@dtu.dk</t>
  </si>
  <si>
    <t>nabe@dtu.dk</t>
  </si>
  <si>
    <t>0802872178</t>
  </si>
  <si>
    <t>marilan@dtu.dk</t>
  </si>
  <si>
    <t>36618</t>
  </si>
  <si>
    <t>E36618</t>
  </si>
  <si>
    <t>Maria Møllnitz Kirchhoff Lange</t>
  </si>
  <si>
    <t>ersta@dtu.dk</t>
  </si>
  <si>
    <t>itosi@kemi.dtu.dk</t>
  </si>
  <si>
    <t>mclje@dtu.dk</t>
  </si>
  <si>
    <t>darse@biosustain.dtu.dk</t>
  </si>
  <si>
    <t>askung@dtu.dk</t>
  </si>
  <si>
    <t>E33764-4</t>
  </si>
  <si>
    <t>s134461@student.dtu.dk</t>
  </si>
  <si>
    <t>0802944233</t>
  </si>
  <si>
    <t>s190300@student.dtu.dk</t>
  </si>
  <si>
    <t>37114</t>
  </si>
  <si>
    <t>E37114</t>
  </si>
  <si>
    <t>Pietro Nonis</t>
  </si>
  <si>
    <t>0802950002</t>
  </si>
  <si>
    <t>yichwu@dtu.dk</t>
  </si>
  <si>
    <t>37674</t>
  </si>
  <si>
    <t>E37674</t>
  </si>
  <si>
    <t>Yichen Wu</t>
  </si>
  <si>
    <t>cmau@dtu.dk</t>
  </si>
  <si>
    <t>bethie@dtu.dk</t>
  </si>
  <si>
    <t>afomu@dtu.dk</t>
  </si>
  <si>
    <t>s153324@student.dtu.dk</t>
  </si>
  <si>
    <t>pevbi@dtu.dk</t>
  </si>
  <si>
    <t>macg@dtu.dk</t>
  </si>
  <si>
    <t>ketha@dtu.dk</t>
  </si>
  <si>
    <t>dada@food.dtu.dk</t>
  </si>
  <si>
    <t>tqng@dtu.dk</t>
  </si>
  <si>
    <t>kathom@adm.dtu.dk</t>
  </si>
  <si>
    <t>eldavy@dtu.dk</t>
  </si>
  <si>
    <t>laeb@biosustain.dtu.dk</t>
  </si>
  <si>
    <t>0803844410</t>
  </si>
  <si>
    <t>bibhdh@gmail.com</t>
  </si>
  <si>
    <t>36659</t>
  </si>
  <si>
    <t>E36659</t>
  </si>
  <si>
    <t>Bina Bhattarai</t>
  </si>
  <si>
    <t>humehra@dtu.dk</t>
  </si>
  <si>
    <t>dmkon@fotonik.dtu.dk</t>
  </si>
  <si>
    <t>sutan@fotonik.dtu.dk</t>
  </si>
  <si>
    <t>prand@elektro.dtu.dk</t>
  </si>
  <si>
    <t>elfogh@fysik.dtu.dk</t>
  </si>
  <si>
    <t>0803901171</t>
  </si>
  <si>
    <t>mphkl@dtu.dk</t>
  </si>
  <si>
    <t>36624</t>
  </si>
  <si>
    <t>E36624</t>
  </si>
  <si>
    <t>Morten Phan Klitkou</t>
  </si>
  <si>
    <t>nicwall@dtu.dk</t>
  </si>
  <si>
    <t>eschr@nanotech.dtu.dk</t>
  </si>
  <si>
    <t>fmheu@dtu.dk</t>
  </si>
  <si>
    <t>E27616-2020160</t>
  </si>
  <si>
    <t>E27616-3</t>
  </si>
  <si>
    <t>rosera@dtu.dk</t>
  </si>
  <si>
    <t>tofri@byg.dtu.dk</t>
  </si>
  <si>
    <t>piwe@food.dtu.dk</t>
  </si>
  <si>
    <t>peter.ujvari92@gmail.com</t>
  </si>
  <si>
    <t>0803931887</t>
  </si>
  <si>
    <t>jjuch@dtu.dk</t>
  </si>
  <si>
    <t>36628</t>
  </si>
  <si>
    <t>E36628</t>
  </si>
  <si>
    <t>Jonathan Julegaard Christensen</t>
  </si>
  <si>
    <t>chrisc@dtu.dk</t>
  </si>
  <si>
    <t>kk@dkuni.dk</t>
  </si>
  <si>
    <t>Mahoch@vet.dtu.dk</t>
  </si>
  <si>
    <t>s180216@student.dtu.dk</t>
  </si>
  <si>
    <t>s160832@student.dtu.dk</t>
  </si>
  <si>
    <t>ljoerring@live.dk</t>
  </si>
  <si>
    <t>E34846-2</t>
  </si>
  <si>
    <t>jonwe@dtu.dk</t>
  </si>
  <si>
    <t>ellen.hellden@gmail.com</t>
  </si>
  <si>
    <t>0803981280</t>
  </si>
  <si>
    <t>hasloek@hotmail.com</t>
  </si>
  <si>
    <t>37285</t>
  </si>
  <si>
    <t>E37285</t>
  </si>
  <si>
    <t>Hannah Abildgaard Sløk</t>
  </si>
  <si>
    <t>hv@space.dtu.dk</t>
  </si>
  <si>
    <t>bojo@food.dtu.dk</t>
  </si>
  <si>
    <t>sabo@food.dtu.dk</t>
  </si>
  <si>
    <t>grwi@mek.dtu.dk</t>
  </si>
  <si>
    <t>rase@dtu.dk</t>
  </si>
  <si>
    <t>ak@space.dtu.dk</t>
  </si>
  <si>
    <t>mgal@fotonik.dtu.dk</t>
  </si>
  <si>
    <t>alast@adm.dtu.dk</t>
  </si>
  <si>
    <t>kaqvo@kemi.dtu.dk</t>
  </si>
  <si>
    <t>cathy.suo@gmail.com</t>
  </si>
  <si>
    <t>mithu@dtu.dk</t>
  </si>
  <si>
    <t>leasks@dtu.dk</t>
  </si>
  <si>
    <t>sarnal@biosustain.dtu.dk</t>
  </si>
  <si>
    <t>s163592@student.dtu.dk</t>
  </si>
  <si>
    <t>jowol@dtu.dk</t>
  </si>
  <si>
    <t>rikke-lilleq@hotmail.com</t>
  </si>
  <si>
    <t>E34564-2020921</t>
  </si>
  <si>
    <t>hphle@dtu.dk</t>
  </si>
  <si>
    <t>silsi@dtu.dk</t>
  </si>
  <si>
    <t>micgani@mek.dtu.dk</t>
  </si>
  <si>
    <t>s133740@student.dtu.dk</t>
  </si>
  <si>
    <t>s163817@student.dtu.dk</t>
  </si>
  <si>
    <t>madsac@dtu.dk</t>
  </si>
  <si>
    <t>aremo@dtu.dk</t>
  </si>
  <si>
    <t>0804960740</t>
  </si>
  <si>
    <t>s164186@student.dtu.dk</t>
  </si>
  <si>
    <t>37119</t>
  </si>
  <si>
    <t>E37119</t>
  </si>
  <si>
    <t>Josephine Thomsen</t>
  </si>
  <si>
    <t>0804980113</t>
  </si>
  <si>
    <t>jonathanvincentz@gmail.com</t>
  </si>
  <si>
    <t>36923</t>
  </si>
  <si>
    <t>E36923</t>
  </si>
  <si>
    <t>Jonathan Vincents Hellemann Eriksen</t>
  </si>
  <si>
    <t>mlbn@mek.dtu.dk</t>
  </si>
  <si>
    <t>0804982418</t>
  </si>
  <si>
    <t>yaningwaang@gmail.com</t>
  </si>
  <si>
    <t>36948</t>
  </si>
  <si>
    <t>E36948</t>
  </si>
  <si>
    <t>Yaning Wang</t>
  </si>
  <si>
    <t>Aneb@vet.dtu.dk</t>
  </si>
  <si>
    <t>jksor@dtu.dk</t>
  </si>
  <si>
    <t>lvipe@dtu.dk</t>
  </si>
  <si>
    <t>gape@food.dtu.dk</t>
  </si>
  <si>
    <t>marsan@dtu.dk</t>
  </si>
  <si>
    <t>akra@dtu.dk</t>
  </si>
  <si>
    <t>nira@dtu.dk</t>
  </si>
  <si>
    <t>jove@byg.dtu.dk</t>
  </si>
  <si>
    <t>bohh@dtu.dk</t>
  </si>
  <si>
    <t>ar@aqua.dtu.dk</t>
  </si>
  <si>
    <t>nbje@biosustain.dtu.dk</t>
  </si>
  <si>
    <t>fba@aqua.dtu.dk</t>
  </si>
  <si>
    <t>anonz@mek.dtu.dk</t>
  </si>
  <si>
    <t>jonh@dtu.dk</t>
  </si>
  <si>
    <t>setabi@dtu.dk</t>
  </si>
  <si>
    <t>sarpe@dtu.dk</t>
  </si>
  <si>
    <t>kacha@dtu.dk</t>
  </si>
  <si>
    <t>domccl@biosustain.dtu.dk</t>
  </si>
  <si>
    <t>sraz@dtu.dk</t>
  </si>
  <si>
    <t>camsta@dtu.dk</t>
  </si>
  <si>
    <t>dw@dkuni.dk</t>
  </si>
  <si>
    <t>annlete@kt.dtu.dk</t>
  </si>
  <si>
    <t>marfca@dtu.dk</t>
  </si>
  <si>
    <t>0805934182</t>
  </si>
  <si>
    <t>elcat@dtu.dk</t>
  </si>
  <si>
    <t>37661</t>
  </si>
  <si>
    <t>E37661</t>
  </si>
  <si>
    <t>Elisa Catafal Tardós</t>
  </si>
  <si>
    <t>s144073@student.dtu.dk</t>
  </si>
  <si>
    <t>bingu@kt.dtu.dk</t>
  </si>
  <si>
    <t>0805961015</t>
  </si>
  <si>
    <t>s163975@student.dtu.dk</t>
  </si>
  <si>
    <t>37057</t>
  </si>
  <si>
    <t>E37057</t>
  </si>
  <si>
    <t>Adam Mark Roth-Zawadzki</t>
  </si>
  <si>
    <t>jefla@dtu.dk</t>
  </si>
  <si>
    <t>E35031-2</t>
  </si>
  <si>
    <t>s180433@student.dtu.dk</t>
  </si>
  <si>
    <t>nh@aqua.dtu.dk</t>
  </si>
  <si>
    <t>ckje@dtu.dk</t>
  </si>
  <si>
    <t>hhvb@dtu.dk</t>
  </si>
  <si>
    <t>ivot@dtu.dk</t>
  </si>
  <si>
    <t>ljen@env.dtu.dk</t>
  </si>
  <si>
    <t>pecha@biosustain.dtu.dk</t>
  </si>
  <si>
    <t>s070216@student.dtu.dk</t>
  </si>
  <si>
    <t>stigho@dtu.dk</t>
  </si>
  <si>
    <t>jaluwe@fysik.dtu.dk</t>
  </si>
  <si>
    <t>phsh@byg.dtu.dk</t>
  </si>
  <si>
    <t>mapiz@dtu.dk</t>
  </si>
  <si>
    <t>manudo@biosustain.dtu.dk</t>
  </si>
  <si>
    <t>rink@dtu.dk</t>
  </si>
  <si>
    <t>tudma@dtu.dk</t>
  </si>
  <si>
    <t>mazi@kt.dtu.dk</t>
  </si>
  <si>
    <t>rict@dtu.dk</t>
  </si>
  <si>
    <t>s175017@student.dtu.dk</t>
  </si>
  <si>
    <t>s133567@student.dtu.dk</t>
  </si>
  <si>
    <t>xiaxu@fotonik.dtu.dk</t>
  </si>
  <si>
    <t>s144167@student.dtu.dk</t>
  </si>
  <si>
    <t>cmos@dtu.dk</t>
  </si>
  <si>
    <t>gerard@dtu.dk</t>
  </si>
  <si>
    <t>Gwendoline Annelise Emilienne Erard</t>
  </si>
  <si>
    <t>E36146-2</t>
  </si>
  <si>
    <t>merkok@dtu.dk</t>
  </si>
  <si>
    <t>E30372-6</t>
  </si>
  <si>
    <t>kwekr@dtu.dk</t>
  </si>
  <si>
    <t>s171805@student.dtu.dk</t>
  </si>
  <si>
    <t>anemonekirk@gmail.com</t>
  </si>
  <si>
    <t>Anemone Kjærulff-Schmidt Kirk</t>
  </si>
  <si>
    <t>marwa97@outlook.dk</t>
  </si>
  <si>
    <t>s173748@student.dtu.dk</t>
  </si>
  <si>
    <t>sorsa@dtu.dk</t>
  </si>
  <si>
    <t>nker@dtu.dk</t>
  </si>
  <si>
    <t>kgrli@dtu.dk</t>
  </si>
  <si>
    <t>njch@dtu.dk</t>
  </si>
  <si>
    <t>andja@dtu.dk</t>
  </si>
  <si>
    <t>lejoer@vet.dtu.dk</t>
  </si>
  <si>
    <t>hhk@nextkbh.dk</t>
  </si>
  <si>
    <t>beda@dtu.dk</t>
  </si>
  <si>
    <t>diki@dtu.dk</t>
  </si>
  <si>
    <t>anur@dtu.dk</t>
  </si>
  <si>
    <t>mamgi@dtu.dk</t>
  </si>
  <si>
    <t>hebrix@adm.dtu.dk</t>
  </si>
  <si>
    <t>sabvj@space.dtu.dk</t>
  </si>
  <si>
    <t>jelef@dtu.dk</t>
  </si>
  <si>
    <t>tilpf@aqua.dtu.dk</t>
  </si>
  <si>
    <t>yuya@env.dtu.dk</t>
  </si>
  <si>
    <t>frevi@dtu.dk</t>
  </si>
  <si>
    <t>0807924893</t>
  </si>
  <si>
    <t>dankel@dtu.dk</t>
  </si>
  <si>
    <t>37083</t>
  </si>
  <si>
    <t>E37083</t>
  </si>
  <si>
    <t>Daniel James Kelly</t>
  </si>
  <si>
    <t>ndni@kt.dtu.dk</t>
  </si>
  <si>
    <t>lkrer@dtu.dk</t>
  </si>
  <si>
    <t>mascca@fotonik.dtu.dk</t>
  </si>
  <si>
    <t>kasore@dtu.dk</t>
  </si>
  <si>
    <t>0807953168</t>
  </si>
  <si>
    <t>elena.mongelli123@gmail.com</t>
  </si>
  <si>
    <t>37123</t>
  </si>
  <si>
    <t>E37123</t>
  </si>
  <si>
    <t>Elena Mongelli</t>
  </si>
  <si>
    <t>amoal@dtu.dk</t>
  </si>
  <si>
    <t>E35290-2</t>
  </si>
  <si>
    <t>0807960001</t>
  </si>
  <si>
    <t>hhjs@dtu.dk</t>
  </si>
  <si>
    <t>37700</t>
  </si>
  <si>
    <t>E37700</t>
  </si>
  <si>
    <t>Hugo Henri Joseph Senetaire</t>
  </si>
  <si>
    <t>jcsmej@dtu.dk</t>
  </si>
  <si>
    <t>E36152-2</t>
  </si>
  <si>
    <t>0807990551</t>
  </si>
  <si>
    <t>jakobtkn@gmail.com</t>
  </si>
  <si>
    <t>37059</t>
  </si>
  <si>
    <t>E37059</t>
  </si>
  <si>
    <t>Jakob Tore Kammeyer Nielsen</t>
  </si>
  <si>
    <t>mvaba@dtu.dk</t>
  </si>
  <si>
    <t>pc@aqua.dtu.dk</t>
  </si>
  <si>
    <t>awv@aqua.dtu.dk</t>
  </si>
  <si>
    <t>anfije@biosustain.dtu.dk</t>
  </si>
  <si>
    <t>aska@dtu.dk</t>
  </si>
  <si>
    <t>aldus@adm.dtu.dk</t>
  </si>
  <si>
    <t>anmaho@dtu.dk</t>
  </si>
  <si>
    <t>larvi@dtu.dk</t>
  </si>
  <si>
    <t>metam@dtu.dk</t>
  </si>
  <si>
    <t>rawe@dtu.dk</t>
  </si>
  <si>
    <t>ivmi@biosustain.dtu.dk</t>
  </si>
  <si>
    <t>akilz@nanotech.dtu.dk</t>
  </si>
  <si>
    <t>jkh@kt.dtu.dk</t>
  </si>
  <si>
    <t>atosm@dtu.dk</t>
  </si>
  <si>
    <t>rakc@env.dtu.dk</t>
  </si>
  <si>
    <t>jbb@space.dtu.dk</t>
  </si>
  <si>
    <t>0808812401</t>
  </si>
  <si>
    <t>Jakob_h185@yahoo.dk</t>
  </si>
  <si>
    <t>36745</t>
  </si>
  <si>
    <t>E36745</t>
  </si>
  <si>
    <t>Jakob Cordes Nørskov</t>
  </si>
  <si>
    <t>martenspernille@gmail.com</t>
  </si>
  <si>
    <t>jepor@fysik.dtu.dk</t>
  </si>
  <si>
    <t>andbur@dtu.dk</t>
  </si>
  <si>
    <t>stakon@dtu.dk</t>
  </si>
  <si>
    <t>kammo@dtu.dk</t>
  </si>
  <si>
    <t>andrewk@elektro.dtu.dk</t>
  </si>
  <si>
    <t>dara@dtu.dk</t>
  </si>
  <si>
    <t>jpre@dtu.dk</t>
  </si>
  <si>
    <t>s143965@student.dtu.dk</t>
  </si>
  <si>
    <t>E29294-2020253</t>
  </si>
  <si>
    <t>avima@dtu.dk</t>
  </si>
  <si>
    <t>jonruh@dtu.dk</t>
  </si>
  <si>
    <t>s153350@student.dtu.dk</t>
  </si>
  <si>
    <t>E31003-2020921</t>
  </si>
  <si>
    <t>sbmg@dtu.dk</t>
  </si>
  <si>
    <t>s145435@student.dtu.dk</t>
  </si>
  <si>
    <t>javsas@dtu.dk</t>
  </si>
  <si>
    <t>0808950001</t>
  </si>
  <si>
    <t>shuwa@dtu.dk</t>
  </si>
  <si>
    <t>36860</t>
  </si>
  <si>
    <t>E36860</t>
  </si>
  <si>
    <t>Shu Wang</t>
  </si>
  <si>
    <t>eskildbsorensen@hotmail.com</t>
  </si>
  <si>
    <t>E34697-2020921</t>
  </si>
  <si>
    <t>jjac@dtu.dk</t>
  </si>
  <si>
    <t>E34816-2</t>
  </si>
  <si>
    <t>0808961563</t>
  </si>
  <si>
    <t>athfro@dtu.dk</t>
  </si>
  <si>
    <t>36768</t>
  </si>
  <si>
    <t>E36768</t>
  </si>
  <si>
    <t>August Thinggaard Frost</t>
  </si>
  <si>
    <t>minza@dtu.dk</t>
  </si>
  <si>
    <t>E34013-2</t>
  </si>
  <si>
    <t>0808971291</t>
  </si>
  <si>
    <t>christian@gribsvad.dk</t>
  </si>
  <si>
    <t>36984</t>
  </si>
  <si>
    <t>E36984</t>
  </si>
  <si>
    <t>Jens Christian Bang Gribsvad</t>
  </si>
  <si>
    <t>0808990997</t>
  </si>
  <si>
    <t>s183695@student.dtu.dk</t>
  </si>
  <si>
    <t>37016</t>
  </si>
  <si>
    <t>E37016</t>
  </si>
  <si>
    <t>Philip Holm</t>
  </si>
  <si>
    <t>0808991241</t>
  </si>
  <si>
    <t>s183803@student.dtu.dk</t>
  </si>
  <si>
    <t>37666</t>
  </si>
  <si>
    <t>E37666</t>
  </si>
  <si>
    <t>Nikolaj Bjerregaard Sillassen</t>
  </si>
  <si>
    <t>0809005925</t>
  </si>
  <si>
    <t>sanal@dtu.dk</t>
  </si>
  <si>
    <t>36632</t>
  </si>
  <si>
    <t>E36632</t>
  </si>
  <si>
    <t>Syed Anas Alam</t>
  </si>
  <si>
    <t>fgpa@food.dtu.dk</t>
  </si>
  <si>
    <t>maje@fysik.dtu.dk</t>
  </si>
  <si>
    <t>henni@dtu.dk</t>
  </si>
  <si>
    <t>lenek@dtu.dk</t>
  </si>
  <si>
    <t>allane@dtu.dk</t>
  </si>
  <si>
    <t>chscni@elektro.dtu.dk</t>
  </si>
  <si>
    <t>miru@dtu.dk</t>
  </si>
  <si>
    <t>thhans@byg.dtu.dk</t>
  </si>
  <si>
    <t>jeini@elektro.dtu.dk</t>
  </si>
  <si>
    <t>meghdad@dtu.dk</t>
  </si>
  <si>
    <t>remaj@dtu.dk</t>
  </si>
  <si>
    <t>jincai@kt.dtu.dk</t>
  </si>
  <si>
    <t>E32843-2</t>
  </si>
  <si>
    <t>arrt@space.dtu.dk</t>
  </si>
  <si>
    <t>tsie@byg.dtu.dk</t>
  </si>
  <si>
    <t>atoha@dtu.dk</t>
  </si>
  <si>
    <t>jepb@dtu.dk</t>
  </si>
  <si>
    <t>emcoa@fotonik.dtu.dk</t>
  </si>
  <si>
    <t>pebark@elektro.dtu.dk</t>
  </si>
  <si>
    <t>andeli@dtu.dk</t>
  </si>
  <si>
    <t>hamoh@dtu.dk</t>
  </si>
  <si>
    <t>0809913953</t>
  </si>
  <si>
    <t>matinnu@biosustain.dtu.dk</t>
  </si>
  <si>
    <t>36854</t>
  </si>
  <si>
    <t>E36854</t>
  </si>
  <si>
    <t>Matin Nuhamunada</t>
  </si>
  <si>
    <t>kadepe@kemi.dtu.dk</t>
  </si>
  <si>
    <t>0809932532</t>
  </si>
  <si>
    <t>lajunc@dtu.dk</t>
  </si>
  <si>
    <t>37753</t>
  </si>
  <si>
    <t>E37753</t>
  </si>
  <si>
    <t>Laura Clausen</t>
  </si>
  <si>
    <t>ruzo@env.dtu.dk</t>
  </si>
  <si>
    <t>0809941361</t>
  </si>
  <si>
    <t>allan-fly-poulsen@hotmail.com</t>
  </si>
  <si>
    <t>36922</t>
  </si>
  <si>
    <t>E36922</t>
  </si>
  <si>
    <t>Allan Fly Poulsen</t>
  </si>
  <si>
    <t>0809944484</t>
  </si>
  <si>
    <t>37620</t>
  </si>
  <si>
    <t>E37620</t>
  </si>
  <si>
    <t>Jiayue Geng</t>
  </si>
  <si>
    <t>0809950002</t>
  </si>
  <si>
    <t>gdfe@dtu.dk</t>
  </si>
  <si>
    <t>37832</t>
  </si>
  <si>
    <t>E37832</t>
  </si>
  <si>
    <t>Gemma Di Federico</t>
  </si>
  <si>
    <t>paulsen95@hotmail.com</t>
  </si>
  <si>
    <t>julieskydsgaard@gmail.com</t>
  </si>
  <si>
    <t>E35980-2</t>
  </si>
  <si>
    <t>s164025@student.dtu.dk</t>
  </si>
  <si>
    <t>E32405-2020922</t>
  </si>
  <si>
    <t>ahodu@dtu.dk</t>
  </si>
  <si>
    <t>jaatr@mek.dtu.dk</t>
  </si>
  <si>
    <t>0810016248</t>
  </si>
  <si>
    <t>mecpa@dtu.dk</t>
  </si>
  <si>
    <t>ebro@dtu.dk</t>
  </si>
  <si>
    <t>elsn@food.dtu.dk</t>
  </si>
  <si>
    <t>pghj@dtu.dk</t>
  </si>
  <si>
    <t>vlj@adm.dtu.dk</t>
  </si>
  <si>
    <t>kimm@dtu.dk</t>
  </si>
  <si>
    <t>kped@dtu.dk</t>
  </si>
  <si>
    <t>krwo@dtu.dk</t>
  </si>
  <si>
    <t>thhj@dtu.dk</t>
  </si>
  <si>
    <t>camry@adm.dtu.dk</t>
  </si>
  <si>
    <t>kasper.kristensen@nanotech.dtu.dk</t>
  </si>
  <si>
    <t>0810853700</t>
  </si>
  <si>
    <t>s193501@student.dtu.dk</t>
  </si>
  <si>
    <t>37172</t>
  </si>
  <si>
    <t>E37172</t>
  </si>
  <si>
    <t>Cinzia Giampieri</t>
  </si>
  <si>
    <t>benian@nanotech.dtu.dk</t>
  </si>
  <si>
    <t>s152757@student.dtu.dk</t>
  </si>
  <si>
    <t>agsidea@elektro.dtu.dk</t>
  </si>
  <si>
    <t>xyan@env.dtu.dk</t>
  </si>
  <si>
    <t>fririz@dtu.dk</t>
  </si>
  <si>
    <t>msof@byg.dtu.dk</t>
  </si>
  <si>
    <t>s183460@student.dtu.dk</t>
  </si>
  <si>
    <t>0810981377</t>
  </si>
  <si>
    <t>mlhko@dtu.dk</t>
  </si>
  <si>
    <t>37671</t>
  </si>
  <si>
    <t>E37671</t>
  </si>
  <si>
    <t>Mathias Linde Holst Korsgaard</t>
  </si>
  <si>
    <t>jh@elektro.dtu.dk</t>
  </si>
  <si>
    <t>svm@kt.dtu.dk</t>
  </si>
  <si>
    <t>ljcoe@dtu.dk</t>
  </si>
  <si>
    <t>ards@space.dtu.dk</t>
  </si>
  <si>
    <t>clhsc@adm.dtu.dk</t>
  </si>
  <si>
    <t>skesp@dtu.dk</t>
  </si>
  <si>
    <t>ibemol@biosustain.dtu.dk</t>
  </si>
  <si>
    <t>krlj@biosustain.dtu.dk</t>
  </si>
  <si>
    <t>lboast@dtu.dk</t>
  </si>
  <si>
    <t>freba@dtu.dk</t>
  </si>
  <si>
    <t>rickl@dtu.dk</t>
  </si>
  <si>
    <t>solii@aqua.dtu.dk</t>
  </si>
  <si>
    <t>mjme@dtu.dk</t>
  </si>
  <si>
    <t>zhenlan@dtu.dk</t>
  </si>
  <si>
    <t>s121925@student.dtu.dk</t>
  </si>
  <si>
    <t>E31989-2020921</t>
  </si>
  <si>
    <t>s181269@student.dtu.dk</t>
  </si>
  <si>
    <t>akcl@dtu.dk</t>
  </si>
  <si>
    <t>0811944661</t>
  </si>
  <si>
    <t>zhoma@dtu.dk</t>
  </si>
  <si>
    <t>jlune@dtu.dk</t>
  </si>
  <si>
    <t>E31330-3</t>
  </si>
  <si>
    <t>sadif@adm.dtu.dk</t>
  </si>
  <si>
    <t>0811980196</t>
  </si>
  <si>
    <t>mariebraucke@gmail.com</t>
  </si>
  <si>
    <t>37041</t>
  </si>
  <si>
    <t>E37041</t>
  </si>
  <si>
    <t>Marie Frank vom Braucke</t>
  </si>
  <si>
    <t>benh@dtu.dk</t>
  </si>
  <si>
    <t>olstan@dtu.dk</t>
  </si>
  <si>
    <t>E5528-4x</t>
  </si>
  <si>
    <t>shng@env.dtu.dk</t>
  </si>
  <si>
    <t>hw@elektro.dtu.dk</t>
  </si>
  <si>
    <t>hepa@dtu.dk</t>
  </si>
  <si>
    <t>masel@fysik.dtu.dk</t>
  </si>
  <si>
    <t>hete@fotonik.dtu.dk</t>
  </si>
  <si>
    <t>nih@byg.dtu.dk</t>
  </si>
  <si>
    <t>jklk@adm.dtu.dk</t>
  </si>
  <si>
    <t>bzeu@dtu.dk</t>
  </si>
  <si>
    <t>sarsoa@biosustain.dtu.dk</t>
  </si>
  <si>
    <t>davtez@dtu.dk</t>
  </si>
  <si>
    <t>0812861417</t>
  </si>
  <si>
    <t>tosha@dtu.dk</t>
  </si>
  <si>
    <t>36843</t>
  </si>
  <si>
    <t>E36843</t>
  </si>
  <si>
    <t>Troels Østergaard Hansen</t>
  </si>
  <si>
    <t>risa@dtu.dk</t>
  </si>
  <si>
    <t>tompr@dtu.dk</t>
  </si>
  <si>
    <t>andmer@mek.dtu.dk</t>
  </si>
  <si>
    <t>birst@dtu.dk</t>
  </si>
  <si>
    <t>alim@aqua.dtu.dk</t>
  </si>
  <si>
    <t>tihope@dtu.dk</t>
  </si>
  <si>
    <t>s153362@student.dtu.dk</t>
  </si>
  <si>
    <t>0812950207</t>
  </si>
  <si>
    <t>s173749@student.dtu.dk</t>
  </si>
  <si>
    <t>37265</t>
  </si>
  <si>
    <t>E37265</t>
  </si>
  <si>
    <t>Nicolai Jensen</t>
  </si>
  <si>
    <t>mthha@dtu.dk</t>
  </si>
  <si>
    <t>anders@engbovej64.dk</t>
  </si>
  <si>
    <t>E34595-2</t>
  </si>
  <si>
    <t>0812970615</t>
  </si>
  <si>
    <t>s174479@student.dtu.dk</t>
  </si>
  <si>
    <t>36526</t>
  </si>
  <si>
    <t>E36526</t>
  </si>
  <si>
    <t>Simon Nørby Knudsen</t>
  </si>
  <si>
    <t>olem@dtu.dk</t>
  </si>
  <si>
    <t>prm@mek.dtu.dk</t>
  </si>
  <si>
    <t>ms@adk.dtu.dk</t>
  </si>
  <si>
    <t>aboj@space.dtu.dk</t>
  </si>
  <si>
    <t>jesfol@dtu.dk</t>
  </si>
  <si>
    <t>s146969@student.dtu.dk</t>
  </si>
  <si>
    <t>E30046-3</t>
  </si>
  <si>
    <t>nstje@mek.dtu.dk</t>
  </si>
  <si>
    <t>behdas@biosustain.dtu.dk</t>
  </si>
  <si>
    <t>gcpa@fotonik.dtu.dk</t>
  </si>
  <si>
    <t>rafgo@aqua.dtu.dk</t>
  </si>
  <si>
    <t>haizh@dtu.dk</t>
  </si>
  <si>
    <t>0901882053</t>
  </si>
  <si>
    <t>andfre@dtu.dk</t>
  </si>
  <si>
    <t>37686</t>
  </si>
  <si>
    <t>E37686</t>
  </si>
  <si>
    <t>Andreas Treschow</t>
  </si>
  <si>
    <t>s134380@student.dtu.dk</t>
  </si>
  <si>
    <t>hammar@dtu.dk</t>
  </si>
  <si>
    <t>dadr@dtu.dk</t>
  </si>
  <si>
    <t>cachri@dtu.dk</t>
  </si>
  <si>
    <t>yuzhuli@mek.dtu.dk</t>
  </si>
  <si>
    <t>aleader@dtu.dk</t>
  </si>
  <si>
    <t>mhoso@dtu.dk</t>
  </si>
  <si>
    <t>E30899-6</t>
  </si>
  <si>
    <t>mhesk@dtu.dk</t>
  </si>
  <si>
    <t>s153365@student.dtu.dk</t>
  </si>
  <si>
    <t>s163977@student.dtu.dk</t>
  </si>
  <si>
    <t>anbope@llab.dtu.dk</t>
  </si>
  <si>
    <t>0901961921</t>
  </si>
  <si>
    <t>lcbje@dtu.dk</t>
  </si>
  <si>
    <t>36543</t>
  </si>
  <si>
    <t>E36543</t>
  </si>
  <si>
    <t>Lucas Christoffer Bune Jensen</t>
  </si>
  <si>
    <t>0901971862</t>
  </si>
  <si>
    <t>s171530@student.dtu.dk</t>
  </si>
  <si>
    <t>37324</t>
  </si>
  <si>
    <t>E37324</t>
  </si>
  <si>
    <t>Anna Lia S Tromer Dragsdahl</t>
  </si>
  <si>
    <t>0901981787</t>
  </si>
  <si>
    <t>josech@dtu.dk</t>
  </si>
  <si>
    <t>36875</t>
  </si>
  <si>
    <t>E36875</t>
  </si>
  <si>
    <t>Joachim Secher</t>
  </si>
  <si>
    <t>0901990581</t>
  </si>
  <si>
    <t>tobi4414@gmail.com</t>
  </si>
  <si>
    <t>36960</t>
  </si>
  <si>
    <t>E36960</t>
  </si>
  <si>
    <t>Tobias Overgaard</t>
  </si>
  <si>
    <t>bha@adk.dtu.dk</t>
  </si>
  <si>
    <t>stbim@dtu.dk</t>
  </si>
  <si>
    <t>kila@dtu.dk</t>
  </si>
  <si>
    <t>suma@adm.dtu.dk</t>
  </si>
  <si>
    <t>ako@elektro.dtu.dk</t>
  </si>
  <si>
    <t>pcot@dtu.dk</t>
  </si>
  <si>
    <t>jabeh@aqua.dtu.dk</t>
  </si>
  <si>
    <t>joell@food.dtu.dk</t>
  </si>
  <si>
    <t>chip@dtu.dk</t>
  </si>
  <si>
    <t>snyja@dtu.dk</t>
  </si>
  <si>
    <t>troni@dtu.dk</t>
  </si>
  <si>
    <t>claban@food.dtu.dk</t>
  </si>
  <si>
    <t>jotyp@dtu.dk</t>
  </si>
  <si>
    <t>yuili@biosustain.dtu.dk</t>
  </si>
  <si>
    <t>madsl@fotonik.dtu.dk</t>
  </si>
  <si>
    <t>cbarraq@gmail.com</t>
  </si>
  <si>
    <t>sheaa@aqua.dtu.dk</t>
  </si>
  <si>
    <t>jomq@elektro.dtu.dk</t>
  </si>
  <si>
    <t>bmen@aqua.dtu.dk</t>
  </si>
  <si>
    <t>tzis@dtu.dk</t>
  </si>
  <si>
    <t>vasfil@dtu.dk</t>
  </si>
  <si>
    <t>E32396-3</t>
  </si>
  <si>
    <t>jakoo@dtu.dk</t>
  </si>
  <si>
    <t>rasjen@fysik.dtu.dk</t>
  </si>
  <si>
    <t>pokane@dtu.dk</t>
  </si>
  <si>
    <t>jasba@dtu.dk</t>
  </si>
  <si>
    <t>karfre@biosustain.dtu.dk</t>
  </si>
  <si>
    <t>maghoi@dtu.dk</t>
  </si>
  <si>
    <t>mbayat@dtu.dk</t>
  </si>
  <si>
    <t>idaved@kemi.dtu.dk</t>
  </si>
  <si>
    <t>s173968@student.dtu.dk</t>
  </si>
  <si>
    <t>E36027-2</t>
  </si>
  <si>
    <t>kfaje@dtu.dk</t>
  </si>
  <si>
    <t>rbuta@dtu.dk</t>
  </si>
  <si>
    <t>cbmla@dtu.dk</t>
  </si>
  <si>
    <t>E34459-2</t>
  </si>
  <si>
    <t>E34459-3</t>
  </si>
  <si>
    <t>bjoernjerram@gmail.com</t>
  </si>
  <si>
    <t>bl@aqua.dtu.dk</t>
  </si>
  <si>
    <t>jjt@mek.dtu.dk</t>
  </si>
  <si>
    <t>paw@byg.dtu.dk</t>
  </si>
  <si>
    <t>mkel@dtu.dk</t>
  </si>
  <si>
    <t>avul@env.dtu.dk</t>
  </si>
  <si>
    <t>mirme@food.dtu.dk</t>
  </si>
  <si>
    <t>smbp@dtu.dk</t>
  </si>
  <si>
    <t>lakje@dtu.dk</t>
  </si>
  <si>
    <t>elean@dtu.dk</t>
  </si>
  <si>
    <t>akbj@dtu.dk</t>
  </si>
  <si>
    <t>atur@dtu.dk</t>
  </si>
  <si>
    <t>niwan@dtu.dk</t>
  </si>
  <si>
    <t>sfspe@dtu.dk</t>
  </si>
  <si>
    <t>ebkro@dtu.dk</t>
  </si>
  <si>
    <t>rforu@dtu.dk</t>
  </si>
  <si>
    <t>sine@dtu.dk</t>
  </si>
  <si>
    <t>nese@dtu.dk</t>
  </si>
  <si>
    <t>chrii@aqua.dtu.dk</t>
  </si>
  <si>
    <t>lakopp@dtu.dk</t>
  </si>
  <si>
    <t>hardsnow@space.dtu.dk</t>
  </si>
  <si>
    <t>nikmo@dtu.dk</t>
  </si>
  <si>
    <t>s182647@student.dtu.dk</t>
  </si>
  <si>
    <t>s153374@student.dtu.dk</t>
  </si>
  <si>
    <t>s181345@student.dtu.dk</t>
  </si>
  <si>
    <t>s153375@student.dtu.dk</t>
  </si>
  <si>
    <t>E27952-2</t>
  </si>
  <si>
    <t>s174571@student.dtu.dk</t>
  </si>
  <si>
    <t>pmama@dtu.dk</t>
  </si>
  <si>
    <t>0904006688</t>
  </si>
  <si>
    <t>theresadf@hotmail.com</t>
  </si>
  <si>
    <t>37015</t>
  </si>
  <si>
    <t>E37015</t>
  </si>
  <si>
    <t>Theresa Dahl Frehr</t>
  </si>
  <si>
    <t>peter.rasmussen@nanotech.dtu.dk</t>
  </si>
  <si>
    <t>ssm@mek.dtu.dk</t>
  </si>
  <si>
    <t>svendm@mek.dtu.dk</t>
  </si>
  <si>
    <t>ltp@space.dtu.dk</t>
  </si>
  <si>
    <t>tien@llab.dtu.dk</t>
  </si>
  <si>
    <t>uchr@adm.dtu.dk</t>
  </si>
  <si>
    <t>skko@fotonik.dtu.dk</t>
  </si>
  <si>
    <t>bspe@aqua.dtu.dk</t>
  </si>
  <si>
    <t>jfha@dtu.dk</t>
  </si>
  <si>
    <t>midn@dtu.dk</t>
  </si>
  <si>
    <t>asab@dtu.dk</t>
  </si>
  <si>
    <t>cah@byg.dtu.dk</t>
  </si>
  <si>
    <t>canete@dtu.dk</t>
  </si>
  <si>
    <t>naage@mek.dtu.dk</t>
  </si>
  <si>
    <t>kristb@adm.dtu.dk</t>
  </si>
  <si>
    <t>kh@elektro.dtu.dk</t>
  </si>
  <si>
    <t>lronn@dtu.dk</t>
  </si>
  <si>
    <t>rnwe@mek.dtu.dk</t>
  </si>
  <si>
    <t>mrog@mek.dtu.dk</t>
  </si>
  <si>
    <t>keras@kemi.dtu.dk</t>
  </si>
  <si>
    <t>jarex@adm.dtu.dk</t>
  </si>
  <si>
    <t>xzheng@food.dtu.dk</t>
  </si>
  <si>
    <t>giyo@dtu.dk</t>
  </si>
  <si>
    <t>timat@aqua.dtu.dk</t>
  </si>
  <si>
    <t>yoafar@dtu.dk</t>
  </si>
  <si>
    <t>E33911-2</t>
  </si>
  <si>
    <t>lijoe@dtu.dk</t>
  </si>
  <si>
    <t>nikjh@mek.dtu.dk</t>
  </si>
  <si>
    <t>fkru@kt.dtu.dk</t>
  </si>
  <si>
    <t>mohsen@dtu.dk</t>
  </si>
  <si>
    <t>mfsc@dtu.dk</t>
  </si>
  <si>
    <t>ktso@dtu.dk</t>
  </si>
  <si>
    <t>chvis@dtu.dk</t>
  </si>
  <si>
    <t>0904924334</t>
  </si>
  <si>
    <t>arirec@dtu.dk</t>
  </si>
  <si>
    <t>37297</t>
  </si>
  <si>
    <t>E37297</t>
  </si>
  <si>
    <t>Arianna Rech</t>
  </si>
  <si>
    <t>s134891@dtu.dk</t>
  </si>
  <si>
    <t>s144827@student.dtu.dk</t>
  </si>
  <si>
    <t>danrp@dtu.dk</t>
  </si>
  <si>
    <t>nkbda@dtu.dk</t>
  </si>
  <si>
    <t>hkbda@dtu.dk</t>
  </si>
  <si>
    <t>0904962945</t>
  </si>
  <si>
    <t>benbu@dtu.dk</t>
  </si>
  <si>
    <t>37251</t>
  </si>
  <si>
    <t>E37251</t>
  </si>
  <si>
    <t>Bence Burom</t>
  </si>
  <si>
    <t>vb@bio.dtu.dk</t>
  </si>
  <si>
    <t>khyg@food.dtu.dk</t>
  </si>
  <si>
    <t>ole.h.nielsen@fysik.dtu.dk</t>
  </si>
  <si>
    <t>hamr@food.dtu.dk</t>
  </si>
  <si>
    <t>sakost@dtu.dk</t>
  </si>
  <si>
    <t>pmja@elektro.dtu.dk</t>
  </si>
  <si>
    <t>madsrod@fysik.dtu.dk</t>
  </si>
  <si>
    <t>mbj@mek.dtu.dk</t>
  </si>
  <si>
    <t>padris@dtu.dk</t>
  </si>
  <si>
    <t>labru@adm.dtu.dk</t>
  </si>
  <si>
    <t>smsha@dtu.dk</t>
  </si>
  <si>
    <t>jbjo@dtu.dk</t>
  </si>
  <si>
    <t>mard@dtu.dk</t>
  </si>
  <si>
    <t>jtja@dtu.dk</t>
  </si>
  <si>
    <t>daek@dtu.dk</t>
  </si>
  <si>
    <t>annic@dtu.dk</t>
  </si>
  <si>
    <t>joxe@dtu.dk</t>
  </si>
  <si>
    <t>danpi@mek.dtu.dk</t>
  </si>
  <si>
    <t>helco@mek.dtu.dk</t>
  </si>
  <si>
    <t>maroj@fotonik.dtu.dk</t>
  </si>
  <si>
    <t>alextn@vet.dtu.dk</t>
  </si>
  <si>
    <t>marmil@dtu.dk</t>
  </si>
  <si>
    <t>famisa@dtu.dk</t>
  </si>
  <si>
    <t>amsk@dtu.dk</t>
  </si>
  <si>
    <t>anlitij@dtu.dk</t>
  </si>
  <si>
    <t>canva@dtu.dk</t>
  </si>
  <si>
    <t>E30812-3</t>
  </si>
  <si>
    <t>bareb@byg.dtu.dk</t>
  </si>
  <si>
    <t>s144765@student.dtu.dk</t>
  </si>
  <si>
    <t>AlexanderStergiou@hotmail.com</t>
  </si>
  <si>
    <t>ethni@dtu.dk</t>
  </si>
  <si>
    <t>0905980475</t>
  </si>
  <si>
    <t>jonas.l.erichsen@mail.dk</t>
  </si>
  <si>
    <t>37019</t>
  </si>
  <si>
    <t>E37019</t>
  </si>
  <si>
    <t>Jonas Linnet Erichsen</t>
  </si>
  <si>
    <t>afibe@dtu.dk</t>
  </si>
  <si>
    <t>jonpo@dtu.dk</t>
  </si>
  <si>
    <t>moel@dtu.dk</t>
  </si>
  <si>
    <t>sveg@dtu.dk</t>
  </si>
  <si>
    <t>Karin.Duus@skolekom.dk</t>
  </si>
  <si>
    <t>hnpsar@dtu.dk</t>
  </si>
  <si>
    <t>jply@dtu.dk</t>
  </si>
  <si>
    <t>bker@dtu.dk</t>
  </si>
  <si>
    <t>stkp@adm.dtu.dk</t>
  </si>
  <si>
    <t>tsugar@dtu.dk</t>
  </si>
  <si>
    <t>hsac@kt.dtu.dk</t>
  </si>
  <si>
    <t>hope@food.dtu.dk</t>
  </si>
  <si>
    <t>jliar@dtu.dk</t>
  </si>
  <si>
    <t>jmn@elektro.dtu.dk</t>
  </si>
  <si>
    <t>s042215@student.dtu.dk</t>
  </si>
  <si>
    <t>hsul@kt.dtu.dk</t>
  </si>
  <si>
    <t>bwang@mek.dtu.dk</t>
  </si>
  <si>
    <t>jgela@dtu.dk</t>
  </si>
  <si>
    <t>gera@dtu.dk</t>
  </si>
  <si>
    <t>chrikn@biosustain.dtu.dk</t>
  </si>
  <si>
    <t>manda@fotonik.dtu.dk</t>
  </si>
  <si>
    <t>viote@dtu.dk</t>
  </si>
  <si>
    <t>dcokla@dtu.dk</t>
  </si>
  <si>
    <t>0906960796</t>
  </si>
  <si>
    <t>s173850@student.dtu.dk</t>
  </si>
  <si>
    <t>37466</t>
  </si>
  <si>
    <t>E37466</t>
  </si>
  <si>
    <t>Sara Dømler</t>
  </si>
  <si>
    <t>dorwien@food.dtu.dk</t>
  </si>
  <si>
    <t>svmo@dtu.dk</t>
  </si>
  <si>
    <t>pcha@dtu.dk</t>
  </si>
  <si>
    <t>lz@adm.dtu.dk</t>
  </si>
  <si>
    <t>il@aqua.dtu.dk</t>
  </si>
  <si>
    <t>jhar@dtu.dk</t>
  </si>
  <si>
    <t>kgar@dtu.dk</t>
  </si>
  <si>
    <t>gpma@dtu.dk</t>
  </si>
  <si>
    <t>E23108-2</t>
  </si>
  <si>
    <t>cenmb@dtu.dk</t>
  </si>
  <si>
    <t>jsko@aqua.dtu.dk</t>
  </si>
  <si>
    <t>nice@dtu.dk</t>
  </si>
  <si>
    <t>chrb@dtu.dk</t>
  </si>
  <si>
    <t>maed@dtu.dk</t>
  </si>
  <si>
    <t>romasa@dtu.dk</t>
  </si>
  <si>
    <t>kabo@byg.dtu.dk</t>
  </si>
  <si>
    <t>rkmo@food.dtu.dk</t>
  </si>
  <si>
    <t>s143313@student.dtu.dk</t>
  </si>
  <si>
    <t>E32197-2020921</t>
  </si>
  <si>
    <t>s103142@student.dtu.dk</t>
  </si>
  <si>
    <t>annmol@dtu.dk</t>
  </si>
  <si>
    <t>36851</t>
  </si>
  <si>
    <t>E36851</t>
  </si>
  <si>
    <t>mlhv@dtu.dk</t>
  </si>
  <si>
    <t>hfang@mek.dtu.dk</t>
  </si>
  <si>
    <t>0907904474</t>
  </si>
  <si>
    <t>jumet@dtu.dk</t>
  </si>
  <si>
    <t>37415</t>
  </si>
  <si>
    <t>E37415</t>
  </si>
  <si>
    <t>Julija Metic</t>
  </si>
  <si>
    <t>yasem@dtu.dk</t>
  </si>
  <si>
    <t>kasphal@kt.dtu.dk</t>
  </si>
  <si>
    <t>ullkha@dtu.dk</t>
  </si>
  <si>
    <t>elinor.m.mikkelsen@gmail.com</t>
  </si>
  <si>
    <t>E35970-2020921</t>
  </si>
  <si>
    <t>E35970-3</t>
  </si>
  <si>
    <t>fabm@kemi.dtu.dk</t>
  </si>
  <si>
    <t>s123275@student.dtu.dk</t>
  </si>
  <si>
    <t>E30178-2020102</t>
  </si>
  <si>
    <t>sofslo@dtu.dk</t>
  </si>
  <si>
    <t>0907930041</t>
  </si>
  <si>
    <t>sirpu@dtu.dk</t>
  </si>
  <si>
    <t>36606</t>
  </si>
  <si>
    <t>E36606</t>
  </si>
  <si>
    <t>Sergio Ivan Rey Puentes</t>
  </si>
  <si>
    <t>mchba@dtu.dk</t>
  </si>
  <si>
    <t>s144501@student.dtu.dk</t>
  </si>
  <si>
    <t>E30982-2020266</t>
  </si>
  <si>
    <t>0907941914</t>
  </si>
  <si>
    <t>elber@dtu.dk</t>
  </si>
  <si>
    <t>36805</t>
  </si>
  <si>
    <t>E36805</t>
  </si>
  <si>
    <t>Elisabeth Berglann</t>
  </si>
  <si>
    <t>s144117@student.dtu.dk</t>
  </si>
  <si>
    <t>ddbae@mek.dtu.dk</t>
  </si>
  <si>
    <t>linwe@dtu.dk</t>
  </si>
  <si>
    <t>0907960501</t>
  </si>
  <si>
    <t>lassebruun@rocketmail.com</t>
  </si>
  <si>
    <t>37200</t>
  </si>
  <si>
    <t>E37200</t>
  </si>
  <si>
    <t>Lasse Walsøe Bruun</t>
  </si>
  <si>
    <t>emil.traberg.keppie@outlook.dk</t>
  </si>
  <si>
    <t>0907982181</t>
  </si>
  <si>
    <t>bjarken98@gmail.com</t>
  </si>
  <si>
    <t>37162</t>
  </si>
  <si>
    <t>E37162</t>
  </si>
  <si>
    <t>Bjarke Nilsson</t>
  </si>
  <si>
    <t>gime@dtu.dk</t>
  </si>
  <si>
    <t>marse@dtu.dk</t>
  </si>
  <si>
    <t>jsbu@food.dtu.dk</t>
  </si>
  <si>
    <t>jemn@dtu.dk</t>
  </si>
  <si>
    <t>liiva@dtu.dk</t>
  </si>
  <si>
    <t>anb@byg.dtu.dk</t>
  </si>
  <si>
    <t>acgu@dtu.dk</t>
  </si>
  <si>
    <t>lelar@dtu.dk</t>
  </si>
  <si>
    <t>barone@aqua.dtu.dk</t>
  </si>
  <si>
    <t>mberi@dtu.dk</t>
  </si>
  <si>
    <t>niet@dtu.dk</t>
  </si>
  <si>
    <t>chsto@space.dtu.dk</t>
  </si>
  <si>
    <t>naped@dtu.dk</t>
  </si>
  <si>
    <t>lehro@dtu.dk</t>
  </si>
  <si>
    <t>jiacao@dtu.dk</t>
  </si>
  <si>
    <t>MIVILA@fysik.dtu.dk</t>
  </si>
  <si>
    <t>fmoret@elektro.dtu.dk</t>
  </si>
  <si>
    <t>cewini@food.dtu.dk</t>
  </si>
  <si>
    <t>pmgo@aqua.dtu.dk</t>
  </si>
  <si>
    <t>ccrein@elektro.dtu.dk</t>
  </si>
  <si>
    <t>anvary@llab.dtu.dk</t>
  </si>
  <si>
    <t>mathan@dtu.dk</t>
  </si>
  <si>
    <t>mrtla@dtu.dk</t>
  </si>
  <si>
    <t>albfu@dtu.dk</t>
  </si>
  <si>
    <t>0908953819</t>
  </si>
  <si>
    <t>krisse@dtu.dk</t>
  </si>
  <si>
    <t>36408</t>
  </si>
  <si>
    <t>E36408</t>
  </si>
  <si>
    <t>Kristian Sevdari</t>
  </si>
  <si>
    <t>s165075@student.dtu.dk</t>
  </si>
  <si>
    <t>s173752@student.dtu.dk</t>
  </si>
  <si>
    <t>E33150-4</t>
  </si>
  <si>
    <t>ratux@dtu.dk</t>
  </si>
  <si>
    <t>mkrla@dtu.dk</t>
  </si>
  <si>
    <t>0908972511</t>
  </si>
  <si>
    <t>s192111@student.dtu.dk</t>
  </si>
  <si>
    <t>37132</t>
  </si>
  <si>
    <t>E37132</t>
  </si>
  <si>
    <t>Yucun Lu</t>
  </si>
  <si>
    <t>0908991273</t>
  </si>
  <si>
    <t>carlj0908@gmail.com</t>
  </si>
  <si>
    <t>37294</t>
  </si>
  <si>
    <t>E37294</t>
  </si>
  <si>
    <t>Carl Alexander Jackson</t>
  </si>
  <si>
    <t>carl@space.dtu.dk</t>
  </si>
  <si>
    <t>krhe@byg.dtu.dk</t>
  </si>
  <si>
    <t>lbpet@biosustain.dtu.dk</t>
  </si>
  <si>
    <t>ivor@byg.dtu.dk</t>
  </si>
  <si>
    <t>ghhe@adm.dtu.dk</t>
  </si>
  <si>
    <t>lival@dtu.dk</t>
  </si>
  <si>
    <t>krihil@dtu.dk</t>
  </si>
  <si>
    <t>bhu@aqua.dtu.dk</t>
  </si>
  <si>
    <t>dazi@fotonik.dtu.dk</t>
  </si>
  <si>
    <t>krisan@dtu.dk</t>
  </si>
  <si>
    <t>livab@dtu.dk</t>
  </si>
  <si>
    <t>nasker@dtu.dk</t>
  </si>
  <si>
    <t>tinak@adm.dtu.dk</t>
  </si>
  <si>
    <t>angva@byg.dtu.dk</t>
  </si>
  <si>
    <t>pmra@dtu.dk</t>
  </si>
  <si>
    <t>lbmi@dtu.dk</t>
  </si>
  <si>
    <t>E31281-2</t>
  </si>
  <si>
    <t>yumi@kemi.dtu.dk</t>
  </si>
  <si>
    <t>marimo@dtu.dk</t>
  </si>
  <si>
    <t>andbir@biosustain.dtu.dk</t>
  </si>
  <si>
    <t>mstbo@dtu.dk</t>
  </si>
  <si>
    <t>asbjornbps@hotmail.com</t>
  </si>
  <si>
    <t>0909944309</t>
  </si>
  <si>
    <t>baozh@dtu.dk</t>
  </si>
  <si>
    <t>36885</t>
  </si>
  <si>
    <t>E36885</t>
  </si>
  <si>
    <t>Baoshun Zhou</t>
  </si>
  <si>
    <t>adust@dtu.dk</t>
  </si>
  <si>
    <t>0909961513</t>
  </si>
  <si>
    <t>s164293@student.dtu.dk</t>
  </si>
  <si>
    <t>37009</t>
  </si>
  <si>
    <t>E37009</t>
  </si>
  <si>
    <t>Kristoffer Sundberg Ipsen</t>
  </si>
  <si>
    <t>leho@dtu.dk</t>
  </si>
  <si>
    <t>sorenyg@gmail.com</t>
  </si>
  <si>
    <t>0910571087</t>
  </si>
  <si>
    <t>johjep@dtu.dk</t>
  </si>
  <si>
    <t>36493</t>
  </si>
  <si>
    <t>E36493</t>
  </si>
  <si>
    <t>John Jepsen</t>
  </si>
  <si>
    <t>sqho@dtu.dk</t>
  </si>
  <si>
    <t>micr@dtu.dk</t>
  </si>
  <si>
    <t>hesha@dtu.dk</t>
  </si>
  <si>
    <t>marip@adm.dtu.dk</t>
  </si>
  <si>
    <t>old@birke-gym.dk</t>
  </si>
  <si>
    <t>carvej@adm.dtu.dk</t>
  </si>
  <si>
    <t>mscni@dtu.dk</t>
  </si>
  <si>
    <t>kacl@dtu.dk</t>
  </si>
  <si>
    <t>vich@dtu.dk</t>
  </si>
  <si>
    <t>arcun@aqua.dtu.dk</t>
  </si>
  <si>
    <t>askla@byg.dtu.dk</t>
  </si>
  <si>
    <t>asos@vet.dtu.dk</t>
  </si>
  <si>
    <t>pjsw@mek.dtu.dk</t>
  </si>
  <si>
    <t>bent@bioinformatics.dtu.dk</t>
  </si>
  <si>
    <t>jesmor@dtu.dk</t>
  </si>
  <si>
    <t>trito@dtu.dk</t>
  </si>
  <si>
    <t>jpfe@aqua.dtu.dk</t>
  </si>
  <si>
    <t>mves@dtu.dk</t>
  </si>
  <si>
    <t>kchan@fysik.dtu.dk</t>
  </si>
  <si>
    <t>chbusk@dtu.dk</t>
  </si>
  <si>
    <t>dakve@space.dtu.dk</t>
  </si>
  <si>
    <t>gfev@dtu.dk</t>
  </si>
  <si>
    <t>sehe@dtu.dk</t>
  </si>
  <si>
    <t>E24900-2020229</t>
  </si>
  <si>
    <t>tungu@mek.dtu.dk</t>
  </si>
  <si>
    <t>mmribo@mek.dtu.dk</t>
  </si>
  <si>
    <t>0910893955</t>
  </si>
  <si>
    <t>joeil@dtu.dk</t>
  </si>
  <si>
    <t>37747</t>
  </si>
  <si>
    <t>E37747</t>
  </si>
  <si>
    <t>Johannes Eiler</t>
  </si>
  <si>
    <t>sassi@mek.dtu.dk</t>
  </si>
  <si>
    <t>0910894455</t>
  </si>
  <si>
    <t>ledso@dtu.dk</t>
  </si>
  <si>
    <t>pioja@dtu.dk</t>
  </si>
  <si>
    <t>ckeni@dtu.dk</t>
  </si>
  <si>
    <t>wmeese@mek.dtu.dk</t>
  </si>
  <si>
    <t>s147006@student.dtu.dk</t>
  </si>
  <si>
    <t>s170080@student.dtu.dk</t>
  </si>
  <si>
    <t>maene@kt.dtu.dk</t>
  </si>
  <si>
    <t>0910914243</t>
  </si>
  <si>
    <t>morfi@dtu.dk</t>
  </si>
  <si>
    <t>37670</t>
  </si>
  <si>
    <t>E37670</t>
  </si>
  <si>
    <t>Mohammad Sadegh Orfi Yeganeh</t>
  </si>
  <si>
    <t>ncfunk@mek.dtu.dk</t>
  </si>
  <si>
    <t>matlin@space.dtu.dk</t>
  </si>
  <si>
    <t>ceot@env.dtu.dk</t>
  </si>
  <si>
    <t>E27599-2020295</t>
  </si>
  <si>
    <t>0910951556</t>
  </si>
  <si>
    <t>s155942@student.dtu.dk</t>
  </si>
  <si>
    <t>37058</t>
  </si>
  <si>
    <t>E37058</t>
  </si>
  <si>
    <t>Cecilie Kristensen</t>
  </si>
  <si>
    <t>andsa@dtu.dk</t>
  </si>
  <si>
    <t>E33526-2</t>
  </si>
  <si>
    <t>0910952137</t>
  </si>
  <si>
    <t>s153398@student.dtu.dk</t>
  </si>
  <si>
    <t>alexander@tur-bo.dk</t>
  </si>
  <si>
    <t>s173237@student.dtu.dk</t>
  </si>
  <si>
    <t>s163698@student.dtu.dk</t>
  </si>
  <si>
    <t>augustakorsgaard@hotmail.com</t>
  </si>
  <si>
    <t>E36034-2</t>
  </si>
  <si>
    <t>0910980343</t>
  </si>
  <si>
    <t>sorentruelsen9@gmail.com</t>
  </si>
  <si>
    <t>37457</t>
  </si>
  <si>
    <t>E37457</t>
  </si>
  <si>
    <t>Søren Laursen Truelsen</t>
  </si>
  <si>
    <t>tca@adm.dtu.dk</t>
  </si>
  <si>
    <t>lkru@adm.dtu.dk</t>
  </si>
  <si>
    <t>anasa@food.dtu.dk</t>
  </si>
  <si>
    <t>sanapa@dtu.dk</t>
  </si>
  <si>
    <t>cng@adm.dtu.dk</t>
  </si>
  <si>
    <t>sqfo@dtu.dk</t>
  </si>
  <si>
    <t>aimjac@dtu.dk</t>
  </si>
  <si>
    <t>pkumar@mek.dtu.dk</t>
  </si>
  <si>
    <t>jmus@dtu.dk</t>
  </si>
  <si>
    <t>ankl@biosustain.dtu.dk</t>
  </si>
  <si>
    <t>chrlund@mek.dtu.dk</t>
  </si>
  <si>
    <t>vepa@env.dtu.dk</t>
  </si>
  <si>
    <t>yicmeng@mek.dtu.dk</t>
  </si>
  <si>
    <t>0911884739</t>
  </si>
  <si>
    <t>surna@dtu.dk</t>
  </si>
  <si>
    <t>36389</t>
  </si>
  <si>
    <t>E36389</t>
  </si>
  <si>
    <t>Surajit Nandi</t>
  </si>
  <si>
    <t>anry@dtu.dk</t>
  </si>
  <si>
    <t>s092713@student.dtu.dk</t>
  </si>
  <si>
    <t>manha@elektro.dtu.dk</t>
  </si>
  <si>
    <t>s102975@student.dtu.dk</t>
  </si>
  <si>
    <t>josni@dtu.dk</t>
  </si>
  <si>
    <t>nfri@byg.dtu.dk</t>
  </si>
  <si>
    <t>matjo@dtu.dk</t>
  </si>
  <si>
    <t>gsol@dtu.dk</t>
  </si>
  <si>
    <t>cetl@kt.dtu.dk</t>
  </si>
  <si>
    <t>mirlu@dtu.dk</t>
  </si>
  <si>
    <t>ahsha@dtu.dk</t>
  </si>
  <si>
    <t>s153402@student.dtu.dk</t>
  </si>
  <si>
    <t>christian.kampp@gmail.com</t>
  </si>
  <si>
    <t>E35172-2020921</t>
  </si>
  <si>
    <t>joaoalemao@protonmail.com</t>
  </si>
  <si>
    <t>E35848-2020921</t>
  </si>
  <si>
    <t>s164408@student.dtu.dk</t>
  </si>
  <si>
    <t>0911971275</t>
  </si>
  <si>
    <t>alex@barholm.dk</t>
  </si>
  <si>
    <t>37144</t>
  </si>
  <si>
    <t>E37144</t>
  </si>
  <si>
    <t>Alexander Barholm Hansen</t>
  </si>
  <si>
    <t>pdn98@hotmail.dk</t>
  </si>
  <si>
    <t>E34434-2</t>
  </si>
  <si>
    <t>E34434-3</t>
  </si>
  <si>
    <t>E34434-4x</t>
  </si>
  <si>
    <t>heva@adm.dtu.dk</t>
  </si>
  <si>
    <t>erno@dtu.dk</t>
  </si>
  <si>
    <t>lare@kemi.dtu.dk</t>
  </si>
  <si>
    <t>fjes@food.dtu.dk</t>
  </si>
  <si>
    <t>fth@aqua.dtu.dk</t>
  </si>
  <si>
    <t>gibj@dtu.dk</t>
  </si>
  <si>
    <t>fram@byg.dtu.dk</t>
  </si>
  <si>
    <t>0912682943</t>
  </si>
  <si>
    <t>haiab@dtu.dk</t>
  </si>
  <si>
    <t>36634</t>
  </si>
  <si>
    <t>E36634</t>
  </si>
  <si>
    <t>Haim Abitan</t>
  </si>
  <si>
    <t>tmkn@space.dtu.dk</t>
  </si>
  <si>
    <t>hjo@aqua.dtu.dk</t>
  </si>
  <si>
    <t>karf@dtu.dk</t>
  </si>
  <si>
    <t>hskn@aqua.dtu.dk</t>
  </si>
  <si>
    <t>laec@dtu.dk</t>
  </si>
  <si>
    <t>ledkn@food.dtu.dk</t>
  </si>
  <si>
    <t>0912782387</t>
  </si>
  <si>
    <t>s002584@student.dtu.dk</t>
  </si>
  <si>
    <t>37133</t>
  </si>
  <si>
    <t>E37133</t>
  </si>
  <si>
    <t>Simon Hoffgaard</t>
  </si>
  <si>
    <t>cank@dtu.dk</t>
  </si>
  <si>
    <t>thrla@dtu.dk</t>
  </si>
  <si>
    <t>xisu@dtu.dk</t>
  </si>
  <si>
    <t>miag@dtu.dk</t>
  </si>
  <si>
    <t>sonmas@space.dtu.dk</t>
  </si>
  <si>
    <t>dane@kemi.dtu.dk</t>
  </si>
  <si>
    <t>joriz@vet.dtu.dk</t>
  </si>
  <si>
    <t>patomo@dtu.dk</t>
  </si>
  <si>
    <t>malop@kemi.dtu.dk</t>
  </si>
  <si>
    <t>kavb@dtu.dk</t>
  </si>
  <si>
    <t>0912951499</t>
  </si>
  <si>
    <t>johannes.folid@gmail.com</t>
  </si>
  <si>
    <t>36920</t>
  </si>
  <si>
    <t>E36920</t>
  </si>
  <si>
    <t>Johannes Foli Danig</t>
  </si>
  <si>
    <t>0912952363</t>
  </si>
  <si>
    <t>mtegu@dtu.dk</t>
  </si>
  <si>
    <t>36751</t>
  </si>
  <si>
    <t>E36751</t>
  </si>
  <si>
    <t>Miguel Temboury Gutierrez</t>
  </si>
  <si>
    <t>edvfo@dtu.dk</t>
  </si>
  <si>
    <t>rscso@dtu.dk</t>
  </si>
  <si>
    <t>0912981479</t>
  </si>
  <si>
    <t>nerol@dtu.dk</t>
  </si>
  <si>
    <t>37755</t>
  </si>
  <si>
    <t>E37755</t>
  </si>
  <si>
    <t>Nikolas Ertmann Olsen</t>
  </si>
  <si>
    <t>0912981967</t>
  </si>
  <si>
    <t>hvadai@ruc.dk</t>
  </si>
  <si>
    <t>37113</t>
  </si>
  <si>
    <t>E37113</t>
  </si>
  <si>
    <t>Hamed Vadai</t>
  </si>
  <si>
    <t>E37113-2</t>
  </si>
  <si>
    <t>1001007226</t>
  </si>
  <si>
    <t>mfuch@dtu.dk</t>
  </si>
  <si>
    <t>36782</t>
  </si>
  <si>
    <t>E36782</t>
  </si>
  <si>
    <t>Maria Fuglsang Christensen</t>
  </si>
  <si>
    <t>gvilla@space.dtu.dk</t>
  </si>
  <si>
    <t>1001662402</t>
  </si>
  <si>
    <t>nilhe@dtu.dk</t>
  </si>
  <si>
    <t>37694</t>
  </si>
  <si>
    <t>E37694</t>
  </si>
  <si>
    <t>Naja Henriksen</t>
  </si>
  <si>
    <t>ejuu@dtu.dk</t>
  </si>
  <si>
    <t>sochr@food.dtu.dk</t>
  </si>
  <si>
    <t>klfe@dtu.dk</t>
  </si>
  <si>
    <t>mttj@dtu.dk</t>
  </si>
  <si>
    <t>adda@kt.dtu.dk</t>
  </si>
  <si>
    <t>cdeh@dtu.dk</t>
  </si>
  <si>
    <t>E34228-2</t>
  </si>
  <si>
    <t>almic@byg.dtu.dk</t>
  </si>
  <si>
    <t>loubp@fotonik.dtu.dk</t>
  </si>
  <si>
    <t>tibo@dtu.dk</t>
  </si>
  <si>
    <t>jyama@dtu.dk</t>
  </si>
  <si>
    <t>s133716@student.dtu.dk</t>
  </si>
  <si>
    <t>fega@dtu.dk</t>
  </si>
  <si>
    <t>bnia@dtu.dk</t>
  </si>
  <si>
    <t>chtibo@mek.dtu.dk</t>
  </si>
  <si>
    <t>felra@food.dtu.dk</t>
  </si>
  <si>
    <t>1001904627</t>
  </si>
  <si>
    <t>eibfl@dtu.dk</t>
  </si>
  <si>
    <t>36896</t>
  </si>
  <si>
    <t>E36896</t>
  </si>
  <si>
    <t>Eibar Flores</t>
  </si>
  <si>
    <t>geoar@dtu.dk</t>
  </si>
  <si>
    <t>afollo@dtu.dk</t>
  </si>
  <si>
    <t>johandebskamp@gmail.com</t>
  </si>
  <si>
    <t>E34798-2020921</t>
  </si>
  <si>
    <t>joaly@dtu.dk</t>
  </si>
  <si>
    <t>E34993-2020921</t>
  </si>
  <si>
    <t>hnily@dtu.dk</t>
  </si>
  <si>
    <t>kalia@dtu.dk</t>
  </si>
  <si>
    <t>emskot@dtu.dk</t>
  </si>
  <si>
    <t>1001982199</t>
  </si>
  <si>
    <t>woci@dtu.dk</t>
  </si>
  <si>
    <t>37582</t>
  </si>
  <si>
    <t>E37582</t>
  </si>
  <si>
    <t>Wojciech Jakub Ciok</t>
  </si>
  <si>
    <t>tuhel@dtu.dk</t>
  </si>
  <si>
    <t>dobv@dtu.dk</t>
  </si>
  <si>
    <t>jduus@kemi.dtu.dk</t>
  </si>
  <si>
    <t>tmjq@dtu.dk</t>
  </si>
  <si>
    <t>tomsc@adm.dtu.dk</t>
  </si>
  <si>
    <t>mchi@fotonik.dtu.dk</t>
  </si>
  <si>
    <t>chso@food.dtu.dk</t>
  </si>
  <si>
    <t>aanders@fysik.dtu.dk</t>
  </si>
  <si>
    <t>kats@adm.dtu.dk</t>
  </si>
  <si>
    <t>krla@dtu.dk</t>
  </si>
  <si>
    <t>mawila@biosustain.dtu.dk</t>
  </si>
  <si>
    <t>trja@dtu.dk</t>
  </si>
  <si>
    <t>sy@elektro.dtu.dk</t>
  </si>
  <si>
    <t>alefo@food.dtu.dk</t>
  </si>
  <si>
    <t>jinga@dtu.dk</t>
  </si>
  <si>
    <t>pmau@dtu.dk</t>
  </si>
  <si>
    <t>kasper3421@gmail.com</t>
  </si>
  <si>
    <t>s133665@student.dtu.dk</t>
  </si>
  <si>
    <t>avhe@dtu.dk</t>
  </si>
  <si>
    <t>brysa@dtu.dk</t>
  </si>
  <si>
    <t>chuqi@dtu.dk</t>
  </si>
  <si>
    <t>illias@dtu.dk</t>
  </si>
  <si>
    <t>feniil@kemi.dtu.dk</t>
  </si>
  <si>
    <t>ganli@dtu.dk</t>
  </si>
  <si>
    <t>s143813@student.dtu.dk</t>
  </si>
  <si>
    <t>s172657@student.dtu.dk</t>
  </si>
  <si>
    <t>s153413@student.dtu.dk</t>
  </si>
  <si>
    <t>1002962248</t>
  </si>
  <si>
    <t>s192137@student.dtu.dk</t>
  </si>
  <si>
    <t>37097</t>
  </si>
  <si>
    <t>E37097</t>
  </si>
  <si>
    <t>Gulin Goksu Basaran</t>
  </si>
  <si>
    <t>clcosa@dtu.dk</t>
  </si>
  <si>
    <t>1002963171</t>
  </si>
  <si>
    <t>penw@dtu.dk</t>
  </si>
  <si>
    <t>37181</t>
  </si>
  <si>
    <t>E37181</t>
  </si>
  <si>
    <t>Peng Wei</t>
  </si>
  <si>
    <t>1002971948</t>
  </si>
  <si>
    <t>sasro@dtu.dk</t>
  </si>
  <si>
    <t>36889</t>
  </si>
  <si>
    <t>E36889</t>
  </si>
  <si>
    <t>Sarah Skovlund Rothman</t>
  </si>
  <si>
    <t>jackeb_vw@hotmail.com</t>
  </si>
  <si>
    <t>1003005565</t>
  </si>
  <si>
    <t>vitusbt@gmail.com</t>
  </si>
  <si>
    <t>36933</t>
  </si>
  <si>
    <t>E36933</t>
  </si>
  <si>
    <t>Vitus Bødker Thomsen</t>
  </si>
  <si>
    <t>sk@bio.dtu.dk</t>
  </si>
  <si>
    <t>ingv@byg.dtu.dk</t>
  </si>
  <si>
    <t>nipr@dtu.dk</t>
  </si>
  <si>
    <t>kmjen@mek.dtu.dk</t>
  </si>
  <si>
    <t>sasto@dtu.dk</t>
  </si>
  <si>
    <t>ched@dtu.dk</t>
  </si>
  <si>
    <t>anmek@fotonik.dtu.dk</t>
  </si>
  <si>
    <t>trla@dtu.dk</t>
  </si>
  <si>
    <t>tros@dtu.dk</t>
  </si>
  <si>
    <t>helr@dtu.dk</t>
  </si>
  <si>
    <t>tovi@dtu.dk</t>
  </si>
  <si>
    <t>lincch@dtu.dk</t>
  </si>
  <si>
    <t>uffgan@dtu.dk</t>
  </si>
  <si>
    <t>1003802783</t>
  </si>
  <si>
    <t>johcas@dtu.dk</t>
  </si>
  <si>
    <t>37339</t>
  </si>
  <si>
    <t>E37339</t>
  </si>
  <si>
    <t>Johan Cassias</t>
  </si>
  <si>
    <t>jash@dtu.dk</t>
  </si>
  <si>
    <t>1003833514</t>
  </si>
  <si>
    <t>danrag@biosustain.dtu.dk</t>
  </si>
  <si>
    <t>36471</t>
  </si>
  <si>
    <t>E36471</t>
  </si>
  <si>
    <t>Daniela Rago</t>
  </si>
  <si>
    <t>alper@dtu.dk</t>
  </si>
  <si>
    <t>sethor@dtu.dk</t>
  </si>
  <si>
    <t>mdpp@dtu.dk</t>
  </si>
  <si>
    <t>E29320-2</t>
  </si>
  <si>
    <t>robpi@dtu.dk</t>
  </si>
  <si>
    <t>1003920085</t>
  </si>
  <si>
    <t>alfdi@dtu.dk</t>
  </si>
  <si>
    <t>36602</t>
  </si>
  <si>
    <t>E36602</t>
  </si>
  <si>
    <t>Alfa Diallo</t>
  </si>
  <si>
    <t>s133569@student.dtu.dk</t>
  </si>
  <si>
    <t>hdmfla@aqua.dtu.dk</t>
  </si>
  <si>
    <t>lucasm@dtu.dk</t>
  </si>
  <si>
    <t>s172462@student.dtu.dk</t>
  </si>
  <si>
    <t>flowal@dtu.dk</t>
  </si>
  <si>
    <t>s163760@student.dtu.dk</t>
  </si>
  <si>
    <t>manla@dtu.dk</t>
  </si>
  <si>
    <t>s171670@student.dtu.dk</t>
  </si>
  <si>
    <t>s171659@student.dtu.dk</t>
  </si>
  <si>
    <t>1003953307</t>
  </si>
  <si>
    <t>josepmpujol1@gmail.com</t>
  </si>
  <si>
    <t>37560</t>
  </si>
  <si>
    <t>E37560</t>
  </si>
  <si>
    <t>Josep Maria Pujol March</t>
  </si>
  <si>
    <t>mette_sofie@live.dk</t>
  </si>
  <si>
    <t>s174697@student.dtu.dk</t>
  </si>
  <si>
    <t>1003991284</t>
  </si>
  <si>
    <t>marike.bischoff@gmail.com</t>
  </si>
  <si>
    <t>36674</t>
  </si>
  <si>
    <t>E36674</t>
  </si>
  <si>
    <t>Marike Øie Bischoff</t>
  </si>
  <si>
    <t>E36674-2020921</t>
  </si>
  <si>
    <t>hal@byg.dtu.dk</t>
  </si>
  <si>
    <t>hfpo@fysik.dtu.dk</t>
  </si>
  <si>
    <t>ctr@elektro.dtu.dk</t>
  </si>
  <si>
    <t>lap@mek.dtu.dk</t>
  </si>
  <si>
    <t>mto@byg.dtu.dk</t>
  </si>
  <si>
    <t>agrs@dtu.dk</t>
  </si>
  <si>
    <t>aaam@dtu.dk</t>
  </si>
  <si>
    <t>ngno@dtu.dk</t>
  </si>
  <si>
    <t>ramto@adm.dtu.dk</t>
  </si>
  <si>
    <t>dimam@adm.dtu.dk</t>
  </si>
  <si>
    <t>camp@food.dtu.dk</t>
  </si>
  <si>
    <t>sdgm@dtu.dk</t>
  </si>
  <si>
    <t>chhm@dtu.dk</t>
  </si>
  <si>
    <t>tanlip@dtu.dk</t>
  </si>
  <si>
    <t>lonmo@kt.dtu.dk</t>
  </si>
  <si>
    <t>fenka@dtu.dk</t>
  </si>
  <si>
    <t>amals@fotonik.dtu.dk</t>
  </si>
  <si>
    <t>rmarl@mek.dtu.dk</t>
  </si>
  <si>
    <t>lscv@dtu.dk</t>
  </si>
  <si>
    <t>jusz@food.dtu.dk</t>
  </si>
  <si>
    <t>petru@biosustain.dtu.dk</t>
  </si>
  <si>
    <t>gmawi@dtu.dk</t>
  </si>
  <si>
    <t>Greta Marita Öhlund Wistbacka</t>
  </si>
  <si>
    <t>vran@nanotech.dtu.dk</t>
  </si>
  <si>
    <t>rikh@aqua.dtu.dk</t>
  </si>
  <si>
    <t>jhian@dtu.dk</t>
  </si>
  <si>
    <t>enbald@mek.dtu.dk</t>
  </si>
  <si>
    <t>maanmi@biosustain.dtu.dk</t>
  </si>
  <si>
    <t>pegh@dtu.dk</t>
  </si>
  <si>
    <t>s143601@student.dtu.dk</t>
  </si>
  <si>
    <t>merli@dtu.dk</t>
  </si>
  <si>
    <t>E34611-2020102</t>
  </si>
  <si>
    <t>E34611-3</t>
  </si>
  <si>
    <t>dmivi@fotonik.dtu.dk</t>
  </si>
  <si>
    <t>haoji@kemi.dtu.dk</t>
  </si>
  <si>
    <t>jieji@dtu.dk</t>
  </si>
  <si>
    <t>s143972@student.dtu.dk</t>
  </si>
  <si>
    <t>mathiashovmark@hotmail.com</t>
  </si>
  <si>
    <t>Mathias Sofus Hovmark</t>
  </si>
  <si>
    <t>E36154-2</t>
  </si>
  <si>
    <t>sardin@biosustain.dtu.dk</t>
  </si>
  <si>
    <t>rfjoni@kt.dtu.dk</t>
  </si>
  <si>
    <t>pduun@adm.dtu.dk</t>
  </si>
  <si>
    <t>mikd@byg.dtu.dk</t>
  </si>
  <si>
    <t>s164248@student.dtu.dk</t>
  </si>
  <si>
    <t>valbro@biosustain.dtu.dk</t>
  </si>
  <si>
    <t>1004970434</t>
  </si>
  <si>
    <t>sofieamalie10@gmail.com</t>
  </si>
  <si>
    <t>36680</t>
  </si>
  <si>
    <t>E36680</t>
  </si>
  <si>
    <t>Sofie Amalie Silau</t>
  </si>
  <si>
    <t>1004972208</t>
  </si>
  <si>
    <t>s174573@student.dtu.dk</t>
  </si>
  <si>
    <t>37613</t>
  </si>
  <si>
    <t>E37613</t>
  </si>
  <si>
    <t>Karoline Valentin Jensen</t>
  </si>
  <si>
    <t>jpha@dtu.dk</t>
  </si>
  <si>
    <t>bed@mek.dtu.dk</t>
  </si>
  <si>
    <t>kimne@dtu.dk</t>
  </si>
  <si>
    <t>jmgm@space.dtu.dk</t>
  </si>
  <si>
    <t>trco@dtu.dk</t>
  </si>
  <si>
    <t>clne@food.dtu.dk</t>
  </si>
  <si>
    <t>adh@space.dtu.dk</t>
  </si>
  <si>
    <t>pno@niras.dk</t>
  </si>
  <si>
    <t>pilo@dtu.dk</t>
  </si>
  <si>
    <t>anbro@dtu.dk</t>
  </si>
  <si>
    <t>rued@dtu.dk</t>
  </si>
  <si>
    <t>evaso@bio.dtu.dk</t>
  </si>
  <si>
    <t>mesro@dtu.dk</t>
  </si>
  <si>
    <t>rijoo@dtu.dk</t>
  </si>
  <si>
    <t>mmuhl@dtu.dk</t>
  </si>
  <si>
    <t>heeke@vet.dtu.dk</t>
  </si>
  <si>
    <t>maker@env.dtu.dk</t>
  </si>
  <si>
    <t>qilia@dtu.dk</t>
  </si>
  <si>
    <t>justur@biosustain.dtu.dk</t>
  </si>
  <si>
    <t>drabo@byg.dtu.dk</t>
  </si>
  <si>
    <t>s160971@student.dtu.dk</t>
  </si>
  <si>
    <t>ilaso@elektro.dtu.dk</t>
  </si>
  <si>
    <t>tejg@aqua.dtu.dk</t>
  </si>
  <si>
    <t>jbrgr@dtu.dk</t>
  </si>
  <si>
    <t>1005942353</t>
  </si>
  <si>
    <t>winckel@dtu.dk</t>
  </si>
  <si>
    <t>36831</t>
  </si>
  <si>
    <t>E36831</t>
  </si>
  <si>
    <t>Bjørn Gersholm Winckelmann</t>
  </si>
  <si>
    <t>s182437@student.dtu.dk</t>
  </si>
  <si>
    <t>1005944917</t>
  </si>
  <si>
    <t>s190390@student.dtu.dk</t>
  </si>
  <si>
    <t>36872</t>
  </si>
  <si>
    <t>E36872</t>
  </si>
  <si>
    <t>Francesco Gaballo</t>
  </si>
  <si>
    <t>E36872-2</t>
  </si>
  <si>
    <t>s175095@student.dtu.dk</t>
  </si>
  <si>
    <t>danagi@elektro.dtu.dk</t>
  </si>
  <si>
    <t>sakk@kemi.dtu.dk</t>
  </si>
  <si>
    <t>s184032@student.dtu.dk</t>
  </si>
  <si>
    <t>pbu@adk.dtu.dk</t>
  </si>
  <si>
    <t>dorbe@dtu.dk</t>
  </si>
  <si>
    <t>tuchr@food.dtu.dk</t>
  </si>
  <si>
    <t>plyn@dtu.dk</t>
  </si>
  <si>
    <t>henoj@dtu.dk</t>
  </si>
  <si>
    <t>pdaek@dtu.dk</t>
  </si>
  <si>
    <t>nicb@dtu.dk</t>
  </si>
  <si>
    <t>nipi@dtu.dk</t>
  </si>
  <si>
    <t>jvig@dtu.dk</t>
  </si>
  <si>
    <t>kdal@fotonik.dtu.dk</t>
  </si>
  <si>
    <t>mije@biosustain.dtu.dk</t>
  </si>
  <si>
    <t>masle@dtu.dk</t>
  </si>
  <si>
    <t>lhth@dtu.dk</t>
  </si>
  <si>
    <t>aepe@dtu.dk</t>
  </si>
  <si>
    <t>Anne Egholm Høgh</t>
  </si>
  <si>
    <t>chrr@dtu.dk</t>
  </si>
  <si>
    <t>osro@dtu.dk</t>
  </si>
  <si>
    <t>hafha@fotonik.dtu.dk</t>
  </si>
  <si>
    <t>fltha@elektro.dtu.dk</t>
  </si>
  <si>
    <t>kriras@kemi.dtu.dk</t>
  </si>
  <si>
    <t>alpal@env.dtu.dk</t>
  </si>
  <si>
    <t>martfi@dtu.dk</t>
  </si>
  <si>
    <t>wanqi@dtu.dk</t>
  </si>
  <si>
    <t>jondah@dtu.dk</t>
  </si>
  <si>
    <t>E28787-2</t>
  </si>
  <si>
    <t>lmph@fotonik.dtu.dk</t>
  </si>
  <si>
    <t>henlan@dtu.dk</t>
  </si>
  <si>
    <t>wesi@mek.dtu.dk</t>
  </si>
  <si>
    <t>ralar@dtu.dk</t>
  </si>
  <si>
    <t>lauri@dtu.dk</t>
  </si>
  <si>
    <t>E29793-2</t>
  </si>
  <si>
    <t>vtml@kt.dtu.dk</t>
  </si>
  <si>
    <t>nicolaihansen@live.dk</t>
  </si>
  <si>
    <t>kire@dtu.dk</t>
  </si>
  <si>
    <t>plihen@space.dtu.dk</t>
  </si>
  <si>
    <t>1006941792</t>
  </si>
  <si>
    <t>37771</t>
  </si>
  <si>
    <t>E37771</t>
  </si>
  <si>
    <t>Meltem Ercin</t>
  </si>
  <si>
    <t>1006950805</t>
  </si>
  <si>
    <t>marwii@dtu.dk</t>
  </si>
  <si>
    <t>36630</t>
  </si>
  <si>
    <t>E36630</t>
  </si>
  <si>
    <t>Martin Wiinberg</t>
  </si>
  <si>
    <t>1006961793</t>
  </si>
  <si>
    <t>petersolfeldt@gmal.com</t>
  </si>
  <si>
    <t>37316</t>
  </si>
  <si>
    <t>E37316</t>
  </si>
  <si>
    <t>Peter Rønning Solfeldt</t>
  </si>
  <si>
    <t>sunu@dtu.dk</t>
  </si>
  <si>
    <t>sisaje@dtu.dk</t>
  </si>
  <si>
    <t>nipac@dtu.dk</t>
  </si>
  <si>
    <t>scs@mek.dtu.dk</t>
  </si>
  <si>
    <t>eb@byg.dtu.dk</t>
  </si>
  <si>
    <t>jabe@dtu.dk</t>
  </si>
  <si>
    <t>jryt@aqua.dtu.dk</t>
  </si>
  <si>
    <t>johnska@dtu.dk</t>
  </si>
  <si>
    <t>hanh@aqua.dtu.dk</t>
  </si>
  <si>
    <t>keos@dtu.dk</t>
  </si>
  <si>
    <t>wabyrn@dtu.dk</t>
  </si>
  <si>
    <t>ps@kt.dtu.dk</t>
  </si>
  <si>
    <t>mabr@dtu.dk</t>
  </si>
  <si>
    <t>mabu@kemi.dtu.dk</t>
  </si>
  <si>
    <t>jan.skovo@i2.dk</t>
  </si>
  <si>
    <t>perso@kemi.dtu.dk</t>
  </si>
  <si>
    <t>hauc@dtu.dk</t>
  </si>
  <si>
    <t>aldo@dtu.dk</t>
  </si>
  <si>
    <t>ptsoe@dtu.dk</t>
  </si>
  <si>
    <t>rikbk@dtu.dk</t>
  </si>
  <si>
    <t>nkdjda@dtu.dk</t>
  </si>
  <si>
    <t>duar@biosustain.dtu.dk</t>
  </si>
  <si>
    <t>tntr@dtu.dk</t>
  </si>
  <si>
    <t>abrha@dtu.dk</t>
  </si>
  <si>
    <t>joach@dtu.dk</t>
  </si>
  <si>
    <t>aplo@dtu.dk</t>
  </si>
  <si>
    <t>sepah@dtu.dk</t>
  </si>
  <si>
    <t>dangry@dtu.dk</t>
  </si>
  <si>
    <t>mbokj@dtu.dk</t>
  </si>
  <si>
    <t>elakr@dtu.dk</t>
  </si>
  <si>
    <t>bkrlu@dtu.dk</t>
  </si>
  <si>
    <t>1007943926</t>
  </si>
  <si>
    <t>ayska@dtu.dk</t>
  </si>
  <si>
    <t>37533</t>
  </si>
  <si>
    <t>E37533</t>
  </si>
  <si>
    <t>Ayşegül Kahraman</t>
  </si>
  <si>
    <t>1007950892</t>
  </si>
  <si>
    <t>s173803@student.dtu.dk</t>
  </si>
  <si>
    <t>36969</t>
  </si>
  <si>
    <t>E36969</t>
  </si>
  <si>
    <t>Manja Nørrekær Lund</t>
  </si>
  <si>
    <t>s153429@student.dtu.dk</t>
  </si>
  <si>
    <t>ltoma@env.dtu.dk</t>
  </si>
  <si>
    <t>aleca@dtu.dk</t>
  </si>
  <si>
    <t>nmbda@dtu.dk</t>
  </si>
  <si>
    <t>zhaz@dtu.dk</t>
  </si>
  <si>
    <t>asamo@dtu.dk</t>
  </si>
  <si>
    <t>s180334@student.dtu.dk</t>
  </si>
  <si>
    <t>sefkoc@dtu.dk</t>
  </si>
  <si>
    <t>carina38@fritid.tele.dk</t>
  </si>
  <si>
    <t>johcl@dtu.dk</t>
  </si>
  <si>
    <t>naa@elektro.dtu.dk</t>
  </si>
  <si>
    <t>gram@bio.dtu.dk</t>
  </si>
  <si>
    <t>mjac@dtu.dk</t>
  </si>
  <si>
    <t>hneu@dtu.dk</t>
  </si>
  <si>
    <t>agau@dtu.dk</t>
  </si>
  <si>
    <t>fror@dtu.dk</t>
  </si>
  <si>
    <t>cva@adm.dtu.dk</t>
  </si>
  <si>
    <t>yiya@fotonik.dtu.dk</t>
  </si>
  <si>
    <t>pskk@dtu.dk</t>
  </si>
  <si>
    <t>lovha@adm.dtu.dk</t>
  </si>
  <si>
    <t>omeg@dtu.dk</t>
  </si>
  <si>
    <t>chliua@dtu.dk</t>
  </si>
  <si>
    <t>Babak Rezaei</t>
  </si>
  <si>
    <t>larsp@dtu.dk</t>
  </si>
  <si>
    <t>ririz@mek.dtu.dk</t>
  </si>
  <si>
    <t>tahuva@dtu.dk</t>
  </si>
  <si>
    <t>bpkn@fysik.dtu.dk</t>
  </si>
  <si>
    <t>leami@adm.dtu.dk</t>
  </si>
  <si>
    <t>ruqie@kemi.dtu.dk</t>
  </si>
  <si>
    <t>sumba@dtu.dk</t>
  </si>
  <si>
    <t>ansofi@dtu.dk</t>
  </si>
  <si>
    <t>s110401@student.dtu.dk</t>
  </si>
  <si>
    <t>maces@elektro.dtu.dk</t>
  </si>
  <si>
    <t>rajku@dtu.dk</t>
  </si>
  <si>
    <t>s121683@student.dtu.dk</t>
  </si>
  <si>
    <t>s134251@student.dtu.dk</t>
  </si>
  <si>
    <t>dsaho@dtu.dk</t>
  </si>
  <si>
    <t>s171681@student.dtu.dk</t>
  </si>
  <si>
    <t>1008942575</t>
  </si>
  <si>
    <t>chrmbac@dtu.dk</t>
  </si>
  <si>
    <t>36600</t>
  </si>
  <si>
    <t>E36600</t>
  </si>
  <si>
    <t>Christian Meinert Bache</t>
  </si>
  <si>
    <t>tgrra@dtu.dk</t>
  </si>
  <si>
    <t>E27811-2</t>
  </si>
  <si>
    <t>kathst@dtu.dk</t>
  </si>
  <si>
    <t>1008953291</t>
  </si>
  <si>
    <t>biwang@dtu.dk</t>
  </si>
  <si>
    <t>37423</t>
  </si>
  <si>
    <t>E37423</t>
  </si>
  <si>
    <t>Bin Wang</t>
  </si>
  <si>
    <t>emnie@dtu.dk</t>
  </si>
  <si>
    <t>zeel@dtu.dk</t>
  </si>
  <si>
    <t>arnep@dtu.dk</t>
  </si>
  <si>
    <t>psha@dtu.dk</t>
  </si>
  <si>
    <t>anh@adm.dtu.dk</t>
  </si>
  <si>
    <t>jdan@fotonik.dtu.dk</t>
  </si>
  <si>
    <t>mohbl@dtu.dk</t>
  </si>
  <si>
    <t>tibir@food.dtu.dk</t>
  </si>
  <si>
    <t>warth@dtu.dk</t>
  </si>
  <si>
    <t>jeras@fysik.dtu.dk</t>
  </si>
  <si>
    <t>tinje@dtu.dk</t>
  </si>
  <si>
    <t>nilan@dtu.dk</t>
  </si>
  <si>
    <t>leri@dtu.dk</t>
  </si>
  <si>
    <t>llkj@dtu.dk</t>
  </si>
  <si>
    <t>tsru@aqua.dtu.dk</t>
  </si>
  <si>
    <t>guaz@dtu.dk</t>
  </si>
  <si>
    <t>jufen@dtu.dk</t>
  </si>
  <si>
    <t>lpwc@env.dtu.dk</t>
  </si>
  <si>
    <t>ievap@byg.dtu.dk</t>
  </si>
  <si>
    <t>bhsi@dtu.dk</t>
  </si>
  <si>
    <t>1009851905</t>
  </si>
  <si>
    <t>pjool@dtu.dk</t>
  </si>
  <si>
    <t>37258</t>
  </si>
  <si>
    <t>E37258</t>
  </si>
  <si>
    <t>Peder Jørgensgaard Olesen</t>
  </si>
  <si>
    <t>ehaba@dtu.dk</t>
  </si>
  <si>
    <t>kathan@dtu.dk</t>
  </si>
  <si>
    <t>1009871574</t>
  </si>
  <si>
    <t>fatima-sabir@hotmail.com</t>
  </si>
  <si>
    <t>37833</t>
  </si>
  <si>
    <t>E37833</t>
  </si>
  <si>
    <t>Fatima Sabir</t>
  </si>
  <si>
    <t>nidl@dtu.dk</t>
  </si>
  <si>
    <t>ksepe@dtu.dk</t>
  </si>
  <si>
    <t>moein@dtu.dk</t>
  </si>
  <si>
    <t>lidr@aqua.dtu.dk</t>
  </si>
  <si>
    <t>lucfur@dtu.dk</t>
  </si>
  <si>
    <t>1009924805</t>
  </si>
  <si>
    <t>geopr@dtu.dk</t>
  </si>
  <si>
    <t>36791</t>
  </si>
  <si>
    <t>E36791</t>
  </si>
  <si>
    <t>Georgios Printezis</t>
  </si>
  <si>
    <t>s123317@student.dtu.dk</t>
  </si>
  <si>
    <t>sofba@adm.dtu.dk</t>
  </si>
  <si>
    <t>fabianl@dtu.dk</t>
  </si>
  <si>
    <t>1009944075</t>
  </si>
  <si>
    <t>mraki@dtu.dk</t>
  </si>
  <si>
    <t>36557</t>
  </si>
  <si>
    <t>E36557</t>
  </si>
  <si>
    <t>Mohammad Reza Alizadeh Kiapi</t>
  </si>
  <si>
    <t>glula@dtu.dk</t>
  </si>
  <si>
    <t>julie@cs-projekt.dk</t>
  </si>
  <si>
    <t>s174829@student.dtu.dk</t>
  </si>
  <si>
    <t>qfli@dtu.dk</t>
  </si>
  <si>
    <t>annifl@dtu.dk</t>
  </si>
  <si>
    <t>khba@kt.dtu.dk</t>
  </si>
  <si>
    <t>sagra@dtu.dk</t>
  </si>
  <si>
    <t>ulje@dtu.dk</t>
  </si>
  <si>
    <t>etpe@dtu.dk</t>
  </si>
  <si>
    <t>jhjort@dtu.dk</t>
  </si>
  <si>
    <t>lghe@mek.dtu.dk</t>
  </si>
  <si>
    <t>ehaki@adm.dtu.dk</t>
  </si>
  <si>
    <t>vgka@dtu.dk</t>
  </si>
  <si>
    <t>sabsa@dtu.dk</t>
  </si>
  <si>
    <t>astwi@dtu.dk</t>
  </si>
  <si>
    <t>sras@dtu.dk</t>
  </si>
  <si>
    <t>1010854993</t>
  </si>
  <si>
    <t>ravaro@dtu.dk</t>
  </si>
  <si>
    <t>37521</t>
  </si>
  <si>
    <t>E37521</t>
  </si>
  <si>
    <t>Rafael Valotta Rodrigues</t>
  </si>
  <si>
    <t>ioaman@mek.dtu.dk</t>
  </si>
  <si>
    <t>kajad@dtu.dk</t>
  </si>
  <si>
    <t>caleso@biosustain.dtu.dk</t>
  </si>
  <si>
    <t>s133616@student.dtu.dk</t>
  </si>
  <si>
    <t>najan@elektro.dtu.dk</t>
  </si>
  <si>
    <t>caesk@dtu.dk</t>
  </si>
  <si>
    <t>dsho@dtu.dk</t>
  </si>
  <si>
    <t>s180015@student.dtu.dk</t>
  </si>
  <si>
    <t>ml@dkuni.dk</t>
  </si>
  <si>
    <t>1010931270</t>
  </si>
  <si>
    <t>macviu@dtu.dk</t>
  </si>
  <si>
    <t>37725</t>
  </si>
  <si>
    <t>E37725</t>
  </si>
  <si>
    <t>Marie Christine Viuff</t>
  </si>
  <si>
    <t>1010932056</t>
  </si>
  <si>
    <t>dbench@dtu.dk</t>
  </si>
  <si>
    <t>36868</t>
  </si>
  <si>
    <t>E36868</t>
  </si>
  <si>
    <t>Ditte Bentsen Christensen</t>
  </si>
  <si>
    <t>1010942957</t>
  </si>
  <si>
    <t>phisw@dtu.dk</t>
  </si>
  <si>
    <t>36555</t>
  </si>
  <si>
    <t>E36555</t>
  </si>
  <si>
    <t>Philip Robert Swisher</t>
  </si>
  <si>
    <t>mathias.klausen@hotmail.com</t>
  </si>
  <si>
    <t>E34818-2020921</t>
  </si>
  <si>
    <t>1010980417</t>
  </si>
  <si>
    <t>rsteenholdt@gmail.com</t>
  </si>
  <si>
    <t>36986</t>
  </si>
  <si>
    <t>E36986</t>
  </si>
  <si>
    <t>Rasmus Steenholdt</t>
  </si>
  <si>
    <t>fijq@dtu.dk</t>
  </si>
  <si>
    <t>laoa@dtu.dk</t>
  </si>
  <si>
    <t>morwi@dtu.dk</t>
  </si>
  <si>
    <t>E33673-3</t>
  </si>
  <si>
    <t>janr@elektro.dtu.dk</t>
  </si>
  <si>
    <t>caroc@dtu.dk</t>
  </si>
  <si>
    <t>anmer@dtu.dk</t>
  </si>
  <si>
    <t>thes@dtu.dk</t>
  </si>
  <si>
    <t>michar@dtu.dk</t>
  </si>
  <si>
    <t>ftaibi@dtu.dk</t>
  </si>
  <si>
    <t>arae@vet.dtu.dk</t>
  </si>
  <si>
    <t>ansohe@dtu.dk</t>
  </si>
  <si>
    <t>jenk@cen.dtu.dk</t>
  </si>
  <si>
    <t>chrje@env.dtu.dk</t>
  </si>
  <si>
    <t>1011853370</t>
  </si>
  <si>
    <t>annse@dtu.dk</t>
  </si>
  <si>
    <t>37827</t>
  </si>
  <si>
    <t>E37827</t>
  </si>
  <si>
    <t>Anna-Mamusu Sesay</t>
  </si>
  <si>
    <t>silbad@dtu.dk</t>
  </si>
  <si>
    <t>E36382-2</t>
  </si>
  <si>
    <t>ohen@aqua.dtu.dk</t>
  </si>
  <si>
    <t>frmsp@dtu.dk</t>
  </si>
  <si>
    <t>1011921546</t>
  </si>
  <si>
    <t>csawi@dtu.dk</t>
  </si>
  <si>
    <t>37398</t>
  </si>
  <si>
    <t>E37398</t>
  </si>
  <si>
    <t>Camilla Sara Wischmann</t>
  </si>
  <si>
    <t>cpar@env.dtu.dk</t>
  </si>
  <si>
    <t>elissyr@dtu.dk</t>
  </si>
  <si>
    <t>jekri@dtu.dk</t>
  </si>
  <si>
    <t>hhaan@dtu.dk</t>
  </si>
  <si>
    <t>s172747@student.dtu.dk</t>
  </si>
  <si>
    <t>s184093@student.dtu.dk</t>
  </si>
  <si>
    <t>jdkramhoft@gmail.com</t>
  </si>
  <si>
    <t>E35189-2020921</t>
  </si>
  <si>
    <t>fl@aqua.dtu.dk</t>
  </si>
  <si>
    <t>vski@adm.dtu.dk</t>
  </si>
  <si>
    <t>erro@env.dtu.dk</t>
  </si>
  <si>
    <t>chalg@byg.dtu.dk</t>
  </si>
  <si>
    <t>antfr@dtu.dk</t>
  </si>
  <si>
    <t>nsqr@dtu.dk</t>
  </si>
  <si>
    <t>vabo@food.dtu.dk</t>
  </si>
  <si>
    <t>hwkn@dtu.dk</t>
  </si>
  <si>
    <t>jonro@dtu.dk</t>
  </si>
  <si>
    <t>dikr@aqua.dtu.dk</t>
  </si>
  <si>
    <t>msales@fysik.dtu.dk</t>
  </si>
  <si>
    <t>luxzha@dtu.dk</t>
  </si>
  <si>
    <t>agmimi@fotonik.dtu.dk</t>
  </si>
  <si>
    <t>dojoa@biosustain.dtu.dk</t>
  </si>
  <si>
    <t>marki@dtu.dk</t>
  </si>
  <si>
    <t>likami@elektro.dtu.dk</t>
  </si>
  <si>
    <t>afeld@dtu.dk</t>
  </si>
  <si>
    <t>shenfei@kemi.dtu.dk</t>
  </si>
  <si>
    <t>coio@dtu.dk</t>
  </si>
  <si>
    <t>azslv@dtu.dk</t>
  </si>
  <si>
    <t>mirmas@dtu.dk</t>
  </si>
  <si>
    <t>elekel@env.dtu.dk</t>
  </si>
  <si>
    <t>cillevang@live.dk</t>
  </si>
  <si>
    <t>s164031@student.dtu.dk</t>
  </si>
  <si>
    <t>1012962246</t>
  </si>
  <si>
    <t>s173753@student.dtu.dk</t>
  </si>
  <si>
    <t>37029</t>
  </si>
  <si>
    <t>E37029</t>
  </si>
  <si>
    <t>Josefine Yan Wonsild</t>
  </si>
  <si>
    <t>1012981135</t>
  </si>
  <si>
    <t>lukam4238@gmail.com</t>
  </si>
  <si>
    <t>37314</t>
  </si>
  <si>
    <t>E37314</t>
  </si>
  <si>
    <t>Luka Maric</t>
  </si>
  <si>
    <t>1101006707</t>
  </si>
  <si>
    <t>kleist.rasmus@gmail.com</t>
  </si>
  <si>
    <t>36673</t>
  </si>
  <si>
    <t>E36673</t>
  </si>
  <si>
    <t>Rasmus Kleist Hørlyck Sørensen</t>
  </si>
  <si>
    <t>E36673-2020102</t>
  </si>
  <si>
    <t>E36673-2020921</t>
  </si>
  <si>
    <t>tp@adk.dtu.dk</t>
  </si>
  <si>
    <t>vajr@dtu.dk</t>
  </si>
  <si>
    <t>karjo@aqua.dtu.dk</t>
  </si>
  <si>
    <t>chachri@dtu.dk</t>
  </si>
  <si>
    <t>kgan@env.dtu.dk</t>
  </si>
  <si>
    <t>fmaa@food.dtu.dk</t>
  </si>
  <si>
    <t>moov@adm.dtu.dk</t>
  </si>
  <si>
    <t>chphi@dtu.dk</t>
  </si>
  <si>
    <t>skpa@elektro.dtu.dk</t>
  </si>
  <si>
    <t>drsl@kemi.dtu.dk</t>
  </si>
  <si>
    <t>slei@dtu.dk</t>
  </si>
  <si>
    <t>hluni@kt.dtu.dk</t>
  </si>
  <si>
    <t>henjens@kemi.dtu.dk</t>
  </si>
  <si>
    <t>hrav@aqua.dtu.dk</t>
  </si>
  <si>
    <t>sisan@dtu.dk</t>
  </si>
  <si>
    <t>lmaca@dtu.dk</t>
  </si>
  <si>
    <t>caanlu@space.dtu.dk</t>
  </si>
  <si>
    <t>linwei@dtu.dk</t>
  </si>
  <si>
    <t>eng@dkuni.dk</t>
  </si>
  <si>
    <t>1101941678</t>
  </si>
  <si>
    <t>mabben@dtu.dk</t>
  </si>
  <si>
    <t>36598</t>
  </si>
  <si>
    <t>E36598</t>
  </si>
  <si>
    <t>Marie Blatt Bendtsen</t>
  </si>
  <si>
    <t>E36598-2</t>
  </si>
  <si>
    <t>s144967@student.dtu.dk</t>
  </si>
  <si>
    <t>E28641-2020922</t>
  </si>
  <si>
    <t>kemje@mek.dtu.dk</t>
  </si>
  <si>
    <t>memac@adm.dtu.dk</t>
  </si>
  <si>
    <t>1101961121</t>
  </si>
  <si>
    <t>caldo_olesen@hotmail.com</t>
  </si>
  <si>
    <t>37043</t>
  </si>
  <si>
    <t>E37043</t>
  </si>
  <si>
    <t>Christian Overgaard Olesen</t>
  </si>
  <si>
    <t>ceth@dtu.dk</t>
  </si>
  <si>
    <t>E33800-3</t>
  </si>
  <si>
    <t>pabi@dtu.dk</t>
  </si>
  <si>
    <t>hsoja@dtu.dk</t>
  </si>
  <si>
    <t>ole.hansen@nanotech.dtu.dk</t>
  </si>
  <si>
    <t>dt@kt.dtu.dk</t>
  </si>
  <si>
    <t>beval@dtu.dk</t>
  </si>
  <si>
    <t>comn@dtu.dk</t>
  </si>
  <si>
    <t>ival@dtu.dk</t>
  </si>
  <si>
    <t>mobk@adm.dtu.dk</t>
  </si>
  <si>
    <t>vz@elektro.dtu.dk</t>
  </si>
  <si>
    <t>laber@biosustain.dtu.dk</t>
  </si>
  <si>
    <t>pengu@fotonik.dtu.dk</t>
  </si>
  <si>
    <t>jepka@dtu.dk</t>
  </si>
  <si>
    <t>peem@nanotech.dtu.dk</t>
  </si>
  <si>
    <t>Melero@dtu.dk</t>
  </si>
  <si>
    <t>evbou@dtu.dk</t>
  </si>
  <si>
    <t>1102894266</t>
  </si>
  <si>
    <t>huil@dtu.dk</t>
  </si>
  <si>
    <t>37561</t>
  </si>
  <si>
    <t>E37561</t>
  </si>
  <si>
    <t>Huirong Li</t>
  </si>
  <si>
    <t>1102913473</t>
  </si>
  <si>
    <t>ptrhsb@space.dtu.dk</t>
  </si>
  <si>
    <t>37600</t>
  </si>
  <si>
    <t>E37600</t>
  </si>
  <si>
    <t>Peder Heiselberg</t>
  </si>
  <si>
    <t>1102923207</t>
  </si>
  <si>
    <t>mail@mama.sh</t>
  </si>
  <si>
    <t>37279</t>
  </si>
  <si>
    <t>E37279</t>
  </si>
  <si>
    <t>Martin Mårtensson</t>
  </si>
  <si>
    <t>stimel@dtu.dk</t>
  </si>
  <si>
    <t>E30642-2</t>
  </si>
  <si>
    <t>s155906@student.dtu.dk</t>
  </si>
  <si>
    <t>s170005@student.dtu.dk</t>
  </si>
  <si>
    <t>E34827-2020921</t>
  </si>
  <si>
    <t>s172175@student.dtu.dk</t>
  </si>
  <si>
    <t>retol@adm.dtu.dk</t>
  </si>
  <si>
    <t>canno@dtu.dk</t>
  </si>
  <si>
    <t>lars.kf@hotmail.com</t>
  </si>
  <si>
    <t>lajon@dtu.dk</t>
  </si>
  <si>
    <t>s185400@student.dtu.dk</t>
  </si>
  <si>
    <t>1102991261</t>
  </si>
  <si>
    <t>hauge.jensen10@gmail.com</t>
  </si>
  <si>
    <t>36946</t>
  </si>
  <si>
    <t>E36946</t>
  </si>
  <si>
    <t>Ole Hauge Jensen</t>
  </si>
  <si>
    <t>ibes@dtu.dk</t>
  </si>
  <si>
    <t>jymo@adm.dtu.dk</t>
  </si>
  <si>
    <t>mira@dtu.dk</t>
  </si>
  <si>
    <t>raykol@dtu.dk</t>
  </si>
  <si>
    <t>jhoni@aqua.dtu.dk</t>
  </si>
  <si>
    <t>tqua@dtu.dk</t>
  </si>
  <si>
    <t>esth@kemi.dtu.dk</t>
  </si>
  <si>
    <t>jsne@fysik.dtu.dk</t>
  </si>
  <si>
    <t>pmak@mek.dtu.dk</t>
  </si>
  <si>
    <t>lahp@adm.dtu.dk</t>
  </si>
  <si>
    <t>ammte@food.dtu.dk</t>
  </si>
  <si>
    <t>hoalet@nanotech.dtu.dk</t>
  </si>
  <si>
    <t>ameld@dtu.dk</t>
  </si>
  <si>
    <t>benj@dtu.dk</t>
  </si>
  <si>
    <t>zezha@env.dtu.dk</t>
  </si>
  <si>
    <t>lica@elektro.dtu.dk</t>
  </si>
  <si>
    <t>s182657@student.dtu.dk</t>
  </si>
  <si>
    <t>1103944577</t>
  </si>
  <si>
    <t>jacogo@env.dtu.dk</t>
  </si>
  <si>
    <t>37508</t>
  </si>
  <si>
    <t>E37508</t>
  </si>
  <si>
    <t>Jacopo Cogorno</t>
  </si>
  <si>
    <t>1103950569</t>
  </si>
  <si>
    <t>malyn@dtu.dk</t>
  </si>
  <si>
    <t>36662</t>
  </si>
  <si>
    <t>E36662</t>
  </si>
  <si>
    <t>Mark Lyng</t>
  </si>
  <si>
    <t>jsvillefrance@gmail.com</t>
  </si>
  <si>
    <t>alpu@dtu.dk</t>
  </si>
  <si>
    <t>s163865@student.dtu.dk</t>
  </si>
  <si>
    <t>E35237-2</t>
  </si>
  <si>
    <t>1103962117</t>
  </si>
  <si>
    <t>s152584@student.dtu.dk</t>
  </si>
  <si>
    <t>37264</t>
  </si>
  <si>
    <t>E37264</t>
  </si>
  <si>
    <t>Oliver Jørgensen</t>
  </si>
  <si>
    <t>oliver.kinch@gmail.com</t>
  </si>
  <si>
    <t>E35825-2020921</t>
  </si>
  <si>
    <t>s164410@student.dtu.dk</t>
  </si>
  <si>
    <t>1103971752</t>
  </si>
  <si>
    <t>kfrdi@dtu.dk</t>
  </si>
  <si>
    <t>36537</t>
  </si>
  <si>
    <t>E36537</t>
  </si>
  <si>
    <t>Katrine Frederikke Dietrich</t>
  </si>
  <si>
    <t>E36537-2</t>
  </si>
  <si>
    <t>E36537-3</t>
  </si>
  <si>
    <t>mpso@dtu.dk</t>
  </si>
  <si>
    <t>evbi@dtu.dk</t>
  </si>
  <si>
    <t>micfle@dtu.dk</t>
  </si>
  <si>
    <t>ebojo@dtu.dk</t>
  </si>
  <si>
    <t>muja@food.dtu.dk</t>
  </si>
  <si>
    <t>jstje@dtu.dk</t>
  </si>
  <si>
    <t>hemun@biosustain.dtu.dk</t>
  </si>
  <si>
    <t>seele@mek.dtu.dk</t>
  </si>
  <si>
    <t>olrik@dtu.dk</t>
  </si>
  <si>
    <t>roal@aqua.dtu.dk</t>
  </si>
  <si>
    <t>molbr@aqua.dtu.dk</t>
  </si>
  <si>
    <t>asmi@kt.dtu.dk</t>
  </si>
  <si>
    <t>imgber@dtu.dk</t>
  </si>
  <si>
    <t>E25892-3</t>
  </si>
  <si>
    <t>wenli@dtu.dk</t>
  </si>
  <si>
    <t>klihv@dtu.dk</t>
  </si>
  <si>
    <t>brogie@mek.dtu.dk</t>
  </si>
  <si>
    <t>betl@dtu.dk</t>
  </si>
  <si>
    <t>1104914779</t>
  </si>
  <si>
    <t>xiazang@dtu.dk</t>
  </si>
  <si>
    <t>36587</t>
  </si>
  <si>
    <t>E36587</t>
  </si>
  <si>
    <t>Xiaodong Zhang</t>
  </si>
  <si>
    <t>s133263@student.dtu.dk</t>
  </si>
  <si>
    <t>1104950341</t>
  </si>
  <si>
    <t>senha@dtu.dk</t>
  </si>
  <si>
    <t>36658</t>
  </si>
  <si>
    <t>E36658</t>
  </si>
  <si>
    <t>Søren Engelberth Hansen</t>
  </si>
  <si>
    <t>1104953995</t>
  </si>
  <si>
    <t>taoji@dtu.dk</t>
  </si>
  <si>
    <t>37544</t>
  </si>
  <si>
    <t>E37544</t>
  </si>
  <si>
    <t>1104961734</t>
  </si>
  <si>
    <t>s170285@student.dtu.dk</t>
  </si>
  <si>
    <t>37109</t>
  </si>
  <si>
    <t>E37109</t>
  </si>
  <si>
    <t>Sofie Amalie Lundsteen</t>
  </si>
  <si>
    <t>1104970601</t>
  </si>
  <si>
    <t>jevla@dtu.dk</t>
  </si>
  <si>
    <t>37407</t>
  </si>
  <si>
    <t>E37407</t>
  </si>
  <si>
    <t>Jeppe Vilsbøll Larsen</t>
  </si>
  <si>
    <t>s174972@student.dtu.dk</t>
  </si>
  <si>
    <t>irene.gomila@gmail.com</t>
  </si>
  <si>
    <t>s175189@student.dtu.dk</t>
  </si>
  <si>
    <t>euca@dtu.dk</t>
  </si>
  <si>
    <t>E33054-2</t>
  </si>
  <si>
    <t>andreaslybecker@outlook.dk</t>
  </si>
  <si>
    <t>jaas@dtu.dk</t>
  </si>
  <si>
    <t>1105622739</t>
  </si>
  <si>
    <t>jstte@dtu.dk</t>
  </si>
  <si>
    <t>36761</t>
  </si>
  <si>
    <t>E36761</t>
  </si>
  <si>
    <t>Joen Stubbe Teglbjærg</t>
  </si>
  <si>
    <t>gian@dtu.dk</t>
  </si>
  <si>
    <t>horch@fysik.dtu.dk</t>
  </si>
  <si>
    <t>oban@fotonik.dtu.dk</t>
  </si>
  <si>
    <t>arns@biosustain.dtu.dk</t>
  </si>
  <si>
    <t>gdi@aqua.dtu.dk</t>
  </si>
  <si>
    <t>ansm@dtu.dk</t>
  </si>
  <si>
    <t>rsog@dtu.dk</t>
  </si>
  <si>
    <t>elmaja@biosustain.dtu.dk</t>
  </si>
  <si>
    <t>tbel@dtu.dk</t>
  </si>
  <si>
    <t>ngaan@aqua.dtu.dk</t>
  </si>
  <si>
    <t>anast@fotonik.dtu.dk</t>
  </si>
  <si>
    <t>cldev@dtu.dk</t>
  </si>
  <si>
    <t>sunez@nanotech.dtu.dk</t>
  </si>
  <si>
    <t>teng@dtu.dk</t>
  </si>
  <si>
    <t>s093169@student.dtu.dk</t>
  </si>
  <si>
    <t>genym@bio.dtu.dk</t>
  </si>
  <si>
    <t>cbwp@bio.dtu.dk</t>
  </si>
  <si>
    <t>acma@food.dtu.dk</t>
  </si>
  <si>
    <t>mjlo@dtu.dk</t>
  </si>
  <si>
    <t>thsv@fotonik.dtu.dk</t>
  </si>
  <si>
    <t>sarakr@kt.dtu.dk</t>
  </si>
  <si>
    <t>s171668@student.dtu.dk</t>
  </si>
  <si>
    <t>chrbsc@kt.dtu.dk</t>
  </si>
  <si>
    <t>cscwa@dtu.dk</t>
  </si>
  <si>
    <t>s171942@student.dtu.dk</t>
  </si>
  <si>
    <t>s174263@student.dtu.dk</t>
  </si>
  <si>
    <t>E36472-2020102</t>
  </si>
  <si>
    <t>anvar@dtu.dk</t>
  </si>
  <si>
    <t>jako3047@gmail.com</t>
  </si>
  <si>
    <t>s144173@student.dtu.dk</t>
  </si>
  <si>
    <t>vattr@dtu.dk</t>
  </si>
  <si>
    <t>1105951171</t>
  </si>
  <si>
    <t>s144077@student.dtu.dk</t>
  </si>
  <si>
    <t>37098</t>
  </si>
  <si>
    <t>E37098</t>
  </si>
  <si>
    <t>Tobias Gylling Konradsen</t>
  </si>
  <si>
    <t>1105952208</t>
  </si>
  <si>
    <t>s145138@student.dtu.dk</t>
  </si>
  <si>
    <t>37165</t>
  </si>
  <si>
    <t>E37165</t>
  </si>
  <si>
    <t>Hira Malik</t>
  </si>
  <si>
    <t>1105961509</t>
  </si>
  <si>
    <t>s173755@student.dtu.dk</t>
  </si>
  <si>
    <t>37266</t>
  </si>
  <si>
    <t>E37266</t>
  </si>
  <si>
    <t>Emil Normann</t>
  </si>
  <si>
    <t>joej@dtu.dk</t>
  </si>
  <si>
    <t>blun@dtu.dk</t>
  </si>
  <si>
    <t>aski@food.dtu.dk</t>
  </si>
  <si>
    <t>jver@dtu.dk</t>
  </si>
  <si>
    <t>mmbe@dtu.dk</t>
  </si>
  <si>
    <t>asfj@env.dtu.dk</t>
  </si>
  <si>
    <t>nang@dtu.dk</t>
  </si>
  <si>
    <t>thow@dtu.dk</t>
  </si>
  <si>
    <t>henny@dtu.dk</t>
  </si>
  <si>
    <t>mahola@dtu.dk</t>
  </si>
  <si>
    <t>jepjep@dtu.dk</t>
  </si>
  <si>
    <t>alcar@byg.dtu.dk</t>
  </si>
  <si>
    <t>sacco@dtu.dk</t>
  </si>
  <si>
    <t>s151971@student.dtu.dk</t>
  </si>
  <si>
    <t>1106891571</t>
  </si>
  <si>
    <t>jvfno@dtu.dk</t>
  </si>
  <si>
    <t>37688</t>
  </si>
  <si>
    <t>E37688</t>
  </si>
  <si>
    <t>Jakob Vogth Frøsig Nordencrone</t>
  </si>
  <si>
    <t>1106891717</t>
  </si>
  <si>
    <t>soreneschroder@gmail.com</t>
  </si>
  <si>
    <t>37608</t>
  </si>
  <si>
    <t>E37608</t>
  </si>
  <si>
    <t>Søren Espersen Schrøder</t>
  </si>
  <si>
    <t>s140206@student.dtu.dk</t>
  </si>
  <si>
    <t>1106914075</t>
  </si>
  <si>
    <t>s162601@student.dtu.dk</t>
  </si>
  <si>
    <t>36931</t>
  </si>
  <si>
    <t>E36931</t>
  </si>
  <si>
    <t>Rolvur Reinert</t>
  </si>
  <si>
    <t>xfeng@nanotech.dtu.dk</t>
  </si>
  <si>
    <t>s124265@student.dtu.dk</t>
  </si>
  <si>
    <t>aseb@dtu.dk</t>
  </si>
  <si>
    <t>s182588@student.dtu.dk</t>
  </si>
  <si>
    <t>astkj@dtu.dk</t>
  </si>
  <si>
    <t>tlebe@dtu.dk</t>
  </si>
  <si>
    <t>s164345@student.dtu.dk</t>
  </si>
  <si>
    <t>febkr@dtu.dk</t>
  </si>
  <si>
    <t>1106973195</t>
  </si>
  <si>
    <t>leizhenzhong15@gmail.com</t>
  </si>
  <si>
    <t>36929</t>
  </si>
  <si>
    <t>E36929</t>
  </si>
  <si>
    <t>Zhenzhong Lei</t>
  </si>
  <si>
    <t>clausms@fysik.dtu.dk</t>
  </si>
  <si>
    <t>mire@dtu.dk</t>
  </si>
  <si>
    <t>hbds@dtu.dk</t>
  </si>
  <si>
    <t>luaa@fotonik.dtu.dk</t>
  </si>
  <si>
    <t>annesc@dtu.dk</t>
  </si>
  <si>
    <t>jjha@dtu.dk</t>
  </si>
  <si>
    <t>mawa@dtu.dk</t>
  </si>
  <si>
    <t>markd@byg.dtu.dk</t>
  </si>
  <si>
    <t>jhle@dtu.dk</t>
  </si>
  <si>
    <t>antodel@env.dtu.dk</t>
  </si>
  <si>
    <t>pjha@dtu.dk</t>
  </si>
  <si>
    <t>ceim@dtu.dk</t>
  </si>
  <si>
    <t>bjarke.jessen@nanotech.dtu.dk</t>
  </si>
  <si>
    <t>frpato@dtu.dk</t>
  </si>
  <si>
    <t>toko@dtu.dk</t>
  </si>
  <si>
    <t>plmu@elektro.dtu.dk</t>
  </si>
  <si>
    <t>astahingejepsen@hotmail.com</t>
  </si>
  <si>
    <t>fcksn@kemi.dtu.dk</t>
  </si>
  <si>
    <t>petlon@food.dtu.dk</t>
  </si>
  <si>
    <t>s152303@student.dtu.dk</t>
  </si>
  <si>
    <t>E35700-2</t>
  </si>
  <si>
    <t>keros@dtu.dk</t>
  </si>
  <si>
    <t>mixu@env.dtu.dk</t>
  </si>
  <si>
    <t>rbeck@dtu.dk</t>
  </si>
  <si>
    <t>mabaj@food.dtu.dk</t>
  </si>
  <si>
    <t>tympanix@gmail.com</t>
  </si>
  <si>
    <t>s154703@student.dtu.dk</t>
  </si>
  <si>
    <t>pihka@dtu.dk</t>
  </si>
  <si>
    <t>E32469-4</t>
  </si>
  <si>
    <t>cftheisen@gmail.com</t>
  </si>
  <si>
    <t>E35983-2</t>
  </si>
  <si>
    <t>jonas.gath@gmail.com</t>
  </si>
  <si>
    <t>s151759@student.dtu.dk</t>
  </si>
  <si>
    <t>s143781@student.dtu.dk</t>
  </si>
  <si>
    <t>s153476@student.dtu.dk</t>
  </si>
  <si>
    <t>julie3schulz@hotmail.com</t>
  </si>
  <si>
    <t>1107970858</t>
  </si>
  <si>
    <t>caseymeng@hotmail.com</t>
  </si>
  <si>
    <t>36963</t>
  </si>
  <si>
    <t>E36963</t>
  </si>
  <si>
    <t>Xiangyou Meng</t>
  </si>
  <si>
    <t>1107971129</t>
  </si>
  <si>
    <t>mikkelgodskj@hotmail.com</t>
  </si>
  <si>
    <t>36996</t>
  </si>
  <si>
    <t>E36996</t>
  </si>
  <si>
    <t>Mikkel Godsk Jørgensen</t>
  </si>
  <si>
    <t>1107982791</t>
  </si>
  <si>
    <t>nrisa@dtu.dk</t>
  </si>
  <si>
    <t>37184</t>
  </si>
  <si>
    <t>E37184</t>
  </si>
  <si>
    <t>Niklas Richard Saverio Rocca Schwarz</t>
  </si>
  <si>
    <t>klab@byg.dtu.dk</t>
  </si>
  <si>
    <t>benso@dtu.dk</t>
  </si>
  <si>
    <t>rbel@dtu.dk</t>
  </si>
  <si>
    <t>joul@dtu.dk</t>
  </si>
  <si>
    <t>mevo@food.dtu.dk</t>
  </si>
  <si>
    <t>lfp@aqua.dtu.dk</t>
  </si>
  <si>
    <t>acmb@dtu.dk</t>
  </si>
  <si>
    <t>nehr@kt.dtu.dk</t>
  </si>
  <si>
    <t>chasil@dtu.dk</t>
  </si>
  <si>
    <t>pejeg@food.dtu.dk</t>
  </si>
  <si>
    <t>raber@dtu.dk</t>
  </si>
  <si>
    <t>jinwu@elektro.dtu.dk</t>
  </si>
  <si>
    <t>vtri@aqua.dtu.dk</t>
  </si>
  <si>
    <t>nicf@dtu.dk</t>
  </si>
  <si>
    <t>anpor@biosustain.dtu.dk</t>
  </si>
  <si>
    <t>benho@dtu.dk</t>
  </si>
  <si>
    <t>heenen@fysik.dtu.dk</t>
  </si>
  <si>
    <t>chrsch@fysik.dtu.dk</t>
  </si>
  <si>
    <t>milih@nanotech.dtu.dk</t>
  </si>
  <si>
    <t>marita@kemi.dtu.dk</t>
  </si>
  <si>
    <t>olhede@gmail.com</t>
  </si>
  <si>
    <t>emvo@fotonik.dtu.dk</t>
  </si>
  <si>
    <t>ahvan@aqua.dtu.dk</t>
  </si>
  <si>
    <t>aria@dtu.dk</t>
  </si>
  <si>
    <t>s173198@student.dtu.dk</t>
  </si>
  <si>
    <t>wenda@dtu.dk</t>
  </si>
  <si>
    <t>1108941657</t>
  </si>
  <si>
    <t>s182848@student.dtu.dk</t>
  </si>
  <si>
    <t>36943</t>
  </si>
  <si>
    <t>E36943</t>
  </si>
  <si>
    <t>Benjamin Skjold Frederiksen</t>
  </si>
  <si>
    <t>s153478@student.dtu.dk</t>
  </si>
  <si>
    <t>E32266-2020921</t>
  </si>
  <si>
    <t>loubj@dtu.dk</t>
  </si>
  <si>
    <t>s181296@student.dtu.dk</t>
  </si>
  <si>
    <t>gasho@dtu.dk</t>
  </si>
  <si>
    <t>1108950699</t>
  </si>
  <si>
    <t>emkrni@kemi.dtu.dk</t>
  </si>
  <si>
    <t>37195</t>
  </si>
  <si>
    <t>E37195</t>
  </si>
  <si>
    <t>Emil Krogh Nielsen</t>
  </si>
  <si>
    <t>s185472@student.dtu.dk</t>
  </si>
  <si>
    <t>emkry@dtu.dk</t>
  </si>
  <si>
    <t>mpasc@dtu.dk</t>
  </si>
  <si>
    <t>E24086-4</t>
  </si>
  <si>
    <t>s173856@student.dtu.dk</t>
  </si>
  <si>
    <t>simbal@dtu.dk</t>
  </si>
  <si>
    <t>1108971351</t>
  </si>
  <si>
    <t>leandersoerensen@outlook.com</t>
  </si>
  <si>
    <t>37154</t>
  </si>
  <si>
    <t>E37154</t>
  </si>
  <si>
    <t>Leander Sørensen</t>
  </si>
  <si>
    <t>1108982205</t>
  </si>
  <si>
    <t>rainbowslayer246@gmail.com</t>
  </si>
  <si>
    <t>37002</t>
  </si>
  <si>
    <t>E37002</t>
  </si>
  <si>
    <t>Kenneth Scheel</t>
  </si>
  <si>
    <t>thea.birkjaer.petersen@gmail.com</t>
  </si>
  <si>
    <t>asna@dtu.dk</t>
  </si>
  <si>
    <t>anga@food.dtu.dk</t>
  </si>
  <si>
    <t>merah@dtu.dk</t>
  </si>
  <si>
    <t>E33320-3</t>
  </si>
  <si>
    <t>pxshi@dtu.dk</t>
  </si>
  <si>
    <t>eust@dtu.dk</t>
  </si>
  <si>
    <t>nipau@dtu.dk</t>
  </si>
  <si>
    <t>danqua@mek.dtu.dk</t>
  </si>
  <si>
    <t>mmattes@elektro.dtu.dk</t>
  </si>
  <si>
    <t>mee@aqua.dtu.dk</t>
  </si>
  <si>
    <t>mdami@dtu.dk</t>
  </si>
  <si>
    <t>ccha@dtu.dk</t>
  </si>
  <si>
    <t>lalc@dtu.dk</t>
  </si>
  <si>
    <t>stilw@dtu.dk</t>
  </si>
  <si>
    <t>meme@mek.dtu.dk</t>
  </si>
  <si>
    <t>verst@dtu.dk</t>
  </si>
  <si>
    <t>hsun@nanotech.dtu.dk</t>
  </si>
  <si>
    <t>aakress@dtu.dk</t>
  </si>
  <si>
    <t>s123344@student.dtu.dk</t>
  </si>
  <si>
    <t>mischu@dtu.dk</t>
  </si>
  <si>
    <t>pmun@food.dtu.dk</t>
  </si>
  <si>
    <t>kisa@biosustain.dtu.dk</t>
  </si>
  <si>
    <t>eliogl@kt.dtu.dk</t>
  </si>
  <si>
    <t>wakha@mek.dtu.dk</t>
  </si>
  <si>
    <t>ameli@dtu.dk</t>
  </si>
  <si>
    <t>s133671@student.dtu.dk</t>
  </si>
  <si>
    <t>s134787@student.dtu.dk</t>
  </si>
  <si>
    <t>mebyb@dtu.dk</t>
  </si>
  <si>
    <t>E27997-2020183</t>
  </si>
  <si>
    <t>s171986@student.dtu.dk</t>
  </si>
  <si>
    <t>christ@dtu.dk</t>
  </si>
  <si>
    <t>1109953187</t>
  </si>
  <si>
    <t>zhiwwu@kt.dtu.dk</t>
  </si>
  <si>
    <t>37618</t>
  </si>
  <si>
    <t>E37618</t>
  </si>
  <si>
    <t>Zhiwei Wu</t>
  </si>
  <si>
    <t>fredslundmagnus@gmail.com</t>
  </si>
  <si>
    <t>tes@byg.dtu.dk</t>
  </si>
  <si>
    <t>tomni@dtu.dk</t>
  </si>
  <si>
    <t>jorsch@dtu.dk</t>
  </si>
  <si>
    <t>1110581447</t>
  </si>
  <si>
    <t>knsni@dtu.dk</t>
  </si>
  <si>
    <t>36622</t>
  </si>
  <si>
    <t>E36622</t>
  </si>
  <si>
    <t>Knud Stenbæk Nielsen</t>
  </si>
  <si>
    <t>adun@dtu.dk</t>
  </si>
  <si>
    <t>nibje@dtu.dk</t>
  </si>
  <si>
    <t>gimej@biosustain.dtu.dk</t>
  </si>
  <si>
    <t>meve@dtu.dk</t>
  </si>
  <si>
    <t>hleh@dtu.dk</t>
  </si>
  <si>
    <t>adam@env.dtu.dk</t>
  </si>
  <si>
    <t>jehem@dtu.dk</t>
  </si>
  <si>
    <t>im@dkuni.dk</t>
  </si>
  <si>
    <t>jingt@nanotech.dtu.dk</t>
  </si>
  <si>
    <t>daroh@dtu.dk</t>
  </si>
  <si>
    <t>ikra@aqua.dtu.dk</t>
  </si>
  <si>
    <t>1110884679</t>
  </si>
  <si>
    <t>manuel.caballero.pena@gmail.com</t>
  </si>
  <si>
    <t>37053</t>
  </si>
  <si>
    <t>E37053</t>
  </si>
  <si>
    <t>Manuel Caballero Peña</t>
  </si>
  <si>
    <t>krisj@biosustain.dtu.dk</t>
  </si>
  <si>
    <t>ingek@bio.dtu.dk</t>
  </si>
  <si>
    <t>ckpe@food.dtu.dk</t>
  </si>
  <si>
    <t>arita@fysik.dtu.dk</t>
  </si>
  <si>
    <t>sarqu@dtu.dk</t>
  </si>
  <si>
    <t>theis.jensby@gmail.com</t>
  </si>
  <si>
    <t>idla@biosustain.dtu.dk</t>
  </si>
  <si>
    <t>mikkan@dtu.dk</t>
  </si>
  <si>
    <t>s135387@student.dtu.dk</t>
  </si>
  <si>
    <t>s153482@student.dtu.dk</t>
  </si>
  <si>
    <t>s180576@student.dtu.dk</t>
  </si>
  <si>
    <t>1110944019</t>
  </si>
  <si>
    <t>marcomarcellan@gmail.com</t>
  </si>
  <si>
    <t>37026</t>
  </si>
  <si>
    <t>E37026</t>
  </si>
  <si>
    <t>Marco Marcellan</t>
  </si>
  <si>
    <t>1110944213</t>
  </si>
  <si>
    <t>waqia@dtu.dk</t>
  </si>
  <si>
    <t>37082</t>
  </si>
  <si>
    <t>E37082</t>
  </si>
  <si>
    <t>Wanhe Qi</t>
  </si>
  <si>
    <t>s182547@student.dtu.dk</t>
  </si>
  <si>
    <t>s161723@student.dtu.dk</t>
  </si>
  <si>
    <t>s163704@student.dtu.dk</t>
  </si>
  <si>
    <t>smha@dtu.dk</t>
  </si>
  <si>
    <t>dufva@dtu.dk</t>
  </si>
  <si>
    <t>jensj@fysik.dtu.dk</t>
  </si>
  <si>
    <t>cnic@adm.dtu.dk</t>
  </si>
  <si>
    <t>smjo@dtu.dk</t>
  </si>
  <si>
    <t>chalom@dtu.dk</t>
  </si>
  <si>
    <t>saxi@fotonik.dtu.dk</t>
  </si>
  <si>
    <t>sumej@dtu.dk</t>
  </si>
  <si>
    <t>mfel@adm.dtu.dk</t>
  </si>
  <si>
    <t>ssim@space.dtu.dk</t>
  </si>
  <si>
    <t>makri@aqua.dtu.dk</t>
  </si>
  <si>
    <t>zhini@dtu.dk</t>
  </si>
  <si>
    <t>joci@food.dtu.dk</t>
  </si>
  <si>
    <t>askeny@dtu.dk</t>
  </si>
  <si>
    <t>cahh@adm.dtu.dk</t>
  </si>
  <si>
    <t>nalu@env.dtu.dk</t>
  </si>
  <si>
    <t>sigut@env.dtu.dk</t>
  </si>
  <si>
    <t>mibaj@dtu.dk</t>
  </si>
  <si>
    <t>dachr@kemi.dtu.dk</t>
  </si>
  <si>
    <t>jiaye@dtu.dk</t>
  </si>
  <si>
    <t>dsle@dtu.dk</t>
  </si>
  <si>
    <t>1111933185</t>
  </si>
  <si>
    <t>s190246@student.dtu.dk</t>
  </si>
  <si>
    <t>37603</t>
  </si>
  <si>
    <t>E37603</t>
  </si>
  <si>
    <t>Andrea Schiavetti</t>
  </si>
  <si>
    <t>1111933347</t>
  </si>
  <si>
    <t>artur.niewiadomski.93@gmail.com</t>
  </si>
  <si>
    <t>37068</t>
  </si>
  <si>
    <t>E37068</t>
  </si>
  <si>
    <t>Artur Niewiadomski</t>
  </si>
  <si>
    <t>s172437@student.dtu.dk</t>
  </si>
  <si>
    <t>creel@dtu.dk</t>
  </si>
  <si>
    <t>magsk@dtu.dk</t>
  </si>
  <si>
    <t>s164951@student.dtu.dk</t>
  </si>
  <si>
    <t>emilj@dtu.dk</t>
  </si>
  <si>
    <t>s164466@student.dtu.dk</t>
  </si>
  <si>
    <t>s172934@student.dtu.dk</t>
  </si>
  <si>
    <t>joasor@dtu.dk</t>
  </si>
  <si>
    <t>E34567-3</t>
  </si>
  <si>
    <t>E34567-4</t>
  </si>
  <si>
    <t>tlar@dtu.dk</t>
  </si>
  <si>
    <t>jiva@dtu.dk</t>
  </si>
  <si>
    <t>mohj@dtu.dk</t>
  </si>
  <si>
    <t>frba@dtu.dk</t>
  </si>
  <si>
    <t>jabroe@dtu.dk</t>
  </si>
  <si>
    <t>micpf@biosustain.dtu.dk</t>
  </si>
  <si>
    <t>jetpe@dtu.dk</t>
  </si>
  <si>
    <t>sorr@aqua.dtu.dk</t>
  </si>
  <si>
    <t>rrle@dtu.dk</t>
  </si>
  <si>
    <t>nkol@aqua.dtu.dk</t>
  </si>
  <si>
    <t>giucos@mek.dtu.dk</t>
  </si>
  <si>
    <t>s162329@student.dtu.dk</t>
  </si>
  <si>
    <t>s133672@student.dtu.dk</t>
  </si>
  <si>
    <t>Weihua@kemi.dtu.dk</t>
  </si>
  <si>
    <t>madas@dtu.dk</t>
  </si>
  <si>
    <t>1112953015</t>
  </si>
  <si>
    <t>cquga@dtu.dk</t>
  </si>
  <si>
    <t>37447</t>
  </si>
  <si>
    <t>E37447</t>
  </si>
  <si>
    <t>Cesar Quintela Garcia</t>
  </si>
  <si>
    <t>madand@dtu.dk</t>
  </si>
  <si>
    <t>s184298@student.dtu.dk</t>
  </si>
  <si>
    <t>1112971153</t>
  </si>
  <si>
    <t>kr_moellmann@hotmail.com</t>
  </si>
  <si>
    <t>37034</t>
  </si>
  <si>
    <t>E37034</t>
  </si>
  <si>
    <t>Kristian Rhindal Møllmann</t>
  </si>
  <si>
    <t>josc@fotonik.dtu.dk</t>
  </si>
  <si>
    <t>klrj@dtu.dk</t>
  </si>
  <si>
    <t>kuno@dtu.dk</t>
  </si>
  <si>
    <t>krau@dtu.dk</t>
  </si>
  <si>
    <t>dean@aqua.dtu.dk</t>
  </si>
  <si>
    <t>aksha@food.dtu.dk</t>
  </si>
  <si>
    <t>anyj@food.dtu.dk</t>
  </si>
  <si>
    <t>cves@dtu.dk</t>
  </si>
  <si>
    <t>chakr@dtu.dk</t>
  </si>
  <si>
    <t>mmor@dtu.dk</t>
  </si>
  <si>
    <t>fghu@mek.dtu.dk</t>
  </si>
  <si>
    <t>kija@dtu.dk</t>
  </si>
  <si>
    <t>magdh@space.dtu.dk</t>
  </si>
  <si>
    <t>1201862554</t>
  </si>
  <si>
    <t>blehka@dtu.dk</t>
  </si>
  <si>
    <t>36162</t>
  </si>
  <si>
    <t>E36162</t>
  </si>
  <si>
    <t>Beata Joanna Lehka</t>
  </si>
  <si>
    <t>knimb@adm.dtu.dk</t>
  </si>
  <si>
    <t>tasaam@dtu.dk</t>
  </si>
  <si>
    <t>Yanhu@dtu.dk</t>
  </si>
  <si>
    <t>ulrikbk@kemi.dtu.dk</t>
  </si>
  <si>
    <t>alexkbb@fysik.dtu.dk</t>
  </si>
  <si>
    <t>ppma@dtu.dk</t>
  </si>
  <si>
    <t>1201904230</t>
  </si>
  <si>
    <t>kasaru@dtu.dk</t>
  </si>
  <si>
    <t>37488</t>
  </si>
  <si>
    <t>E37488</t>
  </si>
  <si>
    <t>Karen Saavedra Rubio</t>
  </si>
  <si>
    <t>kafra@byg.dtu.dk</t>
  </si>
  <si>
    <t>carlo_ls@hotmail.com</t>
  </si>
  <si>
    <t>imat@dtu.dk</t>
  </si>
  <si>
    <t>elmah@adm.dtu.dk</t>
  </si>
  <si>
    <t>theko@dtu.dk</t>
  </si>
  <si>
    <t>alwebu@biosustain.dtu.dk</t>
  </si>
  <si>
    <t>1201951972</t>
  </si>
  <si>
    <t>breilev@live.dk</t>
  </si>
  <si>
    <t>37152</t>
  </si>
  <si>
    <t>E37152</t>
  </si>
  <si>
    <t>Benedikte Kirkegaard Breilev</t>
  </si>
  <si>
    <t>runda@dtu.dk</t>
  </si>
  <si>
    <t>jklkr@dtu.dk</t>
  </si>
  <si>
    <t>1202482771</t>
  </si>
  <si>
    <t>jeni@dtu.dk</t>
  </si>
  <si>
    <t>37728</t>
  </si>
  <si>
    <t>E37728</t>
  </si>
  <si>
    <t>Jens Nielsen</t>
  </si>
  <si>
    <t>klli@mek.dtu.dk</t>
  </si>
  <si>
    <t>cmyl@dtu.dk</t>
  </si>
  <si>
    <t>marbec@dtu.dk</t>
  </si>
  <si>
    <t>vini@byg.dtu.dk</t>
  </si>
  <si>
    <t>mk@adm.dtu.dk</t>
  </si>
  <si>
    <t>pber@dtu.dk</t>
  </si>
  <si>
    <t>bbh@kt.dtu.dk</t>
  </si>
  <si>
    <t>adt@kt.dtu.dk</t>
  </si>
  <si>
    <t>zahni@kt.dtu.dk</t>
  </si>
  <si>
    <t>dwihu@dtu.dk</t>
  </si>
  <si>
    <t>1202854555</t>
  </si>
  <si>
    <t>fabhi@dtu.dk</t>
  </si>
  <si>
    <t>37558</t>
  </si>
  <si>
    <t>E37558</t>
  </si>
  <si>
    <t>Fábio Hipólito</t>
  </si>
  <si>
    <t>dero@dtu.dk</t>
  </si>
  <si>
    <t>chrisma@dtu.dk</t>
  </si>
  <si>
    <t>marorm@dtu.dk</t>
  </si>
  <si>
    <t>jofegi@dtu.dk</t>
  </si>
  <si>
    <t>s153502@student.dtu.dk</t>
  </si>
  <si>
    <t>anfpa@dtu.dk</t>
  </si>
  <si>
    <t>mpana@dtu.dk</t>
  </si>
  <si>
    <t>1202941555</t>
  </si>
  <si>
    <t>faeringen@hotmail.com</t>
  </si>
  <si>
    <t>37315</t>
  </si>
  <si>
    <t>E37315</t>
  </si>
  <si>
    <t>Sebastian Abildgaard Andersen</t>
  </si>
  <si>
    <t>1202943256</t>
  </si>
  <si>
    <t>alanma@dtu.dk</t>
  </si>
  <si>
    <t>36764</t>
  </si>
  <si>
    <t>E36764</t>
  </si>
  <si>
    <t>Alina Anamaria Malanca</t>
  </si>
  <si>
    <t>1202943302</t>
  </si>
  <si>
    <t>paur@dtu.dk</t>
  </si>
  <si>
    <t>36697</t>
  </si>
  <si>
    <t>E36697</t>
  </si>
  <si>
    <t>Paulina Urban</t>
  </si>
  <si>
    <t>s144968@student.dtu.dk</t>
  </si>
  <si>
    <t>s152696@student.dtu.dk</t>
  </si>
  <si>
    <t>eksni@dtu.dk</t>
  </si>
  <si>
    <t>1202952727</t>
  </si>
  <si>
    <t>aleho@dtu.dk</t>
  </si>
  <si>
    <t>36801</t>
  </si>
  <si>
    <t>E36801</t>
  </si>
  <si>
    <t>Alexander Neil Holgate</t>
  </si>
  <si>
    <t>1202952743</t>
  </si>
  <si>
    <t>s192475@student.dtu.dk</t>
  </si>
  <si>
    <t>37121</t>
  </si>
  <si>
    <t>E37121</t>
  </si>
  <si>
    <t>Marco Aguzzoni</t>
  </si>
  <si>
    <t>chhje@dtu.dk</t>
  </si>
  <si>
    <t>ofhha@dtu.dk</t>
  </si>
  <si>
    <t>aaufo@dtu.dk</t>
  </si>
  <si>
    <t>ethst@dtu.dk</t>
  </si>
  <si>
    <t>s173756@student.dtu.dk</t>
  </si>
  <si>
    <t>E35010-2020921</t>
  </si>
  <si>
    <t>oh@kt.dtu.dk</t>
  </si>
  <si>
    <t>Active - No Payroll</t>
  </si>
  <si>
    <t>jaan@dtu.dk</t>
  </si>
  <si>
    <t>bst@aqua.dtu.dk</t>
  </si>
  <si>
    <t>jojen@dtu.dk</t>
  </si>
  <si>
    <t>sttr@env.dtu.dk</t>
  </si>
  <si>
    <t>hml@adm.dtu.dk</t>
  </si>
  <si>
    <t>elenap@dtu.dk</t>
  </si>
  <si>
    <t>skk@kemi.dtu.dk</t>
  </si>
  <si>
    <t>frieb@dtu.dk</t>
  </si>
  <si>
    <t>ls@dkuni.dk</t>
  </si>
  <si>
    <t>1203843808</t>
  </si>
  <si>
    <t>leizhu@dtu.dk</t>
  </si>
  <si>
    <t>36911</t>
  </si>
  <si>
    <t>E36911</t>
  </si>
  <si>
    <t>Leiying Zhu</t>
  </si>
  <si>
    <t>masoe@dtu.dk</t>
  </si>
  <si>
    <t>xizhu@dtu.dk</t>
  </si>
  <si>
    <t>1203864392</t>
  </si>
  <si>
    <t>supaah@dtu.dk</t>
  </si>
  <si>
    <t>36802</t>
  </si>
  <si>
    <t>E36802</t>
  </si>
  <si>
    <t>Susana Patricia Amaya Hernandez</t>
  </si>
  <si>
    <t>anhols@food.dtu.dk</t>
  </si>
  <si>
    <t>dhva@dtu.dk</t>
  </si>
  <si>
    <t>tianwu@dtu.dk</t>
  </si>
  <si>
    <t>1203914128</t>
  </si>
  <si>
    <t>hanmi@dtu.dk</t>
  </si>
  <si>
    <t>36625</t>
  </si>
  <si>
    <t>E36625</t>
  </si>
  <si>
    <t>Hannah Mihai</t>
  </si>
  <si>
    <t>1203914438</t>
  </si>
  <si>
    <t>hzodi@dtu.dk</t>
  </si>
  <si>
    <t>36434</t>
  </si>
  <si>
    <t>E36434</t>
  </si>
  <si>
    <t>Hannah Zoe Diamond-Lowe</t>
  </si>
  <si>
    <t>loufl@aqua.dtu.dk</t>
  </si>
  <si>
    <t>s170569@student.dtu.dk</t>
  </si>
  <si>
    <t>E34161-2020922</t>
  </si>
  <si>
    <t>1203924999</t>
  </si>
  <si>
    <t>mtera@dtu.dk</t>
  </si>
  <si>
    <t>36827</t>
  </si>
  <si>
    <t>E36827</t>
  </si>
  <si>
    <t>Motoki Terauchi</t>
  </si>
  <si>
    <t>pefre@biosustain.dtu.dk</t>
  </si>
  <si>
    <t>eyhli@dtu.dk</t>
  </si>
  <si>
    <t>fedbe@dtu.dk</t>
  </si>
  <si>
    <t>E32773-2</t>
  </si>
  <si>
    <t>s144768@student.dtu.dk</t>
  </si>
  <si>
    <t>hitak@dtu.dk</t>
  </si>
  <si>
    <t>shabis@dtu.dk</t>
  </si>
  <si>
    <t>s172775@student.dtu.dk</t>
  </si>
  <si>
    <t>anders.hilmar@hotmail.com</t>
  </si>
  <si>
    <t>E34249-2</t>
  </si>
  <si>
    <t>wazz@hotmail.com</t>
  </si>
  <si>
    <t>mmilo@dtu.dk</t>
  </si>
  <si>
    <t>E34612-2020921</t>
  </si>
  <si>
    <t>1203980759</t>
  </si>
  <si>
    <t>s173917@student.dtu.dk</t>
  </si>
  <si>
    <t>37096</t>
  </si>
  <si>
    <t>E37096</t>
  </si>
  <si>
    <t>Janus Ivert Johansen</t>
  </si>
  <si>
    <t>ih@aqua.dtu.dk</t>
  </si>
  <si>
    <t>mhos@dtu.dk</t>
  </si>
  <si>
    <t>kiyr@env.dtu.dk</t>
  </si>
  <si>
    <t>llwa@dtu.dk</t>
  </si>
  <si>
    <t>suwe@adm.dtu.dk</t>
  </si>
  <si>
    <t>vdan@food.dtu.dk</t>
  </si>
  <si>
    <t>jenned@dtu.dk</t>
  </si>
  <si>
    <t>abrcor@guest.dtu.dk</t>
  </si>
  <si>
    <t>ifs@mek.dtu.dk</t>
  </si>
  <si>
    <t>loma@aqua.dtu.dk</t>
  </si>
  <si>
    <t>troras@dtu.dk</t>
  </si>
  <si>
    <t>cbe@mek.dtu.dk</t>
  </si>
  <si>
    <t>phal@dtu.dk</t>
  </si>
  <si>
    <t>gabszi@biosustain.dtu.dk</t>
  </si>
  <si>
    <t>kinzo@nanotech.dtu.dk</t>
  </si>
  <si>
    <t>heibe@adm.dtu.dk</t>
  </si>
  <si>
    <t>raswe@dtu.dk</t>
  </si>
  <si>
    <t>aksaja@dtu.dk</t>
  </si>
  <si>
    <t>camgrav@dtu.dk</t>
  </si>
  <si>
    <t>ansap@dtu.dk</t>
  </si>
  <si>
    <t>thno@aqua.dtu.dk</t>
  </si>
  <si>
    <t>mebd@dtu.dk</t>
  </si>
  <si>
    <t>magrab@elektro.dtu.dk</t>
  </si>
  <si>
    <t>emspo@dtu.dk</t>
  </si>
  <si>
    <t>dalch@dtu.dk</t>
  </si>
  <si>
    <t>s192574@student.dk</t>
  </si>
  <si>
    <t>E36019-2020922</t>
  </si>
  <si>
    <t>1204950462</t>
  </si>
  <si>
    <t>agbepe@dtu.dk</t>
  </si>
  <si>
    <t>37556</t>
  </si>
  <si>
    <t>E37556</t>
  </si>
  <si>
    <t>Agnes Beenfeldt Petersen</t>
  </si>
  <si>
    <t>hasil@dtu.dk</t>
  </si>
  <si>
    <t>E27346-2x</t>
  </si>
  <si>
    <t>s146699@student.dtu.dk</t>
  </si>
  <si>
    <t>s163927@student.dtu.dk</t>
  </si>
  <si>
    <t>ss@byg.dtu.dk</t>
  </si>
  <si>
    <t>susho@dtu.dk</t>
  </si>
  <si>
    <t>olj@aqua.dtu.dk</t>
  </si>
  <si>
    <t>hcpe@fotonik.dtu.dk</t>
  </si>
  <si>
    <t>ojen@fotonik.dtu.dk</t>
  </si>
  <si>
    <t>es@byg.dtu.dk</t>
  </si>
  <si>
    <t>kaskr@dtu.dk</t>
  </si>
  <si>
    <t>bweb@dtu.dk</t>
  </si>
  <si>
    <t>esbe@dtu.dk</t>
  </si>
  <si>
    <t>ltim@space.dtu.dk</t>
  </si>
  <si>
    <t>aaga@aqua.dtu.dk</t>
  </si>
  <si>
    <t>moby@dtu.dk</t>
  </si>
  <si>
    <t>s133198@student.dtu.dk</t>
  </si>
  <si>
    <t>gepir@dtu.dk</t>
  </si>
  <si>
    <t>agsei@dtu.dk</t>
  </si>
  <si>
    <t>1205872465</t>
  </si>
  <si>
    <t>briannissen87@gmail.com</t>
  </si>
  <si>
    <t>36940</t>
  </si>
  <si>
    <t>E36940</t>
  </si>
  <si>
    <t>Brian Nissen</t>
  </si>
  <si>
    <t>dije@env.dtu.dk</t>
  </si>
  <si>
    <t>a.h.mutaz@outlook.dk</t>
  </si>
  <si>
    <t>atiwa@fysik.dtu.dk</t>
  </si>
  <si>
    <t>aboso@dtu.dk</t>
  </si>
  <si>
    <t>xiaofen@byg.dtu.dk</t>
  </si>
  <si>
    <t>rytma@dtu.dk</t>
  </si>
  <si>
    <t>s174974@student.dtu.dk</t>
  </si>
  <si>
    <t>s174613@student.dtu.dk</t>
  </si>
  <si>
    <t>saschu@dtu.dk</t>
  </si>
  <si>
    <t>E33474-2</t>
  </si>
  <si>
    <t>1205971706</t>
  </si>
  <si>
    <t>s153514@student.dtu.dk</t>
  </si>
  <si>
    <t>37124</t>
  </si>
  <si>
    <t>E37124</t>
  </si>
  <si>
    <t>Nicoline Hvidt</t>
  </si>
  <si>
    <t>jv@kt.dtu.dk</t>
  </si>
  <si>
    <t>jahem@dtu.dk</t>
  </si>
  <si>
    <t>ilks@food.dtu.dk</t>
  </si>
  <si>
    <t>llb@kemi.dtu.dk</t>
  </si>
  <si>
    <t>pbn@mek.dtu.dk</t>
  </si>
  <si>
    <t>jowik@dtu.dk</t>
  </si>
  <si>
    <t>maamb@dtu.dk</t>
  </si>
  <si>
    <t>beritr@dtu.dk</t>
  </si>
  <si>
    <t>mnpe@fotonik.dtu.dk</t>
  </si>
  <si>
    <t>jefr@dtu.dk</t>
  </si>
  <si>
    <t>leaja@food.dtu.dk</t>
  </si>
  <si>
    <t>1206833471</t>
  </si>
  <si>
    <t>ethol@mek.dtu.dk</t>
  </si>
  <si>
    <t>37520</t>
  </si>
  <si>
    <t>E37520</t>
  </si>
  <si>
    <t>Erik Tomas Holmen Olofsson</t>
  </si>
  <si>
    <t>jrth@dtu.dk</t>
  </si>
  <si>
    <t>msoe@dtu.dk</t>
  </si>
  <si>
    <t>linejo@dtu.dk</t>
  </si>
  <si>
    <t>mardra@dtu.dk</t>
  </si>
  <si>
    <t>juhan@dtu.dk</t>
  </si>
  <si>
    <t>beltal@dtu.dk</t>
  </si>
  <si>
    <t>s103808@student.dtu.dk</t>
  </si>
  <si>
    <t>linmads@kt.dtu.dk</t>
  </si>
  <si>
    <t>1206921222</t>
  </si>
  <si>
    <t>jrido@dtu.dk</t>
  </si>
  <si>
    <t>37177</t>
  </si>
  <si>
    <t>E37177</t>
  </si>
  <si>
    <t>Jasmine Riis Douglas</t>
  </si>
  <si>
    <t>elkn@dtu.dk</t>
  </si>
  <si>
    <t>mfuan@dtu.dk</t>
  </si>
  <si>
    <t>mattni@kemi.dtu.dk</t>
  </si>
  <si>
    <t>kthha@dtu.dk</t>
  </si>
  <si>
    <t>s171810@student.dtu.dk</t>
  </si>
  <si>
    <t>1206952985</t>
  </si>
  <si>
    <t>marpri@dtu.dk</t>
  </si>
  <si>
    <t>36505</t>
  </si>
  <si>
    <t>E36505</t>
  </si>
  <si>
    <t>Martin Privara</t>
  </si>
  <si>
    <t>malene.leu@gmail.com</t>
  </si>
  <si>
    <t>1206981829</t>
  </si>
  <si>
    <t>gustav1206@live.dk</t>
  </si>
  <si>
    <t>37010</t>
  </si>
  <si>
    <t>E37010</t>
  </si>
  <si>
    <t>Gustav Hofman-Bang</t>
  </si>
  <si>
    <t>celbau@dtu.dk</t>
  </si>
  <si>
    <t>1207017252</t>
  </si>
  <si>
    <t>dusanamilinkovic2001@gmail.com</t>
  </si>
  <si>
    <t>37072</t>
  </si>
  <si>
    <t>E37072</t>
  </si>
  <si>
    <t>Dusana Milinkovic</t>
  </si>
  <si>
    <t>nf@byg.dtu.dk</t>
  </si>
  <si>
    <t>pwsa@dtu.dk</t>
  </si>
  <si>
    <t>mska@aqua.dtu.dk</t>
  </si>
  <si>
    <t>acerl@mek.dtu.dk</t>
  </si>
  <si>
    <t>meku@dtu.dk</t>
  </si>
  <si>
    <t>cagob@env.dtu.dk</t>
  </si>
  <si>
    <t>jhas@dtu.dk</t>
  </si>
  <si>
    <t>ronso@adm.dtu.dk</t>
  </si>
  <si>
    <t>arpm@food.dtu.dk</t>
  </si>
  <si>
    <t>jannla@nanotech.dtu.dk</t>
  </si>
  <si>
    <t>jlch@dtu.dk</t>
  </si>
  <si>
    <t>nltr@dtu.dk</t>
  </si>
  <si>
    <t>kzheng@kemi.dtu.dk</t>
  </si>
  <si>
    <t>samoh@mek.dtu.dk</t>
  </si>
  <si>
    <t>kasgun@dtu.dk</t>
  </si>
  <si>
    <t>mahbab@biosustain.dtu.dk</t>
  </si>
  <si>
    <t>roth@kemi.dtu.dk</t>
  </si>
  <si>
    <t>askp@dtu.dk</t>
  </si>
  <si>
    <t>sartu@biosustain.dtu.dk</t>
  </si>
  <si>
    <t>rafje@dtu.dk</t>
  </si>
  <si>
    <t>E33597-3</t>
  </si>
  <si>
    <t>sihol@adm.dtu.dk</t>
  </si>
  <si>
    <t>s145355@student.dtu.dk</t>
  </si>
  <si>
    <t>jessbe@dtu.dk</t>
  </si>
  <si>
    <t>s165808@student.dtu.dk</t>
  </si>
  <si>
    <t>frederikp@outlook.com</t>
  </si>
  <si>
    <t>E34845-2020921</t>
  </si>
  <si>
    <t>habel@dtu.dk</t>
  </si>
  <si>
    <t>frmad@space.dtu.dk</t>
  </si>
  <si>
    <t>sukr@env.dtu.dk</t>
  </si>
  <si>
    <t>sbe@aqua.dtu.dk</t>
  </si>
  <si>
    <t>alfr@food.dtu.dk</t>
  </si>
  <si>
    <t>kjan@dtu.dk</t>
  </si>
  <si>
    <t>E15429-2</t>
  </si>
  <si>
    <t>moukh@dtu.dk</t>
  </si>
  <si>
    <t>zz@elektro.dtu.dk</t>
  </si>
  <si>
    <t>teka@space.dtu.dk</t>
  </si>
  <si>
    <t>krnj@byg.dtu.dk</t>
  </si>
  <si>
    <t>ehto@food.dtu.dk</t>
  </si>
  <si>
    <t>tanjen@biosustain.dtu.dk</t>
  </si>
  <si>
    <t>maemmo@dtu.dk</t>
  </si>
  <si>
    <t>jholst@dtu.dk</t>
  </si>
  <si>
    <t>hhkri@dtu.dk</t>
  </si>
  <si>
    <t>sasha@byg.dtu.dk</t>
  </si>
  <si>
    <t>amgh@dtu.dk</t>
  </si>
  <si>
    <t>mams@env.dtu.dk</t>
  </si>
  <si>
    <t>pelsch@elektro.dtu.dk</t>
  </si>
  <si>
    <t>michj@aqua.dtu.dk</t>
  </si>
  <si>
    <t>jukan@kemi.dtu.dk</t>
  </si>
  <si>
    <t>1208914606</t>
  </si>
  <si>
    <t>xueqi@dtu.dk</t>
  </si>
  <si>
    <t>36776</t>
  </si>
  <si>
    <t>E36776</t>
  </si>
  <si>
    <t>Xueping Qin</t>
  </si>
  <si>
    <t>julchr@dtu.dk</t>
  </si>
  <si>
    <t>wafa@kt.dtu.dk</t>
  </si>
  <si>
    <t>jing@fotonik.dtu.dk</t>
  </si>
  <si>
    <t>gvepa@elektro.dtu.dk</t>
  </si>
  <si>
    <t>kaysc@dtu.dk</t>
  </si>
  <si>
    <t>sstan@dtu.dk</t>
  </si>
  <si>
    <t>E32363-2020921</t>
  </si>
  <si>
    <t>s143979@student.dtu.dk</t>
  </si>
  <si>
    <t>jppi@dtu.dk</t>
  </si>
  <si>
    <t>E26829-2</t>
  </si>
  <si>
    <t>1208934925</t>
  </si>
  <si>
    <t>bnusa@dtu.dk</t>
  </si>
  <si>
    <t>36795</t>
  </si>
  <si>
    <t>E36795</t>
  </si>
  <si>
    <t>Bima Nugraha Sanusi</t>
  </si>
  <si>
    <t>s174538@student.dtu.dk</t>
  </si>
  <si>
    <t>1208960578</t>
  </si>
  <si>
    <t>elots@elektro.dtu.dk</t>
  </si>
  <si>
    <t>37483</t>
  </si>
  <si>
    <t>E37483</t>
  </si>
  <si>
    <t>Emily Louise Thorsson Schöller</t>
  </si>
  <si>
    <t>bgrib@dtu.dk</t>
  </si>
  <si>
    <t>s163669@student.dtu.dk</t>
  </si>
  <si>
    <t>mabpe@mek.dtu.dk</t>
  </si>
  <si>
    <t>kerho@dtu.dk</t>
  </si>
  <si>
    <t>asor@dtu.dk</t>
  </si>
  <si>
    <t>ltrojan@dtu.dk</t>
  </si>
  <si>
    <t>koj@adm.dtu.dk</t>
  </si>
  <si>
    <t>mkarls@dtu.dk</t>
  </si>
  <si>
    <t>alil@aqua.dtu.dk</t>
  </si>
  <si>
    <t>dpma@dtu.dk</t>
  </si>
  <si>
    <t>limik@dtu.dk</t>
  </si>
  <si>
    <t>eshq@dtu.dk</t>
  </si>
  <si>
    <t>ullc@biosustain.dtu.dk</t>
  </si>
  <si>
    <t>jabu@dtu.dk</t>
  </si>
  <si>
    <t>jnpe@dtu.dk</t>
  </si>
  <si>
    <t>pjon@dtu.dk</t>
  </si>
  <si>
    <t>lanalpa@elektro.dtu.dk</t>
  </si>
  <si>
    <t>penyv@dtu.dk</t>
  </si>
  <si>
    <t>jonsun@dtu.dk</t>
  </si>
  <si>
    <t>sifred@dtu.dk</t>
  </si>
  <si>
    <t>alsett@dtu.dk</t>
  </si>
  <si>
    <t>cemwo@dtu.dk</t>
  </si>
  <si>
    <t>npamo@dtu.dk</t>
  </si>
  <si>
    <t>marlma@adm.dtu.dk</t>
  </si>
  <si>
    <t>dskla@byg.dtu.dk</t>
  </si>
  <si>
    <t>nadwe@adm.dtu.dk</t>
  </si>
  <si>
    <t>tulbo@byg.dtu.dk</t>
  </si>
  <si>
    <t>lausod@dtu.dk</t>
  </si>
  <si>
    <t>jmen@kemi.dtu.dk</t>
  </si>
  <si>
    <t>s143818@student.dtu.dk</t>
  </si>
  <si>
    <t>E27837-2xy</t>
  </si>
  <si>
    <t>louhe@dtu.dk</t>
  </si>
  <si>
    <t>1209943758</t>
  </si>
  <si>
    <t>agwl@dtu.dk</t>
  </si>
  <si>
    <t>36701</t>
  </si>
  <si>
    <t>E36701</t>
  </si>
  <si>
    <t>Agata Wlaszczyk</t>
  </si>
  <si>
    <t>frmo@dtu.dk</t>
  </si>
  <si>
    <t>lvi@aqua.dtu.dk</t>
  </si>
  <si>
    <t>agra@dtu.dk</t>
  </si>
  <si>
    <t>ochr@dtu.dk</t>
  </si>
  <si>
    <t>keja@aqua.dtu.dk</t>
  </si>
  <si>
    <t>SK@kt.dtu.dk</t>
  </si>
  <si>
    <t>tlan@dtu.dk</t>
  </si>
  <si>
    <t>linly@adm.dtu.dk</t>
  </si>
  <si>
    <t>yunc@dtu.dk</t>
  </si>
  <si>
    <t>chrjes@dtu.dk</t>
  </si>
  <si>
    <t>stilyn@dtu.dk</t>
  </si>
  <si>
    <t>s050294@student.dtu.dk</t>
  </si>
  <si>
    <t>kjkr@food.dtu.dk</t>
  </si>
  <si>
    <t>prin@dtu.dk</t>
  </si>
  <si>
    <t>bbara@bio.dtu.dk</t>
  </si>
  <si>
    <t>momat@nanotech.dtu.dk</t>
  </si>
  <si>
    <t>1210894329</t>
  </si>
  <si>
    <t>liyha@dtu.dk</t>
  </si>
  <si>
    <t>36259</t>
  </si>
  <si>
    <t>E36259</t>
  </si>
  <si>
    <t>Liyang Han</t>
  </si>
  <si>
    <t>tobjer@space.dtu.dk</t>
  </si>
  <si>
    <t>1210913390</t>
  </si>
  <si>
    <t>limchen@dtu.dk</t>
  </si>
  <si>
    <t>37769</t>
  </si>
  <si>
    <t>E37769</t>
  </si>
  <si>
    <t>Limin Chen</t>
  </si>
  <si>
    <t>jergro@mek.dtu.dk</t>
  </si>
  <si>
    <t>yonli@fotonik.dtu.dk</t>
  </si>
  <si>
    <t>E30571-2</t>
  </si>
  <si>
    <t>stemi@dtu.dk</t>
  </si>
  <si>
    <t>Stefan Emil Steffensen</t>
  </si>
  <si>
    <t>E33230-6</t>
  </si>
  <si>
    <t>rimla@dtu.dk</t>
  </si>
  <si>
    <t>s134653@student.dtu.dk</t>
  </si>
  <si>
    <t>1210934428</t>
  </si>
  <si>
    <t>emhoch@dtu.dk</t>
  </si>
  <si>
    <t>36811</t>
  </si>
  <si>
    <t>E36811</t>
  </si>
  <si>
    <t>Emma Elise Hoch-Schneider</t>
  </si>
  <si>
    <t>1210944237</t>
  </si>
  <si>
    <t>changai@dtu.dk</t>
  </si>
  <si>
    <t>36838</t>
  </si>
  <si>
    <t>E36838</t>
  </si>
  <si>
    <t>Changzhi Ai</t>
  </si>
  <si>
    <t>khen@dtu.dk</t>
  </si>
  <si>
    <t>jbilde@dtu.dk</t>
  </si>
  <si>
    <t>clakri@gmail.com</t>
  </si>
  <si>
    <t>mban@food.dtu.dk</t>
  </si>
  <si>
    <t>cwag@dtu.dk</t>
  </si>
  <si>
    <t>bohala@dtu.dk</t>
  </si>
  <si>
    <t>mryg@env.dtu.dk</t>
  </si>
  <si>
    <t>msom@biosustain.dtu.dk</t>
  </si>
  <si>
    <t>alio@mek.dtu.dk</t>
  </si>
  <si>
    <t>kopo@mek.dtu.dk</t>
  </si>
  <si>
    <t>mskla@dtu.dk</t>
  </si>
  <si>
    <t>mtoe@fotonik.dtu.dk</t>
  </si>
  <si>
    <t>geokast@dtu.dk</t>
  </si>
  <si>
    <t>1211863494</t>
  </si>
  <si>
    <t>patayub@dtu.dk</t>
  </si>
  <si>
    <t>36916</t>
  </si>
  <si>
    <t>E36916</t>
  </si>
  <si>
    <t>Patricia Mourad Mager Ayoub</t>
  </si>
  <si>
    <t>emipal@biosustain.dtu.dk</t>
  </si>
  <si>
    <t>nicny@dtu.dk</t>
  </si>
  <si>
    <t>dafn@kemi.dtu.dk</t>
  </si>
  <si>
    <t>s127976@student.dtu.dk</t>
  </si>
  <si>
    <t>elimad@dtu.dk</t>
  </si>
  <si>
    <t>miedam@biosustain.dtu.dk</t>
  </si>
  <si>
    <t>tobre@dtu.dk</t>
  </si>
  <si>
    <t>llea@fotonik.dtu.dk</t>
  </si>
  <si>
    <t>ilarit@dtu.dk</t>
  </si>
  <si>
    <t>E28453-2</t>
  </si>
  <si>
    <t>sasv@space.dtu.dk</t>
  </si>
  <si>
    <t>E29329-2</t>
  </si>
  <si>
    <t>tohoa@adm.dtu.dk</t>
  </si>
  <si>
    <t>youmu@dtu.dk</t>
  </si>
  <si>
    <t>lindchr@dtu.dk</t>
  </si>
  <si>
    <t>E35602-2</t>
  </si>
  <si>
    <t>s141055@student.dtu.dk</t>
  </si>
  <si>
    <t>1211952209</t>
  </si>
  <si>
    <t>brurend@mek.dtu.dk</t>
  </si>
  <si>
    <t>36904</t>
  </si>
  <si>
    <t>E36904</t>
  </si>
  <si>
    <t>Bruno Resende Ferreira Rende</t>
  </si>
  <si>
    <t>E34266-2020921</t>
  </si>
  <si>
    <t>nikre@dtu.dk</t>
  </si>
  <si>
    <t>1212007419</t>
  </si>
  <si>
    <t>carlos2000.prieto@gmail.com</t>
  </si>
  <si>
    <t>36678</t>
  </si>
  <si>
    <t>E36678</t>
  </si>
  <si>
    <t>Carlos Prieto Velasquez</t>
  </si>
  <si>
    <t>vapo@dtu.dk</t>
  </si>
  <si>
    <t>hama@dtu.dk</t>
  </si>
  <si>
    <t>solb@dtu.dk</t>
  </si>
  <si>
    <t>1212551674</t>
  </si>
  <si>
    <t>kelre@dtu.dk</t>
  </si>
  <si>
    <t>37788</t>
  </si>
  <si>
    <t>E37788</t>
  </si>
  <si>
    <t>Kate Elisabeth Reiter</t>
  </si>
  <si>
    <t>prebjo@dtu.dk</t>
  </si>
  <si>
    <t>lmaa@dtu.dk</t>
  </si>
  <si>
    <t>jron@vet.dtu.dk</t>
  </si>
  <si>
    <t>kth@aqua.dtu.dk</t>
  </si>
  <si>
    <t>bika@dtu.dk</t>
  </si>
  <si>
    <t>ilch@fotonik.dtu.dk</t>
  </si>
  <si>
    <t>leab@food.dtu.dk</t>
  </si>
  <si>
    <t>vave@dtu.dk</t>
  </si>
  <si>
    <t>tll@adk.dtu.dk</t>
  </si>
  <si>
    <t>1212823658</t>
  </si>
  <si>
    <t>s200111@student.dtu.dk</t>
  </si>
  <si>
    <t>37173</t>
  </si>
  <si>
    <t>E37173</t>
  </si>
  <si>
    <t>Neda Rastkhiz Paydar</t>
  </si>
  <si>
    <t>Christoffer.v.bigum@gmail.com</t>
  </si>
  <si>
    <t>arsvla@biosustain.dtu.dk</t>
  </si>
  <si>
    <t>nsmm@food.dtu.dk</t>
  </si>
  <si>
    <t>milst@dtu.dk</t>
  </si>
  <si>
    <t>jphk@dtu.dk</t>
  </si>
  <si>
    <t>yizhe@fysik.dtu.dk</t>
  </si>
  <si>
    <t>cadech@dtu.dk</t>
  </si>
  <si>
    <t>fatmak@dtu.dk</t>
  </si>
  <si>
    <t>allb@dtu.dk</t>
  </si>
  <si>
    <t>jobop@dtu.dk</t>
  </si>
  <si>
    <t>mibsi@dtu.dk</t>
  </si>
  <si>
    <t>toldbo@space.dtu.dk</t>
  </si>
  <si>
    <t>prhogg@dtu.dk</t>
  </si>
  <si>
    <t>tvhogg@fysik.dtu.dk</t>
  </si>
  <si>
    <t>1212912790</t>
  </si>
  <si>
    <t>kelkra@dtu.dk</t>
  </si>
  <si>
    <t>37256</t>
  </si>
  <si>
    <t>E37256</t>
  </si>
  <si>
    <t>Kamille Elvstrøm Krause</t>
  </si>
  <si>
    <t>chidimo@elektro.dtu.dk</t>
  </si>
  <si>
    <t>emillu@dtu.dk</t>
  </si>
  <si>
    <t>moldro@dtu.dk</t>
  </si>
  <si>
    <t>xinch@dtu.dk</t>
  </si>
  <si>
    <t>ahsh@fotonik.dtu.dk</t>
  </si>
  <si>
    <t>mamola@dtu.dk</t>
  </si>
  <si>
    <t>gulin@dtu.dk</t>
  </si>
  <si>
    <t>mahfi@dtu.dk</t>
  </si>
  <si>
    <t>s164624@student.dtu.dk</t>
  </si>
  <si>
    <t>E34840-2020922</t>
  </si>
  <si>
    <t>1212960558</t>
  </si>
  <si>
    <t>jekmo@dtu.dk</t>
  </si>
  <si>
    <t>37345</t>
  </si>
  <si>
    <t>E37345</t>
  </si>
  <si>
    <t>Julie Elise Knakkergaard Monby</t>
  </si>
  <si>
    <t>aje@mek.dtu.dk</t>
  </si>
  <si>
    <t>jjj@mek.dtu.dk</t>
  </si>
  <si>
    <t>charm@food.dtu.dk</t>
  </si>
  <si>
    <t>mhja@kemi.dtu.dk</t>
  </si>
  <si>
    <t>ncj@space.dtu.dk</t>
  </si>
  <si>
    <t>Preno@vet.dtu.dk</t>
  </si>
  <si>
    <t>micso@dtu.dk</t>
  </si>
  <si>
    <t>perj@food.dtu.dk</t>
  </si>
  <si>
    <t>mela@dtu.dk</t>
  </si>
  <si>
    <t>usted@adm.dtu.dk</t>
  </si>
  <si>
    <t>zannem@dtu.dk</t>
  </si>
  <si>
    <t>erfajo@dtu.dk</t>
  </si>
  <si>
    <t>davjoj@dtu.dk</t>
  </si>
  <si>
    <t>E32980-2</t>
  </si>
  <si>
    <t>juar@dtu.dk</t>
  </si>
  <si>
    <t>1301833985</t>
  </si>
  <si>
    <t>fotiko@dtu.dk</t>
  </si>
  <si>
    <t>37596</t>
  </si>
  <si>
    <t>E37596</t>
  </si>
  <si>
    <t>Fotios Kotsalidis</t>
  </si>
  <si>
    <t>mabdi@adm.dtu.dk</t>
  </si>
  <si>
    <t>hmkj@dtu.dk</t>
  </si>
  <si>
    <t>saneg@dtu.dk</t>
  </si>
  <si>
    <t>mimran@mek.dtu.dk</t>
  </si>
  <si>
    <t>riheje@dtu.dk</t>
  </si>
  <si>
    <t>raco@food.dtu.dk</t>
  </si>
  <si>
    <t>jacobon@mek.dtu.dk</t>
  </si>
  <si>
    <t>rikb@food.dtu.dk</t>
  </si>
  <si>
    <t>maiyam@dtu.dk</t>
  </si>
  <si>
    <t>beno@dtu.dk</t>
  </si>
  <si>
    <t>alsj@dtu.dk</t>
  </si>
  <si>
    <t>shfe@dtu.dk</t>
  </si>
  <si>
    <t>behzadh@dtu.dk</t>
  </si>
  <si>
    <t>tipapa@dtu.dk</t>
  </si>
  <si>
    <t>mbvin@dtu.dk</t>
  </si>
  <si>
    <t>csust@dtu.dk</t>
  </si>
  <si>
    <t>E34069-2</t>
  </si>
  <si>
    <t>1301952852</t>
  </si>
  <si>
    <t>lavi@dtu.dk</t>
  </si>
  <si>
    <t>37331</t>
  </si>
  <si>
    <t>E37331</t>
  </si>
  <si>
    <t>Lara Vicino</t>
  </si>
  <si>
    <t>1301953557</t>
  </si>
  <si>
    <t>hmade@dtu.dk</t>
  </si>
  <si>
    <t>36574</t>
  </si>
  <si>
    <t>E36574</t>
  </si>
  <si>
    <t>Helton Magno de Araujo Ciriaco</t>
  </si>
  <si>
    <t>jloch@dtu.dk</t>
  </si>
  <si>
    <t>E34609-2020921</t>
  </si>
  <si>
    <t>pierre.le-jeune@live.fr</t>
  </si>
  <si>
    <t>lwaho@dtu.dk</t>
  </si>
  <si>
    <t>1301980813</t>
  </si>
  <si>
    <t>peter.revsbech@gmail.com</t>
  </si>
  <si>
    <t>37007</t>
  </si>
  <si>
    <t>E37007</t>
  </si>
  <si>
    <t>Peter Kyhl Revsbech</t>
  </si>
  <si>
    <t>E37007-2</t>
  </si>
  <si>
    <t>lgha@food.dtu.dk</t>
  </si>
  <si>
    <t>robe@dtu.dk</t>
  </si>
  <si>
    <t>magklin@elektro.dtu.dk</t>
  </si>
  <si>
    <t>aeha@dtu.dk</t>
  </si>
  <si>
    <t>nj@aqua.dtu.dk</t>
  </si>
  <si>
    <t>jhw@mek.dtu.dk</t>
  </si>
  <si>
    <t>dapi@dtu.dk</t>
  </si>
  <si>
    <t>jean@dtu.dk</t>
  </si>
  <si>
    <t>nijen@dtu.dk</t>
  </si>
  <si>
    <t>mdin@dtu.dk</t>
  </si>
  <si>
    <t>jmp@adk.dtu.dk</t>
  </si>
  <si>
    <t>vand@dtu.dk</t>
  </si>
  <si>
    <t>axthi@dtu.dk</t>
  </si>
  <si>
    <t>jhg@mek.dtu.dk</t>
  </si>
  <si>
    <t>hibna@dtu.dk</t>
  </si>
  <si>
    <t>alacun@dtu.dk</t>
  </si>
  <si>
    <t>bsog@dtu.dk</t>
  </si>
  <si>
    <t>trihof@dtu.dk</t>
  </si>
  <si>
    <t>ekrani@elektro.dtu.dk</t>
  </si>
  <si>
    <t>vthongu@dtu.dk</t>
  </si>
  <si>
    <t>1302912129</t>
  </si>
  <si>
    <t>mhvid@dtu.dk</t>
  </si>
  <si>
    <t>36763</t>
  </si>
  <si>
    <t>E36763</t>
  </si>
  <si>
    <t>Mathias Salomon Hvid</t>
  </si>
  <si>
    <t>naml@food.dtu.dk</t>
  </si>
  <si>
    <t>nkoc@dtu.dk</t>
  </si>
  <si>
    <t>1302931271</t>
  </si>
  <si>
    <t>s153539@student.dtu.dk</t>
  </si>
  <si>
    <t>37156</t>
  </si>
  <si>
    <t>E37156</t>
  </si>
  <si>
    <t>Mathias Hermann</t>
  </si>
  <si>
    <t>1302932464</t>
  </si>
  <si>
    <t>gudrunthora@yahoo.com</t>
  </si>
  <si>
    <t>37149</t>
  </si>
  <si>
    <t>E37149</t>
  </si>
  <si>
    <t>Guðrún Þóra Sigurðardóttir</t>
  </si>
  <si>
    <t>s144396@student.dtu.dk</t>
  </si>
  <si>
    <t>maande@dtu.dk</t>
  </si>
  <si>
    <t>1302951817</t>
  </si>
  <si>
    <t>s192309@student.dtu.dk</t>
  </si>
  <si>
    <t>37147</t>
  </si>
  <si>
    <t>E37147</t>
  </si>
  <si>
    <t>Thordur Pall Fjalarsson</t>
  </si>
  <si>
    <t>isacl@kt.dtu.dk</t>
  </si>
  <si>
    <t>kwokr@dtu.dk</t>
  </si>
  <si>
    <t>s160503@student.dtu.dk</t>
  </si>
  <si>
    <t>E28969-2020921</t>
  </si>
  <si>
    <t>fmajo@dtu.dk</t>
  </si>
  <si>
    <t>1302971583</t>
  </si>
  <si>
    <t>simon.rung.andersen@gmail.com</t>
  </si>
  <si>
    <t>37046</t>
  </si>
  <si>
    <t>E37046</t>
  </si>
  <si>
    <t>Simon Andersen</t>
  </si>
  <si>
    <t>s170504@student.dtu.dk</t>
  </si>
  <si>
    <t>nbay@mek.dtu.dk</t>
  </si>
  <si>
    <t>lau@lausanne.dk</t>
  </si>
  <si>
    <t>flst@dtu.dk</t>
  </si>
  <si>
    <t>nidu@dtu.dk</t>
  </si>
  <si>
    <t>majmar@fotonik.dtu.dk</t>
  </si>
  <si>
    <t>hemj@dtu.dk</t>
  </si>
  <si>
    <t>jaholl@dtu.dk</t>
  </si>
  <si>
    <t>cddu@dtu.dk</t>
  </si>
  <si>
    <t>woki@dtu.dk</t>
  </si>
  <si>
    <t>giorgos@space.dtu.dk</t>
  </si>
  <si>
    <t>danje@dtu.dk</t>
  </si>
  <si>
    <t>alessiostefani@hotmail.it</t>
  </si>
  <si>
    <t>jodah@dtu.dk</t>
  </si>
  <si>
    <t>innu@dtu.dk</t>
  </si>
  <si>
    <t>astub@dtu.dk</t>
  </si>
  <si>
    <t>ellsim@dtu.dk</t>
  </si>
  <si>
    <t>matka@dtu.dk</t>
  </si>
  <si>
    <t>s144078@student.dtu.dk</t>
  </si>
  <si>
    <t>1303953473</t>
  </si>
  <si>
    <t>weifa@dtu.dk</t>
  </si>
  <si>
    <t>37417</t>
  </si>
  <si>
    <t>E37417</t>
  </si>
  <si>
    <t>Weichen Fan</t>
  </si>
  <si>
    <t>s153542@student.dtu.dk</t>
  </si>
  <si>
    <t>E33425-2020102</t>
  </si>
  <si>
    <t>s163986@student.dtu.dk</t>
  </si>
  <si>
    <t>E30061-2020921</t>
  </si>
  <si>
    <t>kbr.1303@gmail.com</t>
  </si>
  <si>
    <t>kuhan@dtu.dk</t>
  </si>
  <si>
    <t>bckn@dtu.dk</t>
  </si>
  <si>
    <t>lsand@dtu.dk</t>
  </si>
  <si>
    <t>samas@adm.dtu.dk</t>
  </si>
  <si>
    <t>lesjo@dtu.dk</t>
  </si>
  <si>
    <t>albl@dtu.dk</t>
  </si>
  <si>
    <t>jaa@byg.dtu.dk</t>
  </si>
  <si>
    <t>absu@biosustain.dtu.dk</t>
  </si>
  <si>
    <t>1304842659</t>
  </si>
  <si>
    <t>mmbo@dtu.dk</t>
  </si>
  <si>
    <t>37579</t>
  </si>
  <si>
    <t>E37579</t>
  </si>
  <si>
    <t>Martin Malthe Borch</t>
  </si>
  <si>
    <t>romat@dtu.dk</t>
  </si>
  <si>
    <t>mrit@aqua.dtu.dk</t>
  </si>
  <si>
    <t>feky@dtu.dk</t>
  </si>
  <si>
    <t>elfebo@biosustain.dtu.dk</t>
  </si>
  <si>
    <t>roploug@dtu.dk</t>
  </si>
  <si>
    <t>cavi@dtu.dk</t>
  </si>
  <si>
    <t>morand@mek.dtu.dk</t>
  </si>
  <si>
    <t>shuzh@dtu.dk</t>
  </si>
  <si>
    <t>simolo@kemi.dtu.dk</t>
  </si>
  <si>
    <t>nicgu@dtu.dk</t>
  </si>
  <si>
    <t>nior@kt.dtu.dk</t>
  </si>
  <si>
    <t>anelon@food.dtu.dk</t>
  </si>
  <si>
    <t>kfogu@dtu.dk</t>
  </si>
  <si>
    <t>rinor@dtu.dk</t>
  </si>
  <si>
    <t>jwl_1304@hotmail.com</t>
  </si>
  <si>
    <t>1304953353</t>
  </si>
  <si>
    <t>steame@dtu.dk</t>
  </si>
  <si>
    <t>36637</t>
  </si>
  <si>
    <t>E36637</t>
  </si>
  <si>
    <t>Stefano Americo</t>
  </si>
  <si>
    <t>cjamet@dtu.dk</t>
  </si>
  <si>
    <t>1304970703</t>
  </si>
  <si>
    <t>frederik.moltke@hotmail.com</t>
  </si>
  <si>
    <t>36998</t>
  </si>
  <si>
    <t>E36998</t>
  </si>
  <si>
    <t>Frederik Moltke Reitzel</t>
  </si>
  <si>
    <t>sofie.boewig@gmail.com</t>
  </si>
  <si>
    <t>E35032-2020921</t>
  </si>
  <si>
    <t>s184405@student.dtu.dk</t>
  </si>
  <si>
    <t>1304991476</t>
  </si>
  <si>
    <t>annaekner@hotmail.com</t>
  </si>
  <si>
    <t>37021</t>
  </si>
  <si>
    <t>E37021</t>
  </si>
  <si>
    <t>Anna Bøgevang Ekner</t>
  </si>
  <si>
    <t>maca@food.dtu.dk</t>
  </si>
  <si>
    <t>johols@dtu.dk</t>
  </si>
  <si>
    <t>ldyb@aqua.dtu.dk</t>
  </si>
  <si>
    <t>ptch@kt.dtu.dk</t>
  </si>
  <si>
    <t>soesa@dtu.dk</t>
  </si>
  <si>
    <t>nia@adm.dtu.dk</t>
  </si>
  <si>
    <t>uhen@env.dtu.dk</t>
  </si>
  <si>
    <t>tacou@dtu.dk</t>
  </si>
  <si>
    <t>lrc@mek.dtu.dk</t>
  </si>
  <si>
    <t>alko@aqua.dtu.dk</t>
  </si>
  <si>
    <t>jsrn@dtu.dk</t>
  </si>
  <si>
    <t>majwin@dtu.dk</t>
  </si>
  <si>
    <t>matv@mek.dtu.dk</t>
  </si>
  <si>
    <t>akud@fotonik.dtu.dk</t>
  </si>
  <si>
    <t>1305882379</t>
  </si>
  <si>
    <t>tabtr@dtu.dk</t>
  </si>
  <si>
    <t>37830</t>
  </si>
  <si>
    <t>E37830</t>
  </si>
  <si>
    <t>Tobias Alexander Bang Tretow-Fish</t>
  </si>
  <si>
    <t>tisor@dtu.dk</t>
  </si>
  <si>
    <t>ench@dtu.dk</t>
  </si>
  <si>
    <t>kyfote@byg.dtu.dk</t>
  </si>
  <si>
    <t>deku@dtu.dk</t>
  </si>
  <si>
    <t>henli@dtu.dk</t>
  </si>
  <si>
    <t>1305922397</t>
  </si>
  <si>
    <t>jepse@dtu.dk</t>
  </si>
  <si>
    <t>36545</t>
  </si>
  <si>
    <t>E36545</t>
  </si>
  <si>
    <t>Jeppe Seidenfaden</t>
  </si>
  <si>
    <t>s133577@student.dtu.dk</t>
  </si>
  <si>
    <t>s144216@student.dtu.dk</t>
  </si>
  <si>
    <t>s173696@student.dtu.dk</t>
  </si>
  <si>
    <t>1305973269</t>
  </si>
  <si>
    <t>s192497@student.dtu.dk</t>
  </si>
  <si>
    <t>37095</t>
  </si>
  <si>
    <t>E37095</t>
  </si>
  <si>
    <t>Antonio Hernández Espín</t>
  </si>
  <si>
    <t>1305980753</t>
  </si>
  <si>
    <t>Frederik.jeppesen.tinus@gmail.com</t>
  </si>
  <si>
    <t>37008</t>
  </si>
  <si>
    <t>E37008</t>
  </si>
  <si>
    <t>Frederik Tinus Jeppesen</t>
  </si>
  <si>
    <t>joskn@dtu.dk</t>
  </si>
  <si>
    <t>nibho@dtu.dk</t>
  </si>
  <si>
    <t>E34679-2</t>
  </si>
  <si>
    <t>1305990295</t>
  </si>
  <si>
    <t>kristoffermarboe@gmail.com</t>
  </si>
  <si>
    <t>37056</t>
  </si>
  <si>
    <t>E37056</t>
  </si>
  <si>
    <t>Kristoffer Marboe</t>
  </si>
  <si>
    <t>evetr@dtu.dk</t>
  </si>
  <si>
    <t>begre@byg.dtu.dk</t>
  </si>
  <si>
    <t>jedo@dtu.dk</t>
  </si>
  <si>
    <t>tmor@dtu.dk</t>
  </si>
  <si>
    <t>smp@space.dtu.dk</t>
  </si>
  <si>
    <t>henly@dtu.dk</t>
  </si>
  <si>
    <t>hejah@food.dtu.dk</t>
  </si>
  <si>
    <t>lier@biosustain.dtu.dk</t>
  </si>
  <si>
    <t>mkris@danchip.dtu.dk</t>
  </si>
  <si>
    <t>rs@vaerdibyg.dk</t>
  </si>
  <si>
    <t>csan@mek.dtu.dk</t>
  </si>
  <si>
    <t>rabiajeelani@gmail.com</t>
  </si>
  <si>
    <t>ginar@dtu.dk</t>
  </si>
  <si>
    <t>antar@nanotech.dtu.dk</t>
  </si>
  <si>
    <t>alepro@dtu.dk</t>
  </si>
  <si>
    <t>jasla@dtu.dk</t>
  </si>
  <si>
    <t>clhen@dtu.dk</t>
  </si>
  <si>
    <t>jakren@dtu.dk</t>
  </si>
  <si>
    <t>Jakob Kræmmer Haar Rendsvig</t>
  </si>
  <si>
    <t>E30005-2</t>
  </si>
  <si>
    <t>ikasy@dtu.dk</t>
  </si>
  <si>
    <t>1306910002</t>
  </si>
  <si>
    <t>sneha.das@aalto.fi</t>
  </si>
  <si>
    <t>37617</t>
  </si>
  <si>
    <t>E37617</t>
  </si>
  <si>
    <t>Sneha Das</t>
  </si>
  <si>
    <t>s123398@student.dtu.dk</t>
  </si>
  <si>
    <t>hucao@kemi.dtu.dk</t>
  </si>
  <si>
    <t>s143774@student.dtu.dk</t>
  </si>
  <si>
    <t>s154707@student.dtu.dk</t>
  </si>
  <si>
    <t>1306944351</t>
  </si>
  <si>
    <t>sebastian.reiner8@gmail.com</t>
  </si>
  <si>
    <t>37490</t>
  </si>
  <si>
    <t>E37490</t>
  </si>
  <si>
    <t>Sebastian Reiner</t>
  </si>
  <si>
    <t>mmith@dtu.dk</t>
  </si>
  <si>
    <t>E32099-3</t>
  </si>
  <si>
    <t>E32099-4</t>
  </si>
  <si>
    <t>s160678@student.dtu.dk</t>
  </si>
  <si>
    <t>s153556@student.dtu.dk</t>
  </si>
  <si>
    <t>1306970271</t>
  </si>
  <si>
    <t>s164509@student.dtu.dk</t>
  </si>
  <si>
    <t>37164</t>
  </si>
  <si>
    <t>E37164</t>
  </si>
  <si>
    <t>Jacob Normann Nurup</t>
  </si>
  <si>
    <t>s164034@student.dtu.dk</t>
  </si>
  <si>
    <t>1306981516</t>
  </si>
  <si>
    <t>tanel@dtu.dk</t>
  </si>
  <si>
    <t>37088</t>
  </si>
  <si>
    <t>E37088</t>
  </si>
  <si>
    <t>Tanja Kronvald Elfstrøm</t>
  </si>
  <si>
    <t>wosc@dtu.dk</t>
  </si>
  <si>
    <t>tk@aqua.dtu.dk</t>
  </si>
  <si>
    <t>erchr@dtu.dk</t>
  </si>
  <si>
    <t>sqli@dtu.dk</t>
  </si>
  <si>
    <t>larsk@dtu.dk</t>
  </si>
  <si>
    <t>haej@dtu.dk</t>
  </si>
  <si>
    <t>chr@byg.dtu.dk</t>
  </si>
  <si>
    <t>thoeri@biosustain.dtu.dk</t>
  </si>
  <si>
    <t>brisc@dtu.dk</t>
  </si>
  <si>
    <t>matah@byg.dtu.dk</t>
  </si>
  <si>
    <t>imarti@dtu.dk</t>
  </si>
  <si>
    <t>thwh@dtu.dk</t>
  </si>
  <si>
    <t>jsva@dtu.dk</t>
  </si>
  <si>
    <t>madol@dtu.dk</t>
  </si>
  <si>
    <t>chravn@dtu.dk</t>
  </si>
  <si>
    <t>pamas@dtu.dk</t>
  </si>
  <si>
    <t>ankin@adm.dtu.dk</t>
  </si>
  <si>
    <t>amie@aqua.dtu.dk</t>
  </si>
  <si>
    <t>susp@food.dtu.dk</t>
  </si>
  <si>
    <t>s145489@student.dtu.dk</t>
  </si>
  <si>
    <t>chjsc@aqua.dtu.dk</t>
  </si>
  <si>
    <t>lout@dtu.dk</t>
  </si>
  <si>
    <t>liwuch@dtu.dk</t>
  </si>
  <si>
    <t>sadaw@dtu.dk</t>
  </si>
  <si>
    <t>E30574-3</t>
  </si>
  <si>
    <t>nicosto@dtu.dk</t>
  </si>
  <si>
    <t>E28808-4</t>
  </si>
  <si>
    <t>1307943030</t>
  </si>
  <si>
    <t>skma@dtu.dk</t>
  </si>
  <si>
    <t>36498</t>
  </si>
  <si>
    <t>E36498</t>
  </si>
  <si>
    <t>Sanne Kjærulf Madsen</t>
  </si>
  <si>
    <t>asgth@dtu.dk</t>
  </si>
  <si>
    <t>s151980@student.dtu.dk</t>
  </si>
  <si>
    <t>ninham@dtu.dk</t>
  </si>
  <si>
    <t>1307982303</t>
  </si>
  <si>
    <t>mathias.stokholm1307@gmail.com</t>
  </si>
  <si>
    <t>36770</t>
  </si>
  <si>
    <t>E36770</t>
  </si>
  <si>
    <t>Mathias Nørgaard Stokholm</t>
  </si>
  <si>
    <t>jbpe@dtu.dk</t>
  </si>
  <si>
    <t>jbo@aqua.dtu.dk</t>
  </si>
  <si>
    <t>mibl@uniit.dk</t>
  </si>
  <si>
    <t>mapp@env.dtu.dk</t>
  </si>
  <si>
    <t>micaj@dtu.dk</t>
  </si>
  <si>
    <t>alexi@adm.dtu.dk</t>
  </si>
  <si>
    <t>boaje@dtu.dk</t>
  </si>
  <si>
    <t>fraca@fysik.dtu.dk</t>
  </si>
  <si>
    <t>tsko@dtu.dk</t>
  </si>
  <si>
    <t>1308753316</t>
  </si>
  <si>
    <t>tlbar@dtu.dk</t>
  </si>
  <si>
    <t>37724</t>
  </si>
  <si>
    <t>E37724</t>
  </si>
  <si>
    <t>Trine Lyberth Barksmann</t>
  </si>
  <si>
    <t>cobach@fysik.dtu.dk</t>
  </si>
  <si>
    <t>samkma@dtu.dk</t>
  </si>
  <si>
    <t>E6286-2xy</t>
  </si>
  <si>
    <t>pwil@dtu.dk</t>
  </si>
  <si>
    <t>yalfy@dtu.dk</t>
  </si>
  <si>
    <t>1308884003</t>
  </si>
  <si>
    <t>yaube@dtu.dk</t>
  </si>
  <si>
    <t>36578</t>
  </si>
  <si>
    <t>E36578</t>
  </si>
  <si>
    <t>Yauheni Belahurau</t>
  </si>
  <si>
    <t>lotho@dtu.dk</t>
  </si>
  <si>
    <t>cjahu@dtu.dk</t>
  </si>
  <si>
    <t>1308912449</t>
  </si>
  <si>
    <t>maoel@dtu.dk</t>
  </si>
  <si>
    <t>36588</t>
  </si>
  <si>
    <t>E36588</t>
  </si>
  <si>
    <t>Martin Ohrt Elingaard</t>
  </si>
  <si>
    <t>s162886@student.dtu.dk</t>
  </si>
  <si>
    <t>nirkn@dtu.dk</t>
  </si>
  <si>
    <t>csuab@dtu.dk</t>
  </si>
  <si>
    <t>1308930001</t>
  </si>
  <si>
    <t>estebanandresproano@gmail.com</t>
  </si>
  <si>
    <t>37639</t>
  </si>
  <si>
    <t>E37639</t>
  </si>
  <si>
    <t>Esteban Andrés Proano</t>
  </si>
  <si>
    <t>vahcan@dtu.dk</t>
  </si>
  <si>
    <t>s172926@student.dtu.dk</t>
  </si>
  <si>
    <t>fafb@dtu.dk</t>
  </si>
  <si>
    <t>1308943905</t>
  </si>
  <si>
    <t>yuawa@dtu.dk</t>
  </si>
  <si>
    <t>36744</t>
  </si>
  <si>
    <t>E36744</t>
  </si>
  <si>
    <t>Yu Wang</t>
  </si>
  <si>
    <t>frisa@dtu.dk</t>
  </si>
  <si>
    <t>jacob_vinther@live.dk</t>
  </si>
  <si>
    <t>meiad@kt.dtu.dk</t>
  </si>
  <si>
    <t>oda.byskov.aggerholm</t>
  </si>
  <si>
    <t>E34528-2020921</t>
  </si>
  <si>
    <t>1308980207</t>
  </si>
  <si>
    <t>s173760@student.dtu.dk</t>
  </si>
  <si>
    <t>37155</t>
  </si>
  <si>
    <t>E37155</t>
  </si>
  <si>
    <t>Mikkel Bjørn Roed Lorentzen</t>
  </si>
  <si>
    <t>sebreinkebay@gmail.com</t>
  </si>
  <si>
    <t>E34537-2020921</t>
  </si>
  <si>
    <t>1308982013</t>
  </si>
  <si>
    <t>Henriksen123@gmail.com</t>
  </si>
  <si>
    <t>36954</t>
  </si>
  <si>
    <t>E36954</t>
  </si>
  <si>
    <t>Rasmus Lau Thejlade Henriksen</t>
  </si>
  <si>
    <t>hhe@dtu.dk</t>
  </si>
  <si>
    <t>dogi@dtu.dk</t>
  </si>
  <si>
    <t>pele@byg.dtu.dk</t>
  </si>
  <si>
    <t>jopp@space.dtu.dk</t>
  </si>
  <si>
    <t>s082981@student.dtu.dk</t>
  </si>
  <si>
    <t>erhh@dtu.dk</t>
  </si>
  <si>
    <t>axmo@elektro.dtu.dk</t>
  </si>
  <si>
    <t>jhje@dtu.dk</t>
  </si>
  <si>
    <t>kesl@dtu.dk</t>
  </si>
  <si>
    <t>clu@aqua.dtu.dk</t>
  </si>
  <si>
    <t>jehq@dtu.dk</t>
  </si>
  <si>
    <t>anjand@dtu.dk</t>
  </si>
  <si>
    <t>jlm@adk.dtu.dk</t>
  </si>
  <si>
    <t>loubun@dtu.dk</t>
  </si>
  <si>
    <t>msecher@dtu.dk</t>
  </si>
  <si>
    <t>orda@elektro.dtu.dk</t>
  </si>
  <si>
    <t>sotka@dtu.dk</t>
  </si>
  <si>
    <t>alib@dtu.dk</t>
  </si>
  <si>
    <t>E17690-2020253</t>
  </si>
  <si>
    <t>1309883795</t>
  </si>
  <si>
    <t>frannie@dtu.dk</t>
  </si>
  <si>
    <t>36866</t>
  </si>
  <si>
    <t>E36866</t>
  </si>
  <si>
    <t>Frank Niessen</t>
  </si>
  <si>
    <t>raly@dtu.dk</t>
  </si>
  <si>
    <t>jathr@fotonik.dtu.dk</t>
  </si>
  <si>
    <t>mmarlu@dtu.dk</t>
  </si>
  <si>
    <t>shiyu@dtu.dk</t>
  </si>
  <si>
    <t>1309894924</t>
  </si>
  <si>
    <t>edldu@dtu.dk</t>
  </si>
  <si>
    <t>nijoh@dtu.dk</t>
  </si>
  <si>
    <t>E16970-3</t>
  </si>
  <si>
    <t>ajso@dtu.dk</t>
  </si>
  <si>
    <t>kase@dtu.dk</t>
  </si>
  <si>
    <t>adbj@aqua.dtu.dk</t>
  </si>
  <si>
    <t>antan@fysik.dtu.dk</t>
  </si>
  <si>
    <t>resau@dtu.dk</t>
  </si>
  <si>
    <t>liding@dtu.dk</t>
  </si>
  <si>
    <t>mmugo@dtu.dk</t>
  </si>
  <si>
    <t>tba-dk@hotmail.com</t>
  </si>
  <si>
    <t>s164151@student.dtu.dk</t>
  </si>
  <si>
    <t>sskli@dtu.dk</t>
  </si>
  <si>
    <t>jonathanlaurits@hotmail.com</t>
  </si>
  <si>
    <t>1309953947</t>
  </si>
  <si>
    <t>yuezh@fotonik.dtu.dk</t>
  </si>
  <si>
    <t>36615</t>
  </si>
  <si>
    <t>E36615</t>
  </si>
  <si>
    <t>Yueguang Zhou</t>
  </si>
  <si>
    <t>foach@dtu.dk</t>
  </si>
  <si>
    <t>magilje@dtu.dk</t>
  </si>
  <si>
    <t>E32463-3</t>
  </si>
  <si>
    <t>lepj@dtu.dk</t>
  </si>
  <si>
    <t>ehst@kemi.dtu.dk</t>
  </si>
  <si>
    <t>johan@dtu.dk</t>
  </si>
  <si>
    <t>omj@byg.dtu.dk</t>
  </si>
  <si>
    <t>annhol@food.dtu.dk</t>
  </si>
  <si>
    <t>majnor@dtu.dk</t>
  </si>
  <si>
    <t>cbri@food.dtu.dk</t>
  </si>
  <si>
    <t>andv@dtu.dk</t>
  </si>
  <si>
    <t>yewu@dtu.dk</t>
  </si>
  <si>
    <t>ibens@dtu.dk</t>
  </si>
  <si>
    <t>almag@dtu.dk</t>
  </si>
  <si>
    <t>alym@kt.dtu.dk</t>
  </si>
  <si>
    <t>MVAH@AQUA.DTU.DK</t>
  </si>
  <si>
    <t>chdavo@biosustain.dtu.dk</t>
  </si>
  <si>
    <t>gant@nanotech.dtu.dk</t>
  </si>
  <si>
    <t>qipan@kemi.dtu.dk</t>
  </si>
  <si>
    <t>honhu@dtu.dk</t>
  </si>
  <si>
    <t>s161296@student.dtu.dk</t>
  </si>
  <si>
    <t>pngchr@space.dtu.dk</t>
  </si>
  <si>
    <t>kripby@dtu.dk</t>
  </si>
  <si>
    <t>1310923040</t>
  </si>
  <si>
    <t>ftrma@dtu.dk</t>
  </si>
  <si>
    <t>36880</t>
  </si>
  <si>
    <t>E36880</t>
  </si>
  <si>
    <t>Fanny Timian Riismøller Madsen</t>
  </si>
  <si>
    <t>ewdha@dtu.dk</t>
  </si>
  <si>
    <t>E33533-3</t>
  </si>
  <si>
    <t>macro@dtu.dk</t>
  </si>
  <si>
    <t>s144398@student.dtu.dk</t>
  </si>
  <si>
    <t>sinbi@dtu.dk</t>
  </si>
  <si>
    <t>lbot@dtu.dk</t>
  </si>
  <si>
    <t>akara@dtu.dk</t>
  </si>
  <si>
    <t>E27710-3x</t>
  </si>
  <si>
    <t>hjura@dtu.dk</t>
  </si>
  <si>
    <t>E36420-2</t>
  </si>
  <si>
    <t>jjjch@dtu.dk</t>
  </si>
  <si>
    <t>E31173-4</t>
  </si>
  <si>
    <t>E31173-5</t>
  </si>
  <si>
    <t>s144080@student.dtu.dk</t>
  </si>
  <si>
    <t>1310962305</t>
  </si>
  <si>
    <t>wangzhoufrankq@outlook.com</t>
  </si>
  <si>
    <t>36685</t>
  </si>
  <si>
    <t>E36685</t>
  </si>
  <si>
    <t>Zhou Wang</t>
  </si>
  <si>
    <t>hjaltepind@gmail.com</t>
  </si>
  <si>
    <t>thebr@dtu.dk</t>
  </si>
  <si>
    <t>amalie.hess@gmail.com</t>
  </si>
  <si>
    <t>37069</t>
  </si>
  <si>
    <t>E37069</t>
  </si>
  <si>
    <t>amlhe@dtu.dk</t>
  </si>
  <si>
    <t>erpl@dtu.dk</t>
  </si>
  <si>
    <t>sylvan@dtu.dk</t>
  </si>
  <si>
    <t>lmyl@aqua.dtu.dk</t>
  </si>
  <si>
    <t>karo@fotonik.dtu.dk</t>
  </si>
  <si>
    <t>frans@dtu.dk</t>
  </si>
  <si>
    <t>janber@dtu.dk</t>
  </si>
  <si>
    <t>agmar@byg.dtu.dk</t>
  </si>
  <si>
    <t>satv@dtu.dk</t>
  </si>
  <si>
    <t>jojer@adm.dtu.dk</t>
  </si>
  <si>
    <t>s127058@student.dtu.dk</t>
  </si>
  <si>
    <t>arham@adm.dtu.dk</t>
  </si>
  <si>
    <t>perwre@dtu.dk</t>
  </si>
  <si>
    <t>ozgo@dtu.dk</t>
  </si>
  <si>
    <t>chrgh@dtu.dk</t>
  </si>
  <si>
    <t>weig@kemi.dtu.dk</t>
  </si>
  <si>
    <t>sigfr@dtu.dk</t>
  </si>
  <si>
    <t>chrisan@dtu.dk</t>
  </si>
  <si>
    <t>hebb@dtu.dk</t>
  </si>
  <si>
    <t>apewat@food.dtu.dk</t>
  </si>
  <si>
    <t>niklas@fysik.dtu.dk</t>
  </si>
  <si>
    <t>s153573@student.dtu.dk</t>
  </si>
  <si>
    <t>sigwa@dtu.dk</t>
  </si>
  <si>
    <t>nlbr@dtu.dk</t>
  </si>
  <si>
    <t>kr.seegert@gmail.com</t>
  </si>
  <si>
    <t>E34439-2</t>
  </si>
  <si>
    <t>rune@degnpedersen.dk</t>
  </si>
  <si>
    <t>E36344-2020922</t>
  </si>
  <si>
    <t>chrhar@dtu.dk</t>
  </si>
  <si>
    <t>1311981133</t>
  </si>
  <si>
    <t>s184147@student.dtu.dk</t>
  </si>
  <si>
    <t>37276</t>
  </si>
  <si>
    <t>E37276</t>
  </si>
  <si>
    <t>Holger Boe Krogh</t>
  </si>
  <si>
    <t>shritac@dtu.dk</t>
  </si>
  <si>
    <t>hanluhe13@gmail.com</t>
  </si>
  <si>
    <t>thho@dtu.dk</t>
  </si>
  <si>
    <t>E6337-2</t>
  </si>
  <si>
    <t>bataa@dtu.dk</t>
  </si>
  <si>
    <t>janup@vet.dtu.dk</t>
  </si>
  <si>
    <t>ahnie@fysik.dtu.dk</t>
  </si>
  <si>
    <t>cchr@adm.dtu.dk</t>
  </si>
  <si>
    <t>llind@dtu.dk</t>
  </si>
  <si>
    <t>mbrj@elektro.dtu.dk</t>
  </si>
  <si>
    <t>petol@food.dtu.dk</t>
  </si>
  <si>
    <t>herrgard@biosustain.dtu.dk</t>
  </si>
  <si>
    <t>cjes@dtu.dk</t>
  </si>
  <si>
    <t>Torton@vet.dtu.dk</t>
  </si>
  <si>
    <t>sisha@biosustain.dtu.dk</t>
  </si>
  <si>
    <t>momro@adm.dtu.dk</t>
  </si>
  <si>
    <t>ruda@dtu.dk</t>
  </si>
  <si>
    <t>julf@dtu.dk</t>
  </si>
  <si>
    <t>yaninai@dtu.dk</t>
  </si>
  <si>
    <t>s103636@student.dtu.dk</t>
  </si>
  <si>
    <t>sizumi@dtu.dk</t>
  </si>
  <si>
    <t>canols@dtu.dk</t>
  </si>
  <si>
    <t>aloba@dtu.dk</t>
  </si>
  <si>
    <t>1312932004</t>
  </si>
  <si>
    <t>mvne@dtu.dk</t>
  </si>
  <si>
    <t>36554</t>
  </si>
  <si>
    <t>E36554</t>
  </si>
  <si>
    <t>Marie Victoria Nedergaard</t>
  </si>
  <si>
    <t>1312932772</t>
  </si>
  <si>
    <t>anna_heiselberg@hotmail.com</t>
  </si>
  <si>
    <t>37282</t>
  </si>
  <si>
    <t>E37282</t>
  </si>
  <si>
    <t>Anna Heiselberg</t>
  </si>
  <si>
    <t>juror@dtu.dk</t>
  </si>
  <si>
    <t>s170303@student.dtu.dk</t>
  </si>
  <si>
    <t>luch@dtu.dk</t>
  </si>
  <si>
    <t>1312953257</t>
  </si>
  <si>
    <t>sihliu@dtu.dk</t>
  </si>
  <si>
    <t>36643</t>
  </si>
  <si>
    <t>E36643</t>
  </si>
  <si>
    <t>Sihang Liu</t>
  </si>
  <si>
    <t>jmura@dtu.dk</t>
  </si>
  <si>
    <t>E33489-3</t>
  </si>
  <si>
    <t>adam-1998@hotmail.com</t>
  </si>
  <si>
    <t>E35110-2</t>
  </si>
  <si>
    <t>E35110-3</t>
  </si>
  <si>
    <t>th@kemi.dtu.dk</t>
  </si>
  <si>
    <t>biso@mek.dtu.dk</t>
  </si>
  <si>
    <t>knuras@dtu.dk</t>
  </si>
  <si>
    <t>rosama@dtu.dk</t>
  </si>
  <si>
    <t>Rosalba Albanese Marek</t>
  </si>
  <si>
    <t>jlhl@dtu.dk</t>
  </si>
  <si>
    <t>jlkme@dtu.dk</t>
  </si>
  <si>
    <t>snlu@dtu.dk</t>
  </si>
  <si>
    <t>tinwh@dtu.dk</t>
  </si>
  <si>
    <t>anst@dtu.dk</t>
  </si>
  <si>
    <t>susand@elektro.dtu.dk</t>
  </si>
  <si>
    <t>vona@fysik.dtu.dk</t>
  </si>
  <si>
    <t>bmpl@food.dtu.dk</t>
  </si>
  <si>
    <t>bkl@aqua.dtu.dk</t>
  </si>
  <si>
    <t>lizba@dtu.dk</t>
  </si>
  <si>
    <t>gunjo@dtu.dk</t>
  </si>
  <si>
    <t>nbgh@mek.dtu.dk</t>
  </si>
  <si>
    <t>cdal@kt.dtu.dk</t>
  </si>
  <si>
    <t>loank@dtu.dk</t>
  </si>
  <si>
    <t>s170570@student.dtu.dk</t>
  </si>
  <si>
    <t>bome@dtu.dk</t>
  </si>
  <si>
    <t>alesi@dtu.dk</t>
  </si>
  <si>
    <t>catwi@dtu.dk</t>
  </si>
  <si>
    <t>sjoca@dtu.dk</t>
  </si>
  <si>
    <t>1401914273</t>
  </si>
  <si>
    <t>mkutsal@dtu.dk</t>
  </si>
  <si>
    <t>37084</t>
  </si>
  <si>
    <t>E37084</t>
  </si>
  <si>
    <t>Mustafacan Kutsal</t>
  </si>
  <si>
    <t>fhape@dtu.dk</t>
  </si>
  <si>
    <t>E34620-2020921</t>
  </si>
  <si>
    <t>yitin@dtu.dk</t>
  </si>
  <si>
    <t>s153580@student.dtu.dk</t>
  </si>
  <si>
    <t>karon@kt.dtu.dk</t>
  </si>
  <si>
    <t>alff@food.dtu.dk</t>
  </si>
  <si>
    <t>1401942099</t>
  </si>
  <si>
    <t>damul@dtu.dk</t>
  </si>
  <si>
    <t>37273</t>
  </si>
  <si>
    <t>E37273</t>
  </si>
  <si>
    <t>David Mularczyk</t>
  </si>
  <si>
    <t>s153582@student.dtu.dk</t>
  </si>
  <si>
    <t>mnity@dtu.dk</t>
  </si>
  <si>
    <t>E35900-2</t>
  </si>
  <si>
    <t>kabje@dtu.dk</t>
  </si>
  <si>
    <t>E33981-2020921</t>
  </si>
  <si>
    <t>hstedt@space.dtu.dk</t>
  </si>
  <si>
    <t>s153584@student.dtu.dk</t>
  </si>
  <si>
    <t>etoga@dtu.dk</t>
  </si>
  <si>
    <t>s164846@student.dtu.dk</t>
  </si>
  <si>
    <t>agnespilmannesbjerg@gmail.com</t>
  </si>
  <si>
    <t>mca@aqua.dtu.dk</t>
  </si>
  <si>
    <t>bmia@dtu.dk</t>
  </si>
  <si>
    <t>betla@dtu.dk</t>
  </si>
  <si>
    <t>kiknu@dtu.dk</t>
  </si>
  <si>
    <t>petj@fotonik.dtu.dk</t>
  </si>
  <si>
    <t>valse@dtu.dk</t>
  </si>
  <si>
    <t>rfj@aqua.dtu.dk</t>
  </si>
  <si>
    <t>johdie@biosustain.dtu.dk</t>
  </si>
  <si>
    <t>1402841407</t>
  </si>
  <si>
    <t>kristian@jensenius.eu</t>
  </si>
  <si>
    <t>37011</t>
  </si>
  <si>
    <t>E37011</t>
  </si>
  <si>
    <t>Kristian Jensenius Hartmann Jensen</t>
  </si>
  <si>
    <t>jegon@dtu.dk</t>
  </si>
  <si>
    <t>lche@food.dtu.dk</t>
  </si>
  <si>
    <t>natput@dtu.dk</t>
  </si>
  <si>
    <t>macsc@dtu.dk</t>
  </si>
  <si>
    <t>danped@dtu.dk</t>
  </si>
  <si>
    <t>katrine.hojholt@bioinformatics.dtu.dk</t>
  </si>
  <si>
    <t>pousi@dtu.dk</t>
  </si>
  <si>
    <t>ansole@vet.dtu.dk</t>
  </si>
  <si>
    <t>natw@dtu.dk</t>
  </si>
  <si>
    <t>guawa@dtu.dk</t>
  </si>
  <si>
    <t>arvse@dtu.dk</t>
  </si>
  <si>
    <t>ansv@aqua.dtu.dk</t>
  </si>
  <si>
    <t>siwto@dtu.dk</t>
  </si>
  <si>
    <t>cfrfr@dtu.dk</t>
  </si>
  <si>
    <t>pawde@dtu.dk</t>
  </si>
  <si>
    <t>1402933905</t>
  </si>
  <si>
    <t>qialo@dtu.dk</t>
  </si>
  <si>
    <t>36728</t>
  </si>
  <si>
    <t>E36728</t>
  </si>
  <si>
    <t>Qian Long</t>
  </si>
  <si>
    <t>s153586@student.dtu.dk</t>
  </si>
  <si>
    <t>shanli@dtu.dk</t>
  </si>
  <si>
    <t>japju@dtu.dk</t>
  </si>
  <si>
    <t>s174493@student.dtu.dk</t>
  </si>
  <si>
    <t>1402991689</t>
  </si>
  <si>
    <t>mafpri@dtu.dk</t>
  </si>
  <si>
    <t>36523</t>
  </si>
  <si>
    <t>E36523</t>
  </si>
  <si>
    <t>Marcus Falsig Price</t>
  </si>
  <si>
    <t>vicpr@dtu.dk</t>
  </si>
  <si>
    <t>njw@space.dtu.dk</t>
  </si>
  <si>
    <t>jhp@kt.dtu.dk</t>
  </si>
  <si>
    <t>hanne.sondergaard@arlafoods.com</t>
  </si>
  <si>
    <t>DTU-provost@dtu.dk</t>
  </si>
  <si>
    <t>peta@dtu.dk</t>
  </si>
  <si>
    <t>rewe@kemi.dtu.dk</t>
  </si>
  <si>
    <t>mnni@dtu.dk</t>
  </si>
  <si>
    <t>klmos@env.dtu.dk</t>
  </si>
  <si>
    <t>afjje@dtu.dk</t>
  </si>
  <si>
    <t>banor@dtu.dk</t>
  </si>
  <si>
    <t>eves@dtu.dk</t>
  </si>
  <si>
    <t>romhe@aqua.dtu.dk</t>
  </si>
  <si>
    <t>ninhb@dtu.dk</t>
  </si>
  <si>
    <t>cgal@dtu.dk</t>
  </si>
  <si>
    <t>kamam@dtu.dk</t>
  </si>
  <si>
    <t>kasv@dtu.dk</t>
  </si>
  <si>
    <t>xzhao@nanotech.dtu.dk</t>
  </si>
  <si>
    <t>kihen@food.dtu.dk</t>
  </si>
  <si>
    <t>franga@dtu.dk</t>
  </si>
  <si>
    <t>s164035@student.dtu.dk</t>
  </si>
  <si>
    <t>E33422-2020921</t>
  </si>
  <si>
    <t>hbaju@mek.dtu.dk</t>
  </si>
  <si>
    <t>miala@food.dtu.dk</t>
  </si>
  <si>
    <t>jehy@dtu.dk</t>
  </si>
  <si>
    <t>s171703@student.dtu.dk</t>
  </si>
  <si>
    <t>s144913@student.dtu.dk</t>
  </si>
  <si>
    <t>pervos@dtu.dk</t>
  </si>
  <si>
    <t>alefi@dtu.dk</t>
  </si>
  <si>
    <t>1403960256</t>
  </si>
  <si>
    <t>s174338@student.dtu.dk</t>
  </si>
  <si>
    <t>37500</t>
  </si>
  <si>
    <t>E37500</t>
  </si>
  <si>
    <t>Natasja Kaas Lund</t>
  </si>
  <si>
    <t>elica@dtu.dk</t>
  </si>
  <si>
    <t>sola@dtu.dk</t>
  </si>
  <si>
    <t>obh@space.dtu.dk</t>
  </si>
  <si>
    <t>bjchr@dtu.dk</t>
  </si>
  <si>
    <t>6261</t>
  </si>
  <si>
    <t>karins@dtu.dk</t>
  </si>
  <si>
    <t>meta@dtu.dk</t>
  </si>
  <si>
    <t>mdve@dtu.dk</t>
  </si>
  <si>
    <t>brtawe@biosustain.dtu.dk</t>
  </si>
  <si>
    <t>bjnie@dtu.dk</t>
  </si>
  <si>
    <t>aehan@nanotech.dtu.dk</t>
  </si>
  <si>
    <t>athpapa@dtu.dk</t>
  </si>
  <si>
    <t>albg@dtu.dk</t>
  </si>
  <si>
    <t>hagra@dtu.dk</t>
  </si>
  <si>
    <t>dija@nanotech.dtu.dk</t>
  </si>
  <si>
    <t>fsras@mek.dtu.dk</t>
  </si>
  <si>
    <t>tiawang@kt.dtu.dk</t>
  </si>
  <si>
    <t>ratida@dtu.dk</t>
  </si>
  <si>
    <t>s144545@student.dtu.dk</t>
  </si>
  <si>
    <t>1404951110</t>
  </si>
  <si>
    <t>rikke.pommer@gmail.com</t>
  </si>
  <si>
    <t>37148</t>
  </si>
  <si>
    <t>E37148</t>
  </si>
  <si>
    <t>Rikke Pommer Hansen</t>
  </si>
  <si>
    <t>hkln@dtu.dk</t>
  </si>
  <si>
    <t>jekjp@aqua.dtu.dk</t>
  </si>
  <si>
    <t>clli@vet.dtu.dk</t>
  </si>
  <si>
    <t>henpet@mek.dtu.dk</t>
  </si>
  <si>
    <t>krbo@dtu.dk</t>
  </si>
  <si>
    <t>lemi@dtu.dk</t>
  </si>
  <si>
    <t>hannes@fysik.dtu.dk</t>
  </si>
  <si>
    <t>gitjen@dtu.dk</t>
  </si>
  <si>
    <t>jkipe@dtu.dk</t>
  </si>
  <si>
    <t>jafrig@byg.dtu.dk</t>
  </si>
  <si>
    <t>kmra@dtu.dk</t>
  </si>
  <si>
    <t>simcl@dtu.dk</t>
  </si>
  <si>
    <t>doch@aqua.dtu.dk</t>
  </si>
  <si>
    <t>jkmo@dtu.dk</t>
  </si>
  <si>
    <t>cmar@dtu.dk</t>
  </si>
  <si>
    <t>syuli@dtu.dk</t>
  </si>
  <si>
    <t>stancos@dtu.dk</t>
  </si>
  <si>
    <t>rawan@dtu.dk</t>
  </si>
  <si>
    <t>E31836-2</t>
  </si>
  <si>
    <t>kaiwu@nanotech.dtu.dk</t>
  </si>
  <si>
    <t>hona@dtu.dk</t>
  </si>
  <si>
    <t>pdp@adk.dtu.dk</t>
  </si>
  <si>
    <t>eoza@fotonik.dtu.dk</t>
  </si>
  <si>
    <t>gumol@dtu.dk</t>
  </si>
  <si>
    <t>lviro@dtu.dk</t>
  </si>
  <si>
    <t>nina-1994@hotmail.com</t>
  </si>
  <si>
    <t>s171970@student.dtu.dk</t>
  </si>
  <si>
    <t>karono@dtu.dk</t>
  </si>
  <si>
    <t>1405950001</t>
  </si>
  <si>
    <t>hualiu@dtu.dk</t>
  </si>
  <si>
    <t>37764</t>
  </si>
  <si>
    <t>E37764</t>
  </si>
  <si>
    <t>Hua Liu</t>
  </si>
  <si>
    <t>s164561@student.dtu.dk</t>
  </si>
  <si>
    <t>s164416@student.dtu.dk</t>
  </si>
  <si>
    <t>E33418-2020102</t>
  </si>
  <si>
    <t>gimo@dtu.dk</t>
  </si>
  <si>
    <t>E36455-2</t>
  </si>
  <si>
    <t>danieliga@live.dk</t>
  </si>
  <si>
    <t>jonas.g.pedersen@gmail.com</t>
  </si>
  <si>
    <t>E35019-2020921</t>
  </si>
  <si>
    <t>jewo@dtu.dk</t>
  </si>
  <si>
    <t>jkn@aqua.dtu.dk</t>
  </si>
  <si>
    <t>lawp@space.dtu.dk</t>
  </si>
  <si>
    <t>helmel@dtu.dk</t>
  </si>
  <si>
    <t>uepe@dtu.dk</t>
  </si>
  <si>
    <t>melaus@dtu.dk</t>
  </si>
  <si>
    <t>kryv@fotonik.dtu.dk</t>
  </si>
  <si>
    <t>lugi@byg.dtu.dk</t>
  </si>
  <si>
    <t>mitfra@dtu.dk</t>
  </si>
  <si>
    <t>ufran@dtu.dk</t>
  </si>
  <si>
    <t>javc@space.dtu.dk</t>
  </si>
  <si>
    <t>helev@dtu.dk</t>
  </si>
  <si>
    <t>E32125-3</t>
  </si>
  <si>
    <t>afkik@mek.dtu.dk</t>
  </si>
  <si>
    <t>jishe@dtu.dk</t>
  </si>
  <si>
    <t>alidav@mek.dtu.dk</t>
  </si>
  <si>
    <t>lgrav@biosustain.dtu.dk</t>
  </si>
  <si>
    <t>zofja@bio.dtu.dk</t>
  </si>
  <si>
    <t>mojnik@space.dtu.dk</t>
  </si>
  <si>
    <t>s181591@student.dtu.dk</t>
  </si>
  <si>
    <t>sjuka@dtu.dk</t>
  </si>
  <si>
    <t>1406912805</t>
  </si>
  <si>
    <t>jamas@dtu.dk</t>
  </si>
  <si>
    <t>36819</t>
  </si>
  <si>
    <t>E36819</t>
  </si>
  <si>
    <t>Jacob Mathias Schreiner</t>
  </si>
  <si>
    <t>tano@food.dtu.dk</t>
  </si>
  <si>
    <t>vanbaj@dtu.dk</t>
  </si>
  <si>
    <t>dongyli@mek.dtu.dk</t>
  </si>
  <si>
    <t>mmqha@dtu.dk</t>
  </si>
  <si>
    <t>haaj@food.dtu.dk</t>
  </si>
  <si>
    <t>wefa@kemi.dtu.dk</t>
  </si>
  <si>
    <t>maalt@dtu.dk</t>
  </si>
  <si>
    <t>s143823@student.dtu.dk</t>
  </si>
  <si>
    <t>B.justesen@hotmail.com</t>
  </si>
  <si>
    <t>s147023@student.dtu.dk</t>
  </si>
  <si>
    <t>solbe@dtu.dk</t>
  </si>
  <si>
    <t>helnil@dtu.dk</t>
  </si>
  <si>
    <t>1407553159</t>
  </si>
  <si>
    <t>sedul@dtu.dk</t>
  </si>
  <si>
    <t>37549</t>
  </si>
  <si>
    <t>E37549</t>
  </si>
  <si>
    <t>Sergio Eduardo Ulloa</t>
  </si>
  <si>
    <t>perhh@byg.dtu.dk</t>
  </si>
  <si>
    <t>mdcsan@elektro.dtu.dk</t>
  </si>
  <si>
    <t>camt@dtu.dk</t>
  </si>
  <si>
    <t>martje@dtu.dk</t>
  </si>
  <si>
    <t>sabay@biosustain.dtu.dk</t>
  </si>
  <si>
    <t>jesho@dtu.dk</t>
  </si>
  <si>
    <t>atmli@byg.dtu.dk</t>
  </si>
  <si>
    <t>hatru@adm.dtu.dk</t>
  </si>
  <si>
    <t>suyi@dtu.dk</t>
  </si>
  <si>
    <t>hecv@dtu.dk</t>
  </si>
  <si>
    <t>haah@env.dtu.dk</t>
  </si>
  <si>
    <t>kazd@dtu.dk</t>
  </si>
  <si>
    <t>ekoroy@biosustain.dtu.dk</t>
  </si>
  <si>
    <t>1407941299</t>
  </si>
  <si>
    <t>resni@dtu.dk</t>
  </si>
  <si>
    <t>36549</t>
  </si>
  <si>
    <t>E36549</t>
  </si>
  <si>
    <t>Rasmus Esbjørn Nielsen</t>
  </si>
  <si>
    <t>s153610@student.dtu.dk</t>
  </si>
  <si>
    <t>E30670-2020921</t>
  </si>
  <si>
    <t>s182601@student.dtu.dk</t>
  </si>
  <si>
    <t>henningtaufrederiksen@gmail.com</t>
  </si>
  <si>
    <t>morwa@dtu.dk</t>
  </si>
  <si>
    <t>E27530-2020214</t>
  </si>
  <si>
    <t>1407960668</t>
  </si>
  <si>
    <t>rikplo@dtu.dk</t>
  </si>
  <si>
    <t>36496</t>
  </si>
  <si>
    <t>E36496</t>
  </si>
  <si>
    <t>Rikke Egeberg Plougmann</t>
  </si>
  <si>
    <t>jkith@dtu.dk</t>
  </si>
  <si>
    <t>E32304-3</t>
  </si>
  <si>
    <t>1407971619</t>
  </si>
  <si>
    <t>simon.kamuk@gmail.com</t>
  </si>
  <si>
    <t>37047</t>
  </si>
  <si>
    <t>E37047</t>
  </si>
  <si>
    <t>Simon Kamuk Christiansen</t>
  </si>
  <si>
    <t>xualu@dtu.dk</t>
  </si>
  <si>
    <t>1407973247</t>
  </si>
  <si>
    <t>37683</t>
  </si>
  <si>
    <t>E37683</t>
  </si>
  <si>
    <t>Adrián Hernández Bustos</t>
  </si>
  <si>
    <t>brm@aqua.dtu.dk</t>
  </si>
  <si>
    <t>limyr@dtu.dk</t>
  </si>
  <si>
    <t>anrok@dtu.dk</t>
  </si>
  <si>
    <t>1408660331</t>
  </si>
  <si>
    <t>fskr@dtu.dk</t>
  </si>
  <si>
    <t>37828</t>
  </si>
  <si>
    <t>E37828</t>
  </si>
  <si>
    <t>Frank Skov Kristensen</t>
  </si>
  <si>
    <t>lbh@kt.dtu.dk</t>
  </si>
  <si>
    <t>bsla@vet.dtu.dk</t>
  </si>
  <si>
    <t>chas@env.dtu.dk</t>
  </si>
  <si>
    <t>atn@biosustain.dtu.dk</t>
  </si>
  <si>
    <t>krwa@dtu.dk</t>
  </si>
  <si>
    <t>lazw@fysik.dtu.dk</t>
  </si>
  <si>
    <t>retho@biosustain.dtu.dk</t>
  </si>
  <si>
    <t>saank@dtu.dk</t>
  </si>
  <si>
    <t>hlfr@dtu.dk</t>
  </si>
  <si>
    <t>rg@elektro.dtu.dk</t>
  </si>
  <si>
    <t>fredr@food.dtu.dk</t>
  </si>
  <si>
    <t>erws@dtu.dk</t>
  </si>
  <si>
    <t>bjag@kt.dtu.dk</t>
  </si>
  <si>
    <t>1408872452</t>
  </si>
  <si>
    <t>bhech@dtu.dk</t>
  </si>
  <si>
    <t>36568</t>
  </si>
  <si>
    <t>E36568</t>
  </si>
  <si>
    <t>Bina Helene Christensen</t>
  </si>
  <si>
    <t>moniarn@dtu.dk</t>
  </si>
  <si>
    <t>lsje@dtu.dk</t>
  </si>
  <si>
    <t>dizhao@dtu.dk</t>
  </si>
  <si>
    <t>nupri@biosustain.dtu.dk</t>
  </si>
  <si>
    <t>andpar@dtu.dk</t>
  </si>
  <si>
    <t>andrno@dtu.dk</t>
  </si>
  <si>
    <t>minji@kt.dtu.dk</t>
  </si>
  <si>
    <t>ireja@dtu.dk</t>
  </si>
  <si>
    <t>pechri@dtu.dk</t>
  </si>
  <si>
    <t>gisligudjons94@gmail.com</t>
  </si>
  <si>
    <t>1408943759</t>
  </si>
  <si>
    <t>s192184@student.dtu.dk</t>
  </si>
  <si>
    <t>37136</t>
  </si>
  <si>
    <t>E37136</t>
  </si>
  <si>
    <t>Jorge Montalvo Arvizu</t>
  </si>
  <si>
    <t>s164848@student.dtu.dk</t>
  </si>
  <si>
    <t>mwiel@dtu.dk</t>
  </si>
  <si>
    <t>ckowe@dtu.dk</t>
  </si>
  <si>
    <t>1408970098</t>
  </si>
  <si>
    <t>elisa97@live.dk</t>
  </si>
  <si>
    <t>37191</t>
  </si>
  <si>
    <t>E37191</t>
  </si>
  <si>
    <t>Elisabet Anne Marie Hallström</t>
  </si>
  <si>
    <t>1408972929</t>
  </si>
  <si>
    <t>tjape@dtu.dk</t>
  </si>
  <si>
    <t>36869</t>
  </si>
  <si>
    <t>E36869</t>
  </si>
  <si>
    <t>Tjark Petersen</t>
  </si>
  <si>
    <t>E36869-2</t>
  </si>
  <si>
    <t>rgkal@dtu.dk</t>
  </si>
  <si>
    <t>teit@byg.dtu.dk</t>
  </si>
  <si>
    <t>kamp@dtu.dk</t>
  </si>
  <si>
    <t>milau@dtu.dk</t>
  </si>
  <si>
    <t>siol@dtu.dk</t>
  </si>
  <si>
    <t>miholb@dtu.dk</t>
  </si>
  <si>
    <t>heno@dtu.dk</t>
  </si>
  <si>
    <t>kaed@dtu.dk</t>
  </si>
  <si>
    <t>linho@byg.dtu.dk</t>
  </si>
  <si>
    <t>snk@adm.dtu.dk</t>
  </si>
  <si>
    <t>verblu@dtu.dk</t>
  </si>
  <si>
    <t>jiufuq@biosustain.dtu.dk</t>
  </si>
  <si>
    <t>macajo@mek.dtu.dk</t>
  </si>
  <si>
    <t>chrsop@dtu.dk</t>
  </si>
  <si>
    <t>chamnav@dtu.dk</t>
  </si>
  <si>
    <t>yuliu@elektro.dtu.dk</t>
  </si>
  <si>
    <t>1409894565</t>
  </si>
  <si>
    <t>edwdo@dtu.dk</t>
  </si>
  <si>
    <t>amsi@dtu.dk</t>
  </si>
  <si>
    <t>sasan@dtu.dk</t>
  </si>
  <si>
    <t>jhofo@dtu.dk</t>
  </si>
  <si>
    <t>1409912938</t>
  </si>
  <si>
    <t>lifan@dtu.dk</t>
  </si>
  <si>
    <t>37434</t>
  </si>
  <si>
    <t>E37434</t>
  </si>
  <si>
    <t>Lina Frida Möller Andersson</t>
  </si>
  <si>
    <t>cino@dtu.dk</t>
  </si>
  <si>
    <t>s134430@student.dtu.dk</t>
  </si>
  <si>
    <t>frevos@dtu.dk</t>
  </si>
  <si>
    <t>lanas@food.dtu.dk</t>
  </si>
  <si>
    <t>sgrni@elektro.dtu.dk</t>
  </si>
  <si>
    <t>jbest@dtu.dk</t>
  </si>
  <si>
    <t>tbeth@dtu.dk</t>
  </si>
  <si>
    <t>E36211-2</t>
  </si>
  <si>
    <t>s173082@student.dtu.dk</t>
  </si>
  <si>
    <t>1409943566</t>
  </si>
  <si>
    <t>anarv@dtu.dk</t>
  </si>
  <si>
    <t>37800</t>
  </si>
  <si>
    <t>E37800</t>
  </si>
  <si>
    <t>Annette Arvad Jørgensen</t>
  </si>
  <si>
    <t>tulej@dtu.dk</t>
  </si>
  <si>
    <t>s153623@student.dtu.dk</t>
  </si>
  <si>
    <t>s153625@student.dtu.dk</t>
  </si>
  <si>
    <t>E31573-2020328</t>
  </si>
  <si>
    <t>s173978@student.dtu.dk</t>
  </si>
  <si>
    <t>1409982197</t>
  </si>
  <si>
    <t>patr7257@gmail.com</t>
  </si>
  <si>
    <t>36992</t>
  </si>
  <si>
    <t>E36992</t>
  </si>
  <si>
    <t>Patrick Røbel</t>
  </si>
  <si>
    <t>hhlo@dtu.dk</t>
  </si>
  <si>
    <t>hjojo@dtu.dk</t>
  </si>
  <si>
    <t>lodi@dtu.dk</t>
  </si>
  <si>
    <t>bjhv@adm.dtu.dk</t>
  </si>
  <si>
    <t>rm@kemi.dtu.dk</t>
  </si>
  <si>
    <t>jorna@dtu.dk</t>
  </si>
  <si>
    <t>karho@adm.dtu.dk</t>
  </si>
  <si>
    <t>haou@fotonik.dtu.dk</t>
  </si>
  <si>
    <t>htja@dtu.dk</t>
  </si>
  <si>
    <t>gout@dtu.dk</t>
  </si>
  <si>
    <t>smab@dtu.dk</t>
  </si>
  <si>
    <t>sbeho@dtu.dk</t>
  </si>
  <si>
    <t>konpla@dtu.dk</t>
  </si>
  <si>
    <t>s166371@student.dtu.dk</t>
  </si>
  <si>
    <t>gioal@dtu.dk</t>
  </si>
  <si>
    <t>1410930931</t>
  </si>
  <si>
    <t>kimrjen@gmail.com</t>
  </si>
  <si>
    <t>36970</t>
  </si>
  <si>
    <t>E36970</t>
  </si>
  <si>
    <t>Kim Reinhardt Jensen</t>
  </si>
  <si>
    <t>s153626@student.dtu.dk</t>
  </si>
  <si>
    <t>wassa@dtu.dk</t>
  </si>
  <si>
    <t>kaebra@adm.dtu.dk</t>
  </si>
  <si>
    <t>s164093@student.dtu.dk</t>
  </si>
  <si>
    <t>fccr@fotonik.dtu.dk</t>
  </si>
  <si>
    <t>bruzeb@dtu.dk</t>
  </si>
  <si>
    <t>s172171@student.dtu.dk</t>
  </si>
  <si>
    <t>s173702@student.dtu.dk</t>
  </si>
  <si>
    <t>ljlma@dtu.dk</t>
  </si>
  <si>
    <t>1410961470</t>
  </si>
  <si>
    <t>agnete.mn@hotmail.com</t>
  </si>
  <si>
    <t>36499</t>
  </si>
  <si>
    <t>E36499</t>
  </si>
  <si>
    <t>Agnete Marie Nørregaard</t>
  </si>
  <si>
    <t>crisc@dtu.dk</t>
  </si>
  <si>
    <t>E36387-2</t>
  </si>
  <si>
    <t>E36387-3</t>
  </si>
  <si>
    <t>s183816@student.dtu.dk</t>
  </si>
  <si>
    <t>E34815-2020921</t>
  </si>
  <si>
    <t>1410982141</t>
  </si>
  <si>
    <t>bjarke.almer.frederiksen@gmail.com</t>
  </si>
  <si>
    <t>36988</t>
  </si>
  <si>
    <t>E36988</t>
  </si>
  <si>
    <t>Bjarke Almer Frederiksen</t>
  </si>
  <si>
    <t>jenso@adm.dtu.dk</t>
  </si>
  <si>
    <t>mj@vet.dtu.dk</t>
  </si>
  <si>
    <t>jansh@dtu.dk</t>
  </si>
  <si>
    <t>rbalt@dtu.dk</t>
  </si>
  <si>
    <t>jewa@dtu.dk</t>
  </si>
  <si>
    <t>gibi@mek.dtu.dk</t>
  </si>
  <si>
    <t>jaic@dtu.dk</t>
  </si>
  <si>
    <t>hkda@dtu.dk</t>
  </si>
  <si>
    <t>1411792796</t>
  </si>
  <si>
    <t>tmkho@dtu.dk</t>
  </si>
  <si>
    <t>36520</t>
  </si>
  <si>
    <t>E36520</t>
  </si>
  <si>
    <t>Trine Marie Kofod Høyerby</t>
  </si>
  <si>
    <t>chazi@elektro.dtu.dk</t>
  </si>
  <si>
    <t>1411864096</t>
  </si>
  <si>
    <t>ipame@dtu.dk</t>
  </si>
  <si>
    <t>36715</t>
  </si>
  <si>
    <t>E36715</t>
  </si>
  <si>
    <t>Isabel Pardo Mendoza</t>
  </si>
  <si>
    <t>tedgro@biosustain.dtu.dk</t>
  </si>
  <si>
    <t>ricb@mek.dtu.dk</t>
  </si>
  <si>
    <t>mikmads@dtu.dk</t>
  </si>
  <si>
    <t>dmytro@kemi.dtu.dk</t>
  </si>
  <si>
    <t>jenseo1@hotmail.com</t>
  </si>
  <si>
    <t>fshen@elektro.dtu.dk</t>
  </si>
  <si>
    <t>s147025@student.dtu.dk</t>
  </si>
  <si>
    <t>s153631@student.dtu.dk</t>
  </si>
  <si>
    <t>nurin@dtu.dk</t>
  </si>
  <si>
    <t>nlrde@dtu.dk</t>
  </si>
  <si>
    <t>pvkny@dtu.dk</t>
  </si>
  <si>
    <t>s174977@student.dtu.dk</t>
  </si>
  <si>
    <t>E31028-2020921</t>
  </si>
  <si>
    <t>s173270@student.dtu.dk</t>
  </si>
  <si>
    <t>s151654@student.dtu.dk</t>
  </si>
  <si>
    <t>E33165-2020622</t>
  </si>
  <si>
    <t>skaarup@kemi.dtu.dk</t>
  </si>
  <si>
    <t>kibr@dtu.dk</t>
  </si>
  <si>
    <t>kkry@dtu.dk</t>
  </si>
  <si>
    <t>soco@kemi.dtu.dk</t>
  </si>
  <si>
    <t>pevil@dtu.dk</t>
  </si>
  <si>
    <t>dortj@dtu.dk</t>
  </si>
  <si>
    <t>1412761231</t>
  </si>
  <si>
    <t>schelde@dtu.dk</t>
  </si>
  <si>
    <t>37578</t>
  </si>
  <si>
    <t>E37578</t>
  </si>
  <si>
    <t>Kim Schelde Petersen</t>
  </si>
  <si>
    <t>ascma@dtu.dk</t>
  </si>
  <si>
    <t>suswi@dtu.dk</t>
  </si>
  <si>
    <t>sopr@dtu.dk</t>
  </si>
  <si>
    <t>tonoigma@gmail.com</t>
  </si>
  <si>
    <t>olavdahlgaard@yahoo.dk</t>
  </si>
  <si>
    <t>kevha@dtu.dk</t>
  </si>
  <si>
    <t>1412863379</t>
  </si>
  <si>
    <t>urbw@dtu.dk</t>
  </si>
  <si>
    <t>36647</t>
  </si>
  <si>
    <t>E36647</t>
  </si>
  <si>
    <t>Urban Johannes Wünsch</t>
  </si>
  <si>
    <t>buyi@dtu.dk</t>
  </si>
  <si>
    <t>E31140-2</t>
  </si>
  <si>
    <t>bapra@biosustain.dtu.dk</t>
  </si>
  <si>
    <t>markkr@nanotech.dtu.dk</t>
  </si>
  <si>
    <t>ckim@fotonik.dtu.dk</t>
  </si>
  <si>
    <t>aluo@mek.dtu.dk</t>
  </si>
  <si>
    <t>fraregi@mek.dtu.dk</t>
  </si>
  <si>
    <t>mcsp@dtu.dk</t>
  </si>
  <si>
    <t>E29494-2x</t>
  </si>
  <si>
    <t>patha@dtu.dk</t>
  </si>
  <si>
    <t>s181357@student.dtu.dk</t>
  </si>
  <si>
    <t>ceki@dtu.dk</t>
  </si>
  <si>
    <t>lixin@dtu.dk</t>
  </si>
  <si>
    <t>s135012@student.dtu.dk</t>
  </si>
  <si>
    <t>ancol@dtu.dk</t>
  </si>
  <si>
    <t>1412933296</t>
  </si>
  <si>
    <t>zesz@dtu.dk</t>
  </si>
  <si>
    <t>36755</t>
  </si>
  <si>
    <t>E36755</t>
  </si>
  <si>
    <t>Zsófia Edit Szathmáry</t>
  </si>
  <si>
    <t>esmu@elektro.dtu.dk</t>
  </si>
  <si>
    <t>s182253@student.dtu.dk</t>
  </si>
  <si>
    <t>pdtma@dtu.dk</t>
  </si>
  <si>
    <t>1412942511</t>
  </si>
  <si>
    <t>jbora@dtu.dk</t>
  </si>
  <si>
    <t>37077</t>
  </si>
  <si>
    <t>E37077</t>
  </si>
  <si>
    <t>Jacob Bodekær Rasmussen</t>
  </si>
  <si>
    <t>1412944131</t>
  </si>
  <si>
    <t>alice@dtu.dk</t>
  </si>
  <si>
    <t>36614</t>
  </si>
  <si>
    <t>E36614</t>
  </si>
  <si>
    <t>Ali Cem</t>
  </si>
  <si>
    <t>plala@dtu.dk</t>
  </si>
  <si>
    <t>s164961@student.dtu.dk</t>
  </si>
  <si>
    <t>amogh1412@gmail.com</t>
  </si>
  <si>
    <t>s164195@student.dtu.dk</t>
  </si>
  <si>
    <t>aejew@dtu.dk</t>
  </si>
  <si>
    <t>1412961389</t>
  </si>
  <si>
    <t>jacobpeder.om@gmail.com</t>
  </si>
  <si>
    <t>37808</t>
  </si>
  <si>
    <t>E37808</t>
  </si>
  <si>
    <t>Jacob Peder Ottosen Møller</t>
  </si>
  <si>
    <t>1412971449</t>
  </si>
  <si>
    <t>mjohansen1997@gmail.com</t>
  </si>
  <si>
    <t>37030</t>
  </si>
  <si>
    <t>E37030</t>
  </si>
  <si>
    <t>Mikkel Johansen</t>
  </si>
  <si>
    <t>victe@bioinformatics.dtu.dk</t>
  </si>
  <si>
    <t>stida@dtu.dk</t>
  </si>
  <si>
    <t>sbli@dtu.dk</t>
  </si>
  <si>
    <t>nimo@dtu.dk</t>
  </si>
  <si>
    <t>mr@mek.dtu.dk</t>
  </si>
  <si>
    <t>jama@dtu.dk</t>
  </si>
  <si>
    <t>chod@dtu.dk</t>
  </si>
  <si>
    <t>arfr@food.dtu.dk</t>
  </si>
  <si>
    <t>thorjo@vet.dtu.dk</t>
  </si>
  <si>
    <t>peniel@aqua.dtu.dk</t>
  </si>
  <si>
    <t>mzest@dtu.dk</t>
  </si>
  <si>
    <t>irinak@dtu.dk</t>
  </si>
  <si>
    <t>Gaoll@fysik.dtu.dk</t>
  </si>
  <si>
    <t>sprku@dtu.dk</t>
  </si>
  <si>
    <t>Praveen Kumar Sappati</t>
  </si>
  <si>
    <t>imaksa@dtu.dk</t>
  </si>
  <si>
    <t>vplso@dtu.dk</t>
  </si>
  <si>
    <t>E35898-2</t>
  </si>
  <si>
    <t>swiho@dtu.dk</t>
  </si>
  <si>
    <t>E34621-2020921</t>
  </si>
  <si>
    <t>hanna.thirstrup@gmail.com</t>
  </si>
  <si>
    <t>mosa@dtu.dk</t>
  </si>
  <si>
    <t>ifje@dtu.dk</t>
  </si>
  <si>
    <t>hlf@adk.dtu.dk</t>
  </si>
  <si>
    <t>ulban@dtu.dk</t>
  </si>
  <si>
    <t>samat@uniit.dk</t>
  </si>
  <si>
    <t>tsor@fotonik.dtu.dk</t>
  </si>
  <si>
    <t>olog@biosustain.dtu.dk</t>
  </si>
  <si>
    <t>al@kt.dtu.dk</t>
  </si>
  <si>
    <t>jipe@dtu.dk</t>
  </si>
  <si>
    <t>sobrs@dtu.dk</t>
  </si>
  <si>
    <t>arde@env.dtu.dk</t>
  </si>
  <si>
    <t>chj@elektro.dtu.dk</t>
  </si>
  <si>
    <t>efer@dtu.dk</t>
  </si>
  <si>
    <t>fabuhl@mek.dtu.dk</t>
  </si>
  <si>
    <t>chesc@adm.dtu.dk</t>
  </si>
  <si>
    <t>naand@space.dtu.dk</t>
  </si>
  <si>
    <t>ajmo@dtu.dk</t>
  </si>
  <si>
    <t>s163313@student.dtu.dk</t>
  </si>
  <si>
    <t>pouok@dtu.dk</t>
  </si>
  <si>
    <t>jjung@elektro.dtu.dk</t>
  </si>
  <si>
    <t>s143760@student.dtu.dk</t>
  </si>
  <si>
    <t>bapbel@dtu.dk</t>
  </si>
  <si>
    <t>ejuki@dtu.dk</t>
  </si>
  <si>
    <t>tahsa@dtu.dk</t>
  </si>
  <si>
    <t>s160994@student.dtu.dk</t>
  </si>
  <si>
    <t>enrah@elektro.dtu.dk</t>
  </si>
  <si>
    <t>s164418@student.dtu.dk</t>
  </si>
  <si>
    <t>tmoi@kemi.dtu.dk</t>
  </si>
  <si>
    <t>thorlakur.matthias@gmail.com</t>
  </si>
  <si>
    <t>E35647-3</t>
  </si>
  <si>
    <t>1502971561</t>
  </si>
  <si>
    <t>benjamin.andersen@gmail.com</t>
  </si>
  <si>
    <t>37198</t>
  </si>
  <si>
    <t>E37198</t>
  </si>
  <si>
    <t>Benjamin Ærbo Andersen</t>
  </si>
  <si>
    <t>s165499@student.dtu.dk</t>
  </si>
  <si>
    <t>1502982067</t>
  </si>
  <si>
    <t>leouhrejakobsen@gmail.com</t>
  </si>
  <si>
    <t>36961</t>
  </si>
  <si>
    <t>E36961</t>
  </si>
  <si>
    <t>Leo Uhre Jakobsen</t>
  </si>
  <si>
    <t>jjra@fysik.dtu.dk</t>
  </si>
  <si>
    <t>necl@dtu.dk</t>
  </si>
  <si>
    <t>hdni@dtu.dk</t>
  </si>
  <si>
    <t>jlj@space.dtu.dk</t>
  </si>
  <si>
    <t>clgo@dtu.dk</t>
  </si>
  <si>
    <t>sel@aqua.dtu.dk</t>
  </si>
  <si>
    <t>ansc@food.dtu.dk</t>
  </si>
  <si>
    <t>habec@dtu.dk</t>
  </si>
  <si>
    <t>csfl@dtu.dk</t>
  </si>
  <si>
    <t>6263</t>
  </si>
  <si>
    <t>thst@dtu.dk</t>
  </si>
  <si>
    <t>nbil@dtu.dk</t>
  </si>
  <si>
    <t>bbsv@byg.dtu.dk</t>
  </si>
  <si>
    <t>vilba@adm.dtu.dk</t>
  </si>
  <si>
    <t>olge@elektro.dtu.dk</t>
  </si>
  <si>
    <t>keveel@dtu.dk</t>
  </si>
  <si>
    <t>lekh@mek.dtu.dk</t>
  </si>
  <si>
    <t>brse@fysik.dtu.dk</t>
  </si>
  <si>
    <t>johs@food.dtu.dk</t>
  </si>
  <si>
    <t>tobias.gehring@fysik.dtu.dk</t>
  </si>
  <si>
    <t>1503861565</t>
  </si>
  <si>
    <t>lampe@dtu.dk</t>
  </si>
  <si>
    <t>36525</t>
  </si>
  <si>
    <t>E36525</t>
  </si>
  <si>
    <t>Lasse Markfoged Petersen</t>
  </si>
  <si>
    <t>lams@env.dtu.dk</t>
  </si>
  <si>
    <t>1503871773</t>
  </si>
  <si>
    <t>kenloen@dtu.dk</t>
  </si>
  <si>
    <t>37307</t>
  </si>
  <si>
    <t>E37307</t>
  </si>
  <si>
    <t>Kenneth Lønbæk</t>
  </si>
  <si>
    <t>naifir@dtu.dk</t>
  </si>
  <si>
    <t>1503890018</t>
  </si>
  <si>
    <t>licra@dtu.dk</t>
  </si>
  <si>
    <t>37585</t>
  </si>
  <si>
    <t>E37585</t>
  </si>
  <si>
    <t>Liliana Calzadiaz Ramirez</t>
  </si>
  <si>
    <t>chrber@fysik.dtu.dk</t>
  </si>
  <si>
    <t>joacj@dtu.dk</t>
  </si>
  <si>
    <t>elmasa@dtu.dk</t>
  </si>
  <si>
    <t>s113066@student.dtu.dk</t>
  </si>
  <si>
    <t>1503923080</t>
  </si>
  <si>
    <t>lelle@dtu.dk</t>
  </si>
  <si>
    <t>37411</t>
  </si>
  <si>
    <t>E37411</t>
  </si>
  <si>
    <t>Lidia Elena Leonte</t>
  </si>
  <si>
    <t>antf@dtu.dk</t>
  </si>
  <si>
    <t>johroj@biosustain.dtu.dk</t>
  </si>
  <si>
    <t>s144029@student.dtu.dk</t>
  </si>
  <si>
    <t>arjwe@dtu.dk</t>
  </si>
  <si>
    <t>jinge@dtu.dk</t>
  </si>
  <si>
    <t>lisab@dtu.dk</t>
  </si>
  <si>
    <t>E35889-2</t>
  </si>
  <si>
    <t>gvafj@dtu.dk</t>
  </si>
  <si>
    <t>E33079-2020921</t>
  </si>
  <si>
    <t>jacob.o.larsen@hotmail.com</t>
  </si>
  <si>
    <t>1503981617</t>
  </si>
  <si>
    <t>s183988@student.dtu.dk</t>
  </si>
  <si>
    <t>37815</t>
  </si>
  <si>
    <t>E37815</t>
  </si>
  <si>
    <t>Emil Siim Larsen</t>
  </si>
  <si>
    <t>1503991671</t>
  </si>
  <si>
    <t>s194088@student.dtu.dk</t>
  </si>
  <si>
    <t>36773</t>
  </si>
  <si>
    <t>E36773</t>
  </si>
  <si>
    <t>Christian Dall Andersen</t>
  </si>
  <si>
    <t>hehje@food.dtu.dk</t>
  </si>
  <si>
    <t>marhou@dtu.dk</t>
  </si>
  <si>
    <t>lakj@dtu.dk</t>
  </si>
  <si>
    <t>jtwes@vet.dtu.dk</t>
  </si>
  <si>
    <t>flema@dtu.dk</t>
  </si>
  <si>
    <t>henndb@dtu.dk</t>
  </si>
  <si>
    <t>E28562-2</t>
  </si>
  <si>
    <t>jetloh@dtu.dk</t>
  </si>
  <si>
    <t>jaeg@dtu.dk</t>
  </si>
  <si>
    <t>lbdt@dtu.dk</t>
  </si>
  <si>
    <t>tahbh@vet.dtu.dk</t>
  </si>
  <si>
    <t>jobm@dtu.dk</t>
  </si>
  <si>
    <t>krini@fotonik.dtu.dk</t>
  </si>
  <si>
    <t>kimo@dtu.dk</t>
  </si>
  <si>
    <t>davnie@kemi.dtu.dk</t>
  </si>
  <si>
    <t>fwan@mek.dtu.dk</t>
  </si>
  <si>
    <t>kin@mek.dtu.dk</t>
  </si>
  <si>
    <t>mihosi@dtu.dk</t>
  </si>
  <si>
    <t>anhvi@food.dtu.dk</t>
  </si>
  <si>
    <t>tcve@bio.dtu.dk</t>
  </si>
  <si>
    <t>thorkal@dtu.dk</t>
  </si>
  <si>
    <t>empda@byg.dtu.dk</t>
  </si>
  <si>
    <t>ajon@dtu.dk</t>
  </si>
  <si>
    <t>t.wearing15@googlemail.com</t>
  </si>
  <si>
    <t>s144510@student.dtu.dk</t>
  </si>
  <si>
    <t>fmon@dtu.dk</t>
  </si>
  <si>
    <t>mzhan@dtu.dk</t>
  </si>
  <si>
    <t>heljak@dtu.dk</t>
  </si>
  <si>
    <t>jripe@dtu.dk</t>
  </si>
  <si>
    <t>1504972123</t>
  </si>
  <si>
    <t>gustav.s.hartz@gmail.com</t>
  </si>
  <si>
    <t>37028</t>
  </si>
  <si>
    <t>E37028</t>
  </si>
  <si>
    <t>Gustav Selfort Hartz</t>
  </si>
  <si>
    <t>1504981815</t>
  </si>
  <si>
    <t>crhk1998@gmail.com</t>
  </si>
  <si>
    <t>37050</t>
  </si>
  <si>
    <t>E37050</t>
  </si>
  <si>
    <t>Christian Rosenkilde Husted Kjær</t>
  </si>
  <si>
    <t>1504982862</t>
  </si>
  <si>
    <t>marialvesmonteiro@gmail.com</t>
  </si>
  <si>
    <t>36955</t>
  </si>
  <si>
    <t>E36955</t>
  </si>
  <si>
    <t>Mariana Sørensen Alves Monteiro</t>
  </si>
  <si>
    <t>1505005747</t>
  </si>
  <si>
    <t>andregolfping@gmail.com</t>
  </si>
  <si>
    <t>36772</t>
  </si>
  <si>
    <t>E36772</t>
  </si>
  <si>
    <t>André Duminski</t>
  </si>
  <si>
    <t>mrei@fotonik.dtu.dk</t>
  </si>
  <si>
    <t>lkje@food.dtu.dk</t>
  </si>
  <si>
    <t>makoe@kemi.dtu.dk</t>
  </si>
  <si>
    <t>jeng@dtu.dk</t>
  </si>
  <si>
    <t>mfha@dtu.dk</t>
  </si>
  <si>
    <t>joss@fotonik.dtu.dk</t>
  </si>
  <si>
    <t>tejo@dtu.dk</t>
  </si>
  <si>
    <t>pefan@dtu.dk</t>
  </si>
  <si>
    <t>sank@dtu.dk</t>
  </si>
  <si>
    <t>suspre@dtu.dk</t>
  </si>
  <si>
    <t>avngaard@space.dtu.dk</t>
  </si>
  <si>
    <t>sveso@adm.dtu.dk</t>
  </si>
  <si>
    <t>dz@byg.dtu.dk</t>
  </si>
  <si>
    <t>dankap@dtu.dk</t>
  </si>
  <si>
    <t>s153653@student.dtu.dk</t>
  </si>
  <si>
    <t>weiti@dtu.dk</t>
  </si>
  <si>
    <t>guazha@dtu.dk</t>
  </si>
  <si>
    <t>1505890001</t>
  </si>
  <si>
    <t>tmara@dtu.dk</t>
  </si>
  <si>
    <t>36506</t>
  </si>
  <si>
    <t>E36506</t>
  </si>
  <si>
    <t>Trygve Magnus Ræder</t>
  </si>
  <si>
    <t>carlour@dtu.dk</t>
  </si>
  <si>
    <t>nimy@dtu.dk</t>
  </si>
  <si>
    <t>sofcol@dtu.dk</t>
  </si>
  <si>
    <t>E29429-2</t>
  </si>
  <si>
    <t>xiliaa@dtu.dk</t>
  </si>
  <si>
    <t>s155505@student.dtu.dk</t>
  </si>
  <si>
    <t>cicosm@dtu.dk</t>
  </si>
  <si>
    <t>E30370-2</t>
  </si>
  <si>
    <t>mail@karlemillau.com</t>
  </si>
  <si>
    <t>samada@dtu.dk</t>
  </si>
  <si>
    <t>1505962792</t>
  </si>
  <si>
    <t>praku@dtu.dk</t>
  </si>
  <si>
    <t>37424</t>
  </si>
  <si>
    <t>E37424</t>
  </si>
  <si>
    <t>Prashanna Raveendra Kumar</t>
  </si>
  <si>
    <t>nicow@biosustain.dtu.dk</t>
  </si>
  <si>
    <t>emegbr@dtu.dk</t>
  </si>
  <si>
    <t>E30234-2</t>
  </si>
  <si>
    <t>roraa@dtu.dk</t>
  </si>
  <si>
    <t>hchha@dtu.dk</t>
  </si>
  <si>
    <t>alwa@adm.dtu.dk</t>
  </si>
  <si>
    <t>1505973417</t>
  </si>
  <si>
    <t>s200125@student.dtu.dk</t>
  </si>
  <si>
    <t>37159</t>
  </si>
  <si>
    <t>E37159</t>
  </si>
  <si>
    <t>Alessio Doraci</t>
  </si>
  <si>
    <t>matbu@dtu.dk</t>
  </si>
  <si>
    <t>E33295-3</t>
  </si>
  <si>
    <t>s173981@student.dtu.dk</t>
  </si>
  <si>
    <t>fehve@aqua.dtu.dk</t>
  </si>
  <si>
    <t>s183469@student.dtu.dk</t>
  </si>
  <si>
    <t>maej@food.dtu.dk</t>
  </si>
  <si>
    <t>ht@adm.dtu.dk</t>
  </si>
  <si>
    <t>jesher@dtu.dk</t>
  </si>
  <si>
    <t>tues@dtu.dk</t>
  </si>
  <si>
    <t>anebo@vet.dtu.dk</t>
  </si>
  <si>
    <t>paupo@dtu.dk</t>
  </si>
  <si>
    <t>esun@aqua.dtu.dk</t>
  </si>
  <si>
    <t>absf@dtu.dk</t>
  </si>
  <si>
    <t>lhhm@mek.dtu.dk</t>
  </si>
  <si>
    <t>inonpe@dtu.dk</t>
  </si>
  <si>
    <t>khara@dtu.dk</t>
  </si>
  <si>
    <t>xcai@dtu.dk</t>
  </si>
  <si>
    <t>federbe@dtu.dk</t>
  </si>
  <si>
    <t>armafr@dtu.dk</t>
  </si>
  <si>
    <t>ocni@byg.dtu.dk</t>
  </si>
  <si>
    <t>alped@dtu.dk</t>
  </si>
  <si>
    <t>marbar@dtu.dk</t>
  </si>
  <si>
    <t>s130733@student.dtu.dk</t>
  </si>
  <si>
    <t>s153664@student.dtu.dk</t>
  </si>
  <si>
    <t>Chrysillis Judy Magaard Polhaus</t>
  </si>
  <si>
    <t>s160048@student.dtu.dk</t>
  </si>
  <si>
    <t>mvapa@dtu.dk</t>
  </si>
  <si>
    <t>E34616-4</t>
  </si>
  <si>
    <t>vicol@dtu.dk</t>
  </si>
  <si>
    <t>achpe@dtu.dk</t>
  </si>
  <si>
    <t>bsikh@dtu.dk</t>
  </si>
  <si>
    <t>s182203@student.dtu.dk</t>
  </si>
  <si>
    <t>1506962567</t>
  </si>
  <si>
    <t>s193642@student.dtu.dk</t>
  </si>
  <si>
    <t>37054</t>
  </si>
  <si>
    <t>E37054</t>
  </si>
  <si>
    <t>Felix Walter Wursthorn</t>
  </si>
  <si>
    <t>1506971892</t>
  </si>
  <si>
    <t>s184303@student.dtu.dk</t>
  </si>
  <si>
    <t>37291</t>
  </si>
  <si>
    <t>E37291</t>
  </si>
  <si>
    <t>Amanda Mølgaard Sommer</t>
  </si>
  <si>
    <t>peter@angelius.dk</t>
  </si>
  <si>
    <t>soha@mek.dtu.dk</t>
  </si>
  <si>
    <t>gsaja@mek.dtu.dk</t>
  </si>
  <si>
    <t>molh@dtu.dk</t>
  </si>
  <si>
    <t>hdra@dtu.dk</t>
  </si>
  <si>
    <t>fbak@aqua.dtu.dk</t>
  </si>
  <si>
    <t>mech@dtu.dk</t>
  </si>
  <si>
    <t>hhl@elektro.dtu.dk</t>
  </si>
  <si>
    <t>chsp@dtu.dk</t>
  </si>
  <si>
    <t>mesi@vet.dtu.dk</t>
  </si>
  <si>
    <t>jagu@aqua.dtu.dk</t>
  </si>
  <si>
    <t>juva@dtu.dk</t>
  </si>
  <si>
    <t>E34841-2x</t>
  </si>
  <si>
    <t>klabro@adm.dtu.dk</t>
  </si>
  <si>
    <t>darcat@dtu.dk</t>
  </si>
  <si>
    <t>mfal@dtu.dk</t>
  </si>
  <si>
    <t>guja@env.dtu.dk</t>
  </si>
  <si>
    <t>asgej@dtu.dk</t>
  </si>
  <si>
    <t>acvma@dtu.dk</t>
  </si>
  <si>
    <t>ezracl@fysik.dtu.dk</t>
  </si>
  <si>
    <t>aekpe@adm.dtu.dk</t>
  </si>
  <si>
    <t>afrahm@dtu.dk</t>
  </si>
  <si>
    <t>gaurava@space.dtu.dk</t>
  </si>
  <si>
    <t>robman@mek.dtu.dk</t>
  </si>
  <si>
    <t>asvosm@mek.dtu.dk</t>
  </si>
  <si>
    <t>ktww@dtu.dk</t>
  </si>
  <si>
    <t>s134583@student.dtu.dk</t>
  </si>
  <si>
    <t>sevaf@dtu.dk</t>
  </si>
  <si>
    <t>s161142@student.dtu.dk</t>
  </si>
  <si>
    <t>slon@fotonik.dtu.dk</t>
  </si>
  <si>
    <t>1507953022</t>
  </si>
  <si>
    <t>imade@dtu.dk</t>
  </si>
  <si>
    <t>37343</t>
  </si>
  <si>
    <t>E37343</t>
  </si>
  <si>
    <t>Inés Mas de la Pena</t>
  </si>
  <si>
    <t>1507960754</t>
  </si>
  <si>
    <t>lplange@dtu.dk</t>
  </si>
  <si>
    <t>36861</t>
  </si>
  <si>
    <t>E36861</t>
  </si>
  <si>
    <t>Louise Post Lange</t>
  </si>
  <si>
    <t>tknu@dtu.dk</t>
  </si>
  <si>
    <t>nikhe@fotonik.dtu.dk</t>
  </si>
  <si>
    <t>pgl@kt.dtu.dk</t>
  </si>
  <si>
    <t>mfos@dtu.dk</t>
  </si>
  <si>
    <t>kaa@aqua.dtu.dk</t>
  </si>
  <si>
    <t>behes@biosustain.dtu.dk</t>
  </si>
  <si>
    <t>jespch@dtu.dk</t>
  </si>
  <si>
    <t>meno@dtu.dk</t>
  </si>
  <si>
    <t>tanie@dtu.dk</t>
  </si>
  <si>
    <t>ismu@dtu.dk</t>
  </si>
  <si>
    <t>masro@env.dtu.dk</t>
  </si>
  <si>
    <t>cfinlay@space.dtu.dk</t>
  </si>
  <si>
    <t>mikeh@adm.dtu.dk</t>
  </si>
  <si>
    <t>ithy@kt.dtu.dk</t>
  </si>
  <si>
    <t>sukusa@dtu.dk</t>
  </si>
  <si>
    <t>ankni@dtu.dk</t>
  </si>
  <si>
    <t>zheai@byg.dtu.dk</t>
  </si>
  <si>
    <t>dimaar@adm.dtu.dk</t>
  </si>
  <si>
    <t>joealex@mek.dtu.dk</t>
  </si>
  <si>
    <t>vyha@dtu.dk</t>
  </si>
  <si>
    <t>manc@dtu.dk</t>
  </si>
  <si>
    <t>shengd@dtu.dk</t>
  </si>
  <si>
    <t>s143981@student.dtu.dk</t>
  </si>
  <si>
    <t>1508943411</t>
  </si>
  <si>
    <t>maslyt@dtu.dk</t>
  </si>
  <si>
    <t>37537</t>
  </si>
  <si>
    <t>E37537</t>
  </si>
  <si>
    <t>Mads Lützen</t>
  </si>
  <si>
    <t>cholm@dtu.dk</t>
  </si>
  <si>
    <t>s165459@student.dtu.dk</t>
  </si>
  <si>
    <t>E35009-2020921</t>
  </si>
  <si>
    <t>E35009-3</t>
  </si>
  <si>
    <t>1508962165</t>
  </si>
  <si>
    <t>Azzerlsp@live.dk</t>
  </si>
  <si>
    <t>37146</t>
  </si>
  <si>
    <t>E37146</t>
  </si>
  <si>
    <t>Asbjørn Lauge Skou Poulsen</t>
  </si>
  <si>
    <t>s163991@student.dtu.dk</t>
  </si>
  <si>
    <t>E31026-2020921</t>
  </si>
  <si>
    <t>jakobfahl@hotmail.com</t>
  </si>
  <si>
    <t>E34437-2</t>
  </si>
  <si>
    <t>s174638@student.dtu.dk</t>
  </si>
  <si>
    <t>tolni@food.dtu.dk</t>
  </si>
  <si>
    <t>Ibchork@fysik.dtu.dk</t>
  </si>
  <si>
    <t>pf@perfalholt.com</t>
  </si>
  <si>
    <t>hemc@kemi.dtu.dk</t>
  </si>
  <si>
    <t>kaede@aqua.dtu.dk</t>
  </si>
  <si>
    <t>tttv@food.dtu.dk</t>
  </si>
  <si>
    <t>chalas@dtu.dk</t>
  </si>
  <si>
    <t>ccru@byg.dtu.dk</t>
  </si>
  <si>
    <t>jehou@aqua.dtu.dk</t>
  </si>
  <si>
    <t>1509703333</t>
  </si>
  <si>
    <t>jmapu@dtu.dk</t>
  </si>
  <si>
    <t>36700</t>
  </si>
  <si>
    <t>E36700</t>
  </si>
  <si>
    <t>Jose Martin Pujolar</t>
  </si>
  <si>
    <t>lhj@adm.dtu.dk</t>
  </si>
  <si>
    <t>kpaa@kemi.dtu.dk</t>
  </si>
  <si>
    <t>pmhu@dtu.dk</t>
  </si>
  <si>
    <t>tnora@adm.dtu.dk</t>
  </si>
  <si>
    <t>hsja@food.dtu.dk</t>
  </si>
  <si>
    <t>spey@byg.dtu.dk</t>
  </si>
  <si>
    <t>vasbek@dtu.dk</t>
  </si>
  <si>
    <t>faaj@nanotech.dtu.dk</t>
  </si>
  <si>
    <t>reet@dtu.dk</t>
  </si>
  <si>
    <t>kamnie@dtu.dk</t>
  </si>
  <si>
    <t>moabe@kemi.dtu.dk</t>
  </si>
  <si>
    <t>s147153@student.dtu.dk</t>
  </si>
  <si>
    <t>E30848-2020921</t>
  </si>
  <si>
    <t>E30848-2020922</t>
  </si>
  <si>
    <t>menxi@dtu.dk</t>
  </si>
  <si>
    <t>gleray@elektro.dtu.dk</t>
  </si>
  <si>
    <t>xguo@fysik.dtu.dk</t>
  </si>
  <si>
    <t>s140138@student.dtu.dk</t>
  </si>
  <si>
    <t>ylafo@dtu.dk</t>
  </si>
  <si>
    <t>sebjesp@fysik.dtu.dk</t>
  </si>
  <si>
    <t>minpan@env.dtu.dk</t>
  </si>
  <si>
    <t>agaz@dtu.dk</t>
  </si>
  <si>
    <t>s134207@student.dtu.dk</t>
  </si>
  <si>
    <t>1509911963</t>
  </si>
  <si>
    <t>vikmol@dtu.dk</t>
  </si>
  <si>
    <t>36531</t>
  </si>
  <si>
    <t>E36531</t>
  </si>
  <si>
    <t>Vilhelm Krarup Møller</t>
  </si>
  <si>
    <t>persupplieth@gmail.com</t>
  </si>
  <si>
    <t>tiatian@env.dtu.dk</t>
  </si>
  <si>
    <t>chripe@adm.dtu.dk</t>
  </si>
  <si>
    <t>agrok@dtu.dk</t>
  </si>
  <si>
    <t>s153675@student.dtu.dk</t>
  </si>
  <si>
    <t>simoca@kt.dtu.dk</t>
  </si>
  <si>
    <t>1509951930</t>
  </si>
  <si>
    <t>susensd@dtu.dk</t>
  </si>
  <si>
    <t>37182</t>
  </si>
  <si>
    <t>E37182</t>
  </si>
  <si>
    <t>Susanne Kilund</t>
  </si>
  <si>
    <t>1509953615</t>
  </si>
  <si>
    <t>chaye@dtu.dk</t>
  </si>
  <si>
    <t>36608</t>
  </si>
  <si>
    <t>E36608</t>
  </si>
  <si>
    <t>Chaochao Ye</t>
  </si>
  <si>
    <t>freda@dtu.dk</t>
  </si>
  <si>
    <t>1509971583</t>
  </si>
  <si>
    <t>mmikkelsen97@gmail.com</t>
  </si>
  <si>
    <t>33627</t>
  </si>
  <si>
    <t>E33627</t>
  </si>
  <si>
    <t>Mads Emil Mikkelsen</t>
  </si>
  <si>
    <t>E33627-2</t>
  </si>
  <si>
    <t>ptp@mek.dtu.dk</t>
  </si>
  <si>
    <t>jhlmp@space.dtu.dk</t>
  </si>
  <si>
    <t>hmad@dtu.dk</t>
  </si>
  <si>
    <t>khh@adk.dtu.dk</t>
  </si>
  <si>
    <t>brho@dtu.dk</t>
  </si>
  <si>
    <t>misch@dtu.dk</t>
  </si>
  <si>
    <t>anre@dtu.dk</t>
  </si>
  <si>
    <t>ekai@dtu.dk</t>
  </si>
  <si>
    <t>ktho@dtu.dk</t>
  </si>
  <si>
    <t>etmo@food.dtu.dk</t>
  </si>
  <si>
    <t>lpala@mek.dtu.dk</t>
  </si>
  <si>
    <t>bka@space.dtu.dk</t>
  </si>
  <si>
    <t>luku@dtu.dk</t>
  </si>
  <si>
    <t>wolku@byg.dtu.dk</t>
  </si>
  <si>
    <t>1510751198</t>
  </si>
  <si>
    <t>matof@dtu.dk</t>
  </si>
  <si>
    <t>37723</t>
  </si>
  <si>
    <t>E37723</t>
  </si>
  <si>
    <t>Malene de Thurah Toft</t>
  </si>
  <si>
    <t>anmha@dtu.dk</t>
  </si>
  <si>
    <t>jakle@dtu.dk</t>
  </si>
  <si>
    <t>lonol@dtu.dk</t>
  </si>
  <si>
    <t>salin@dtu.dk</t>
  </si>
  <si>
    <t>1510822583</t>
  </si>
  <si>
    <t>ashj@dtu.dk</t>
  </si>
  <si>
    <t>36778</t>
  </si>
  <si>
    <t>E36778</t>
  </si>
  <si>
    <t>Ask Hjort Larsen</t>
  </si>
  <si>
    <t>dlear@dtu.dk</t>
  </si>
  <si>
    <t>meste@dtu.dk</t>
  </si>
  <si>
    <t>lour@env.dtu.dk</t>
  </si>
  <si>
    <t>pacalo@kt.dtu.dk</t>
  </si>
  <si>
    <t>micwa@adm.dtu.dk</t>
  </si>
  <si>
    <t>joebk@mek.dtu.dk</t>
  </si>
  <si>
    <t>aleven@dtu.dk</t>
  </si>
  <si>
    <t>s171655@student.dtu.dk</t>
  </si>
  <si>
    <t>hstes@dtu.dk</t>
  </si>
  <si>
    <t>heib@dtu.dk</t>
  </si>
  <si>
    <t>zhni@kemi.dtu.dk</t>
  </si>
  <si>
    <t>1510944166</t>
  </si>
  <si>
    <t>sargol@dtu.dk</t>
  </si>
  <si>
    <t>37577</t>
  </si>
  <si>
    <t>E37577</t>
  </si>
  <si>
    <t>Sara Golbarg</t>
  </si>
  <si>
    <t>1510950387</t>
  </si>
  <si>
    <t>ulari@dtu.dk</t>
  </si>
  <si>
    <t>37439</t>
  </si>
  <si>
    <t>E37439</t>
  </si>
  <si>
    <t>Ulfar Arinbjarnar</t>
  </si>
  <si>
    <t>sheer@dtu.dk</t>
  </si>
  <si>
    <t>E34067-3</t>
  </si>
  <si>
    <t>1510981029</t>
  </si>
  <si>
    <t>arsar@dtu.dk</t>
  </si>
  <si>
    <t>37590</t>
  </si>
  <si>
    <t>E37590</t>
  </si>
  <si>
    <t>Arshwinth Arulmurugananthavadivel</t>
  </si>
  <si>
    <t>1510981487</t>
  </si>
  <si>
    <t>albert_k_jacobsen@hotmail.com</t>
  </si>
  <si>
    <t>36981</t>
  </si>
  <si>
    <t>E36981</t>
  </si>
  <si>
    <t>Albert Kjøller Jacobsen</t>
  </si>
  <si>
    <t>maloschade@hotmail.com</t>
  </si>
  <si>
    <t>E34834-2020921</t>
  </si>
  <si>
    <t>uije@dtu.dk</t>
  </si>
  <si>
    <t>ctj@adk.dtu.dk</t>
  </si>
  <si>
    <t>berot@dtu.dk</t>
  </si>
  <si>
    <t>horikx@dtu.dk</t>
  </si>
  <si>
    <t>bgrv@biosustain.dtu.dk</t>
  </si>
  <si>
    <t>jfa@bio.dtu.dk</t>
  </si>
  <si>
    <t>agpe@dtu.dk</t>
  </si>
  <si>
    <t>chba@dtu.dk</t>
  </si>
  <si>
    <t>psfr@aqua.dtu.dk</t>
  </si>
  <si>
    <t>jake@fysik.dtu.dk</t>
  </si>
  <si>
    <t>rajm@dtu.dk</t>
  </si>
  <si>
    <t>hotru@dtu.dk</t>
  </si>
  <si>
    <t>nmani@dtu.dk</t>
  </si>
  <si>
    <t>sofran@vet.dtu.dk</t>
  </si>
  <si>
    <t>haso@vet.dtu.dk</t>
  </si>
  <si>
    <t>s153682@student.dtu.dk</t>
  </si>
  <si>
    <t>makjra@dtu.dk</t>
  </si>
  <si>
    <t>matse@dtu.dk</t>
  </si>
  <si>
    <t>s135226@student.dtu.dk</t>
  </si>
  <si>
    <t>saaf@dtu.dk</t>
  </si>
  <si>
    <t>anjaeh@biosustain.dtu.dk</t>
  </si>
  <si>
    <t>1511923871</t>
  </si>
  <si>
    <t>henwie@dtu.dk</t>
  </si>
  <si>
    <t>37565</t>
  </si>
  <si>
    <t>E37565</t>
  </si>
  <si>
    <t>Henning Wienkenjohann</t>
  </si>
  <si>
    <t>s134141@student.dtu.dk</t>
  </si>
  <si>
    <t>bilton.alexander@gmail.com</t>
  </si>
  <si>
    <t>1511953096</t>
  </si>
  <si>
    <t>tchen@dtu.dk</t>
  </si>
  <si>
    <t>37527</t>
  </si>
  <si>
    <t>E37527</t>
  </si>
  <si>
    <t>Tingting Chen</t>
  </si>
  <si>
    <t>obro@dtu.dk</t>
  </si>
  <si>
    <t>kvern@adm.dtu.dk</t>
  </si>
  <si>
    <t>johavo@dtu.dk</t>
  </si>
  <si>
    <t>pingyu@dtu.dk</t>
  </si>
  <si>
    <t>jkjen@space.dtu.dk</t>
  </si>
  <si>
    <t>kvei@dtu.dk</t>
  </si>
  <si>
    <t>sbko@fysik.dtu.dk</t>
  </si>
  <si>
    <t>smh@space.dtu.dk</t>
  </si>
  <si>
    <t>jacoje@dtu.dk</t>
  </si>
  <si>
    <t>kcwan@dtu.dk</t>
  </si>
  <si>
    <t>mikf@dtu.dk</t>
  </si>
  <si>
    <t>malch@dtu.dk</t>
  </si>
  <si>
    <t>cson@dtu.dk</t>
  </si>
  <si>
    <t>bkha@aqua.dtu.dk</t>
  </si>
  <si>
    <t>knmb@mek.dtu.dk</t>
  </si>
  <si>
    <t>1512862191</t>
  </si>
  <si>
    <t>swasch@dtu.dk</t>
  </si>
  <si>
    <t>36570</t>
  </si>
  <si>
    <t>E36570</t>
  </si>
  <si>
    <t>Sune Schubert</t>
  </si>
  <si>
    <t>rabaron@elektro.dtu.dk</t>
  </si>
  <si>
    <t>kkwar@fotonik.dtu.dk</t>
  </si>
  <si>
    <t>betye@food.dtu.dk</t>
  </si>
  <si>
    <t>Betül Yesiltas</t>
  </si>
  <si>
    <t>mgei@fotonik.dtu.dk</t>
  </si>
  <si>
    <t>sahara@dtu.dk</t>
  </si>
  <si>
    <t>E28828-2</t>
  </si>
  <si>
    <t>raxen@dtu.dk</t>
  </si>
  <si>
    <t>krbjar@mek.dtu.dk</t>
  </si>
  <si>
    <t>anumo@dtu.dk</t>
  </si>
  <si>
    <t>edsds@dtu.dk</t>
  </si>
  <si>
    <t>loev@dtu.dk</t>
  </si>
  <si>
    <t>s143983@student.dtu.dk</t>
  </si>
  <si>
    <t>asdah@elektro.dtu.dk</t>
  </si>
  <si>
    <t>kirca@dtu.dk</t>
  </si>
  <si>
    <t>s132335@student.dtu.dk</t>
  </si>
  <si>
    <t>superdarkvoice@gmail.com</t>
  </si>
  <si>
    <t>naysen@hotmail.com</t>
  </si>
  <si>
    <t>E34534-2020921</t>
  </si>
  <si>
    <t>smp@aqua.dtu.dk</t>
  </si>
  <si>
    <t>peja@dtu.dk</t>
  </si>
  <si>
    <t>maejl@dtu.dk</t>
  </si>
  <si>
    <t>hmej@food.dtu.dk</t>
  </si>
  <si>
    <t>jege@dtu.dk</t>
  </si>
  <si>
    <t>kati@dtu.dk</t>
  </si>
  <si>
    <t>annt@dtu.dk</t>
  </si>
  <si>
    <t>jhat@mek.dtu.dk</t>
  </si>
  <si>
    <t>lsch@dtu.dk</t>
  </si>
  <si>
    <t>gean@dtu.dk</t>
  </si>
  <si>
    <t>jannpe@nanotech.dtu.dk</t>
  </si>
  <si>
    <t>mibti@bio.dtu.dk</t>
  </si>
  <si>
    <t>sivu@dtu.dk</t>
  </si>
  <si>
    <t>homch@fotonik.dtu.dk</t>
  </si>
  <si>
    <t>mabal@dtu.dk</t>
  </si>
  <si>
    <t>saho@dtu.dk</t>
  </si>
  <si>
    <t>recan@dtu.dk</t>
  </si>
  <si>
    <t>chant@dtu.dk</t>
  </si>
  <si>
    <t>s153694@student.dtu.dk</t>
  </si>
  <si>
    <t>s153695@student.dtu.dk</t>
  </si>
  <si>
    <t>petem@dtu.dk</t>
  </si>
  <si>
    <t>1601953125</t>
  </si>
  <si>
    <t>ng.alonsodelinaje@gmail.com</t>
  </si>
  <si>
    <t>37409</t>
  </si>
  <si>
    <t>E37409</t>
  </si>
  <si>
    <t>Nicolas Desiderio Gonzalez Alonso de Linaje</t>
  </si>
  <si>
    <t>1601971220</t>
  </si>
  <si>
    <t>anna.zacho@gmail.com</t>
  </si>
  <si>
    <t>36982</t>
  </si>
  <si>
    <t>E36982</t>
  </si>
  <si>
    <t>Anna Zacho</t>
  </si>
  <si>
    <t>ZT@kt.dtu.dk</t>
  </si>
  <si>
    <t>tsams@dtu.dk</t>
  </si>
  <si>
    <t>dslu@dtu.dk</t>
  </si>
  <si>
    <t>surp@dtu.dk</t>
  </si>
  <si>
    <t>pesq@dtu.dk</t>
  </si>
  <si>
    <t>1602712458</t>
  </si>
  <si>
    <t>lindawernberg@gmail.com</t>
  </si>
  <si>
    <t>37625</t>
  </si>
  <si>
    <t>E37625</t>
  </si>
  <si>
    <t>Linda Hiort</t>
  </si>
  <si>
    <t>stegue@dtu.dk</t>
  </si>
  <si>
    <t>nfmo@dtu.dk</t>
  </si>
  <si>
    <t>smalu@dtu.dk</t>
  </si>
  <si>
    <t>tomb@dtu.dk</t>
  </si>
  <si>
    <t>hagel@byg.dtu.dk</t>
  </si>
  <si>
    <t>malho@dtu.dk</t>
  </si>
  <si>
    <t>heltha@dtu.dk</t>
  </si>
  <si>
    <t>sangwo@biosustain.dtu.dk</t>
  </si>
  <si>
    <t>heolu@dtu.dk</t>
  </si>
  <si>
    <t>Henrik Høyer Olufsen</t>
  </si>
  <si>
    <t>mafrou@dtu.dk</t>
  </si>
  <si>
    <t>jkie@dtu.dk</t>
  </si>
  <si>
    <t>andjes@dtu.dk</t>
  </si>
  <si>
    <t>jasoba@fysik.dtu.dk</t>
  </si>
  <si>
    <t>1602904292</t>
  </si>
  <si>
    <t>liqn@dtu.dk</t>
  </si>
  <si>
    <t>jiach@dtu.dk</t>
  </si>
  <si>
    <t>kirro@dtu.dk</t>
  </si>
  <si>
    <t>mawit@nanotech.dtu.dk</t>
  </si>
  <si>
    <t>obari@dtu.dk</t>
  </si>
  <si>
    <t>hgbe@dtu.dk</t>
  </si>
  <si>
    <t>emoerk@dtu.dk</t>
  </si>
  <si>
    <t>odkri@adm.dtu.dk</t>
  </si>
  <si>
    <t>cfspe@dtu.dk</t>
  </si>
  <si>
    <t>s134799@student.dtu.dk</t>
  </si>
  <si>
    <t>s153701@student.dtu.dk</t>
  </si>
  <si>
    <t>E29935-3</t>
  </si>
  <si>
    <t>girardini.eleoonra@gmail.com</t>
  </si>
  <si>
    <t>magnus_andreasson@live.dk</t>
  </si>
  <si>
    <t>clini@dtu.dk</t>
  </si>
  <si>
    <t>E29868-2020921</t>
  </si>
  <si>
    <t>E29868-5</t>
  </si>
  <si>
    <t>phigon@dtu.dk</t>
  </si>
  <si>
    <t>Philippe Gonzalez</t>
  </si>
  <si>
    <t>E34123-2</t>
  </si>
  <si>
    <t>E34123-3</t>
  </si>
  <si>
    <t>s181367@student.dtu.dk</t>
  </si>
  <si>
    <t>s161699@student.dtu.dk</t>
  </si>
  <si>
    <t>E32367-2020921</t>
  </si>
  <si>
    <t>mobja@dtu.dk</t>
  </si>
  <si>
    <t>1602963140</t>
  </si>
  <si>
    <t>s192915@win.dtu.dk</t>
  </si>
  <si>
    <t>37158</t>
  </si>
  <si>
    <t>E37158</t>
  </si>
  <si>
    <t>Dorothee Karschau</t>
  </si>
  <si>
    <t>1602963205</t>
  </si>
  <si>
    <t>s192782@student.dtu.dk</t>
  </si>
  <si>
    <t>37128</t>
  </si>
  <si>
    <t>E37128</t>
  </si>
  <si>
    <t>Joan Ventura Omella</t>
  </si>
  <si>
    <t>jofsch@dtu.dk</t>
  </si>
  <si>
    <t>s163993@student.dtu.dk</t>
  </si>
  <si>
    <t>E30063-2020921</t>
  </si>
  <si>
    <t>jacme@dtu.dk</t>
  </si>
  <si>
    <t>E34341-3</t>
  </si>
  <si>
    <t>peer@dtu.dk</t>
  </si>
  <si>
    <t>joang@dtu.dk</t>
  </si>
  <si>
    <t>grhy@food.dtu.dk</t>
  </si>
  <si>
    <t>cave@dtu.dk</t>
  </si>
  <si>
    <t>pbla@fysik.dtu.dk</t>
  </si>
  <si>
    <t>aboi@dtu.dk</t>
  </si>
  <si>
    <t>maike@adm.dtu.dk</t>
  </si>
  <si>
    <t>chg@kemi.dtu.dk</t>
  </si>
  <si>
    <t>kbjer@adm.dtu.dk</t>
  </si>
  <si>
    <t>mhun@dtu.dk</t>
  </si>
  <si>
    <t>cwor@dtu.dk</t>
  </si>
  <si>
    <t>jrys@aqua.dtu.dk</t>
  </si>
  <si>
    <t>axla@fysik.dtu.dk</t>
  </si>
  <si>
    <t>vannh@dtu.dk</t>
  </si>
  <si>
    <t>johama@kemi.dtu.dk</t>
  </si>
  <si>
    <t>thuthi@dtu.dk</t>
  </si>
  <si>
    <t>marud@dtu.dk</t>
  </si>
  <si>
    <t>tfigen@dtu.dk</t>
  </si>
  <si>
    <t>jisun@dtu.dk</t>
  </si>
  <si>
    <t>frebok@mek.dtu.dk</t>
  </si>
  <si>
    <t>snbvi@mek.dtu.dk</t>
  </si>
  <si>
    <t>s153706@student.dtu.dk</t>
  </si>
  <si>
    <t>twang@dtu.dk</t>
  </si>
  <si>
    <t>1603924556</t>
  </si>
  <si>
    <t>erdto@dtu.dk</t>
  </si>
  <si>
    <t>36542</t>
  </si>
  <si>
    <t>E36542</t>
  </si>
  <si>
    <t>Esperanza Rivera de Torre</t>
  </si>
  <si>
    <t>s134660@student.dtu.dk</t>
  </si>
  <si>
    <t>kaott@dtu.dk</t>
  </si>
  <si>
    <t>s133629@student.dtu.dk</t>
  </si>
  <si>
    <t>askov@dtu.dk</t>
  </si>
  <si>
    <t>1603934691</t>
  </si>
  <si>
    <t>s192932@student.dtu.dk</t>
  </si>
  <si>
    <t>37100</t>
  </si>
  <si>
    <t>E37100</t>
  </si>
  <si>
    <t>Lars Christian Jacobsen</t>
  </si>
  <si>
    <t>E37100-2</t>
  </si>
  <si>
    <t>alyvi@dtu.dk</t>
  </si>
  <si>
    <t>nami@dtu.dk</t>
  </si>
  <si>
    <t>mdeba@dtu.dk</t>
  </si>
  <si>
    <t>1603972283</t>
  </si>
  <si>
    <t>s192203@student.dtu.dk</t>
  </si>
  <si>
    <t>37111</t>
  </si>
  <si>
    <t>E37111</t>
  </si>
  <si>
    <t>Shylendhar Gunasekaran</t>
  </si>
  <si>
    <t>1603991415</t>
  </si>
  <si>
    <t>christian.mikkelstrup@gmail.com</t>
  </si>
  <si>
    <t>36991</t>
  </si>
  <si>
    <t>E36991</t>
  </si>
  <si>
    <t>Christian Møller Mikkelstrup</t>
  </si>
  <si>
    <t>cyuwu@dtu.dk</t>
  </si>
  <si>
    <t>pchri@dtu.dk</t>
  </si>
  <si>
    <t>lro@aqua.dtu.dk</t>
  </si>
  <si>
    <t>boho@dtu.dk</t>
  </si>
  <si>
    <t>march@vet.dtu.dk</t>
  </si>
  <si>
    <t>ls@aqua.dtu.dk</t>
  </si>
  <si>
    <t>henrje@dtu.dk</t>
  </si>
  <si>
    <t>bkka@dtu.dk</t>
  </si>
  <si>
    <t>hapo@kt.dtu.dk</t>
  </si>
  <si>
    <t>clbr@mek.dtu.dk</t>
  </si>
  <si>
    <t>anryl@dtu.dk</t>
  </si>
  <si>
    <t>laheje@dtu.dk</t>
  </si>
  <si>
    <t>sirho@dtu.dk</t>
  </si>
  <si>
    <t>sgho@dtu.dk</t>
  </si>
  <si>
    <t>rasda@dtu.dk</t>
  </si>
  <si>
    <t>fkpjo@dtu.dk</t>
  </si>
  <si>
    <t>E36230-2</t>
  </si>
  <si>
    <t>jiez@dtu.dk</t>
  </si>
  <si>
    <t>mlki@dtu.dk</t>
  </si>
  <si>
    <t>vicmes@dtu.dk</t>
  </si>
  <si>
    <t>nigch@dtu.dk</t>
  </si>
  <si>
    <t>rathcke@space.dtu.dk</t>
  </si>
  <si>
    <t>makli@dtu.dk</t>
  </si>
  <si>
    <t>anfani@dtu.dk</t>
  </si>
  <si>
    <t>ogjov@dtu.dk</t>
  </si>
  <si>
    <t>tpaje@dtu.dk</t>
  </si>
  <si>
    <t>1604934342</t>
  </si>
  <si>
    <t>kariac@dtu.dk</t>
  </si>
  <si>
    <t>36616</t>
  </si>
  <si>
    <t>E36616</t>
  </si>
  <si>
    <t>Karla Iveth Aguilera Campos</t>
  </si>
  <si>
    <t>sarhe@dtu.dk</t>
  </si>
  <si>
    <t>glia@dtu.dk</t>
  </si>
  <si>
    <t>marcbadia47@gmail.com</t>
  </si>
  <si>
    <t>jaols@dtu.dk</t>
  </si>
  <si>
    <t>1604970713</t>
  </si>
  <si>
    <t>s164199@student.dtu.dk</t>
  </si>
  <si>
    <t>37104</t>
  </si>
  <si>
    <t>E37104</t>
  </si>
  <si>
    <t>Mikkel Brøndum Laursen</t>
  </si>
  <si>
    <t>s182222@student.dtu.dk</t>
  </si>
  <si>
    <t>1604983424</t>
  </si>
  <si>
    <t>s202561@student.dtu.dk</t>
  </si>
  <si>
    <t>37606</t>
  </si>
  <si>
    <t>E37606</t>
  </si>
  <si>
    <t>Maria Miguel Marques Oliveira</t>
  </si>
  <si>
    <t>bkar@biosustain.dtu.dk</t>
  </si>
  <si>
    <t>amyu@dtu.dk</t>
  </si>
  <si>
    <t>dowika@biosustain.dtu.dk</t>
  </si>
  <si>
    <t>ribyr@dtu.dk</t>
  </si>
  <si>
    <t>micer@dtu.dk</t>
  </si>
  <si>
    <t>mowi@dtu.dk</t>
  </si>
  <si>
    <t>1605803667</t>
  </si>
  <si>
    <t>nihan@dtu.dk</t>
  </si>
  <si>
    <t>33348</t>
  </si>
  <si>
    <t>E33348-E1</t>
  </si>
  <si>
    <t>Niels Gjerring Hansen</t>
  </si>
  <si>
    <t>smpi@food.dtu.dk</t>
  </si>
  <si>
    <t>veri@food.dtu.dk</t>
  </si>
  <si>
    <t>adnak@dtu.dk</t>
  </si>
  <si>
    <t>yuml@adm.dtu.dk</t>
  </si>
  <si>
    <t>fraam@biosustain.dtu.dk</t>
  </si>
  <si>
    <t>rigdas@dtu.dk</t>
  </si>
  <si>
    <t>1605853893</t>
  </si>
  <si>
    <t>xiazhan@dtu.dk</t>
  </si>
  <si>
    <t>36585</t>
  </si>
  <si>
    <t>E36585</t>
  </si>
  <si>
    <t>Xiao-Bing Zhang</t>
  </si>
  <si>
    <t>adia@space.dtu.dk</t>
  </si>
  <si>
    <t>1605874084</t>
  </si>
  <si>
    <t>sajas@dtu.dk</t>
  </si>
  <si>
    <t>36891</t>
  </si>
  <si>
    <t>E36891</t>
  </si>
  <si>
    <t>Sajda Ashraf</t>
  </si>
  <si>
    <t>mail@steeven.dk</t>
  </si>
  <si>
    <t>s163504@student.dtu.dk</t>
  </si>
  <si>
    <t>kpon@kt.dtu.dk</t>
  </si>
  <si>
    <t>jomc@dtu.dk</t>
  </si>
  <si>
    <t>shca@env.dtu.dk</t>
  </si>
  <si>
    <t>jnje@dtu.dk</t>
  </si>
  <si>
    <t>E18393-2x</t>
  </si>
  <si>
    <t>lemitri@elektro.dtu.dk</t>
  </si>
  <si>
    <t>anvos@dtu.dk</t>
  </si>
  <si>
    <t>darloa@mek.dtu.dk</t>
  </si>
  <si>
    <t>emilv@dtu.dk</t>
  </si>
  <si>
    <t>E31025-4</t>
  </si>
  <si>
    <t>E31025-x3</t>
  </si>
  <si>
    <t>leoil@dtu.dk</t>
  </si>
  <si>
    <t>louj@dtu.dk</t>
  </si>
  <si>
    <t>sotla@dtu.dk</t>
  </si>
  <si>
    <t>1605962889</t>
  </si>
  <si>
    <t>s192530@student.dtu.dk</t>
  </si>
  <si>
    <t>E36451-2</t>
  </si>
  <si>
    <t>1605963087</t>
  </si>
  <si>
    <t>cuau_valencia@hotmail.com</t>
  </si>
  <si>
    <t>37633</t>
  </si>
  <si>
    <t>E37633</t>
  </si>
  <si>
    <t>Cuauhtémoc Núñez Valencia</t>
  </si>
  <si>
    <t>s183877@student.dtu.dk</t>
  </si>
  <si>
    <t>E31992-5</t>
  </si>
  <si>
    <t>s192399@student.dtu.dk</t>
  </si>
  <si>
    <t>poul.andersen@fysik.dtu.dk</t>
  </si>
  <si>
    <t>beper@byg.dtu.dk</t>
  </si>
  <si>
    <t>js@mek.dtu.dk</t>
  </si>
  <si>
    <t>ubhe@kt.dtu.dk</t>
  </si>
  <si>
    <t>posq@dtu.dk</t>
  </si>
  <si>
    <t>steje@dtu.dk</t>
  </si>
  <si>
    <t>benja@dtu.dk</t>
  </si>
  <si>
    <t>xttr@food.dtu.dk</t>
  </si>
  <si>
    <t>hemar@adm.dtu.dk</t>
  </si>
  <si>
    <t>camork@adm.dtu.dk</t>
  </si>
  <si>
    <t>panj@food.dtu.dk</t>
  </si>
  <si>
    <t>mm@elektro.dtu.dk</t>
  </si>
  <si>
    <t>kmou@dtu.dk</t>
  </si>
  <si>
    <t>yocmala@mek.dtu.dk</t>
  </si>
  <si>
    <t>jenbar@biosustain.dtu.dk</t>
  </si>
  <si>
    <t>sesasa@mek.dtu.dk</t>
  </si>
  <si>
    <t>borisgarcevic@gmail.com</t>
  </si>
  <si>
    <t>s145779@student.dtu.dk</t>
  </si>
  <si>
    <t>jlju@dtu.dk</t>
  </si>
  <si>
    <t>liyzh@kt.dtu.dk</t>
  </si>
  <si>
    <t>andpet@bioinformatics.dtu.dk</t>
  </si>
  <si>
    <t>aegm@dtu.dk</t>
  </si>
  <si>
    <t>jshao@kt.dtu.dk</t>
  </si>
  <si>
    <t>aiuk@nanotech.dtu.dk</t>
  </si>
  <si>
    <t>msakha@dtu.dk</t>
  </si>
  <si>
    <t>yuaqi@dtu.dk</t>
  </si>
  <si>
    <t>marcob@dtu.dk</t>
  </si>
  <si>
    <t>1606940536</t>
  </si>
  <si>
    <t>taymal@dtu.dk</t>
  </si>
  <si>
    <t>37079</t>
  </si>
  <si>
    <t>E37079</t>
  </si>
  <si>
    <t>Tayyaba Malik</t>
  </si>
  <si>
    <t>s163714@student.dtu.dk</t>
  </si>
  <si>
    <t>s163773@student.dtu.dk</t>
  </si>
  <si>
    <t>bjhj@dtu.dk</t>
  </si>
  <si>
    <t>E31080-2020922</t>
  </si>
  <si>
    <t>E31080-4</t>
  </si>
  <si>
    <t>s172346@student.dtu.dk</t>
  </si>
  <si>
    <t>sidsel_rp@hotmail.com</t>
  </si>
  <si>
    <t>asgerjkuhl@gmail.com</t>
  </si>
  <si>
    <t>s173867@student.dtu.dk</t>
  </si>
  <si>
    <t>1606962645</t>
  </si>
  <si>
    <t>s192283@student.dtu.dk</t>
  </si>
  <si>
    <t>37116</t>
  </si>
  <si>
    <t>E37116</t>
  </si>
  <si>
    <t>Vibhor Jain</t>
  </si>
  <si>
    <t>1606970567</t>
  </si>
  <si>
    <t>bfago@dtu.dk</t>
  </si>
  <si>
    <t>36508</t>
  </si>
  <si>
    <t>E36508</t>
  </si>
  <si>
    <t>Benjamin Falkenberg Gøtzsche</t>
  </si>
  <si>
    <t>mmoje@dtu.dk</t>
  </si>
  <si>
    <t>1606981305</t>
  </si>
  <si>
    <t>jonathan.hoejlev@gmail.com</t>
  </si>
  <si>
    <t>37061</t>
  </si>
  <si>
    <t>E37061</t>
  </si>
  <si>
    <t>Jonathan Schmidt Højlev</t>
  </si>
  <si>
    <t>pvepe@dtu.dk</t>
  </si>
  <si>
    <t>kmje@dtu.dk</t>
  </si>
  <si>
    <t>tholyn@adm.dtu.dk</t>
  </si>
  <si>
    <t>benp@food.dtu.dk</t>
  </si>
  <si>
    <t>Helra@vet.dtu.dk</t>
  </si>
  <si>
    <t>ob@elektro.dtu.dk</t>
  </si>
  <si>
    <t>lsso@byg.dtu.dk</t>
  </si>
  <si>
    <t>adbi@dtu.dk</t>
  </si>
  <si>
    <t>care@food.dtu.dk</t>
  </si>
  <si>
    <t>een@aqua.dtu.dk</t>
  </si>
  <si>
    <t>jakba@dtu.dk</t>
  </si>
  <si>
    <t>vrba@space.dtu.dk</t>
  </si>
  <si>
    <t>uhoff@dtu.dk</t>
  </si>
  <si>
    <t>s180079@student.dtu.dk</t>
  </si>
  <si>
    <t>E35957-2</t>
  </si>
  <si>
    <t>liso@dtu.dk</t>
  </si>
  <si>
    <t>jany@elektro.dtu.dk</t>
  </si>
  <si>
    <t>pbac@dtu.dk</t>
  </si>
  <si>
    <t>hser@dtu.dk</t>
  </si>
  <si>
    <t>mvje@mek.dtu.dk</t>
  </si>
  <si>
    <t>akn@elektro.dtu.dk</t>
  </si>
  <si>
    <t>ycai@kt.dtu.dk</t>
  </si>
  <si>
    <t>raslo@dtu.dk</t>
  </si>
  <si>
    <t>mamm@dtu.dk</t>
  </si>
  <si>
    <t>annly@biosustain.dtu.dk</t>
  </si>
  <si>
    <t>safma@dtu.dk</t>
  </si>
  <si>
    <t>grihe@bio.dtu.dk</t>
  </si>
  <si>
    <t>sosta@dtu.dk</t>
  </si>
  <si>
    <t>rtr@space.dtu.dk</t>
  </si>
  <si>
    <t>krogh.f@gmail.com</t>
  </si>
  <si>
    <t>1607904932</t>
  </si>
  <si>
    <t>mrot@dtu.dk</t>
  </si>
  <si>
    <t>36865</t>
  </si>
  <si>
    <t>E36865</t>
  </si>
  <si>
    <t>Marta Rotari</t>
  </si>
  <si>
    <t>s172973@student.dtu.dk</t>
  </si>
  <si>
    <t>kykas@elektro.dtu.dk</t>
  </si>
  <si>
    <t>E28700xy</t>
  </si>
  <si>
    <t>cdegma@dtu.dk</t>
  </si>
  <si>
    <t>E35194-3</t>
  </si>
  <si>
    <t>zifz@fotonik.dtu.dk</t>
  </si>
  <si>
    <t>1607941242</t>
  </si>
  <si>
    <t>helena@rejndrup.com</t>
  </si>
  <si>
    <t>37654</t>
  </si>
  <si>
    <t>E37654</t>
  </si>
  <si>
    <t>Helena Brandt Rejndrup</t>
  </si>
  <si>
    <t>jsdp@space.dtu.dk</t>
  </si>
  <si>
    <t>s153721@student.dtu.dk</t>
  </si>
  <si>
    <t>s164355@student.dtu.dk</t>
  </si>
  <si>
    <t>s174497@student.dtu.dk</t>
  </si>
  <si>
    <t>s181407@student.dtu.dk</t>
  </si>
  <si>
    <t>stele@dtu.dk</t>
  </si>
  <si>
    <t>stoko@dtu.dk</t>
  </si>
  <si>
    <t>sofnor@dtu.dk</t>
  </si>
  <si>
    <t>E35133-2</t>
  </si>
  <si>
    <t>neubert@space.dtu.dk</t>
  </si>
  <si>
    <t>alan@dtu.dk</t>
  </si>
  <si>
    <t>sqot@dtu.dk</t>
  </si>
  <si>
    <t>nfu@aqua.dtu.dk</t>
  </si>
  <si>
    <t>ntha@dtu.dk</t>
  </si>
  <si>
    <t>moza@dtu.dk</t>
  </si>
  <si>
    <t>lemat@dtu.dk</t>
  </si>
  <si>
    <t>att@aqua.dtu.dk</t>
  </si>
  <si>
    <t>malov@dtu.dk</t>
  </si>
  <si>
    <t>leyl@adm.dtu.dk</t>
  </si>
  <si>
    <t>shrh@food.dtu.dk</t>
  </si>
  <si>
    <t>thog@byg.dtu.dk</t>
  </si>
  <si>
    <t>1608803579</t>
  </si>
  <si>
    <t>rads@dtu.dk</t>
  </si>
  <si>
    <t>37740</t>
  </si>
  <si>
    <t>E37740</t>
  </si>
  <si>
    <t>Radhakrishna Shetty</t>
  </si>
  <si>
    <t>s184426@student.dtu.dk</t>
  </si>
  <si>
    <t>sajal@dtu.dk</t>
  </si>
  <si>
    <t>prig@food.dtu.dk</t>
  </si>
  <si>
    <t>snpo@aqua.dtu.dk</t>
  </si>
  <si>
    <t>mikdio@bioinformatics.dtu.dk</t>
  </si>
  <si>
    <t>serf@dtu.dk</t>
  </si>
  <si>
    <t>xmen@kt.dtu.dk</t>
  </si>
  <si>
    <t>naran@mek.dtu.dk</t>
  </si>
  <si>
    <t>learu@dtu.dk</t>
  </si>
  <si>
    <t>shsu@dtu.dk</t>
  </si>
  <si>
    <t>sofas@adm.dtu.dk</t>
  </si>
  <si>
    <t>s175608@student.dtu.dk</t>
  </si>
  <si>
    <t>else@dtu.dk</t>
  </si>
  <si>
    <t>s153723@student.dtu.dk</t>
  </si>
  <si>
    <t>andow@dtu.dk</t>
  </si>
  <si>
    <t>1608934185</t>
  </si>
  <si>
    <t>shuazh@food.dtu.dk</t>
  </si>
  <si>
    <t>37612</t>
  </si>
  <si>
    <t>E37612</t>
  </si>
  <si>
    <t>Shuangqing Zhao</t>
  </si>
  <si>
    <t>s147533@student.dtu.dk</t>
  </si>
  <si>
    <t>lgutt@fotonik.dtu.dk</t>
  </si>
  <si>
    <t>niahe@kemi.dtu.dk</t>
  </si>
  <si>
    <t>fhamo@dtu.dk</t>
  </si>
  <si>
    <t>s153725@student.dtu.dk</t>
  </si>
  <si>
    <t>E32324-2020921</t>
  </si>
  <si>
    <t>sruta@dtu.dk</t>
  </si>
  <si>
    <t>E33595-2020921</t>
  </si>
  <si>
    <t>flra@dtu.dk</t>
  </si>
  <si>
    <t>lkai@dtu.dk</t>
  </si>
  <si>
    <t>paj@kt.dtu.dk</t>
  </si>
  <si>
    <t>gitjens@dtu.dk</t>
  </si>
  <si>
    <t>dost@dtu.dk</t>
  </si>
  <si>
    <t>mcole@dtu.dk</t>
  </si>
  <si>
    <t>lschr@aqua.dtu.dk</t>
  </si>
  <si>
    <t>olefa@dtu.dk</t>
  </si>
  <si>
    <t>mamni@adm.dtu.dk</t>
  </si>
  <si>
    <t>1609814833</t>
  </si>
  <si>
    <t>rohku@dtu.dk</t>
  </si>
  <si>
    <t>36863</t>
  </si>
  <si>
    <t>E36863</t>
  </si>
  <si>
    <t>Rohitesh Rohit Kumar</t>
  </si>
  <si>
    <t>ntna@dtu.dk</t>
  </si>
  <si>
    <t>s140921@student.dtu.dk</t>
  </si>
  <si>
    <t>hsar@dtu.dk</t>
  </si>
  <si>
    <t>rugros@biosustain.dtu.dk</t>
  </si>
  <si>
    <t>psen@kt.dtu.dk</t>
  </si>
  <si>
    <t>arnem@mek.dtu.dk</t>
  </si>
  <si>
    <t>1609864792</t>
  </si>
  <si>
    <t>clacam@dtu.dk</t>
  </si>
  <si>
    <t>E35876-2</t>
  </si>
  <si>
    <t>marba@nanotech.dtu.dk</t>
  </si>
  <si>
    <t>1609873023</t>
  </si>
  <si>
    <t>laror@dtu.dk</t>
  </si>
  <si>
    <t>36788</t>
  </si>
  <si>
    <t>E36788</t>
  </si>
  <si>
    <t>Lars Ørsøe</t>
  </si>
  <si>
    <t>s134392@student.dtu.dk</t>
  </si>
  <si>
    <t>krsma@dtu.dk</t>
  </si>
  <si>
    <t>E17555-2</t>
  </si>
  <si>
    <t>klincke@bioinformatics.dtu.dk</t>
  </si>
  <si>
    <t>jesbch@fotonik.dtu.dk</t>
  </si>
  <si>
    <t>valper@dtu.dk</t>
  </si>
  <si>
    <t>lauser@dtu.dk</t>
  </si>
  <si>
    <t>E27680-2xy</t>
  </si>
  <si>
    <t>Laura Serioli Øland</t>
  </si>
  <si>
    <t>jtrko@dtu.dk</t>
  </si>
  <si>
    <t>aajke@dtu.dk</t>
  </si>
  <si>
    <t>nikolai.aasprong@gmail.com</t>
  </si>
  <si>
    <t>morbj@dtu.dk</t>
  </si>
  <si>
    <t>1609972285</t>
  </si>
  <si>
    <t>patrstr@dtu.dk</t>
  </si>
  <si>
    <t>36509</t>
  </si>
  <si>
    <t>E36509</t>
  </si>
  <si>
    <t>Patrick Strandberg</t>
  </si>
  <si>
    <t>s164969@student.dtu.dk</t>
  </si>
  <si>
    <t>okri@dtu.dk</t>
  </si>
  <si>
    <t>beth@adm.dtu.dk</t>
  </si>
  <si>
    <t>aorn@food.dtu.dk</t>
  </si>
  <si>
    <t>hhem@dtu.dk</t>
  </si>
  <si>
    <t>henro@dtu.dk</t>
  </si>
  <si>
    <t>jsbe@dtu.dk</t>
  </si>
  <si>
    <t>bettm@dtu.dk</t>
  </si>
  <si>
    <t>ansko@dtu.dk</t>
  </si>
  <si>
    <t>fbgr@mek.dtu.dk</t>
  </si>
  <si>
    <t>kajak@dtu.dk</t>
  </si>
  <si>
    <t>schiotz@fysik.dtu.dk</t>
  </si>
  <si>
    <t>tinch@dtu.dk</t>
  </si>
  <si>
    <t>jzaar@elektro.dtu.dk</t>
  </si>
  <si>
    <t>fsta@dtu.dk</t>
  </si>
  <si>
    <t>beem@dtu.dk</t>
  </si>
  <si>
    <t>mamre@food.dtu.dk</t>
  </si>
  <si>
    <t>lcam@nanotech.dtu.dk</t>
  </si>
  <si>
    <t>vairav@biosustain.dtu.dk</t>
  </si>
  <si>
    <t>dhjo@elektro.dtu.dk</t>
  </si>
  <si>
    <t>kaixi@biosustain.dtu.dk</t>
  </si>
  <si>
    <t>thangu@elektro.dtu.dk</t>
  </si>
  <si>
    <t>nicbo@dtu.dk</t>
  </si>
  <si>
    <t>mafha@dtu.dk</t>
  </si>
  <si>
    <t>louifr@fysik.dtu.dk</t>
  </si>
  <si>
    <t>kbaka@dtu.dk</t>
  </si>
  <si>
    <t>khng@food.dtu.dk</t>
  </si>
  <si>
    <t>fletho@aqua.dtu.dk</t>
  </si>
  <si>
    <t>pizh@kemi.dtu.dk</t>
  </si>
  <si>
    <t>mmlo@dtu.dk</t>
  </si>
  <si>
    <t>vladvo@elektro.dtu.dk</t>
  </si>
  <si>
    <t>sujgh@dtu.dk</t>
  </si>
  <si>
    <t>E32473-4</t>
  </si>
  <si>
    <t>evacha@dtu.dk</t>
  </si>
  <si>
    <t>E27907-2x</t>
  </si>
  <si>
    <t>sidel@mek.dtu.dk</t>
  </si>
  <si>
    <t>risp@env.dtu.dk</t>
  </si>
  <si>
    <t>shgm@dtu.dk</t>
  </si>
  <si>
    <t>yufji@dtu.dk</t>
  </si>
  <si>
    <t>ksrcl@dtu.dk</t>
  </si>
  <si>
    <t>ansop@dtu.dk</t>
  </si>
  <si>
    <t>E26926-3</t>
  </si>
  <si>
    <t>1610942446</t>
  </si>
  <si>
    <t>kanbr@dtu.dk</t>
  </si>
  <si>
    <t>36833</t>
  </si>
  <si>
    <t>E36833</t>
  </si>
  <si>
    <t>Kamilla Ankær Brejndal</t>
  </si>
  <si>
    <t>mengke@dtu.dk</t>
  </si>
  <si>
    <t>1610963184</t>
  </si>
  <si>
    <t>weliu@byg.dtu.dk</t>
  </si>
  <si>
    <t>37509</t>
  </si>
  <si>
    <t>E37509</t>
  </si>
  <si>
    <t>Wenqian Liu</t>
  </si>
  <si>
    <t>sabha@dtu.dk</t>
  </si>
  <si>
    <t>kth@kt.dtu.dk</t>
  </si>
  <si>
    <t>mpou@food.dtu.dk</t>
  </si>
  <si>
    <t>tgin@aqua.dtu.dk</t>
  </si>
  <si>
    <t>tgr@elektro.dtu.dk</t>
  </si>
  <si>
    <t>mlohe@dtu.dk</t>
  </si>
  <si>
    <t>thoje@fysik.dtu.dk</t>
  </si>
  <si>
    <t>gbom@aqua.dtu.dk</t>
  </si>
  <si>
    <t>spano@adm.dtu.dk</t>
  </si>
  <si>
    <t>1611753671</t>
  </si>
  <si>
    <t>joancus@dtu.dk</t>
  </si>
  <si>
    <t>37543</t>
  </si>
  <si>
    <t>E37543</t>
  </si>
  <si>
    <t>Jose Antonio Cuesta Seijo</t>
  </si>
  <si>
    <t>dasep@dtu.dk</t>
  </si>
  <si>
    <t>mp@kt.dtu.dk</t>
  </si>
  <si>
    <t>sabis@llab.dtu.dk</t>
  </si>
  <si>
    <t>stila@vet.dtu.dk</t>
  </si>
  <si>
    <t>xialia@dtu.dk</t>
  </si>
  <si>
    <t>zhiz@kt.dtu.dk</t>
  </si>
  <si>
    <t>bvilmann@hotmail.com</t>
  </si>
  <si>
    <t>moubo@dtu.dk</t>
  </si>
  <si>
    <t>jesuhd@dtu.dk</t>
  </si>
  <si>
    <t>nicwir@biosustain.dtu.dk</t>
  </si>
  <si>
    <t>alkare@dtu.dk</t>
  </si>
  <si>
    <t>kviwe@dtu.dk</t>
  </si>
  <si>
    <t>krped@dtu.dk</t>
  </si>
  <si>
    <t>monm@dtu.dk</t>
  </si>
  <si>
    <t>1611932711</t>
  </si>
  <si>
    <t>hxyhanfeng@yahoo.com</t>
  </si>
  <si>
    <t>36786</t>
  </si>
  <si>
    <t>E36786</t>
  </si>
  <si>
    <t>Xiaoyu Huang</t>
  </si>
  <si>
    <t>achun@dtu.dk</t>
  </si>
  <si>
    <t>kvisgr@dtu.dk</t>
  </si>
  <si>
    <t>mggo@dtu.dk</t>
  </si>
  <si>
    <t>1611943993</t>
  </si>
  <si>
    <t>petrr.vanekk@gmail.com</t>
  </si>
  <si>
    <t>37160</t>
  </si>
  <si>
    <t>E37160</t>
  </si>
  <si>
    <t>Petr Vanek</t>
  </si>
  <si>
    <t>1611950019</t>
  </si>
  <si>
    <t>thhlo@dtu.dk</t>
  </si>
  <si>
    <t>37271</t>
  </si>
  <si>
    <t>E37271</t>
  </si>
  <si>
    <t>Thomas Højland Lorentzen</t>
  </si>
  <si>
    <t>s160116@student.dtu.dk</t>
  </si>
  <si>
    <t>E33010-4</t>
  </si>
  <si>
    <t>s160132@student.dtu.dk</t>
  </si>
  <si>
    <t>E27634-2x</t>
  </si>
  <si>
    <t>ailuger@dtu.dk</t>
  </si>
  <si>
    <t>s163715@student.dtu.dk</t>
  </si>
  <si>
    <t>s163997@student.dtu.dk</t>
  </si>
  <si>
    <t>jfni@dtu.dk</t>
  </si>
  <si>
    <t>nhal@dtu.dk</t>
  </si>
  <si>
    <t>anmos@dtu.dk</t>
  </si>
  <si>
    <t>martip@biosustain.dtu.dk</t>
  </si>
  <si>
    <t>maiwin@space.dtu.dk</t>
  </si>
  <si>
    <t>efg@elektro.dtu.dk</t>
  </si>
  <si>
    <t>jial@dtu.dk</t>
  </si>
  <si>
    <t>tbjla@dtu.dk</t>
  </si>
  <si>
    <t>aaced@dtu.dk</t>
  </si>
  <si>
    <t>1612894023</t>
  </si>
  <si>
    <t>seyho@dtu.dk</t>
  </si>
  <si>
    <t>36881</t>
  </si>
  <si>
    <t>E36881</t>
  </si>
  <si>
    <t>Seyedsina Hosseini</t>
  </si>
  <si>
    <t>gior@kemi.dtu.dk</t>
  </si>
  <si>
    <t>andjaks@kt.dtu.dk</t>
  </si>
  <si>
    <t>rasage@dtu.dk</t>
  </si>
  <si>
    <t>Rasmus Agerholm-Nielsen</t>
  </si>
  <si>
    <t>E27165-2</t>
  </si>
  <si>
    <t>swan@env.dtu.dk</t>
  </si>
  <si>
    <t>nicod@dtu.dk</t>
  </si>
  <si>
    <t>sett@dtu.dk</t>
  </si>
  <si>
    <t>mmga@dtu.dk</t>
  </si>
  <si>
    <t>s161755@student.dtu.dk</t>
  </si>
  <si>
    <t>raivol@dtu.dk</t>
  </si>
  <si>
    <t>gnvi@dtu.dk</t>
  </si>
  <si>
    <t>bruaze@biosustain.dtu.dk</t>
  </si>
  <si>
    <t>s163935@student.dtu.dk</t>
  </si>
  <si>
    <t>jpcna@dtu.dk</t>
  </si>
  <si>
    <t>guili@byg.dtu.dk</t>
  </si>
  <si>
    <t>s164097@student.dtu.dk</t>
  </si>
  <si>
    <t>abape@dtu.dk</t>
  </si>
  <si>
    <t>1612981554</t>
  </si>
  <si>
    <t>cgrru@dtu.dk</t>
  </si>
  <si>
    <t>37341</t>
  </si>
  <si>
    <t>E37341</t>
  </si>
  <si>
    <t>Caroline Grunnet Rudbeck</t>
  </si>
  <si>
    <t>fstga@dtu.dk</t>
  </si>
  <si>
    <t>trpe@dtu.dk</t>
  </si>
  <si>
    <t>mlga@aqua.dtu.dk</t>
  </si>
  <si>
    <t>mapon@dtu.dk</t>
  </si>
  <si>
    <t>jebn@kemi.dtu.dk</t>
  </si>
  <si>
    <t>jesbo@dtu.dk</t>
  </si>
  <si>
    <t>kvle@dtu.dk</t>
  </si>
  <si>
    <t>mbjje@dtu.dk</t>
  </si>
  <si>
    <t>annaels@dtu.dk</t>
  </si>
  <si>
    <t>1701863492</t>
  </si>
  <si>
    <t>peiliu@dtu.dk</t>
  </si>
  <si>
    <t>37821</t>
  </si>
  <si>
    <t>E37821</t>
  </si>
  <si>
    <t>Pei Liu</t>
  </si>
  <si>
    <t>ffbch@vet.dtu.dk</t>
  </si>
  <si>
    <t>hibaab@food.dtu.dk</t>
  </si>
  <si>
    <t>alegrb@dtu.dk</t>
  </si>
  <si>
    <t>larskj@mek.dtu.dk</t>
  </si>
  <si>
    <t>s152758@student.dtu.dk</t>
  </si>
  <si>
    <t>E35064-2020921</t>
  </si>
  <si>
    <t>lelan@dtu.dk</t>
  </si>
  <si>
    <t>1701912981</t>
  </si>
  <si>
    <t>kaspermaersk@hotmail.com</t>
  </si>
  <si>
    <t>36676</t>
  </si>
  <si>
    <t>E36676</t>
  </si>
  <si>
    <t>Kasper Mærsk Søndergaard</t>
  </si>
  <si>
    <t>janen@dtu.dk</t>
  </si>
  <si>
    <t>theabk@fotonik.dtu.dk</t>
  </si>
  <si>
    <t>pmlu@dtu.dk</t>
  </si>
  <si>
    <t>eglen@dtu.dk</t>
  </si>
  <si>
    <t>cebill@dtu.dk</t>
  </si>
  <si>
    <t>s170608@student.dtu.dk</t>
  </si>
  <si>
    <t>s164308@student.dtu.dk</t>
  </si>
  <si>
    <t>s144404@student.dtu.dk</t>
  </si>
  <si>
    <t>1701961516</t>
  </si>
  <si>
    <t>elithu@dtu.dk</t>
  </si>
  <si>
    <t>37454</t>
  </si>
  <si>
    <t>E37454</t>
  </si>
  <si>
    <t>Elisabeth Thule Thulesen</t>
  </si>
  <si>
    <t>s192372@student.dtu.dk</t>
  </si>
  <si>
    <t>E36007-2020921</t>
  </si>
  <si>
    <t>dber@dtu.dk</t>
  </si>
  <si>
    <t>chkaas@dtu.dk</t>
  </si>
  <si>
    <t>spb@byg.dtu.dk</t>
  </si>
  <si>
    <t>jabo@dtu.dk</t>
  </si>
  <si>
    <t>nsti@mek.dtu.dk</t>
  </si>
  <si>
    <t>tvkr@byg.dtu.dk</t>
  </si>
  <si>
    <t>nlp@mek.dtu.dk</t>
  </si>
  <si>
    <t>vasin@adm.dtu.dk</t>
  </si>
  <si>
    <t>udn@mek.dtu.dk</t>
  </si>
  <si>
    <t>marths@dtu.dk</t>
  </si>
  <si>
    <t>telan@dtu.dk</t>
  </si>
  <si>
    <t>jaul@dtu.dk</t>
  </si>
  <si>
    <t>pioma@kt.dtu.dk</t>
  </si>
  <si>
    <t>nicmil@biosustain.dtu.dk</t>
  </si>
  <si>
    <t>cpsb@dtu.dk</t>
  </si>
  <si>
    <t>igbl@dtu.dk</t>
  </si>
  <si>
    <t>diab@dtu.dk</t>
  </si>
  <si>
    <t>ircag@dtu.dk</t>
  </si>
  <si>
    <t>alipe@dtu.dk</t>
  </si>
  <si>
    <t>E35184-2</t>
  </si>
  <si>
    <t>chrisb@dtu.dk</t>
  </si>
  <si>
    <t>kalhe@dtu.dk</t>
  </si>
  <si>
    <t>tfyhnp@dtu.dk</t>
  </si>
  <si>
    <t>E32799-2</t>
  </si>
  <si>
    <t>s163717@student.dtu.dk</t>
  </si>
  <si>
    <t>E30262-2020259</t>
  </si>
  <si>
    <t>kamge@dtu.dk</t>
  </si>
  <si>
    <t>1702960001</t>
  </si>
  <si>
    <t>r.nellikkath@gmail.com</t>
  </si>
  <si>
    <t>37534</t>
  </si>
  <si>
    <t>E37534</t>
  </si>
  <si>
    <t>Rahul Nellikkath</t>
  </si>
  <si>
    <t>1703025966</t>
  </si>
  <si>
    <t>sfask@dtu.dk</t>
  </si>
  <si>
    <t>37789</t>
  </si>
  <si>
    <t>E37789</t>
  </si>
  <si>
    <t>Sille Fabricius Skovgaard</t>
  </si>
  <si>
    <t>petemoss2244@gmail.com</t>
  </si>
  <si>
    <t>sopet@dtu.dk</t>
  </si>
  <si>
    <t>mk@adk.dtu.dk</t>
  </si>
  <si>
    <t>nkha@dtu.dk</t>
  </si>
  <si>
    <t>lapm@dtu.dk</t>
  </si>
  <si>
    <t>tonoa@dtu.dk</t>
  </si>
  <si>
    <t>joe@elektro.dtu.dk</t>
  </si>
  <si>
    <t>lissc@dtu.dk</t>
  </si>
  <si>
    <t>ajoe@dtu.dk</t>
  </si>
  <si>
    <t>karul@dtu.dk</t>
  </si>
  <si>
    <t>vipa@adm.dtu.dk</t>
  </si>
  <si>
    <t>mhchris@elektro.dtu.dk</t>
  </si>
  <si>
    <t>gyy@elektro.dtu.dk</t>
  </si>
  <si>
    <t>yuedo@byg.dtu.dk</t>
  </si>
  <si>
    <t>sbaier@fysik.dtu.dk</t>
  </si>
  <si>
    <t>chgel@dtu.dk</t>
  </si>
  <si>
    <t>s147312@student.dtu.dk</t>
  </si>
  <si>
    <t>E32063-2020921</t>
  </si>
  <si>
    <t>linear@kemi.dtu.dk</t>
  </si>
  <si>
    <t>s137388@student.dtu.dk</t>
  </si>
  <si>
    <t>heeols@biosustain.dtu.dk</t>
  </si>
  <si>
    <t>slga@kemi.dtu.dk</t>
  </si>
  <si>
    <t>agni@dtu.dk</t>
  </si>
  <si>
    <t>1703920001</t>
  </si>
  <si>
    <t>zhizho@dtu.dk</t>
  </si>
  <si>
    <t>37478</t>
  </si>
  <si>
    <t>E37478</t>
  </si>
  <si>
    <t>Zhipeng Zhou</t>
  </si>
  <si>
    <t>s124269@student.dtu.dk</t>
  </si>
  <si>
    <t>rasdeh@dtu.dk</t>
  </si>
  <si>
    <t>E26199-3</t>
  </si>
  <si>
    <t>bdali@fotonik.dtu.dk</t>
  </si>
  <si>
    <t>vihv@mek.dtu.dk</t>
  </si>
  <si>
    <t>1703934508</t>
  </si>
  <si>
    <t>biywa@dtu.dk</t>
  </si>
  <si>
    <t>36741</t>
  </si>
  <si>
    <t>E36741</t>
  </si>
  <si>
    <t>Biying Wang</t>
  </si>
  <si>
    <t>froho@dtu.dk</t>
  </si>
  <si>
    <t>qfead@dtu.dk</t>
  </si>
  <si>
    <t>kkal@aqua.dtu.dk</t>
  </si>
  <si>
    <t>sanela@biosustain.dtu.dk</t>
  </si>
  <si>
    <t>kdiba@dtu.dk</t>
  </si>
  <si>
    <t>lpatr@dtu.dk</t>
  </si>
  <si>
    <t>s175076@student.dtu.dk</t>
  </si>
  <si>
    <t>nkren@dtu.dk</t>
  </si>
  <si>
    <t>E35925-2</t>
  </si>
  <si>
    <t>dthth@dtu.dk</t>
  </si>
  <si>
    <t>1703990858</t>
  </si>
  <si>
    <t>lisemeidahl@gmail.com</t>
  </si>
  <si>
    <t>37003</t>
  </si>
  <si>
    <t>E37003</t>
  </si>
  <si>
    <t>Lise Meidahl Münsberg</t>
  </si>
  <si>
    <t>mam@adk.dtu.dk</t>
  </si>
  <si>
    <t>hs@byg.dtu.dk</t>
  </si>
  <si>
    <t>sisfa@food.dtu.dk</t>
  </si>
  <si>
    <t>hkkr@dtu.dk</t>
  </si>
  <si>
    <t>be@mek.dtu.dk</t>
  </si>
  <si>
    <t>1704721036</t>
  </si>
  <si>
    <t>caqr@dtu.dk</t>
  </si>
  <si>
    <t>36515</t>
  </si>
  <si>
    <t>E36515</t>
  </si>
  <si>
    <t>Carina Boon Ørum</t>
  </si>
  <si>
    <t>xgal@dtu.dk</t>
  </si>
  <si>
    <t>belyn@aqua.dtu.dk</t>
  </si>
  <si>
    <t>cabj@dtu.dk</t>
  </si>
  <si>
    <t>favdij@adm.dtu.dk</t>
  </si>
  <si>
    <t>loula@dtu.dk</t>
  </si>
  <si>
    <t>kjal@dtu.dk</t>
  </si>
  <si>
    <t>E20714-2</t>
  </si>
  <si>
    <t>shoshei@dtu.dk</t>
  </si>
  <si>
    <t>ruing@fotonik.dtu.dk</t>
  </si>
  <si>
    <t>nfkn@bioinformatics.dtu.dk</t>
  </si>
  <si>
    <t>jowha@dtu.dk</t>
  </si>
  <si>
    <t>lkal@dtu.dk</t>
  </si>
  <si>
    <t>1704901883</t>
  </si>
  <si>
    <t>dcjo@dtu.dk</t>
  </si>
  <si>
    <t>36327</t>
  </si>
  <si>
    <t>E36327</t>
  </si>
  <si>
    <t>David Collin Jørgensen</t>
  </si>
  <si>
    <t>acglad@dtu.dk</t>
  </si>
  <si>
    <t>mahele@bioinformatics.dtu.dk</t>
  </si>
  <si>
    <t>dinckanrojda@gmail.com</t>
  </si>
  <si>
    <t>damir@fotonik.dtu.dk</t>
  </si>
  <si>
    <t>schwele@elektro.dtu.dk</t>
  </si>
  <si>
    <t>carrad@dtu.dk</t>
  </si>
  <si>
    <t>thekr@dtu.dk</t>
  </si>
  <si>
    <t>s153748@student.dtu.dk</t>
  </si>
  <si>
    <t>joasc@byg.dtu.dk</t>
  </si>
  <si>
    <t>1704953255</t>
  </si>
  <si>
    <t>baili@dtu.dk</t>
  </si>
  <si>
    <t>36852</t>
  </si>
  <si>
    <t>E36852</t>
  </si>
  <si>
    <t>Baichen Liu</t>
  </si>
  <si>
    <t>1704953352</t>
  </si>
  <si>
    <t>37646</t>
  </si>
  <si>
    <t>E37646</t>
  </si>
  <si>
    <t>Paola Caterina Forino</t>
  </si>
  <si>
    <t>thero@dtu.dk</t>
  </si>
  <si>
    <t>E33572-3</t>
  </si>
  <si>
    <t>E33572-4</t>
  </si>
  <si>
    <t>1704960421</t>
  </si>
  <si>
    <t>tobias@pinndal.dk</t>
  </si>
  <si>
    <t>36942</t>
  </si>
  <si>
    <t>E36942</t>
  </si>
  <si>
    <t>Tobias Lykke Pinndal</t>
  </si>
  <si>
    <t>s175141@student.dtu.dk</t>
  </si>
  <si>
    <t>kaslun@kemi.dtu.dk</t>
  </si>
  <si>
    <t>E33546-2</t>
  </si>
  <si>
    <t>1704980422</t>
  </si>
  <si>
    <t>Josephine.arnfast@gmail.com</t>
  </si>
  <si>
    <t>36672</t>
  </si>
  <si>
    <t>E36672</t>
  </si>
  <si>
    <t>Josephine Bøgelund Arnfast</t>
  </si>
  <si>
    <t>mstie@mek.dtu.dk</t>
  </si>
  <si>
    <t>ncevoss@dtu.dk</t>
  </si>
  <si>
    <t>anvo@dtu.dk</t>
  </si>
  <si>
    <t>dlba@food.dtu.dk</t>
  </si>
  <si>
    <t>henrija@dtu.dk</t>
  </si>
  <si>
    <t>1705721862</t>
  </si>
  <si>
    <t>dvpso@dtu.dk</t>
  </si>
  <si>
    <t>36422</t>
  </si>
  <si>
    <t>E36422</t>
  </si>
  <si>
    <t>Dorte Vestergaard Poulsen Sommer</t>
  </si>
  <si>
    <t>juka@aqua.dtu.dk</t>
  </si>
  <si>
    <t>lins@dtu.dk</t>
  </si>
  <si>
    <t>eama@dtu.dk</t>
  </si>
  <si>
    <t>amai@dtu.dk</t>
  </si>
  <si>
    <t>enghoff@space.dtu.dk</t>
  </si>
  <si>
    <t>armin@adm.dtu.dk</t>
  </si>
  <si>
    <t>sukujo@adm.dtu.dk</t>
  </si>
  <si>
    <t>madah@dtu.dk</t>
  </si>
  <si>
    <t>1705824629</t>
  </si>
  <si>
    <t>jmiuy@dtu.dk</t>
  </si>
  <si>
    <t>36571</t>
  </si>
  <si>
    <t>E36571</t>
  </si>
  <si>
    <t>Juan Michael Uy Villanueva Sargado</t>
  </si>
  <si>
    <t>jyshp@kt.dtu.dk</t>
  </si>
  <si>
    <t>davaa@dtu.dk</t>
  </si>
  <si>
    <t>simoli@biosustain.dtu.dk</t>
  </si>
  <si>
    <t>vaocar@dtu.dk</t>
  </si>
  <si>
    <t>weme@dtu.dk</t>
  </si>
  <si>
    <t>donle@dtu.dk</t>
  </si>
  <si>
    <t>acio@food.dtu.dk</t>
  </si>
  <si>
    <t>abshjo@biosustain.dtu.dk</t>
  </si>
  <si>
    <t>madsv@dtu.dk</t>
  </si>
  <si>
    <t>ahab@dtu.dk</t>
  </si>
  <si>
    <t>1705923457</t>
  </si>
  <si>
    <t>sacpr@dtu.dk</t>
  </si>
  <si>
    <t>36807</t>
  </si>
  <si>
    <t>E36807</t>
  </si>
  <si>
    <t>Sachin Prathaban</t>
  </si>
  <si>
    <t>bodno@dtu.dk</t>
  </si>
  <si>
    <t>1705933851</t>
  </si>
  <si>
    <t>baoho@dtu.dk</t>
  </si>
  <si>
    <t>37535</t>
  </si>
  <si>
    <t>E37535</t>
  </si>
  <si>
    <t>Baosheng Hou</t>
  </si>
  <si>
    <t>klen@aqua.dtu.dk</t>
  </si>
  <si>
    <t>s163872@student.dtu.dk</t>
  </si>
  <si>
    <t>tobhe@food.dtu.dk</t>
  </si>
  <si>
    <t>E31239-2020214</t>
  </si>
  <si>
    <t>beade@dtu.dk</t>
  </si>
  <si>
    <t>fhafa@dtu.dk</t>
  </si>
  <si>
    <t>s153754@student.dtu.dk</t>
  </si>
  <si>
    <t>E27750-6</t>
  </si>
  <si>
    <t>1705990529</t>
  </si>
  <si>
    <t>Mathiasvinther@gmail.com</t>
  </si>
  <si>
    <t>37051</t>
  </si>
  <si>
    <t>E37051</t>
  </si>
  <si>
    <t>Mathias Ribergaard Vinther</t>
  </si>
  <si>
    <t>s195474@student.dtu.dk</t>
  </si>
  <si>
    <t>prip@dtu.dk</t>
  </si>
  <si>
    <t>finn@space.dtu.dk</t>
  </si>
  <si>
    <t>duc@kt.dtu.dk</t>
  </si>
  <si>
    <t>ama@kt.dtu.dk</t>
  </si>
  <si>
    <t>tlce@food.dtu.dk</t>
  </si>
  <si>
    <t>mathor@dtu.dk</t>
  </si>
  <si>
    <t>1706621578</t>
  </si>
  <si>
    <t>mabrwi@dtu.dk</t>
  </si>
  <si>
    <t>37437</t>
  </si>
  <si>
    <t>E37437</t>
  </si>
  <si>
    <t>Maj-Britt Winther</t>
  </si>
  <si>
    <t>slad@dtu.dk</t>
  </si>
  <si>
    <t>doke@adm.dtu.dk</t>
  </si>
  <si>
    <t>ansa@dtu.dk</t>
  </si>
  <si>
    <t>jetra@dtu.dk</t>
  </si>
  <si>
    <t>berg@env.dtu.dk</t>
  </si>
  <si>
    <t>peter.vesborg@fysik.dtu.dk</t>
  </si>
  <si>
    <t>olea@dtu.dk</t>
  </si>
  <si>
    <t>anac@food.dtu.dk</t>
  </si>
  <si>
    <t>pdid@dtu.dk</t>
  </si>
  <si>
    <t>frro@dtu.dk</t>
  </si>
  <si>
    <t>lsmo@dtu.dk</t>
  </si>
  <si>
    <t>signet@dtu.dk</t>
  </si>
  <si>
    <t>nichr@adm.dtu.dk</t>
  </si>
  <si>
    <t>kaili@dtu.dk</t>
  </si>
  <si>
    <t>stefta@dtu.dk</t>
  </si>
  <si>
    <t>nmal@fotonik.dtu.dk</t>
  </si>
  <si>
    <t>s153755@student.dtu.dk</t>
  </si>
  <si>
    <t>nimnaz@dtu.dk</t>
  </si>
  <si>
    <t>1706944741</t>
  </si>
  <si>
    <t>srigi@dtu.dk</t>
  </si>
  <si>
    <t>36379</t>
  </si>
  <si>
    <t>E36379</t>
  </si>
  <si>
    <t>Steven Richard Gillman</t>
  </si>
  <si>
    <t>s163938@student.dtu.dk</t>
  </si>
  <si>
    <t>avbni@dtu.dk</t>
  </si>
  <si>
    <t>E32297-2020921</t>
  </si>
  <si>
    <t>s173817@student.dtu.dk</t>
  </si>
  <si>
    <t>E32249-2020921</t>
  </si>
  <si>
    <t>pebch@dtu.dk</t>
  </si>
  <si>
    <t>niwinha@dtu.dk</t>
  </si>
  <si>
    <t>lich@dtu.dk</t>
  </si>
  <si>
    <t>Helge.Rasmussen@fysik.dtu.dk</t>
  </si>
  <si>
    <t>jbs@aqua.dtu.dk</t>
  </si>
  <si>
    <t>jgey@dtu.dk</t>
  </si>
  <si>
    <t>hana@env.dtu.dk</t>
  </si>
  <si>
    <t>suzma@adm.dtu.dk</t>
  </si>
  <si>
    <t>osho@fysik.dtu.dk</t>
  </si>
  <si>
    <t>riso@food.dtu.dk</t>
  </si>
  <si>
    <t>1707764062</t>
  </si>
  <si>
    <t>mguerty@dtu.dk</t>
  </si>
  <si>
    <t>36812</t>
  </si>
  <si>
    <t>E36812</t>
  </si>
  <si>
    <t>Megan Leigh Guertner</t>
  </si>
  <si>
    <t>leiya@biosustain.dtu.dk</t>
  </si>
  <si>
    <t>myng@adm.dtu.dk</t>
  </si>
  <si>
    <t>garb@fotonik.dtu.dk</t>
  </si>
  <si>
    <t>kspl@aqua.dtu.dk</t>
  </si>
  <si>
    <t>samiri@dtu.dk</t>
  </si>
  <si>
    <t>rdor@food.dtu.dk</t>
  </si>
  <si>
    <t>pfm667@alumni.ku.dk</t>
  </si>
  <si>
    <t>jkir@env.dtu.dk</t>
  </si>
  <si>
    <t>macca@elektro.dtu.dk</t>
  </si>
  <si>
    <t>towida@dtu.dk</t>
  </si>
  <si>
    <t>s123526@student.dtu.dk</t>
  </si>
  <si>
    <t>niped@dtu.dk</t>
  </si>
  <si>
    <t>denwa@business.dtu.dk</t>
  </si>
  <si>
    <t>1707944249</t>
  </si>
  <si>
    <t>deekh@dtu.dk</t>
  </si>
  <si>
    <t>36754</t>
  </si>
  <si>
    <t>E36754</t>
  </si>
  <si>
    <t>Deepak Khurana</t>
  </si>
  <si>
    <t>s163718@student.dtu.dk</t>
  </si>
  <si>
    <t>sylomer@dtu.dk</t>
  </si>
  <si>
    <t>t.ethelberg@gmail.com</t>
  </si>
  <si>
    <t>jamc@fysik.dtu.dk</t>
  </si>
  <si>
    <t>cljn@dtu.dk</t>
  </si>
  <si>
    <t>agkr@dtu.dk</t>
  </si>
  <si>
    <t>olef@dtu.dk</t>
  </si>
  <si>
    <t>amgt@mek.dtu.dk</t>
  </si>
  <si>
    <t>nio@space.dtu.dk</t>
  </si>
  <si>
    <t>ph@kemi.dtu.dk</t>
  </si>
  <si>
    <t>henae@dtu.dk</t>
  </si>
  <si>
    <t>Manip@dtu.dk</t>
  </si>
  <si>
    <t>ptoft@dtu.dk</t>
  </si>
  <si>
    <t>llei@dtu.dk</t>
  </si>
  <si>
    <t>1708773383</t>
  </si>
  <si>
    <t>bkorez@dtu.dk</t>
  </si>
  <si>
    <t>36671</t>
  </si>
  <si>
    <t>E36671</t>
  </si>
  <si>
    <t>Ben Korez</t>
  </si>
  <si>
    <t>jweha@dtu.dk</t>
  </si>
  <si>
    <t>hand@env.dtu.dk</t>
  </si>
  <si>
    <t>jooehm@dtu.dk</t>
  </si>
  <si>
    <t>alhar@fotonik.dtu.dk</t>
  </si>
  <si>
    <t>jjs@cn3.dk</t>
  </si>
  <si>
    <t>adhdw@dtu.dk</t>
  </si>
  <si>
    <t>loubje@dtu.dk</t>
  </si>
  <si>
    <t>yozhu@dtu.dk</t>
  </si>
  <si>
    <t>mlok@dtu.dk</t>
  </si>
  <si>
    <t>mallbu@dtu.dk</t>
  </si>
  <si>
    <t>ctsa@kemi.dtu.dk</t>
  </si>
  <si>
    <t>lhal@elektro.dtu.dk</t>
  </si>
  <si>
    <t>1708922397</t>
  </si>
  <si>
    <t>mhean@dtu.dk</t>
  </si>
  <si>
    <t>36765</t>
  </si>
  <si>
    <t>E36765</t>
  </si>
  <si>
    <t>Magnus Heide Andreasen</t>
  </si>
  <si>
    <t>thosk@fysik.dtu.dk</t>
  </si>
  <si>
    <t>hanmar@food.dtu.dk</t>
  </si>
  <si>
    <t>shiluo@kt.dtu.dk</t>
  </si>
  <si>
    <t>adli@mek.dtu.dk</t>
  </si>
  <si>
    <t>s153762@student.dtu.dk</t>
  </si>
  <si>
    <t>kabpt@dtu.dk</t>
  </si>
  <si>
    <t>E28721-2020921</t>
  </si>
  <si>
    <t>s153764@student.dtu.dk</t>
  </si>
  <si>
    <t>s181318@student.dtu.dk</t>
  </si>
  <si>
    <t>1708970502</t>
  </si>
  <si>
    <t>emma.ekebjerg@hotmail.com</t>
  </si>
  <si>
    <t>36935</t>
  </si>
  <si>
    <t>E36935</t>
  </si>
  <si>
    <t>Emma Christina Ekebjærg</t>
  </si>
  <si>
    <t>1708990961</t>
  </si>
  <si>
    <t>ahmad0817@hotmail.com</t>
  </si>
  <si>
    <t>37318</t>
  </si>
  <si>
    <t>E37318</t>
  </si>
  <si>
    <t>Ahmad Naeem Al-Rubaiy</t>
  </si>
  <si>
    <t>ermou@dtu.dk</t>
  </si>
  <si>
    <t>ref@aqua.dtu.dk</t>
  </si>
  <si>
    <t>pvhe@dtu.dk</t>
  </si>
  <si>
    <t>gitve@dtu.dk</t>
  </si>
  <si>
    <t>janep@dtu.dk</t>
  </si>
  <si>
    <t>anmh@dtu.dk</t>
  </si>
  <si>
    <t>Larssto@dtu.dk</t>
  </si>
  <si>
    <t>mlyvi@dtu.dk</t>
  </si>
  <si>
    <t>kasb@dtu.dk</t>
  </si>
  <si>
    <t>evrn@dtu.dk</t>
  </si>
  <si>
    <t>dorph@dtu.dk</t>
  </si>
  <si>
    <t>ahmbar@biosustain.dtu.dk</t>
  </si>
  <si>
    <t>tobmay@elektro.dtu.dk</t>
  </si>
  <si>
    <t>imlu@adm.dtu.dk</t>
  </si>
  <si>
    <t>shtog@elektro.dtu.dk</t>
  </si>
  <si>
    <t>umimo@dtu.dk</t>
  </si>
  <si>
    <t>nicbu@dtu.dk</t>
  </si>
  <si>
    <t>jamba@fotonik.dtu.dk</t>
  </si>
  <si>
    <t>nilsre@fysik.dtu.dk</t>
  </si>
  <si>
    <t>pnegl@space.dtu.dk</t>
  </si>
  <si>
    <t>kaing@fotonik.dtu.dk</t>
  </si>
  <si>
    <t>capr@dtu.dk</t>
  </si>
  <si>
    <t>kamni@dtu.dk</t>
  </si>
  <si>
    <t>yiqliu@kemi.dtu.dk</t>
  </si>
  <si>
    <t>galsl@dtu.dk</t>
  </si>
  <si>
    <t>trjen@dtu.dk</t>
  </si>
  <si>
    <t>Trine Dalgaard Ottosen</t>
  </si>
  <si>
    <t>tatigab@dtu.dk</t>
  </si>
  <si>
    <t>lihkr@dtu.dk</t>
  </si>
  <si>
    <t>E20811-2</t>
  </si>
  <si>
    <t>stich@dtu.dk</t>
  </si>
  <si>
    <t>s134265@student.dtu.dk</t>
  </si>
  <si>
    <t>s182198@student.dtu.dk</t>
  </si>
  <si>
    <t>1709934429</t>
  </si>
  <si>
    <t>zhech@dtu.dk</t>
  </si>
  <si>
    <t>s153766@student.dtu.dk</t>
  </si>
  <si>
    <t>E32461-2020922</t>
  </si>
  <si>
    <t>sigle@dtu.dk</t>
  </si>
  <si>
    <t>danze@dtu.dk</t>
  </si>
  <si>
    <t>jhaje@dtu.dk</t>
  </si>
  <si>
    <t>s181277@student.dtu.dk</t>
  </si>
  <si>
    <t>1709962988</t>
  </si>
  <si>
    <t>lsigu@dtu.dk</t>
  </si>
  <si>
    <t>36651</t>
  </si>
  <si>
    <t>E36651</t>
  </si>
  <si>
    <t>Laura Salse I Guiu</t>
  </si>
  <si>
    <t>s192382@student.dtu.dk</t>
  </si>
  <si>
    <t>E36022-2020921</t>
  </si>
  <si>
    <t>madslassen2012@gmail.com</t>
  </si>
  <si>
    <t>sanderfwl@gmail.com</t>
  </si>
  <si>
    <t>bebh@dtu.dk</t>
  </si>
  <si>
    <t>janad@dtu.dk</t>
  </si>
  <si>
    <t>torhed@dtu.dk</t>
  </si>
  <si>
    <t>vasagel@elektro.dtu.dk</t>
  </si>
  <si>
    <t>annje@dtu.dk</t>
  </si>
  <si>
    <t>moga@mek.dtu.dk</t>
  </si>
  <si>
    <t>mak@aqua.dtu.dk</t>
  </si>
  <si>
    <t>margma@dtu.dk</t>
  </si>
  <si>
    <t>xiuli@dtu.dk</t>
  </si>
  <si>
    <t>trin@nanotech.dtu.dk</t>
  </si>
  <si>
    <t>meal@env.dtu.dk</t>
  </si>
  <si>
    <t>peom@dtu.dk</t>
  </si>
  <si>
    <t>chho@mek.dtu.dk</t>
  </si>
  <si>
    <t>ruska@adm.dtu.dk</t>
  </si>
  <si>
    <t>silari@mek.dtu.dk</t>
  </si>
  <si>
    <t>peson@aqua.dtu.dk</t>
  </si>
  <si>
    <t>hermom@env.dtu.dk</t>
  </si>
  <si>
    <t>vipr@kemi.dtu.dk</t>
  </si>
  <si>
    <t>s173988@student.dtu.dk</t>
  </si>
  <si>
    <t>lanasc@dtu.dk</t>
  </si>
  <si>
    <t>padgo@fotonik.dtu.dk</t>
  </si>
  <si>
    <t>jbebr@dtu.dk</t>
  </si>
  <si>
    <t>siqya@dtu.dk</t>
  </si>
  <si>
    <t>mrao@dtu.dk</t>
  </si>
  <si>
    <t>1710930259</t>
  </si>
  <si>
    <t>fiskaalihertz@gmail.com</t>
  </si>
  <si>
    <t>37006</t>
  </si>
  <si>
    <t>E37006</t>
  </si>
  <si>
    <t>Jacob Fiskaali Hertz</t>
  </si>
  <si>
    <t>tife@dtu.dk</t>
  </si>
  <si>
    <t>1710931867</t>
  </si>
  <si>
    <t>s134662@student.dtu.dk</t>
  </si>
  <si>
    <t>37091</t>
  </si>
  <si>
    <t>E37091</t>
  </si>
  <si>
    <t>Habib Sayed Zohori Bahrami</t>
  </si>
  <si>
    <t>s144519@student.dtu.dk</t>
  </si>
  <si>
    <t>govaba@food.dtu.dk</t>
  </si>
  <si>
    <t>1710960002</t>
  </si>
  <si>
    <t>37615</t>
  </si>
  <si>
    <t>E37615</t>
  </si>
  <si>
    <t>Chonghui Li</t>
  </si>
  <si>
    <t>s164566@student.dtu.dk</t>
  </si>
  <si>
    <t>1710962576</t>
  </si>
  <si>
    <t>s201896@student.dtu.dk</t>
  </si>
  <si>
    <t>37523</t>
  </si>
  <si>
    <t>E37523</t>
  </si>
  <si>
    <t>Dóra Erzsébet Szabados</t>
  </si>
  <si>
    <t>s174500@student.dtu.dk</t>
  </si>
  <si>
    <t>E31475-3</t>
  </si>
  <si>
    <t>E31475-4</t>
  </si>
  <si>
    <t>crwxrws@protonmail.com</t>
  </si>
  <si>
    <t>1710981015</t>
  </si>
  <si>
    <t>willhagras@gmail.com</t>
  </si>
  <si>
    <t>36684</t>
  </si>
  <si>
    <t>E36684</t>
  </si>
  <si>
    <t>William Hagedorn-Rasmussen</t>
  </si>
  <si>
    <t>1710991789</t>
  </si>
  <si>
    <t>ahmad.satt.att@gmail.com</t>
  </si>
  <si>
    <t>36968</t>
  </si>
  <si>
    <t>E36968</t>
  </si>
  <si>
    <t>Ahmad Sattar Atta</t>
  </si>
  <si>
    <t>mros@dtu.dk</t>
  </si>
  <si>
    <t>dt@kemi.dtu.dk</t>
  </si>
  <si>
    <t>lilil@dtu.dk</t>
  </si>
  <si>
    <t>nielsenj@chalmers.se</t>
  </si>
  <si>
    <t>karb@dtu.dk</t>
  </si>
  <si>
    <t>kjg@aqua.dtu.dk</t>
  </si>
  <si>
    <t>helgej@dtu.dk</t>
  </si>
  <si>
    <t>nado@dtu.dk</t>
  </si>
  <si>
    <t>peheg@aqua.dtu.dk</t>
  </si>
  <si>
    <t>abhfe@food.dtu.dk</t>
  </si>
  <si>
    <t>ziba@cen.dtu.dk</t>
  </si>
  <si>
    <t>sthth@food.dtu.dk</t>
  </si>
  <si>
    <t>lorfer@biosustain.dtu.dk</t>
  </si>
  <si>
    <t>zhkang@kt.dtu.dk</t>
  </si>
  <si>
    <t>mabini@env.dtu.dk</t>
  </si>
  <si>
    <t>isjo@env.dtu.dk</t>
  </si>
  <si>
    <t>lobatti@dtu.dk</t>
  </si>
  <si>
    <t>nichag@fysik.dtu.dk</t>
  </si>
  <si>
    <t>andmcc@dtu.dk</t>
  </si>
  <si>
    <t>tiro@food.dtu.dk</t>
  </si>
  <si>
    <t>s151761@student.dtu.dk</t>
  </si>
  <si>
    <t>E35892-2</t>
  </si>
  <si>
    <t>relu@dtu.dk</t>
  </si>
  <si>
    <t>1711933057</t>
  </si>
  <si>
    <t>gkoun@dtu.dk</t>
  </si>
  <si>
    <t>36500</t>
  </si>
  <si>
    <t>E36500</t>
  </si>
  <si>
    <t>George Kountouris</t>
  </si>
  <si>
    <t>s144307@student.dtu.dk</t>
  </si>
  <si>
    <t>llemo@dtu.dk</t>
  </si>
  <si>
    <t>sibce@adm.dtu.dk</t>
  </si>
  <si>
    <t>xvaga@dtu.dk</t>
  </si>
  <si>
    <t>denikn@dtu.dk</t>
  </si>
  <si>
    <t>mmya@mek.dtu.dk</t>
  </si>
  <si>
    <t>kwj@fysik.dtu.dk</t>
  </si>
  <si>
    <t>smeds@food.dtu.dk</t>
  </si>
  <si>
    <t>angle@vet.dtu.dk</t>
  </si>
  <si>
    <t>mswi@dtu.dk</t>
  </si>
  <si>
    <t>jabn@byg.dtu.dk</t>
  </si>
  <si>
    <t>thoms@dtu.dk</t>
  </si>
  <si>
    <t>abbas@space.dtu.dk</t>
  </si>
  <si>
    <t>soer@dtu.dk</t>
  </si>
  <si>
    <t>nbdes@mek.dtu.dk</t>
  </si>
  <si>
    <t>nibh@env.dtu.dk</t>
  </si>
  <si>
    <t>albmax@dtu.dk</t>
  </si>
  <si>
    <t>rand@kt.dtu.dk</t>
  </si>
  <si>
    <t>hbae@dtu.dk</t>
  </si>
  <si>
    <t>dihar@dtu.dk</t>
  </si>
  <si>
    <t>plaa@dtu.dk</t>
  </si>
  <si>
    <t>lirol@food.dtu.dk</t>
  </si>
  <si>
    <t>nazmuz@dtu.dk</t>
  </si>
  <si>
    <t>aslok@adm.dtu.dk</t>
  </si>
  <si>
    <t>1712893334</t>
  </si>
  <si>
    <t>melnola@dtu.dk</t>
  </si>
  <si>
    <t>37081</t>
  </si>
  <si>
    <t>E37081</t>
  </si>
  <si>
    <t>Mélanie Nolan</t>
  </si>
  <si>
    <t>kevdo@dtu.dk</t>
  </si>
  <si>
    <t>krstd@space.dtu.dk</t>
  </si>
  <si>
    <t>s144762@student.dtu.dk</t>
  </si>
  <si>
    <t>qiali@dtu.dk</t>
  </si>
  <si>
    <t>1712943080</t>
  </si>
  <si>
    <t>s192473@dtu.dk</t>
  </si>
  <si>
    <t>37171</t>
  </si>
  <si>
    <t>E37171</t>
  </si>
  <si>
    <t>Adelaida González Delgado</t>
  </si>
  <si>
    <t>asai@dtu.dk</t>
  </si>
  <si>
    <t>davpl@dtu.dk</t>
  </si>
  <si>
    <t>mgor@dtu.dk</t>
  </si>
  <si>
    <t>1712963510</t>
  </si>
  <si>
    <t>Ananastasiia.vladimirova@yandex.ru</t>
  </si>
  <si>
    <t>37486</t>
  </si>
  <si>
    <t>E37486</t>
  </si>
  <si>
    <t>Anastasiia Vladimirova</t>
  </si>
  <si>
    <t>slj@byg.dtu.dk</t>
  </si>
  <si>
    <t>jenyl@adm.dtu.dk</t>
  </si>
  <si>
    <t>lduo@food.dtu.dk</t>
  </si>
  <si>
    <t>awer@dtu.dk</t>
  </si>
  <si>
    <t>hko@byg.dtu.dk</t>
  </si>
  <si>
    <t>kha@aqua.dtu.dk</t>
  </si>
  <si>
    <t>sonh@dtu.dk</t>
  </si>
  <si>
    <t>khkr@dtu.dk</t>
  </si>
  <si>
    <t>cjer@biosustain.dtu.dk</t>
  </si>
  <si>
    <t>mers@food.dtu.dk</t>
  </si>
  <si>
    <t>manp@dtu.dk</t>
  </si>
  <si>
    <t>canu@dtu.dk</t>
  </si>
  <si>
    <t>tks@dkuni.dk</t>
  </si>
  <si>
    <t>Laupa@byg.dtu.dk</t>
  </si>
  <si>
    <t>crirol@biosustain.dtu.dk</t>
  </si>
  <si>
    <t>fjosc@dtu.dk</t>
  </si>
  <si>
    <t>alec@fysik.dtu.dk</t>
  </si>
  <si>
    <t>vkna@mek.dtu.dk</t>
  </si>
  <si>
    <t>1801914043</t>
  </si>
  <si>
    <t>gaco@dtu.dk</t>
  </si>
  <si>
    <t>37259</t>
  </si>
  <si>
    <t>E37259</t>
  </si>
  <si>
    <t>Gian-Andrea Conzett</t>
  </si>
  <si>
    <t>s164358@student.dtu.dk</t>
  </si>
  <si>
    <t>lindmi@dtu.dk</t>
  </si>
  <si>
    <t>gersa@dtu.dk</t>
  </si>
  <si>
    <t>E33408-4</t>
  </si>
  <si>
    <t>s180375@student.dtu.dk</t>
  </si>
  <si>
    <t>1801953103</t>
  </si>
  <si>
    <t>jiahuan@dtu.dk</t>
  </si>
  <si>
    <t>37449</t>
  </si>
  <si>
    <t>E37449</t>
  </si>
  <si>
    <t>Jiasheng Huang</t>
  </si>
  <si>
    <t>berbe@dtu.dk</t>
  </si>
  <si>
    <t>Olav2013@gmail.com</t>
  </si>
  <si>
    <t>E34432-2</t>
  </si>
  <si>
    <t>bstr@vet.dtu.dk</t>
  </si>
  <si>
    <t>bisi@dtu.dk</t>
  </si>
  <si>
    <t>lael@vet.dtu.dk</t>
  </si>
  <si>
    <t>cwei@kt.dtu.dk</t>
  </si>
  <si>
    <t>kaol@dtu.dk</t>
  </si>
  <si>
    <t>rikpet@dtu.dk</t>
  </si>
  <si>
    <t>afos@dtu.dk</t>
  </si>
  <si>
    <t>nign@food.dtu.dk</t>
  </si>
  <si>
    <t>amik@adm.dtu.dk</t>
  </si>
  <si>
    <t>mbkr@dtu.dk</t>
  </si>
  <si>
    <t>iali@dtu.dk</t>
  </si>
  <si>
    <t>rasf@bio.dtu.dk</t>
  </si>
  <si>
    <t>siml@nanotech.dtu.dk</t>
  </si>
  <si>
    <t>majsk@dtu.dk</t>
  </si>
  <si>
    <t>dbpe@mek.dtu.dk</t>
  </si>
  <si>
    <t>marz@dtu.dk</t>
  </si>
  <si>
    <t>yato@biosustain.dtu.dk</t>
  </si>
  <si>
    <t>yita@kemi.dtu.dk</t>
  </si>
  <si>
    <t>jafealv@elektro.dtu.dk</t>
  </si>
  <si>
    <t>lassefj@fysik.dtu.dk</t>
  </si>
  <si>
    <t>1802921574</t>
  </si>
  <si>
    <t>dhope@dtu.dk</t>
  </si>
  <si>
    <t>37555</t>
  </si>
  <si>
    <t>E37555</t>
  </si>
  <si>
    <t>Didde Holm Pedersen</t>
  </si>
  <si>
    <t>selje@dtu.dk</t>
  </si>
  <si>
    <t>frek@fotonik.dtu.dk</t>
  </si>
  <si>
    <t>s155697@student.dtu.dk</t>
  </si>
  <si>
    <t>einen@fotonik.dtu.dk</t>
  </si>
  <si>
    <t>martha@borum.eu</t>
  </si>
  <si>
    <t>1802952399</t>
  </si>
  <si>
    <t>dasar@dtu.dk</t>
  </si>
  <si>
    <t>37421</t>
  </si>
  <si>
    <t>E37421</t>
  </si>
  <si>
    <t>David Sarancic</t>
  </si>
  <si>
    <t>s164512@student.dtu.dk</t>
  </si>
  <si>
    <t>eliha@dtu.dk</t>
  </si>
  <si>
    <t>1802962661</t>
  </si>
  <si>
    <t>rolka@dtu.dk</t>
  </si>
  <si>
    <t>36603</t>
  </si>
  <si>
    <t>E36603</t>
  </si>
  <si>
    <t>Roland Kajatin</t>
  </si>
  <si>
    <t>Marie_viuff_rodriguez_denmark@hotmail.com</t>
  </si>
  <si>
    <t>E35030-2020921</t>
  </si>
  <si>
    <t>s192381@student.dtu.dk</t>
  </si>
  <si>
    <t>ekbra@dtu.dk</t>
  </si>
  <si>
    <t>1802990533</t>
  </si>
  <si>
    <t>frederik@brauer.dk</t>
  </si>
  <si>
    <t>37045</t>
  </si>
  <si>
    <t>E37045</t>
  </si>
  <si>
    <t>Frederik Mads Brauer</t>
  </si>
  <si>
    <t>E37045-2</t>
  </si>
  <si>
    <t>1802992269</t>
  </si>
  <si>
    <t>peter.b.svalgaard@gmail.com</t>
  </si>
  <si>
    <t>37168</t>
  </si>
  <si>
    <t>E37168</t>
  </si>
  <si>
    <t>Peter Bech Svalgaard</t>
  </si>
  <si>
    <t>heel@fotonik.dtu.dk</t>
  </si>
  <si>
    <t>urib@dtu.dk</t>
  </si>
  <si>
    <t>hehvi@elektro.dtu.dk</t>
  </si>
  <si>
    <t>1803661258</t>
  </si>
  <si>
    <t>lrini@dtu.dk</t>
  </si>
  <si>
    <t>36535</t>
  </si>
  <si>
    <t>E36535</t>
  </si>
  <si>
    <t>Lene Risgaard Nielsen</t>
  </si>
  <si>
    <t>amel@dtu.dk</t>
  </si>
  <si>
    <t>cmla@fotonik.dtu.dk</t>
  </si>
  <si>
    <t>yosh@dtu.dk</t>
  </si>
  <si>
    <t>jawro@dtu.dk</t>
  </si>
  <si>
    <t>pnagy@mek.dtu.dk</t>
  </si>
  <si>
    <t>dojba@dtu.dk</t>
  </si>
  <si>
    <t>rhb@aqua.dtu.dk</t>
  </si>
  <si>
    <t>rolo@env.dtu.dk</t>
  </si>
  <si>
    <t>mles@byg.dtu.dk</t>
  </si>
  <si>
    <t>krishau@adm.dtu.dk</t>
  </si>
  <si>
    <t>jimiok@dtu.dk</t>
  </si>
  <si>
    <t>sech@nanotech.dtu.dk</t>
  </si>
  <si>
    <t>anmt@dtu.dk</t>
  </si>
  <si>
    <t>mawibo@dtu.dk</t>
  </si>
  <si>
    <t>vikse@nanotech.dtu.dk</t>
  </si>
  <si>
    <t>penap@dtu.dk</t>
  </si>
  <si>
    <t>panva@dtu.dk</t>
  </si>
  <si>
    <t>sahju@fotonik.dtu.dk</t>
  </si>
  <si>
    <t>estb@aqua.dtu.dk</t>
  </si>
  <si>
    <t>jjalma@dtu.dk</t>
  </si>
  <si>
    <t>pkam@fotonik.dtu.dk</t>
  </si>
  <si>
    <t>s134590@student.dtu.dk</t>
  </si>
  <si>
    <t>1803934203</t>
  </si>
  <si>
    <t>nnimy@dtu.dk</t>
  </si>
  <si>
    <t>36580</t>
  </si>
  <si>
    <t>E36580</t>
  </si>
  <si>
    <t>Nils Niklas Müller</t>
  </si>
  <si>
    <t>mhybo@dtu.dk</t>
  </si>
  <si>
    <t>mwpe@kt.dtu.dk</t>
  </si>
  <si>
    <t>millee-rune@hotmail.com</t>
  </si>
  <si>
    <t>E36010-2</t>
  </si>
  <si>
    <t>s192330@student.dtu.dk</t>
  </si>
  <si>
    <t>E36015-2020922</t>
  </si>
  <si>
    <t>1803981589</t>
  </si>
  <si>
    <t>mohamad.k.ahmad@hotmail.com</t>
  </si>
  <si>
    <t>37320</t>
  </si>
  <si>
    <t>E37320</t>
  </si>
  <si>
    <t>Mohamad Kheir Ahmad</t>
  </si>
  <si>
    <t>pogr@dtu.dk</t>
  </si>
  <si>
    <t>momo@dtu.dk</t>
  </si>
  <si>
    <t>gich@dtu.dk</t>
  </si>
  <si>
    <t>E15508-2</t>
  </si>
  <si>
    <t>susc@dtu.dk</t>
  </si>
  <si>
    <t>jopl@dtu.dk</t>
  </si>
  <si>
    <t>ha@aqua.dtu.dk</t>
  </si>
  <si>
    <t>pea@llab.dtu.dk</t>
  </si>
  <si>
    <t>mbai@dtu.dk</t>
  </si>
  <si>
    <t>mikp@food.dtu.dk</t>
  </si>
  <si>
    <t>chei@dtu.dk</t>
  </si>
  <si>
    <t>kaal@dtu.dk</t>
  </si>
  <si>
    <t>masve@vet.dtu.dk</t>
  </si>
  <si>
    <t>golbra@dtu.dk</t>
  </si>
  <si>
    <t>macol@dtu.dk</t>
  </si>
  <si>
    <t>upeho@dtu.dk</t>
  </si>
  <si>
    <t>jglmo@elektro.dtu.dk</t>
  </si>
  <si>
    <t>E16657-220211</t>
  </si>
  <si>
    <t>jonsor@food.dtu.dk</t>
  </si>
  <si>
    <t>namita@dtu.dk</t>
  </si>
  <si>
    <t>E32152-3</t>
  </si>
  <si>
    <t>anyb@dtu.dk</t>
  </si>
  <si>
    <t>voga@dtu.dk</t>
  </si>
  <si>
    <t>conlod@dtu.dk</t>
  </si>
  <si>
    <t>kvol@dtu.dk</t>
  </si>
  <si>
    <t>mtri@dtu.dk</t>
  </si>
  <si>
    <t>jojyr@dtu.dk</t>
  </si>
  <si>
    <t>s153791@student.dtu.dk</t>
  </si>
  <si>
    <t>1804950415</t>
  </si>
  <si>
    <t>hebla@fotonik.dtu.dk</t>
  </si>
  <si>
    <t>37504</t>
  </si>
  <si>
    <t>E37504</t>
  </si>
  <si>
    <t>Henrik Bødker Lassen</t>
  </si>
  <si>
    <t>s164104@student.dtu.dk</t>
  </si>
  <si>
    <t>calpa@dtu.dk</t>
  </si>
  <si>
    <t>s163827@student.dtu.dk</t>
  </si>
  <si>
    <t>cpcma@dtu.dk</t>
  </si>
  <si>
    <t>anlun@adm.dtu.dk</t>
  </si>
  <si>
    <t>hlafr@dtu.dk</t>
  </si>
  <si>
    <t>ahpe@dtu.dk</t>
  </si>
  <si>
    <t>hh@dtu.dk</t>
  </si>
  <si>
    <t>ubsh@dtu.dk</t>
  </si>
  <si>
    <t>pbor@dtu.dk</t>
  </si>
  <si>
    <t>mbau@food.dtu.dk</t>
  </si>
  <si>
    <t>lpf@uniit.dk</t>
  </si>
  <si>
    <t>save@dtu.dk</t>
  </si>
  <si>
    <t>kagus@dtu.dk</t>
  </si>
  <si>
    <t>msj@mek.dtu.dk</t>
  </si>
  <si>
    <t>aeje@dtu.dk</t>
  </si>
  <si>
    <t>ssra@dtu.dk</t>
  </si>
  <si>
    <t>haw@kt.dtu.dk</t>
  </si>
  <si>
    <t>wamus@dtu.dk</t>
  </si>
  <si>
    <t>rsalo@dtu.dk</t>
  </si>
  <si>
    <t>daan@bio.dtu.dk</t>
  </si>
  <si>
    <t>atil@fotonik.dtu.dk</t>
  </si>
  <si>
    <t>koaz@kemi.dtu.dk</t>
  </si>
  <si>
    <t>nikarv@mek.dtu.dk</t>
  </si>
  <si>
    <t>sops@dtu.dk</t>
  </si>
  <si>
    <t>ttah@dtu.dk</t>
  </si>
  <si>
    <t>mpep@env.dtu.dk</t>
  </si>
  <si>
    <t>andrer@dtu.dk</t>
  </si>
  <si>
    <t>oper@kt.dtu.dk</t>
  </si>
  <si>
    <t>micop@dtu.dk</t>
  </si>
  <si>
    <t>s123554@student.dtu.dk</t>
  </si>
  <si>
    <t>magnus.h.1993@gmail.com</t>
  </si>
  <si>
    <t>krnl@space.dtu.dk</t>
  </si>
  <si>
    <t>s134089@student.dtu.dk</t>
  </si>
  <si>
    <t>lasse.18@hotmail.com</t>
  </si>
  <si>
    <t>rden@dtu.dk</t>
  </si>
  <si>
    <t>emito@dtu.dk</t>
  </si>
  <si>
    <t>cfro@aqua.dtu.dk</t>
  </si>
  <si>
    <t>ermahler.yu@gmail.com</t>
  </si>
  <si>
    <t>rboelge@gmail.com</t>
  </si>
  <si>
    <t>s184527@win.dtu.dk</t>
  </si>
  <si>
    <t>E36469-2020921</t>
  </si>
  <si>
    <t>sp@aqua.dtu.dk</t>
  </si>
  <si>
    <t>mick@dtu.dk</t>
  </si>
  <si>
    <t>dbsv@elektro.dtu.dk</t>
  </si>
  <si>
    <t>sukhi@adm.dtu.dk</t>
  </si>
  <si>
    <t>litr@food.dtu.dk</t>
  </si>
  <si>
    <t>ld@kt.dtu.dk</t>
  </si>
  <si>
    <t>cafri@adm.dtu.dk</t>
  </si>
  <si>
    <t>fs@aqua.dtu.dk</t>
  </si>
  <si>
    <t>ebawe@food.dtu.dk</t>
  </si>
  <si>
    <t>annch@byg.dtu.dk</t>
  </si>
  <si>
    <t>slss@space.dtu.dk</t>
  </si>
  <si>
    <t>lestr@dtu.dk</t>
  </si>
  <si>
    <t>juska@dtu.dk</t>
  </si>
  <si>
    <t>juto@dtu.dk</t>
  </si>
  <si>
    <t>dacha@fotonik.dtu.dk</t>
  </si>
  <si>
    <t>klkr@dtu.dk</t>
  </si>
  <si>
    <t>cgrinde@dtu.dk</t>
  </si>
  <si>
    <t>E29464-2</t>
  </si>
  <si>
    <t>s123558@student.dtu.dk</t>
  </si>
  <si>
    <t>annada@mek.dtu.dk</t>
  </si>
  <si>
    <t>lrus@kt.dtu.dk</t>
  </si>
  <si>
    <t>annetpdomino@gmail.com</t>
  </si>
  <si>
    <t>gawa@byg.dtu.dk</t>
  </si>
  <si>
    <t>1806924691</t>
  </si>
  <si>
    <t>maxwi@dtu.dk</t>
  </si>
  <si>
    <t>36814</t>
  </si>
  <si>
    <t>E36814</t>
  </si>
  <si>
    <t>Maximilian Wittmann</t>
  </si>
  <si>
    <t>1806932686</t>
  </si>
  <si>
    <t>kirebornholm@hotmail.com</t>
  </si>
  <si>
    <t>37039</t>
  </si>
  <si>
    <t>E37039</t>
  </si>
  <si>
    <t>Kira Delagarde Jørgensen</t>
  </si>
  <si>
    <t>s153800@student.dtu.dk</t>
  </si>
  <si>
    <t>E34279-2</t>
  </si>
  <si>
    <t>aasva@dtu.dk</t>
  </si>
  <si>
    <t>steca@dtu.dk</t>
  </si>
  <si>
    <t>mikska@elektro.dtu.dk</t>
  </si>
  <si>
    <t>s181592@student.dtu.dk</t>
  </si>
  <si>
    <t>klymy@dtu.dk</t>
  </si>
  <si>
    <t>signe.marie.meyer@gmail.com</t>
  </si>
  <si>
    <t>rekarl@dtu.dk</t>
  </si>
  <si>
    <t>ianras@byg.dtu.dk</t>
  </si>
  <si>
    <t>clind@dtu.dk</t>
  </si>
  <si>
    <t>reth@biosustain.dtu.dk</t>
  </si>
  <si>
    <t>bocarl@dtu.dk</t>
  </si>
  <si>
    <t>scar@mek.dtu.dk</t>
  </si>
  <si>
    <t>anph@mek.dtu.dk</t>
  </si>
  <si>
    <t>manou@mek.dtu.dk</t>
  </si>
  <si>
    <t>ngri@food.dtu.dk</t>
  </si>
  <si>
    <t>jgao@kt.dtu.dk</t>
  </si>
  <si>
    <t>mhas@dtu.dk</t>
  </si>
  <si>
    <t>raymoi@dtu.dk</t>
  </si>
  <si>
    <t>hvil@dtu.dk</t>
  </si>
  <si>
    <t>1807871907</t>
  </si>
  <si>
    <t>phior@dtu.dk</t>
  </si>
  <si>
    <t>36850</t>
  </si>
  <si>
    <t>E36850</t>
  </si>
  <si>
    <t>Philip Christian Ørum</t>
  </si>
  <si>
    <t>pbjo@dtu.dk</t>
  </si>
  <si>
    <t>cedil@mek.dtu.dk</t>
  </si>
  <si>
    <t>sydil@elektro.dtu.dk</t>
  </si>
  <si>
    <t>iosif@byg.dtu.dk</t>
  </si>
  <si>
    <t>E28507-2020253</t>
  </si>
  <si>
    <t>s143988@student.dtu.dk</t>
  </si>
  <si>
    <t>1807922994</t>
  </si>
  <si>
    <t>gtbso@dtu.dk</t>
  </si>
  <si>
    <t>37086</t>
  </si>
  <si>
    <t>E37086</t>
  </si>
  <si>
    <t>Gro Thorbjørn Berg Sørensen</t>
  </si>
  <si>
    <t>mmuhe@elektro.dtu.dk</t>
  </si>
  <si>
    <t>s144128@student.dtu.dk</t>
  </si>
  <si>
    <t>s150355@student.dtu.dk</t>
  </si>
  <si>
    <t>s144662@student.dtu.dk</t>
  </si>
  <si>
    <t>phmdi@dtu.dk</t>
  </si>
  <si>
    <t>1807963364</t>
  </si>
  <si>
    <t>s191820@student.dtu.dk</t>
  </si>
  <si>
    <t>36927</t>
  </si>
  <si>
    <t>E36927</t>
  </si>
  <si>
    <t>Carmen Mena Llano</t>
  </si>
  <si>
    <t>ebje@food.dtu.dk</t>
  </si>
  <si>
    <t>johannesreiche@hotmail.com</t>
  </si>
  <si>
    <t>1807972509</t>
  </si>
  <si>
    <t>philiptofte@hotmail.com</t>
  </si>
  <si>
    <t>37049</t>
  </si>
  <si>
    <t>E37049</t>
  </si>
  <si>
    <t>Philip Tofte Nielsen</t>
  </si>
  <si>
    <t>1807972746</t>
  </si>
  <si>
    <t>lpifo@dtu.dk</t>
  </si>
  <si>
    <t>36656</t>
  </si>
  <si>
    <t>E36656</t>
  </si>
  <si>
    <t>Lorenza Pia Foglia</t>
  </si>
  <si>
    <t>emim@byg.dtu.dk</t>
  </si>
  <si>
    <t>hat@aqua.dtu.dk</t>
  </si>
  <si>
    <t>bobo@adm.dtu.dk</t>
  </si>
  <si>
    <t>lkbo@env.dtu.dk</t>
  </si>
  <si>
    <t>psmi@env.dtu.dk</t>
  </si>
  <si>
    <t>alna@dtu.dk</t>
  </si>
  <si>
    <t>bweth@aqua.dtu.dk</t>
  </si>
  <si>
    <t>oyva@dtu.dk</t>
  </si>
  <si>
    <t>fa@space.dtu.dk</t>
  </si>
  <si>
    <t>1808660934</t>
  </si>
  <si>
    <t>elfaz@dtu.dk</t>
  </si>
  <si>
    <t>36521</t>
  </si>
  <si>
    <t>E36521</t>
  </si>
  <si>
    <t>Eva Louise Dahlerup Fazlagic</t>
  </si>
  <si>
    <t>philm@env.dtu.dk</t>
  </si>
  <si>
    <t>jadj@food.dtu.dk</t>
  </si>
  <si>
    <t>1808734083</t>
  </si>
  <si>
    <t>edumo@dtu.dk</t>
  </si>
  <si>
    <t>36712</t>
  </si>
  <si>
    <t>E36712</t>
  </si>
  <si>
    <t>Eduardo Sebastian Moreno Prieto</t>
  </si>
  <si>
    <t>E36712-2</t>
  </si>
  <si>
    <t>lenil@adm.dtu.dk</t>
  </si>
  <si>
    <t>mapes@adm.dtu.dk</t>
  </si>
  <si>
    <t>ronla@adm.dtu.dk</t>
  </si>
  <si>
    <t>gahku@dtu.dk</t>
  </si>
  <si>
    <t>desiree@space.dtu.dk</t>
  </si>
  <si>
    <t>mmpe@dtu.dk</t>
  </si>
  <si>
    <t>tkra@dtu.dk</t>
  </si>
  <si>
    <t>1808852647</t>
  </si>
  <si>
    <t>aaas@dtu.dk</t>
  </si>
  <si>
    <t>36717</t>
  </si>
  <si>
    <t>E36717</t>
  </si>
  <si>
    <t>Anton Allen Abbotsford Smith</t>
  </si>
  <si>
    <t>2246</t>
  </si>
  <si>
    <t>lakae@dtu.dk</t>
  </si>
  <si>
    <t>E34287-2</t>
  </si>
  <si>
    <t>mham@dtu.dk</t>
  </si>
  <si>
    <t>chrknu@dtu.dk</t>
  </si>
  <si>
    <t>s161836@student.dtu.dk</t>
  </si>
  <si>
    <t>E30264-2020197</t>
  </si>
  <si>
    <t>ariag@byg.dtu.dk</t>
  </si>
  <si>
    <t>aggar@vet.dtu.dk</t>
  </si>
  <si>
    <t>chengxiangscu@126.com</t>
  </si>
  <si>
    <t>aturk@elektro.dtu.dk</t>
  </si>
  <si>
    <t>dialu@dtu.dk</t>
  </si>
  <si>
    <t>lassebo1994@hotmail.com</t>
  </si>
  <si>
    <t>1808944967</t>
  </si>
  <si>
    <t>mabut@dtu.dk</t>
  </si>
  <si>
    <t>37452</t>
  </si>
  <si>
    <t>E37452</t>
  </si>
  <si>
    <t>Marcel Butschle</t>
  </si>
  <si>
    <t>sewjo@dtu.dk</t>
  </si>
  <si>
    <t>s153811@student.dtu.dk</t>
  </si>
  <si>
    <t>s163873@student.dtu.dk</t>
  </si>
  <si>
    <t>1808981994</t>
  </si>
  <si>
    <t>jukra@dtu.dk</t>
  </si>
  <si>
    <t>36547</t>
  </si>
  <si>
    <t>E36547</t>
  </si>
  <si>
    <t>Julie Kirstine Blok Rasmussen</t>
  </si>
  <si>
    <t>johnson@nbi.ku.dk</t>
  </si>
  <si>
    <t>hkst@dtu.dk</t>
  </si>
  <si>
    <t>helnie@dtu.dk</t>
  </si>
  <si>
    <t>micbr@dtu.dk</t>
  </si>
  <si>
    <t>rbb@adk.dtu.dk</t>
  </si>
  <si>
    <t>makei@dtu.dk</t>
  </si>
  <si>
    <t>hello@kt.dtu.dk</t>
  </si>
  <si>
    <t>majohn@dtu.dk</t>
  </si>
  <si>
    <t>lsm@kt.dtu.dk</t>
  </si>
  <si>
    <t>jif@byg.dtu.dk</t>
  </si>
  <si>
    <t>kfat@dtu.dk</t>
  </si>
  <si>
    <t>dibe@aqua.dtu.dk</t>
  </si>
  <si>
    <t>risre@dtu.dk</t>
  </si>
  <si>
    <t>subc@aqua.dtu.dk</t>
  </si>
  <si>
    <t>ian_messerschmidt@hotmail.com</t>
  </si>
  <si>
    <t>E35046-2</t>
  </si>
  <si>
    <t>lisgol@dtu.dk</t>
  </si>
  <si>
    <t>chrysd@food.dtu.dk</t>
  </si>
  <si>
    <t>atefeh@space.dtu.dk</t>
  </si>
  <si>
    <t>meon@kt.dtu.dk</t>
  </si>
  <si>
    <t>rebbr@dtu.dk</t>
  </si>
  <si>
    <t>kopa@dtu.dk</t>
  </si>
  <si>
    <t>penghu@kt.dtu.dk</t>
  </si>
  <si>
    <t>xenoka@elektro.dtu.dk</t>
  </si>
  <si>
    <t>E35979-2</t>
  </si>
  <si>
    <t>1809924595</t>
  </si>
  <si>
    <t>36893</t>
  </si>
  <si>
    <t>E36893</t>
  </si>
  <si>
    <t>Matthias Lenz</t>
  </si>
  <si>
    <t>1809933101</t>
  </si>
  <si>
    <t>anelr93@gmail.com</t>
  </si>
  <si>
    <t>37313</t>
  </si>
  <si>
    <t>E37313</t>
  </si>
  <si>
    <t>Anel Rastoder</t>
  </si>
  <si>
    <t>1809941996</t>
  </si>
  <si>
    <t>cthre@dtu.dk</t>
  </si>
  <si>
    <t>36753</t>
  </si>
  <si>
    <t>E36753</t>
  </si>
  <si>
    <t>Carina Thusgaard Refsgaard</t>
  </si>
  <si>
    <t>rdepa@dtu.dk</t>
  </si>
  <si>
    <t>E31576-2</t>
  </si>
  <si>
    <t>pgoraul@gmail.com</t>
  </si>
  <si>
    <t>E35831-2020102</t>
  </si>
  <si>
    <t>shuha@dtu.dk</t>
  </si>
  <si>
    <t>s144265@student.dtu.dk</t>
  </si>
  <si>
    <t>s174275@student.dtu.dk</t>
  </si>
  <si>
    <t>cecilie-1996@live.dk</t>
  </si>
  <si>
    <t>1809972913</t>
  </si>
  <si>
    <t>s200158@student.dtu.dk</t>
  </si>
  <si>
    <t>37129</t>
  </si>
  <si>
    <t>E37129</t>
  </si>
  <si>
    <t>Alessandro Coco</t>
  </si>
  <si>
    <t>1810006540</t>
  </si>
  <si>
    <t>helenabaypedersen@gmail.com</t>
  </si>
  <si>
    <t>37295</t>
  </si>
  <si>
    <t>E37295</t>
  </si>
  <si>
    <t>Helena Bay Pedersen</t>
  </si>
  <si>
    <t>irfan@space.dtu.dk</t>
  </si>
  <si>
    <t>jjsl@food.dtu.dk</t>
  </si>
  <si>
    <t>edch@mek.dtu.dk</t>
  </si>
  <si>
    <t>hvar@biosustain.dtu.dk</t>
  </si>
  <si>
    <t>gsama@dtu.dk</t>
  </si>
  <si>
    <t>sahol@dtu.dk</t>
  </si>
  <si>
    <t>gvsa@dtu.dk</t>
  </si>
  <si>
    <t>lucle@dtu.dk</t>
  </si>
  <si>
    <t>antj@nanotech.dtu.dk</t>
  </si>
  <si>
    <t>rais@adm.dtu.dk</t>
  </si>
  <si>
    <t>pmarka@elektro.dtu.dk</t>
  </si>
  <si>
    <t>melbu@dtu.dk</t>
  </si>
  <si>
    <t>s153815@student.dtu.dk</t>
  </si>
  <si>
    <t>mardott@dtu.dk</t>
  </si>
  <si>
    <t>1810944001</t>
  </si>
  <si>
    <t>knewi@dtu.dk</t>
  </si>
  <si>
    <t>36641</t>
  </si>
  <si>
    <t>E36641</t>
  </si>
  <si>
    <t>Kieran Neil Wilkinson</t>
  </si>
  <si>
    <t>s164971@student.dtu.dk</t>
  </si>
  <si>
    <t>shbvin@kt.dtu.dk</t>
  </si>
  <si>
    <t>1810971971</t>
  </si>
  <si>
    <t>dalre@dtu.dk</t>
  </si>
  <si>
    <t>36501</t>
  </si>
  <si>
    <t>E36501</t>
  </si>
  <si>
    <t>Daniel Allepuz Requena</t>
  </si>
  <si>
    <t>1810980539</t>
  </si>
  <si>
    <t>s183773@student.dtu.dk</t>
  </si>
  <si>
    <t>36928</t>
  </si>
  <si>
    <t>E36928</t>
  </si>
  <si>
    <t>Patrick Giese</t>
  </si>
  <si>
    <t>sdaw@mek.dtu.dk</t>
  </si>
  <si>
    <t>oleo@dtu.dk</t>
  </si>
  <si>
    <t>mwa@adk.dtu.dk</t>
  </si>
  <si>
    <t>knuma@adm.dtu.dk</t>
  </si>
  <si>
    <t>lot@adm.dtu.dk</t>
  </si>
  <si>
    <t>bhel@food.dtu.dk</t>
  </si>
  <si>
    <t>alve@dtu.dk</t>
  </si>
  <si>
    <t>camara@dtu.dk</t>
  </si>
  <si>
    <t>lenju@vet.dtu.dk</t>
  </si>
  <si>
    <t>chth@dtu.dk</t>
  </si>
  <si>
    <t>mepaj@dtu.dk</t>
  </si>
  <si>
    <t>laima@dtu.dk</t>
  </si>
  <si>
    <t>rozn@dtu.dk</t>
  </si>
  <si>
    <t>kseche@biosustain.dtu.dk</t>
  </si>
  <si>
    <t>1811892110</t>
  </si>
  <si>
    <t>leani@dtu.dk</t>
  </si>
  <si>
    <t>36793</t>
  </si>
  <si>
    <t>E36793</t>
  </si>
  <si>
    <t>Lea Amalie Nielsen</t>
  </si>
  <si>
    <t>freddu@dtu.dk</t>
  </si>
  <si>
    <t>dcabu@dtu.dk</t>
  </si>
  <si>
    <t>carmo@dtu.dk</t>
  </si>
  <si>
    <t>lkkr@dtu.dk</t>
  </si>
  <si>
    <t>mjyd@nanotech.dtu.dk</t>
  </si>
  <si>
    <t>kajul@dtu.dk</t>
  </si>
  <si>
    <t>1811924454</t>
  </si>
  <si>
    <t>elodu@dtu.dk</t>
  </si>
  <si>
    <t>37468</t>
  </si>
  <si>
    <t>E37468</t>
  </si>
  <si>
    <t>Elodie Christine N. Dumont</t>
  </si>
  <si>
    <t>smanti@fysik.dtu.dk</t>
  </si>
  <si>
    <t>makispanagiotis@yahoo.gr</t>
  </si>
  <si>
    <t>silno@dtu.dk</t>
  </si>
  <si>
    <t>radepa@dtu.dk</t>
  </si>
  <si>
    <t>s144266@student.dtu.dk</t>
  </si>
  <si>
    <t>s163545@student.dtu.dk</t>
  </si>
  <si>
    <t>selen@dtu.dk</t>
  </si>
  <si>
    <t>E32303-3</t>
  </si>
  <si>
    <t>ngro@dtu.dk</t>
  </si>
  <si>
    <t>jsm@dtu.dk</t>
  </si>
  <si>
    <t>nkpo@dtu.dk</t>
  </si>
  <si>
    <t>ussa@dtu.dk</t>
  </si>
  <si>
    <t>csch@dtu.dk</t>
  </si>
  <si>
    <t>olwi@dtu.dk</t>
  </si>
  <si>
    <t>helela@dtu.dk</t>
  </si>
  <si>
    <t>Raiam@vet.dtu.dk</t>
  </si>
  <si>
    <t>jmau@biosustain.dtu.dk</t>
  </si>
  <si>
    <t>heiha@adm.dtu.dk</t>
  </si>
  <si>
    <t>s153822@student.dtu.dk</t>
  </si>
  <si>
    <t>anhat@dtu.dk</t>
  </si>
  <si>
    <t>pawur@dtu.dk</t>
  </si>
  <si>
    <t>frbah@kt.dtu.dk</t>
  </si>
  <si>
    <t>obal@dtu.dk</t>
  </si>
  <si>
    <t>rofl@dtu.dk</t>
  </si>
  <si>
    <t>adplu@dtu.dk</t>
  </si>
  <si>
    <t>aodum@dtu.dk</t>
  </si>
  <si>
    <t>jensc@biosustain.dtu.dk</t>
  </si>
  <si>
    <t>s144407@student.dtu.dk</t>
  </si>
  <si>
    <t>elbkn@biosustain.dtu.dk</t>
  </si>
  <si>
    <t>davhoff@mek.dtu.dk</t>
  </si>
  <si>
    <t>lajamu@dtu.dk</t>
  </si>
  <si>
    <t>wali@dtu.dk</t>
  </si>
  <si>
    <t>halia@dtu.dk</t>
  </si>
  <si>
    <t>xiatun@dtu.dk</t>
  </si>
  <si>
    <t>bennie@nanotech.dtu.dk</t>
  </si>
  <si>
    <t>jbanni@biosustain.dtu.dk</t>
  </si>
  <si>
    <t>s190028@student.dtu.dk</t>
  </si>
  <si>
    <t>E35087-2020922</t>
  </si>
  <si>
    <t>s153825@student.dtu.dk</t>
  </si>
  <si>
    <t>s153827@student.dtu.dk</t>
  </si>
  <si>
    <t>gustavklarsen@outlook.com</t>
  </si>
  <si>
    <t>E35065-2020921</t>
  </si>
  <si>
    <t>poth@dtu.dk</t>
  </si>
  <si>
    <t>frebs@dtu.dk</t>
  </si>
  <si>
    <t>mhby@dtu.dk</t>
  </si>
  <si>
    <t>ioach@food.dtu.dk</t>
  </si>
  <si>
    <t>ja@kt.dtu.dk</t>
  </si>
  <si>
    <t>marpet@dtu.dk</t>
  </si>
  <si>
    <t>hets@dtu.dk</t>
  </si>
  <si>
    <t>mcrde@biosustain.dtu.dk</t>
  </si>
  <si>
    <t>tinab@adm.dtu.dk</t>
  </si>
  <si>
    <t>akjro@food.dtu.dk</t>
  </si>
  <si>
    <t>otak@fotonik.dtu.dk</t>
  </si>
  <si>
    <t>phaco@dtu.dk</t>
  </si>
  <si>
    <t>denni@adm.dtu.dk</t>
  </si>
  <si>
    <t>mokhos@dtu.dk</t>
  </si>
  <si>
    <t>ambj@vet.dtu.dk</t>
  </si>
  <si>
    <t>juanwe@dtu.dk</t>
  </si>
  <si>
    <t>naveen.ks@outlook.com</t>
  </si>
  <si>
    <t>ebkha@dtu.dk</t>
  </si>
  <si>
    <t>s161023@student.dtu.dk</t>
  </si>
  <si>
    <t>s144130@student.dtu.dk</t>
  </si>
  <si>
    <t>julfra@nanotech.dtu.dk</t>
  </si>
  <si>
    <t>s163939@student.dtu.dk</t>
  </si>
  <si>
    <t>masom@dtu.dk</t>
  </si>
  <si>
    <t>chrkaa@dtu.dk</t>
  </si>
  <si>
    <t>s163940@student.dtu.dk</t>
  </si>
  <si>
    <t>1901981759</t>
  </si>
  <si>
    <t>Jakob@3esser.dk</t>
  </si>
  <si>
    <t>36512</t>
  </si>
  <si>
    <t>E36512</t>
  </si>
  <si>
    <t>Jakob Boëtius Andersen</t>
  </si>
  <si>
    <t>1901981821</t>
  </si>
  <si>
    <t>svingolf@hotmail.com</t>
  </si>
  <si>
    <t>37018</t>
  </si>
  <si>
    <t>E37018</t>
  </si>
  <si>
    <t>Simon Vingolf Larsen</t>
  </si>
  <si>
    <t>hsv@space.dtu.dk</t>
  </si>
  <si>
    <t>krmol@dtu.dk</t>
  </si>
  <si>
    <t>johns@dtu.dk</t>
  </si>
  <si>
    <t>inla@kt.dtu.dk</t>
  </si>
  <si>
    <t>a.tchernavskij@fysik.dtu.dk</t>
  </si>
  <si>
    <t>mogra@dtu.dk</t>
  </si>
  <si>
    <t>jtd@aqua.dtu.dk</t>
  </si>
  <si>
    <t>kens@dtu.dk</t>
  </si>
  <si>
    <t>kmsh@env.dtu.dk</t>
  </si>
  <si>
    <t>HLETH@dtu.dk</t>
  </si>
  <si>
    <t>arson@dtu.dk</t>
  </si>
  <si>
    <t>arda@moe.dk</t>
  </si>
  <si>
    <t>1902854041</t>
  </si>
  <si>
    <t>miladm@dtu.dk</t>
  </si>
  <si>
    <t>36836</t>
  </si>
  <si>
    <t>E36836</t>
  </si>
  <si>
    <t>Milad Mohammadi</t>
  </si>
  <si>
    <t>pamesi@elektro.dtu.dk</t>
  </si>
  <si>
    <t>spchatz@elektro.dtu.dk</t>
  </si>
  <si>
    <t>olil@dtu.dk</t>
  </si>
  <si>
    <t>sibni@dtu.dk</t>
  </si>
  <si>
    <t>1902904685</t>
  </si>
  <si>
    <t>diefsu@env.dtu.dk</t>
  </si>
  <si>
    <t>36706</t>
  </si>
  <si>
    <t>E36706</t>
  </si>
  <si>
    <t>Diego Francisco Sanchez Urbina</t>
  </si>
  <si>
    <t>jacmed@biosustain.dtu.dk</t>
  </si>
  <si>
    <t>1902912777</t>
  </si>
  <si>
    <t>jmhni@dtu.dk</t>
  </si>
  <si>
    <t>36769</t>
  </si>
  <si>
    <t>E36769</t>
  </si>
  <si>
    <t>Jesper Michael Hinze Nielsen</t>
  </si>
  <si>
    <t>jensv@dtu.dk</t>
  </si>
  <si>
    <t>mojep@nanotech.dtu.dk</t>
  </si>
  <si>
    <t>plan@food.dtu.dk</t>
  </si>
  <si>
    <t>mabec@dtu.dk</t>
  </si>
  <si>
    <t>E25990-3</t>
  </si>
  <si>
    <t>elepa@dtu.dk</t>
  </si>
  <si>
    <t>1902934134</t>
  </si>
  <si>
    <t>shulin@kt.dtu.dk</t>
  </si>
  <si>
    <t>37501</t>
  </si>
  <si>
    <t>E37501</t>
  </si>
  <si>
    <t>Shujie Lin</t>
  </si>
  <si>
    <t>mbr_daktus@outlook.dk</t>
  </si>
  <si>
    <t>s144310@student.dtu.dk</t>
  </si>
  <si>
    <t>rvawo@dtu.dk</t>
  </si>
  <si>
    <t>E34529-3</t>
  </si>
  <si>
    <t>1902960305</t>
  </si>
  <si>
    <t>s164362@student.dtu.dk</t>
  </si>
  <si>
    <t>37512</t>
  </si>
  <si>
    <t>E37512</t>
  </si>
  <si>
    <t>Lasse Pærgård Kristiansen</t>
  </si>
  <si>
    <t>sagi@food.dtu.dk</t>
  </si>
  <si>
    <t>tboan@dtu.dk</t>
  </si>
  <si>
    <t>s164044@student.dtu.dk</t>
  </si>
  <si>
    <t>emilolldag@gmail.com</t>
  </si>
  <si>
    <t>E34836-2020921</t>
  </si>
  <si>
    <t>na@space.dtu.dk</t>
  </si>
  <si>
    <t>jobar@byg.dtu.dk</t>
  </si>
  <si>
    <t>jmdk@dtu.dk</t>
  </si>
  <si>
    <t>hilfri@aqua.dtu.dk</t>
  </si>
  <si>
    <t>tleth@dtu.dk</t>
  </si>
  <si>
    <t>jerome@space.dtu.dk</t>
  </si>
  <si>
    <t>adue@dtu.dk</t>
  </si>
  <si>
    <t>hmco@env.dtu.dk</t>
  </si>
  <si>
    <t>benon@dtu.dk</t>
  </si>
  <si>
    <t>ncpe@biosustain.dtu.dk</t>
  </si>
  <si>
    <t>michael.schmidt@nanotech.dtu.dk</t>
  </si>
  <si>
    <t>niso@dtu.dk</t>
  </si>
  <si>
    <t>imalea@dtu.dk</t>
  </si>
  <si>
    <t>anneu@food.dtu.dk</t>
  </si>
  <si>
    <t>ramuol@dtu.dk</t>
  </si>
  <si>
    <t>shwe@food.dtu.dk</t>
  </si>
  <si>
    <t>janf@dtu.dk</t>
  </si>
  <si>
    <t>1903920137</t>
  </si>
  <si>
    <t>smantz@dtu.dk</t>
  </si>
  <si>
    <t>athing@elektro.dtu.dk</t>
  </si>
  <si>
    <t>dorhoff@dtu.dk</t>
  </si>
  <si>
    <t>s133585@student.dtu.dk</t>
  </si>
  <si>
    <t>valpu@dtu.dk</t>
  </si>
  <si>
    <t>E32388-2</t>
  </si>
  <si>
    <t>E32388-3</t>
  </si>
  <si>
    <t>1903944303</t>
  </si>
  <si>
    <t>lujli@dtu.dk</t>
  </si>
  <si>
    <t>36886</t>
  </si>
  <si>
    <t>E36886</t>
  </si>
  <si>
    <t>Lujin Lin</t>
  </si>
  <si>
    <t>atrcr@dtu.dk</t>
  </si>
  <si>
    <t>1903963391</t>
  </si>
  <si>
    <t>xinyang@dtu.dk</t>
  </si>
  <si>
    <t>36718</t>
  </si>
  <si>
    <t>E36718</t>
  </si>
  <si>
    <t>Xin Yang</t>
  </si>
  <si>
    <t>viggo@mek.dtu.dk</t>
  </si>
  <si>
    <t>cmol@dtu.dk</t>
  </si>
  <si>
    <t>tlad@byg.dtu.dk</t>
  </si>
  <si>
    <t>sbeni@dtu.dk</t>
  </si>
  <si>
    <t>ksni@dtu.dk</t>
  </si>
  <si>
    <t>kittra@dtu.dk</t>
  </si>
  <si>
    <t>manyb@dtu.dk</t>
  </si>
  <si>
    <t>ssk@byg.dtu.dk</t>
  </si>
  <si>
    <t>tomhen@dtu.dk</t>
  </si>
  <si>
    <t>rdean@adm.dtu.dk</t>
  </si>
  <si>
    <t>shin@biosustain.dtu.dk</t>
  </si>
  <si>
    <t>dm@aqua.dtu.dk</t>
  </si>
  <si>
    <t>kan@adm.dtu.dk</t>
  </si>
  <si>
    <t>chthe@dtu.dk</t>
  </si>
  <si>
    <t>keul@dtu.dk</t>
  </si>
  <si>
    <t>cladc@dtu.dk</t>
  </si>
  <si>
    <t>tlsk@dtu.dk</t>
  </si>
  <si>
    <t>laschw@kt.dtu.dk</t>
  </si>
  <si>
    <t>laumj@vet.dtu.dk</t>
  </si>
  <si>
    <t>mattod@dtu.dk</t>
  </si>
  <si>
    <t>filfe@dtu.dk</t>
  </si>
  <si>
    <t>krismey@dtu.dk</t>
  </si>
  <si>
    <t>E17459-3xy</t>
  </si>
  <si>
    <t>1904902264</t>
  </si>
  <si>
    <t>majsei@dtu.dk</t>
  </si>
  <si>
    <t>37589</t>
  </si>
  <si>
    <t>E37589</t>
  </si>
  <si>
    <t>Maja Seistrup Landgreen</t>
  </si>
  <si>
    <t>auga@dtu.dk</t>
  </si>
  <si>
    <t>kaberg@llab.dtu.dk</t>
  </si>
  <si>
    <t>ifikyr@dtu.dk</t>
  </si>
  <si>
    <t>nibom@dtu.dk</t>
  </si>
  <si>
    <t>moher@fotonik.dtu.dk</t>
  </si>
  <si>
    <t>frwis@dtu.dk</t>
  </si>
  <si>
    <t>chaho@dtu.dk</t>
  </si>
  <si>
    <t>jonf@dtu.dk</t>
  </si>
  <si>
    <t>1904951656</t>
  </si>
  <si>
    <t>thilde@ellemose.eu</t>
  </si>
  <si>
    <t>36966</t>
  </si>
  <si>
    <t>E36966</t>
  </si>
  <si>
    <t>Mathilde Hovmøller Ellemose</t>
  </si>
  <si>
    <t>dsaro@dtu.dk</t>
  </si>
  <si>
    <t>1904961686</t>
  </si>
  <si>
    <t>heltjo@dtu.dk</t>
  </si>
  <si>
    <t>37194</t>
  </si>
  <si>
    <t>E37194</t>
  </si>
  <si>
    <t>Helena Damtoft Tjørnelund</t>
  </si>
  <si>
    <t>kalikkasper97@gmail.com</t>
  </si>
  <si>
    <t>fv@byg.dtu.dk</t>
  </si>
  <si>
    <t>E1352-2020258</t>
  </si>
  <si>
    <t>peje@dtu.dk</t>
  </si>
  <si>
    <t>ehk@adm.dtu.dk</t>
  </si>
  <si>
    <t>asme@dtu.dk</t>
  </si>
  <si>
    <t>karfur@dtu.dk</t>
  </si>
  <si>
    <t>mbue@mek.dtu.dk</t>
  </si>
  <si>
    <t>stihe@dtu.dk</t>
  </si>
  <si>
    <t>tombru@dtu.dk</t>
  </si>
  <si>
    <t>mamoo@dtu.dk</t>
  </si>
  <si>
    <t>madj@aqua.dtu.dk</t>
  </si>
  <si>
    <t>vanba@adm.dtu.dk</t>
  </si>
  <si>
    <t>1905882402</t>
  </si>
  <si>
    <t>miaha@dtu.dk</t>
  </si>
  <si>
    <t>37303</t>
  </si>
  <si>
    <t>E37303</t>
  </si>
  <si>
    <t>Mia Hansen</t>
  </si>
  <si>
    <t>s174643@student.dtu.dk</t>
  </si>
  <si>
    <t>bkad@dtu.dk</t>
  </si>
  <si>
    <t>xinzh@env.dtu.dk</t>
  </si>
  <si>
    <t>1905930024</t>
  </si>
  <si>
    <t>weif@dtu.dk</t>
  </si>
  <si>
    <t>1905931977</t>
  </si>
  <si>
    <t>shomir@dtu.dk</t>
  </si>
  <si>
    <t>37302</t>
  </si>
  <si>
    <t>E37302</t>
  </si>
  <si>
    <t>Seyed Hossein Mirbarati</t>
  </si>
  <si>
    <t>s133586@student.dtu.dk</t>
  </si>
  <si>
    <t>s164539@student.dtu.dk</t>
  </si>
  <si>
    <t>christoffer__u@hotmail.com</t>
  </si>
  <si>
    <t>s153844@student.dtu.dk</t>
  </si>
  <si>
    <t>cecilie.saskia@gmail.com</t>
  </si>
  <si>
    <t>E33469-2</t>
  </si>
  <si>
    <t>pelubo@dtu.dk</t>
  </si>
  <si>
    <t>frwa@dtu.dk</t>
  </si>
  <si>
    <t>1905970727</t>
  </si>
  <si>
    <t>afck97@hotmail.com</t>
  </si>
  <si>
    <t>36938</t>
  </si>
  <si>
    <t>E36938</t>
  </si>
  <si>
    <t>Anders Bjørndal Pedersen</t>
  </si>
  <si>
    <t>e_grovn@hotmail.com</t>
  </si>
  <si>
    <t>lon@byg.dtu.dk</t>
  </si>
  <si>
    <t>sohorn@dtu.dk</t>
  </si>
  <si>
    <t>kkbo@dtu.dk</t>
  </si>
  <si>
    <t>clak@dtu.dk</t>
  </si>
  <si>
    <t>flem@dtu.dk</t>
  </si>
  <si>
    <t>hlie@dtu.dk</t>
  </si>
  <si>
    <t>ai@mek.dtu.dk</t>
  </si>
  <si>
    <t>treu@adm.dtu.dk</t>
  </si>
  <si>
    <t>suke@dtu.dk</t>
  </si>
  <si>
    <t>jafv@dtu.dk</t>
  </si>
  <si>
    <t>hmie@dtu.dk</t>
  </si>
  <si>
    <t>kv@dkuni.dk</t>
  </si>
  <si>
    <t>ross@dtu.dk</t>
  </si>
  <si>
    <t>banar@dtu.dk</t>
  </si>
  <si>
    <t>vijkan@biosustain.dtu.dk</t>
  </si>
  <si>
    <t>seykaz@elektro.dtu.dk</t>
  </si>
  <si>
    <t>thbak@dtu.dk</t>
  </si>
  <si>
    <t>E32884-3</t>
  </si>
  <si>
    <t>aretsi@biosustain.dtu.dk</t>
  </si>
  <si>
    <t>kapra@dtu.dk</t>
  </si>
  <si>
    <t>jrglt@space.dtu.dk</t>
  </si>
  <si>
    <t>chru@fotonik.dtu.dk</t>
  </si>
  <si>
    <t>elbr@aqua.dtu.dk</t>
  </si>
  <si>
    <t>brmo@aqua.dtu.dk</t>
  </si>
  <si>
    <t>duanzhe@dtu.dk</t>
  </si>
  <si>
    <t>E28073-3</t>
  </si>
  <si>
    <t>dopi@dtu.dk</t>
  </si>
  <si>
    <t>dtch@space.dtu.dk</t>
  </si>
  <si>
    <t>rahv@dtu.dk</t>
  </si>
  <si>
    <t>navah@env.dtu.dk</t>
  </si>
  <si>
    <t>flbo@dtu.dk</t>
  </si>
  <si>
    <t>annkat@dtu.dk</t>
  </si>
  <si>
    <t>sasher@dtu.dk</t>
  </si>
  <si>
    <t>smovi@dtu.dk</t>
  </si>
  <si>
    <t>sikah@dtu.dk</t>
  </si>
  <si>
    <t>julda@dtu.dk</t>
  </si>
  <si>
    <t>1906953729</t>
  </si>
  <si>
    <t>subba@dtu.dk</t>
  </si>
  <si>
    <t>samst@dtu.dk</t>
  </si>
  <si>
    <t>1906963252</t>
  </si>
  <si>
    <t>xuaxi@dtu.dk</t>
  </si>
  <si>
    <t>36743</t>
  </si>
  <si>
    <t>E36743</t>
  </si>
  <si>
    <t>Xinming Xu</t>
  </si>
  <si>
    <t>rapija@live.dk</t>
  </si>
  <si>
    <t>s183474@student.dtu.dk</t>
  </si>
  <si>
    <t>hcho@dtu.dk</t>
  </si>
  <si>
    <t>pily@env.dtu.dk</t>
  </si>
  <si>
    <t>jemol@dtu.dk</t>
  </si>
  <si>
    <t>se@space.dtu.dk</t>
  </si>
  <si>
    <t>aj@elektro.dtu.dk</t>
  </si>
  <si>
    <t>ss@factor3.dk</t>
  </si>
  <si>
    <t>trila@dtu.dk</t>
  </si>
  <si>
    <t>jime@dtu.dk</t>
  </si>
  <si>
    <t>usmk@env.dtu.dk</t>
  </si>
  <si>
    <t>frza@dtu.dk</t>
  </si>
  <si>
    <t>esem@fotonik.dtu.dk</t>
  </si>
  <si>
    <t>oanbae@dtu.dk</t>
  </si>
  <si>
    <t>bruns@dtu.dk</t>
  </si>
  <si>
    <t>1907832437</t>
  </si>
  <si>
    <t>jobru@dtu.dk</t>
  </si>
  <si>
    <t>37591</t>
  </si>
  <si>
    <t>E37591</t>
  </si>
  <si>
    <t>Jonas Bruun Vejlebo</t>
  </si>
  <si>
    <t>sbea@dtu.dk</t>
  </si>
  <si>
    <t>nadp@dtu.dk</t>
  </si>
  <si>
    <t>wasnur@biosustain.dtu.dk</t>
  </si>
  <si>
    <t>elehak@food.dtu.dk</t>
  </si>
  <si>
    <t>bjsba@dtu.dk</t>
  </si>
  <si>
    <t>tiapi@kt.dtu.dk</t>
  </si>
  <si>
    <t>sudhir.np@gmail.com</t>
  </si>
  <si>
    <t>christiarte@gmail.com</t>
  </si>
  <si>
    <t>sofemh@biosustain.dtu.dk</t>
  </si>
  <si>
    <t>famvi@dtu.dk</t>
  </si>
  <si>
    <t>s120249@student.dtu.dk</t>
  </si>
  <si>
    <t>annbor@dtu.dk</t>
  </si>
  <si>
    <t>magmo@dtu.dk</t>
  </si>
  <si>
    <t>linmo@dtu.dk</t>
  </si>
  <si>
    <t>tap@elektro.dtu.dk</t>
  </si>
  <si>
    <t>kenny@kemi.dtu.dk</t>
  </si>
  <si>
    <t>annla@food.dtu.dk</t>
  </si>
  <si>
    <t>jorsc@dtu.dk</t>
  </si>
  <si>
    <t>biloha@dtu.dk</t>
  </si>
  <si>
    <t>ftho@aqua.dtu.dk</t>
  </si>
  <si>
    <t>daca@dtu.dk</t>
  </si>
  <si>
    <t>apag@dtu.dk</t>
  </si>
  <si>
    <t>tolsen@fysik.dtu.dk</t>
  </si>
  <si>
    <t>miyaje@dtu.dk</t>
  </si>
  <si>
    <t>smai@adm.dtu.dk</t>
  </si>
  <si>
    <t>rajor@dtu.dk</t>
  </si>
  <si>
    <t>yeva@dtu.dk</t>
  </si>
  <si>
    <t>catw@dtu.dk</t>
  </si>
  <si>
    <t>E19690-2xy</t>
  </si>
  <si>
    <t>danole@space.dtu.dk</t>
  </si>
  <si>
    <t>andeh@kemi.dtu.dk</t>
  </si>
  <si>
    <t>lipe@dtu.dk</t>
  </si>
  <si>
    <t>kasjoh@dtu.dk</t>
  </si>
  <si>
    <t>seklya@elektro.dtu.dk</t>
  </si>
  <si>
    <t>viyad@dtu.dk</t>
  </si>
  <si>
    <t>fyan@kemi.dtu.dk</t>
  </si>
  <si>
    <t>mhojo@dtu.dk</t>
  </si>
  <si>
    <t>andzeg@dtu.dk</t>
  </si>
  <si>
    <t>julhoj@dtu.dk</t>
  </si>
  <si>
    <t>wenwa@fysik.dtu.dk</t>
  </si>
  <si>
    <t>1908962229</t>
  </si>
  <si>
    <t>36738</t>
  </si>
  <si>
    <t>E36738</t>
  </si>
  <si>
    <t>Per Erik Fredrik Mejlsbye</t>
  </si>
  <si>
    <t>william.wulff@outlook.com</t>
  </si>
  <si>
    <t>E34680-2020921</t>
  </si>
  <si>
    <t>katrinemoll@hotmail.com</t>
  </si>
  <si>
    <t>atura@dtu.dk</t>
  </si>
  <si>
    <t>nl@space.dtu.dk</t>
  </si>
  <si>
    <t>pwiku@dtu.dk</t>
  </si>
  <si>
    <t>djba@vet.dtu.dk</t>
  </si>
  <si>
    <t>maana@food.dtu.dk</t>
  </si>
  <si>
    <t>pinor@vet.dtu.dk</t>
  </si>
  <si>
    <t>suvi@dtu.dk</t>
  </si>
  <si>
    <t>mabo@dtu.dk</t>
  </si>
  <si>
    <t>niq@aqua.dtu.dk</t>
  </si>
  <si>
    <t>larse@dtu.dk</t>
  </si>
  <si>
    <t>irisk@dtu.dk</t>
  </si>
  <si>
    <t>jutata@dtu.dk</t>
  </si>
  <si>
    <t>pohol@dtu.dk</t>
  </si>
  <si>
    <t>thygesen@fysik.dtu.dk</t>
  </si>
  <si>
    <t>1909763017</t>
  </si>
  <si>
    <t>nomium@gmail.com</t>
  </si>
  <si>
    <t>36974</t>
  </si>
  <si>
    <t>E36974</t>
  </si>
  <si>
    <t>Arian Fathollahi</t>
  </si>
  <si>
    <t>likaho@mek.dtu.dk</t>
  </si>
  <si>
    <t>sonyb@dtu.dk</t>
  </si>
  <si>
    <t>prakha@dtu.dk</t>
  </si>
  <si>
    <t>1909792548</t>
  </si>
  <si>
    <t>louwal@dtu.dk</t>
  </si>
  <si>
    <t>37758</t>
  </si>
  <si>
    <t>E37758</t>
  </si>
  <si>
    <t>Louise Breyt Walther</t>
  </si>
  <si>
    <t>faaz@aqua.dtu.dk</t>
  </si>
  <si>
    <t>coko@dtu.dk</t>
  </si>
  <si>
    <t>sahart@dtu.dk</t>
  </si>
  <si>
    <t>zhizhe@kemi.dtu.dk</t>
  </si>
  <si>
    <t>emat@dtu.dk</t>
  </si>
  <si>
    <t>rawu@dtu.dk</t>
  </si>
  <si>
    <t>lb@dkuni.dk</t>
  </si>
  <si>
    <t>sevgre@biosustain.dtu.dk</t>
  </si>
  <si>
    <t>fgre@dtu.dk</t>
  </si>
  <si>
    <t>2262</t>
  </si>
  <si>
    <t>mvie@nanotech.dtu.dk</t>
  </si>
  <si>
    <t>rijan@dtu.dk</t>
  </si>
  <si>
    <t>1909914759</t>
  </si>
  <si>
    <t>mdobi@dtu.dk</t>
  </si>
  <si>
    <t>36485</t>
  </si>
  <si>
    <t>E36485</t>
  </si>
  <si>
    <t>Matthew Dominic Biviano</t>
  </si>
  <si>
    <t>tomyou@fysik.dtu.dk</t>
  </si>
  <si>
    <t>s124224@student.dtu.dk</t>
  </si>
  <si>
    <t>s165370@student.dtu.dk</t>
  </si>
  <si>
    <t>1909944216</t>
  </si>
  <si>
    <t>papag@dtu.dk</t>
  </si>
  <si>
    <t>37682</t>
  </si>
  <si>
    <t>E37682</t>
  </si>
  <si>
    <t>Panagiota Pagoni</t>
  </si>
  <si>
    <t>snes@dtu.dk</t>
  </si>
  <si>
    <t>s184000@student.dtu.dk</t>
  </si>
  <si>
    <t>E34955-2020102</t>
  </si>
  <si>
    <t>sigwi@dtu.dk</t>
  </si>
  <si>
    <t>E34622-2020921</t>
  </si>
  <si>
    <t>brp@adk.dtu.dk</t>
  </si>
  <si>
    <t>ervo@dtu.dk</t>
  </si>
  <si>
    <t>steman@dtu.dk</t>
  </si>
  <si>
    <t>micn@dtu.dk</t>
  </si>
  <si>
    <t>jwil@dtu.dk</t>
  </si>
  <si>
    <t>2258</t>
  </si>
  <si>
    <t>jaemj@aqua.dtu.dk</t>
  </si>
  <si>
    <t>am@mek.dtu.dk</t>
  </si>
  <si>
    <t>rikkn@adm.dtu.dk</t>
  </si>
  <si>
    <t>rorat@dtu.dk</t>
  </si>
  <si>
    <t>ebor@dtu.dk</t>
  </si>
  <si>
    <t>wost@dtu.dk</t>
  </si>
  <si>
    <t>kasw@dtu.dk</t>
  </si>
  <si>
    <t>kajla@biosustain.dtu.dk</t>
  </si>
  <si>
    <t>benjamincordes@gmail.com</t>
  </si>
  <si>
    <t>dsem@kt.dtu.dk</t>
  </si>
  <si>
    <t>jensnrh@gmail.com</t>
  </si>
  <si>
    <t>mfrz@mek.dtu.dk</t>
  </si>
  <si>
    <t>kitatr@biosustain.dtu.dk</t>
  </si>
  <si>
    <t>1910933694</t>
  </si>
  <si>
    <t>suksi@dtu.dk</t>
  </si>
  <si>
    <t>36360</t>
  </si>
  <si>
    <t>E36360</t>
  </si>
  <si>
    <t>Sukanya Sinha</t>
  </si>
  <si>
    <t>ahagu@dtu.dk</t>
  </si>
  <si>
    <t>s153869@student.dtu.dk</t>
  </si>
  <si>
    <t>1910951595</t>
  </si>
  <si>
    <t>tbwma@dtu.dk</t>
  </si>
  <si>
    <t>37186</t>
  </si>
  <si>
    <t>E37186</t>
  </si>
  <si>
    <t>Thomas Benjamin Wareham Mathiassen</t>
  </si>
  <si>
    <t>s174588@win.dtu.dk</t>
  </si>
  <si>
    <t>s153874@student.dtu.dk</t>
  </si>
  <si>
    <t>E32006-2</t>
  </si>
  <si>
    <t>alipl@dtu.dk</t>
  </si>
  <si>
    <t>skris@dtu.dk</t>
  </si>
  <si>
    <t>henfa@adm.dtu.dk</t>
  </si>
  <si>
    <t>chrira@dtu.dk</t>
  </si>
  <si>
    <t>milh@dtu.dk</t>
  </si>
  <si>
    <t>jeesk@food.dtu.dk</t>
  </si>
  <si>
    <t>ntoft@vet.dtu.dk</t>
  </si>
  <si>
    <t>bmso@fotonik.dtu.dk</t>
  </si>
  <si>
    <t>cdpe@dtu.dk</t>
  </si>
  <si>
    <t>cahir@adm.dtu.dk</t>
  </si>
  <si>
    <t>gabre@dtu.dk</t>
  </si>
  <si>
    <t>2288</t>
  </si>
  <si>
    <t>kgava@dtu.dk</t>
  </si>
  <si>
    <t>yyan@kemi.dtu.dk</t>
  </si>
  <si>
    <t>sopbe@dtu.dk</t>
  </si>
  <si>
    <t>losc@dtu.dk</t>
  </si>
  <si>
    <t>padm@dtu.dk</t>
  </si>
  <si>
    <t>Paul Douglas Mines</t>
  </si>
  <si>
    <t>E33619-2</t>
  </si>
  <si>
    <t>angral@dtu.dk</t>
  </si>
  <si>
    <t>yiszh@dtu.dk</t>
  </si>
  <si>
    <t>gaecle@dtu.dk</t>
  </si>
  <si>
    <t>yazwang@fotonik.dtu.dk</t>
  </si>
  <si>
    <t>msob@dtu.dk</t>
  </si>
  <si>
    <t>1911914103</t>
  </si>
  <si>
    <t>alimhm@dtu.dk</t>
  </si>
  <si>
    <t>36566</t>
  </si>
  <si>
    <t>E36566</t>
  </si>
  <si>
    <t>Ali Mahmoodi</t>
  </si>
  <si>
    <t>1911922688</t>
  </si>
  <si>
    <t>annelouring@gmail.com</t>
  </si>
  <si>
    <t>36516</t>
  </si>
  <si>
    <t>E36516</t>
  </si>
  <si>
    <t>Anne Arendt Louring</t>
  </si>
  <si>
    <t>jolch@dtu.dk</t>
  </si>
  <si>
    <t>E33501-2020921</t>
  </si>
  <si>
    <t>s172357@student.dtu.dk</t>
  </si>
  <si>
    <t>katege@kemi.dtu.dk</t>
  </si>
  <si>
    <t>s172407@student.dtu.dk</t>
  </si>
  <si>
    <t>marer@dtu.dk</t>
  </si>
  <si>
    <t>madsolsen94@gmail.com</t>
  </si>
  <si>
    <t>E34541-2020921</t>
  </si>
  <si>
    <t>mamado@dtu.dk</t>
  </si>
  <si>
    <t>E35613-2</t>
  </si>
  <si>
    <t>s172025@student.dtu.dk</t>
  </si>
  <si>
    <t>1911943944</t>
  </si>
  <si>
    <t>yujwa@dtu.dk</t>
  </si>
  <si>
    <t>36565</t>
  </si>
  <si>
    <t>E36565</t>
  </si>
  <si>
    <t>Yujing Wang</t>
  </si>
  <si>
    <t>oshom@dtu.dk</t>
  </si>
  <si>
    <t>thomasjohanpedersen@hotmail.com</t>
  </si>
  <si>
    <t>1911962337</t>
  </si>
  <si>
    <t>pizgo@dtu.dk</t>
  </si>
  <si>
    <t>36909</t>
  </si>
  <si>
    <t>E36909</t>
  </si>
  <si>
    <t>Pere Izquierdo Gómez</t>
  </si>
  <si>
    <t>emmaporsbjerg@hotmail.com</t>
  </si>
  <si>
    <t>Emma Therese Porsbjerg</t>
  </si>
  <si>
    <t>E35075-2020922</t>
  </si>
  <si>
    <t>imha@food.dtu.dk</t>
  </si>
  <si>
    <t>jspa@dtu.dk</t>
  </si>
  <si>
    <t>nilo@aqua.dtu.dk</t>
  </si>
  <si>
    <t>amha@dtu.dk</t>
  </si>
  <si>
    <t>doha@food.dtu.dk</t>
  </si>
  <si>
    <t>buchhave@space.dtu.dk</t>
  </si>
  <si>
    <t>lekaa@adm.dtu.dk</t>
  </si>
  <si>
    <t>danielb@dtu.dk</t>
  </si>
  <si>
    <t>lkan@aqua.dtu.dk</t>
  </si>
  <si>
    <t>celinayamakawa@biosustain.dtu.dk</t>
  </si>
  <si>
    <t>zhchen@dtu.dk</t>
  </si>
  <si>
    <t>jcar@nanotech.dtu.dk</t>
  </si>
  <si>
    <t>yiyo@fotonik.dtu.dk</t>
  </si>
  <si>
    <t>jonhan@kemi.dtu.dk</t>
  </si>
  <si>
    <t>hosfo@dtu.dk</t>
  </si>
  <si>
    <t>camejo@vet.dtu.dk</t>
  </si>
  <si>
    <t>shaip@fotonik.dtu.dk</t>
  </si>
  <si>
    <t>eeko@biosustain.dtu.dk</t>
  </si>
  <si>
    <t>kribaf@biosustain.dtu.dk</t>
  </si>
  <si>
    <t>thoe@fysik.dtu.dk</t>
  </si>
  <si>
    <t>elbre@dtu.dk</t>
  </si>
  <si>
    <t>s143834@student.dtu.dk</t>
  </si>
  <si>
    <t>E26821-2020032</t>
  </si>
  <si>
    <t>clethjorgensen@gmail.com</t>
  </si>
  <si>
    <t>s171658@student.dtu.dk</t>
  </si>
  <si>
    <t>stefanengelmann10@hotmail.com</t>
  </si>
  <si>
    <t>E35021-2020921</t>
  </si>
  <si>
    <t>1912961601</t>
  </si>
  <si>
    <t>s174163@student.dtu.dk</t>
  </si>
  <si>
    <t>37513</t>
  </si>
  <si>
    <t>E37513</t>
  </si>
  <si>
    <t>Andreas Hafstrøm</t>
  </si>
  <si>
    <t>japede@dtu.dk</t>
  </si>
  <si>
    <t>tidbo@dtu.dk</t>
  </si>
  <si>
    <t>E32211-2020921</t>
  </si>
  <si>
    <t>embaan@dtu.dk</t>
  </si>
  <si>
    <t>1912972689</t>
  </si>
  <si>
    <t>aliiv@dtu.dk</t>
  </si>
  <si>
    <t>37444</t>
  </si>
  <si>
    <t>E37444</t>
  </si>
  <si>
    <t>Alin-Cosmin Ivanache</t>
  </si>
  <si>
    <t>mraa@dtu.dk</t>
  </si>
  <si>
    <t>um@bio.dtu.dk</t>
  </si>
  <si>
    <t>rian@food.dtu.dk</t>
  </si>
  <si>
    <t>pnp@byg.dtu.dk</t>
  </si>
  <si>
    <t>line@dtu.dk</t>
  </si>
  <si>
    <t>haml@food.dtu.dk</t>
  </si>
  <si>
    <t>tosni@adm.dtu.dk</t>
  </si>
  <si>
    <t>fanca@dtu.dk</t>
  </si>
  <si>
    <t>jlbe@dtu.dk</t>
  </si>
  <si>
    <t>gowor@biosustain.dtu.dk</t>
  </si>
  <si>
    <t>zhong@fysik.dtu.dk</t>
  </si>
  <si>
    <t>guowan@biosustain.dtu.dk</t>
  </si>
  <si>
    <t>s140567@student.dtu.dk</t>
  </si>
  <si>
    <t>kbur@dtu.dk</t>
  </si>
  <si>
    <t>xinwang@dtu.dk</t>
  </si>
  <si>
    <t>s144468@student.dtu.dk</t>
  </si>
  <si>
    <t>s144186@student.dtu.dk</t>
  </si>
  <si>
    <t>weich@dtu.dk</t>
  </si>
  <si>
    <t>s163723@student.dtu.dk</t>
  </si>
  <si>
    <t>E35638-2</t>
  </si>
  <si>
    <t>E35638-2020102</t>
  </si>
  <si>
    <t>s183048@student.dtu.dk</t>
  </si>
  <si>
    <t>seba98.dam@gmail.com</t>
  </si>
  <si>
    <t>s173709@student.dtu.dk</t>
  </si>
  <si>
    <t>s174083@student.dtu.dk</t>
  </si>
  <si>
    <t>spos@kt.dtu.dk</t>
  </si>
  <si>
    <t>tibha@food.dtu.dk</t>
  </si>
  <si>
    <t>phjort@dtu.dk</t>
  </si>
  <si>
    <t>nifo@dtu.dk</t>
  </si>
  <si>
    <t>eebr@aqua.dtu.dk</t>
  </si>
  <si>
    <t>jlea@dtu.dk</t>
  </si>
  <si>
    <t>slkr@dtu.dk</t>
  </si>
  <si>
    <t>s991360@student.dtu.dk</t>
  </si>
  <si>
    <t>mahals@dtu.dk</t>
  </si>
  <si>
    <t>timmc@byg.dtu.dk</t>
  </si>
  <si>
    <t>thc@space.dtu.dk</t>
  </si>
  <si>
    <t>hcna@elektro.dtu.dk</t>
  </si>
  <si>
    <t>hayi@dtu.dk</t>
  </si>
  <si>
    <t>Tobor@byg.dtu.dk</t>
  </si>
  <si>
    <t>asod@dtu.dk</t>
  </si>
  <si>
    <t>moryb@dtu.dk</t>
  </si>
  <si>
    <t>jjmie@kemi.dtu.dk</t>
  </si>
  <si>
    <t>thomje@space.dtu.dk</t>
  </si>
  <si>
    <t>jamar@dtu.dk</t>
  </si>
  <si>
    <t>lisbay@dtu.dk</t>
  </si>
  <si>
    <t>rtor@aqua.dtu.dk</t>
  </si>
  <si>
    <t>2002903000</t>
  </si>
  <si>
    <t>louoba@dtu.dk</t>
  </si>
  <si>
    <t>37729</t>
  </si>
  <si>
    <t>E37729</t>
  </si>
  <si>
    <t>Louisa Obari</t>
  </si>
  <si>
    <t>bhta@mek.dtu.dk</t>
  </si>
  <si>
    <t>s181595@student.dtu.dk</t>
  </si>
  <si>
    <t>s102877@student.dtu.dk</t>
  </si>
  <si>
    <t>kads@adk.dtu.dk</t>
  </si>
  <si>
    <t>vemre@dtu.dk</t>
  </si>
  <si>
    <t>2002924318</t>
  </si>
  <si>
    <t>marnio@dtu.dk</t>
  </si>
  <si>
    <t>37811</t>
  </si>
  <si>
    <t>E37811</t>
  </si>
  <si>
    <t>Maria Niora</t>
  </si>
  <si>
    <t>crminvaz@outlook.com</t>
  </si>
  <si>
    <t>s153887@student.dtu.dk</t>
  </si>
  <si>
    <t>s164478@student.dtu.dk</t>
  </si>
  <si>
    <t>s153889@student.dtu.dk</t>
  </si>
  <si>
    <t>2002962821</t>
  </si>
  <si>
    <t>s192340@student.dtu.dk</t>
  </si>
  <si>
    <t>37064</t>
  </si>
  <si>
    <t>E37064</t>
  </si>
  <si>
    <t>Carlos Ribera Codina</t>
  </si>
  <si>
    <t>Tomas.Bohr@fysik.dtu.dk</t>
  </si>
  <si>
    <t>ihkj@dtu.dk</t>
  </si>
  <si>
    <t>tfma@food.dtu.dk</t>
  </si>
  <si>
    <t>keka@dtu.dk</t>
  </si>
  <si>
    <t>adge@dtu.dk</t>
  </si>
  <si>
    <t>rkch@dtu.dk</t>
  </si>
  <si>
    <t>cvto@dtu.dk</t>
  </si>
  <si>
    <t>jeml@food.dtu.dk</t>
  </si>
  <si>
    <t>loaa@dtu.dk</t>
  </si>
  <si>
    <t>okba@dtu.dk</t>
  </si>
  <si>
    <t>nava@dtu.dk</t>
  </si>
  <si>
    <t>ahfkhal@dtu.dk</t>
  </si>
  <si>
    <t>2003883178</t>
  </si>
  <si>
    <t>ahoal@dtu.dk</t>
  </si>
  <si>
    <t>37803</t>
  </si>
  <si>
    <t>E37803</t>
  </si>
  <si>
    <t>Ahood Al-Said</t>
  </si>
  <si>
    <t>egilljac@gmail.com</t>
  </si>
  <si>
    <t>s171712@student.dtu.dk</t>
  </si>
  <si>
    <t>amto@food.dtu.dk</t>
  </si>
  <si>
    <t>chhaa@dtu.dk</t>
  </si>
  <si>
    <t>s130064@student.dtu.dk</t>
  </si>
  <si>
    <t>s152723@student.dtu.dk</t>
  </si>
  <si>
    <t>amur@dtu.dk</t>
  </si>
  <si>
    <t>mortenwehlast@gmail.com</t>
  </si>
  <si>
    <t>andmous@dtu.dk</t>
  </si>
  <si>
    <t>2003953125</t>
  </si>
  <si>
    <t>s192499@student.dtu.dk</t>
  </si>
  <si>
    <t>37103</t>
  </si>
  <si>
    <t>E37103</t>
  </si>
  <si>
    <t>Javier de Jaureguizar Pla</t>
  </si>
  <si>
    <t>2003971557</t>
  </si>
  <si>
    <t>jonnil@dtu.dk</t>
  </si>
  <si>
    <t>37680</t>
  </si>
  <si>
    <t>E37680</t>
  </si>
  <si>
    <t>Jonas Birkelund Nilsson</t>
  </si>
  <si>
    <t>evsvu@dtu.dk</t>
  </si>
  <si>
    <t>2003981129</t>
  </si>
  <si>
    <t>jopeho@dtu.dk</t>
  </si>
  <si>
    <t>mehpe@dtu.dk</t>
  </si>
  <si>
    <t>lapi@dtu.dk</t>
  </si>
  <si>
    <t>jotp@env.dtu.dk</t>
  </si>
  <si>
    <t>pwin@fysik.dtu.dk</t>
  </si>
  <si>
    <t>E1996-2020230</t>
  </si>
  <si>
    <t>sufre@adm.dtu.dk</t>
  </si>
  <si>
    <t>frqv@dtu.dk</t>
  </si>
  <si>
    <t>2004720337</t>
  </si>
  <si>
    <t>uguso@dtu.dk</t>
  </si>
  <si>
    <t>36260</t>
  </si>
  <si>
    <t>E36260</t>
  </si>
  <si>
    <t>Ugur Soytaş</t>
  </si>
  <si>
    <t>halo@dtu.dk</t>
  </si>
  <si>
    <t>jafrn@dtu.dk</t>
  </si>
  <si>
    <t>thmoll@dtu.dk</t>
  </si>
  <si>
    <t>nandria@dtu.dk</t>
  </si>
  <si>
    <t>silak@dtu.dk</t>
  </si>
  <si>
    <t>mtho@dtu.dk</t>
  </si>
  <si>
    <t>Jilia@dtu.dk</t>
  </si>
  <si>
    <t>kanily@dtu.dk</t>
  </si>
  <si>
    <t>mantrec@dtu.dk</t>
  </si>
  <si>
    <t>Kekr@dtu.dk</t>
  </si>
  <si>
    <t>qisu@dtu.dk</t>
  </si>
  <si>
    <t>pihol@dtu.dk</t>
  </si>
  <si>
    <t>s145305@student.dtu.dk</t>
  </si>
  <si>
    <t>hjamo@dtu.dk</t>
  </si>
  <si>
    <t>2004924439</t>
  </si>
  <si>
    <t>avimu@dtu.dk</t>
  </si>
  <si>
    <t>E35730-2</t>
  </si>
  <si>
    <t>anjbr@dtu.dk</t>
  </si>
  <si>
    <t>asnalb@dtu.dk</t>
  </si>
  <si>
    <t>mabca@dtu.dk</t>
  </si>
  <si>
    <t>s164204@student.dtu.dk</t>
  </si>
  <si>
    <t>caran@dtu.dk</t>
  </si>
  <si>
    <t>2004991853</t>
  </si>
  <si>
    <t>erland.skole@gmail.com</t>
  </si>
  <si>
    <t>37107</t>
  </si>
  <si>
    <t>E37107</t>
  </si>
  <si>
    <t>Daniel Oliver Nissen Erland</t>
  </si>
  <si>
    <t>hpch@dtu.dk</t>
  </si>
  <si>
    <t>shog@dtu.dk</t>
  </si>
  <si>
    <t>ribe@dtu.dk</t>
  </si>
  <si>
    <t>mwier@dtu.dk</t>
  </si>
  <si>
    <t>jak@byg.dtu.dk</t>
  </si>
  <si>
    <t>sham@dtu.dk</t>
  </si>
  <si>
    <t>nibor@dtu.dk</t>
  </si>
  <si>
    <t>bsjo@adm.dtu.dk</t>
  </si>
  <si>
    <t>gonbid@biosustain.dtu.dk</t>
  </si>
  <si>
    <t>gkrbo@aqua.dtu.dk</t>
  </si>
  <si>
    <t>markou@dtu.dk</t>
  </si>
  <si>
    <t>jusk@env.dtu.dk</t>
  </si>
  <si>
    <t>kamkj@dtu.dk</t>
  </si>
  <si>
    <t>clyhan@adm.dtu.dk</t>
  </si>
  <si>
    <t>mpkj@kemi.dtu.dk</t>
  </si>
  <si>
    <t>s127706@student.dtu.dk</t>
  </si>
  <si>
    <t>s113237@student.dtu.dk</t>
  </si>
  <si>
    <t>wbalo@dtu.dk</t>
  </si>
  <si>
    <t>lucst@env.dtu.dk</t>
  </si>
  <si>
    <t>s153899@student.dtu.dk</t>
  </si>
  <si>
    <t>E33428-2020921</t>
  </si>
  <si>
    <t>sirola@dtu.dk</t>
  </si>
  <si>
    <t>E34507-2</t>
  </si>
  <si>
    <t>s153902@student.dtu.dk</t>
  </si>
  <si>
    <t>2005970787</t>
  </si>
  <si>
    <t>axeljlundberg@gmail.com</t>
  </si>
  <si>
    <t>36750</t>
  </si>
  <si>
    <t>E36750</t>
  </si>
  <si>
    <t>Axel Jøhnk Lundberg</t>
  </si>
  <si>
    <t>s174217@student.dtu.dk</t>
  </si>
  <si>
    <t>sampe@dtu.dk</t>
  </si>
  <si>
    <t>jcf@bio.dtu.dk</t>
  </si>
  <si>
    <t>pehu@dtu.dk</t>
  </si>
  <si>
    <t>ram@mek.dtu.dk</t>
  </si>
  <si>
    <t>ervt@dtu.dk</t>
  </si>
  <si>
    <t>rsbje@dtu.dk</t>
  </si>
  <si>
    <t>E36236-2</t>
  </si>
  <si>
    <t>pryd@dtu.dk</t>
  </si>
  <si>
    <t>joape@dtu.dk</t>
  </si>
  <si>
    <t>hhol@adm.dtu.dk</t>
  </si>
  <si>
    <t>msbe@fotonik.dtu.dk</t>
  </si>
  <si>
    <t>sdio@byg.dtu.dk</t>
  </si>
  <si>
    <t>teve@dtu.dk</t>
  </si>
  <si>
    <t>td@space.dtu.dk</t>
  </si>
  <si>
    <t>sqko@dtu.dk</t>
  </si>
  <si>
    <t>morb@env.dtu.dk</t>
  </si>
  <si>
    <t>tiyu@mek.dtu.dk</t>
  </si>
  <si>
    <t>jend@dtu.dk</t>
  </si>
  <si>
    <t>ivpro@biosustain.dtu.dk</t>
  </si>
  <si>
    <t>E19994-2020153</t>
  </si>
  <si>
    <t>ambr@space.dtu.dk</t>
  </si>
  <si>
    <t>romsli@dtu.dk</t>
  </si>
  <si>
    <t>vijus@adm.dtu.dk</t>
  </si>
  <si>
    <t>lilu@dtu.dk</t>
  </si>
  <si>
    <t>s132019@student.dtu.dk</t>
  </si>
  <si>
    <t>bana@dtu.dk</t>
  </si>
  <si>
    <t>juac@dtu.dk</t>
  </si>
  <si>
    <t>E23515-2</t>
  </si>
  <si>
    <t>krjoju@mek.dtu.dk</t>
  </si>
  <si>
    <t>phgu@dtu.dk</t>
  </si>
  <si>
    <t>E31849-2</t>
  </si>
  <si>
    <t>gnre@kt.dtu.dk</t>
  </si>
  <si>
    <t>2006924495</t>
  </si>
  <si>
    <t>tosma@dtu.dk</t>
  </si>
  <si>
    <t>emitho@biosustain.dtu.dk</t>
  </si>
  <si>
    <t>jelju@dtu.dk</t>
  </si>
  <si>
    <t>s164903@student.dtu.dk</t>
  </si>
  <si>
    <t>ha@byg.dtu.dk</t>
  </si>
  <si>
    <t>bira@dtu.dk</t>
  </si>
  <si>
    <t>ulju@dtu.dk</t>
  </si>
  <si>
    <t>elmbo@dtu.dk</t>
  </si>
  <si>
    <t>johcar@dtu.dk</t>
  </si>
  <si>
    <t>jusus@space.dtu.dk</t>
  </si>
  <si>
    <t>mahor@dtu.dk</t>
  </si>
  <si>
    <t>sher@food.dtu.dk</t>
  </si>
  <si>
    <t>rif@aqua.dtu.dk</t>
  </si>
  <si>
    <t>cgrab@adm.dtu.dk</t>
  </si>
  <si>
    <t>bhsu@dtu.dk</t>
  </si>
  <si>
    <t>premo@dtu.dk</t>
  </si>
  <si>
    <t>mika@dtu.dk</t>
  </si>
  <si>
    <t>ahoha@biosustain.dtu.dk</t>
  </si>
  <si>
    <t>stolu@elektro.dtu.dk</t>
  </si>
  <si>
    <t>lghj@dtu.dk</t>
  </si>
  <si>
    <t>mr@bio.dtu.dk</t>
  </si>
  <si>
    <t>heih@dtu.dk</t>
  </si>
  <si>
    <t>lyyu@kt.dtu.dk</t>
  </si>
  <si>
    <t>jmas@food.dtu.dk</t>
  </si>
  <si>
    <t>sknara@elektro.dtu.dk</t>
  </si>
  <si>
    <t>nuye@dtu.dk</t>
  </si>
  <si>
    <t>vjugu@dtu.dk</t>
  </si>
  <si>
    <t>E34952-3</t>
  </si>
  <si>
    <t>emigst@dtu.dk</t>
  </si>
  <si>
    <t>s101351@student.dtu.dk</t>
  </si>
  <si>
    <t>ebrmei@mek.dtu.dk</t>
  </si>
  <si>
    <t>rabda@fysik.dtu.dk</t>
  </si>
  <si>
    <t>mirez@elektro.dtu.dk</t>
  </si>
  <si>
    <t>s174412@student.dtu.dk</t>
  </si>
  <si>
    <t>2007901979</t>
  </si>
  <si>
    <t>mbusv@dtu.dk</t>
  </si>
  <si>
    <t>36908</t>
  </si>
  <si>
    <t>E36908</t>
  </si>
  <si>
    <t>Mathias Bundgaard Svensson</t>
  </si>
  <si>
    <t>bcakara@elektro.dtu.dk</t>
  </si>
  <si>
    <t>nikis@dtu.dk</t>
  </si>
  <si>
    <t>s173510@student.dtu.dk</t>
  </si>
  <si>
    <t>nesje@dtu.dk</t>
  </si>
  <si>
    <t>s132084@student.dtu.dk</t>
  </si>
  <si>
    <t>peovcl@dtu.dk</t>
  </si>
  <si>
    <t>jakped@fysik.dtu.dk</t>
  </si>
  <si>
    <t>iegni@dtu.dk</t>
  </si>
  <si>
    <t>sarga@dtu.dk</t>
  </si>
  <si>
    <t>2007950002</t>
  </si>
  <si>
    <t>yijsh@dtu.dk</t>
  </si>
  <si>
    <t>36862</t>
  </si>
  <si>
    <t>E36862</t>
  </si>
  <si>
    <t>Yijing Shang</t>
  </si>
  <si>
    <t>mackol@dtu.dk</t>
  </si>
  <si>
    <t>s181290@student.dtu.dk</t>
  </si>
  <si>
    <t>emmal@bioinformatics.dtu.dk</t>
  </si>
  <si>
    <t>jqja@dtu.dk</t>
  </si>
  <si>
    <t>mki@bio.dtu.dk</t>
  </si>
  <si>
    <t>pg@byg.dtu.dk</t>
  </si>
  <si>
    <t>bemay@dtu.dk</t>
  </si>
  <si>
    <t>lekn@dtu.dk</t>
  </si>
  <si>
    <t>hensk@aqua.dtu.dk</t>
  </si>
  <si>
    <t>asti@dtu.dk</t>
  </si>
  <si>
    <t>dozi@adm.dtu.dk</t>
  </si>
  <si>
    <t>kvg@kt.dtu.dk</t>
  </si>
  <si>
    <t>mabr@mth.dk</t>
  </si>
  <si>
    <t>anacar@dtu.dk</t>
  </si>
  <si>
    <t>nitjai@fysik.dtu.dk</t>
  </si>
  <si>
    <t>quylin@nanotech.dtu.dk</t>
  </si>
  <si>
    <t>metje@dtu.dk</t>
  </si>
  <si>
    <t>rumeh@kemi.dtu.dk</t>
  </si>
  <si>
    <t>hoag@dtu.dk</t>
  </si>
  <si>
    <t>gfar@env.dtu.dk</t>
  </si>
  <si>
    <t>2008901387</t>
  </si>
  <si>
    <t>madsem@food.dtu.dk</t>
  </si>
  <si>
    <t>36829</t>
  </si>
  <si>
    <t>E36829</t>
  </si>
  <si>
    <t>Mads Emil Bjørlie</t>
  </si>
  <si>
    <t>wilge@dtu.dk</t>
  </si>
  <si>
    <t>nathbell@outlook.dk</t>
  </si>
  <si>
    <t>2008913377</t>
  </si>
  <si>
    <t>alland_kareem@hotmail.com</t>
  </si>
  <si>
    <t>37546</t>
  </si>
  <si>
    <t>E37546</t>
  </si>
  <si>
    <t>Alland Karim</t>
  </si>
  <si>
    <t>s144570@student.dtu.dk</t>
  </si>
  <si>
    <t>mhobo@dtu.dk</t>
  </si>
  <si>
    <t>E32224-2020921</t>
  </si>
  <si>
    <t>2008932134</t>
  </si>
  <si>
    <t>bgrant@dtu.dk</t>
  </si>
  <si>
    <t>37197</t>
  </si>
  <si>
    <t>E37197</t>
  </si>
  <si>
    <t>Bernadette Maria Grant</t>
  </si>
  <si>
    <t>jemth@adm.dtu.dk</t>
  </si>
  <si>
    <t>Klamol@kemi.dtu.dk</t>
  </si>
  <si>
    <t>nanba@dtu.dk</t>
  </si>
  <si>
    <t>s144470@student.dtu.dk</t>
  </si>
  <si>
    <t>2008953115</t>
  </si>
  <si>
    <t>garocon @dtu.dk</t>
  </si>
  <si>
    <t>36898</t>
  </si>
  <si>
    <t>E36898</t>
  </si>
  <si>
    <t>Garret William O'Connell</t>
  </si>
  <si>
    <t>2008960715</t>
  </si>
  <si>
    <t>valdemar.landberg@live.dk</t>
  </si>
  <si>
    <t>36993</t>
  </si>
  <si>
    <t>E36993</t>
  </si>
  <si>
    <t>Valdemar Mathias Tolstrup Landberg</t>
  </si>
  <si>
    <t>E36993-2</t>
  </si>
  <si>
    <t>s192496@student.dtu.dk</t>
  </si>
  <si>
    <t>mikkel.danmark.strandberg@gmail.com</t>
  </si>
  <si>
    <t>E34713-2020921</t>
  </si>
  <si>
    <t>kaka.k.s@hotmail.com</t>
  </si>
  <si>
    <t>2009006411</t>
  </si>
  <si>
    <t>Hujo888@gmail.com</t>
  </si>
  <si>
    <t>36921</t>
  </si>
  <si>
    <t>E36921</t>
  </si>
  <si>
    <t>Andrew Boonto Blumensen</t>
  </si>
  <si>
    <t>mini@risoe.dtu.dk</t>
  </si>
  <si>
    <t>agri@dtu.dk</t>
  </si>
  <si>
    <t>peto@adm.dtu.dk</t>
  </si>
  <si>
    <t>viak@dtu.dk</t>
  </si>
  <si>
    <t>yana@dtu.dk</t>
  </si>
  <si>
    <t>ddes@dtu.dk</t>
  </si>
  <si>
    <t>yanlu@dtu.dk</t>
  </si>
  <si>
    <t>mvme@dtu.dk</t>
  </si>
  <si>
    <t>stly@dtu.dk</t>
  </si>
  <si>
    <t>yyang@mek.dtu.dk</t>
  </si>
  <si>
    <t>rkenna@dtu.dk</t>
  </si>
  <si>
    <t>leos@kemi.dtu.dk</t>
  </si>
  <si>
    <t>2009834896</t>
  </si>
  <si>
    <t>serfa@dtu.dk</t>
  </si>
  <si>
    <t>36593</t>
  </si>
  <si>
    <t>E36593</t>
  </si>
  <si>
    <t>Serena Faccio</t>
  </si>
  <si>
    <t>37536</t>
  </si>
  <si>
    <t>E37536</t>
  </si>
  <si>
    <t>asoth@dtu.dk</t>
  </si>
  <si>
    <t>shtha@dtu.dk</t>
  </si>
  <si>
    <t>mirtah@dtu.dk</t>
  </si>
  <si>
    <t>risla@dtu.dk</t>
  </si>
  <si>
    <t>farpo@dtu.dk</t>
  </si>
  <si>
    <t>crbr@fysik.dtu.dk</t>
  </si>
  <si>
    <t>2009914806</t>
  </si>
  <si>
    <t>liaba@dtu.dk</t>
  </si>
  <si>
    <t>35923</t>
  </si>
  <si>
    <t>E35923</t>
  </si>
  <si>
    <t>Li Bai</t>
  </si>
  <si>
    <t>salha@dtu.dk</t>
  </si>
  <si>
    <t>s184308@student.dtu.dk</t>
  </si>
  <si>
    <t>s153916@student.dtu.dk</t>
  </si>
  <si>
    <t>E33163-4</t>
  </si>
  <si>
    <t>s180040@student.dtu.dk</t>
  </si>
  <si>
    <t>s164108@student.dtu.dk</t>
  </si>
  <si>
    <t>barho@dtu.dk</t>
  </si>
  <si>
    <t>E32902-2</t>
  </si>
  <si>
    <t>s153920@student.dtu.dk</t>
  </si>
  <si>
    <t>E28891-2x</t>
  </si>
  <si>
    <t>lucaseberhardt97@gmail.com</t>
  </si>
  <si>
    <t>jmhv@fotonik.dtu.dk</t>
  </si>
  <si>
    <t>afka@mek.dtu.dk</t>
  </si>
  <si>
    <t>habr@env.dtu.dk</t>
  </si>
  <si>
    <t>phen@kemi.dtu.dk</t>
  </si>
  <si>
    <t>prst@food.dtu.dk</t>
  </si>
  <si>
    <t>mjep@dtu.dk</t>
  </si>
  <si>
    <t>sbp@bio.dtu.dk</t>
  </si>
  <si>
    <t>tobo@dtu.dk</t>
  </si>
  <si>
    <t>abp@elektro.dtu.dk</t>
  </si>
  <si>
    <t>kwei@mek.dtu.dk</t>
  </si>
  <si>
    <t>emoz@biosustain.dtu.dk</t>
  </si>
  <si>
    <t>sarskov@dtu.dk</t>
  </si>
  <si>
    <t>mgla@kt.dtu.dk</t>
  </si>
  <si>
    <t>s134434@student.dtu.dk</t>
  </si>
  <si>
    <t>sisaet@mek.dtu.dk</t>
  </si>
  <si>
    <t>s170513@student.dtu.dk</t>
  </si>
  <si>
    <t>davcon@dtu.dk</t>
  </si>
  <si>
    <t>juru@dtu.dk</t>
  </si>
  <si>
    <t>s161281@student.dtu.dk</t>
  </si>
  <si>
    <t>nanla@dtu.dk</t>
  </si>
  <si>
    <t>manjo@dtu.dk</t>
  </si>
  <si>
    <t>andrma@fotonik.dtu.dk</t>
  </si>
  <si>
    <t>pefalk@dtu.dk</t>
  </si>
  <si>
    <t>E33570-3</t>
  </si>
  <si>
    <t>denmi@dtu.dk</t>
  </si>
  <si>
    <t>tepoffer@gmail.com</t>
  </si>
  <si>
    <t>E35138-2020921</t>
  </si>
  <si>
    <t>alila@dtu.dk</t>
  </si>
  <si>
    <t>ksch@dtu.dk</t>
  </si>
  <si>
    <t>pemo@dtu.dk</t>
  </si>
  <si>
    <t>oldo@dtu.dk</t>
  </si>
  <si>
    <t>cleser@mek.dtu.dk</t>
  </si>
  <si>
    <t>jeskir@byg.dtu.dk</t>
  </si>
  <si>
    <t>evasin@adm.dtu.dk</t>
  </si>
  <si>
    <t>Erik.hansen@fysik.dtu.dk</t>
  </si>
  <si>
    <t>jeholm@dtu.dk</t>
  </si>
  <si>
    <t>E25059-2</t>
  </si>
  <si>
    <t>mhoy@adm.dtu.dk</t>
  </si>
  <si>
    <t>hlgj@fysik.dtu.dk</t>
  </si>
  <si>
    <t>menqin@byg.dtu.dk</t>
  </si>
  <si>
    <t>jiqi@env.dtu.dk</t>
  </si>
  <si>
    <t>s150314@student.dtu.dk</t>
  </si>
  <si>
    <t>ruweiy@kemi.dtu.dk</t>
  </si>
  <si>
    <t>shuli@dtu.dk</t>
  </si>
  <si>
    <t>xuli@kt.dtu.dk</t>
  </si>
  <si>
    <t>octca@dtu.dk</t>
  </si>
  <si>
    <t>s144267@student.dtu.dk</t>
  </si>
  <si>
    <t>s144550@student.dtu.dk</t>
  </si>
  <si>
    <t>spcg@dtu.dk</t>
  </si>
  <si>
    <t>evats@dtu.dk</t>
  </si>
  <si>
    <t>2011980506</t>
  </si>
  <si>
    <t>parsa@dtu.dk</t>
  </si>
  <si>
    <t>36890</t>
  </si>
  <si>
    <t>E36890</t>
  </si>
  <si>
    <t>Pardis Sarafraz</t>
  </si>
  <si>
    <t>kihb@adm.dtu.dk</t>
  </si>
  <si>
    <t>jeani@dtu.dk</t>
  </si>
  <si>
    <t>chem@dtu.dk</t>
  </si>
  <si>
    <t>jhed@dtu.dk</t>
  </si>
  <si>
    <t>lahv@dtu.dk</t>
  </si>
  <si>
    <t>pnord@bio.dtu.dk</t>
  </si>
  <si>
    <t>lihha@dtu.dk</t>
  </si>
  <si>
    <t>msqr@dtu.dk</t>
  </si>
  <si>
    <t>asc@aqua.dtu.dk</t>
  </si>
  <si>
    <t>girh@food.dtu.dk</t>
  </si>
  <si>
    <t>riks@dtu.dk</t>
  </si>
  <si>
    <t>dbra@dtu.dk</t>
  </si>
  <si>
    <t>asmae@adm.dtu.dk</t>
  </si>
  <si>
    <t>tkr@dkuni.dk</t>
  </si>
  <si>
    <t>seim@dtu.dk</t>
  </si>
  <si>
    <t>pejur@hotmail.dk</t>
  </si>
  <si>
    <t>lenga@dtu.dk</t>
  </si>
  <si>
    <t>panman@dtu.dk</t>
  </si>
  <si>
    <t>clra@dtu.dk</t>
  </si>
  <si>
    <t>ltorres@dtu.dk</t>
  </si>
  <si>
    <t>moale@dtu.dk</t>
  </si>
  <si>
    <t>alehof@biosustain.dtu.dk</t>
  </si>
  <si>
    <t>adko@env.dtu.dk</t>
  </si>
  <si>
    <t>emglen@dtu.dk</t>
  </si>
  <si>
    <t>dimda@dtu.dk</t>
  </si>
  <si>
    <t>E35289-3</t>
  </si>
  <si>
    <t>2012944503</t>
  </si>
  <si>
    <t>ivniki@dtu.dk</t>
  </si>
  <si>
    <t>viksc@dtu.dk</t>
  </si>
  <si>
    <t>2012951496</t>
  </si>
  <si>
    <t>marmill@dtu.dk</t>
  </si>
  <si>
    <t>37032</t>
  </si>
  <si>
    <t>E37032</t>
  </si>
  <si>
    <t>Marie Millgaard</t>
  </si>
  <si>
    <t>E37032-2</t>
  </si>
  <si>
    <t>s160719@student.dtu.dk</t>
  </si>
  <si>
    <t>nishel@dtu.dk</t>
  </si>
  <si>
    <t>s163831@dtu.dk</t>
  </si>
  <si>
    <t>matthiasadamsen@gmail.com</t>
  </si>
  <si>
    <t>mihen@dtu.dk</t>
  </si>
  <si>
    <t>dormol@dtu.dk</t>
  </si>
  <si>
    <t>chrir@byg.dtu.dk</t>
  </si>
  <si>
    <t>apvh@adm.dtu.dk</t>
  </si>
  <si>
    <t>mibale@business.dtu.dk</t>
  </si>
  <si>
    <t>pdlu@dtu.dk</t>
  </si>
  <si>
    <t>micha@dtu.dk</t>
  </si>
  <si>
    <t>jeah@kt.dtu.dk</t>
  </si>
  <si>
    <t>jane@fysik.dtu.dk</t>
  </si>
  <si>
    <t>jonis@dtu.dk</t>
  </si>
  <si>
    <t>peroje@dtu.dk</t>
  </si>
  <si>
    <t>jofl@kemi.dtu.dk</t>
  </si>
  <si>
    <t>talel@env.dtu.dk</t>
  </si>
  <si>
    <t>mbba@dtu.dk</t>
  </si>
  <si>
    <t>nigbn@adm.dtu.dk</t>
  </si>
  <si>
    <t>trinhen@env.dtu.dk</t>
  </si>
  <si>
    <t>masir@dtu.dk</t>
  </si>
  <si>
    <t>sajos@dtu.dk</t>
  </si>
  <si>
    <t>emilb@adm.dtu.dk</t>
  </si>
  <si>
    <t>mrama@biosustain.dtu.dk</t>
  </si>
  <si>
    <t>s093234@student.dtu.dk</t>
  </si>
  <si>
    <t>niau@dtu.dk</t>
  </si>
  <si>
    <t>scoqu@biosustain.dtu.dk</t>
  </si>
  <si>
    <t>tken@dtu.dk</t>
  </si>
  <si>
    <t>s161119@student.dtu.dk</t>
  </si>
  <si>
    <t>s173413@student.dtu.dk</t>
  </si>
  <si>
    <t>pestu@space.dtu.dk</t>
  </si>
  <si>
    <t>s163778@student.dtu.dk</t>
  </si>
  <si>
    <t>akselo@dtu.dk</t>
  </si>
  <si>
    <t>jovje@dtu.dk</t>
  </si>
  <si>
    <t>E32220-3</t>
  </si>
  <si>
    <t>2102017482</t>
  </si>
  <si>
    <t>emma.chirlomez@gmail.com</t>
  </si>
  <si>
    <t>36967</t>
  </si>
  <si>
    <t>E36967</t>
  </si>
  <si>
    <t>Emma Andreea Chirlomez</t>
  </si>
  <si>
    <t>jnso@dtu.dk</t>
  </si>
  <si>
    <t>lchr@dtu.dk</t>
  </si>
  <si>
    <t>lrkn@dtu.dk</t>
  </si>
  <si>
    <t>eajul@kemi.dtu.dk</t>
  </si>
  <si>
    <t>jhha@dtu.dk</t>
  </si>
  <si>
    <t>ninak@dtu.dk</t>
  </si>
  <si>
    <t>call@dtu.dk</t>
  </si>
  <si>
    <t>eglo@dtu.dk</t>
  </si>
  <si>
    <t>kaen@adm.dtu.dk</t>
  </si>
  <si>
    <t>jupe@dtu.dk</t>
  </si>
  <si>
    <t>krka@adm.dtu.dk</t>
  </si>
  <si>
    <t>ropke@dtu.dk</t>
  </si>
  <si>
    <t>migka@dtu.dk</t>
  </si>
  <si>
    <t>jakol@byg.dtu.dk</t>
  </si>
  <si>
    <t>diwel@biosustain.dtu.dk</t>
  </si>
  <si>
    <t>2102824027</t>
  </si>
  <si>
    <t>jpcoffelt@yahoo.com</t>
  </si>
  <si>
    <t>37190</t>
  </si>
  <si>
    <t>E37190</t>
  </si>
  <si>
    <t>Jeremy Coffelt</t>
  </si>
  <si>
    <t>liron@byg.dtu.dk</t>
  </si>
  <si>
    <t>thabe@food.dtu.dk</t>
  </si>
  <si>
    <t>2102872137</t>
  </si>
  <si>
    <t>krss@dtu.dk</t>
  </si>
  <si>
    <t>37837</t>
  </si>
  <si>
    <t>E37837</t>
  </si>
  <si>
    <t>Kristoffer Stensbo-Smidt</t>
  </si>
  <si>
    <t>akjn@dtu.dk</t>
  </si>
  <si>
    <t>moelka@dtu.dk</t>
  </si>
  <si>
    <t>geosaf@dtu.dk</t>
  </si>
  <si>
    <t>druca@dtu.dk</t>
  </si>
  <si>
    <t>s143881@student.dtu.dk</t>
  </si>
  <si>
    <t>jonl@dtu.dk</t>
  </si>
  <si>
    <t>jonoh@fysik.dtu.dk</t>
  </si>
  <si>
    <t>spajha@kt.dtu.dk</t>
  </si>
  <si>
    <t>2102923998</t>
  </si>
  <si>
    <t>maralv@dtu.dk</t>
  </si>
  <si>
    <t>37076</t>
  </si>
  <si>
    <t>E37076</t>
  </si>
  <si>
    <t>Maria Alvarez Avevalo</t>
  </si>
  <si>
    <t>s172583@student.dtu.dk</t>
  </si>
  <si>
    <t>s153937@student.dtu.dk</t>
  </si>
  <si>
    <t>jkvand@space.dtu.dk</t>
  </si>
  <si>
    <t>hansbyager@gmail.com</t>
  </si>
  <si>
    <t>hclko@dtu.dk</t>
  </si>
  <si>
    <t>E32335-5</t>
  </si>
  <si>
    <t>abehe@dtu.dk</t>
  </si>
  <si>
    <t>E35604-2</t>
  </si>
  <si>
    <t>E35604-3</t>
  </si>
  <si>
    <t>2102991047</t>
  </si>
  <si>
    <t>hhhermansen@gmail.com</t>
  </si>
  <si>
    <t>36924</t>
  </si>
  <si>
    <t>E36924</t>
  </si>
  <si>
    <t>Hans Henrik Hermansen</t>
  </si>
  <si>
    <t>fpch@mek.dtu.dk</t>
  </si>
  <si>
    <t>sova@dtu.dk</t>
  </si>
  <si>
    <t>mista@dtu.dk</t>
  </si>
  <si>
    <t>miper@dtu.dk</t>
  </si>
  <si>
    <t>pbrix@adm.dtu.dk</t>
  </si>
  <si>
    <t>heole@dtu.dk</t>
  </si>
  <si>
    <t>gitte.kudsk@deic.dk</t>
  </si>
  <si>
    <t>jbef@dtu.dk</t>
  </si>
  <si>
    <t>befo@dtu.dk</t>
  </si>
  <si>
    <t>dtma@dtu.dk</t>
  </si>
  <si>
    <t>tiwe@biosustain.dtu.dk</t>
  </si>
  <si>
    <t>paml@dtu.dk</t>
  </si>
  <si>
    <t>savge@dtu.dk</t>
  </si>
  <si>
    <t>aase@dtu.dk</t>
  </si>
  <si>
    <t>pounou@biosustain.dtu.dk</t>
  </si>
  <si>
    <t>vivif@dtu.dk</t>
  </si>
  <si>
    <t>imhag@fysik.dtu.dk</t>
  </si>
  <si>
    <t>cbrpr@dtu.dk</t>
  </si>
  <si>
    <t>yado@dtu.dk</t>
  </si>
  <si>
    <t>jody@dtu.dk</t>
  </si>
  <si>
    <t>camfl@adm.dtu.dk</t>
  </si>
  <si>
    <t>mfac@nanotech.dtu.dk</t>
  </si>
  <si>
    <t>2103874044</t>
  </si>
  <si>
    <t>niloof@dtu.dk</t>
  </si>
  <si>
    <t>36834</t>
  </si>
  <si>
    <t>E36834</t>
  </si>
  <si>
    <t>Niloofar Saeedzadeh Khaanghah</t>
  </si>
  <si>
    <t>amirax@kt.dtu.dk</t>
  </si>
  <si>
    <t>parnas@dtu.dk</t>
  </si>
  <si>
    <t>jugu@dtu.dk</t>
  </si>
  <si>
    <t>naraj@kt.dtu.dk</t>
  </si>
  <si>
    <t>kha@space.dtu.dk</t>
  </si>
  <si>
    <t>bokowal@elektro.dtu.dk</t>
  </si>
  <si>
    <t>jrkp@mek.dtu.dk</t>
  </si>
  <si>
    <t>zitta@adm.dtu.dk</t>
  </si>
  <si>
    <t>jojap@byg.dtu.dk</t>
  </si>
  <si>
    <t>nishta@fysik.dtu.dk</t>
  </si>
  <si>
    <t>s144811@student.dtu.dk</t>
  </si>
  <si>
    <t>lausc@dtu.dk</t>
  </si>
  <si>
    <t>s153943@student.dtu.dk</t>
  </si>
  <si>
    <t>camillasandfeld94@gmail.com</t>
  </si>
  <si>
    <t>katrj@nanotech.dtu.dk</t>
  </si>
  <si>
    <t>jovicburg@hotmail.com</t>
  </si>
  <si>
    <t>2103953149</t>
  </si>
  <si>
    <t>absy@dtu.dk</t>
  </si>
  <si>
    <t>37574</t>
  </si>
  <si>
    <t>E37574</t>
  </si>
  <si>
    <t>Abdul Haseeb Syed</t>
  </si>
  <si>
    <t>2103961192</t>
  </si>
  <si>
    <t>nannasmith96@gmail.com</t>
  </si>
  <si>
    <t>36925</t>
  </si>
  <si>
    <t>E36925</t>
  </si>
  <si>
    <t>Nanna Smith Iversen</t>
  </si>
  <si>
    <t>s165040@student.dtu.dk</t>
  </si>
  <si>
    <t>2103962199</t>
  </si>
  <si>
    <t>Thomas@byskov.name</t>
  </si>
  <si>
    <t>36985</t>
  </si>
  <si>
    <t>E36985</t>
  </si>
  <si>
    <t>Thomas Byskov Tønder</t>
  </si>
  <si>
    <t>jenje@dtu.dk</t>
  </si>
  <si>
    <t>jcamu@dtu.dk</t>
  </si>
  <si>
    <t>nicodz@byg.dtu.dk</t>
  </si>
  <si>
    <t>2103991881</t>
  </si>
  <si>
    <t>j.walentin.j@hotmail.com</t>
  </si>
  <si>
    <t>37065</t>
  </si>
  <si>
    <t>E37065</t>
  </si>
  <si>
    <t>Janus Walentin Jensen</t>
  </si>
  <si>
    <t>joif@dtu.dk</t>
  </si>
  <si>
    <t>lu@norreg.dk</t>
  </si>
  <si>
    <t>neh@kemi.dtu.dk</t>
  </si>
  <si>
    <t>ariel@dtu.dk</t>
  </si>
  <si>
    <t>kesk@dtu.dk</t>
  </si>
  <si>
    <t>markm@dtu.dk</t>
  </si>
  <si>
    <t>mrgr@dtu.dk</t>
  </si>
  <si>
    <t>elkh@dtu.dk</t>
  </si>
  <si>
    <t>tisu@food.dtu.dk</t>
  </si>
  <si>
    <t>srru@fotonik.dtu.dk</t>
  </si>
  <si>
    <t>vlaan@dtu.dk</t>
  </si>
  <si>
    <t>pmare@dtu.dk</t>
  </si>
  <si>
    <t>alro@dtu.dk</t>
  </si>
  <si>
    <t>encina@elektro.dtu.dk</t>
  </si>
  <si>
    <t>maomi@dtu.dk</t>
  </si>
  <si>
    <t>sgiel@kemi.dtu.dk</t>
  </si>
  <si>
    <t>says@dtu.dk</t>
  </si>
  <si>
    <t>2104904419</t>
  </si>
  <si>
    <t>cihanuyanik34@gmail.com</t>
  </si>
  <si>
    <t>37554</t>
  </si>
  <si>
    <t>E37554</t>
  </si>
  <si>
    <t>Cihan Uyanik</t>
  </si>
  <si>
    <t>2104904710</t>
  </si>
  <si>
    <t>antpa@dtu.dk</t>
  </si>
  <si>
    <t>37708</t>
  </si>
  <si>
    <t>E37708</t>
  </si>
  <si>
    <t>Antonella Panfilina Padula Gayoso</t>
  </si>
  <si>
    <t>martin.johannessen@hotmail.com</t>
  </si>
  <si>
    <t>2104932749</t>
  </si>
  <si>
    <t>shjmu@dtu.dk</t>
  </si>
  <si>
    <t>36655</t>
  </si>
  <si>
    <t>E36655</t>
  </si>
  <si>
    <t>Simon Hjort Munk</t>
  </si>
  <si>
    <t>2104933214</t>
  </si>
  <si>
    <t>zeimoh@dtu.dk</t>
  </si>
  <si>
    <t>37738</t>
  </si>
  <si>
    <t>E37738</t>
  </si>
  <si>
    <t>Zeinab Mohandespoor</t>
  </si>
  <si>
    <t>amios@dtu.dk</t>
  </si>
  <si>
    <t>s134272@student.dtu.dk</t>
  </si>
  <si>
    <t>jonim@dtu.dk</t>
  </si>
  <si>
    <t>ffausto@dtu.dk</t>
  </si>
  <si>
    <t>antur@mek.dtu.dk</t>
  </si>
  <si>
    <t>2104950445</t>
  </si>
  <si>
    <t>s153946@student.dtu.dk</t>
  </si>
  <si>
    <t>37108</t>
  </si>
  <si>
    <t>E37108</t>
  </si>
  <si>
    <t>mbjjo@dtu.dk</t>
  </si>
  <si>
    <t>E34145-2</t>
  </si>
  <si>
    <t>rboru@dtu.dk</t>
  </si>
  <si>
    <t>waan@dtu.dk</t>
  </si>
  <si>
    <t>henrik.larsen@deic.dk</t>
  </si>
  <si>
    <t>Bjgr@vet.dtu.dk</t>
  </si>
  <si>
    <t>shmm@dtu.dk</t>
  </si>
  <si>
    <t>amcas@dtu.dk</t>
  </si>
  <si>
    <t>faan@dtu.dk</t>
  </si>
  <si>
    <t>cqvi@aqua.dtu.dk</t>
  </si>
  <si>
    <t>lashe@dtu.dk</t>
  </si>
  <si>
    <t>dhpe@dtu.dk</t>
  </si>
  <si>
    <t>trata@dtu.dk</t>
  </si>
  <si>
    <t>cnaro@dtu.dk</t>
  </si>
  <si>
    <t>mlk@adk.dtu.dk</t>
  </si>
  <si>
    <t>jamu@kt.dtu.dk</t>
  </si>
  <si>
    <t>baon@dtu.dk</t>
  </si>
  <si>
    <t>ishwa@dtu.dk</t>
  </si>
  <si>
    <t>elel@fysik.dtu.dk</t>
  </si>
  <si>
    <t>zoal@dtu.dk</t>
  </si>
  <si>
    <t>naca@dtu.dk</t>
  </si>
  <si>
    <t>igvipe@dtu.dk</t>
  </si>
  <si>
    <t>galipa@dtu.dk</t>
  </si>
  <si>
    <t>dicano@dtu.dk</t>
  </si>
  <si>
    <t>E25574-2</t>
  </si>
  <si>
    <t>ceshuca@dtu.dk</t>
  </si>
  <si>
    <t>xageor@win.dtu.dk</t>
  </si>
  <si>
    <t>yzen@dtu.dk</t>
  </si>
  <si>
    <t>s175031@student.dtu.dk</t>
  </si>
  <si>
    <t>E30548-2020921</t>
  </si>
  <si>
    <t>2105942551</t>
  </si>
  <si>
    <t>chlaerkesen@outlook.com</t>
  </si>
  <si>
    <t>37141</t>
  </si>
  <si>
    <t>E37141</t>
  </si>
  <si>
    <t>Christoffer Hartmann Lærkesen</t>
  </si>
  <si>
    <t>2105943930</t>
  </si>
  <si>
    <t>katgo@dtu.dk</t>
  </si>
  <si>
    <t>36572</t>
  </si>
  <si>
    <t>E36572</t>
  </si>
  <si>
    <t>Katarzyna Gorazda</t>
  </si>
  <si>
    <t>2105944007</t>
  </si>
  <si>
    <t>s193504@student.dtu.dk</t>
  </si>
  <si>
    <t>37301</t>
  </si>
  <si>
    <t>E37301</t>
  </si>
  <si>
    <t>Miguel Cuadrado Sierra</t>
  </si>
  <si>
    <t>2105952042</t>
  </si>
  <si>
    <t>s183441@student.dtu.dk</t>
  </si>
  <si>
    <t>37130</t>
  </si>
  <si>
    <t>E37130</t>
  </si>
  <si>
    <t>Ralitsa Plamenova Petkova</t>
  </si>
  <si>
    <t>2105970229</t>
  </si>
  <si>
    <t>s164514@student.dtu.dk</t>
  </si>
  <si>
    <t>37142</t>
  </si>
  <si>
    <t>E37142</t>
  </si>
  <si>
    <t>Jonas Thoustrup Saber</t>
  </si>
  <si>
    <t>Oliversande@gmail.com</t>
  </si>
  <si>
    <t>E36139-2020921</t>
  </si>
  <si>
    <t>semi@byg.dtu.dk</t>
  </si>
  <si>
    <t>masad@dtu.dk</t>
  </si>
  <si>
    <t>vl.om@cbs.dk</t>
  </si>
  <si>
    <t>kw@aqua.dtu.dk</t>
  </si>
  <si>
    <t>ahj@kt.dtu.dk</t>
  </si>
  <si>
    <t>bbch@dtu.dk</t>
  </si>
  <si>
    <t>cvoo@dtu.dk</t>
  </si>
  <si>
    <t>cpan@dtu.dk</t>
  </si>
  <si>
    <t>pesei@dtu.dk</t>
  </si>
  <si>
    <t>and@byg.dtu.dk</t>
  </si>
  <si>
    <t>tesv@food.dtu.dk</t>
  </si>
  <si>
    <t>pbau@env.dtu.dk</t>
  </si>
  <si>
    <t>lrha@dtu.dk</t>
  </si>
  <si>
    <t>bhes@dtu.dk</t>
  </si>
  <si>
    <t>sofira@dtu.dk</t>
  </si>
  <si>
    <t>0103</t>
  </si>
  <si>
    <t>mobha@dtu.dk</t>
  </si>
  <si>
    <t>acbo@dtu.dk</t>
  </si>
  <si>
    <t>nirav@dtu.dk</t>
  </si>
  <si>
    <t>amach@env.dtu.dk</t>
  </si>
  <si>
    <t>kawie@dtu.dk</t>
  </si>
  <si>
    <t>tspa@aqua.dtu.dk</t>
  </si>
  <si>
    <t>pavsaz@dtu.dk</t>
  </si>
  <si>
    <t>2106893724</t>
  </si>
  <si>
    <t>marlin@dtu.dk</t>
  </si>
  <si>
    <t>36639</t>
  </si>
  <si>
    <t>E36639</t>
  </si>
  <si>
    <t>Marina Yovkova Linova</t>
  </si>
  <si>
    <t>chreb@dtu.dk</t>
  </si>
  <si>
    <t>2106904637</t>
  </si>
  <si>
    <t>s192591@student.dtu.dk</t>
  </si>
  <si>
    <t>37067</t>
  </si>
  <si>
    <t>E37067</t>
  </si>
  <si>
    <t>Ragnar Mikael Halldórsson</t>
  </si>
  <si>
    <t>lavoi@kemi.dtu.dk</t>
  </si>
  <si>
    <t>s170690@student.dtu.dk</t>
  </si>
  <si>
    <t>mhrpe@dtu.dk</t>
  </si>
  <si>
    <t>borvuk@biosustain.dtu.dk</t>
  </si>
  <si>
    <t>avdvel@food.dtu.dk</t>
  </si>
  <si>
    <t>galjo@dtu.dk</t>
  </si>
  <si>
    <t>E35649-2</t>
  </si>
  <si>
    <t>s153958@student.dtu.dk</t>
  </si>
  <si>
    <t>jmakr@dtu.dk</t>
  </si>
  <si>
    <t>2106970354</t>
  </si>
  <si>
    <t>busra-koylu@hotmail.com</t>
  </si>
  <si>
    <t>36972</t>
  </si>
  <si>
    <t>E36972</t>
  </si>
  <si>
    <t>Büsra Köylü</t>
  </si>
  <si>
    <t>madsemildh@gmail.com</t>
  </si>
  <si>
    <t>ulrikn@dtu.dk</t>
  </si>
  <si>
    <t>2106981380</t>
  </si>
  <si>
    <t>isabellavad@gmail.com</t>
  </si>
  <si>
    <t>37126</t>
  </si>
  <si>
    <t>E37126</t>
  </si>
  <si>
    <t>Isabella Benedicte Vad</t>
  </si>
  <si>
    <t>inho@food.dtu.dk</t>
  </si>
  <si>
    <t>nja@byg.dtu.dk</t>
  </si>
  <si>
    <t>phra@food.dtu.dk</t>
  </si>
  <si>
    <t>mhjiv@dtu.dk</t>
  </si>
  <si>
    <t>Kitj@vet.dtu.dk</t>
  </si>
  <si>
    <t>pemi@dtu.dk</t>
  </si>
  <si>
    <t>kejo@food.dtu.dk</t>
  </si>
  <si>
    <t>snim@fysik.dtu.dk</t>
  </si>
  <si>
    <t>crlo@dtu.dk</t>
  </si>
  <si>
    <t>2107701578</t>
  </si>
  <si>
    <t>metlaur@dtu.dk</t>
  </si>
  <si>
    <t>37592</t>
  </si>
  <si>
    <t>E37592</t>
  </si>
  <si>
    <t>Mette Lauridsen</t>
  </si>
  <si>
    <t>karc@dtu.dk</t>
  </si>
  <si>
    <t>phmo@dtu.dk</t>
  </si>
  <si>
    <t>anjl@dtu.dk</t>
  </si>
  <si>
    <t>pat@aqua.dtu.dk</t>
  </si>
  <si>
    <t>ttho@kt.dtu.dk</t>
  </si>
  <si>
    <t>2107842058</t>
  </si>
  <si>
    <t>thewi@dtu.dk</t>
  </si>
  <si>
    <t>36846</t>
  </si>
  <si>
    <t>E36846</t>
  </si>
  <si>
    <t>Theresa Wissendorf Madsen</t>
  </si>
  <si>
    <t>iandy@dtu.dk</t>
  </si>
  <si>
    <t>jkere@dtu.dk</t>
  </si>
  <si>
    <t>fyna@env.dtu.dk</t>
  </si>
  <si>
    <t>anuzal@mek.dtu.dk</t>
  </si>
  <si>
    <t>s155393@student.dtu.dk</t>
  </si>
  <si>
    <t>s123668@student.dtu.dk</t>
  </si>
  <si>
    <t>s144523@student.dtu.dk</t>
  </si>
  <si>
    <t>E27020-2020214</t>
  </si>
  <si>
    <t>2107950349</t>
  </si>
  <si>
    <t>matjen@dtu.dk</t>
  </si>
  <si>
    <t>37247</t>
  </si>
  <si>
    <t>E37247</t>
  </si>
  <si>
    <t>s153961@student.dtu.dk</t>
  </si>
  <si>
    <t>2107960727</t>
  </si>
  <si>
    <t>petermoerchgroth@gmail.com</t>
  </si>
  <si>
    <t>37020</t>
  </si>
  <si>
    <t>E37020</t>
  </si>
  <si>
    <t>Peter Mørch Groth</t>
  </si>
  <si>
    <t>s163832@student.dtu.dk</t>
  </si>
  <si>
    <t>s181359@student.dtu.dk</t>
  </si>
  <si>
    <t>2107990065</t>
  </si>
  <si>
    <t>jnoura@outlook.com</t>
  </si>
  <si>
    <t>37322</t>
  </si>
  <si>
    <t>E37322</t>
  </si>
  <si>
    <t>Jacob Adel Skov Noura</t>
  </si>
  <si>
    <t>2107990227</t>
  </si>
  <si>
    <t>36774</t>
  </si>
  <si>
    <t>E36774</t>
  </si>
  <si>
    <t>Mads Emil Mentz-Jørgensen</t>
  </si>
  <si>
    <t>niegr@dtu.dk</t>
  </si>
  <si>
    <t>tomi@dtu.dk</t>
  </si>
  <si>
    <t>nga@aqua.dtu.dk</t>
  </si>
  <si>
    <t>ehol@vet.dtu.dk</t>
  </si>
  <si>
    <t>mlja@fotonik.dtu.dk</t>
  </si>
  <si>
    <t>crip@env.dtu.dk</t>
  </si>
  <si>
    <t>jska@risoe.dtu.dk</t>
  </si>
  <si>
    <t>yizo@elektro.dtu.dk</t>
  </si>
  <si>
    <t>lbr@bio.dtu.dk</t>
  </si>
  <si>
    <t>sirha@dtu.dk</t>
  </si>
  <si>
    <t>klausn@space.dtu.dk</t>
  </si>
  <si>
    <t>andrea.tryggvadottir@gmail.com</t>
  </si>
  <si>
    <t>pefi@aqua.dtu.dk</t>
  </si>
  <si>
    <t>adom@dtu.dk</t>
  </si>
  <si>
    <t>boyji@dtu.dk</t>
  </si>
  <si>
    <t>zssa@kt.dtu.dk</t>
  </si>
  <si>
    <t>shjje@dtu.dk</t>
  </si>
  <si>
    <t>tobm@aqua.dtu.dk</t>
  </si>
  <si>
    <t>bavli@dtu.dk</t>
  </si>
  <si>
    <t>mekje@dtu.dk</t>
  </si>
  <si>
    <t>konkis@env.dtu.dk</t>
  </si>
  <si>
    <t>zarhle@dtu.dk</t>
  </si>
  <si>
    <t>jlsi@dtu.dk</t>
  </si>
  <si>
    <t>jiah@dtu.dk</t>
  </si>
  <si>
    <t>libini@dtu.dk</t>
  </si>
  <si>
    <t>emapr@dtu.dk</t>
  </si>
  <si>
    <t>2108941793</t>
  </si>
  <si>
    <t>bdisa@dtu.dk</t>
  </si>
  <si>
    <t>36882</t>
  </si>
  <si>
    <t>E36882</t>
  </si>
  <si>
    <t>Bjarke Dith Saxild</t>
  </si>
  <si>
    <t>s164109@student.dtu.dk</t>
  </si>
  <si>
    <t>ntthyssen@gmail.com</t>
  </si>
  <si>
    <t>lukkl@dtu.dk</t>
  </si>
  <si>
    <t>niep@dtu.dk</t>
  </si>
  <si>
    <t>jkno@dtu.dk</t>
  </si>
  <si>
    <t>ahaso@dtu.dk</t>
  </si>
  <si>
    <t>lt@aqua.dtu.dk</t>
  </si>
  <si>
    <t>jokn@dtu.dk</t>
  </si>
  <si>
    <t>stoc@dtu.dk</t>
  </si>
  <si>
    <t>tibek@adm.dtu.dk</t>
  </si>
  <si>
    <t>jaba@dtu.dk</t>
  </si>
  <si>
    <t>domy@dtu.dk</t>
  </si>
  <si>
    <t>karti@dtu.dk</t>
  </si>
  <si>
    <t>morth@dtu.dk</t>
  </si>
  <si>
    <t>seyja@dtu.dk</t>
  </si>
  <si>
    <t>mahad@bio.dtu.dk</t>
  </si>
  <si>
    <t>2109784454</t>
  </si>
  <si>
    <t>elpap@dtu.dk</t>
  </si>
  <si>
    <t>37786</t>
  </si>
  <si>
    <t>E37786</t>
  </si>
  <si>
    <t>Elena Papaleo</t>
  </si>
  <si>
    <t>dadue@dtu.dk</t>
  </si>
  <si>
    <t>lhamu@dtu.dk</t>
  </si>
  <si>
    <t>aliak@dtu.dk</t>
  </si>
  <si>
    <t>mohmo@dtu.dk</t>
  </si>
  <si>
    <t>yogba@dtu.dk</t>
  </si>
  <si>
    <t>hosma@fysik.dtu.dk</t>
  </si>
  <si>
    <t>fdal@dtu.dk</t>
  </si>
  <si>
    <t>mnak@kt.dtu.dk</t>
  </si>
  <si>
    <t>mames@dtu.dk</t>
  </si>
  <si>
    <t>allin@dtu.dk</t>
  </si>
  <si>
    <t>darosu@biosustain.dtu.dk</t>
  </si>
  <si>
    <t>ajain@fysik.dtu.dk</t>
  </si>
  <si>
    <t>yuzha@kt.dtu.dk</t>
  </si>
  <si>
    <t>s182730@student.dtu.dk</t>
  </si>
  <si>
    <t>hamah@mek.dtu.dk</t>
  </si>
  <si>
    <t>s140525@student.dtu.dk</t>
  </si>
  <si>
    <t>2109932739</t>
  </si>
  <si>
    <t>jonc@dtu.dk</t>
  </si>
  <si>
    <t>37416</t>
  </si>
  <si>
    <t>E37416</t>
  </si>
  <si>
    <t>Jonas Christoffersen</t>
  </si>
  <si>
    <t>mscpe@dtu.dk</t>
  </si>
  <si>
    <t>E36442-2</t>
  </si>
  <si>
    <t>hjsc@dtu.dk</t>
  </si>
  <si>
    <t>2109941177</t>
  </si>
  <si>
    <t>jhnyg@dtu.dk</t>
  </si>
  <si>
    <t>37306</t>
  </si>
  <si>
    <t>E37306</t>
  </si>
  <si>
    <t>Jens Havgaard Nyhegn</t>
  </si>
  <si>
    <t>sikua@adm.dtu.dk</t>
  </si>
  <si>
    <t>s155335@student.dtu.dk</t>
  </si>
  <si>
    <t>moviho@dtu.dk</t>
  </si>
  <si>
    <t>2109942831</t>
  </si>
  <si>
    <t>vgha@dtu.dk</t>
  </si>
  <si>
    <t>36902</t>
  </si>
  <si>
    <t>E36902</t>
  </si>
  <si>
    <t>Vijay Gill Hansted</t>
  </si>
  <si>
    <t>daga@dtu.dk</t>
  </si>
  <si>
    <t>2109944214</t>
  </si>
  <si>
    <t>yama@food.dtu.dk</t>
  </si>
  <si>
    <t>37494</t>
  </si>
  <si>
    <t>E37494</t>
  </si>
  <si>
    <t>Yanying Ma</t>
  </si>
  <si>
    <t>ingeman1995@gmail.com</t>
  </si>
  <si>
    <t>2109952071</t>
  </si>
  <si>
    <t>s144091@student.dtu.dk</t>
  </si>
  <si>
    <t>37052</t>
  </si>
  <si>
    <t>E37052</t>
  </si>
  <si>
    <t>Erik Lenstrup</t>
  </si>
  <si>
    <t>2109970428</t>
  </si>
  <si>
    <t>s180457@student.dtu.dk</t>
  </si>
  <si>
    <t>36551</t>
  </si>
  <si>
    <t>E36551</t>
  </si>
  <si>
    <t>Asta Kristensen Vølund</t>
  </si>
  <si>
    <t>mimik@dtu.dk</t>
  </si>
  <si>
    <t>wvaca@dtu.dk</t>
  </si>
  <si>
    <t>E32269-3</t>
  </si>
  <si>
    <t>E32269-4</t>
  </si>
  <si>
    <t>rf@kemi.dtu.dk</t>
  </si>
  <si>
    <t>lahe@dtu.dk</t>
  </si>
  <si>
    <t>mmf@adm.dtu.dk</t>
  </si>
  <si>
    <t>hwje@dtu.dk</t>
  </si>
  <si>
    <t>kis@adk.dtu.dk</t>
  </si>
  <si>
    <t>pibmo@dtu.dk</t>
  </si>
  <si>
    <t>chja@food.dtu.dk</t>
  </si>
  <si>
    <t>coja@aqua.dtu.dk</t>
  </si>
  <si>
    <t>fenqin@biosustain.dtu.dk</t>
  </si>
  <si>
    <t>susu@biosustain.dtu.dk</t>
  </si>
  <si>
    <t>asknu@nanotech.dtu.dk</t>
  </si>
  <si>
    <t>valborg@bioinformatics.dtu.dk</t>
  </si>
  <si>
    <t>deape@dtu.dk</t>
  </si>
  <si>
    <t>m.simmermacher@ed.ac.uk</t>
  </si>
  <si>
    <t>hemgha@dtu.dk</t>
  </si>
  <si>
    <t>npin@dtu.dk</t>
  </si>
  <si>
    <t>mido@dtu.dk</t>
  </si>
  <si>
    <t>s183882@student.dtu.dk</t>
  </si>
  <si>
    <t>daytan@food.dtu.dk</t>
  </si>
  <si>
    <t>nannafreja94@gmail.com</t>
  </si>
  <si>
    <t>2110950031</t>
  </si>
  <si>
    <t>asbjorn.kaad@gmail.com</t>
  </si>
  <si>
    <t>37293</t>
  </si>
  <si>
    <t>E37293</t>
  </si>
  <si>
    <t>Asbjørn Pedersen Kaad</t>
  </si>
  <si>
    <t>s153972@student.dtu.dk</t>
  </si>
  <si>
    <t>lkeko@dtu.dk</t>
  </si>
  <si>
    <t>211096</t>
  </si>
  <si>
    <t>dionisio.t.sousa@gmail.com</t>
  </si>
  <si>
    <t>37599</t>
  </si>
  <si>
    <t>E37599</t>
  </si>
  <si>
    <t>Dionísio Teixeira de Sousa</t>
  </si>
  <si>
    <t>s162695@student.dtu.dk</t>
  </si>
  <si>
    <t>2110992346</t>
  </si>
  <si>
    <t>dpbendixenfm@gmail.com</t>
  </si>
  <si>
    <t>36601</t>
  </si>
  <si>
    <t>E36601</t>
  </si>
  <si>
    <t>Diane-Pernille Josephine Rita Bendixen-Fernex de Mongex</t>
  </si>
  <si>
    <t>E36601-2</t>
  </si>
  <si>
    <t>Lisch@dtu.dk</t>
  </si>
  <si>
    <t>kibro@adm.dtu.dk</t>
  </si>
  <si>
    <t>2111652557</t>
  </si>
  <si>
    <t>thony@dtu.dk</t>
  </si>
  <si>
    <t>36447</t>
  </si>
  <si>
    <t>E36447</t>
  </si>
  <si>
    <t>Thomas Henry Nylen</t>
  </si>
  <si>
    <t>sabol@dtu.dk</t>
  </si>
  <si>
    <t>sofieks@dtu.dk</t>
  </si>
  <si>
    <t>E36478-2</t>
  </si>
  <si>
    <t>stefdal@dtu.dk</t>
  </si>
  <si>
    <t>fefar@dtu.dk</t>
  </si>
  <si>
    <t>xica@kemi.dtu.dk</t>
  </si>
  <si>
    <t>bincha@dtu.dk</t>
  </si>
  <si>
    <t>denpet@dtu.dk</t>
  </si>
  <si>
    <t>ylia@dtu.dk</t>
  </si>
  <si>
    <t>mijan@adm.dtu.dk</t>
  </si>
  <si>
    <t>krlar@dtu.dk</t>
  </si>
  <si>
    <t>siri@env.dtu.dk</t>
  </si>
  <si>
    <t>dacoz@fotonik.dtu.dk</t>
  </si>
  <si>
    <t>mcvee@dtu.dk</t>
  </si>
  <si>
    <t>rasmussenjens@outlook.com</t>
  </si>
  <si>
    <t>s153975@student.dtu.dk</t>
  </si>
  <si>
    <t>2111942377</t>
  </si>
  <si>
    <t>s164515@student.dtu.dk</t>
  </si>
  <si>
    <t>37090</t>
  </si>
  <si>
    <t>E37090</t>
  </si>
  <si>
    <t>Nicolai Mossing Madsen</t>
  </si>
  <si>
    <t>alpaka@dtu.dk</t>
  </si>
  <si>
    <t>frepr@dtu.dk</t>
  </si>
  <si>
    <t>magkr@mek.dtu.dk</t>
  </si>
  <si>
    <t>hbja@adm.dtu.dk</t>
  </si>
  <si>
    <t>ce@adk.dtu.dk</t>
  </si>
  <si>
    <t>perbb@dtu.dk</t>
  </si>
  <si>
    <t>behc@dtu.dk</t>
  </si>
  <si>
    <t>ulkr@kt.dtu.dk</t>
  </si>
  <si>
    <t>klsk@dtu.dk</t>
  </si>
  <si>
    <t>db@aqua.dtu.dk</t>
  </si>
  <si>
    <t>jhh@aqua.dtu.dk</t>
  </si>
  <si>
    <t>gunki@byg.dtu.dk</t>
  </si>
  <si>
    <t>rlco@mek.dtu.dk</t>
  </si>
  <si>
    <t>atige@dtu.dk</t>
  </si>
  <si>
    <t>frwi@dtu.dk</t>
  </si>
  <si>
    <t>nerga@dtu.dk</t>
  </si>
  <si>
    <t>joakm@food.dtu.dk</t>
  </si>
  <si>
    <t>rosje@dtu.dk</t>
  </si>
  <si>
    <t>tvth@aqua.dtu.dk</t>
  </si>
  <si>
    <t>phki@food.dtu.dk</t>
  </si>
  <si>
    <t>manand@fysik.dtu.dk</t>
  </si>
  <si>
    <t>jonmarc@dtu.dk</t>
  </si>
  <si>
    <t>annemariejh@gmail.com</t>
  </si>
  <si>
    <t>awet@dtu.dk</t>
  </si>
  <si>
    <t>andven@elektro.dtu.dk</t>
  </si>
  <si>
    <t>astatt@dtu.dk</t>
  </si>
  <si>
    <t>antosat@elektro.dtu.dk</t>
  </si>
  <si>
    <t>falkn@dtu.dk</t>
  </si>
  <si>
    <t>2112961197</t>
  </si>
  <si>
    <t>mads2112@live.dk</t>
  </si>
  <si>
    <t>37014</t>
  </si>
  <si>
    <t>E37014</t>
  </si>
  <si>
    <t>Mads Rosendahl Westermann</t>
  </si>
  <si>
    <t>sibha@dtu.dk</t>
  </si>
  <si>
    <t>lditl@dtu.dk</t>
  </si>
  <si>
    <t>s184165@student.dtu.dk</t>
  </si>
  <si>
    <t>s164571@student.dtu.dk</t>
  </si>
  <si>
    <t>E28846-2020245x</t>
  </si>
  <si>
    <t>E28846-2020921</t>
  </si>
  <si>
    <t>Hanpe@vet.dtu.dk</t>
  </si>
  <si>
    <t>es@elektro.dtu.dk</t>
  </si>
  <si>
    <t>msp@aqua.dtu.dk</t>
  </si>
  <si>
    <t>kals@food.dtu.dk</t>
  </si>
  <si>
    <t>mafum@elektro.dtu.dk</t>
  </si>
  <si>
    <t>niva@dtu.dk</t>
  </si>
  <si>
    <t>dibo@dtu.dk</t>
  </si>
  <si>
    <t>matraf@dtu.dk</t>
  </si>
  <si>
    <t>2201870000</t>
  </si>
  <si>
    <t>agnlit@dtu.dk</t>
  </si>
  <si>
    <t>37831</t>
  </si>
  <si>
    <t>E37831</t>
  </si>
  <si>
    <t>Agnieszka Litomska</t>
  </si>
  <si>
    <t>botia@dtu.dk</t>
  </si>
  <si>
    <t>frgbio@mek.dtu.dk</t>
  </si>
  <si>
    <t>zhuti@dtu.dk</t>
  </si>
  <si>
    <t>2201894053</t>
  </si>
  <si>
    <t>rofdi@dtu.dk</t>
  </si>
  <si>
    <t>36858</t>
  </si>
  <si>
    <t>E36858</t>
  </si>
  <si>
    <t>Rofice Dickson</t>
  </si>
  <si>
    <t>jfgga@dtu.dk</t>
  </si>
  <si>
    <t>chimaz@dtu.dk</t>
  </si>
  <si>
    <t>runan@dtu.dk</t>
  </si>
  <si>
    <t>julch@byg.dtu.dk</t>
  </si>
  <si>
    <t>jusor@aqua.dtu.dk</t>
  </si>
  <si>
    <t>koeh@kemi.dtu.dk</t>
  </si>
  <si>
    <t>s134486@student.dtu.dk</t>
  </si>
  <si>
    <t>makm@dtu.dk</t>
  </si>
  <si>
    <t>lucpic@kemi.dtu.dk</t>
  </si>
  <si>
    <t>kmaeg@aqua.dtu.dk</t>
  </si>
  <si>
    <t>s164429@student.dtu.dk</t>
  </si>
  <si>
    <t>togr@dtu.dk</t>
  </si>
  <si>
    <t>hr@aqua.dtu.dk</t>
  </si>
  <si>
    <t>chripol@dtu.dk</t>
  </si>
  <si>
    <t>peterl@dtu.dk</t>
  </si>
  <si>
    <t>olho@dtu.dk</t>
  </si>
  <si>
    <t>mikn@dtu.dk</t>
  </si>
  <si>
    <t>tosim@dtu.dk</t>
  </si>
  <si>
    <t>debc@fysik.dtu.dk</t>
  </si>
  <si>
    <t>JONHO@dtu.dk</t>
  </si>
  <si>
    <t>HcDK83@yahoo.com</t>
  </si>
  <si>
    <t>hyki@biosustain.dtu.dk</t>
  </si>
  <si>
    <t>ll@dkuni.dk</t>
  </si>
  <si>
    <t>ywang@mek.dtu.dk</t>
  </si>
  <si>
    <t>adrki@dtu.dk</t>
  </si>
  <si>
    <t>juceme@biosustain.dtu.dk</t>
  </si>
  <si>
    <t>S175147@student.dtu.dk</t>
  </si>
  <si>
    <t>mbiv@byg.dtu.dk</t>
  </si>
  <si>
    <t>janvid@food.dtu.dk</t>
  </si>
  <si>
    <t>cecilies@big.dk</t>
  </si>
  <si>
    <t>nanjor@dtu.dk</t>
  </si>
  <si>
    <t>zan-22@hotmail.com</t>
  </si>
  <si>
    <t>E35610-2</t>
  </si>
  <si>
    <t>ascl@dtu.dk</t>
  </si>
  <si>
    <t>s144417@student.dtu.dk</t>
  </si>
  <si>
    <t>chanro@fotonik.dtu.dk</t>
  </si>
  <si>
    <t>s153989@student.dtu.dk</t>
  </si>
  <si>
    <t>schmidt13@live.dk</t>
  </si>
  <si>
    <t>s164572@student.dtu.dk</t>
  </si>
  <si>
    <t>s192329@student.dtu.dk</t>
  </si>
  <si>
    <t>2202990935</t>
  </si>
  <si>
    <t>christianmfuglsang@hotmail.com</t>
  </si>
  <si>
    <t>37080</t>
  </si>
  <si>
    <t>E37080</t>
  </si>
  <si>
    <t>Christian Mikkelsen Fuglsang</t>
  </si>
  <si>
    <t>dje@adm.dtu.dk</t>
  </si>
  <si>
    <t>mr@byg.dtu.dk</t>
  </si>
  <si>
    <t>mobr@dtu.dk</t>
  </si>
  <si>
    <t>arnh@dtu.dk</t>
  </si>
  <si>
    <t>hbb@mek.dtu.dk</t>
  </si>
  <si>
    <t>morni@dtu.dk</t>
  </si>
  <si>
    <t>biho@mek.dtu.dk</t>
  </si>
  <si>
    <t>hjc@aqua.dtu.dk</t>
  </si>
  <si>
    <t>tkru@dtu.dk</t>
  </si>
  <si>
    <t>pinl@dtu.dk</t>
  </si>
  <si>
    <t>peju@dtu.dk</t>
  </si>
  <si>
    <t>alor@dtu.dk</t>
  </si>
  <si>
    <t>lpar@dtu.dk</t>
  </si>
  <si>
    <t>yido@dtu.dk</t>
  </si>
  <si>
    <t>stine@space.dtu.dk</t>
  </si>
  <si>
    <t>bepi@dtu.dk</t>
  </si>
  <si>
    <t>kosp@env.dtu.dk</t>
  </si>
  <si>
    <t>chfre@env.dtu.dk</t>
  </si>
  <si>
    <t>bjmo@dtu.dk</t>
  </si>
  <si>
    <t>amoha@dtu.dk</t>
  </si>
  <si>
    <t>mervso@dtu.dk</t>
  </si>
  <si>
    <t>pear@kt.dtu.dk</t>
  </si>
  <si>
    <t>2203890233</t>
  </si>
  <si>
    <t>bmaaf@dtu.dk</t>
  </si>
  <si>
    <t>36721</t>
  </si>
  <si>
    <t>E36721</t>
  </si>
  <si>
    <t>Babak Maboudi Afkham</t>
  </si>
  <si>
    <t>sphab@space.dtu.dk</t>
  </si>
  <si>
    <t>ansim@dtu.dk</t>
  </si>
  <si>
    <t>Anne Mette Tholstrup Bagger</t>
  </si>
  <si>
    <t>thstu@kemi.dtu.dk</t>
  </si>
  <si>
    <t>2203904749</t>
  </si>
  <si>
    <t>mosra@dtu.dk</t>
  </si>
  <si>
    <t>36856</t>
  </si>
  <si>
    <t>E36856</t>
  </si>
  <si>
    <t>Mostafa Raeisi</t>
  </si>
  <si>
    <t>abki@dtu.dk</t>
  </si>
  <si>
    <t>jakg@dtu.dk</t>
  </si>
  <si>
    <t>xewa@kt.dtu.dk</t>
  </si>
  <si>
    <t>vasafu@mek.dtu.dk</t>
  </si>
  <si>
    <t>shmoz@dtu.dk</t>
  </si>
  <si>
    <t>florol@win.dtu.dk</t>
  </si>
  <si>
    <t>juli@env.dtu.dk</t>
  </si>
  <si>
    <t>s144189@student.dtu.dk</t>
  </si>
  <si>
    <t>jamieramsgaard@gmail.com</t>
  </si>
  <si>
    <t>s164924@student.dtu.dk</t>
  </si>
  <si>
    <t>aeam@dtu.dk</t>
  </si>
  <si>
    <t>2203971551</t>
  </si>
  <si>
    <t>mrako@dtu.dk</t>
  </si>
  <si>
    <t>37153</t>
  </si>
  <si>
    <t>E37153</t>
  </si>
  <si>
    <t>Martin Rasmus Kolster</t>
  </si>
  <si>
    <t>E37153-2</t>
  </si>
  <si>
    <t>carlsanderkruse@gmail.com</t>
  </si>
  <si>
    <t>Carl Gustav Sander Kruse</t>
  </si>
  <si>
    <t>E35060-2</t>
  </si>
  <si>
    <t>2204005365</t>
  </si>
  <si>
    <t>andersgj.madsen@gmail.com</t>
  </si>
  <si>
    <t>37022</t>
  </si>
  <si>
    <t>E37022</t>
  </si>
  <si>
    <t>Anders Gjølbye Madsen</t>
  </si>
  <si>
    <t>GRBE@vet.dtu.dk</t>
  </si>
  <si>
    <t>pebj@food.dtu.dk</t>
  </si>
  <si>
    <t>jaljor@byg.dtu.dk</t>
  </si>
  <si>
    <t>mhkr@food.dtu.dk</t>
  </si>
  <si>
    <t>ebe@kmd.dk</t>
  </si>
  <si>
    <t>lenc@dtu.dk</t>
  </si>
  <si>
    <t>sth@dkuni.dk</t>
  </si>
  <si>
    <t>roza@dtu.dk</t>
  </si>
  <si>
    <t>imsole@mek.dtu.dk</t>
  </si>
  <si>
    <t>nikr@fotonik.dtu.dk</t>
  </si>
  <si>
    <t>mnea@dtu.dk</t>
  </si>
  <si>
    <t>fatgho@dtu.dk</t>
  </si>
  <si>
    <t>ioko@food.dtu.dk</t>
  </si>
  <si>
    <t>artpil@fotonik.dtu.dk</t>
  </si>
  <si>
    <t>lhch@dtu.dk</t>
  </si>
  <si>
    <t>timvh@adm.dtu.dk</t>
  </si>
  <si>
    <t>danbe@dtu.dk</t>
  </si>
  <si>
    <t>s134670@student.dtu.dk</t>
  </si>
  <si>
    <t>jhast@fysik.dtu.dk</t>
  </si>
  <si>
    <t>matnor@food.dtu.dk</t>
  </si>
  <si>
    <t>simsav@dtu.dk</t>
  </si>
  <si>
    <t>malv@dtu.dk</t>
  </si>
  <si>
    <t>s164002@student.dtu.dk</t>
  </si>
  <si>
    <t>E32202-2020921</t>
  </si>
  <si>
    <t>s174651@student.dtu.dk</t>
  </si>
  <si>
    <t>s154555@student.dtu.dk</t>
  </si>
  <si>
    <t>2204971482</t>
  </si>
  <si>
    <t>s173774@student.dtu.dk</t>
  </si>
  <si>
    <t>37267</t>
  </si>
  <si>
    <t>E37267</t>
  </si>
  <si>
    <t>Clara Kühnel</t>
  </si>
  <si>
    <t>2204971660</t>
  </si>
  <si>
    <t>s164517@student.dtu.dk</t>
  </si>
  <si>
    <t>37105</t>
  </si>
  <si>
    <t>E37105</t>
  </si>
  <si>
    <t>Caroline Dyrby Andersen</t>
  </si>
  <si>
    <t>2204982883</t>
  </si>
  <si>
    <t>fjoth@dtu.dk</t>
  </si>
  <si>
    <t>37381</t>
  </si>
  <si>
    <t>E37381</t>
  </si>
  <si>
    <t>Frithjof Johannes Thiem</t>
  </si>
  <si>
    <t>kbr@aqua.dtu.dk</t>
  </si>
  <si>
    <t>jbr@adk.dtu.dk</t>
  </si>
  <si>
    <t>pafi@dtu.dk</t>
  </si>
  <si>
    <t>avth@dtu.dk</t>
  </si>
  <si>
    <t>E3821-3x</t>
  </si>
  <si>
    <t>sqch@dtu.dk</t>
  </si>
  <si>
    <t>petwe@dtu.dk</t>
  </si>
  <si>
    <t>larsim@dtu.dk</t>
  </si>
  <si>
    <t>clbu@mek.dtu.dk</t>
  </si>
  <si>
    <t>ahah@dtu.dk</t>
  </si>
  <si>
    <t>lenep@dtu.dk</t>
  </si>
  <si>
    <t>msh@adm.dtu.dk</t>
  </si>
  <si>
    <t>hgre@dtu.dk</t>
  </si>
  <si>
    <t>osv@aqua.dtu.dk</t>
  </si>
  <si>
    <t>kmur@dtu.dk</t>
  </si>
  <si>
    <t>muku@dtu.dk</t>
  </si>
  <si>
    <t>mlund@adm.dtu.dk</t>
  </si>
  <si>
    <t>tmat@dtu.dk</t>
  </si>
  <si>
    <t>athy@dtu.dk</t>
  </si>
  <si>
    <t>chsv@food.dtu.dk</t>
  </si>
  <si>
    <t>anhlu@adm.dtu.dk</t>
  </si>
  <si>
    <t>fakoo@dtu.dk</t>
  </si>
  <si>
    <t>mlml@dtu.dk</t>
  </si>
  <si>
    <t>alaya@kt.dtu.dk</t>
  </si>
  <si>
    <t>bjelt@mek.dtu.dk</t>
  </si>
  <si>
    <t>panka@dtu.dk</t>
  </si>
  <si>
    <t>chrols@dtu.dk</t>
  </si>
  <si>
    <t>kabnie@dtu.dk</t>
  </si>
  <si>
    <t>s172151@student.dtu.dk</t>
  </si>
  <si>
    <t>2205883862</t>
  </si>
  <si>
    <t>mifa@dtu.dk</t>
  </si>
  <si>
    <t>36644</t>
  </si>
  <si>
    <t>E36644</t>
  </si>
  <si>
    <t>Mina Sadat Farokhi</t>
  </si>
  <si>
    <t>vash@dtu.dk</t>
  </si>
  <si>
    <t>kird@dtu.dk</t>
  </si>
  <si>
    <t>afomo@dtu.dk</t>
  </si>
  <si>
    <t>mweni@dtu.dk</t>
  </si>
  <si>
    <t>s164543@student.dtu.dk</t>
  </si>
  <si>
    <t>E32110-2</t>
  </si>
  <si>
    <t>njg@byg.dtu.dk</t>
  </si>
  <si>
    <t>jehjo@dtu.dk</t>
  </si>
  <si>
    <t>toki@dtu.dk</t>
  </si>
  <si>
    <t>jehan@dtu.dk</t>
  </si>
  <si>
    <t>eltr@food.dtu.dk</t>
  </si>
  <si>
    <t>ohha@aqua.dtu.dk</t>
  </si>
  <si>
    <t>hami@kt.dtu.dk</t>
  </si>
  <si>
    <t>nug@mek.dtu.dk</t>
  </si>
  <si>
    <t>pmhan@vet.dtu.dk</t>
  </si>
  <si>
    <t>skni@fysik.dtu.dk</t>
  </si>
  <si>
    <t>brix@dtu.dk</t>
  </si>
  <si>
    <t>chga@dtu.dk</t>
  </si>
  <si>
    <t>mehau@dtu.dk</t>
  </si>
  <si>
    <t>falh@dtu.dk</t>
  </si>
  <si>
    <t>regbe@dtu.dk</t>
  </si>
  <si>
    <t>sajegi@food.dtu.dk</t>
  </si>
  <si>
    <t>danmul@elektro.dtu.dk</t>
  </si>
  <si>
    <t>tvjens@elektro.dtu.dk</t>
  </si>
  <si>
    <t>epah@kt.dtu.dk</t>
  </si>
  <si>
    <t>ikni@food.dtu.dk</t>
  </si>
  <si>
    <t>anravn@food.dtu.dk</t>
  </si>
  <si>
    <t>2206894426</t>
  </si>
  <si>
    <t>hazu@dtu.dk</t>
  </si>
  <si>
    <t>36708</t>
  </si>
  <si>
    <t>E36708</t>
  </si>
  <si>
    <t>Haichen Zuo</t>
  </si>
  <si>
    <t>mamas@dtu.dk</t>
  </si>
  <si>
    <t>mamen@dtu.dk</t>
  </si>
  <si>
    <t>frebud@dtu.dk</t>
  </si>
  <si>
    <t>camch@aqua.dtu.dk</t>
  </si>
  <si>
    <t>andko@dtu.dk</t>
  </si>
  <si>
    <t>sveta@adm.dtu.dk</t>
  </si>
  <si>
    <t>s162617@student.dtu.dk</t>
  </si>
  <si>
    <t>egarijo@fysik.dtu.dk</t>
  </si>
  <si>
    <t>s172398@student.dtu.dk</t>
  </si>
  <si>
    <t>amajen@biosustain.dtu.dk</t>
  </si>
  <si>
    <t>s192378@student.dtu.dk</t>
  </si>
  <si>
    <t>2206972427</t>
  </si>
  <si>
    <t>jacob_ziska@hotmail.com</t>
  </si>
  <si>
    <t>37145</t>
  </si>
  <si>
    <t>E37145</t>
  </si>
  <si>
    <t>Jacob Chua Ziska</t>
  </si>
  <si>
    <t>knira@dtu.dk</t>
  </si>
  <si>
    <t>E35949-2</t>
  </si>
  <si>
    <t>anrla@mek.dtu.dk</t>
  </si>
  <si>
    <t>E34444-2</t>
  </si>
  <si>
    <t>hoad@byg.dtu.dk</t>
  </si>
  <si>
    <t>ims@mek.dtu.dk</t>
  </si>
  <si>
    <t>kapo@dtu.dk</t>
  </si>
  <si>
    <t>kmbr@dtu.dk</t>
  </si>
  <si>
    <t>ftma@dtu.dk</t>
  </si>
  <si>
    <t>maja@dtu.dk</t>
  </si>
  <si>
    <t>namol@dtu.dk</t>
  </si>
  <si>
    <t>amnpe@dtu.dk</t>
  </si>
  <si>
    <t>jacgro@dtu.dk</t>
  </si>
  <si>
    <t>kady@dtu.dk</t>
  </si>
  <si>
    <t>mcla@dtu.dk</t>
  </si>
  <si>
    <t>murme@dtu.dk</t>
  </si>
  <si>
    <t>mwit@nanotech.dtu.dk</t>
  </si>
  <si>
    <t>miri@dtu.dk</t>
  </si>
  <si>
    <t>2207880097</t>
  </si>
  <si>
    <t>alepo@dtu.dk</t>
  </si>
  <si>
    <t>mansh@bio.dtu.dk</t>
  </si>
  <si>
    <t>jdram@dtu.dk</t>
  </si>
  <si>
    <t>s163555@student.dtu.dk</t>
  </si>
  <si>
    <t>E35078-2020922</t>
  </si>
  <si>
    <t>jedil@adm.dtu.dk</t>
  </si>
  <si>
    <t>nisi@dtu.dk</t>
  </si>
  <si>
    <t>rigr@space.dtu.dk</t>
  </si>
  <si>
    <t>s184311@student.dtu.dk</t>
  </si>
  <si>
    <t>2207944311</t>
  </si>
  <si>
    <t>37516</t>
  </si>
  <si>
    <t>E37516</t>
  </si>
  <si>
    <t>Xinyu Lu</t>
  </si>
  <si>
    <t>wentwa@dtu.dk</t>
  </si>
  <si>
    <t>zeeha@dtu.dk</t>
  </si>
  <si>
    <t>chali@dtu.dk</t>
  </si>
  <si>
    <t>s173716@student.dtu.dk</t>
  </si>
  <si>
    <t>jesgan@dtu.dk</t>
  </si>
  <si>
    <t>E32443-4</t>
  </si>
  <si>
    <t>2207990488</t>
  </si>
  <si>
    <t>jobao@dtu.dk</t>
  </si>
  <si>
    <t>36552</t>
  </si>
  <si>
    <t>E36552</t>
  </si>
  <si>
    <t>Johanne Badsberg Overgaard</t>
  </si>
  <si>
    <t>2207991409</t>
  </si>
  <si>
    <t>s183723@student.dtu.dk</t>
  </si>
  <si>
    <t>37122</t>
  </si>
  <si>
    <t>E37122</t>
  </si>
  <si>
    <t>Marcus Andreas Hansen</t>
  </si>
  <si>
    <t>2208017325</t>
  </si>
  <si>
    <t>sunese@dtu.dk</t>
  </si>
  <si>
    <t>37770</t>
  </si>
  <si>
    <t>E37770</t>
  </si>
  <si>
    <t>Sune Vithøft Sehested</t>
  </si>
  <si>
    <t>ctho@dtu.dk</t>
  </si>
  <si>
    <t>jhia@food.dtu.dk</t>
  </si>
  <si>
    <t>fesc@food.dtu.dk</t>
  </si>
  <si>
    <t>fhuhe@dtu.dk</t>
  </si>
  <si>
    <t>povfr@dtu.dk</t>
  </si>
  <si>
    <t>mpa@bio.dtu.dk</t>
  </si>
  <si>
    <t>ksie@dtu.dk</t>
  </si>
  <si>
    <t>gnie@kt.dtu.dk</t>
  </si>
  <si>
    <t>anby@food.dtu.dk</t>
  </si>
  <si>
    <t>capiha@mek.dtu.dk</t>
  </si>
  <si>
    <t>mibu@dtu.dk</t>
  </si>
  <si>
    <t>damka@dtu.dk</t>
  </si>
  <si>
    <t>asar@dtu.dk</t>
  </si>
  <si>
    <t>kakuu@dtu.dk</t>
  </si>
  <si>
    <t>akben@dtu.dk</t>
  </si>
  <si>
    <t>jsoh@dtu.dk</t>
  </si>
  <si>
    <t>s082898@student.dtu.dk</t>
  </si>
  <si>
    <t>s114709@student.dtu.dk</t>
  </si>
  <si>
    <t>rhea@vet.dtu.dk</t>
  </si>
  <si>
    <t>tsuru@kemi.dtu.dk</t>
  </si>
  <si>
    <t>mbal@dtu.dk</t>
  </si>
  <si>
    <t>asve@dtu.dk</t>
  </si>
  <si>
    <t>wendiw@kt.dtu.dk</t>
  </si>
  <si>
    <t>bnaq@nanotech.dtu.dk</t>
  </si>
  <si>
    <t>2208921285</t>
  </si>
  <si>
    <t>alvir@dtu.dk</t>
  </si>
  <si>
    <t>37446</t>
  </si>
  <si>
    <t>E37446</t>
  </si>
  <si>
    <t>Alexander Virklund</t>
  </si>
  <si>
    <t>multo@dtu.dk</t>
  </si>
  <si>
    <t>renekof@mek.dtu.dk</t>
  </si>
  <si>
    <t>2208934131</t>
  </si>
  <si>
    <t>yundi@dtu.dk</t>
  </si>
  <si>
    <t>36887</t>
  </si>
  <si>
    <t>E36887</t>
  </si>
  <si>
    <t>Yunfeng Ding</t>
  </si>
  <si>
    <t>pholm@dtu.dk</t>
  </si>
  <si>
    <t>2208950439</t>
  </si>
  <si>
    <t>S173777@student.dtu.dk</t>
  </si>
  <si>
    <t>37268</t>
  </si>
  <si>
    <t>E37268</t>
  </si>
  <si>
    <t>Anders Tornbjerg</t>
  </si>
  <si>
    <t>2208953098</t>
  </si>
  <si>
    <t>veravi@dtu.dk</t>
  </si>
  <si>
    <t>36713</t>
  </si>
  <si>
    <t>E36713</t>
  </si>
  <si>
    <t>Verónica Ramos Viana</t>
  </si>
  <si>
    <t>2208953128</t>
  </si>
  <si>
    <t>elsa.maria.iuliano@gmail.com</t>
  </si>
  <si>
    <t>37656</t>
  </si>
  <si>
    <t>E37656</t>
  </si>
  <si>
    <t>Elsa Maria Iuliano</t>
  </si>
  <si>
    <t>s154011@student.dtu.dk</t>
  </si>
  <si>
    <t>anes4455@hotmail.com</t>
  </si>
  <si>
    <t>E34828-2020922</t>
  </si>
  <si>
    <t>desve@dtu.dk</t>
  </si>
  <si>
    <t>2208991208</t>
  </si>
  <si>
    <t>linesandvad@hotmail.com</t>
  </si>
  <si>
    <t>36687</t>
  </si>
  <si>
    <t>E36687</t>
  </si>
  <si>
    <t>Line Sandvad Nielsen</t>
  </si>
  <si>
    <t>E36687-2020921</t>
  </si>
  <si>
    <t>pbp@aqua.dtu.dk</t>
  </si>
  <si>
    <t>x@mek.dtu.dk</t>
  </si>
  <si>
    <t>ancl@fotonik.dtu.dk</t>
  </si>
  <si>
    <t>libe@env.dtu.dk</t>
  </si>
  <si>
    <t>iriva@dtu.dk</t>
  </si>
  <si>
    <t>sinearv@dtu.dk</t>
  </si>
  <si>
    <t>malesani@space.dtu.dk</t>
  </si>
  <si>
    <t>heies@fysik.dtu.dk</t>
  </si>
  <si>
    <t>maaf@dtu.dk</t>
  </si>
  <si>
    <t>E16479-2</t>
  </si>
  <si>
    <t>e.fiordaliso@cen.dtu.dk</t>
  </si>
  <si>
    <t>jelena.jrdnvc@gmail.com</t>
  </si>
  <si>
    <t>skots@dtu.dk</t>
  </si>
  <si>
    <t>jkzi@elektro.dtu.dk</t>
  </si>
  <si>
    <t>apiwda@dtu.dk</t>
  </si>
  <si>
    <t>lidon@dtu.dk</t>
  </si>
  <si>
    <t>mofu@dtu.dk</t>
  </si>
  <si>
    <t>s147164@student.dtu.dk</t>
  </si>
  <si>
    <t>arean@dtu.dk</t>
  </si>
  <si>
    <t>vhekru@biosustain.dtu.dk</t>
  </si>
  <si>
    <t>kalj@elektro.dtu.dk</t>
  </si>
  <si>
    <t>jebae@dtu.dk</t>
  </si>
  <si>
    <t>2209894923</t>
  </si>
  <si>
    <t>mmema@dtu.dk</t>
  </si>
  <si>
    <t>36794</t>
  </si>
  <si>
    <t>E36794</t>
  </si>
  <si>
    <t>Mohammadmehdi Mardani</t>
  </si>
  <si>
    <t>cethry@env.dtu.dk</t>
  </si>
  <si>
    <t>matwey@dtu.dk</t>
  </si>
  <si>
    <t>suan@env.dtu.dk</t>
  </si>
  <si>
    <t>mafjkl@dtu.dk</t>
  </si>
  <si>
    <t>rlni@dtu.dk</t>
  </si>
  <si>
    <t>2209921238</t>
  </si>
  <si>
    <t>chrjoh@dtu.dk</t>
  </si>
  <si>
    <t>36871</t>
  </si>
  <si>
    <t>E36871</t>
  </si>
  <si>
    <t>Christina Johanneson</t>
  </si>
  <si>
    <t>asota@dtu.dk</t>
  </si>
  <si>
    <t>stlope@dtu.dk</t>
  </si>
  <si>
    <t>demyi@elektro.dtu.dk</t>
  </si>
  <si>
    <t>jukam@mek.dtu.dk</t>
  </si>
  <si>
    <t>hakhu@dtu.dk</t>
  </si>
  <si>
    <t>yaoli@fotonik.dtu.dk</t>
  </si>
  <si>
    <t>aipa@dtu.dk</t>
  </si>
  <si>
    <t>krhol@dtu.dk</t>
  </si>
  <si>
    <t>E35888-2</t>
  </si>
  <si>
    <t>E35888-3</t>
  </si>
  <si>
    <t>2209943770</t>
  </si>
  <si>
    <t>bsuha@dtu.dk</t>
  </si>
  <si>
    <t>37410</t>
  </si>
  <si>
    <t>E37410</t>
  </si>
  <si>
    <t>Borgný Súsonnudóttir Hansen</t>
  </si>
  <si>
    <t>alifmut@dtu.dk</t>
  </si>
  <si>
    <t>Carmignani.vittorio@gmail.com</t>
  </si>
  <si>
    <t>2209961310</t>
  </si>
  <si>
    <t>s164051@student.dtu.dk</t>
  </si>
  <si>
    <t>37485</t>
  </si>
  <si>
    <t>E37485</t>
  </si>
  <si>
    <t>Marie Vigger Eldor</t>
  </si>
  <si>
    <t>s164209@student.dtu.dk</t>
  </si>
  <si>
    <t>jens.beck@hotmail.dk</t>
  </si>
  <si>
    <t>E35011-2020921</t>
  </si>
  <si>
    <t>jeg@adm.dtu.dk</t>
  </si>
  <si>
    <t>dimvl@dtu.dk</t>
  </si>
  <si>
    <t>bbr@space.dtu.dk</t>
  </si>
  <si>
    <t>lista@dtu.dk</t>
  </si>
  <si>
    <t>tj@bio.dtu.dk</t>
  </si>
  <si>
    <t>lindb@dtu.dk</t>
  </si>
  <si>
    <t>kkaa@nanotech.dtu.dk</t>
  </si>
  <si>
    <t>dwean@dtu.dk</t>
  </si>
  <si>
    <t>cmad@adm.dtu.dk</t>
  </si>
  <si>
    <t>Vakat@byg.dtu.dk</t>
  </si>
  <si>
    <t>wahwi@dtu.dk</t>
  </si>
  <si>
    <t>mboje@dtu.dk</t>
  </si>
  <si>
    <t>marzi@dtu.dk</t>
  </si>
  <si>
    <t>tdeilm@fysik.dtu.dk</t>
  </si>
  <si>
    <t>rbeha@elektro.dtu.dk</t>
  </si>
  <si>
    <t>mikras@dtu.dk</t>
  </si>
  <si>
    <t>jesph@dtu.dk</t>
  </si>
  <si>
    <t>annawi@fysik.dtu.dk</t>
  </si>
  <si>
    <t>matdij@dtu.dk</t>
  </si>
  <si>
    <t>2210933886</t>
  </si>
  <si>
    <t>s192374@student.dtu.dk</t>
  </si>
  <si>
    <t>37120</t>
  </si>
  <si>
    <t>E37120</t>
  </si>
  <si>
    <t>Silvia De Sojo</t>
  </si>
  <si>
    <t>xiach@dtu.dk</t>
  </si>
  <si>
    <t>vlfrederik@hotmail.com</t>
  </si>
  <si>
    <t>Frederik Holm Christensen</t>
  </si>
  <si>
    <t>s154017@student.dtu.dk</t>
  </si>
  <si>
    <t>s134856@student.dtu.dk</t>
  </si>
  <si>
    <t>fesch@dtu.dk</t>
  </si>
  <si>
    <t>s172391@student.dtu.dk</t>
  </si>
  <si>
    <t>2210952651</t>
  </si>
  <si>
    <t>s192450@student.dtu.dk</t>
  </si>
  <si>
    <t>37443</t>
  </si>
  <si>
    <t>E37443</t>
  </si>
  <si>
    <t>Adam Krzysztof Suski</t>
  </si>
  <si>
    <t>E37443-2</t>
  </si>
  <si>
    <t>kristine.pauls@gmail.com</t>
  </si>
  <si>
    <t>lirsa@byg.dtu.dk</t>
  </si>
  <si>
    <t>mbkh@food.dtu.dk</t>
  </si>
  <si>
    <t>anse@dtu.dk</t>
  </si>
  <si>
    <t>tben@mek.dtu.dk</t>
  </si>
  <si>
    <t>hehom@dtu.dk</t>
  </si>
  <si>
    <t>biw@adm.dtu.dk</t>
  </si>
  <si>
    <t>pvol@dtu.dk</t>
  </si>
  <si>
    <t>meas@adm.dtu.dk</t>
  </si>
  <si>
    <t>chrhe@dtu.dk</t>
  </si>
  <si>
    <t>mihor@dtu.dk</t>
  </si>
  <si>
    <t>nijm@dtu.dk</t>
  </si>
  <si>
    <t>mgle@biosustain.dtu.dk</t>
  </si>
  <si>
    <t>roflo@dtu.dk</t>
  </si>
  <si>
    <t>ninko@dtu.dk</t>
  </si>
  <si>
    <t>marlan@food.dtu.dk</t>
  </si>
  <si>
    <t>mrko@byg.dtu.dk</t>
  </si>
  <si>
    <t>2211844593</t>
  </si>
  <si>
    <t>anwon@dtu.dk</t>
  </si>
  <si>
    <t>eugene@3bytesahead.com</t>
  </si>
  <si>
    <t>yakfa@dtu.dk</t>
  </si>
  <si>
    <t>s160021@student.dtu.dk</t>
  </si>
  <si>
    <t>mekhan@dtu.dk</t>
  </si>
  <si>
    <t>gizo@dtu.dk</t>
  </si>
  <si>
    <t>jonarn@biosustain.dtu.dk</t>
  </si>
  <si>
    <t>sebrth@dtu.dk</t>
  </si>
  <si>
    <t>coch@byg.dtu.dk</t>
  </si>
  <si>
    <t>rolup@adm.dtu.dk</t>
  </si>
  <si>
    <t>mpse@mek.dtu.dk</t>
  </si>
  <si>
    <t>sumaha@dtu.dk</t>
  </si>
  <si>
    <t>alblop@biosustain.dtu.dk</t>
  </si>
  <si>
    <t>taba@dtu.dk</t>
  </si>
  <si>
    <t>cmny@dtu.dk</t>
  </si>
  <si>
    <t>s154024@student.dtu.dk</t>
  </si>
  <si>
    <t>2211960739</t>
  </si>
  <si>
    <t>j.mortensen1996@outlook.dk</t>
  </si>
  <si>
    <t>36747</t>
  </si>
  <si>
    <t>E36747</t>
  </si>
  <si>
    <t>Jakob Ole Mortensen</t>
  </si>
  <si>
    <t>rwkch@dtu.dk</t>
  </si>
  <si>
    <t>E36406-2</t>
  </si>
  <si>
    <t>2211962804</t>
  </si>
  <si>
    <t>s193036@student.dtu.dk</t>
  </si>
  <si>
    <t>37503</t>
  </si>
  <si>
    <t>E37503</t>
  </si>
  <si>
    <t>Begoña Bolós Sierra</t>
  </si>
  <si>
    <t>2211962995</t>
  </si>
  <si>
    <t>ibeissmann@gmail.com</t>
  </si>
  <si>
    <t>36959</t>
  </si>
  <si>
    <t>E36959</t>
  </si>
  <si>
    <t>Ian Beissmann</t>
  </si>
  <si>
    <t>psl@mek.dtu.dk</t>
  </si>
  <si>
    <t>Supri@dtu.dk</t>
  </si>
  <si>
    <t>lenau@mek.dtu.dk</t>
  </si>
  <si>
    <t>sokl@adm.dtu.dk</t>
  </si>
  <si>
    <t>sutol@dtu.dk</t>
  </si>
  <si>
    <t>hran@env.dtu.dk</t>
  </si>
  <si>
    <t>mpay@aqua.dtu.dk</t>
  </si>
  <si>
    <t>nako@dtu.dk</t>
  </si>
  <si>
    <t>metk@biosustain.dtu.dk</t>
  </si>
  <si>
    <t>evdal@adm.dtu.dk</t>
  </si>
  <si>
    <t>bepp@dtu.dk</t>
  </si>
  <si>
    <t>mattwi@fysik.dtu.dk</t>
  </si>
  <si>
    <t>pdvd@aqua.dtu.dk</t>
  </si>
  <si>
    <t>afig@kt.dtu.dk</t>
  </si>
  <si>
    <t>cfmitu@dtu.dk</t>
  </si>
  <si>
    <t>heikok@dtu.dk</t>
  </si>
  <si>
    <t>abak@dtu.dk</t>
  </si>
  <si>
    <t>hmik@mek.dtu.dk</t>
  </si>
  <si>
    <t>s124324@student.dtu.dk</t>
  </si>
  <si>
    <t>s154027@student.dtu.dk</t>
  </si>
  <si>
    <t>leglu@dtu.dk</t>
  </si>
  <si>
    <t>2212942998</t>
  </si>
  <si>
    <t>theacatrine@me.com</t>
  </si>
  <si>
    <t>36497</t>
  </si>
  <si>
    <t>E36497</t>
  </si>
  <si>
    <t>Thea Catrine Thiim</t>
  </si>
  <si>
    <t>s182594@student.dtu.dk</t>
  </si>
  <si>
    <t>boone2333@outlook.com</t>
  </si>
  <si>
    <t>ralor@dtu.dk</t>
  </si>
  <si>
    <t>E36445-4</t>
  </si>
  <si>
    <t>s164005@student.dtu.dk</t>
  </si>
  <si>
    <t>E30011-4</t>
  </si>
  <si>
    <t>matpo@dtu.dk</t>
  </si>
  <si>
    <t>eeala@dtu.dk</t>
  </si>
  <si>
    <t>hchpe@dtu.dk</t>
  </si>
  <si>
    <t>mwil@aqua.dtu.dk</t>
  </si>
  <si>
    <t>vely@food.dtu.dk</t>
  </si>
  <si>
    <t>benca@dtu.dk</t>
  </si>
  <si>
    <t>thjens@dtu.dk</t>
  </si>
  <si>
    <t>kefipe@biosustain.dtu.dk</t>
  </si>
  <si>
    <t>masak@byg.dtu.dk</t>
  </si>
  <si>
    <t>malm@byg.dtu.dk</t>
  </si>
  <si>
    <t>boban@dtu.dk</t>
  </si>
  <si>
    <t>tvile@dkuni.dk</t>
  </si>
  <si>
    <t>esme@env.dtu.dk</t>
  </si>
  <si>
    <t>xinz@elektro.dtu.dk</t>
  </si>
  <si>
    <t>simga@fotonik.dtu.dk</t>
  </si>
  <si>
    <t>dmgag@dtu.dk</t>
  </si>
  <si>
    <t>s145733@student.dtu.dk</t>
  </si>
  <si>
    <t>hsllo@elektro.dtu.dk</t>
  </si>
  <si>
    <t>chomo@fysik.dtu.dk</t>
  </si>
  <si>
    <t>s113297@student.dtu.dk</t>
  </si>
  <si>
    <t>mnira@dtu.dk</t>
  </si>
  <si>
    <t>phav@dtu.dk</t>
  </si>
  <si>
    <t>lucav@fysik.dtu.dk</t>
  </si>
  <si>
    <t>emmul@dtu.dk</t>
  </si>
  <si>
    <t>asteng@dtu.dk</t>
  </si>
  <si>
    <t>s172693@student.dtu.dk</t>
  </si>
  <si>
    <t>2301934087</t>
  </si>
  <si>
    <t>S193582@student.dtu.dk</t>
  </si>
  <si>
    <t>37290</t>
  </si>
  <si>
    <t>E37290</t>
  </si>
  <si>
    <t>Ioannis Panos</t>
  </si>
  <si>
    <t>s181302@student.dtu.dk</t>
  </si>
  <si>
    <t>s154678@student.dtu.dk</t>
  </si>
  <si>
    <t>E34953-2020921</t>
  </si>
  <si>
    <t>alham@aqua.dtu.dk</t>
  </si>
  <si>
    <t>s175390@student.dtu.dk</t>
  </si>
  <si>
    <t>2301972418</t>
  </si>
  <si>
    <t>aheer@dtu.dk</t>
  </si>
  <si>
    <t>36663</t>
  </si>
  <si>
    <t>E36663</t>
  </si>
  <si>
    <t>Astrid Helene Erecius</t>
  </si>
  <si>
    <t>jnyb@dtu.dk</t>
  </si>
  <si>
    <t>2302006264</t>
  </si>
  <si>
    <t>knoni@dtu.dk</t>
  </si>
  <si>
    <t>36636</t>
  </si>
  <si>
    <t>E36636</t>
  </si>
  <si>
    <t>Katrine Nørgaard Nielsen</t>
  </si>
  <si>
    <t>boam@dtu.dk</t>
  </si>
  <si>
    <t>henrik.p.bang@gmail.com</t>
  </si>
  <si>
    <t>acsc@food.dtu.dk</t>
  </si>
  <si>
    <t>lghan@dtu.dk</t>
  </si>
  <si>
    <t>labi@dtu.dk</t>
  </si>
  <si>
    <t>zaru@dtu.dk</t>
  </si>
  <si>
    <t>magan@env.dtu.dk</t>
  </si>
  <si>
    <t>larda@dtu.dk</t>
  </si>
  <si>
    <t>absh@dtu.dk</t>
  </si>
  <si>
    <t>andmar@vet.dtu.dk</t>
  </si>
  <si>
    <t>phey@food.dtu.dk</t>
  </si>
  <si>
    <t>xiajin@elektro.dtu.dk</t>
  </si>
  <si>
    <t>andschl@dtu.dk</t>
  </si>
  <si>
    <t>nihra@dtu.dk</t>
  </si>
  <si>
    <t>kense@dtu.dk</t>
  </si>
  <si>
    <t>s133538@student.dtu.dk</t>
  </si>
  <si>
    <t>baisun@elektro.dtu.dk</t>
  </si>
  <si>
    <t>mofis@fotonik.dtu.dk</t>
  </si>
  <si>
    <t>s143457@student.dtu.dk</t>
  </si>
  <si>
    <t>cgrch@dtu.dk</t>
  </si>
  <si>
    <t>yicenli@dtu.dk</t>
  </si>
  <si>
    <t>paucac@dtu.dk</t>
  </si>
  <si>
    <t>s163881@student.dtu.dk</t>
  </si>
  <si>
    <t>E35238-2</t>
  </si>
  <si>
    <t>E35238-3</t>
  </si>
  <si>
    <t>rjpgi@mek.dtu.dk</t>
  </si>
  <si>
    <t>s164210@student.dtu.dk</t>
  </si>
  <si>
    <t>arbth@dtu.dk</t>
  </si>
  <si>
    <t>blula@dtu.dk</t>
  </si>
  <si>
    <t>E33759-2020921</t>
  </si>
  <si>
    <t>frem@aqua.dtu.dk</t>
  </si>
  <si>
    <t>kiogan@webspeed.dk</t>
  </si>
  <si>
    <t>iske@dtu.dk</t>
  </si>
  <si>
    <t>hehau@dtu.dk</t>
  </si>
  <si>
    <t>E11861-2x</t>
  </si>
  <si>
    <t>johsc@kt.dtu.dk</t>
  </si>
  <si>
    <t>thojen@dtu.dk</t>
  </si>
  <si>
    <t>kkha@dtu.dk</t>
  </si>
  <si>
    <t>ohag@dtu.dk</t>
  </si>
  <si>
    <t>marig@dtu.dk</t>
  </si>
  <si>
    <t>mluz@dtu.dk</t>
  </si>
  <si>
    <t>chris@adm.dtu.dk</t>
  </si>
  <si>
    <t>2303752717</t>
  </si>
  <si>
    <t>jpmgr@dtu.dk</t>
  </si>
  <si>
    <t>36845</t>
  </si>
  <si>
    <t>E36845</t>
  </si>
  <si>
    <t>Johannes Portielje Manelius Greisen</t>
  </si>
  <si>
    <t>2303772858</t>
  </si>
  <si>
    <t>llyta@dtu.dk</t>
  </si>
  <si>
    <t>36693</t>
  </si>
  <si>
    <t>E36693</t>
  </si>
  <si>
    <t>Lene Lyders Tarpgaard</t>
  </si>
  <si>
    <t>matan@dtu.dk</t>
  </si>
  <si>
    <t>meih@dtu.dk</t>
  </si>
  <si>
    <t>anwu@dtu.dk</t>
  </si>
  <si>
    <t>s165235@student.dtu.dk</t>
  </si>
  <si>
    <t>sajbahr@mek.dtu.dk</t>
  </si>
  <si>
    <t>frkar@aqua.dtu.dk</t>
  </si>
  <si>
    <t>s162347@student.dtu.dk</t>
  </si>
  <si>
    <t>parba@dtu.dk</t>
  </si>
  <si>
    <t>2303912463</t>
  </si>
  <si>
    <t>peanol@dtu.dk</t>
  </si>
  <si>
    <t>37305</t>
  </si>
  <si>
    <t>E37305</t>
  </si>
  <si>
    <t>Peder Andreas Olesen</t>
  </si>
  <si>
    <t>amiabb@dtu.dk</t>
  </si>
  <si>
    <t>s124219@student.dtu.dk</t>
  </si>
  <si>
    <t>mkrni@dtu.dk</t>
  </si>
  <si>
    <t>s164730@student.dtu.dk</t>
  </si>
  <si>
    <t>s145432@student.dtu.dk</t>
  </si>
  <si>
    <t>Mathiasenmikkel@gmail.com</t>
  </si>
  <si>
    <t>E35842-2020921</t>
  </si>
  <si>
    <t>jodac@fysik.dtu.dk</t>
  </si>
  <si>
    <t>shash@dtu.dk</t>
  </si>
  <si>
    <t>cinak@dtu.dk</t>
  </si>
  <si>
    <t>rebba@dtu.dk</t>
  </si>
  <si>
    <t>2303992114</t>
  </si>
  <si>
    <t>astrid@vesterbrandt.dk</t>
  </si>
  <si>
    <t>36990</t>
  </si>
  <si>
    <t>E36990</t>
  </si>
  <si>
    <t>Astrid Liv Vesterbrandt</t>
  </si>
  <si>
    <t>eh@aqua.dtu.dk</t>
  </si>
  <si>
    <t>hefy@dtu.dk</t>
  </si>
  <si>
    <t>jorr@dtu.dk</t>
  </si>
  <si>
    <t>2304581037</t>
  </si>
  <si>
    <t>perbac@dtu.dk</t>
  </si>
  <si>
    <t>37825</t>
  </si>
  <si>
    <t>E37825</t>
  </si>
  <si>
    <t>Per Bach</t>
  </si>
  <si>
    <t>tedje@dtu.dk</t>
  </si>
  <si>
    <t>grju@dtu.dk</t>
  </si>
  <si>
    <t>vmbe@food.dtu.dk</t>
  </si>
  <si>
    <t>tnpe@food.dtu.dk</t>
  </si>
  <si>
    <t>hbch@biosustain.dtu.dk</t>
  </si>
  <si>
    <t>tbli@dtu.dk</t>
  </si>
  <si>
    <t>kraghlarsen@gmail.com</t>
  </si>
  <si>
    <t>s136538@student.dtu.dk</t>
  </si>
  <si>
    <t>korkal@dtu.dk</t>
  </si>
  <si>
    <t>dmpp@kemi.dtu.dk</t>
  </si>
  <si>
    <t>luclar@kemi.dtu.dk</t>
  </si>
  <si>
    <t>chrichr@dtu.dk</t>
  </si>
  <si>
    <t>s155974@student.dtu.dk</t>
  </si>
  <si>
    <t>darkip@biosustain.dtu.dk</t>
  </si>
  <si>
    <t>mabon@dtu.dk</t>
  </si>
  <si>
    <t>aslakp@dtu.dk</t>
  </si>
  <si>
    <t>E28096-2</t>
  </si>
  <si>
    <t>folzd@dtu.dk</t>
  </si>
  <si>
    <t>chalbe@mek.dtu.dk</t>
  </si>
  <si>
    <t>rosbe@elektro.dtu.dk</t>
  </si>
  <si>
    <t>s135086@student.dtu.dk</t>
  </si>
  <si>
    <t>s142556@student.dtu.dk</t>
  </si>
  <si>
    <t>akbna@kt.dtu.dk</t>
  </si>
  <si>
    <t>emaje@dtu.dk</t>
  </si>
  <si>
    <t>pedek@dtu.dk</t>
  </si>
  <si>
    <t>linero@dtu.dk</t>
  </si>
  <si>
    <t>E28498-3x</t>
  </si>
  <si>
    <t>2304951411</t>
  </si>
  <si>
    <t>trokib@kt.dtu.dk</t>
  </si>
  <si>
    <t>36724</t>
  </si>
  <si>
    <t>E36724</t>
  </si>
  <si>
    <t>Troels Kaas Ibsen</t>
  </si>
  <si>
    <t>2304953295</t>
  </si>
  <si>
    <t>vansr@dtu.dk</t>
  </si>
  <si>
    <t>37085</t>
  </si>
  <si>
    <t>E37085</t>
  </si>
  <si>
    <t>Varnith Anna Sridhar</t>
  </si>
  <si>
    <t>2304962235</t>
  </si>
  <si>
    <t>mkaol@dtu.dk</t>
  </si>
  <si>
    <t>37756</t>
  </si>
  <si>
    <t>E37756</t>
  </si>
  <si>
    <t>Malthe Kjølhede Ahlmann Olesen</t>
  </si>
  <si>
    <t>rohith4321pavan@gamil.com</t>
  </si>
  <si>
    <t>rasmustirsgaard@gmail.com</t>
  </si>
  <si>
    <t>E34689-2020921</t>
  </si>
  <si>
    <t>2305006133</t>
  </si>
  <si>
    <t>sofus.dawids@gmail.com</t>
  </si>
  <si>
    <t>36759</t>
  </si>
  <si>
    <t>E36759</t>
  </si>
  <si>
    <t>Sofus C Gamwell Dawids</t>
  </si>
  <si>
    <t>jenfri@dtu.dk</t>
  </si>
  <si>
    <t>kupo@adm.dtu.dk</t>
  </si>
  <si>
    <t>mathias@biotech.kth.se</t>
  </si>
  <si>
    <t>flec@aqua.dtu.dk</t>
  </si>
  <si>
    <t>adh@aqua.dtu.dk</t>
  </si>
  <si>
    <t>njl@elektro.dtu.dk</t>
  </si>
  <si>
    <t>nsni@food.dtu.dk</t>
  </si>
  <si>
    <t>ptli@fotonik.dtu.dk</t>
  </si>
  <si>
    <t>thgra@dtu.dk</t>
  </si>
  <si>
    <t>jlag@fotonik.dtu.dk</t>
  </si>
  <si>
    <t>laurto@dtu.dk</t>
  </si>
  <si>
    <t>emj@adm.dtu.dk</t>
  </si>
  <si>
    <t>saby@dtu.dk</t>
  </si>
  <si>
    <t>sfmh@dtu.dk</t>
  </si>
  <si>
    <t>nrore@dtu.dk</t>
  </si>
  <si>
    <t>mmoel@dtu.dk</t>
  </si>
  <si>
    <t>2305854444</t>
  </si>
  <si>
    <t>debdey@dtu.dk</t>
  </si>
  <si>
    <t>37451</t>
  </si>
  <si>
    <t>E37451</t>
  </si>
  <si>
    <t>Debasmita Dey</t>
  </si>
  <si>
    <t>E37451-2</t>
  </si>
  <si>
    <t>kksma@dtu.dk</t>
  </si>
  <si>
    <t>andcapo@elektro.dtu.dk</t>
  </si>
  <si>
    <t>edalu@dtu.dk</t>
  </si>
  <si>
    <t>2305933913</t>
  </si>
  <si>
    <t>xizhen@dtu.dk</t>
  </si>
  <si>
    <t>37545</t>
  </si>
  <si>
    <t>E37545</t>
  </si>
  <si>
    <t>Xiaosheng Zheng</t>
  </si>
  <si>
    <t>s144785@student.dtu.dk</t>
  </si>
  <si>
    <t>weiwa@dtu.dk</t>
  </si>
  <si>
    <t>miemag@dtu.dk</t>
  </si>
  <si>
    <t>E35118-2</t>
  </si>
  <si>
    <t>pqvch@dtu.dk</t>
  </si>
  <si>
    <t>s183041@student.dtu.dk</t>
  </si>
  <si>
    <t>regmo@dtu.dk</t>
  </si>
  <si>
    <t>E35219-3</t>
  </si>
  <si>
    <t>s164480@student.dtu.dk</t>
  </si>
  <si>
    <t>s173876@student.dtu.dk</t>
  </si>
  <si>
    <t>s165157@student.dtu.dk</t>
  </si>
  <si>
    <t>2305980539</t>
  </si>
  <si>
    <t>laufromberg@hotmail.com</t>
  </si>
  <si>
    <t>36977</t>
  </si>
  <si>
    <t>E36977</t>
  </si>
  <si>
    <t>Laurits Fromberg</t>
  </si>
  <si>
    <t>s184491@student.dtu.dk</t>
  </si>
  <si>
    <t>E33341-2020921</t>
  </si>
  <si>
    <t>2305991182</t>
  </si>
  <si>
    <t>caib@dtu.dk</t>
  </si>
  <si>
    <t>37774</t>
  </si>
  <si>
    <t>E37774</t>
  </si>
  <si>
    <t>Caroline Amalie Ibsø</t>
  </si>
  <si>
    <t>ju@kemi.dtu.dk</t>
  </si>
  <si>
    <t>hlau@dtu.dk</t>
  </si>
  <si>
    <t>dpe@adk.dtu.dk</t>
  </si>
  <si>
    <t>clkj@dtu.dk</t>
  </si>
  <si>
    <t>hubj@dtu.dk</t>
  </si>
  <si>
    <t>bsqr@dtu.dk</t>
  </si>
  <si>
    <t>alkragh@elektro.dtu.dk</t>
  </si>
  <si>
    <t>lkon@dtu.dk</t>
  </si>
  <si>
    <t>nbst@dtu.dk</t>
  </si>
  <si>
    <t>mmee@fysik.dtu.dk</t>
  </si>
  <si>
    <t>eena@dtu.dk</t>
  </si>
  <si>
    <t>cc@kt.dtu.dk</t>
  </si>
  <si>
    <t>renan@dtu.dk</t>
  </si>
  <si>
    <t>heapp@dtu.dk</t>
  </si>
  <si>
    <t>kagi@dtu.dk</t>
  </si>
  <si>
    <t>juho@adm.dtu.dk</t>
  </si>
  <si>
    <t>sabh@dtu.dk</t>
  </si>
  <si>
    <t>timsi@dtu.dk</t>
  </si>
  <si>
    <t>christa@dtu.dk</t>
  </si>
  <si>
    <t>makaa@mek.dtu.dk</t>
  </si>
  <si>
    <t>kabha@fotonik.dtu.dk</t>
  </si>
  <si>
    <t>james@kemi.dtu.dk</t>
  </si>
  <si>
    <t>ampj@dtu.dk</t>
  </si>
  <si>
    <t>esulu@dtu.dk</t>
  </si>
  <si>
    <t>E33892-2</t>
  </si>
  <si>
    <t>kafri@biosustain.dtu.dk</t>
  </si>
  <si>
    <t>umciuc@mek.dtu.dk</t>
  </si>
  <si>
    <t>annsc@env.dtu.dk</t>
  </si>
  <si>
    <t>tando@adm.dtu.dk</t>
  </si>
  <si>
    <t>asibjo@dtu.dk</t>
  </si>
  <si>
    <t>jwoha@dtu.dk</t>
  </si>
  <si>
    <t>tath@dtu.dk</t>
  </si>
  <si>
    <t>andcar@dtu.dk</t>
  </si>
  <si>
    <t>chbeh@dtu.dk</t>
  </si>
  <si>
    <t>2306934573</t>
  </si>
  <si>
    <t>andrewca80@gmail.com</t>
  </si>
  <si>
    <t>36952</t>
  </si>
  <si>
    <t>E36952</t>
  </si>
  <si>
    <t>Andrew Chase Ardueser</t>
  </si>
  <si>
    <t>jmwze@dtu.dk</t>
  </si>
  <si>
    <t>metnyl@dtu.dk</t>
  </si>
  <si>
    <t>josm@dtu.dk</t>
  </si>
  <si>
    <t>rzaug@dtu.dk</t>
  </si>
  <si>
    <t>2306971401</t>
  </si>
  <si>
    <t>lassesofus@gmail.com</t>
  </si>
  <si>
    <t>37283</t>
  </si>
  <si>
    <t>E37283</t>
  </si>
  <si>
    <t>Lasse Møller Sørensen</t>
  </si>
  <si>
    <t>2306991151</t>
  </si>
  <si>
    <t>simonfrederiklarsen@gmail.com</t>
  </si>
  <si>
    <t>37202</t>
  </si>
  <si>
    <t>E37202</t>
  </si>
  <si>
    <t>Simon Frederik Larsen</t>
  </si>
  <si>
    <t>Tkni@vet.dtu.dk</t>
  </si>
  <si>
    <t>melwyn@dtu.dk</t>
  </si>
  <si>
    <t>pch@adm.dtu.dk</t>
  </si>
  <si>
    <t>fors@dtu.dk</t>
  </si>
  <si>
    <t>stbn@dtu.dk</t>
  </si>
  <si>
    <t>kpj@kemi.dtu.dk</t>
  </si>
  <si>
    <t>pols@dtu.dk</t>
  </si>
  <si>
    <t>thtar@aqua.dtu.dk</t>
  </si>
  <si>
    <t>menie@aqua.dtu.dk</t>
  </si>
  <si>
    <t>jajoh@dtu.dk</t>
  </si>
  <si>
    <t>E14861-2</t>
  </si>
  <si>
    <t>jnsnl@space.dtu.dk</t>
  </si>
  <si>
    <t>s145082@student.dtu.dk</t>
  </si>
  <si>
    <t>eftsia@food.dtu.dk</t>
  </si>
  <si>
    <t>leahan@biosustain.dtu.dk</t>
  </si>
  <si>
    <t>nalo@dtu.dk</t>
  </si>
  <si>
    <t>dekir@elektro.dtu.dk</t>
  </si>
  <si>
    <t>s171469@student.dtu.dk</t>
  </si>
  <si>
    <t>Christin Alina Pohl</t>
  </si>
  <si>
    <t>maxvo@dtu.dk</t>
  </si>
  <si>
    <t>juhala@dtu.dk</t>
  </si>
  <si>
    <t>E35955-2</t>
  </si>
  <si>
    <t>penwan@elektro.dtu.dk</t>
  </si>
  <si>
    <t>runmo@dtu.dk</t>
  </si>
  <si>
    <t>heeha@fotonik.dtu.dk</t>
  </si>
  <si>
    <t>s140104@student.dtu.dk</t>
  </si>
  <si>
    <t>2307922870</t>
  </si>
  <si>
    <t>kelsk@dtu.dk</t>
  </si>
  <si>
    <t>36719</t>
  </si>
  <si>
    <t>E36719</t>
  </si>
  <si>
    <t>Karen Ellen Skall</t>
  </si>
  <si>
    <t>jbga@dtu.dk</t>
  </si>
  <si>
    <t>drabl@dtu.dk</t>
  </si>
  <si>
    <t>E34716-2</t>
  </si>
  <si>
    <t>2307934593</t>
  </si>
  <si>
    <t>chunhua@elektro.dtu.dk</t>
  </si>
  <si>
    <t>36595</t>
  </si>
  <si>
    <t>E36595</t>
  </si>
  <si>
    <t>Chunjun Huang</t>
  </si>
  <si>
    <t>s133292@student.dtu.dk</t>
  </si>
  <si>
    <t>s144047@student.dtu.dk</t>
  </si>
  <si>
    <t>asade@dtu.dk</t>
  </si>
  <si>
    <t>carles.castro.muniain@gmail.com</t>
  </si>
  <si>
    <t>mihrael123@gmail.com</t>
  </si>
  <si>
    <t>s194404@student.dtu.dk</t>
  </si>
  <si>
    <t>s164862@student.dtu.dk</t>
  </si>
  <si>
    <t>dagre@dtu.dk</t>
  </si>
  <si>
    <t>jk@byg.dtu.dk</t>
  </si>
  <si>
    <t>hjac@food.dtu.dk</t>
  </si>
  <si>
    <t>lves@vet.dtu.dk</t>
  </si>
  <si>
    <t>lyka@dtu.dk</t>
  </si>
  <si>
    <t>besp@dtu.dk</t>
  </si>
  <si>
    <t>andersb@adm.dtu.dk</t>
  </si>
  <si>
    <t>mmon@mek.dtu.dk</t>
  </si>
  <si>
    <t>metras@mek.dtu.dk</t>
  </si>
  <si>
    <t>xiaazh@dtu.dk</t>
  </si>
  <si>
    <t>uiamo@fotonik.dtu.dk</t>
  </si>
  <si>
    <t>jjho@dtu.dk</t>
  </si>
  <si>
    <t>khadkh@dtu.dk</t>
  </si>
  <si>
    <t>shihav@dtu.dk</t>
  </si>
  <si>
    <t>hhyer@dtu.dk</t>
  </si>
  <si>
    <t>jube@dtu.dk</t>
  </si>
  <si>
    <t>eafc@aqua.dtu.dk</t>
  </si>
  <si>
    <t>s133692@student.dtu.dk</t>
  </si>
  <si>
    <t>mkso@dtu.dk</t>
  </si>
  <si>
    <t>lgiv@dtu.dk</t>
  </si>
  <si>
    <t>2308914227</t>
  </si>
  <si>
    <t>oscarmgs@gmail.com</t>
  </si>
  <si>
    <t>37522</t>
  </si>
  <si>
    <t>E37522</t>
  </si>
  <si>
    <t>Oscar Manuel Garcia Santiago</t>
  </si>
  <si>
    <t>anker@kemi.dtu.dk</t>
  </si>
  <si>
    <t>quaz@dtu.dk</t>
  </si>
  <si>
    <t>lautho@kt.dtu.dk</t>
  </si>
  <si>
    <t>2308950517</t>
  </si>
  <si>
    <t>s164373@student.dtu.dk</t>
  </si>
  <si>
    <t>37112</t>
  </si>
  <si>
    <t>E37112</t>
  </si>
  <si>
    <t>André Runge Rossen</t>
  </si>
  <si>
    <t>fkroh@dtu.dk</t>
  </si>
  <si>
    <t>E32314-2020921</t>
  </si>
  <si>
    <t>E32314-7</t>
  </si>
  <si>
    <t>mibac@dtu.dk</t>
  </si>
  <si>
    <t>E30172-3</t>
  </si>
  <si>
    <t>s181294@student.dtu.dk</t>
  </si>
  <si>
    <t>E36063-2020102</t>
  </si>
  <si>
    <t>marebs@dtu.dk</t>
  </si>
  <si>
    <t>s174224@student.dtu.dk</t>
  </si>
  <si>
    <t>cecilie.damgaard@hotmail.com</t>
  </si>
  <si>
    <t>michpe@dtu.dk</t>
  </si>
  <si>
    <t>finla@byg.dtu.dk</t>
  </si>
  <si>
    <t>sbah@dtu.dk</t>
  </si>
  <si>
    <t>mga@space.dtu.dk</t>
  </si>
  <si>
    <t>ltmn@dtu.dk</t>
  </si>
  <si>
    <t>dapu@dtu.dk</t>
  </si>
  <si>
    <t>sjjg@kemi.dtu.dk</t>
  </si>
  <si>
    <t>2309714817</t>
  </si>
  <si>
    <t>domo@dtu.dk</t>
  </si>
  <si>
    <t>mbangh76@gmail.com</t>
  </si>
  <si>
    <t>terp@dtu.dk</t>
  </si>
  <si>
    <t>semoasa@elektro.dtu.dk</t>
  </si>
  <si>
    <t>mimoll@dtu.dk</t>
  </si>
  <si>
    <t>moseb@llab.dtu.dk</t>
  </si>
  <si>
    <t>mtor@dtu.dk</t>
  </si>
  <si>
    <t>E27269-2</t>
  </si>
  <si>
    <t>njwst@dtu.dk</t>
  </si>
  <si>
    <t>liche@dtu.dk</t>
  </si>
  <si>
    <t>chci@aqua.dtu.dk</t>
  </si>
  <si>
    <t>xiwa@dtu.dk</t>
  </si>
  <si>
    <t>2309892022</t>
  </si>
  <si>
    <t>jroko@dtu.dk</t>
  </si>
  <si>
    <t>37678</t>
  </si>
  <si>
    <t>E37678</t>
  </si>
  <si>
    <t>Josephine Rønnau Kølving</t>
  </si>
  <si>
    <t>gudrunanna89@gmail.com</t>
  </si>
  <si>
    <t>svewe@dtu.dk</t>
  </si>
  <si>
    <t>2309904179</t>
  </si>
  <si>
    <t>rulia@dtu.dk</t>
  </si>
  <si>
    <t>36581</t>
  </si>
  <si>
    <t>E36581</t>
  </si>
  <si>
    <t>Runguang Li</t>
  </si>
  <si>
    <t>lamc@space.dtu.dk</t>
  </si>
  <si>
    <t>karto@dtu.dk</t>
  </si>
  <si>
    <t>2309941538</t>
  </si>
  <si>
    <t>adamje@dtu.dk</t>
  </si>
  <si>
    <t>36576</t>
  </si>
  <si>
    <t>E36576</t>
  </si>
  <si>
    <t>Anna Damsbo Jensen</t>
  </si>
  <si>
    <t>Jonaskorfits@gmail.com</t>
  </si>
  <si>
    <t>jgra@dtu.dk</t>
  </si>
  <si>
    <t>pnor@dtu.dk</t>
  </si>
  <si>
    <t>nini@dtu.dk</t>
  </si>
  <si>
    <t>tlfa@dtu.dk</t>
  </si>
  <si>
    <t>kskydt@dtu.dk</t>
  </si>
  <si>
    <t>wiag@dtu.dk</t>
  </si>
  <si>
    <t>jfee@dtu.dk</t>
  </si>
  <si>
    <t>uhth@dtu.dk</t>
  </si>
  <si>
    <t>kbmo@kemi.dtu.dk</t>
  </si>
  <si>
    <t>jansk@dtu.dk</t>
  </si>
  <si>
    <t>jeromeb@dtu.dk</t>
  </si>
  <si>
    <t>gerbs@dtu.dk</t>
  </si>
  <si>
    <t>bbjo@mek.dtu.dk</t>
  </si>
  <si>
    <t>ssem@dtu.dk</t>
  </si>
  <si>
    <t>honya@dtu.dk</t>
  </si>
  <si>
    <t>alfal@vet.dtu.dk</t>
  </si>
  <si>
    <t>2310862870</t>
  </si>
  <si>
    <t>pnil@dtu.dk</t>
  </si>
  <si>
    <t>36779</t>
  </si>
  <si>
    <t>E36779</t>
  </si>
  <si>
    <t>Pernille Nilsson</t>
  </si>
  <si>
    <t>caly@food.dtu.dk</t>
  </si>
  <si>
    <t>nithu@dtu.dk</t>
  </si>
  <si>
    <t>elisedr@bio.dtu.dk</t>
  </si>
  <si>
    <t>aturh@dtu.dk</t>
  </si>
  <si>
    <t>acpin@dtu.dk</t>
  </si>
  <si>
    <t>s144742@student.dtu.dk</t>
  </si>
  <si>
    <t>here@food.dtu.dk</t>
  </si>
  <si>
    <t>tthen@dtu.dk</t>
  </si>
  <si>
    <t>chawa@dtu.dk</t>
  </si>
  <si>
    <t>s164374@student.dtu.dk</t>
  </si>
  <si>
    <t>sofhil@dtu.dk</t>
  </si>
  <si>
    <t>2310980113</t>
  </si>
  <si>
    <t>augustlt1998@hotmail.com</t>
  </si>
  <si>
    <t>37161</t>
  </si>
  <si>
    <t>E37161</t>
  </si>
  <si>
    <t>August Lykke Thomsen</t>
  </si>
  <si>
    <t>nichs@dtu.dk</t>
  </si>
  <si>
    <t>aeh@kemi.dtu.dk</t>
  </si>
  <si>
    <t>bhje@food.dtu.dk</t>
  </si>
  <si>
    <t>ean@byg.dtu.dk</t>
  </si>
  <si>
    <t>2311711639</t>
  </si>
  <si>
    <t>lbhch@dtu.dk</t>
  </si>
  <si>
    <t>36835</t>
  </si>
  <si>
    <t>E36835</t>
  </si>
  <si>
    <t>Lars Bajlum Holmgaard Christensen</t>
  </si>
  <si>
    <t>tuc@3xu.dk</t>
  </si>
  <si>
    <t>sebt@byg.dtu.dk</t>
  </si>
  <si>
    <t>laugj@dtu.dk</t>
  </si>
  <si>
    <t>stman@dtu.dk</t>
  </si>
  <si>
    <t>marlee@biosustain.dtu.dk</t>
  </si>
  <si>
    <t>jumu@dtu.dk</t>
  </si>
  <si>
    <t>2311844485</t>
  </si>
  <si>
    <t>jerve@dtu.dk</t>
  </si>
  <si>
    <t>36395</t>
  </si>
  <si>
    <t>E36395</t>
  </si>
  <si>
    <t>Jerome Vernieres</t>
  </si>
  <si>
    <t>ranba@dtu.dk</t>
  </si>
  <si>
    <t>ptsa@env.dtu.dk</t>
  </si>
  <si>
    <t>anaj@food.dtu.dk</t>
  </si>
  <si>
    <t>xiame@fotonik.dtu.dk</t>
  </si>
  <si>
    <t>furca@dtu.dk</t>
  </si>
  <si>
    <t>almetze@mek.dtu.dk</t>
  </si>
  <si>
    <t>mschou@dtu.dk</t>
  </si>
  <si>
    <t>dhmi@dtu.dk</t>
  </si>
  <si>
    <t>matfe@env.dtu.dk</t>
  </si>
  <si>
    <t>2311911220</t>
  </si>
  <si>
    <t>jfora@dtu.dk</t>
  </si>
  <si>
    <t>36416</t>
  </si>
  <si>
    <t>E36416</t>
  </si>
  <si>
    <t>Julie Fogt Rasmussen</t>
  </si>
  <si>
    <t>myran@byg.dtu.dk</t>
  </si>
  <si>
    <t>xshi@fotonik.dtu.dk</t>
  </si>
  <si>
    <t>mtoro@dtu.dk</t>
  </si>
  <si>
    <t>sabmej@dtu.dk</t>
  </si>
  <si>
    <t>pandim@dtu.dk</t>
  </si>
  <si>
    <t>rune@billetelvig.dk</t>
  </si>
  <si>
    <t>E35048-2</t>
  </si>
  <si>
    <t>s154074@student.dtu.dk</t>
  </si>
  <si>
    <t>2311960752</t>
  </si>
  <si>
    <t>rebqu@dtu.dk</t>
  </si>
  <si>
    <t>36803</t>
  </si>
  <si>
    <t>E36803</t>
  </si>
  <si>
    <t>Rebekka Quistgaard-Leth</t>
  </si>
  <si>
    <t>tenpe@dtu.dk</t>
  </si>
  <si>
    <t>mip@aqua.dtu.dk</t>
  </si>
  <si>
    <t>2312630365</t>
  </si>
  <si>
    <t>jaande@dtu.dk</t>
  </si>
  <si>
    <t>37696</t>
  </si>
  <si>
    <t>E37696</t>
  </si>
  <si>
    <t>jagud@dtu.dk</t>
  </si>
  <si>
    <t>palc@dtu.dk</t>
  </si>
  <si>
    <t>henie@dtu.dk</t>
  </si>
  <si>
    <t>azwe@dtu.dk</t>
  </si>
  <si>
    <t>jamol@dtu.dk</t>
  </si>
  <si>
    <t>hbre@dtu.dk</t>
  </si>
  <si>
    <t>mais@mek.dtu.dk</t>
  </si>
  <si>
    <t>gilh@dtu.dk</t>
  </si>
  <si>
    <t>thkje@dtu.dk</t>
  </si>
  <si>
    <t>jaada@dtu.dk</t>
  </si>
  <si>
    <t>safz@ramboll.dk</t>
  </si>
  <si>
    <t>sihho@dtu.dk</t>
  </si>
  <si>
    <t>manor@dtu.dk</t>
  </si>
  <si>
    <t>paand@dtu.dk</t>
  </si>
  <si>
    <t>petsty@dtu.dk</t>
  </si>
  <si>
    <t>rocp@env.dtu.dk</t>
  </si>
  <si>
    <t>harteg@me.com</t>
  </si>
  <si>
    <t>fjma@dtu.dk</t>
  </si>
  <si>
    <t>s134100@student.dtu.dk</t>
  </si>
  <si>
    <t>dmont@space.dtu.dk</t>
  </si>
  <si>
    <t>mgpr@dtu.dk</t>
  </si>
  <si>
    <t>s154078@student.dtu.dk</t>
  </si>
  <si>
    <t>s171675@student.dtu.dk</t>
  </si>
  <si>
    <t>anbni@dtu.dk</t>
  </si>
  <si>
    <t>oscarvh@hotmail.dk</t>
  </si>
  <si>
    <t>poeho@space.dtu.dk</t>
  </si>
  <si>
    <t>peno@dtu.dk</t>
  </si>
  <si>
    <t>cvoa@dtu.dk</t>
  </si>
  <si>
    <t>marmk@dtu.dk</t>
  </si>
  <si>
    <t>rner@aqua.dtu.dk</t>
  </si>
  <si>
    <t>trel@adm.dtu.dk</t>
  </si>
  <si>
    <t>2401722303</t>
  </si>
  <si>
    <t>rafni@dtu.dk</t>
  </si>
  <si>
    <t>37607</t>
  </si>
  <si>
    <t>E37607</t>
  </si>
  <si>
    <t>Rasmus Forsberg Nielsen</t>
  </si>
  <si>
    <t>boma@dtu.dk</t>
  </si>
  <si>
    <t>mmaj@env.dtu.dk</t>
  </si>
  <si>
    <t>sjpa@food.dtu.dk</t>
  </si>
  <si>
    <t>heis@aqua.dtu.dk</t>
  </si>
  <si>
    <t>marie@dtu.dk</t>
  </si>
  <si>
    <t>mmeg@food.dtu.dk</t>
  </si>
  <si>
    <t>pabnik@biosustain.dtu.dk</t>
  </si>
  <si>
    <t>emilh@dtu.dk</t>
  </si>
  <si>
    <t>dsep@aqua.dtu.dk</t>
  </si>
  <si>
    <t>ikuzm@dtu.dk</t>
  </si>
  <si>
    <t>anuk@dtu.dk</t>
  </si>
  <si>
    <t>isrov@nanotech.dtu.dk</t>
  </si>
  <si>
    <t>moanh@byg.dtu.dk</t>
  </si>
  <si>
    <t>ulmo@dtu.dk</t>
  </si>
  <si>
    <t>E17050-2</t>
  </si>
  <si>
    <t>milawe@dtu.dk</t>
  </si>
  <si>
    <t>marmer@dtu.dk</t>
  </si>
  <si>
    <t>alpavo@kemi.dtu.dk</t>
  </si>
  <si>
    <t>s134597@student.dtu.dk</t>
  </si>
  <si>
    <t>liric@dtu.dk</t>
  </si>
  <si>
    <t>s154079@student.dtu.dk</t>
  </si>
  <si>
    <t>trani@byg.dtu.dk</t>
  </si>
  <si>
    <t>oanwi@dtu.dk</t>
  </si>
  <si>
    <t>lorza@dtu.dk</t>
  </si>
  <si>
    <t>artas@dtu.dk</t>
  </si>
  <si>
    <t>s154081@student.dtu.dk</t>
  </si>
  <si>
    <t>mavpn@dtu.dk</t>
  </si>
  <si>
    <t>2401972512</t>
  </si>
  <si>
    <t>melaud@dtu.dk</t>
  </si>
  <si>
    <t>37731</t>
  </si>
  <si>
    <t>E37731</t>
  </si>
  <si>
    <t>Melanie Audoin</t>
  </si>
  <si>
    <t>2401972598</t>
  </si>
  <si>
    <t>shtapa@dtu.dk</t>
  </si>
  <si>
    <t>37412</t>
  </si>
  <si>
    <t>E37412</t>
  </si>
  <si>
    <t>Shannara Kayleigh Taylor Parkins</t>
  </si>
  <si>
    <t>s180867@student.dtu.dk</t>
  </si>
  <si>
    <t>are@byg.dtu.dk</t>
  </si>
  <si>
    <t>kdcc@mek.dtu.dk</t>
  </si>
  <si>
    <t>Tsto@vet.dtu.dk</t>
  </si>
  <si>
    <t>hd@aqua.dtu.dk</t>
  </si>
  <si>
    <t>gunl@food.dtu.dk</t>
  </si>
  <si>
    <t>kwel@dtu.dk</t>
  </si>
  <si>
    <t>frsu@aqua.dtu.dk</t>
  </si>
  <si>
    <t>kler@dtu.dk</t>
  </si>
  <si>
    <t>mn@elektro.dtu.dk</t>
  </si>
  <si>
    <t>wb@mek.dtu.dk</t>
  </si>
  <si>
    <t>vltr@dtu.dk</t>
  </si>
  <si>
    <t>fabpi@dtu.dk</t>
  </si>
  <si>
    <t>mkreye@dtu.dk</t>
  </si>
  <si>
    <t>ajsen@dtu.dk</t>
  </si>
  <si>
    <t>vibras@vet.dtu.dk</t>
  </si>
  <si>
    <t>2402884420</t>
  </si>
  <si>
    <t>fraku@dtu.dk</t>
  </si>
  <si>
    <t>36561</t>
  </si>
  <si>
    <t>E36561</t>
  </si>
  <si>
    <t>Franziska Kuntke</t>
  </si>
  <si>
    <t>jhevaz@elektro.dtu.dk</t>
  </si>
  <si>
    <t>chrask@mek.dtu.dk</t>
  </si>
  <si>
    <t>s103365@student.dtu.dk</t>
  </si>
  <si>
    <t>s123761@student.dtu.dk</t>
  </si>
  <si>
    <t>pbrve@dtu.dk</t>
  </si>
  <si>
    <t>Philip Brinck Vetter</t>
  </si>
  <si>
    <t>E26659-5</t>
  </si>
  <si>
    <t>melmor@biosustain.dtu.dk</t>
  </si>
  <si>
    <t>s154085@student.dtu.dk</t>
  </si>
  <si>
    <t>s144048@student.dtu.dk</t>
  </si>
  <si>
    <t>fbohy@dtu.dk</t>
  </si>
  <si>
    <t>E29831-2x</t>
  </si>
  <si>
    <t>s165526@student.dtu.dk</t>
  </si>
  <si>
    <t>2402953864</t>
  </si>
  <si>
    <t>abouf@dtu.dk</t>
  </si>
  <si>
    <t>37448</t>
  </si>
  <si>
    <t>E37448</t>
  </si>
  <si>
    <t>Chantal Abou Fayssal</t>
  </si>
  <si>
    <t>jbuan@dtu.dk</t>
  </si>
  <si>
    <t>slf808@alumni.ku.dk</t>
  </si>
  <si>
    <t>E35230-3</t>
  </si>
  <si>
    <t>hunn@space.dtu.dk</t>
  </si>
  <si>
    <t>sb@space.dtu.dk</t>
  </si>
  <si>
    <t>temi@env.dtu.dk</t>
  </si>
  <si>
    <t>gho@aqua.dtu.dk</t>
  </si>
  <si>
    <t>hhart@dtu.dk</t>
  </si>
  <si>
    <t>hkra@mek.dtu.dk</t>
  </si>
  <si>
    <t>prog@dtu.dk</t>
  </si>
  <si>
    <t>riksi@adm.dtu.dk</t>
  </si>
  <si>
    <t>nhp@dkuni.dk</t>
  </si>
  <si>
    <t>jmli@dtu.dk</t>
  </si>
  <si>
    <t>ar@kemi.dtu.dk</t>
  </si>
  <si>
    <t>moag@food.dtu.dk</t>
  </si>
  <si>
    <t>s163273@student.dtu.dk</t>
  </si>
  <si>
    <t>edro@mek.dtu.dk</t>
  </si>
  <si>
    <t>befra@dtu.dk</t>
  </si>
  <si>
    <t>medma@dtu.dk</t>
  </si>
  <si>
    <t>matart@fotonik.dtu.dk</t>
  </si>
  <si>
    <t>eoba@dtu.dk</t>
  </si>
  <si>
    <t>mktracy@dtu.dk</t>
  </si>
  <si>
    <t>sahsa@aqua.dtu.dk</t>
  </si>
  <si>
    <t>aniljub@food.dtu.dk</t>
  </si>
  <si>
    <t>siap@dtu.dk</t>
  </si>
  <si>
    <t>milvu@dtu.dk</t>
  </si>
  <si>
    <t>s134489@student.dtu.dk</t>
  </si>
  <si>
    <t>s160094@student.dtu.dk</t>
  </si>
  <si>
    <t>E29548-2020921</t>
  </si>
  <si>
    <t>2403944222</t>
  </si>
  <si>
    <t>s181237@student.dtu.dk</t>
  </si>
  <si>
    <t>37614</t>
  </si>
  <si>
    <t>E37614</t>
  </si>
  <si>
    <t>Rong Li</t>
  </si>
  <si>
    <t>arel@dtu.dk</t>
  </si>
  <si>
    <t>E33521-2020921</t>
  </si>
  <si>
    <t>asbjorn@udu.dk</t>
  </si>
  <si>
    <t>s184168@student.dtu.dk</t>
  </si>
  <si>
    <t>s173720@student.dtu.dk</t>
  </si>
  <si>
    <t>aheol@dtu.dk</t>
  </si>
  <si>
    <t>2403961305</t>
  </si>
  <si>
    <t>simvor@dtu.dk</t>
  </si>
  <si>
    <t>36534</t>
  </si>
  <si>
    <t>E36534</t>
  </si>
  <si>
    <t>Simon Vanggaard Ørum</t>
  </si>
  <si>
    <t>vitale.jorgensen@gmail.com</t>
  </si>
  <si>
    <t>E35077-2020922</t>
  </si>
  <si>
    <t>viche@dtu.dk</t>
  </si>
  <si>
    <t>s192767@student.dtu.dk</t>
  </si>
  <si>
    <t>s174856@student.dtu.dk</t>
  </si>
  <si>
    <t>2403982108</t>
  </si>
  <si>
    <t>hlund08@gmail.com</t>
  </si>
  <si>
    <t>37277</t>
  </si>
  <si>
    <t>E37277</t>
  </si>
  <si>
    <t>Hanna Marie Doris Lund</t>
  </si>
  <si>
    <t>2403982523</t>
  </si>
  <si>
    <t>fernetlaouen@gmail.com</t>
  </si>
  <si>
    <t>37004</t>
  </si>
  <si>
    <t>E37004</t>
  </si>
  <si>
    <t>Laouen Pablo Killian Fernet</t>
  </si>
  <si>
    <t>shim@kemi.dtu.dk</t>
  </si>
  <si>
    <t>steen@sigynsvej29.dk</t>
  </si>
  <si>
    <t>annv@food.dtu.dk</t>
  </si>
  <si>
    <t>pbg@space.dtu.dk</t>
  </si>
  <si>
    <t>akjer@kt.dtu.dk</t>
  </si>
  <si>
    <t>ledefa@byg.dtu.dk</t>
  </si>
  <si>
    <t>ckhj@vet.dtu.dk</t>
  </si>
  <si>
    <t>nide@dtu.dk</t>
  </si>
  <si>
    <t>hsk@space.dtu.dk</t>
  </si>
  <si>
    <t>2404731958</t>
  </si>
  <si>
    <t>law@aqua.dtu.dk</t>
  </si>
  <si>
    <t>2998</t>
  </si>
  <si>
    <t>E2998-2</t>
  </si>
  <si>
    <t>Lotte Askgaard Worsøe Clausen</t>
  </si>
  <si>
    <t>sknu@dtu.dk</t>
  </si>
  <si>
    <t>ribeh@space.dtu.dk</t>
  </si>
  <si>
    <t>merafik@dtu.dk</t>
  </si>
  <si>
    <t>lejim@biosustain.dtu.dk</t>
  </si>
  <si>
    <t>palgal@dtu.dk</t>
  </si>
  <si>
    <t>bjno@dtu.dk</t>
  </si>
  <si>
    <t>jfpf@dtu.dk</t>
  </si>
  <si>
    <t>yuzak@fysik.dtu.dk</t>
  </si>
  <si>
    <t>anym@dtu.dk</t>
  </si>
  <si>
    <t>ajaba@fotonik.dtu.dk</t>
  </si>
  <si>
    <t>2404901241</t>
  </si>
  <si>
    <t>andreas.achen@gmail.com</t>
  </si>
  <si>
    <t>36489</t>
  </si>
  <si>
    <t>E36489</t>
  </si>
  <si>
    <t>Andreas Kristoffer Achen</t>
  </si>
  <si>
    <t>wenw@nanotech.dtu.dk</t>
  </si>
  <si>
    <t>fabt@nanotech.dtu.dk</t>
  </si>
  <si>
    <t>emhval@mek.dtu.dk</t>
  </si>
  <si>
    <t>chalu@fotonik.dtu.dk</t>
  </si>
  <si>
    <t>s135262@student.dtu.dk</t>
  </si>
  <si>
    <t>2404941502</t>
  </si>
  <si>
    <t>s154093@student.dtu.dk</t>
  </si>
  <si>
    <t>37093</t>
  </si>
  <si>
    <t>E37093</t>
  </si>
  <si>
    <t>Maria Olsen</t>
  </si>
  <si>
    <t>s164053@student.dtu.dk</t>
  </si>
  <si>
    <t>shuya@dtu.dk</t>
  </si>
  <si>
    <t>thiaka@dtu.dk</t>
  </si>
  <si>
    <t>mpama@dtu.dk</t>
  </si>
  <si>
    <t>frhe@dtu.dk</t>
  </si>
  <si>
    <t>bdal@dtu.dk</t>
  </si>
  <si>
    <t>inabn@dtu.dk</t>
  </si>
  <si>
    <t>larfak@dtu.dk</t>
  </si>
  <si>
    <t>2405752908</t>
  </si>
  <si>
    <t>evaje@dtu.dk</t>
  </si>
  <si>
    <t>36646</t>
  </si>
  <si>
    <t>E36646</t>
  </si>
  <si>
    <t>Eva Rygaard</t>
  </si>
  <si>
    <t>jemaroz@dtu.dk</t>
  </si>
  <si>
    <t>maror@dtu.dk</t>
  </si>
  <si>
    <t>jonatan.brask@fysik.dtu.dk</t>
  </si>
  <si>
    <t>ranro@llab.dtu.dk</t>
  </si>
  <si>
    <t>arits@dtu.dk</t>
  </si>
  <si>
    <t>thehen@dtu.dk</t>
  </si>
  <si>
    <t>pwra@dtu.dk</t>
  </si>
  <si>
    <t>emilos@fysik.dtu.dk</t>
  </si>
  <si>
    <t>2405950815</t>
  </si>
  <si>
    <t>jaula@dtu.dk</t>
  </si>
  <si>
    <t>37187</t>
  </si>
  <si>
    <t>E37187</t>
  </si>
  <si>
    <t>Jacob Aunstrup Larsen</t>
  </si>
  <si>
    <t>rmoso@dtu.dk</t>
  </si>
  <si>
    <t>s163730@student.dtu.dk</t>
  </si>
  <si>
    <t>melha@dtu.dk</t>
  </si>
  <si>
    <t>2405952842</t>
  </si>
  <si>
    <t>grokr@dtu.dk</t>
  </si>
  <si>
    <t>37185</t>
  </si>
  <si>
    <t>E37185</t>
  </si>
  <si>
    <t>Gergana Roumenova Krasteva</t>
  </si>
  <si>
    <t>anslot@dtu.dk</t>
  </si>
  <si>
    <t>fkjacobsen@gmail.com</t>
  </si>
  <si>
    <t>E35071-2020921</t>
  </si>
  <si>
    <t>simon.tobias.lund@gmail.com</t>
  </si>
  <si>
    <t>E35012-2020921</t>
  </si>
  <si>
    <t>ivanrn@dtu.dk</t>
  </si>
  <si>
    <t>vhem@dtu.dk</t>
  </si>
  <si>
    <t>wivie@adm.dtu.dk</t>
  </si>
  <si>
    <t>keal@dtu.dk</t>
  </si>
  <si>
    <t>iabr@dtu.dk</t>
  </si>
  <si>
    <t>hmmo@adm.dtu.dk</t>
  </si>
  <si>
    <t>petra@dtu.dk</t>
  </si>
  <si>
    <t>mabrs@dtu.dk</t>
  </si>
  <si>
    <t>andt@fotonik.dtu.dk</t>
  </si>
  <si>
    <t>pehes@dtu.dk</t>
  </si>
  <si>
    <t>geoma@space.dtu.dk</t>
  </si>
  <si>
    <t>2406823914</t>
  </si>
  <si>
    <t>evdla@dtu.dk</t>
  </si>
  <si>
    <t>36899</t>
  </si>
  <si>
    <t>E36899</t>
  </si>
  <si>
    <t>Evdokiya Lazarova</t>
  </si>
  <si>
    <t>lolau@dtu.dk</t>
  </si>
  <si>
    <t>johguh@biosustain.dtu.dk</t>
  </si>
  <si>
    <t>xiay@byg.dtu.dk</t>
  </si>
  <si>
    <t>2406864769</t>
  </si>
  <si>
    <t>keazh@dtu.dk</t>
  </si>
  <si>
    <t>loubir@dtu.dk</t>
  </si>
  <si>
    <t>ceve@dtu.dk</t>
  </si>
  <si>
    <t>mohra@biosustain.dtu.dk</t>
  </si>
  <si>
    <t>nipol@dtu.dk</t>
  </si>
  <si>
    <t>carsch@env.dtu.dk</t>
  </si>
  <si>
    <t>cripas@elektro.dtu.dk</t>
  </si>
  <si>
    <t>isud@kt.dtu.dk</t>
  </si>
  <si>
    <t>2406904329</t>
  </si>
  <si>
    <t>kunsu@dtu.dk</t>
  </si>
  <si>
    <t>36611</t>
  </si>
  <si>
    <t>E36611</t>
  </si>
  <si>
    <t>Kunyang Sui</t>
  </si>
  <si>
    <t>mdaan@dtu.dk</t>
  </si>
  <si>
    <t>ronjag@elektro.dtu.dk</t>
  </si>
  <si>
    <t>s143945@student.dtu.dk</t>
  </si>
  <si>
    <t>s160095@student.dtu.dk</t>
  </si>
  <si>
    <t>jhne@aqua.dtu.dk</t>
  </si>
  <si>
    <t>s145004@student.dtu.dk</t>
  </si>
  <si>
    <t>pemaso@dtu.dk</t>
  </si>
  <si>
    <t>mie.baden@hotmail.com</t>
  </si>
  <si>
    <t>alex.bal97@gmail.com</t>
  </si>
  <si>
    <t>E34699-2020921</t>
  </si>
  <si>
    <t>pebac@dtu.dk</t>
  </si>
  <si>
    <t>kkh@byg.dtu.dk</t>
  </si>
  <si>
    <t>pgh@aqua.dtu.dk</t>
  </si>
  <si>
    <t>suca@food.dtu.dk</t>
  </si>
  <si>
    <t>mkai@dtu.dk</t>
  </si>
  <si>
    <t>E1664-2</t>
  </si>
  <si>
    <t>Michael Kai Petersen</t>
  </si>
  <si>
    <t>mhol@dtu.dk</t>
  </si>
  <si>
    <t>JWS@byg.dtu.dk</t>
  </si>
  <si>
    <t>haka@adm.dtu.dk</t>
  </si>
  <si>
    <t>moeen@dtu.dk</t>
  </si>
  <si>
    <t>ptkr@dtu.dk</t>
  </si>
  <si>
    <t>sigpo@dtu.dk</t>
  </si>
  <si>
    <t>Signe Østergaard</t>
  </si>
  <si>
    <t>E36171-2</t>
  </si>
  <si>
    <t>ofap@food.dtu.dk</t>
  </si>
  <si>
    <t>s144478@student.dtu.dk</t>
  </si>
  <si>
    <t>s102257@win.dtu.dk</t>
  </si>
  <si>
    <t>ebve@dtu.dk</t>
  </si>
  <si>
    <t>edth@env.dtu.dk</t>
  </si>
  <si>
    <t>s144574@student.dtu.dk</t>
  </si>
  <si>
    <t>jplo@biosustain.dtu.dk</t>
  </si>
  <si>
    <t>kardit@dtu.dk</t>
  </si>
  <si>
    <t>anrire@food.dtu.dk</t>
  </si>
  <si>
    <t>clebu@mek.dtu.dk</t>
  </si>
  <si>
    <t>lhove@dtu.dk</t>
  </si>
  <si>
    <t>s154107@student.dtu.dk</t>
  </si>
  <si>
    <t>oliverpugerup@icloud.com</t>
  </si>
  <si>
    <t>E32306-4</t>
  </si>
  <si>
    <t>heeg@kt.dtu.dk</t>
  </si>
  <si>
    <t>kipi@dtu.dk</t>
  </si>
  <si>
    <t>E9923-2</t>
  </si>
  <si>
    <t>jec@byg.dtu.dk</t>
  </si>
  <si>
    <t>lars@dofi.dk</t>
  </si>
  <si>
    <t>madpe@dtu.dk</t>
  </si>
  <si>
    <t>plbj@env.dtu.dk</t>
  </si>
  <si>
    <t>binbe@dtu.dk</t>
  </si>
  <si>
    <t>fraco@dtu.dk</t>
  </si>
  <si>
    <t>rpet@dtu.dk</t>
  </si>
  <si>
    <t>rva@byg.dtu.dk</t>
  </si>
  <si>
    <t>wenz@env.dtu.dk</t>
  </si>
  <si>
    <t>neda@dtu.dk</t>
  </si>
  <si>
    <t>abid@dtu.dk</t>
  </si>
  <si>
    <t>jukk@dtu.dk</t>
  </si>
  <si>
    <t>jgpl@aqua.dtu.dk</t>
  </si>
  <si>
    <t>jkuh@aqua.dtu.dk</t>
  </si>
  <si>
    <t>nicpa@dtu.dk</t>
  </si>
  <si>
    <t>alikaa@biosustain.dtu.dk</t>
  </si>
  <si>
    <t>simla@mek.dtu.dk</t>
  </si>
  <si>
    <t>rabo@dtu.dk</t>
  </si>
  <si>
    <t>andmon@biosustain.dtu.dk</t>
  </si>
  <si>
    <t>akul@kemi.dtu.dk</t>
  </si>
  <si>
    <t>alkopro@dtu.dk</t>
  </si>
  <si>
    <t>inghol@mek.dtu.dk</t>
  </si>
  <si>
    <t>winabo@dtu.dk</t>
  </si>
  <si>
    <t>manlxu@fotonik.dtu.dk</t>
  </si>
  <si>
    <t>abiol@dtu.dk</t>
  </si>
  <si>
    <t>2408953173</t>
  </si>
  <si>
    <t>kunwa@dtu.dk</t>
  </si>
  <si>
    <t>36892</t>
  </si>
  <si>
    <t>E36892</t>
  </si>
  <si>
    <t>Kun Wang</t>
  </si>
  <si>
    <t>2408991180</t>
  </si>
  <si>
    <t>nikoline@rehn.dk</t>
  </si>
  <si>
    <t>36956</t>
  </si>
  <si>
    <t>E36956</t>
  </si>
  <si>
    <t>Nikoline Mai Bøgely Rehn</t>
  </si>
  <si>
    <t>bjes@dtu.dk</t>
  </si>
  <si>
    <t>ewad@mek.dtu.dk</t>
  </si>
  <si>
    <t>slg@aqua.dtu.dk</t>
  </si>
  <si>
    <t>tedah@dtu.dk</t>
  </si>
  <si>
    <t>tocr@dtu.dk</t>
  </si>
  <si>
    <t>hamaj@aqua.dtu.dk</t>
  </si>
  <si>
    <t>mone@kemi.dtu.dk</t>
  </si>
  <si>
    <t>linchr@fotonik.dtu.dk</t>
  </si>
  <si>
    <t>smussatto@biosustain.dtu.dk</t>
  </si>
  <si>
    <t>xefa@dtu.dk</t>
  </si>
  <si>
    <t>nasan@kt.dtu.dk</t>
  </si>
  <si>
    <t>anhe@bio.dtu.dk</t>
  </si>
  <si>
    <t>csvi@dtu.dk</t>
  </si>
  <si>
    <t>eima@byg.dtu.dk</t>
  </si>
  <si>
    <t>chari@dtu.dk</t>
  </si>
  <si>
    <t>aleche@dtu.dk</t>
  </si>
  <si>
    <t>huixua@dtu.dk</t>
  </si>
  <si>
    <t>2409921712</t>
  </si>
  <si>
    <t>mirno@dtu.dk</t>
  </si>
  <si>
    <t>36798</t>
  </si>
  <si>
    <t>E36798</t>
  </si>
  <si>
    <t>Miriam Nørsøller</t>
  </si>
  <si>
    <t>s143889@student.dtu.dk</t>
  </si>
  <si>
    <t>s144050@student.dtu.dk</t>
  </si>
  <si>
    <t>s144480@student.dtu.dk</t>
  </si>
  <si>
    <t>2409951425</t>
  </si>
  <si>
    <t>madsnielsen54@gmail.com</t>
  </si>
  <si>
    <t>37275</t>
  </si>
  <si>
    <t>E37275</t>
  </si>
  <si>
    <t>Mads Christian Nielsen</t>
  </si>
  <si>
    <t>tobiaszkock@gmail.com</t>
  </si>
  <si>
    <t>dmzi@aqua.dtu.dk</t>
  </si>
  <si>
    <t>2409962176</t>
  </si>
  <si>
    <t>sommerogvinter@live.dk</t>
  </si>
  <si>
    <t>37321</t>
  </si>
  <si>
    <t>E37321</t>
  </si>
  <si>
    <t>Freja Meldgaard Christensen</t>
  </si>
  <si>
    <t>mjjso@dtu.dk</t>
  </si>
  <si>
    <t>s183568@student.dtu.dk</t>
  </si>
  <si>
    <t>2409991885</t>
  </si>
  <si>
    <t>bnhauptmann@gmail.com</t>
  </si>
  <si>
    <t>36760</t>
  </si>
  <si>
    <t>E36760</t>
  </si>
  <si>
    <t>Benjamin Nobre Hauptmann</t>
  </si>
  <si>
    <t>2410006262</t>
  </si>
  <si>
    <t>dbepi@dtu.dk</t>
  </si>
  <si>
    <t>36824</t>
  </si>
  <si>
    <t>E36824</t>
  </si>
  <si>
    <t>Dot Belin Pio</t>
  </si>
  <si>
    <t>E36824-2</t>
  </si>
  <si>
    <t>kpl@byg.dtu.dk</t>
  </si>
  <si>
    <t>karko@food.dtu.dk</t>
  </si>
  <si>
    <t>selj@vet.dtu.dk</t>
  </si>
  <si>
    <t>ahar@env.dtu.dk</t>
  </si>
  <si>
    <t>pva@kt.dtu.dk</t>
  </si>
  <si>
    <t>heto@dtu.dk</t>
  </si>
  <si>
    <t>birad@dtu.dk</t>
  </si>
  <si>
    <t>mras@dtu.dk</t>
  </si>
  <si>
    <t>majr@dtu.dk</t>
  </si>
  <si>
    <t>grgi@dtu.dk</t>
  </si>
  <si>
    <t>cchh@dtu.dk</t>
  </si>
  <si>
    <t>mnje@dtu.dk</t>
  </si>
  <si>
    <t>krimi@dtu.dk</t>
  </si>
  <si>
    <t>btol@dtu.dk</t>
  </si>
  <si>
    <t>kjgal@dtu.dk</t>
  </si>
  <si>
    <t>E34832-4</t>
  </si>
  <si>
    <t>azuhod@mek.dtu.dk</t>
  </si>
  <si>
    <t>naska@kemi.dtu.dk</t>
  </si>
  <si>
    <t>jmacr@dtu.dk</t>
  </si>
  <si>
    <t>s110557@student.dtu.dk</t>
  </si>
  <si>
    <t>frevo@dtu.dk</t>
  </si>
  <si>
    <t>2410944327</t>
  </si>
  <si>
    <t>s192288@student.dtu.dk</t>
  </si>
  <si>
    <t>37323</t>
  </si>
  <si>
    <t>E37323</t>
  </si>
  <si>
    <t>Anders Nikolai Fure Nielsen</t>
  </si>
  <si>
    <t>2410961698</t>
  </si>
  <si>
    <t>barbaraeschendanielsen@hotmail.com</t>
  </si>
  <si>
    <t>37036</t>
  </si>
  <si>
    <t>E37036</t>
  </si>
  <si>
    <t>Barbara Eschen Danielsen</t>
  </si>
  <si>
    <t>nisjen@dtu.dk</t>
  </si>
  <si>
    <t>2410990221</t>
  </si>
  <si>
    <t>anton2410@gmail.com</t>
  </si>
  <si>
    <t>36513</t>
  </si>
  <si>
    <t>E36513</t>
  </si>
  <si>
    <t>Anton Thestrup Jørgensen</t>
  </si>
  <si>
    <t>E36513-2020102</t>
  </si>
  <si>
    <t>gl@byg.dtu.dk</t>
  </si>
  <si>
    <t>daash@dtu.dk</t>
  </si>
  <si>
    <t>agfo@dtu.dk</t>
  </si>
  <si>
    <t>linege@dtu.dk</t>
  </si>
  <si>
    <t>susha@dtu.dk</t>
  </si>
  <si>
    <t>piat@dtu.dk</t>
  </si>
  <si>
    <t>lary@dtu.dk</t>
  </si>
  <si>
    <t>HEIE@vet.dtu.dk</t>
  </si>
  <si>
    <t>yomlun@food.dtu.dk</t>
  </si>
  <si>
    <t>jbran@dtu.dk</t>
  </si>
  <si>
    <t>hald@fysik.dtu.dk</t>
  </si>
  <si>
    <t>bojes@kemi.dtu.dk</t>
  </si>
  <si>
    <t>nmja@dtu.dk</t>
  </si>
  <si>
    <t>colic@fysik.dtu.dk</t>
  </si>
  <si>
    <t>sharahm@mek.dtu.dk</t>
  </si>
  <si>
    <t>lejj@biosustain.dtu.dk</t>
  </si>
  <si>
    <t>nikoma@dtu.dk</t>
  </si>
  <si>
    <t>2411903446</t>
  </si>
  <si>
    <t>marpap@dtu.dk</t>
  </si>
  <si>
    <t>36559</t>
  </si>
  <si>
    <t>E36559</t>
  </si>
  <si>
    <t>Marina Papathanasiou</t>
  </si>
  <si>
    <t>skana@dtu.dk</t>
  </si>
  <si>
    <t>tdah@mek.dtu.dk</t>
  </si>
  <si>
    <t>agnlun@dtu.dk</t>
  </si>
  <si>
    <t>nadip@kemi.dtu.dk</t>
  </si>
  <si>
    <t>gaoli@dtu.dk</t>
  </si>
  <si>
    <t>E28953-2</t>
  </si>
  <si>
    <t>valza@dtu.dk</t>
  </si>
  <si>
    <t>s172353@student.dtu.dk</t>
  </si>
  <si>
    <t>kr94@live.dk</t>
  </si>
  <si>
    <t>njbca@dtu.dk</t>
  </si>
  <si>
    <t>martvit@env.dtu.dk</t>
  </si>
  <si>
    <t>alexandra.dcpr@gmail.com</t>
  </si>
  <si>
    <t>E34839-2020921</t>
  </si>
  <si>
    <t>zarah@ivert@hotmail.com</t>
  </si>
  <si>
    <t>melho@dtu.dk</t>
  </si>
  <si>
    <t>fresm@dtu.dk</t>
  </si>
  <si>
    <t>awil@adm.dtu.dk</t>
  </si>
  <si>
    <t>gkch@mek.dtu.dk</t>
  </si>
  <si>
    <t>kirha@food.dtu.dk</t>
  </si>
  <si>
    <t>hea@aqua.dtu.dk</t>
  </si>
  <si>
    <t>nckj@dtu.dk</t>
  </si>
  <si>
    <t>chfred@dtu.dk</t>
  </si>
  <si>
    <t>brnm@adm.dtu.dk</t>
  </si>
  <si>
    <t>kasrp@dtu.dk</t>
  </si>
  <si>
    <t>sborch@dtu.dk</t>
  </si>
  <si>
    <t>sols@dtu.dk</t>
  </si>
  <si>
    <t>dadi@dtu.dk</t>
  </si>
  <si>
    <t>miso@dtu.dk</t>
  </si>
  <si>
    <t>darpa@dtu.dk</t>
  </si>
  <si>
    <t>madlu@dtu.dk</t>
  </si>
  <si>
    <t>mimc@dtu.dk</t>
  </si>
  <si>
    <t>yacinn.touati@gmail.com</t>
  </si>
  <si>
    <t>tuhe@dtu.dk</t>
  </si>
  <si>
    <t>giocrv@dtu.dk</t>
  </si>
  <si>
    <t>jokse@dtu.dk</t>
  </si>
  <si>
    <t>isoda@dtu.dk</t>
  </si>
  <si>
    <t>markjo@food.dtu.dk</t>
  </si>
  <si>
    <t>tikiss@food.dtu.dk</t>
  </si>
  <si>
    <t>mioes@llab.dtu.dk</t>
  </si>
  <si>
    <t>sammoh@dtu.dk</t>
  </si>
  <si>
    <t>psve@dtu.dk</t>
  </si>
  <si>
    <t>molac@dtu.dk</t>
  </si>
  <si>
    <t>schnwa@dtu.dk</t>
  </si>
  <si>
    <t>madlyk@dtu.dk</t>
  </si>
  <si>
    <t>dgniel@elektro.dtu.dk</t>
  </si>
  <si>
    <t>jita@kemi.dtu.dk</t>
  </si>
  <si>
    <t>cheli@kemi.dtu.dk</t>
  </si>
  <si>
    <t>s133698@student.dtu.dk</t>
  </si>
  <si>
    <t>bmjv@dtu.dk</t>
  </si>
  <si>
    <t>E26735-2</t>
  </si>
  <si>
    <t>matbo@dtu.dk</t>
  </si>
  <si>
    <t>piefra@dtu.dk</t>
  </si>
  <si>
    <t>E36005-2</t>
  </si>
  <si>
    <t>2412933969</t>
  </si>
  <si>
    <t>kzhe@dtu.dk</t>
  </si>
  <si>
    <t>36844</t>
  </si>
  <si>
    <t>E36844</t>
  </si>
  <si>
    <t>Kai Zheng</t>
  </si>
  <si>
    <t>s164118@student.dtu.dk</t>
  </si>
  <si>
    <t>sovin@dtu.dk</t>
  </si>
  <si>
    <t>2412980312</t>
  </si>
  <si>
    <t>camilla_faerch@hotmail.com</t>
  </si>
  <si>
    <t>37017</t>
  </si>
  <si>
    <t>E37017</t>
  </si>
  <si>
    <t>Camilla Færch</t>
  </si>
  <si>
    <t>klit@mek.dtu.dk</t>
  </si>
  <si>
    <t>benhan@dtu.dk</t>
  </si>
  <si>
    <t>hnra@dtu.dk</t>
  </si>
  <si>
    <t>mthel@dtu.dk</t>
  </si>
  <si>
    <t>flje@dtu.dk</t>
  </si>
  <si>
    <t>tc@aqua.dtu.dk</t>
  </si>
  <si>
    <t>jedf@dtu.dk</t>
  </si>
  <si>
    <t>ssj@naturgas.dk</t>
  </si>
  <si>
    <t>metla@dtu.dk</t>
  </si>
  <si>
    <t>adms@food.dtu.dk</t>
  </si>
  <si>
    <t>mariaaa@dtu.dk</t>
  </si>
  <si>
    <t>ndra@dtu.dk</t>
  </si>
  <si>
    <t>adaha@dtu.dk</t>
  </si>
  <si>
    <t>alepros@elektro.dtu.dk</t>
  </si>
  <si>
    <t>aihof@dtu.dk</t>
  </si>
  <si>
    <t>adkr@kt.dtu.dk</t>
  </si>
  <si>
    <t>s134212@student.dtu.dk</t>
  </si>
  <si>
    <t>diana.bz@fysik.dtu.dk</t>
  </si>
  <si>
    <t>maxbe@fysik.dtu.dk</t>
  </si>
  <si>
    <t>nimad@dtu.dk</t>
  </si>
  <si>
    <t>E35903-2</t>
  </si>
  <si>
    <t>lariv@dtu.dk</t>
  </si>
  <si>
    <t>s145006@student.dtu.dk</t>
  </si>
  <si>
    <t>dvapo@dtu.dk</t>
  </si>
  <si>
    <t>hkmja@dtu.dk</t>
  </si>
  <si>
    <t>s154129@student.dtu.dk</t>
  </si>
  <si>
    <t>magnusgrage@gmail.com</t>
  </si>
  <si>
    <t>E35875-2</t>
  </si>
  <si>
    <t>julie.lund@yahoo.dk</t>
  </si>
  <si>
    <t>E36018-2020922</t>
  </si>
  <si>
    <t>2501980385</t>
  </si>
  <si>
    <t>oliverkuapert@yahoo.dk</t>
  </si>
  <si>
    <t>36686</t>
  </si>
  <si>
    <t>E36686</t>
  </si>
  <si>
    <t>Oliver Kaupert</t>
  </si>
  <si>
    <t>E36686-2020921</t>
  </si>
  <si>
    <t>miknie@dtu.dk</t>
  </si>
  <si>
    <t>sasp@dtu.dk</t>
  </si>
  <si>
    <t>lipc@food.dtu.dk</t>
  </si>
  <si>
    <t>erbi@dtu.dk</t>
  </si>
  <si>
    <t>2502590491</t>
  </si>
  <si>
    <t>cmisk@dtu.dk</t>
  </si>
  <si>
    <t>36492</t>
  </si>
  <si>
    <t>E36492</t>
  </si>
  <si>
    <t>Christian Michael Skram</t>
  </si>
  <si>
    <t>Hegh@vet.dtu.dk</t>
  </si>
  <si>
    <t>lehj@byg.dtu.dk</t>
  </si>
  <si>
    <t>majho@dtu.dk</t>
  </si>
  <si>
    <t>blarsen@dtu.dk</t>
  </si>
  <si>
    <t>rfmi@dtu.dk</t>
  </si>
  <si>
    <t>thas@env.dtu.dk</t>
  </si>
  <si>
    <t>mf@adm.dtu.dk</t>
  </si>
  <si>
    <t>nmor@dtu.dk</t>
  </si>
  <si>
    <t>hinj@fysik.dtu.dk</t>
  </si>
  <si>
    <t>cesc@dtu.dk</t>
  </si>
  <si>
    <t>jepol@aqua.dtu.dk</t>
  </si>
  <si>
    <t>nbovet@dtu.dk</t>
  </si>
  <si>
    <t>mlmo@nanotech.dtu.dk</t>
  </si>
  <si>
    <t>jefepe@byg.dtu.dk</t>
  </si>
  <si>
    <t>krsch@dtu.dk</t>
  </si>
  <si>
    <t>ahall@dtu.dk</t>
  </si>
  <si>
    <t>nicth@dtu.dk</t>
  </si>
  <si>
    <t>kralb@kemi.dtu.dk</t>
  </si>
  <si>
    <t>andbar@biosustain.dtu.dk</t>
  </si>
  <si>
    <t>mersen@biosustain.dtu.dk</t>
  </si>
  <si>
    <t>seba@byg.dtu.dk</t>
  </si>
  <si>
    <t>nicma@dtu.dk</t>
  </si>
  <si>
    <t>soes@aqua.dtu.dk</t>
  </si>
  <si>
    <t>yundon@elektro.dtu.dk</t>
  </si>
  <si>
    <t>s134752@student.dtu.dk</t>
  </si>
  <si>
    <t>jlinde@space.dtu.dk</t>
  </si>
  <si>
    <t>ragva@dtu.dk</t>
  </si>
  <si>
    <t>shoy@dtu.dk</t>
  </si>
  <si>
    <t>dgujo@dtu.dk</t>
  </si>
  <si>
    <t>kathgodsvig@hotmail.com</t>
  </si>
  <si>
    <t>E34817-2020922</t>
  </si>
  <si>
    <t>s144552@student.dtu.dk</t>
  </si>
  <si>
    <t>xmabe@dtu.dk</t>
  </si>
  <si>
    <t>amaliekammeyer@gmail.com</t>
  </si>
  <si>
    <t>vikhes@dtu.dk</t>
  </si>
  <si>
    <t>E26633-2020336</t>
  </si>
  <si>
    <t>2502943041</t>
  </si>
  <si>
    <t>ahsmo@dtu.dk</t>
  </si>
  <si>
    <t>37340</t>
  </si>
  <si>
    <t>E37340</t>
  </si>
  <si>
    <t>Aqqaluk Hans Sydel Møller</t>
  </si>
  <si>
    <t>kristoffer.brink@live.dk</t>
  </si>
  <si>
    <t>pbha@food.dtu.dk</t>
  </si>
  <si>
    <t>jhoo@food.dtu.dk</t>
  </si>
  <si>
    <t>sure@dtu.dk</t>
  </si>
  <si>
    <t>mp@aqua.dtu.dk</t>
  </si>
  <si>
    <t>xihu@mek.dtu.dk</t>
  </si>
  <si>
    <t>lbrch@dtu.dk</t>
  </si>
  <si>
    <t>tihei@dtu.dk</t>
  </si>
  <si>
    <t>jakb@dtu.dk</t>
  </si>
  <si>
    <t>spea@fotonik.dtu.dk</t>
  </si>
  <si>
    <t>kruse@dtu.dk</t>
  </si>
  <si>
    <t>jejens@dtu.dk</t>
  </si>
  <si>
    <t>thoest@elektro.dtu.dk</t>
  </si>
  <si>
    <t>rlama@dtu.dk</t>
  </si>
  <si>
    <t>2503790001</t>
  </si>
  <si>
    <t>pkuma@dtu.dk</t>
  </si>
  <si>
    <t>37196</t>
  </si>
  <si>
    <t>E37196</t>
  </si>
  <si>
    <t>Pravin Kumar Mallick</t>
  </si>
  <si>
    <t>cgra@dtu.dk</t>
  </si>
  <si>
    <t>sjan@dtu.dk</t>
  </si>
  <si>
    <t>gapon@dtu.dk</t>
  </si>
  <si>
    <t>katze@biosustain.dtu.dk</t>
  </si>
  <si>
    <t>2503894117</t>
  </si>
  <si>
    <t>chezh@dtu.dk</t>
  </si>
  <si>
    <t>36640</t>
  </si>
  <si>
    <t>E36640</t>
  </si>
  <si>
    <t>Chen Zhang</t>
  </si>
  <si>
    <t>birma@fysik.dtu.dk</t>
  </si>
  <si>
    <t>s164056@student.dtu.dk</t>
  </si>
  <si>
    <t>E32239-2020921</t>
  </si>
  <si>
    <t>matper@dtu.dk</t>
  </si>
  <si>
    <t>mlawe@dtu.dk</t>
  </si>
  <si>
    <t>2503944246</t>
  </si>
  <si>
    <t>blanca.cr03@gmail.com</t>
  </si>
  <si>
    <t>36553</t>
  </si>
  <si>
    <t>E36553</t>
  </si>
  <si>
    <t>Blanca Estela Cruz García</t>
  </si>
  <si>
    <t>2503944343</t>
  </si>
  <si>
    <t>kdego@dtu.dk</t>
  </si>
  <si>
    <t>37551</t>
  </si>
  <si>
    <t>E37551</t>
  </si>
  <si>
    <t>Koray Deniz Göral</t>
  </si>
  <si>
    <t>s154135@student.dtu.dk</t>
  </si>
  <si>
    <t>jbaols@dtu.dk</t>
  </si>
  <si>
    <t>manoni@dtu.dk</t>
  </si>
  <si>
    <t>2503962481</t>
  </si>
  <si>
    <t>minewal55@hotmail.dk</t>
  </si>
  <si>
    <t>37526</t>
  </si>
  <si>
    <t>E37526</t>
  </si>
  <si>
    <t>Naseeb Mohammed Minewal</t>
  </si>
  <si>
    <t>yashe@dtu.dk</t>
  </si>
  <si>
    <t>idahan@dtu.dk</t>
  </si>
  <si>
    <t>ddba@food.dtu.dk</t>
  </si>
  <si>
    <t>fman@dtu.dk</t>
  </si>
  <si>
    <t>jd@aqua.dtu.dk</t>
  </si>
  <si>
    <t>jaje@dtu.dk</t>
  </si>
  <si>
    <t>jesbro@dtu.dk</t>
  </si>
  <si>
    <t>cbum@dtu.dk</t>
  </si>
  <si>
    <t>sores@dtu.dk</t>
  </si>
  <si>
    <t>allno@dtu.dk</t>
  </si>
  <si>
    <t>2504724088</t>
  </si>
  <si>
    <t>bebeg@dtu.dk</t>
  </si>
  <si>
    <t>36849</t>
  </si>
  <si>
    <t>E36849</t>
  </si>
  <si>
    <t>Bernanda Begovic</t>
  </si>
  <si>
    <t>bernd@dtu.dk</t>
  </si>
  <si>
    <t>beabr@dtu.dk</t>
  </si>
  <si>
    <t>cles@food.dtu.dk</t>
  </si>
  <si>
    <t>acosc@dtu.dk</t>
  </si>
  <si>
    <t>jgam@dtu.dk</t>
  </si>
  <si>
    <t>jakla@dtu.dk</t>
  </si>
  <si>
    <t>jbin@dtu.dk</t>
  </si>
  <si>
    <t>apaba@dtu.dk</t>
  </si>
  <si>
    <t>arhal@nanotech.dtu.dk</t>
  </si>
  <si>
    <t>2504890425</t>
  </si>
  <si>
    <t>casfe@dtu.dk</t>
  </si>
  <si>
    <t>36702</t>
  </si>
  <si>
    <t>E36702</t>
  </si>
  <si>
    <t>Carlos Augusto Soares Ferreira</t>
  </si>
  <si>
    <t>ozsi@dtu.dk</t>
  </si>
  <si>
    <t>apar@elektro.dtu.dk</t>
  </si>
  <si>
    <t>linelia@dtu.dk</t>
  </si>
  <si>
    <t>pwsjo@dtu.dk</t>
  </si>
  <si>
    <t>hadeelm@dtu.dk</t>
  </si>
  <si>
    <t>2504941682</t>
  </si>
  <si>
    <t>s162613@student.dtu.dk</t>
  </si>
  <si>
    <t>36657</t>
  </si>
  <si>
    <t>E36657</t>
  </si>
  <si>
    <t>Rikke Schack Jespersen</t>
  </si>
  <si>
    <t>s171777@student.dtu.dk</t>
  </si>
  <si>
    <t>s164272@student.dtu.dk</t>
  </si>
  <si>
    <t>2504962426</t>
  </si>
  <si>
    <t>asbje@dtu.dk</t>
  </si>
  <si>
    <t>36804</t>
  </si>
  <si>
    <t>E36804</t>
  </si>
  <si>
    <t>Anna Sophie Bjerremand Jensen</t>
  </si>
  <si>
    <t>2504962639</t>
  </si>
  <si>
    <t>s193150@student.dtu.dk</t>
  </si>
  <si>
    <t>37106</t>
  </si>
  <si>
    <t>E37106</t>
  </si>
  <si>
    <t>Maksymilian Byc</t>
  </si>
  <si>
    <t>2504971581</t>
  </si>
  <si>
    <t>fnseehausen@gmail.com</t>
  </si>
  <si>
    <t>36683</t>
  </si>
  <si>
    <t>E36683</t>
  </si>
  <si>
    <t>Frederik Nikolaj Seehausen Knudsen</t>
  </si>
  <si>
    <t>yuxzh@dtu.dk</t>
  </si>
  <si>
    <t>mpsc@dtu.dk</t>
  </si>
  <si>
    <t>pvl@aqua.dtu.dk</t>
  </si>
  <si>
    <t>flsc@dtu.dk</t>
  </si>
  <si>
    <t>jvwo@dtu.dk</t>
  </si>
  <si>
    <t>ebiska@dtu.dk</t>
  </si>
  <si>
    <t>niego@mek.dtu.dk</t>
  </si>
  <si>
    <t>ansip@dtu.dk</t>
  </si>
  <si>
    <t>timi@aqua.dtu.dk</t>
  </si>
  <si>
    <t>suha@dtu.dk</t>
  </si>
  <si>
    <t>marn@dtu.dk</t>
  </si>
  <si>
    <t>fsni@food.dtu.dk</t>
  </si>
  <si>
    <t>kpa@mek.dtu.dk</t>
  </si>
  <si>
    <t>maevi@dtu.dk</t>
  </si>
  <si>
    <t>dijuva@byg.dtu.dk</t>
  </si>
  <si>
    <t>evpr@dtu.dk</t>
  </si>
  <si>
    <t>2505734354</t>
  </si>
  <si>
    <t>rifja@dtu.dk</t>
  </si>
  <si>
    <t>36560</t>
  </si>
  <si>
    <t>E36560</t>
  </si>
  <si>
    <t>Riffat Jabeen</t>
  </si>
  <si>
    <t>jkap@dtu.dk</t>
  </si>
  <si>
    <t>2505744899</t>
  </si>
  <si>
    <t>davlu@dtu.dk</t>
  </si>
  <si>
    <t>36301</t>
  </si>
  <si>
    <t>E36301</t>
  </si>
  <si>
    <t>David Lusseau</t>
  </si>
  <si>
    <t>slmt@dtu.dk</t>
  </si>
  <si>
    <t>clma@fotonik.dtu.dk</t>
  </si>
  <si>
    <t>2505824078</t>
  </si>
  <si>
    <t>naots@dtu.dk</t>
  </si>
  <si>
    <t>36806</t>
  </si>
  <si>
    <t>E36806</t>
  </si>
  <si>
    <t>Nao Takeuchi-Storm</t>
  </si>
  <si>
    <t>wisk@dtu.dk</t>
  </si>
  <si>
    <t>2505844478</t>
  </si>
  <si>
    <t>agata@dtu.dk</t>
  </si>
  <si>
    <t>36604</t>
  </si>
  <si>
    <t>E36604</t>
  </si>
  <si>
    <t>Agata Katarzyna Smigielska-Christensen</t>
  </si>
  <si>
    <t>yulra@biosustain.dtu.dk</t>
  </si>
  <si>
    <t>elssv@dtu.dk</t>
  </si>
  <si>
    <t>pschr@adm.dtu.dk</t>
  </si>
  <si>
    <t>2505894890</t>
  </si>
  <si>
    <t>ainou@dtu.dk</t>
  </si>
  <si>
    <t>36650</t>
  </si>
  <si>
    <t>E36650</t>
  </si>
  <si>
    <t>Aimilia Nousi</t>
  </si>
  <si>
    <t>menso@dtu.dk</t>
  </si>
  <si>
    <t>huche@dtu.dk</t>
  </si>
  <si>
    <t>sleen@fotonik.dtu.dk</t>
  </si>
  <si>
    <t>monj@dtu.dk</t>
  </si>
  <si>
    <t>junjia@elektro.dtu.dk</t>
  </si>
  <si>
    <t>emri@aqua.dtu.dk</t>
  </si>
  <si>
    <t>frgma@dtu.dk</t>
  </si>
  <si>
    <t>albass@mek.dtu.dk</t>
  </si>
  <si>
    <t>majhal@dtu.dk</t>
  </si>
  <si>
    <t>fnhra@dtu.dk</t>
  </si>
  <si>
    <t>lufco@kt.dtu.dk</t>
  </si>
  <si>
    <t>2505960273</t>
  </si>
  <si>
    <t>thuelund@outlook.com</t>
  </si>
  <si>
    <t>36519</t>
  </si>
  <si>
    <t>E36519</t>
  </si>
  <si>
    <t>Anders Thuelund Jensen</t>
  </si>
  <si>
    <t>vnuro@dtu.dk</t>
  </si>
  <si>
    <t>neel.jansen@gmail.com</t>
  </si>
  <si>
    <t>E35977-2020921</t>
  </si>
  <si>
    <t>2505972417</t>
  </si>
  <si>
    <t>s192391@student.dtu.dk</t>
  </si>
  <si>
    <t>36979</t>
  </si>
  <si>
    <t>E36979</t>
  </si>
  <si>
    <t>Guillaume Fabien Sébastien Cnapelynck</t>
  </si>
  <si>
    <t>E36979-2</t>
  </si>
  <si>
    <t>xskla@dtu.dk</t>
  </si>
  <si>
    <t>sbj@kt.dtu.dk</t>
  </si>
  <si>
    <t>jqfe@dtu.dk</t>
  </si>
  <si>
    <t>2506610675</t>
  </si>
  <si>
    <t>bher@dtu.dk</t>
  </si>
  <si>
    <t>36816</t>
  </si>
  <si>
    <t>E36816</t>
  </si>
  <si>
    <t>Bent Herrmann</t>
  </si>
  <si>
    <t>loth@dtu.dk</t>
  </si>
  <si>
    <t>ak@aqua.dtu.dk</t>
  </si>
  <si>
    <t>megn@adm.dtu.dk</t>
  </si>
  <si>
    <t>allm@space.dtu.dk</t>
  </si>
  <si>
    <t>metoh@env.dtu.dk</t>
  </si>
  <si>
    <t>mekris@adm.dtu.dk</t>
  </si>
  <si>
    <t>alun.thomas4@minovaglobal.com</t>
  </si>
  <si>
    <t>inkan@fysik.dtu.dk</t>
  </si>
  <si>
    <t>tajnie@dtu.dk</t>
  </si>
  <si>
    <t>xinji@biosustain.dtu.dk</t>
  </si>
  <si>
    <t>nomikot@kt.dtu.dk</t>
  </si>
  <si>
    <t>2506884341</t>
  </si>
  <si>
    <t>rradu@dtu.dk</t>
  </si>
  <si>
    <t>bhpa@dtu.dk</t>
  </si>
  <si>
    <t>pasleo@dtu.dk</t>
  </si>
  <si>
    <t>ansola@dtu.dk</t>
  </si>
  <si>
    <t>seanma@dtu.dk</t>
  </si>
  <si>
    <t>ross.c.dickerman@gmail.com</t>
  </si>
  <si>
    <t>shuz@food.dtu.dk</t>
  </si>
  <si>
    <t>s134819@student.dtu.dk</t>
  </si>
  <si>
    <t>haaglu@dtu.dk</t>
  </si>
  <si>
    <t>nistfr@dtu.dk</t>
  </si>
  <si>
    <t>awolstrup@live.dk</t>
  </si>
  <si>
    <t>andrew.burrows@cen.dtu.dk</t>
  </si>
  <si>
    <t>micab@dtu.dk</t>
  </si>
  <si>
    <t>clhe@env.dtu.dk</t>
  </si>
  <si>
    <t>wzsh@dtu.dk</t>
  </si>
  <si>
    <t>ffar@dtu.dk</t>
  </si>
  <si>
    <t>dibl@dtu.dk</t>
  </si>
  <si>
    <t>smfe@dtu.dk</t>
  </si>
  <si>
    <t>moamo@food.dtu.dk</t>
  </si>
  <si>
    <t>tinani@biosustain.dtu.dk</t>
  </si>
  <si>
    <t>stilaur@dtu.dk</t>
  </si>
  <si>
    <t>jaga@fysik.dtu.dk</t>
  </si>
  <si>
    <t>anhni@dtu.dk</t>
  </si>
  <si>
    <t>yudin@fotonik.dtu.dk</t>
  </si>
  <si>
    <t>cvni@mek.dtu.dk</t>
  </si>
  <si>
    <t>s112828@student.dtu.dk</t>
  </si>
  <si>
    <t>2507912055</t>
  </si>
  <si>
    <t>tbacth@dtu.dk</t>
  </si>
  <si>
    <t>36456</t>
  </si>
  <si>
    <t>E36456</t>
  </si>
  <si>
    <t>Thore Bach Thomsen</t>
  </si>
  <si>
    <t>anki@dtu.dk</t>
  </si>
  <si>
    <t>s172350@student.dtu.dk</t>
  </si>
  <si>
    <t>zeli@dtu.dk</t>
  </si>
  <si>
    <t>2507924401</t>
  </si>
  <si>
    <t>jibka@dtu.dk</t>
  </si>
  <si>
    <t>36714</t>
  </si>
  <si>
    <t>E36714</t>
  </si>
  <si>
    <t>Jiban Kangsabanik</t>
  </si>
  <si>
    <t>2507942639</t>
  </si>
  <si>
    <t>rasmus.b.k@hotmail.com</t>
  </si>
  <si>
    <t>37000</t>
  </si>
  <si>
    <t>E37000</t>
  </si>
  <si>
    <t>Rasmus Byrdal Kjær</t>
  </si>
  <si>
    <t>s163734@student.dtu.dk</t>
  </si>
  <si>
    <t>2507953061</t>
  </si>
  <si>
    <t>matrus@dtu.dk</t>
  </si>
  <si>
    <t>36309</t>
  </si>
  <si>
    <t>E36309</t>
  </si>
  <si>
    <t>Matej Rusnák</t>
  </si>
  <si>
    <t>emwsc@dtu.dk</t>
  </si>
  <si>
    <t>asterasrat@gmail.com</t>
  </si>
  <si>
    <t>2507971701</t>
  </si>
  <si>
    <t>s184229@win.dtu.dk</t>
  </si>
  <si>
    <t>37814</t>
  </si>
  <si>
    <t>E37814</t>
  </si>
  <si>
    <t>Oliver Emil Bøving</t>
  </si>
  <si>
    <t>nikolineballe@gmail.com</t>
  </si>
  <si>
    <t>valdemar.soegaard@gmail.com</t>
  </si>
  <si>
    <t>hansmartin@sandager.com</t>
  </si>
  <si>
    <t>E34538-2020921</t>
  </si>
  <si>
    <t>stelar@kt.dtu.dk</t>
  </si>
  <si>
    <t>ghp@kemi.dtu.dk</t>
  </si>
  <si>
    <t>huba@dtu.dk</t>
  </si>
  <si>
    <t>jl@dkuni.dk</t>
  </si>
  <si>
    <t>reid@food.dtu.dk</t>
  </si>
  <si>
    <t>hege@adm.dtu.dk</t>
  </si>
  <si>
    <t>cahn@dtu.dk</t>
  </si>
  <si>
    <t>raskr@dtu.dk</t>
  </si>
  <si>
    <t>tjul@dtu.dk</t>
  </si>
  <si>
    <t>Erikl@maths.lth.se</t>
  </si>
  <si>
    <t>E20838-2</t>
  </si>
  <si>
    <t>caroline@bioinformatics.dtu.dk</t>
  </si>
  <si>
    <t>matni@dtu.dk</t>
  </si>
  <si>
    <t>andaj@adm.dtu.dk</t>
  </si>
  <si>
    <t>morbeb@biosustain.dtu.dk</t>
  </si>
  <si>
    <t>2508904617</t>
  </si>
  <si>
    <t>gigi@dtu.dk</t>
  </si>
  <si>
    <t>ebod@dtu.dk</t>
  </si>
  <si>
    <t>hprga@dtu.dk</t>
  </si>
  <si>
    <t>s145129@student.dtu.dk</t>
  </si>
  <si>
    <t>s154153@student.dtu.dk</t>
  </si>
  <si>
    <t>E28880-2020921</t>
  </si>
  <si>
    <t>s154154@student.dtu.dk</t>
  </si>
  <si>
    <t>2508961378</t>
  </si>
  <si>
    <t>saramarie@live.dk</t>
  </si>
  <si>
    <t>37062</t>
  </si>
  <si>
    <t>E37062</t>
  </si>
  <si>
    <t>Sara Marie Skriver Svendsen</t>
  </si>
  <si>
    <t>kres@kt.dtu.dk</t>
  </si>
  <si>
    <t>esp@adk.dtu.dk</t>
  </si>
  <si>
    <t>gitl@vet.dtu.dk</t>
  </si>
  <si>
    <t>amada@dtu.dk</t>
  </si>
  <si>
    <t>klitmoeller@fysik.dtu.dk</t>
  </si>
  <si>
    <t>tgreve@dtu.dk</t>
  </si>
  <si>
    <t>evbu@dtu.dk</t>
  </si>
  <si>
    <t>marme@dtu.dk</t>
  </si>
  <si>
    <t>chbu@dtu.dk</t>
  </si>
  <si>
    <t>yujian@dtu.dk</t>
  </si>
  <si>
    <t>jzhang@fysik.dtu.dk</t>
  </si>
  <si>
    <t>nwsve@mek.dtu.dk</t>
  </si>
  <si>
    <t>ckfjch@mek.dtu.dk</t>
  </si>
  <si>
    <t>ancklo@space.dtu.dk</t>
  </si>
  <si>
    <t>chrfn@dtu.dk</t>
  </si>
  <si>
    <t>kgka@nanotech.dtu.dk</t>
  </si>
  <si>
    <t>s154156@student.dtu.dk</t>
  </si>
  <si>
    <t>cegth@dtu.dk</t>
  </si>
  <si>
    <t>s134600@student.dtu.dk</t>
  </si>
  <si>
    <t>aeish@dtu.dk</t>
  </si>
  <si>
    <t>altto@dtu.dk</t>
  </si>
  <si>
    <t>emaha@dtu.dk</t>
  </si>
  <si>
    <t>seda@dtu.dk</t>
  </si>
  <si>
    <t>2509961991</t>
  </si>
  <si>
    <t>fredam@dtu.dk</t>
  </si>
  <si>
    <t>37524</t>
  </si>
  <si>
    <t>E37524</t>
  </si>
  <si>
    <t>Frederik Wøldike Damsgaard</t>
  </si>
  <si>
    <t>leohe@dtu.dk</t>
  </si>
  <si>
    <t>todn@dtu.dk</t>
  </si>
  <si>
    <t>esax@food.dtu.dk</t>
  </si>
  <si>
    <t>jcha@dtu.dk</t>
  </si>
  <si>
    <t>bva@adm.dtu.dk</t>
  </si>
  <si>
    <t>kasan@dtu.dk</t>
  </si>
  <si>
    <t>Smra@dtu.dk</t>
  </si>
  <si>
    <t>kbj@elektro.dtu.dk</t>
  </si>
  <si>
    <t>aarup@dtu.dk</t>
  </si>
  <si>
    <t>kirstine.berg-sorensen@fysik.dtu.dk</t>
  </si>
  <si>
    <t>2263</t>
  </si>
  <si>
    <t>2510690071</t>
  </si>
  <si>
    <t>peraaa@dtu.dk</t>
  </si>
  <si>
    <t>36691</t>
  </si>
  <si>
    <t>E36691</t>
  </si>
  <si>
    <t>Per Aagaard Ankerstjerne</t>
  </si>
  <si>
    <t>2510690896</t>
  </si>
  <si>
    <t>ckrag@dtu.dk</t>
  </si>
  <si>
    <t>36726</t>
  </si>
  <si>
    <t>E36726</t>
  </si>
  <si>
    <t>Cathrine Krag</t>
  </si>
  <si>
    <t>dcni@byg.dtu.dk</t>
  </si>
  <si>
    <t>cash@dtu.dk</t>
  </si>
  <si>
    <t>erot@dtu.dk</t>
  </si>
  <si>
    <t>shesme@dtu.dk</t>
  </si>
  <si>
    <t>kdas@dtu.dk</t>
  </si>
  <si>
    <t>napap@dtu.dk</t>
  </si>
  <si>
    <t>rvge@aqua.dtu.dk</t>
  </si>
  <si>
    <t>gezha@food.dtu.dk</t>
  </si>
  <si>
    <t>2510904659</t>
  </si>
  <si>
    <t>liczh@dtu.dk</t>
  </si>
  <si>
    <t>36577</t>
  </si>
  <si>
    <t>E36577</t>
  </si>
  <si>
    <t>Lichu Zhou</t>
  </si>
  <si>
    <t>cmrki@aqua.dtu.dk</t>
  </si>
  <si>
    <t>cmrki@dtu.dk</t>
  </si>
  <si>
    <t>thomara@dtu.dk</t>
  </si>
  <si>
    <t>alsper@nanotech.dtu.dk</t>
  </si>
  <si>
    <t>hykim@dtu.dk</t>
  </si>
  <si>
    <t>mkain@mek.dtu.dk</t>
  </si>
  <si>
    <t>mtumo@mek.dtu.dk</t>
  </si>
  <si>
    <t>nicolai.hagerup@gmail.com</t>
  </si>
  <si>
    <t>36682</t>
  </si>
  <si>
    <t>E36682</t>
  </si>
  <si>
    <t>2510962764</t>
  </si>
  <si>
    <t>mavalen96@hotmail.com</t>
  </si>
  <si>
    <t>37296</t>
  </si>
  <si>
    <t>E37296</t>
  </si>
  <si>
    <t>Maria Valentina Giraldo Martinez</t>
  </si>
  <si>
    <t>mv@aqua.dtu.dk</t>
  </si>
  <si>
    <t>mxha@food.dtu.dk</t>
  </si>
  <si>
    <t>emali@dtu.dk</t>
  </si>
  <si>
    <t>allap@elektro.dtu.dk</t>
  </si>
  <si>
    <t>sb@aqua.dtu.dk</t>
  </si>
  <si>
    <t>md@adk.dtu.dk</t>
  </si>
  <si>
    <t>metgm@dtu.dk</t>
  </si>
  <si>
    <t>jmla@dtu.dk</t>
  </si>
  <si>
    <t>lilia@dtu.dk</t>
  </si>
  <si>
    <t>ghsv@aqua.dtu.dk</t>
  </si>
  <si>
    <t>yshao@mek.dtu.dk</t>
  </si>
  <si>
    <t>davmu@dtu.dk</t>
  </si>
  <si>
    <t>arko@env.dtu.dk</t>
  </si>
  <si>
    <t>sorah@dtu.dk</t>
  </si>
  <si>
    <t>cassvi@dtu.dk</t>
  </si>
  <si>
    <t>DENHO@fysik.dtu.dk</t>
  </si>
  <si>
    <t>s180209@student.dtu.dk</t>
  </si>
  <si>
    <t>tiwa@food.dtu.dk</t>
  </si>
  <si>
    <t>angma@fysik.dtu.dk</t>
  </si>
  <si>
    <t>angust@fysik.dtu.dk</t>
  </si>
  <si>
    <t>mjko@dtu.dk</t>
  </si>
  <si>
    <t>maim@dtu.dk</t>
  </si>
  <si>
    <t>E28042-2020308</t>
  </si>
  <si>
    <t>lutobi@dtu.dk</t>
  </si>
  <si>
    <t>fbgfi@dtu.dk</t>
  </si>
  <si>
    <t>rakum@dtu.dk</t>
  </si>
  <si>
    <t>sives@dtu.dk</t>
  </si>
  <si>
    <t>katwi@dtu.dk</t>
  </si>
  <si>
    <t>kalbo@dtu.dk</t>
  </si>
  <si>
    <t>E36287-2020921</t>
  </si>
  <si>
    <t>berchr@dtu.dk</t>
  </si>
  <si>
    <t>2511962695</t>
  </si>
  <si>
    <t>s200636@student.dtu.dk</t>
  </si>
  <si>
    <t>37602</t>
  </si>
  <si>
    <t>E37602</t>
  </si>
  <si>
    <t>Andrea Galli</t>
  </si>
  <si>
    <t>mbustorff@gmail.com</t>
  </si>
  <si>
    <t>E34110-2020622</t>
  </si>
  <si>
    <t>tgni@dtu.dk</t>
  </si>
  <si>
    <t>tbc@mek.dtu.dk</t>
  </si>
  <si>
    <t>lihol@food.dtu.dk</t>
  </si>
  <si>
    <t>chrp@fotonik.dtu.dk</t>
  </si>
  <si>
    <t>bfsm@env.dtu.dk</t>
  </si>
  <si>
    <t>hanho@adm.dtu.dk</t>
  </si>
  <si>
    <t>fatay@dtu.dk</t>
  </si>
  <si>
    <t>strack@dtu.dk</t>
  </si>
  <si>
    <t>enrmini@kt.dtu.dk</t>
  </si>
  <si>
    <t>gioka@dtu.dk</t>
  </si>
  <si>
    <t>jlma@dtu.dk</t>
  </si>
  <si>
    <t>E30170-5</t>
  </si>
  <si>
    <t>fabo@kemi.dtu.dk</t>
  </si>
  <si>
    <t>2512874056</t>
  </si>
  <si>
    <t>amont@dtu.dk</t>
  </si>
  <si>
    <t>36654</t>
  </si>
  <si>
    <t>E36654</t>
  </si>
  <si>
    <t>Ashley Elizabeth Montgomery</t>
  </si>
  <si>
    <t>cmoe@aqua.dtu.dk</t>
  </si>
  <si>
    <t>tkny@elektro.dtu.dk</t>
  </si>
  <si>
    <t>fmemi@dtu.dk</t>
  </si>
  <si>
    <t>mikotz@space.dtu.dk</t>
  </si>
  <si>
    <t>adllo@elektro.dtu.dk</t>
  </si>
  <si>
    <t>maxvan@biosustain.dtu.dk</t>
  </si>
  <si>
    <t>nitgo@dtu.dk</t>
  </si>
  <si>
    <t>2512922670</t>
  </si>
  <si>
    <t>samab@dtu.dk</t>
  </si>
  <si>
    <t>37335</t>
  </si>
  <si>
    <t>E37335</t>
  </si>
  <si>
    <t>Sumer Ahmad Mohammad Abu-Eid</t>
  </si>
  <si>
    <t>2512923537</t>
  </si>
  <si>
    <t>maspa@dtu.dk</t>
  </si>
  <si>
    <t>37455</t>
  </si>
  <si>
    <t>E37455</t>
  </si>
  <si>
    <t>Masoud Payandeh</t>
  </si>
  <si>
    <t>lismer@dtu.dk</t>
  </si>
  <si>
    <t>lilej@bio.dtu.dk</t>
  </si>
  <si>
    <t>cjhhel@dtu.dk</t>
  </si>
  <si>
    <t>2512941527</t>
  </si>
  <si>
    <t>mkklpdrsn@gmail.com</t>
  </si>
  <si>
    <t>37624</t>
  </si>
  <si>
    <t>E37624</t>
  </si>
  <si>
    <t>Mikkel Kofod Pedersen</t>
  </si>
  <si>
    <t>2512942965</t>
  </si>
  <si>
    <t>kteni@dtu.dk</t>
  </si>
  <si>
    <t>36652</t>
  </si>
  <si>
    <t>E36652</t>
  </si>
  <si>
    <t>Kasper Telkamp Nielsen</t>
  </si>
  <si>
    <t>2512943716</t>
  </si>
  <si>
    <t>fewu@dtu.dk</t>
  </si>
  <si>
    <t>37763</t>
  </si>
  <si>
    <t>E37763</t>
  </si>
  <si>
    <t>Feiyan Wu</t>
  </si>
  <si>
    <t>deho@dtu.dk</t>
  </si>
  <si>
    <t>s164060@student.dtu.dk</t>
  </si>
  <si>
    <t>malbri@dtu.dk</t>
  </si>
  <si>
    <t>s174039@student.dtu.dk</t>
  </si>
  <si>
    <t>johan@levinjensen.dk</t>
  </si>
  <si>
    <t>2512980565</t>
  </si>
  <si>
    <t>victorbrevig@gmail.com</t>
  </si>
  <si>
    <t>37038</t>
  </si>
  <si>
    <t>E37038</t>
  </si>
  <si>
    <t>Victor Brevig</t>
  </si>
  <si>
    <t>flemming@kemi.dtu.dk</t>
  </si>
  <si>
    <t>jkras@dtu.dk</t>
  </si>
  <si>
    <t>mmasp@dtu.dk</t>
  </si>
  <si>
    <t>jeiv@dtu.dk</t>
  </si>
  <si>
    <t>hhcg@env.dtu.dk</t>
  </si>
  <si>
    <t>birwe@dtu.dk</t>
  </si>
  <si>
    <t>jesla@dtu.dk</t>
  </si>
  <si>
    <t>rapa@dtu.dk</t>
  </si>
  <si>
    <t>olebr@dtu.dk</t>
  </si>
  <si>
    <t>svda@dtu.dk</t>
  </si>
  <si>
    <t>claust@dtu.dk</t>
  </si>
  <si>
    <t>lykkeh@dtu.dk</t>
  </si>
  <si>
    <t>asdeg@adm.dtu.dk</t>
  </si>
  <si>
    <t>szosv@dtu.dk</t>
  </si>
  <si>
    <t>thope@dtu.dk</t>
  </si>
  <si>
    <t>luve@env.dtu.dk</t>
  </si>
  <si>
    <t>mmhm@adm.dtu.dk</t>
  </si>
  <si>
    <t>zarab@dtu.dk</t>
  </si>
  <si>
    <t>vlato@fotonik.dtu.dk</t>
  </si>
  <si>
    <t>2601913855</t>
  </si>
  <si>
    <t>litamos@dtu.dk</t>
  </si>
  <si>
    <t>37203</t>
  </si>
  <si>
    <t>E37203</t>
  </si>
  <si>
    <t>Linas Tamosaitis</t>
  </si>
  <si>
    <t>loulin@kemi.dtu.dk</t>
  </si>
  <si>
    <t>fache@adm.dtu.dk</t>
  </si>
  <si>
    <t>matkla@mek.dtu.dk</t>
  </si>
  <si>
    <t>s182270@student.dtu.dk</t>
  </si>
  <si>
    <t>s172018@student.dtu.dk</t>
  </si>
  <si>
    <t>cwj@adm.dtu.dk</t>
  </si>
  <si>
    <t>bebr@dtu.dk</t>
  </si>
  <si>
    <t>khmo@dtu.dk</t>
  </si>
  <si>
    <t>jej@byg.dtu.dk</t>
  </si>
  <si>
    <t>twr@elektro.dtu.dk</t>
  </si>
  <si>
    <t>flemla@dtu.dk</t>
  </si>
  <si>
    <t>anfred@adm.dtu.dk</t>
  </si>
  <si>
    <t>croc@dtu.dk</t>
  </si>
  <si>
    <t>metbj@kt.dtu.dk</t>
  </si>
  <si>
    <t>jodyh@dtu.dk</t>
  </si>
  <si>
    <t>anhole@dtu.dk</t>
  </si>
  <si>
    <t>hlch@fotonik.dtu.dk</t>
  </si>
  <si>
    <t>dkrug@dtu.dk</t>
  </si>
  <si>
    <t>sabla@byg.dtu.dk</t>
  </si>
  <si>
    <t>raelch@mek.dtu.dk</t>
  </si>
  <si>
    <t>deab@dtu.dk</t>
  </si>
  <si>
    <t>arngan@biosustain.dtu.dk</t>
  </si>
  <si>
    <t>rgra@dtu.dk</t>
  </si>
  <si>
    <t>hamoz@dtu.dk</t>
  </si>
  <si>
    <t>gear@dtu.dk</t>
  </si>
  <si>
    <t>s123816@student.dtu.dk</t>
  </si>
  <si>
    <t>seojeon@kt.dtu.dk</t>
  </si>
  <si>
    <t>ivanmar@biosustain.dtu.dk</t>
  </si>
  <si>
    <t>urspus@biosustain.dtu.dk</t>
  </si>
  <si>
    <t>s170359@student.dtu.dk</t>
  </si>
  <si>
    <t>E28781-2020286</t>
  </si>
  <si>
    <t>dawin@dtu.dk</t>
  </si>
  <si>
    <t>hmrse@dtu.dk</t>
  </si>
  <si>
    <t>2602944053</t>
  </si>
  <si>
    <t>mukeshmurali1994@gmail.com</t>
  </si>
  <si>
    <t>37493</t>
  </si>
  <si>
    <t>E37493</t>
  </si>
  <si>
    <t>Mukesh Murali</t>
  </si>
  <si>
    <t>thomasbm@live.dk</t>
  </si>
  <si>
    <t>E34698-2020921</t>
  </si>
  <si>
    <t>temry@dtu.dk</t>
  </si>
  <si>
    <t>luko@dtu.dk</t>
  </si>
  <si>
    <t>anfri@dtu.dk</t>
  </si>
  <si>
    <t>joan@space.dtu.dk</t>
  </si>
  <si>
    <t>pcsc@dtu.dk</t>
  </si>
  <si>
    <t>kath@dtu.dk</t>
  </si>
  <si>
    <t>ctha@mek.dtu.dk</t>
  </si>
  <si>
    <t>llyn@dtu.dk</t>
  </si>
  <si>
    <t>toban@dtu.dk</t>
  </si>
  <si>
    <t>karrud@dtu.dk</t>
  </si>
  <si>
    <t>jeb@space.dtu.dk</t>
  </si>
  <si>
    <t>cwil@dtu.dk</t>
  </si>
  <si>
    <t>pevo@dtu.dk</t>
  </si>
  <si>
    <t>rele@env.dtu.dk</t>
  </si>
  <si>
    <t>rafs@dtu.dk</t>
  </si>
  <si>
    <t>jsojo@nanotech.dtu.dk</t>
  </si>
  <si>
    <t>misan@mek.dtu.dk</t>
  </si>
  <si>
    <t>eliol@dtu.dk</t>
  </si>
  <si>
    <t>ecaal@dtu.dk</t>
  </si>
  <si>
    <t>s170360@student.dtu.dk</t>
  </si>
  <si>
    <t>2603924625</t>
  </si>
  <si>
    <t>s182902@student.dtu.dk</t>
  </si>
  <si>
    <t>36631</t>
  </si>
  <si>
    <t>E36631</t>
  </si>
  <si>
    <t>Eike Kutzki</t>
  </si>
  <si>
    <t>lvani@dtu.dk</t>
  </si>
  <si>
    <t>valv@dtu.dk</t>
  </si>
  <si>
    <t>2603934671</t>
  </si>
  <si>
    <t>37334</t>
  </si>
  <si>
    <t>E37334</t>
  </si>
  <si>
    <t>Haotian Wang</t>
  </si>
  <si>
    <t>s154178@student.dtu.dk</t>
  </si>
  <si>
    <t>thuis@dtu.dk</t>
  </si>
  <si>
    <t>eratr@mek.dtu.dk</t>
  </si>
  <si>
    <t>2603952742</t>
  </si>
  <si>
    <t>s182305@student.dtu.dk</t>
  </si>
  <si>
    <t>37037</t>
  </si>
  <si>
    <t>E37037</t>
  </si>
  <si>
    <t>Adrianna Porebska</t>
  </si>
  <si>
    <t>mesha@dtu.dk</t>
  </si>
  <si>
    <t>E32212-3</t>
  </si>
  <si>
    <t>s174001@student.dtu.dk</t>
  </si>
  <si>
    <t>E34431-2020922</t>
  </si>
  <si>
    <t>vsjje@dtu.dk</t>
  </si>
  <si>
    <t>hm@aqua.dtu.dk</t>
  </si>
  <si>
    <t>mdepi@byg.dtu.dk</t>
  </si>
  <si>
    <t>ebir@dtu.dk</t>
  </si>
  <si>
    <t>birmo@dtu.dk</t>
  </si>
  <si>
    <t>apbj@food.dtu.dk</t>
  </si>
  <si>
    <t>frathi@dtu.dk</t>
  </si>
  <si>
    <t>shobe@food.dtu.dk</t>
  </si>
  <si>
    <t>mefl@dtu.dk</t>
  </si>
  <si>
    <t>mwubs@fotonik.dtu.dk</t>
  </si>
  <si>
    <t>supw@biosustain.dtu.dk</t>
  </si>
  <si>
    <t>Susanne Plougheld Rasmussen</t>
  </si>
  <si>
    <t>misoe@dtu.dk</t>
  </si>
  <si>
    <t>tbaisal@elektro.dtu.dk</t>
  </si>
  <si>
    <t>juboko@biosustain.dtu.dk</t>
  </si>
  <si>
    <t>anacu@vet.dtu.dk</t>
  </si>
  <si>
    <t>stet@dtu.dk</t>
  </si>
  <si>
    <t>jeskan@dtu.dk</t>
  </si>
  <si>
    <t>s103777@student.dtu.dk</t>
  </si>
  <si>
    <t>panbo@kemi.dtu.dk</t>
  </si>
  <si>
    <t>mikkbo@dtu.dk</t>
  </si>
  <si>
    <t>nicovia@elektro.dtu.dk</t>
  </si>
  <si>
    <t>mbusi@fysik.dtu.dk</t>
  </si>
  <si>
    <t>freteu@food.dtu.dk</t>
  </si>
  <si>
    <t>jenscchris@yahoo.dk</t>
  </si>
  <si>
    <t>s144423@student.dtu.dk</t>
  </si>
  <si>
    <t>s171673@student.dtu.dk</t>
  </si>
  <si>
    <t>pacva@dtu.dk</t>
  </si>
  <si>
    <t>2604953637</t>
  </si>
  <si>
    <t>krzyja@dtu.dk</t>
  </si>
  <si>
    <t>37790</t>
  </si>
  <si>
    <t>E37790</t>
  </si>
  <si>
    <t>Krzysztof Jan Abram</t>
  </si>
  <si>
    <t>jsn@byg.dtu.dk</t>
  </si>
  <si>
    <t>parbs@dtu.dk</t>
  </si>
  <si>
    <t>oa@space.dtu.dk</t>
  </si>
  <si>
    <t>kem@mek.dtu.dk</t>
  </si>
  <si>
    <t>stehar@dtu.dk</t>
  </si>
  <si>
    <t>tibun@adm.dtu.dk</t>
  </si>
  <si>
    <t>tuwu@biosustain.dtu.dk</t>
  </si>
  <si>
    <t>maem@dtu.dk</t>
  </si>
  <si>
    <t>kaguj@dtu.dk</t>
  </si>
  <si>
    <t>annesophie@milthers.dk</t>
  </si>
  <si>
    <t>Linka@vet.dtu.dk</t>
  </si>
  <si>
    <t>2605884426</t>
  </si>
  <si>
    <t>clgoe@dtu.dk</t>
  </si>
  <si>
    <t>36532</t>
  </si>
  <si>
    <t>E36532</t>
  </si>
  <si>
    <t>Claudia Goebel</t>
  </si>
  <si>
    <t>jakaj@nanotech.dtu.dk</t>
  </si>
  <si>
    <t>prisi@dtu.dk</t>
  </si>
  <si>
    <t>2605903692</t>
  </si>
  <si>
    <t>ildzev@dtu.dk</t>
  </si>
  <si>
    <t>36617</t>
  </si>
  <si>
    <t>E36617</t>
  </si>
  <si>
    <t>Ildze Ventina</t>
  </si>
  <si>
    <t>s171931@student.dtu.dk</t>
  </si>
  <si>
    <t>rung@dtu.dk</t>
  </si>
  <si>
    <t>s173785@student.dtu.dk</t>
  </si>
  <si>
    <t>cis-krogen@hotmail.com</t>
  </si>
  <si>
    <t>s133595@student.dtu.dk</t>
  </si>
  <si>
    <t>s134602@student.dtu.dk</t>
  </si>
  <si>
    <t>s172399@student.dtu.dk</t>
  </si>
  <si>
    <t>s161488@student.dtu.dk</t>
  </si>
  <si>
    <t>marlal@dtu.dk</t>
  </si>
  <si>
    <t>2605960001</t>
  </si>
  <si>
    <t>yanwe@dtu.dk</t>
  </si>
  <si>
    <t>37584</t>
  </si>
  <si>
    <t>E37584</t>
  </si>
  <si>
    <t>Yannick Werner</t>
  </si>
  <si>
    <t>anders.rafn97@gmail.com</t>
  </si>
  <si>
    <t>2605981251</t>
  </si>
  <si>
    <t>mikxlink@gmail.com</t>
  </si>
  <si>
    <t>37289</t>
  </si>
  <si>
    <t>E37289</t>
  </si>
  <si>
    <t>Mikkel Niklas Ramussen</t>
  </si>
  <si>
    <t>kjeni@dtu.dk</t>
  </si>
  <si>
    <t>fwk@aqua.dtu.dk</t>
  </si>
  <si>
    <t>tvpe@dtu.dk</t>
  </si>
  <si>
    <t>sfni@dtu.dk</t>
  </si>
  <si>
    <t>ore@aqua.dtu.dk</t>
  </si>
  <si>
    <t>lkn@bio.dtu.dk</t>
  </si>
  <si>
    <t>marsej@dtu.dk</t>
  </si>
  <si>
    <t>msnie@dtu.dk</t>
  </si>
  <si>
    <t>mogo@food.dtu.dk</t>
  </si>
  <si>
    <t>cluhj@dtu.dk</t>
  </si>
  <si>
    <t>mehd@dtu.dk</t>
  </si>
  <si>
    <t>panak@env.dtu.dk</t>
  </si>
  <si>
    <t>mhros@dtu.dk</t>
  </si>
  <si>
    <t>s162733@student.dtu.dk</t>
  </si>
  <si>
    <t>mieba@adm.dtu.dk</t>
  </si>
  <si>
    <t>ahola@bio.dtu.dk</t>
  </si>
  <si>
    <t>aroy@dtu.dk</t>
  </si>
  <si>
    <t>xiao@dtu.dk</t>
  </si>
  <si>
    <t>2606903041</t>
  </si>
  <si>
    <t>nkor@dtu.dk</t>
  </si>
  <si>
    <t>36762</t>
  </si>
  <si>
    <t>E36762</t>
  </si>
  <si>
    <t>Nikolaj Fjord Korsgaard</t>
  </si>
  <si>
    <t>s173129@student.dtu.dk</t>
  </si>
  <si>
    <t>limun@dtu.dk</t>
  </si>
  <si>
    <t>s163096@student.dtu.dk</t>
  </si>
  <si>
    <t>betlen@biosustain.dtu.dk</t>
  </si>
  <si>
    <t>jemaha1993@gmail.com</t>
  </si>
  <si>
    <t>E36012-2020921</t>
  </si>
  <si>
    <t>lutro@fysik.dtu.dk</t>
  </si>
  <si>
    <t>marco2.gabrielli@mail.polimi.it</t>
  </si>
  <si>
    <t>s154190@student.dtu.dk</t>
  </si>
  <si>
    <t>s174556@student.dtu.dk</t>
  </si>
  <si>
    <t>feni@dtu.dk</t>
  </si>
  <si>
    <t>sofo@fotonik.dtu.dk</t>
  </si>
  <si>
    <t>nizi@byg.dtu.dk</t>
  </si>
  <si>
    <t>kpil@food.dtu.dk</t>
  </si>
  <si>
    <t>ebab@dtu.dk</t>
  </si>
  <si>
    <t>jeme@bio.dtu.dk</t>
  </si>
  <si>
    <t>beini@adm.dtu.dk</t>
  </si>
  <si>
    <t>jhor@mek.dtu.dk</t>
  </si>
  <si>
    <t>mdein@mek.dtu.dk</t>
  </si>
  <si>
    <t>mjoru@dtu.dk</t>
  </si>
  <si>
    <t>jrbo@dtu.dk</t>
  </si>
  <si>
    <t>joska@adm.dtu.dk</t>
  </si>
  <si>
    <t>konvie@biosustain.dtu.dk</t>
  </si>
  <si>
    <t>birni@bioinformatics.dtu.dk</t>
  </si>
  <si>
    <t>lauju@fysik.dtu.dk</t>
  </si>
  <si>
    <t>gioc@dtu.dk</t>
  </si>
  <si>
    <t>E27446-3</t>
  </si>
  <si>
    <t>naytae@dtu.dk</t>
  </si>
  <si>
    <t>mthni@dtu.dk</t>
  </si>
  <si>
    <t>lays@biosustain.dtu.dk</t>
  </si>
  <si>
    <t>ancord@dtu.dk</t>
  </si>
  <si>
    <t>khokam@dtu.dk</t>
  </si>
  <si>
    <t>serkos@dtu.dk</t>
  </si>
  <si>
    <t>aagco@dtu.dk</t>
  </si>
  <si>
    <t>huaqi@fotonik.dtu.dk</t>
  </si>
  <si>
    <t>gioca@dtu.dk</t>
  </si>
  <si>
    <t>simonbrthorsen@gmail.com</t>
  </si>
  <si>
    <t>E34803-2</t>
  </si>
  <si>
    <t>andbri@dtu.dk</t>
  </si>
  <si>
    <t>s171714@student.dtu.dk</t>
  </si>
  <si>
    <t>frho@nanotech.dtu.dk</t>
  </si>
  <si>
    <t>heevci@dtu.dk</t>
  </si>
  <si>
    <t>s175088@student.dtu.dk</t>
  </si>
  <si>
    <t>stfor@dtu.dk</t>
  </si>
  <si>
    <t>mzha@dtu.dk</t>
  </si>
  <si>
    <t>vcuhe@elektro.dtu.dk</t>
  </si>
  <si>
    <t>psyl@dtu.dk</t>
  </si>
  <si>
    <t>cst@bio.dtu.dk</t>
  </si>
  <si>
    <t>gigla@adm.dtu.dk</t>
  </si>
  <si>
    <t>lbak@aqua.dtu.dk</t>
  </si>
  <si>
    <t>lo@byg.dtu.dk</t>
  </si>
  <si>
    <t>anca@dtu.dk</t>
  </si>
  <si>
    <t>jefrih@dtu.dk</t>
  </si>
  <si>
    <t>hekis@dtu.dk</t>
  </si>
  <si>
    <t>khma@dtu.dk</t>
  </si>
  <si>
    <t>nalma@dtu.dk</t>
  </si>
  <si>
    <t>maymi@adm.dtu.dk</t>
  </si>
  <si>
    <t>karmor@biosustain.dtu.dk</t>
  </si>
  <si>
    <t>ryln@dtu.dk</t>
  </si>
  <si>
    <t>marmez@biosustain.dtu.dk</t>
  </si>
  <si>
    <t>patwhe@nanotech.dtu.dk</t>
  </si>
  <si>
    <t>2608881789</t>
  </si>
  <si>
    <t>msobye@dtu.dk</t>
  </si>
  <si>
    <t>37299</t>
  </si>
  <si>
    <t>E37299</t>
  </si>
  <si>
    <t>Mikkel Søbye</t>
  </si>
  <si>
    <t>sorpet@dtu.dk</t>
  </si>
  <si>
    <t>knav@dtu.dk</t>
  </si>
  <si>
    <t>legel@dtu.dk</t>
  </si>
  <si>
    <t>2608914857</t>
  </si>
  <si>
    <t>thipom@dtu.dk</t>
  </si>
  <si>
    <t>37698</t>
  </si>
  <si>
    <t>E37698</t>
  </si>
  <si>
    <t>Thierry Désiré Pomar</t>
  </si>
  <si>
    <t>omgomez@dtu.dk</t>
  </si>
  <si>
    <t>olsosi@dtu.dk</t>
  </si>
  <si>
    <t>Oliver Wischmann Siig</t>
  </si>
  <si>
    <t>2608932766</t>
  </si>
  <si>
    <t>chalan@dtu.dk</t>
  </si>
  <si>
    <t>37479</t>
  </si>
  <si>
    <t>E37479</t>
  </si>
  <si>
    <t>Christina Albers Andersen</t>
  </si>
  <si>
    <t>dace@dtu.dk</t>
  </si>
  <si>
    <t>jonas.juhler.n@gmail.com</t>
  </si>
  <si>
    <t>tnexho@dtu.dk</t>
  </si>
  <si>
    <t>E31852-5</t>
  </si>
  <si>
    <t>momirza@kt.dtu.dk</t>
  </si>
  <si>
    <t>s143489@student.dtu.dk</t>
  </si>
  <si>
    <t>s173838@student.dtu.dk</t>
  </si>
  <si>
    <t>s184758@student.dtu.dk</t>
  </si>
  <si>
    <t>kgra@food.dtu.dk</t>
  </si>
  <si>
    <t>lois@adm.dtu.dk</t>
  </si>
  <si>
    <t>helbu@adm.dtu.dk</t>
  </si>
  <si>
    <t>lfal@adm.dtu.dk</t>
  </si>
  <si>
    <t>jebo@dtu.dk</t>
  </si>
  <si>
    <t>laiwa@business.dtu.dk</t>
  </si>
  <si>
    <t>jebahe@biosustain.dtu.dk</t>
  </si>
  <si>
    <t>vdha@food.dtu.dk</t>
  </si>
  <si>
    <t>mdan@dtu.dk</t>
  </si>
  <si>
    <t>rini@dtu.dk</t>
  </si>
  <si>
    <t>mja@aqua.dtu.dk</t>
  </si>
  <si>
    <t>major@dtu.dk</t>
  </si>
  <si>
    <t>crich@dtu.dk</t>
  </si>
  <si>
    <t>qw@elektro.dtu.dk</t>
  </si>
  <si>
    <t>da@eg-gym.dk</t>
  </si>
  <si>
    <t>tomst@dtu.dk</t>
  </si>
  <si>
    <t>2609851123</t>
  </si>
  <si>
    <t>nbag@dtu.dk</t>
  </si>
  <si>
    <t>36727</t>
  </si>
  <si>
    <t>E36727</t>
  </si>
  <si>
    <t>Niels-Christian Fink Bagger</t>
  </si>
  <si>
    <t>chaoxu@mek.dtu.dk</t>
  </si>
  <si>
    <t>ableu@dtu.dk</t>
  </si>
  <si>
    <t>mkryh@dtu.dk</t>
  </si>
  <si>
    <t>maron@dtu.dk</t>
  </si>
  <si>
    <t>maymmo@dtu.dk</t>
  </si>
  <si>
    <t>E36194-2</t>
  </si>
  <si>
    <t>2609904448</t>
  </si>
  <si>
    <t>dfra@dtu.dk</t>
  </si>
  <si>
    <t>36367</t>
  </si>
  <si>
    <t>E36367</t>
  </si>
  <si>
    <t>Deena Pulipparambil Francis</t>
  </si>
  <si>
    <t>mirgal@dtu.dk</t>
  </si>
  <si>
    <t>luciann@dtu.dk</t>
  </si>
  <si>
    <t>tkjkr@dtu.dk</t>
  </si>
  <si>
    <t>s175039@student.dtu.dk</t>
  </si>
  <si>
    <t>s151764@student.dtu.dk</t>
  </si>
  <si>
    <t>cahege@dtu.dk</t>
  </si>
  <si>
    <t>s182440@student.dtu.dk</t>
  </si>
  <si>
    <t>kusty@dtu.dk</t>
  </si>
  <si>
    <t>ninj@dtu.dk</t>
  </si>
  <si>
    <t>timpn@dtu.dk</t>
  </si>
  <si>
    <t>pw@kt.dtu.dk</t>
  </si>
  <si>
    <t>vfje@vet.dtu.dk</t>
  </si>
  <si>
    <t>kamalm@dtu.dk</t>
  </si>
  <si>
    <t>ihhj@elektro.dtu.dk</t>
  </si>
  <si>
    <t>bibo@food.dtu.dk</t>
  </si>
  <si>
    <t>jamort@dtu.dk</t>
  </si>
  <si>
    <t>sudh@dtu.dk</t>
  </si>
  <si>
    <t>martmi@dtu.dk</t>
  </si>
  <si>
    <t>njaan@dtu.dk</t>
  </si>
  <si>
    <t>lidi@dtu.dk</t>
  </si>
  <si>
    <t>claboy@dtu.dk</t>
  </si>
  <si>
    <t>zaalh@dtu.dk</t>
  </si>
  <si>
    <t>ireroc@byg.dtu.dk</t>
  </si>
  <si>
    <t>sewo@dtu.dk</t>
  </si>
  <si>
    <t>moadda@byg.dtu.dk</t>
  </si>
  <si>
    <t>bkamo@dtu.dk</t>
  </si>
  <si>
    <t>E34626-2</t>
  </si>
  <si>
    <t>jifyan@kt.dtu.dk</t>
  </si>
  <si>
    <t>junzh@dtu.dk</t>
  </si>
  <si>
    <t>dtorel@fysik.dtu.dk</t>
  </si>
  <si>
    <t>ermpr@byg.dtu.dk</t>
  </si>
  <si>
    <t>chabec@biosustain.dtu.dk</t>
  </si>
  <si>
    <t>2610940091</t>
  </si>
  <si>
    <t>yifxi@dtu.dk</t>
  </si>
  <si>
    <t>37438</t>
  </si>
  <si>
    <t>E37438</t>
  </si>
  <si>
    <t>Yifan Xia</t>
  </si>
  <si>
    <t>maplo@dtu.dk</t>
  </si>
  <si>
    <t>s172983@student.dtu.dk</t>
  </si>
  <si>
    <t>2610951999</t>
  </si>
  <si>
    <t>s190554@student.dtu.dk</t>
  </si>
  <si>
    <t>37137</t>
  </si>
  <si>
    <t>E37137</t>
  </si>
  <si>
    <t>Mogens Nguyen</t>
  </si>
  <si>
    <t>2610961285</t>
  </si>
  <si>
    <t>rydahl2610@gmail.com</t>
  </si>
  <si>
    <t>37071</t>
  </si>
  <si>
    <t>E37071</t>
  </si>
  <si>
    <t>Anton Rydahl</t>
  </si>
  <si>
    <t>mbpet@vet.dtu.dk</t>
  </si>
  <si>
    <t>vilst@dtu.dk</t>
  </si>
  <si>
    <t>E29837-2</t>
  </si>
  <si>
    <t>kfan@dtu.dk</t>
  </si>
  <si>
    <t>clso@adm.dtu.dk</t>
  </si>
  <si>
    <t>cton@dtu.dk</t>
  </si>
  <si>
    <t>larsh@fysik.dtu.dk</t>
  </si>
  <si>
    <t>rrea@mek.dtu.dk</t>
  </si>
  <si>
    <t>mbah@food.dtu.dk</t>
  </si>
  <si>
    <t>2611793971</t>
  </si>
  <si>
    <t>jyrdr@dtu.dk</t>
  </si>
  <si>
    <t>36703</t>
  </si>
  <si>
    <t>E36703</t>
  </si>
  <si>
    <t>Jürgen Dreier</t>
  </si>
  <si>
    <t>nkdi@dtu.dk</t>
  </si>
  <si>
    <t>climaz@dtu.dk</t>
  </si>
  <si>
    <t>jbrras@mek.dtu.dk</t>
  </si>
  <si>
    <t>adili@space.dtu.dk</t>
  </si>
  <si>
    <t>azca@dtu.dk</t>
  </si>
  <si>
    <t>dide@kemi.dtu.dk</t>
  </si>
  <si>
    <t>kalja@kemi.dtu.dk</t>
  </si>
  <si>
    <t>liljak@kemi.dtu.dk</t>
  </si>
  <si>
    <t>davwu@dtu.dk</t>
  </si>
  <si>
    <t>2611911745</t>
  </si>
  <si>
    <t>lialit@dtu.dk</t>
  </si>
  <si>
    <t>36842</t>
  </si>
  <si>
    <t>E36842</t>
  </si>
  <si>
    <t>Liridon Aliti</t>
  </si>
  <si>
    <t>febaru@mek.dtu.dk</t>
  </si>
  <si>
    <t>s113086@student.dtu.dk</t>
  </si>
  <si>
    <t>E22809-2020122</t>
  </si>
  <si>
    <t>s113252@student.dtu.dk</t>
  </si>
  <si>
    <t>svevol@biosustain.dtu.dk</t>
  </si>
  <si>
    <t>s133701@student.dtu.dk</t>
  </si>
  <si>
    <t>emenfr@biosustain.dtu.dk</t>
  </si>
  <si>
    <t>s154211@student.dtu.dk</t>
  </si>
  <si>
    <t>kelga@dtu.dk</t>
  </si>
  <si>
    <t>s164219@student.dtu.dk</t>
  </si>
  <si>
    <t>laulun@dtu.dk</t>
  </si>
  <si>
    <t>2611963516</t>
  </si>
  <si>
    <t>abelda19@gmail.com</t>
  </si>
  <si>
    <t>37013</t>
  </si>
  <si>
    <t>E37013</t>
  </si>
  <si>
    <t>Alicia Belda Leandro</t>
  </si>
  <si>
    <t>marie@hartmeyer.net</t>
  </si>
  <si>
    <t>s192522@student.dtu.dk</t>
  </si>
  <si>
    <t>E36021-2020922</t>
  </si>
  <si>
    <t>sogus@adm.dtu.dk</t>
  </si>
  <si>
    <t>jhja@dtu.dk</t>
  </si>
  <si>
    <t>adragos@dtu.dk</t>
  </si>
  <si>
    <t>pacav@biosustain.dtu.dk</t>
  </si>
  <si>
    <t>lfsk@dtu.dk</t>
  </si>
  <si>
    <t>valdo@aqua.dtu.dk</t>
  </si>
  <si>
    <t>2612922392</t>
  </si>
  <si>
    <t>makhed@dtu.dk</t>
  </si>
  <si>
    <t>37626</t>
  </si>
  <si>
    <t>E37626</t>
  </si>
  <si>
    <t>Maliha Khedri</t>
  </si>
  <si>
    <t>konka@dtu.dk</t>
  </si>
  <si>
    <t>s144052@student.dtu.dk</t>
  </si>
  <si>
    <t>s151938@student.dtu.dk</t>
  </si>
  <si>
    <t>E36306-2020102</t>
  </si>
  <si>
    <t>s154661@student.dtu.dk</t>
  </si>
  <si>
    <t>nhevi@dtu.dk</t>
  </si>
  <si>
    <t>E35356-2</t>
  </si>
  <si>
    <t>maltebp94@gmail.com</t>
  </si>
  <si>
    <t>E35188-2020102</t>
  </si>
  <si>
    <t>E35188-2020921</t>
  </si>
  <si>
    <t>ajlh@dtu.dk</t>
  </si>
  <si>
    <t>2612950612</t>
  </si>
  <si>
    <t>fmefa@dtu.dk</t>
  </si>
  <si>
    <t>37802</t>
  </si>
  <si>
    <t>E37802</t>
  </si>
  <si>
    <t>Frederikke Melina Fava</t>
  </si>
  <si>
    <t>s181370@student.dtu.dk</t>
  </si>
  <si>
    <t>rgemi@dtu.dk</t>
  </si>
  <si>
    <t>studiechef@dtu.dk</t>
  </si>
  <si>
    <t>bjpo@dtu.dk</t>
  </si>
  <si>
    <t>fsax@fysik.dtu.dk</t>
  </si>
  <si>
    <t>jbro@aqua.dtu.dk</t>
  </si>
  <si>
    <t>sgoletz@dtu.dk</t>
  </si>
  <si>
    <t>uvni@kemi.dtu.dk</t>
  </si>
  <si>
    <t>elgua@adm.dtu.dk</t>
  </si>
  <si>
    <t>sitsc@adm.dtu.dk</t>
  </si>
  <si>
    <t>felgu@dtu.dk</t>
  </si>
  <si>
    <t>dbala@food.dtu.dk</t>
  </si>
  <si>
    <t>mfrla@food.dtu.dk</t>
  </si>
  <si>
    <t>inros@kt.dtu.dk</t>
  </si>
  <si>
    <t>karla@food.dtu.dk</t>
  </si>
  <si>
    <t>jepgl@dtu.dk</t>
  </si>
  <si>
    <t>maeng@nanotech.dtu.dk</t>
  </si>
  <si>
    <t>tisuich@mek.dtu.dk</t>
  </si>
  <si>
    <t>ssuz@aqua.dtu.dk</t>
  </si>
  <si>
    <t>fiho@dtu.dk</t>
  </si>
  <si>
    <t>Fie Victoria Hoffensetz</t>
  </si>
  <si>
    <t>2701902583</t>
  </si>
  <si>
    <t>petjen@dtu.dk</t>
  </si>
  <si>
    <t>36599</t>
  </si>
  <si>
    <t>E36599</t>
  </si>
  <si>
    <t>Peter Ehlert Jensen</t>
  </si>
  <si>
    <t>sinja@dtu.dk</t>
  </si>
  <si>
    <t>jbgr@aqua.dtu.dk</t>
  </si>
  <si>
    <t>2701913909</t>
  </si>
  <si>
    <t>theol@dtu.dk</t>
  </si>
  <si>
    <t>36638</t>
  </si>
  <si>
    <t>E36638</t>
  </si>
  <si>
    <t>Theodor Secanell Holstad</t>
  </si>
  <si>
    <t>shoal@dtu.dk</t>
  </si>
  <si>
    <t>2701931605</t>
  </si>
  <si>
    <t>jacob.h.ploeger@hotmail.com</t>
  </si>
  <si>
    <t>37312</t>
  </si>
  <si>
    <t>E37312</t>
  </si>
  <si>
    <t>Jacob Pløger</t>
  </si>
  <si>
    <t>s1542182@student.dtu.dk</t>
  </si>
  <si>
    <t>anhon@dtu.dk</t>
  </si>
  <si>
    <t>yidou@elektro.dtu.dk</t>
  </si>
  <si>
    <t>frehe@dtu.dk</t>
  </si>
  <si>
    <t>abpudi@kt.dtu.dk</t>
  </si>
  <si>
    <t>pm@aqua.dtu.dk</t>
  </si>
  <si>
    <t>anim@dtu.dk</t>
  </si>
  <si>
    <t>hebec@dtu.dk</t>
  </si>
  <si>
    <t>stjes@dtu.dk</t>
  </si>
  <si>
    <t>sunnu@dtu.dk</t>
  </si>
  <si>
    <t>E35725-2</t>
  </si>
  <si>
    <t>hels@aqua.dtu.dk</t>
  </si>
  <si>
    <t>nanza@kemi.dtu.dk</t>
  </si>
  <si>
    <t>tch@mek.dtu.dk</t>
  </si>
  <si>
    <t>sipsh@dtu.dk</t>
  </si>
  <si>
    <t>linecis@food.dtu.dk</t>
  </si>
  <si>
    <t>mareng@dtu.dk</t>
  </si>
  <si>
    <t>marsuv@dtu.dk</t>
  </si>
  <si>
    <t>kaknje@env.dtu.dk</t>
  </si>
  <si>
    <t>astah@dtu.dk</t>
  </si>
  <si>
    <t>matr@dtu.dk</t>
  </si>
  <si>
    <t>shomo@dtu.dk</t>
  </si>
  <si>
    <t>tatiae@dtu.dk</t>
  </si>
  <si>
    <t>E32586-2</t>
  </si>
  <si>
    <t>2702854833</t>
  </si>
  <si>
    <t>aalsc@dtu.dk</t>
  </si>
  <si>
    <t>36621</t>
  </si>
  <si>
    <t>E36621</t>
  </si>
  <si>
    <t>Adrian Alexander Schiefler</t>
  </si>
  <si>
    <t>shez@dtu.dk</t>
  </si>
  <si>
    <t>sofhan@aqua.dtu.dk</t>
  </si>
  <si>
    <t>sstha@dtu.dk</t>
  </si>
  <si>
    <t>ruvas@biosustain.dtu.dk</t>
  </si>
  <si>
    <t>anmy@dtu.dk</t>
  </si>
  <si>
    <t>terkola@dtu.dk</t>
  </si>
  <si>
    <t>heumat@space.dtu.dk</t>
  </si>
  <si>
    <t>fstu@dtu.dk</t>
  </si>
  <si>
    <t>chekim@biosustain.dtu.dk</t>
  </si>
  <si>
    <t>fashart@dtu.dk</t>
  </si>
  <si>
    <t>jbu_72@hotmail.com</t>
  </si>
  <si>
    <t>anfro@dtu.dk</t>
  </si>
  <si>
    <t>henriette.steenhoff@gmail.com</t>
  </si>
  <si>
    <t>aldam@elektro.dtu.dk</t>
  </si>
  <si>
    <t>jusvai@dtu.dk</t>
  </si>
  <si>
    <t>s144533@student.dtu.dk</t>
  </si>
  <si>
    <t>ctong@mek.dtu.dk</t>
  </si>
  <si>
    <t>adame@dtu.dk</t>
  </si>
  <si>
    <t>E36356-2</t>
  </si>
  <si>
    <t>magli@dtu.dk</t>
  </si>
  <si>
    <t>krimol@adm.dtu.dk</t>
  </si>
  <si>
    <t>rikpe@dtu.dk</t>
  </si>
  <si>
    <t>Simon.thye@gmail.com</t>
  </si>
  <si>
    <t>nikch@nanotech.dtu.dk</t>
  </si>
  <si>
    <t>emil.bejder@gmail.com</t>
  </si>
  <si>
    <t>E34694-2</t>
  </si>
  <si>
    <t>s174173@student.dtu.dk</t>
  </si>
  <si>
    <t>E32240-2020921</t>
  </si>
  <si>
    <t>tik@aqua.dtu.dk</t>
  </si>
  <si>
    <t>mykal@space.dtu.dk</t>
  </si>
  <si>
    <t>tmol@aqua.dtu.dk</t>
  </si>
  <si>
    <t>thoste@adm.dtu.dk</t>
  </si>
  <si>
    <t>johh@dtu.dk</t>
  </si>
  <si>
    <t>kjep@adm.dtu.dk</t>
  </si>
  <si>
    <t>jlimey@dtu.dk</t>
  </si>
  <si>
    <t>yinli@dtu.dk</t>
  </si>
  <si>
    <t>chet@dtu.dk</t>
  </si>
  <si>
    <t>mste@food.dtu.dk</t>
  </si>
  <si>
    <t>rerdo@dtu.dk</t>
  </si>
  <si>
    <t>andreasbjorn@hotmail.com</t>
  </si>
  <si>
    <t>E34592-2020921</t>
  </si>
  <si>
    <t>s070212@student.dtu.dk</t>
  </si>
  <si>
    <t>cevfu@mek.dtu.dk</t>
  </si>
  <si>
    <t>nigehe@dtu.dk</t>
  </si>
  <si>
    <t>s151722@student.dtu.dk</t>
  </si>
  <si>
    <t>akrsc@dtu.dk</t>
  </si>
  <si>
    <t>2703952839</t>
  </si>
  <si>
    <t>gakero95@gmail.com</t>
  </si>
  <si>
    <t>37588</t>
  </si>
  <si>
    <t>E37588</t>
  </si>
  <si>
    <t>Mohammad Eibo</t>
  </si>
  <si>
    <t>2703953452</t>
  </si>
  <si>
    <t>s193091@student.dtu.dk</t>
  </si>
  <si>
    <t>37094</t>
  </si>
  <si>
    <t>E37094</t>
  </si>
  <si>
    <t>Ingeborg Bersås</t>
  </si>
  <si>
    <t>vic.bra@hotmail.com</t>
  </si>
  <si>
    <t>E35111-2020921</t>
  </si>
  <si>
    <t>jdo@aqua.dtu.dk</t>
  </si>
  <si>
    <t>klph@dtu.dk</t>
  </si>
  <si>
    <t>poho@dtu.dk</t>
  </si>
  <si>
    <t>towik@dtu.dk</t>
  </si>
  <si>
    <t>havje@dtu.dk</t>
  </si>
  <si>
    <t>evabal@biosustain.dtu.dk</t>
  </si>
  <si>
    <t>sumha@adm.dtu.dk</t>
  </si>
  <si>
    <t>psj@space.dtu.dk</t>
  </si>
  <si>
    <t>frh@mek.dtu.dk</t>
  </si>
  <si>
    <t>pergra@biosustain.dtu.dk</t>
  </si>
  <si>
    <t>jbach@dtu.dk</t>
  </si>
  <si>
    <t>lkron@dtu.dk</t>
  </si>
  <si>
    <t>minson@elektro.dtu.dk</t>
  </si>
  <si>
    <t>mph@adk.dtu.dk</t>
  </si>
  <si>
    <t>gmgo@env.dtu.dk</t>
  </si>
  <si>
    <t>thols@dtu.dk</t>
  </si>
  <si>
    <t>alexno@stanford.edu</t>
  </si>
  <si>
    <t>mallau@dtu.dk</t>
  </si>
  <si>
    <t>birey@dtu.dk</t>
  </si>
  <si>
    <t>cembu@dtu.dk</t>
  </si>
  <si>
    <t>andron@dtu.dk</t>
  </si>
  <si>
    <t>E28011-4</t>
  </si>
  <si>
    <t>s160829@student.dtu.dk</t>
  </si>
  <si>
    <t>mazaj@dtu.dk</t>
  </si>
  <si>
    <t>jmba@dtu.dk</t>
  </si>
  <si>
    <t>2704961513</t>
  </si>
  <si>
    <t>s154240@student.dtu.dk</t>
  </si>
  <si>
    <t>37278</t>
  </si>
  <si>
    <t>E37278</t>
  </si>
  <si>
    <t>Kevin Martin Jakobsen</t>
  </si>
  <si>
    <t>abhve@dtu.dk</t>
  </si>
  <si>
    <t>E35323-2</t>
  </si>
  <si>
    <t>2704972310</t>
  </si>
  <si>
    <t>deekr@dtu.dk</t>
  </si>
  <si>
    <t>37199</t>
  </si>
  <si>
    <t>E37199</t>
  </si>
  <si>
    <t>Deepthy KRISHNAN</t>
  </si>
  <si>
    <t>s174097@student.dtu.dk</t>
  </si>
  <si>
    <t>tudci@dtu.dk</t>
  </si>
  <si>
    <t>E34625-2020921</t>
  </si>
  <si>
    <t>yuki@dtu.dk</t>
  </si>
  <si>
    <t>ds@byg.dtu.dk</t>
  </si>
  <si>
    <t>tjho@food.dtu.dk</t>
  </si>
  <si>
    <t>rewl@kemi.dtu.dk</t>
  </si>
  <si>
    <t>jkca@dtu.dk</t>
  </si>
  <si>
    <t>lbda@dtu.dk</t>
  </si>
  <si>
    <t>niac@dtu.dk</t>
  </si>
  <si>
    <t>anjoe@byg.dtu.dk</t>
  </si>
  <si>
    <t>marjn@adm.dtu.dk</t>
  </si>
  <si>
    <t>ioanf@env.dtu.dk</t>
  </si>
  <si>
    <t>emilkj@dtu.dk</t>
  </si>
  <si>
    <t>dantco@dtu.dk</t>
  </si>
  <si>
    <t>andba@dtu.dk</t>
  </si>
  <si>
    <t>xiac@dtu.dk</t>
  </si>
  <si>
    <t>prabhu@dtu.dk</t>
  </si>
  <si>
    <t>aahr@elektro.dtu.dk</t>
  </si>
  <si>
    <t>yondu@dtu.dk</t>
  </si>
  <si>
    <t>krman@dtu.dk</t>
  </si>
  <si>
    <t>morel@dtu.dk</t>
  </si>
  <si>
    <t>sabr@dtu.dk</t>
  </si>
  <si>
    <t>magala@dtu.dk</t>
  </si>
  <si>
    <t>arnaou@kt.dtu.dk</t>
  </si>
  <si>
    <t>Adem Rosenkvist Nielsen Aouichaoui</t>
  </si>
  <si>
    <t>juulmann@gmail.com</t>
  </si>
  <si>
    <t>kbir@aqua.dtu.dk</t>
  </si>
  <si>
    <t>ed@dkuni.dk</t>
  </si>
  <si>
    <t>s164822@student.dtu.dk</t>
  </si>
  <si>
    <t>Victor_schwrter@hotmail.com</t>
  </si>
  <si>
    <t>2705962769</t>
  </si>
  <si>
    <t>vasch@dtu.dk</t>
  </si>
  <si>
    <t>37547</t>
  </si>
  <si>
    <t>E37547</t>
  </si>
  <si>
    <t>Vasileios Chrysochoidis</t>
  </si>
  <si>
    <t>s174350@student.dtu.dk</t>
  </si>
  <si>
    <t>lisryg@adm.dtu.dk</t>
  </si>
  <si>
    <t>cako@dtu.dk</t>
  </si>
  <si>
    <t>jpewi@dtu.dk</t>
  </si>
  <si>
    <t>gipi@knord.dk</t>
  </si>
  <si>
    <t>gdias@dtu.dk</t>
  </si>
  <si>
    <t>mikch@dtu.dk</t>
  </si>
  <si>
    <t>ajba@dtu.dk</t>
  </si>
  <si>
    <t>chlp@dtu.dk</t>
  </si>
  <si>
    <t>pien@food.dtu.dk</t>
  </si>
  <si>
    <t>kakab@biosustain.dtu.dk</t>
  </si>
  <si>
    <t>jumar@food.dtu.dk</t>
  </si>
  <si>
    <t>casjul@adm.dtu.dk</t>
  </si>
  <si>
    <t>phih@dtu.dk</t>
  </si>
  <si>
    <t>xwang@dtu.dk</t>
  </si>
  <si>
    <t>rvbr@dtu.dk</t>
  </si>
  <si>
    <t>ahua@dtu.dk</t>
  </si>
  <si>
    <t>meya@fotonik.dtu.dk</t>
  </si>
  <si>
    <t>weiqiu@fysik.dtu.dk</t>
  </si>
  <si>
    <t>270689</t>
  </si>
  <si>
    <t>stezi@dtu.dk</t>
  </si>
  <si>
    <t>37754</t>
  </si>
  <si>
    <t>E37754</t>
  </si>
  <si>
    <t>Stefan Zimmermann</t>
  </si>
  <si>
    <t>marlio@dtu.dk</t>
  </si>
  <si>
    <t>kamalu@byg.dtu.dk</t>
  </si>
  <si>
    <t>lauale@dtu.dk</t>
  </si>
  <si>
    <t>2706904983</t>
  </si>
  <si>
    <t>vtokr@dtu.dk</t>
  </si>
  <si>
    <t>37175</t>
  </si>
  <si>
    <t>E37175</t>
  </si>
  <si>
    <t>Vilmundur Torfi Kristinsson</t>
  </si>
  <si>
    <t>stepir@dtu.dk</t>
  </si>
  <si>
    <t>arsi@dtu.dk</t>
  </si>
  <si>
    <t>tinwan@kt.dtu.dk</t>
  </si>
  <si>
    <t>2706924348</t>
  </si>
  <si>
    <t>atetor@dtu.dk</t>
  </si>
  <si>
    <t>37188</t>
  </si>
  <si>
    <t>E37188</t>
  </si>
  <si>
    <t>Atefeh Torabi</t>
  </si>
  <si>
    <t>s172323@student.dtu.dk</t>
  </si>
  <si>
    <t>s154248@student.dtu.dk</t>
  </si>
  <si>
    <t>tpojo@dtu.dk</t>
  </si>
  <si>
    <t>almon@dtu.dk</t>
  </si>
  <si>
    <t>dniko@dtu.dk</t>
  </si>
  <si>
    <t>s145046@student.dtu.dk</t>
  </si>
  <si>
    <t>ludso@dtu.dk</t>
  </si>
  <si>
    <t>E36113-2</t>
  </si>
  <si>
    <t>lenzen@dtu.dk</t>
  </si>
  <si>
    <t>jmiro@dtu.dk</t>
  </si>
  <si>
    <t>E35919-2</t>
  </si>
  <si>
    <t>ldiha@dtu.dk</t>
  </si>
  <si>
    <t>s174442@student.dtu.dk</t>
  </si>
  <si>
    <t>cascc@dtu.dk</t>
  </si>
  <si>
    <t>jonhj@dtu.dk</t>
  </si>
  <si>
    <t>2706991010</t>
  </si>
  <si>
    <t>s193792@student.dtu.dk</t>
  </si>
  <si>
    <t>37593</t>
  </si>
  <si>
    <t>E37593</t>
  </si>
  <si>
    <t>Nina Corydon-Petersen</t>
  </si>
  <si>
    <t>s183785@student.dtu.dk</t>
  </si>
  <si>
    <t>apk@live.dk</t>
  </si>
  <si>
    <t>2707560978</t>
  </si>
  <si>
    <t>lesry@dtu.dk</t>
  </si>
  <si>
    <t>37691</t>
  </si>
  <si>
    <t>E37691</t>
  </si>
  <si>
    <t>Lene Esager Rytter</t>
  </si>
  <si>
    <t>oljan@adm.dtu.dk</t>
  </si>
  <si>
    <t>pgba@dtu.dk</t>
  </si>
  <si>
    <t>mahb@dtu.dk</t>
  </si>
  <si>
    <t>gg@adk.dtu.dk</t>
  </si>
  <si>
    <t>mkp@byg.dtu.dk</t>
  </si>
  <si>
    <t>mnsu@dtu.dk</t>
  </si>
  <si>
    <t>lkma@dtu.dk</t>
  </si>
  <si>
    <t>kastr@dtu.dk</t>
  </si>
  <si>
    <t>chbr@biosustain.dtu.dk</t>
  </si>
  <si>
    <t>huhao@fotonik.dtu.dk</t>
  </si>
  <si>
    <t>mbch@aqua.dtu.dk</t>
  </si>
  <si>
    <t>2707824789</t>
  </si>
  <si>
    <t>volwe@dtu.dk</t>
  </si>
  <si>
    <t>37779</t>
  </si>
  <si>
    <t>E37779</t>
  </si>
  <si>
    <t>Volker Wellner</t>
  </si>
  <si>
    <t>cbhe@dtu.dk</t>
  </si>
  <si>
    <t>camiloe0727@gmail.com</t>
  </si>
  <si>
    <t>sofha@dtu.dk</t>
  </si>
  <si>
    <t>s175863@student.dtu.dk</t>
  </si>
  <si>
    <t>s154251@student.dtu.dk</t>
  </si>
  <si>
    <t>E31291-2020253</t>
  </si>
  <si>
    <t>jekjor@dtu.dk</t>
  </si>
  <si>
    <t>guowa@dtu.dk</t>
  </si>
  <si>
    <t>simonkruse0@gmail.com</t>
  </si>
  <si>
    <t>s174099@student.dtu.dk</t>
  </si>
  <si>
    <t>E33272-4</t>
  </si>
  <si>
    <t>jtad@aqua.dtu.dk</t>
  </si>
  <si>
    <t>mssni@food.dtu.dk</t>
  </si>
  <si>
    <t>hc@mek.dtu.dk</t>
  </si>
  <si>
    <t>pjuha@kt.dtu.dk</t>
  </si>
  <si>
    <t>helkj@aqua.dtu.dk</t>
  </si>
  <si>
    <t>perci@aqua.dtu.dk</t>
  </si>
  <si>
    <t>vivij@mek.dtu.dk</t>
  </si>
  <si>
    <t>pirh@dtu.dk</t>
  </si>
  <si>
    <t>abau@env.dtu.dk</t>
  </si>
  <si>
    <t>pias@adk.dtu.dk</t>
  </si>
  <si>
    <t>jesni@adm.dtu.dk</t>
  </si>
  <si>
    <t>hamid@dtu.dk</t>
  </si>
  <si>
    <t>xzhu@dtu.dk</t>
  </si>
  <si>
    <t>jaska@dtu.dk</t>
  </si>
  <si>
    <t>mges@aqua.dtu.dk</t>
  </si>
  <si>
    <t>alinas@food.dtu.dk</t>
  </si>
  <si>
    <t>klah@dtu.dk</t>
  </si>
  <si>
    <t>hakljo@food.dtu.dk</t>
  </si>
  <si>
    <t>yvhi@dtu.dk</t>
  </si>
  <si>
    <t>panar@dtu.dk</t>
  </si>
  <si>
    <t>arnek@fysik.dtu.dk</t>
  </si>
  <si>
    <t>llvb@food.dtu.dk</t>
  </si>
  <si>
    <t>2708904727</t>
  </si>
  <si>
    <t>ionon@dtu.dk</t>
  </si>
  <si>
    <t>36596</t>
  </si>
  <si>
    <t>E36596</t>
  </si>
  <si>
    <t>Ibrahim Onsomu Ondicho</t>
  </si>
  <si>
    <t>cemaj@dtu.dk</t>
  </si>
  <si>
    <t>krkkru@kt.dtu.dk</t>
  </si>
  <si>
    <t>lhro@mek.dtu.dk</t>
  </si>
  <si>
    <t>khmoss@dtu.dk</t>
  </si>
  <si>
    <t>libzve@kt.dtu.dk</t>
  </si>
  <si>
    <t>ekakoz@biosustain.dtu.dk</t>
  </si>
  <si>
    <t>s154258@student.dtu.dk</t>
  </si>
  <si>
    <t>2708942718</t>
  </si>
  <si>
    <t>perpede@dtu.dk</t>
  </si>
  <si>
    <t>36619</t>
  </si>
  <si>
    <t>E36619</t>
  </si>
  <si>
    <t>Pernille Dalsgaard Pedersen</t>
  </si>
  <si>
    <t>ricerl@dtu.dk</t>
  </si>
  <si>
    <t>2708952705</t>
  </si>
  <si>
    <t>jingwa@kt.dtu.dk</t>
  </si>
  <si>
    <t>37598</t>
  </si>
  <si>
    <t>E37598</t>
  </si>
  <si>
    <t>Jingyu Wang</t>
  </si>
  <si>
    <t>achni@dtu.dk</t>
  </si>
  <si>
    <t>chrko@dtu.dk</t>
  </si>
  <si>
    <t>hlst@space.dtu.dk</t>
  </si>
  <si>
    <t>jm@aqua.dtu.dk</t>
  </si>
  <si>
    <t>2709690127</t>
  </si>
  <si>
    <t>jlje@dtu.dk</t>
  </si>
  <si>
    <t>36668</t>
  </si>
  <si>
    <t>E36668</t>
  </si>
  <si>
    <t>Jørn Lykke Jensen</t>
  </si>
  <si>
    <t>jemy@dtu.dk</t>
  </si>
  <si>
    <t>lfmo@aqua.dtu.dk</t>
  </si>
  <si>
    <t>cag@byg.dtu.dk</t>
  </si>
  <si>
    <t>pkwi@fysik.dtu.dk</t>
  </si>
  <si>
    <t>hewe@fotonik.dtu.dk</t>
  </si>
  <si>
    <t>emac@dtu.dk</t>
  </si>
  <si>
    <t>axkr@dtu.dk</t>
  </si>
  <si>
    <t>makub@dtu.dk</t>
  </si>
  <si>
    <t>carbof@vet.dtu.dk</t>
  </si>
  <si>
    <t>krifi@dtu.dk</t>
  </si>
  <si>
    <t>ollyl@dtu.dk</t>
  </si>
  <si>
    <t>juboc@fysik.dtu.dk</t>
  </si>
  <si>
    <t>stiwag@elektro.dtu.dk</t>
  </si>
  <si>
    <t>lugr@dtu.dk</t>
  </si>
  <si>
    <t>sofp@dtu.dk</t>
  </si>
  <si>
    <t>apaga@elektro.dtu.dk</t>
  </si>
  <si>
    <t>abhan@dtu.dk</t>
  </si>
  <si>
    <t>aelt@dtu.dk</t>
  </si>
  <si>
    <t>asgl@dtu.dk</t>
  </si>
  <si>
    <t>einarson.kasper@gmail.com</t>
  </si>
  <si>
    <t>bmair@dtu.dk</t>
  </si>
  <si>
    <t>Bernardo Martin-Iradi</t>
  </si>
  <si>
    <t>s133544@student.dtu.dk</t>
  </si>
  <si>
    <t>maralb@dtu.dk</t>
  </si>
  <si>
    <t>2709953403</t>
  </si>
  <si>
    <t>s192307@student.dtu.dk</t>
  </si>
  <si>
    <t>37170</t>
  </si>
  <si>
    <t>E37170</t>
  </si>
  <si>
    <t>Hörður Örvarsson</t>
  </si>
  <si>
    <t>zolko@dtu.dk</t>
  </si>
  <si>
    <t>lgki@dtu.dk</t>
  </si>
  <si>
    <t>tfj@aqua.dtu.dk</t>
  </si>
  <si>
    <t>jpd@aqua.dtu.dk</t>
  </si>
  <si>
    <t>jethom@aqua.dtu.dk</t>
  </si>
  <si>
    <t>cldq@dtu.dk</t>
  </si>
  <si>
    <t>aj@kt.dtu.dk</t>
  </si>
  <si>
    <t>tbdy@dtu.dk</t>
  </si>
  <si>
    <t>ulbje@aqua.dtu.dk</t>
  </si>
  <si>
    <t>tobh@dtu.dk</t>
  </si>
  <si>
    <t>cbj@biosustain.dtu.dk</t>
  </si>
  <si>
    <t>jinhan@dtu.dk</t>
  </si>
  <si>
    <t>zusu@biosustain.dtu.dk</t>
  </si>
  <si>
    <t>gldco@dtu.dk</t>
  </si>
  <si>
    <t>cacea@biosustain.dtu.dk</t>
  </si>
  <si>
    <t>zhijli@biosustain.dtu.dk</t>
  </si>
  <si>
    <t>madsol@dtu.dk</t>
  </si>
  <si>
    <t>kmaho@dtu.dk</t>
  </si>
  <si>
    <t>helf@food.dtu.dk</t>
  </si>
  <si>
    <t>2710924867</t>
  </si>
  <si>
    <t>gioapri@dtu.dk</t>
  </si>
  <si>
    <t>37270</t>
  </si>
  <si>
    <t>E37270</t>
  </si>
  <si>
    <t>Giovanni Aprile</t>
  </si>
  <si>
    <t>jaest@dtu.dk</t>
  </si>
  <si>
    <t>E29764-3</t>
  </si>
  <si>
    <t>sdaho@dtu.dk</t>
  </si>
  <si>
    <t>mortenwurd@gmail.com</t>
  </si>
  <si>
    <t>kkos@dtu.dk</t>
  </si>
  <si>
    <t>s180110@student.dtu.dk</t>
  </si>
  <si>
    <t>2710941370</t>
  </si>
  <si>
    <t>lasca@dtu.dk</t>
  </si>
  <si>
    <t>36704</t>
  </si>
  <si>
    <t>E36704</t>
  </si>
  <si>
    <t>Laura Stentoft Carstensen</t>
  </si>
  <si>
    <t>s154263@student.dtu.dk</t>
  </si>
  <si>
    <t>E29890-2020102</t>
  </si>
  <si>
    <t>hahjha@dtu.dk</t>
  </si>
  <si>
    <t>s154264@student.dtu.dk</t>
  </si>
  <si>
    <t>almerc@dtu.dk</t>
  </si>
  <si>
    <t>s154266@student.dtu.dk</t>
  </si>
  <si>
    <t>2710961355</t>
  </si>
  <si>
    <t>pbrha@dtu.dk</t>
  </si>
  <si>
    <t>36877</t>
  </si>
  <si>
    <t>E36877</t>
  </si>
  <si>
    <t>Phillip Brodersen Hansen</t>
  </si>
  <si>
    <t>2710961894</t>
  </si>
  <si>
    <t>s192214@student.dtu.dk</t>
  </si>
  <si>
    <t>37125</t>
  </si>
  <si>
    <t>E37125</t>
  </si>
  <si>
    <t>Shan Chen</t>
  </si>
  <si>
    <t>gustav@kildevang-modler.dk</t>
  </si>
  <si>
    <t>E34427-2</t>
  </si>
  <si>
    <t>s163892@student.dtu.dk</t>
  </si>
  <si>
    <t>2710981380</t>
  </si>
  <si>
    <t>mibah@dtu.dk</t>
  </si>
  <si>
    <t>36563</t>
  </si>
  <si>
    <t>E36563</t>
  </si>
  <si>
    <t>Mie Hansen Bahl</t>
  </si>
  <si>
    <t>E36563-2</t>
  </si>
  <si>
    <t>hench@dtu.dk</t>
  </si>
  <si>
    <t>plla@dtu.dk</t>
  </si>
  <si>
    <t>pec@aqua.dtu.dk</t>
  </si>
  <si>
    <t>heir@biosustain.dtu.dk</t>
  </si>
  <si>
    <t>2711681755</t>
  </si>
  <si>
    <t>sernst@dtu.dk</t>
  </si>
  <si>
    <t>36905</t>
  </si>
  <si>
    <t>E36905</t>
  </si>
  <si>
    <t>Steffen Ernst</t>
  </si>
  <si>
    <t>micde@adm.dtu.dk</t>
  </si>
  <si>
    <t>jenco@dtu.dk</t>
  </si>
  <si>
    <t>suwa@adm.dtu.dk</t>
  </si>
  <si>
    <t>daar@elektro.dtu.dk</t>
  </si>
  <si>
    <t>rrila@dtu.dk</t>
  </si>
  <si>
    <t>andbjo@dtu.dk</t>
  </si>
  <si>
    <t>rami@kt.dtu.dk</t>
  </si>
  <si>
    <t>chhb@dtu.dk</t>
  </si>
  <si>
    <t>viaa@food.dtu.dk</t>
  </si>
  <si>
    <t>2711863845</t>
  </si>
  <si>
    <t>chaorf@dtu.dk</t>
  </si>
  <si>
    <t>36722</t>
  </si>
  <si>
    <t>E36722</t>
  </si>
  <si>
    <t>Charalampos Orfanidis</t>
  </si>
  <si>
    <t>parigul@mek.dtu.dk</t>
  </si>
  <si>
    <t>nttt@nanotech.dtu.dk</t>
  </si>
  <si>
    <t>nbjso@dtu.dk</t>
  </si>
  <si>
    <t>midan@dtu.dk</t>
  </si>
  <si>
    <t>achrii@fysik.dtu.dk</t>
  </si>
  <si>
    <t>s154267@student.dtu.dk</t>
  </si>
  <si>
    <t>E27643-2020922</t>
  </si>
  <si>
    <t>sonwa@dtu.dk</t>
  </si>
  <si>
    <t>s143895@student.dtu.dk</t>
  </si>
  <si>
    <t>E35893-2</t>
  </si>
  <si>
    <t>lhbjrg@space.dtu.dk</t>
  </si>
  <si>
    <t>s154268@student.dtu.dk</t>
  </si>
  <si>
    <t>cararo@dtu.dk</t>
  </si>
  <si>
    <t>llat@dtu.dk</t>
  </si>
  <si>
    <t>s163788@student.dtu.dk</t>
  </si>
  <si>
    <t>beh@space.dtu.dk</t>
  </si>
  <si>
    <t>krju@dtu.dk</t>
  </si>
  <si>
    <t>speb@biosustain.dtu.dk</t>
  </si>
  <si>
    <t>ayga@uniit.dk</t>
  </si>
  <si>
    <t>geopan@dtu.dk</t>
  </si>
  <si>
    <t>nervil@adm.dtu.dk</t>
  </si>
  <si>
    <t>tofo@adm.dtu.dk</t>
  </si>
  <si>
    <t>tg@sonderport.dk</t>
  </si>
  <si>
    <t>krth@dtu.dk</t>
  </si>
  <si>
    <t>jeslar@llab.dtu.dk</t>
  </si>
  <si>
    <t>pewol@dtu.dk</t>
  </si>
  <si>
    <t>mealb@adm.dtu.dk</t>
  </si>
  <si>
    <t>cdda@dtu.dk</t>
  </si>
  <si>
    <t>hbir@env.dtu.dk</t>
  </si>
  <si>
    <t>ppru@dtu.dk</t>
  </si>
  <si>
    <t>miksch@biosustain.dtu.dk</t>
  </si>
  <si>
    <t>dabac@fotonik.dtu.dk</t>
  </si>
  <si>
    <t>2712863571</t>
  </si>
  <si>
    <t>moban@dtu.dk</t>
  </si>
  <si>
    <t>36688</t>
  </si>
  <si>
    <t>E36688</t>
  </si>
  <si>
    <t>Mohsen Banaei</t>
  </si>
  <si>
    <t>kenle@dtu.dk</t>
  </si>
  <si>
    <t>hadise@dtu.dk</t>
  </si>
  <si>
    <t>mile@food.dtu.dk</t>
  </si>
  <si>
    <t>mjora@dtu.dk</t>
  </si>
  <si>
    <t>E32423-2020102</t>
  </si>
  <si>
    <t>2712913048</t>
  </si>
  <si>
    <t>louise.kastberg@hotmail.com</t>
  </si>
  <si>
    <t>37650</t>
  </si>
  <si>
    <t>E37650</t>
  </si>
  <si>
    <t>Louise La Barbera Kastberg</t>
  </si>
  <si>
    <t>danz@env.dtu.dk</t>
  </si>
  <si>
    <t>s163957@student.dtu.dk</t>
  </si>
  <si>
    <t>s163790@student.dtu.dk</t>
  </si>
  <si>
    <t>E33345-2020921</t>
  </si>
  <si>
    <t>anton@bath.dk</t>
  </si>
  <si>
    <t>s184495@student.dtu.dk</t>
  </si>
  <si>
    <t>s164222@student.dtu.dk</t>
  </si>
  <si>
    <t>s173949@student.dtu.dk</t>
  </si>
  <si>
    <t>emis@adm.dtu.dk</t>
  </si>
  <si>
    <t>rwf@space.dtu.dk</t>
  </si>
  <si>
    <t>jakro@dtu.dk</t>
  </si>
  <si>
    <t>2801701232</t>
  </si>
  <si>
    <t>bonnerup@space.dtu.dk</t>
  </si>
  <si>
    <t>36620</t>
  </si>
  <si>
    <t>E36620</t>
  </si>
  <si>
    <t>Maibrith Mølgaard Bonnerup</t>
  </si>
  <si>
    <t>gf@byg.dtu.dk</t>
  </si>
  <si>
    <t>jj@space.dtu.dk</t>
  </si>
  <si>
    <t>mih@aqua.dtu.dk</t>
  </si>
  <si>
    <t>irbo@biosustain.dtu.dk</t>
  </si>
  <si>
    <t>tanyn@dtu.dk</t>
  </si>
  <si>
    <t>E27435-2020306</t>
  </si>
  <si>
    <t>saot@food.dtu.dk</t>
  </si>
  <si>
    <t>jbusk@dtu.dk</t>
  </si>
  <si>
    <t>timj@space.dtu.dk</t>
  </si>
  <si>
    <t>jthly@dtu.dk</t>
  </si>
  <si>
    <t>melly@aqua.dtu.dk</t>
  </si>
  <si>
    <t>elisa@kemi.dtu.dk</t>
  </si>
  <si>
    <t>2801911423</t>
  </si>
  <si>
    <t>patjen@dtu.dk</t>
  </si>
  <si>
    <t>37714</t>
  </si>
  <si>
    <t>E37714</t>
  </si>
  <si>
    <t>Patrick Jensen</t>
  </si>
  <si>
    <t>s172348@student.dtu.dk</t>
  </si>
  <si>
    <t>evadi@fotonik.dtu.dk</t>
  </si>
  <si>
    <t>schmidt@adm.dtu.dk</t>
  </si>
  <si>
    <t>ruvor@dtu.dk</t>
  </si>
  <si>
    <t>herteit@space.dtu.dk</t>
  </si>
  <si>
    <t>s145327@student.dtu.dk</t>
  </si>
  <si>
    <t>berat@dtu.dk</t>
  </si>
  <si>
    <t>simbla@dtu.dk</t>
  </si>
  <si>
    <t>s182355@student.dtu.dk</t>
  </si>
  <si>
    <t>s143843@student.dtu.dk</t>
  </si>
  <si>
    <t>tnofr@dtu.dk</t>
  </si>
  <si>
    <t>s183489@student.dtu.dk</t>
  </si>
  <si>
    <t>hoffmann.oscar@hotmail.com</t>
  </si>
  <si>
    <t>christoffer.krogh@gmail.com</t>
  </si>
  <si>
    <t>E36008-2020921</t>
  </si>
  <si>
    <t>isabk@dtu.dk</t>
  </si>
  <si>
    <t>kha@bio.dtu.dk</t>
  </si>
  <si>
    <t>hfaber@elektro.dtu.dk</t>
  </si>
  <si>
    <t>jkilund@dtu.dk</t>
  </si>
  <si>
    <t>marac@dtu.dk</t>
  </si>
  <si>
    <t>msal@fysik.dtu.dk</t>
  </si>
  <si>
    <t>ligi@dtu.dk</t>
  </si>
  <si>
    <t>angpe@kemi.dtu.dk</t>
  </si>
  <si>
    <t>yifz@env.dtu.dk</t>
  </si>
  <si>
    <t>pilf@dtu.dk</t>
  </si>
  <si>
    <t>trta@dtu.dk</t>
  </si>
  <si>
    <t>meweg@dtu.dk</t>
  </si>
  <si>
    <t>knik@dtu.dk</t>
  </si>
  <si>
    <t>cmor@dtu.dk</t>
  </si>
  <si>
    <t>mnal@aqua.dtu.dk</t>
  </si>
  <si>
    <t>malra@vet.dtu.dk</t>
  </si>
  <si>
    <t>ekas@dtu.dk</t>
  </si>
  <si>
    <t>ctfc@aqua.dtu.dk</t>
  </si>
  <si>
    <t>2802900425</t>
  </si>
  <si>
    <t>enzomo@dtu.dk</t>
  </si>
  <si>
    <t>37310</t>
  </si>
  <si>
    <t>E37310</t>
  </si>
  <si>
    <t>Enzo Raffaele Moretti</t>
  </si>
  <si>
    <t>jowi@dtu.dk</t>
  </si>
  <si>
    <t>E20048-3x</t>
  </si>
  <si>
    <t>maldan@dtu.dk</t>
  </si>
  <si>
    <t>mmel@aqua.dtu.dk</t>
  </si>
  <si>
    <t>2802941822</t>
  </si>
  <si>
    <t>s152101@student.dtu.dk</t>
  </si>
  <si>
    <t>37174</t>
  </si>
  <si>
    <t>E37174</t>
  </si>
  <si>
    <t>Julie Kathrine Lyager</t>
  </si>
  <si>
    <t>s154279@student.dtu.dk</t>
  </si>
  <si>
    <t>E34957-2020921</t>
  </si>
  <si>
    <t>s181970@student.dtu.dk</t>
  </si>
  <si>
    <t>mlajo@dtu.dk</t>
  </si>
  <si>
    <t>2802970741</t>
  </si>
  <si>
    <t>jgthisted@gmail.com</t>
  </si>
  <si>
    <t>36965</t>
  </si>
  <si>
    <t>E36965</t>
  </si>
  <si>
    <t>Jacob Grau Thisted</t>
  </si>
  <si>
    <t>2802970873</t>
  </si>
  <si>
    <t>s163841@student.dtu.dk</t>
  </si>
  <si>
    <t>37163</t>
  </si>
  <si>
    <t>E37163</t>
  </si>
  <si>
    <t>Adam Ben Naceur</t>
  </si>
  <si>
    <t>2802990815</t>
  </si>
  <si>
    <t>tobias3b@gmail.com</t>
  </si>
  <si>
    <t>37031</t>
  </si>
  <si>
    <t>E37031</t>
  </si>
  <si>
    <t>Tobias Høyrup Hemmingsen</t>
  </si>
  <si>
    <t>bm@space.dtu.dk</t>
  </si>
  <si>
    <t>tcje@dtu.dk</t>
  </si>
  <si>
    <t>sjo@aqua.dtu.dk</t>
  </si>
  <si>
    <t>DTU-bdean@dtu.dk</t>
  </si>
  <si>
    <t>jniels@dtu.dk</t>
  </si>
  <si>
    <t>pmkof@dtu.dk</t>
  </si>
  <si>
    <t>tdau@dtu.dk</t>
  </si>
  <si>
    <t>olund@food.dtu.dk</t>
  </si>
  <si>
    <t>mhba@dtu.dk</t>
  </si>
  <si>
    <t>mikfu@dtu.dk</t>
  </si>
  <si>
    <t>eing@dtu.dk</t>
  </si>
  <si>
    <t>crohe@dtu.dk</t>
  </si>
  <si>
    <t>2803721818</t>
  </si>
  <si>
    <t>bmape@dtu.dk</t>
  </si>
  <si>
    <t>37767</t>
  </si>
  <si>
    <t>E37767</t>
  </si>
  <si>
    <t>Bente Marie Pedersen</t>
  </si>
  <si>
    <t>jvla@mek.dtu.dk</t>
  </si>
  <si>
    <t>krijo@adm.dtu.dk</t>
  </si>
  <si>
    <t>ppin@elektro.dtu.dk</t>
  </si>
  <si>
    <t>antp@dtu.dk</t>
  </si>
  <si>
    <t>morez@mek.dtu.dk</t>
  </si>
  <si>
    <t>elhr@kt.dtu.dk</t>
  </si>
  <si>
    <t>donli@dtu.dk</t>
  </si>
  <si>
    <t>jenqui@dtu.dk</t>
  </si>
  <si>
    <t>kalar@dtu.dk</t>
  </si>
  <si>
    <t>smmap@dtu.dk</t>
  </si>
  <si>
    <t>tetgre@biosustain.dtu.dk</t>
  </si>
  <si>
    <t>s162333@student.dtu.dk</t>
  </si>
  <si>
    <t>sisja@dtu.dk</t>
  </si>
  <si>
    <t>pemye@dtu.dk</t>
  </si>
  <si>
    <t>kristi@aqua.dtu.dk</t>
  </si>
  <si>
    <t>dunpat@kemi.dtu.dk</t>
  </si>
  <si>
    <t>ksepar@dtu.dk</t>
  </si>
  <si>
    <t>amansko@kemi.dtu.dk</t>
  </si>
  <si>
    <t>jerad@dtu.dk</t>
  </si>
  <si>
    <t>2803944701</t>
  </si>
  <si>
    <t>algm@dtu.dk</t>
  </si>
  <si>
    <t>36830</t>
  </si>
  <si>
    <t>E36830</t>
  </si>
  <si>
    <t>Alexander Gmeiner</t>
  </si>
  <si>
    <t>2803950345</t>
  </si>
  <si>
    <t>sebastianvestrup@gmail.com</t>
  </si>
  <si>
    <t>36971</t>
  </si>
  <si>
    <t>E36971</t>
  </si>
  <si>
    <t>Sebastian Fivelsdal Vestrup</t>
  </si>
  <si>
    <t>s174663@student.dtu.dk</t>
  </si>
  <si>
    <t>s174558@student.dtu.dk</t>
  </si>
  <si>
    <t>anngl@dtu.dk</t>
  </si>
  <si>
    <t>E35157-4</t>
  </si>
  <si>
    <t>E35157-5</t>
  </si>
  <si>
    <t>nicolai.herrmann.dk@gmail.com</t>
  </si>
  <si>
    <t>kjhra@dtu.dk</t>
  </si>
  <si>
    <t>E34704-3</t>
  </si>
  <si>
    <t>2803972179</t>
  </si>
  <si>
    <t>jensross4@gmail.com</t>
  </si>
  <si>
    <t>36994</t>
  </si>
  <si>
    <t>E36994</t>
  </si>
  <si>
    <t>Jens Bro Ross</t>
  </si>
  <si>
    <t>marback@dtu.dk</t>
  </si>
  <si>
    <t>tj@kemi.dtu.dk</t>
  </si>
  <si>
    <t>olra@dtu.dk</t>
  </si>
  <si>
    <t>krs@elektro.dtu.dk</t>
  </si>
  <si>
    <t>ctei@dtu.dk</t>
  </si>
  <si>
    <t>sv@space.dtu.dk</t>
  </si>
  <si>
    <t>hale@adm.dtu.dk</t>
  </si>
  <si>
    <t>stig@dtu.dk</t>
  </si>
  <si>
    <t>olekjar@dtu.dk</t>
  </si>
  <si>
    <t>tkj@elektro.dtu.dk</t>
  </si>
  <si>
    <t>mohag@dtu.dk</t>
  </si>
  <si>
    <t>2804734948</t>
  </si>
  <si>
    <t>zeyfal@dtu.dk</t>
  </si>
  <si>
    <t>36690</t>
  </si>
  <si>
    <t>E36690</t>
  </si>
  <si>
    <t>Zeynab Fallahasghari</t>
  </si>
  <si>
    <t>mpog@dtu.dk</t>
  </si>
  <si>
    <t>ddco@fotonik.dtu.dk</t>
  </si>
  <si>
    <t>gilyg@dtu.dk</t>
  </si>
  <si>
    <t>rmar@dtu.dk</t>
  </si>
  <si>
    <t>nicbg@dtu.dk</t>
  </si>
  <si>
    <t>s172979@student.dtu.dk</t>
  </si>
  <si>
    <t>ninta@kemi.dtu.dk</t>
  </si>
  <si>
    <t>malfu@dtu.dk</t>
  </si>
  <si>
    <t>dagu@dtu.dk</t>
  </si>
  <si>
    <t>chabj@kemi.dtu.dk</t>
  </si>
  <si>
    <t>trida@adm.dtu.dk</t>
  </si>
  <si>
    <t>almvi@dtu.dk</t>
  </si>
  <si>
    <t>acdi@dtu.dk</t>
  </si>
  <si>
    <t>rosal@dtu.dk</t>
  </si>
  <si>
    <t>jgani@dtu.dk</t>
  </si>
  <si>
    <t>2804951809</t>
  </si>
  <si>
    <t>abalo@dtu.dk</t>
  </si>
  <si>
    <t>37699</t>
  </si>
  <si>
    <t>E37699</t>
  </si>
  <si>
    <t>Aleksander Bach Lorentzen</t>
  </si>
  <si>
    <t>2804953046</t>
  </si>
  <si>
    <t>chsost@dtu.dk</t>
  </si>
  <si>
    <t>36609</t>
  </si>
  <si>
    <t>E36609</t>
  </si>
  <si>
    <t>Christine Sophie Steffen</t>
  </si>
  <si>
    <t>2804953135</t>
  </si>
  <si>
    <t>vinphe@dtu.dk</t>
  </si>
  <si>
    <t>36879</t>
  </si>
  <si>
    <t>E36879</t>
  </si>
  <si>
    <t>Vincent Phelep</t>
  </si>
  <si>
    <t>s181295@student.dtu.dk</t>
  </si>
  <si>
    <t>mads_w@hotmail.dk</t>
  </si>
  <si>
    <t>nena@dtu.dk</t>
  </si>
  <si>
    <t>mli@elektro.dtu.dk</t>
  </si>
  <si>
    <t>stle@dtu.dk</t>
  </si>
  <si>
    <t>hael@dtu.dk</t>
  </si>
  <si>
    <t>mil@vet.dtu.dk</t>
  </si>
  <si>
    <t>sigmund@mek.dtu.dk</t>
  </si>
  <si>
    <t>liri@kemi.dtu.dk</t>
  </si>
  <si>
    <t>ffrost@elektro.dtu.dk</t>
  </si>
  <si>
    <t>cenjw@dtu.dk</t>
  </si>
  <si>
    <t>ruga@aqua.dtu.dk</t>
  </si>
  <si>
    <t>khol@adm.dtu.dk</t>
  </si>
  <si>
    <t>tobeif@mek.dtu.dk</t>
  </si>
  <si>
    <t>riig@food.dtu.dk</t>
  </si>
  <si>
    <t>mitcn@dtu.dk</t>
  </si>
  <si>
    <t>surgo@dtu.dk</t>
  </si>
  <si>
    <t>edkel@fotonik.dtu.dk</t>
  </si>
  <si>
    <t>maaut@dtu.dk</t>
  </si>
  <si>
    <t>thpin@dtu.dk</t>
  </si>
  <si>
    <t>s134501@student.dtu.dk</t>
  </si>
  <si>
    <t>scott@fysik.dtu.dk</t>
  </si>
  <si>
    <t>ansir@biosustain.dtu.dk</t>
  </si>
  <si>
    <t>jhoth@dtu.dk</t>
  </si>
  <si>
    <t>s162616@student.dtu.dk</t>
  </si>
  <si>
    <t>kpta@dtu.dk</t>
  </si>
  <si>
    <t>s182399@student.dtu.dk</t>
  </si>
  <si>
    <t>E35099-2020922</t>
  </si>
  <si>
    <t>chrwhi@dtu.dk</t>
  </si>
  <si>
    <t>s171890@student.dtu.dk</t>
  </si>
  <si>
    <t>2805952477</t>
  </si>
  <si>
    <t>vicros@dtu.dk</t>
  </si>
  <si>
    <t>37342</t>
  </si>
  <si>
    <t>E37342</t>
  </si>
  <si>
    <t>Victor Verner Rosendal</t>
  </si>
  <si>
    <t>s164605@student.dtu.dk</t>
  </si>
  <si>
    <t>masst@dtu.dk</t>
  </si>
  <si>
    <t>2805973598</t>
  </si>
  <si>
    <t>amcgo@dtu.dk</t>
  </si>
  <si>
    <t>36556</t>
  </si>
  <si>
    <t>E36556</t>
  </si>
  <si>
    <t>Amandine Marie Clemence Godet</t>
  </si>
  <si>
    <t>mogma@dtu.dk</t>
  </si>
  <si>
    <t>kkgr@dtu.dk</t>
  </si>
  <si>
    <t>stab@dtu.dk</t>
  </si>
  <si>
    <t>pank@dtu.dk</t>
  </si>
  <si>
    <t>micp@dtu.dk</t>
  </si>
  <si>
    <t>pada@food.dtu.dk</t>
  </si>
  <si>
    <t>nieni@aqua.dtu.dk</t>
  </si>
  <si>
    <t>kvd@mek.dtu.dk</t>
  </si>
  <si>
    <t>namama@fotonik.dtu.dk</t>
  </si>
  <si>
    <t>rarma@aqua.dtu.dk</t>
  </si>
  <si>
    <t>2806804307</t>
  </si>
  <si>
    <t>alcsc@dtu.dk</t>
  </si>
  <si>
    <t>36440</t>
  </si>
  <si>
    <t>E36440</t>
  </si>
  <si>
    <t>Alceste Scalas</t>
  </si>
  <si>
    <t>pire@dtu.dk</t>
  </si>
  <si>
    <t>sfaar@dtu.dk</t>
  </si>
  <si>
    <t>fblo@mek.dtu.dk</t>
  </si>
  <si>
    <t>phiwhe@dtu.dk</t>
  </si>
  <si>
    <t>mcoth@dtu.dk</t>
  </si>
  <si>
    <t>saskp@dtu.dk</t>
  </si>
  <si>
    <t>marv@dtu.dk</t>
  </si>
  <si>
    <t>mogje@fysik.dtu.dk</t>
  </si>
  <si>
    <t>s093012@student.dtu.dk</t>
  </si>
  <si>
    <t>idani@adm.dtu.dk</t>
  </si>
  <si>
    <t>pasdom@biosustain.dtu.dk</t>
  </si>
  <si>
    <t>oliver.ekberg@protonmail.com</t>
  </si>
  <si>
    <t>E35051-2020922</t>
  </si>
  <si>
    <t>s117433@student.dtu.dk</t>
  </si>
  <si>
    <t>s164747@student.dtu.dk</t>
  </si>
  <si>
    <t>aroho@dtu.dk</t>
  </si>
  <si>
    <t>2806922415</t>
  </si>
  <si>
    <t>jp.jonaspedersen@gmail.com</t>
  </si>
  <si>
    <t>37044</t>
  </si>
  <si>
    <t>E37044</t>
  </si>
  <si>
    <t>Jonas Pedersen</t>
  </si>
  <si>
    <t>alejur@kt.dtu.dk</t>
  </si>
  <si>
    <t>chzhang@mek.dtu.dk</t>
  </si>
  <si>
    <t>mstst@dtu.dk</t>
  </si>
  <si>
    <t>arajen@byg.dtu.dk</t>
  </si>
  <si>
    <t>danber@dtu.dk</t>
  </si>
  <si>
    <t>s165098@student.dtu.dk</t>
  </si>
  <si>
    <t>2806970150</t>
  </si>
  <si>
    <t>s183627@student.dtu.dk</t>
  </si>
  <si>
    <t>37157</t>
  </si>
  <si>
    <t>E37157</t>
  </si>
  <si>
    <t>Anne Mathilde Gøtke</t>
  </si>
  <si>
    <t>2806972536</t>
  </si>
  <si>
    <t>s192571@student.dtu.dk</t>
  </si>
  <si>
    <t>37102</t>
  </si>
  <si>
    <t>E37102</t>
  </si>
  <si>
    <t>Valentine Rasse</t>
  </si>
  <si>
    <t>s174606@student.dtu.dk</t>
  </si>
  <si>
    <t>laboc@dtu.dk</t>
  </si>
  <si>
    <t>fl@byg.dtu.dk</t>
  </si>
  <si>
    <t>jelar@adm.dtu.dk</t>
  </si>
  <si>
    <t>bipet@dtu.dk</t>
  </si>
  <si>
    <t>sodiga@dtu.dk</t>
  </si>
  <si>
    <t>kih@aqua.dtu.dk</t>
  </si>
  <si>
    <t>sar@elektro.dtu.dk</t>
  </si>
  <si>
    <t>melju@dtu.dk</t>
  </si>
  <si>
    <t>calom@dtu.dk</t>
  </si>
  <si>
    <t>amapi@dtu.dk</t>
  </si>
  <si>
    <t>dakp@space.dtu.dk</t>
  </si>
  <si>
    <t>roke@fotonik.dtu.dk</t>
  </si>
  <si>
    <t>renson@kt.dtu.dk</t>
  </si>
  <si>
    <t>kakls@dtu.dk</t>
  </si>
  <si>
    <t>malri@env.dtu.dk</t>
  </si>
  <si>
    <t>sebpi@dtu.dk</t>
  </si>
  <si>
    <t>soerenf@elektro.dtu.dk</t>
  </si>
  <si>
    <t>rbdta@dtu.dk</t>
  </si>
  <si>
    <t>dandrachmann@gmail.com</t>
  </si>
  <si>
    <t>s103010@student.dtu.dk</t>
  </si>
  <si>
    <t>milia@kemi.dtu.dk</t>
  </si>
  <si>
    <t>mohupa@byg.dtu.dk</t>
  </si>
  <si>
    <t>jolub@dtu.dk</t>
  </si>
  <si>
    <t>petda@dtu.dk</t>
  </si>
  <si>
    <t>peterRjesse@gmail.com</t>
  </si>
  <si>
    <t>2807934719</t>
  </si>
  <si>
    <t>dcac@dtu.dk</t>
  </si>
  <si>
    <t>37566</t>
  </si>
  <si>
    <t>E37566</t>
  </si>
  <si>
    <t>Davide Cacciarelli</t>
  </si>
  <si>
    <t>lilit@adm.dtu.dk</t>
  </si>
  <si>
    <t>kimfel@dtu.dk</t>
  </si>
  <si>
    <t>E27558-6</t>
  </si>
  <si>
    <t>2807944889</t>
  </si>
  <si>
    <t>joseph.hoock@outlook.de</t>
  </si>
  <si>
    <t>37491</t>
  </si>
  <si>
    <t>E37491</t>
  </si>
  <si>
    <t>Joseph Hoock</t>
  </si>
  <si>
    <t>livimo@biosustain.dtu.dk</t>
  </si>
  <si>
    <t>nojus.mickus@gmail.com</t>
  </si>
  <si>
    <t>E35329-2</t>
  </si>
  <si>
    <t>jachoe@dtu.dk</t>
  </si>
  <si>
    <t>E35040-3</t>
  </si>
  <si>
    <t>E35040-4</t>
  </si>
  <si>
    <t>tokra@dtu.dk</t>
  </si>
  <si>
    <t>Ipabr@dtu.dk</t>
  </si>
  <si>
    <t>heja@food.dtu.dk</t>
  </si>
  <si>
    <t>dct@aqua.dtu.dk</t>
  </si>
  <si>
    <t>ivny@dtu.dk</t>
  </si>
  <si>
    <t>jrei@dtu.dk</t>
  </si>
  <si>
    <t>cdje@dtu.dk</t>
  </si>
  <si>
    <t>merped@dtu.dk</t>
  </si>
  <si>
    <t>2808690961</t>
  </si>
  <si>
    <t>kjpni@dtu.dk</t>
  </si>
  <si>
    <t>37530</t>
  </si>
  <si>
    <t>E37530</t>
  </si>
  <si>
    <t>Kjeld Pyrdol Nielsen</t>
  </si>
  <si>
    <t>rs@space.dtu.dk</t>
  </si>
  <si>
    <t>cgre@elektro.dtu.dk</t>
  </si>
  <si>
    <t>rasgre@kt.dtu.dk</t>
  </si>
  <si>
    <t>guto@mek.dtu.dk</t>
  </si>
  <si>
    <t>info@rc-gear.dk</t>
  </si>
  <si>
    <t>henho@dtu.dk</t>
  </si>
  <si>
    <t>kuen@dtu.dk</t>
  </si>
  <si>
    <t>fatebak@dtu.dk</t>
  </si>
  <si>
    <t>kewj@dtu.dk</t>
  </si>
  <si>
    <t>asrd@dtu.dk</t>
  </si>
  <si>
    <t>2808861243</t>
  </si>
  <si>
    <t>ajole@dtu.dk</t>
  </si>
  <si>
    <t>37254</t>
  </si>
  <si>
    <t>E37254</t>
  </si>
  <si>
    <t>Alexander John Lee</t>
  </si>
  <si>
    <t>mosar@dtu.dk</t>
  </si>
  <si>
    <t>2808871451</t>
  </si>
  <si>
    <t>leape@dtu.dk</t>
  </si>
  <si>
    <t>37679</t>
  </si>
  <si>
    <t>E37679</t>
  </si>
  <si>
    <t>Leander Adrian Haaning Petersen</t>
  </si>
  <si>
    <t>phch@kemi.dtu.dk</t>
  </si>
  <si>
    <t>sjoshi@elektro.dtu.dk</t>
  </si>
  <si>
    <t>elshol@food.dtu.dk</t>
  </si>
  <si>
    <t>alikuc@byg.dtu.dk</t>
  </si>
  <si>
    <t>yonc@dtu.dk</t>
  </si>
  <si>
    <t>lfivi@dtu.dk</t>
  </si>
  <si>
    <t>s134503@student.dtu.dk</t>
  </si>
  <si>
    <t>auma@dtu.dk</t>
  </si>
  <si>
    <t>mliso@dtu.dk</t>
  </si>
  <si>
    <t>maaja@fotonik.dtu.dk</t>
  </si>
  <si>
    <t>E32263-4</t>
  </si>
  <si>
    <t>jehed@dtu.dk</t>
  </si>
  <si>
    <t>E35266-2</t>
  </si>
  <si>
    <t>vijays@fysik.dtu.dk</t>
  </si>
  <si>
    <t>2808960403</t>
  </si>
  <si>
    <t>s193170@student.dtu.dk</t>
  </si>
  <si>
    <t>36978</t>
  </si>
  <si>
    <t>E36978</t>
  </si>
  <si>
    <t>Anders Christensen</t>
  </si>
  <si>
    <t>lehu@dtu.dk</t>
  </si>
  <si>
    <t>ihun@kt.dtu.dk</t>
  </si>
  <si>
    <t>tomo@fotonik.dtu.dk</t>
  </si>
  <si>
    <t>fch@space.dtu.dk</t>
  </si>
  <si>
    <t>clasi@dtu.dk</t>
  </si>
  <si>
    <t>E10974-2</t>
  </si>
  <si>
    <t>miny@dtu.dk</t>
  </si>
  <si>
    <t>jsgr@dtu.dk</t>
  </si>
  <si>
    <t>roso@aqua.dtu.dk</t>
  </si>
  <si>
    <t>frul@dtu.dk</t>
  </si>
  <si>
    <t>phbi@dtu.dk</t>
  </si>
  <si>
    <t>anbak@dtu.dk</t>
  </si>
  <si>
    <t>tores@dtu.dk</t>
  </si>
  <si>
    <t>sgad@dtu.dk</t>
  </si>
  <si>
    <t>papai@kemi.dtu.dk</t>
  </si>
  <si>
    <t>ligl@dtu.dk</t>
  </si>
  <si>
    <t>2809864505</t>
  </si>
  <si>
    <t>nurka@dtu.dk</t>
  </si>
  <si>
    <t>36756</t>
  </si>
  <si>
    <t>E36756</t>
  </si>
  <si>
    <t>Nurbek Kakenov</t>
  </si>
  <si>
    <t>mkch@dtu.dk</t>
  </si>
  <si>
    <t>abbl@dtu.dk</t>
  </si>
  <si>
    <t>emfl@kt.dtu.dk</t>
  </si>
  <si>
    <t>grma@env.dtu.dk</t>
  </si>
  <si>
    <t>wascama@dtu.dk</t>
  </si>
  <si>
    <t>kafre@dtu.dk</t>
  </si>
  <si>
    <t>henpie@dtu.dk</t>
  </si>
  <si>
    <t>hacai@elektro.dtu.dk</t>
  </si>
  <si>
    <t>2809904655</t>
  </si>
  <si>
    <t>brncat@dtu.dk</t>
  </si>
  <si>
    <t>E36371-2</t>
  </si>
  <si>
    <t>sthaa@fysik.dtu.dk</t>
  </si>
  <si>
    <t>2809913700</t>
  </si>
  <si>
    <t>thkoz@dtu.dk</t>
  </si>
  <si>
    <t>36730</t>
  </si>
  <si>
    <t>E36730</t>
  </si>
  <si>
    <t>Thea Kozakis</t>
  </si>
  <si>
    <t>jevcl@dtu.dk</t>
  </si>
  <si>
    <t>sasuna@biosustain.dtu.dk</t>
  </si>
  <si>
    <t>2809934155</t>
  </si>
  <si>
    <t>pinzo@dtu.dk</t>
  </si>
  <si>
    <t>37798</t>
  </si>
  <si>
    <t>E37798</t>
  </si>
  <si>
    <t>Zoltan Mark Pinter</t>
  </si>
  <si>
    <t>alvalo@dtu.dk</t>
  </si>
  <si>
    <t>nnak@dtu.dk</t>
  </si>
  <si>
    <t>E35899-2</t>
  </si>
  <si>
    <t>mamatt@dtu.dk</t>
  </si>
  <si>
    <t>olivda@dtu.dk</t>
  </si>
  <si>
    <t>pjogo@dtu.dk</t>
  </si>
  <si>
    <t>2809944509</t>
  </si>
  <si>
    <t>msolt@dtu.dk</t>
  </si>
  <si>
    <t>36370</t>
  </si>
  <si>
    <t>E36370</t>
  </si>
  <si>
    <t>Mehran Soltani</t>
  </si>
  <si>
    <t>s164749@student.dtu.dk</t>
  </si>
  <si>
    <t>vivmol@biosustain.dtu.dk</t>
  </si>
  <si>
    <t>s164587@student.dtu.dk</t>
  </si>
  <si>
    <t>sufr@dtu.dk</t>
  </si>
  <si>
    <t>gula@dtu.dk</t>
  </si>
  <si>
    <t>madjep@dtu.dk</t>
  </si>
  <si>
    <t>hcarbel@dtu.dk</t>
  </si>
  <si>
    <t>betaa@dtu.dk</t>
  </si>
  <si>
    <t>kaaha@dtu.dk</t>
  </si>
  <si>
    <t>irko@dtu.dk</t>
  </si>
  <si>
    <t>fezh@dtu.dk</t>
  </si>
  <si>
    <t>cahl@dtu.dk</t>
  </si>
  <si>
    <t>clfe@dtu.dk</t>
  </si>
  <si>
    <t>rabj@dtu.dk</t>
  </si>
  <si>
    <t>2810803765</t>
  </si>
  <si>
    <t>kahta@dtu.dk</t>
  </si>
  <si>
    <t>37697</t>
  </si>
  <si>
    <t>E37697</t>
  </si>
  <si>
    <t>Khawar Ahmad Tahir</t>
  </si>
  <si>
    <t>krkri@dtu.dk</t>
  </si>
  <si>
    <t>jtgw@elektro.dtu.dk</t>
  </si>
  <si>
    <t>renas@dtu.dk</t>
  </si>
  <si>
    <t>kmun@dtu.dk</t>
  </si>
  <si>
    <t>michkon@space.dtu.dk</t>
  </si>
  <si>
    <t>chrhert@elektro.dtu.dk</t>
  </si>
  <si>
    <t>hatho@byg.dtu.dk</t>
  </si>
  <si>
    <t>jfan@dtu.dk</t>
  </si>
  <si>
    <t>beakh@mek.dtu.dk</t>
  </si>
  <si>
    <t>asbra@fysik.dtu.dk</t>
  </si>
  <si>
    <t>2810932182</t>
  </si>
  <si>
    <t>37651</t>
  </si>
  <si>
    <t>E37651</t>
  </si>
  <si>
    <t>Sara Ellegaard Bager</t>
  </si>
  <si>
    <t>s154314@student.dtu.dk</t>
  </si>
  <si>
    <t>2810944563</t>
  </si>
  <si>
    <t>joaquim.bsantos.1994@gmail.com</t>
  </si>
  <si>
    <t>37645</t>
  </si>
  <si>
    <t>E37645</t>
  </si>
  <si>
    <t>Joaquim Bernardino Dos Santos</t>
  </si>
  <si>
    <t>s163792@student.dtu.dk</t>
  </si>
  <si>
    <t>2810951160</t>
  </si>
  <si>
    <t>heldr@dtu.dk</t>
  </si>
  <si>
    <t>36573</t>
  </si>
  <si>
    <t>E36573</t>
  </si>
  <si>
    <t>Helene Draborg</t>
  </si>
  <si>
    <t>sagwa@dtu.dk</t>
  </si>
  <si>
    <t>groenbech96@gmail.com</t>
  </si>
  <si>
    <t>E34642-2020921</t>
  </si>
  <si>
    <t>bsrl@food.dtu.dk</t>
  </si>
  <si>
    <t>sqcl@kt.dtu.dk</t>
  </si>
  <si>
    <t>jsj@mek.dtu.dk</t>
  </si>
  <si>
    <t>hnga@kt.dtu.dk</t>
  </si>
  <si>
    <t>bgto@dtu.dk</t>
  </si>
  <si>
    <t>mhc@kemi.dtu.dk</t>
  </si>
  <si>
    <t>gehe@dtu.dk</t>
  </si>
  <si>
    <t>mvd@aqua.dtu.dk</t>
  </si>
  <si>
    <t>niste@fotonik.dtu.dk</t>
  </si>
  <si>
    <t>joeta@dtu.dk</t>
  </si>
  <si>
    <t>tere@kemi.dtu.dk</t>
  </si>
  <si>
    <t>argnik@dtu.dk</t>
  </si>
  <si>
    <t>jlape@dtu.dk</t>
  </si>
  <si>
    <t>mavach@dtu.dk</t>
  </si>
  <si>
    <t>anjens@adm.dtu.dk</t>
  </si>
  <si>
    <t>louram@food.dtu.dk</t>
  </si>
  <si>
    <t>E24148-2020174</t>
  </si>
  <si>
    <t>jamal@bio.dtu.dk</t>
  </si>
  <si>
    <t>fsjch@dtu.dk</t>
  </si>
  <si>
    <t>2811913289</t>
  </si>
  <si>
    <t>zambach@dtu.dk</t>
  </si>
  <si>
    <t>37338</t>
  </si>
  <si>
    <t>E37338</t>
  </si>
  <si>
    <t>Mathias Zambach</t>
  </si>
  <si>
    <t>athan@dtu.dk</t>
  </si>
  <si>
    <t>yagok@dtu.dk</t>
  </si>
  <si>
    <t>2811914471</t>
  </si>
  <si>
    <t>miipu@dtu.dk</t>
  </si>
  <si>
    <t>37222</t>
  </si>
  <si>
    <t>E37222</t>
  </si>
  <si>
    <t>Miika Pursiainen</t>
  </si>
  <si>
    <t>anub@dtu.dk</t>
  </si>
  <si>
    <t>s162289@student.dtu.dk</t>
  </si>
  <si>
    <t>mgeha@dtu.dk</t>
  </si>
  <si>
    <t>jdran@dtu.dk</t>
  </si>
  <si>
    <t>dorbon@biosustain.dtu.dk</t>
  </si>
  <si>
    <t>mhauler@dtu.dk</t>
  </si>
  <si>
    <t>gk@kt.dtu.dk</t>
  </si>
  <si>
    <t>samo@dtu.dk</t>
  </si>
  <si>
    <t>mican@byg.dtu.dk</t>
  </si>
  <si>
    <t>johli@fotonik.dtu.dk</t>
  </si>
  <si>
    <t>vifal@dtu.dk</t>
  </si>
  <si>
    <t>abot@dtu.dk</t>
  </si>
  <si>
    <t>casbj@dtu.dk</t>
  </si>
  <si>
    <t>jpni@dtu.dk</t>
  </si>
  <si>
    <t>s123926@student.dtu.dk</t>
  </si>
  <si>
    <t>yzhai@mek.dtu.dk</t>
  </si>
  <si>
    <t>hakris@mek.dtu.dk</t>
  </si>
  <si>
    <t>s134105@student.dtu.dk</t>
  </si>
  <si>
    <t>amoa@aqua.dtu.dk</t>
  </si>
  <si>
    <t>maxbitsch@gmail.com</t>
  </si>
  <si>
    <t>E34275-2</t>
  </si>
  <si>
    <t>s164522@student.dtu.dk</t>
  </si>
  <si>
    <t>E33423-2020622</t>
  </si>
  <si>
    <t>E33423-2020921</t>
  </si>
  <si>
    <t>madsch@dtu.dk</t>
  </si>
  <si>
    <t>meic@food.dtu.dk</t>
  </si>
  <si>
    <t>mariechpors@gmail.com</t>
  </si>
  <si>
    <t>s151963@student.dtu.dk</t>
  </si>
  <si>
    <t>E26820-3</t>
  </si>
  <si>
    <t>tejlax@dtu.dk</t>
  </si>
  <si>
    <t>jlyvi@dtu.dk</t>
  </si>
  <si>
    <t>E36386-2</t>
  </si>
  <si>
    <t>E36386-3</t>
  </si>
  <si>
    <t>felix.larsen@gmail.com</t>
  </si>
  <si>
    <t>E33158-2</t>
  </si>
  <si>
    <t>nour.sh@outlook.dk</t>
  </si>
  <si>
    <t>E36065-2020921</t>
  </si>
  <si>
    <t>2901007058</t>
  </si>
  <si>
    <t>chiara.spezzati@gmail.com</t>
  </si>
  <si>
    <t>36958</t>
  </si>
  <si>
    <t>E36958</t>
  </si>
  <si>
    <t>Chiara Spezzati</t>
  </si>
  <si>
    <t>sf@byg.dtu.dk</t>
  </si>
  <si>
    <t>alesp@byg.dtu.dk</t>
  </si>
  <si>
    <t>tommyk@dtu.dk</t>
  </si>
  <si>
    <t>bodm@food.dtu.dk</t>
  </si>
  <si>
    <t>jsm@aqua.dtu.dk</t>
  </si>
  <si>
    <t>jolb@adm.dtu.dk</t>
  </si>
  <si>
    <t>pbog@dtu.dk</t>
  </si>
  <si>
    <t>nvs@kt.dtu.dk</t>
  </si>
  <si>
    <t>lahoch@byg.dtu.dk</t>
  </si>
  <si>
    <t>birvt@deic.dk</t>
  </si>
  <si>
    <t>sahc@dtu.dk</t>
  </si>
  <si>
    <t>masij@dtu.dk</t>
  </si>
  <si>
    <t>hjalc@dtu.dk</t>
  </si>
  <si>
    <t>ay@dkuni.dk</t>
  </si>
  <si>
    <t>laham@dtu.dk</t>
  </si>
  <si>
    <t>klief@dtu.dk</t>
  </si>
  <si>
    <t>gisves@dtu.dk</t>
  </si>
  <si>
    <t>rihje@elektro.dtu.dk</t>
  </si>
  <si>
    <t>marnie@kemi.dtu.dk</t>
  </si>
  <si>
    <t>katni@env.dtu.dk</t>
  </si>
  <si>
    <t>evdh@dtu.dk</t>
  </si>
  <si>
    <t>pehou@elektro.dtu.dk</t>
  </si>
  <si>
    <t>thofe@dtu.dk</t>
  </si>
  <si>
    <t>madve@dtu.dk</t>
  </si>
  <si>
    <t>rajac@fotonik.dtu.dk</t>
  </si>
  <si>
    <t>ldie@aqua.dtu.dk</t>
  </si>
  <si>
    <t>arrok@dtu.dk</t>
  </si>
  <si>
    <t>2901953395</t>
  </si>
  <si>
    <t>s192402@student.dtu.dk</t>
  </si>
  <si>
    <t>37127</t>
  </si>
  <si>
    <t>E37127</t>
  </si>
  <si>
    <t>Thomas Schosser</t>
  </si>
  <si>
    <t>nrbe@dtu.dk</t>
  </si>
  <si>
    <t>cfrgr@dtu.dk</t>
  </si>
  <si>
    <t>s184017@student.dtu.dk</t>
  </si>
  <si>
    <t>inwe@adm.dtu.dk</t>
  </si>
  <si>
    <t>ekki@dtu.dk</t>
  </si>
  <si>
    <t>anrij@dtu.dk</t>
  </si>
  <si>
    <t>chrrod@dtu.dk</t>
  </si>
  <si>
    <t>E16298-6</t>
  </si>
  <si>
    <t>2902963025</t>
  </si>
  <si>
    <t>kaikn@dtu.dk</t>
  </si>
  <si>
    <t>sope@dtu.dk</t>
  </si>
  <si>
    <t>mazan@dtu.dk</t>
  </si>
  <si>
    <t>jotri@adm.dtu.dk</t>
  </si>
  <si>
    <t>jakobw@dtu.dk</t>
  </si>
  <si>
    <t>jbr@elektro.dtu.dk</t>
  </si>
  <si>
    <t>ancler@dtu.dk</t>
  </si>
  <si>
    <t>pabar@aqua.dtu.dk</t>
  </si>
  <si>
    <t>knbruus@fysik.dtu.dk</t>
  </si>
  <si>
    <t>thoer@dtu.dk</t>
  </si>
  <si>
    <t>jank@adm.dtu.dk</t>
  </si>
  <si>
    <t>kara@bio.dtu.dk</t>
  </si>
  <si>
    <t>zwang@fysik.dtu.dk</t>
  </si>
  <si>
    <t>xuemch@kt.dtu.dk</t>
  </si>
  <si>
    <t>kjoa@fotonik.dtu.dk</t>
  </si>
  <si>
    <t>s133704@student.dtu.dk</t>
  </si>
  <si>
    <t>carbay@biosustain.dtu.dk</t>
  </si>
  <si>
    <t>2903943141</t>
  </si>
  <si>
    <t>kemei@mek.dtu.dk</t>
  </si>
  <si>
    <t>37309</t>
  </si>
  <si>
    <t>E37309</t>
  </si>
  <si>
    <t>Kenneth Ælkær Meinert</t>
  </si>
  <si>
    <t>filim@fotonik.dtu.dk</t>
  </si>
  <si>
    <t>2903953600</t>
  </si>
  <si>
    <t>s192793@student.dtu.dk</t>
  </si>
  <si>
    <t>37515</t>
  </si>
  <si>
    <t>E37515</t>
  </si>
  <si>
    <t>Viktorija Ratkute</t>
  </si>
  <si>
    <t>sbesa@dtu.dk</t>
  </si>
  <si>
    <t>E33611-2020921</t>
  </si>
  <si>
    <t>s175174@student.dtu.dk</t>
  </si>
  <si>
    <t>jbey@dtu.dk</t>
  </si>
  <si>
    <t>kjs@aqua.dtu.dk</t>
  </si>
  <si>
    <t>clausm@dtu.dk</t>
  </si>
  <si>
    <t>janfe@dtu.dk</t>
  </si>
  <si>
    <t>jeqs@dtu.dk</t>
  </si>
  <si>
    <t>clavi@byg.dtu.dk</t>
  </si>
  <si>
    <t>bboe@dtu.dk</t>
  </si>
  <si>
    <t>janlin@dtu.dk</t>
  </si>
  <si>
    <t>arhe@dtu.dk</t>
  </si>
  <si>
    <t>laiha@dtu.dk</t>
  </si>
  <si>
    <t>torsc@dtu.dk</t>
  </si>
  <si>
    <t>chlen@biosustain.dtu.dk</t>
  </si>
  <si>
    <t>lmch@food.dtu.dk</t>
  </si>
  <si>
    <t>caand@dtu.dk</t>
  </si>
  <si>
    <t>thimad@biosustain.dtu.dk</t>
  </si>
  <si>
    <t>tbrur@vet.dtu.dk</t>
  </si>
  <si>
    <t>sss@space.dtu.dk</t>
  </si>
  <si>
    <t>2904742662</t>
  </si>
  <si>
    <t>pvech@dtu.dk</t>
  </si>
  <si>
    <t>36491</t>
  </si>
  <si>
    <t>E36491</t>
  </si>
  <si>
    <t>Pernille Vessel Christensen</t>
  </si>
  <si>
    <t>jacsc@aqua.dtu.dk</t>
  </si>
  <si>
    <t>cbmp@dtu.dk</t>
  </si>
  <si>
    <t>ppou@fotonik.dtu.dk</t>
  </si>
  <si>
    <t>lijk@adm.dtu.dk</t>
  </si>
  <si>
    <t>jubin@dtu.dk</t>
  </si>
  <si>
    <t>nit@geo.dk</t>
  </si>
  <si>
    <t>cfisc@adm.dtu.dk</t>
  </si>
  <si>
    <t>lihw@dtu.dk</t>
  </si>
  <si>
    <t>chmari@dtu.dk</t>
  </si>
  <si>
    <t>E25045-2</t>
  </si>
  <si>
    <t>ntiba@aqua.dtu.dk</t>
  </si>
  <si>
    <t>adro@dtu.dk</t>
  </si>
  <si>
    <t>lbst@dtu.dk</t>
  </si>
  <si>
    <t>lthha@mek.dtu.dk</t>
  </si>
  <si>
    <t>miay@env.dtu.dk</t>
  </si>
  <si>
    <t>vicre@byg.dtu.dk</t>
  </si>
  <si>
    <t>s123937@student.dtu.dk</t>
  </si>
  <si>
    <t>jonras@dtu.dk</t>
  </si>
  <si>
    <t>michja@nanotech.dtu.dk</t>
  </si>
  <si>
    <t>s134163@student.dtu.dk</t>
  </si>
  <si>
    <t>2904933115</t>
  </si>
  <si>
    <t>thomsen864.mv@gmail.com</t>
  </si>
  <si>
    <t>36677</t>
  </si>
  <si>
    <t>E36677</t>
  </si>
  <si>
    <t>Martin Valentin Thomsen</t>
  </si>
  <si>
    <t>thohofs@mek.dtu.dk</t>
  </si>
  <si>
    <t>adrota@dtu.dk</t>
  </si>
  <si>
    <t>s154327@student.dtu.dk</t>
  </si>
  <si>
    <t>2904953167</t>
  </si>
  <si>
    <t>37610</t>
  </si>
  <si>
    <t>E37610</t>
  </si>
  <si>
    <t>Raphäel Hugo Pons</t>
  </si>
  <si>
    <t>anja@jensen-dahm.dk</t>
  </si>
  <si>
    <t>s164223@student.dtu.dk</t>
  </si>
  <si>
    <t>2904971726</t>
  </si>
  <si>
    <t>ristilskovgaard@hotmail.com</t>
  </si>
  <si>
    <t>37066</t>
  </si>
  <si>
    <t>E37066</t>
  </si>
  <si>
    <t>Ristil Emma Skovgaaard</t>
  </si>
  <si>
    <t>s184233@student.dtu.dk</t>
  </si>
  <si>
    <t>E34557-2020921</t>
  </si>
  <si>
    <t>pbpe@dtu.dk</t>
  </si>
  <si>
    <t>klajac@dtu.dk</t>
  </si>
  <si>
    <t>mbac@dtu.dk</t>
  </si>
  <si>
    <t>suskam@biosustain.dtu.dk</t>
  </si>
  <si>
    <t>snl@esabic.dk</t>
  </si>
  <si>
    <t>abtej@dtu.dk</t>
  </si>
  <si>
    <t>mrgbor@space.dtu.dk</t>
  </si>
  <si>
    <t>chdr@fotonik.dtu.dk</t>
  </si>
  <si>
    <t>runj@dtu.dk</t>
  </si>
  <si>
    <t>mli@aqua.dtu.dk</t>
  </si>
  <si>
    <t>kirau@dtu.dk</t>
  </si>
  <si>
    <t>ckst@dtu.dk</t>
  </si>
  <si>
    <t>miwes@dtu.dk</t>
  </si>
  <si>
    <t>rolbau@biosustain.dtu.dk</t>
  </si>
  <si>
    <t>brisea@biosustain.dtu.dk</t>
  </si>
  <si>
    <t>2905844965</t>
  </si>
  <si>
    <t>mresa@dtu.dk</t>
  </si>
  <si>
    <t>36853</t>
  </si>
  <si>
    <t>E36853</t>
  </si>
  <si>
    <t>Mohsen Rezaei Sarkhanlou</t>
  </si>
  <si>
    <t>2905861886</t>
  </si>
  <si>
    <t>dlpo@dtu.dk</t>
  </si>
  <si>
    <t>37564</t>
  </si>
  <si>
    <t>E37564</t>
  </si>
  <si>
    <t>Dina Linea Pohl</t>
  </si>
  <si>
    <t>ulfur88@gmail.com</t>
  </si>
  <si>
    <t>E35108-2020921</t>
  </si>
  <si>
    <t>2905894490</t>
  </si>
  <si>
    <t>xiylia@dtu.dk</t>
  </si>
  <si>
    <t>37676</t>
  </si>
  <si>
    <t>E37676</t>
  </si>
  <si>
    <t>Xiyan Li</t>
  </si>
  <si>
    <t>2905904585</t>
  </si>
  <si>
    <t>florian.brulfert@gmail.com</t>
  </si>
  <si>
    <t>37496</t>
  </si>
  <si>
    <t>E37496</t>
  </si>
  <si>
    <t>Florian Brulfert</t>
  </si>
  <si>
    <t>ulfmol@dtu.dk</t>
  </si>
  <si>
    <t>E20268-3</t>
  </si>
  <si>
    <t>famcge@dtu.dk</t>
  </si>
  <si>
    <t>pastro@dtu.dk</t>
  </si>
  <si>
    <t>s114011@student.dtu.dk</t>
  </si>
  <si>
    <t>s163285@student.dtu.dk</t>
  </si>
  <si>
    <t>s144428@student.dtu.dk</t>
  </si>
  <si>
    <t>E28588-2020153</t>
  </si>
  <si>
    <t>lijen@food.dtu.dk</t>
  </si>
  <si>
    <t>Line Jensen Ostenfeld</t>
  </si>
  <si>
    <t>s143902@student.dtu.dk</t>
  </si>
  <si>
    <t>adit@dtu.dk</t>
  </si>
  <si>
    <t>elesa@dtu.dk</t>
  </si>
  <si>
    <t>s143534@student.dtu.dk</t>
  </si>
  <si>
    <t>2905973390</t>
  </si>
  <si>
    <t>emlh@dtu.dk</t>
  </si>
  <si>
    <t>37260</t>
  </si>
  <si>
    <t>E37260</t>
  </si>
  <si>
    <t>Emily Louise Hodgson</t>
  </si>
  <si>
    <t>2905981075</t>
  </si>
  <si>
    <t>s193853@win.dtu.dk</t>
  </si>
  <si>
    <t>37428</t>
  </si>
  <si>
    <t>E37428</t>
  </si>
  <si>
    <t>Jonas Munch Hansen</t>
  </si>
  <si>
    <t>s171185@student.dtu.dk</t>
  </si>
  <si>
    <t>E36321-2020921</t>
  </si>
  <si>
    <t>lein@dtu.dk</t>
  </si>
  <si>
    <t>poum@dtu.dk</t>
  </si>
  <si>
    <t>hs@space.dtu.dk</t>
  </si>
  <si>
    <t>rata@dtu.dk</t>
  </si>
  <si>
    <t>stsk@byg.dtu.dk</t>
  </si>
  <si>
    <t>tihb@adm.dtu.dk</t>
  </si>
  <si>
    <t>anwang@dtu.dk</t>
  </si>
  <si>
    <t>rasc@dtu.dk</t>
  </si>
  <si>
    <t>lisz@food.dtu.dk</t>
  </si>
  <si>
    <t>karv@dtu.dk</t>
  </si>
  <si>
    <t>inge@dtu.dk</t>
  </si>
  <si>
    <t>mahedi@kt.dtu.dk</t>
  </si>
  <si>
    <t>doho@dtu.dk</t>
  </si>
  <si>
    <t>reen@dtu.dk</t>
  </si>
  <si>
    <t>jlaw@dtu.dk</t>
  </si>
  <si>
    <t>kahj@dtu.dk</t>
  </si>
  <si>
    <t>2906814687</t>
  </si>
  <si>
    <t>petgo@dtu.dk</t>
  </si>
  <si>
    <t>36815</t>
  </si>
  <si>
    <t>E36815</t>
  </si>
  <si>
    <t>Petre-Flaviu Gostin</t>
  </si>
  <si>
    <t>henrikv@dtu.dk</t>
  </si>
  <si>
    <t>dimo@adm.dtu.dk</t>
  </si>
  <si>
    <t>stpet@dtu.dk</t>
  </si>
  <si>
    <t>jmask@dtu.dk</t>
  </si>
  <si>
    <t>ammma@elektro.dtu.dk</t>
  </si>
  <si>
    <t>alexander@herhjemme.dk</t>
  </si>
  <si>
    <t>haoli@dtu.dk</t>
  </si>
  <si>
    <t>umhan@dtu.dk</t>
  </si>
  <si>
    <t>Andreas.Lauritzen@fysik.dtu.dk</t>
  </si>
  <si>
    <t>margawl@dtu.dk</t>
  </si>
  <si>
    <t>msok@aqua.dtu.dk</t>
  </si>
  <si>
    <t>s143846@student.dtu.dk</t>
  </si>
  <si>
    <t>s174175@student.dtu.dk</t>
  </si>
  <si>
    <t>s184235@student.dtu.dk</t>
  </si>
  <si>
    <t>emilsandoy@live.dk</t>
  </si>
  <si>
    <t>E35885-2</t>
  </si>
  <si>
    <t>2906980463</t>
  </si>
  <si>
    <t>molsted1998@gmail.com</t>
  </si>
  <si>
    <t>36939</t>
  </si>
  <si>
    <t>E36939</t>
  </si>
  <si>
    <t>Rasmus Thorsøe Molsted</t>
  </si>
  <si>
    <t>srj@kemi.dtu.dk</t>
  </si>
  <si>
    <t>abru@dtu.dk</t>
  </si>
  <si>
    <t>pegf@dtu.dk</t>
  </si>
  <si>
    <t>armor@dtu.dk</t>
  </si>
  <si>
    <t>blau@dtu.dk</t>
  </si>
  <si>
    <t>kjeditt@elektro.dtu.dk</t>
  </si>
  <si>
    <t>frsky@dtu.dk</t>
  </si>
  <si>
    <t>lene@space.dtu.dk</t>
  </si>
  <si>
    <t>krisp@byg.dtu.dk</t>
  </si>
  <si>
    <t>plt@space.dtu.dk</t>
  </si>
  <si>
    <t>2907691198</t>
  </si>
  <si>
    <t>dofhe@dtu.dk</t>
  </si>
  <si>
    <t>36667</t>
  </si>
  <si>
    <t>E36667</t>
  </si>
  <si>
    <t>Ditte Offerlin Herup</t>
  </si>
  <si>
    <t>oko@space.dtu.dk</t>
  </si>
  <si>
    <t>dbma@adm.dtu.dk</t>
  </si>
  <si>
    <t>main@dtu.dk</t>
  </si>
  <si>
    <t>gsi@kt.dtu.dk</t>
  </si>
  <si>
    <t>seaz@kt.dtu.dk</t>
  </si>
  <si>
    <t>longq@dtu.dk</t>
  </si>
  <si>
    <t>nikla@adm.dtu.dk</t>
  </si>
  <si>
    <t>lukap@mek.dtu.dk</t>
  </si>
  <si>
    <t>2907894331</t>
  </si>
  <si>
    <t>murse@dtu.dk</t>
  </si>
  <si>
    <t>chkje@dtu.dk</t>
  </si>
  <si>
    <t>dinon@dtu.dk</t>
  </si>
  <si>
    <t>marila@byg.dtu.dk</t>
  </si>
  <si>
    <t>2907921592</t>
  </si>
  <si>
    <t>ckhje@dtu.dk</t>
  </si>
  <si>
    <t>36796</t>
  </si>
  <si>
    <t>E36796</t>
  </si>
  <si>
    <t>Camilla Khayata Jensen</t>
  </si>
  <si>
    <t>2907922823</t>
  </si>
  <si>
    <t>Jhammerh92@gmail.com</t>
  </si>
  <si>
    <t>36785</t>
  </si>
  <si>
    <t>E36785</t>
  </si>
  <si>
    <t>Jakob Hammer Hedemann</t>
  </si>
  <si>
    <t>chrhax@kemi.dtu.dk</t>
  </si>
  <si>
    <t>jobjc@dtu.dk</t>
  </si>
  <si>
    <t>s183492@student.dtu.dk</t>
  </si>
  <si>
    <t>victor_boserup@hotmail.com</t>
  </si>
  <si>
    <t>nhera@dtu.dk</t>
  </si>
  <si>
    <t>choar@dtu.dk</t>
  </si>
  <si>
    <t>E33569-3</t>
  </si>
  <si>
    <t>2907952854</t>
  </si>
  <si>
    <t>milne@dtu.dk</t>
  </si>
  <si>
    <t>s163796@student.dtu.dk</t>
  </si>
  <si>
    <t>E35624-2</t>
  </si>
  <si>
    <t>hela@dtu.dk</t>
  </si>
  <si>
    <t>ole.trinhammer@fysik.dtu.dk</t>
  </si>
  <si>
    <t>jfzk@dtu.dk</t>
  </si>
  <si>
    <t>2908591987</t>
  </si>
  <si>
    <t>mpbjo@dtu.dk</t>
  </si>
  <si>
    <t>36709</t>
  </si>
  <si>
    <t>E36709</t>
  </si>
  <si>
    <t>Mads Poul Balslev Jørgensen</t>
  </si>
  <si>
    <t>jhald@mek.dtu.dk</t>
  </si>
  <si>
    <t>bjhl@dtu.dk</t>
  </si>
  <si>
    <t>dolmes@dtu.dk</t>
  </si>
  <si>
    <t>hejen@dtu.dk</t>
  </si>
  <si>
    <t>afhar@dtu.dk</t>
  </si>
  <si>
    <t>kimpa@fysik.dtu.dk</t>
  </si>
  <si>
    <t>jfow@env.dtu.dk</t>
  </si>
  <si>
    <t>danstn@food.dtu.dk</t>
  </si>
  <si>
    <t>chuli@dtu.dk</t>
  </si>
  <si>
    <t>nirama@dtu.dk</t>
  </si>
  <si>
    <t>farzad@khami.si</t>
  </si>
  <si>
    <t>ylax@kt.dtu.dk</t>
  </si>
  <si>
    <t>s154340@student.dtu.dk</t>
  </si>
  <si>
    <t>cazisv@mek.dtu.dk</t>
  </si>
  <si>
    <t>s136438@student.dtu.dk</t>
  </si>
  <si>
    <t>2908931877</t>
  </si>
  <si>
    <t>s154342@student.dtu.dk</t>
  </si>
  <si>
    <t>37115</t>
  </si>
  <si>
    <t>E37115</t>
  </si>
  <si>
    <t>Simon Szwebs</t>
  </si>
  <si>
    <t>s154343@student.dtu.dk</t>
  </si>
  <si>
    <t>markas@dtu.dk</t>
  </si>
  <si>
    <t>2908952025</t>
  </si>
  <si>
    <t>Frederik.s.k@hotmail.com</t>
  </si>
  <si>
    <t>36987</t>
  </si>
  <si>
    <t>E36987</t>
  </si>
  <si>
    <t>Frederik Sebastian Knudsen</t>
  </si>
  <si>
    <t>s163367@student.dtu.dk</t>
  </si>
  <si>
    <t>2908952777</t>
  </si>
  <si>
    <t>dabob@dtu.dk</t>
  </si>
  <si>
    <t>37730</t>
  </si>
  <si>
    <t>E37730</t>
  </si>
  <si>
    <t>Daniel Bobkov</t>
  </si>
  <si>
    <t>yunya@dtu.dk</t>
  </si>
  <si>
    <t>klara.soerensen@gmail.com</t>
  </si>
  <si>
    <t>arist@adm.dtu.dk</t>
  </si>
  <si>
    <t>ksmil@dtu.dk</t>
  </si>
  <si>
    <t>bblj@dtu.dk</t>
  </si>
  <si>
    <t>ovebam@dtu.dk</t>
  </si>
  <si>
    <t>kkt@kt.dtu.dk</t>
  </si>
  <si>
    <t>late@dtu.dk</t>
  </si>
  <si>
    <t>phso@dtu.dk</t>
  </si>
  <si>
    <t>crol@dtu.dk</t>
  </si>
  <si>
    <t>290978</t>
  </si>
  <si>
    <t>ederina.ninga@yahoo.com</t>
  </si>
  <si>
    <t>37664</t>
  </si>
  <si>
    <t>E37664</t>
  </si>
  <si>
    <t>Ederina Ninga</t>
  </si>
  <si>
    <t>sbla@dtu.dk</t>
  </si>
  <si>
    <t>detha@dtu.dk</t>
  </si>
  <si>
    <t>hagta@dtu.dk</t>
  </si>
  <si>
    <t>sukaty@dtu.dk</t>
  </si>
  <si>
    <t>jeakr@dtu.dk</t>
  </si>
  <si>
    <t>s180286@student.dtu.dk</t>
  </si>
  <si>
    <t>metr@dtu.dk</t>
  </si>
  <si>
    <t>stjen@adm.dtu.dk</t>
  </si>
  <si>
    <t>lauve@dtu.dk</t>
  </si>
  <si>
    <t>amkro@aqua.dtu.dk</t>
  </si>
  <si>
    <t>kdue@elektro.dtu.dk</t>
  </si>
  <si>
    <t>2909902021</t>
  </si>
  <si>
    <t>tsylu@dtu.dk</t>
  </si>
  <si>
    <t>36613</t>
  </si>
  <si>
    <t>E36613</t>
  </si>
  <si>
    <t>Tobias Syradal Lund</t>
  </si>
  <si>
    <t>ktma@elektro.dtu.dk</t>
  </si>
  <si>
    <t>nidg@vet.dtu.dk</t>
  </si>
  <si>
    <t>amgho@mek.dtu.dk</t>
  </si>
  <si>
    <t>s162706@student.dtu.dk</t>
  </si>
  <si>
    <t>emib@dtu.dk</t>
  </si>
  <si>
    <t>yiazh@dtu.dk</t>
  </si>
  <si>
    <t>2909934853</t>
  </si>
  <si>
    <t>delove.asiedu@stu.ucc.edu.gh</t>
  </si>
  <si>
    <t>37426</t>
  </si>
  <si>
    <t>E37426</t>
  </si>
  <si>
    <t>Delove Asiedu</t>
  </si>
  <si>
    <t>s175046@student.dtu.dk</t>
  </si>
  <si>
    <t>flza@kt.dtu.dk</t>
  </si>
  <si>
    <t>cafra@dtu.dk</t>
  </si>
  <si>
    <t>gpomo@dtu.dk</t>
  </si>
  <si>
    <t>s154347@student.dtu.dk</t>
  </si>
  <si>
    <t>s154348@student.dtu.dk</t>
  </si>
  <si>
    <t>s154349@student.dtu.dk</t>
  </si>
  <si>
    <t>freddy.c95@gmail.com</t>
  </si>
  <si>
    <t>2909970604</t>
  </si>
  <si>
    <t>kirstine.sylvest@gmail.com</t>
  </si>
  <si>
    <t>36720</t>
  </si>
  <si>
    <t>E36720</t>
  </si>
  <si>
    <t>Kirstine Sylvest Olsen</t>
  </si>
  <si>
    <t>culma@dtu.dk</t>
  </si>
  <si>
    <t>E36237-2</t>
  </si>
  <si>
    <t>daro@env.dtu.dk</t>
  </si>
  <si>
    <t>yoei@dtu.dk</t>
  </si>
  <si>
    <t>petm@dtu.dk</t>
  </si>
  <si>
    <t>heh@uniit.dk</t>
  </si>
  <si>
    <t>ba@bio.dtu.dk</t>
  </si>
  <si>
    <t>aag@adm.dtu.dk</t>
  </si>
  <si>
    <t>hevo@dtu.dk</t>
  </si>
  <si>
    <t>gogo@dtu.dk</t>
  </si>
  <si>
    <t>izbu@dtu.dk</t>
  </si>
  <si>
    <t>E29451-2</t>
  </si>
  <si>
    <t>hsp@sanders.pm</t>
  </si>
  <si>
    <t>mkru@aqua.dtu.dk</t>
  </si>
  <si>
    <t>ncsv@food.dtu.dk</t>
  </si>
  <si>
    <t>pamar@dtu.dk</t>
  </si>
  <si>
    <t>kasme@dtu.dk</t>
  </si>
  <si>
    <t>anvso@vet.dtu.dk</t>
  </si>
  <si>
    <t>alexander.huck@fysik.dtu.dk</t>
  </si>
  <si>
    <t>julif@dtu.dk</t>
  </si>
  <si>
    <t>siwih@adm.dtu.dk</t>
  </si>
  <si>
    <t>s081825@student.dtu.dk</t>
  </si>
  <si>
    <t>cheng@kemi.dtu.dk</t>
  </si>
  <si>
    <t>jjni@dtu.dk</t>
  </si>
  <si>
    <t>Julie Josias Nielsen</t>
  </si>
  <si>
    <t>2910871423</t>
  </si>
  <si>
    <t>swemo@dtu.dk</t>
  </si>
  <si>
    <t>36198</t>
  </si>
  <si>
    <t>E36198</t>
  </si>
  <si>
    <t>Søren Wengel Mogensen</t>
  </si>
  <si>
    <t>marhein@dtu.dk</t>
  </si>
  <si>
    <t>s175129@student.dtu.dk</t>
  </si>
  <si>
    <t>malbor@dtu.dk</t>
  </si>
  <si>
    <t>s133548@student.dtu.dk</t>
  </si>
  <si>
    <t>2910933755</t>
  </si>
  <si>
    <t>sadgu@dtu.dk</t>
  </si>
  <si>
    <t>37311</t>
  </si>
  <si>
    <t>E37311</t>
  </si>
  <si>
    <t>Sadri Güler</t>
  </si>
  <si>
    <t>s164824@student.dtu.dk</t>
  </si>
  <si>
    <t>beatrizquiraltem@gmail.com</t>
  </si>
  <si>
    <t>jvkmo@dtu.dk</t>
  </si>
  <si>
    <t>inabi@adm.dtu.dk</t>
  </si>
  <si>
    <t>s174104@student.dtu.dk</t>
  </si>
  <si>
    <t>bekka.riis@gmail.com</t>
  </si>
  <si>
    <t>eahro@dtu.dk</t>
  </si>
  <si>
    <t>sm@bio.dtu.dk</t>
  </si>
  <si>
    <t>hmmj@dtu.dk</t>
  </si>
  <si>
    <t>lali@dtu.dk</t>
  </si>
  <si>
    <t>henmey@biosustain.dtu.dk</t>
  </si>
  <si>
    <t>hemah@dtu.dk</t>
  </si>
  <si>
    <t>josap@adm.dtu.dk</t>
  </si>
  <si>
    <t>JO@vet.dtu.dk</t>
  </si>
  <si>
    <t>pbri@dtu.dk</t>
  </si>
  <si>
    <t>jopyn@dtu.dk</t>
  </si>
  <si>
    <t>baza@dtu.dk</t>
  </si>
  <si>
    <t>lizhu@env.dtu.dk</t>
  </si>
  <si>
    <t>tiiaki@biosustain.dtu.dk</t>
  </si>
  <si>
    <t>masros@dtu.dk</t>
  </si>
  <si>
    <t>2911884413</t>
  </si>
  <si>
    <t>h67sf@yahoo.com</t>
  </si>
  <si>
    <t>37636</t>
  </si>
  <si>
    <t>E37636</t>
  </si>
  <si>
    <t>Seyedhamid Seyedifazlollahi</t>
  </si>
  <si>
    <t>camhjo@food.dtu.dk</t>
  </si>
  <si>
    <t>thebena@byg.dtu.dk</t>
  </si>
  <si>
    <t>kawet@dtu.dk</t>
  </si>
  <si>
    <t>s171868@student.dtu.dk</t>
  </si>
  <si>
    <t>s134164@student.dtu.dk</t>
  </si>
  <si>
    <t>navei@env.dtu.dk</t>
  </si>
  <si>
    <t>filflo@env.dtu.dk</t>
  </si>
  <si>
    <t>kkugu@dtu.dk</t>
  </si>
  <si>
    <t>osako@dtu.dk</t>
  </si>
  <si>
    <t>s154359@student.dtu.dk</t>
  </si>
  <si>
    <t>matpa@dtu.dk</t>
  </si>
  <si>
    <t>s154675@student.dtu.dk</t>
  </si>
  <si>
    <t>Rasmus.bendix.eller@gmail.com</t>
  </si>
  <si>
    <t>E35941-2020921</t>
  </si>
  <si>
    <t>seban@dtu.dk</t>
  </si>
  <si>
    <t>2912006835</t>
  </si>
  <si>
    <t>christian bfuglsang@gmail.com</t>
  </si>
  <si>
    <t>37205</t>
  </si>
  <si>
    <t>E37205</t>
  </si>
  <si>
    <t>Christian Bülow Fuglsang</t>
  </si>
  <si>
    <t>armi@dtu.dk</t>
  </si>
  <si>
    <t>mpbe@dtu.dk</t>
  </si>
  <si>
    <t>kvvi@food.dtu.dk</t>
  </si>
  <si>
    <t>osch@dtu.dk</t>
  </si>
  <si>
    <t>jwki@biosustain.dtu.dk</t>
  </si>
  <si>
    <t>liloch@biosustain.dtu.dk</t>
  </si>
  <si>
    <t>amse@food.dtu.dk</t>
  </si>
  <si>
    <t>ejma@dtu.dk</t>
  </si>
  <si>
    <t>lench@bio.dtu.dk</t>
  </si>
  <si>
    <t>mrove@dtu.dk</t>
  </si>
  <si>
    <t>daplew@elektro.dtu.dk</t>
  </si>
  <si>
    <t>pdahm@adm.dtu.dk</t>
  </si>
  <si>
    <t>lbon@dtu.dk</t>
  </si>
  <si>
    <t>cini@dtu.dk</t>
  </si>
  <si>
    <t>simpa@dtu.dk</t>
  </si>
  <si>
    <t>alexanderostenfeld@hotmail.com</t>
  </si>
  <si>
    <t>2912892363</t>
  </si>
  <si>
    <t>rasmat@fotonik.dtu.dk</t>
  </si>
  <si>
    <t>37643</t>
  </si>
  <si>
    <t>E37643</t>
  </si>
  <si>
    <t>Mattias Rasmussen</t>
  </si>
  <si>
    <t>mmosc@dtu.dk</t>
  </si>
  <si>
    <t>joos@dtu.dk</t>
  </si>
  <si>
    <t>thras@elektro.dtu.dk</t>
  </si>
  <si>
    <t>s161885@student.dtu.dk</t>
  </si>
  <si>
    <t>2912904329</t>
  </si>
  <si>
    <t>patbr@dtu.dk</t>
  </si>
  <si>
    <t>36473</t>
  </si>
  <si>
    <t>E36473</t>
  </si>
  <si>
    <t>Patrick Bretzler</t>
  </si>
  <si>
    <t>olgo@kemi.dtu.dk</t>
  </si>
  <si>
    <t>marmog@mek.dtu.dk</t>
  </si>
  <si>
    <t>sukkyk@kemi.dtu.dk</t>
  </si>
  <si>
    <t>umgur@elektro.dtu.dk</t>
  </si>
  <si>
    <t>nidav@dtu.dk</t>
  </si>
  <si>
    <t>krlin@dtu.dk</t>
  </si>
  <si>
    <t>2912934147</t>
  </si>
  <si>
    <t>s192396@student.dtu.dk</t>
  </si>
  <si>
    <t>37169</t>
  </si>
  <si>
    <t>E37169</t>
  </si>
  <si>
    <t>Lukas Ralf Schinzel</t>
  </si>
  <si>
    <t>patmjen@dtu.dk</t>
  </si>
  <si>
    <t>mikkel.fra@gmail.com</t>
  </si>
  <si>
    <t>ansha@dtu.dk</t>
  </si>
  <si>
    <t>2912971646</t>
  </si>
  <si>
    <t>esmyy@dtu.dk</t>
  </si>
  <si>
    <t>36784</t>
  </si>
  <si>
    <t>E36784</t>
  </si>
  <si>
    <t>Esma Yüksel</t>
  </si>
  <si>
    <t>E36784-2</t>
  </si>
  <si>
    <t>s194626@student.dtu.dk</t>
  </si>
  <si>
    <t>inda@dtu.dk</t>
  </si>
  <si>
    <t>E3118-2</t>
  </si>
  <si>
    <t>anws@dtu.dk</t>
  </si>
  <si>
    <t>doje@mek.dtu.dk</t>
  </si>
  <si>
    <t>jnm@elektro.dtu.dk</t>
  </si>
  <si>
    <t>andrho@dtu.dk</t>
  </si>
  <si>
    <t>arbot@dtu.dk</t>
  </si>
  <si>
    <t>masma@dtu.dk</t>
  </si>
  <si>
    <t>anbam@adm.dtu.dk</t>
  </si>
  <si>
    <t>micgu@mek.dtu.dk</t>
  </si>
  <si>
    <t>tiaa@dtu.dk</t>
  </si>
  <si>
    <t>viha@dtu.dk</t>
  </si>
  <si>
    <t>lcni@dtu.dk</t>
  </si>
  <si>
    <t>toes@dtu.dk</t>
  </si>
  <si>
    <t>krste@dtu.dk</t>
  </si>
  <si>
    <t>pemh@dtu.dk</t>
  </si>
  <si>
    <t>makle@kemi.dtu.dk</t>
  </si>
  <si>
    <t>pardos@elektro.dtu.dk</t>
  </si>
  <si>
    <t>belijo@env.dtu.dk</t>
  </si>
  <si>
    <t>bondy@elektro.dtu.dk</t>
  </si>
  <si>
    <t>pboreg@mek.dtu.dk</t>
  </si>
  <si>
    <t>ahmedel@dtu.dk</t>
  </si>
  <si>
    <t>3001903992</t>
  </si>
  <si>
    <t>marpia@dtu.dk</t>
  </si>
  <si>
    <t>37269</t>
  </si>
  <si>
    <t>E37269</t>
  </si>
  <si>
    <t>Martina Pilar Jolanda Stella</t>
  </si>
  <si>
    <t>werule@biosustain.dtu.dk</t>
  </si>
  <si>
    <t>3001914161</t>
  </si>
  <si>
    <t>olmak@dtu.dk</t>
  </si>
  <si>
    <t>37179</t>
  </si>
  <si>
    <t>E37179</t>
  </si>
  <si>
    <t>Oleksandr Maksimov</t>
  </si>
  <si>
    <t>jgeab@dtu.dk</t>
  </si>
  <si>
    <t>s144284@student.dtu.dk</t>
  </si>
  <si>
    <t>s123963@student.dtu.dk</t>
  </si>
  <si>
    <t>s171762@student.dtu.dk</t>
  </si>
  <si>
    <t>3001951725</t>
  </si>
  <si>
    <t>s154362@student.dtu.dk</t>
  </si>
  <si>
    <t>36973</t>
  </si>
  <si>
    <t>E36973</t>
  </si>
  <si>
    <t>Oliver Sørensen</t>
  </si>
  <si>
    <t>s154363@student.dtu.dk</t>
  </si>
  <si>
    <t>atath@dtu.dk</t>
  </si>
  <si>
    <t>E32273-4</t>
  </si>
  <si>
    <t>marbab@dtu.dk</t>
  </si>
  <si>
    <t>E34983-2</t>
  </si>
  <si>
    <t>s174237@student.dtu.dk</t>
  </si>
  <si>
    <t>bsoe@dtu.dk</t>
  </si>
  <si>
    <t>fjen@dtu.dk</t>
  </si>
  <si>
    <t>eghu@nanotech.dtu.dk</t>
  </si>
  <si>
    <t>Fraha@vet.dtu.dk</t>
  </si>
  <si>
    <t>sibo@dtu.dk</t>
  </si>
  <si>
    <t>anke@dtu.dk</t>
  </si>
  <si>
    <t>soli@dtu.dk</t>
  </si>
  <si>
    <t>kifr@dtu.dk</t>
  </si>
  <si>
    <t>llph@dtu.dk</t>
  </si>
  <si>
    <t>jcal@dtu.dk</t>
  </si>
  <si>
    <t>angi@dtu.dk</t>
  </si>
  <si>
    <t>phca@aqua.dtu.dk</t>
  </si>
  <si>
    <t>aleb@env.dtu.dk</t>
  </si>
  <si>
    <t>sans@env.dtu.dk</t>
  </si>
  <si>
    <t>annlys@dtu.dk</t>
  </si>
  <si>
    <t>vinwi@dtu.dk</t>
  </si>
  <si>
    <t>kunak@adm.dtu.dk</t>
  </si>
  <si>
    <t>martin.wittrock@siemensgamesa.com</t>
  </si>
  <si>
    <t>tomri@dtu.dk</t>
  </si>
  <si>
    <t>3003870129</t>
  </si>
  <si>
    <t>Naes@byg.dtu.dk</t>
  </si>
  <si>
    <t>s163074@student.dtu.dk</t>
  </si>
  <si>
    <t>marbat@dtu.dk</t>
  </si>
  <si>
    <t>3003892343</t>
  </si>
  <si>
    <t>neotic357@gmail.com</t>
  </si>
  <si>
    <t>37284</t>
  </si>
  <si>
    <t>E37284</t>
  </si>
  <si>
    <t>Patrick Nikolaj Hansen</t>
  </si>
  <si>
    <t>pkha@dtu.dk</t>
  </si>
  <si>
    <t>tantaj@dtu.dk</t>
  </si>
  <si>
    <t>arath@elektro.dtu.dk</t>
  </si>
  <si>
    <t>3003914045</t>
  </si>
  <si>
    <t>a.koutounidis@gmail.com</t>
  </si>
  <si>
    <t>37644</t>
  </si>
  <si>
    <t>E37644</t>
  </si>
  <si>
    <t>Antonios Koutounidis</t>
  </si>
  <si>
    <t>3003914363</t>
  </si>
  <si>
    <t>pmale@dtu.dk</t>
  </si>
  <si>
    <t>36518</t>
  </si>
  <si>
    <t>E36518</t>
  </si>
  <si>
    <t>Pradipkumar Manubhai Leuaa</t>
  </si>
  <si>
    <t>s141030@student.dtu.dk</t>
  </si>
  <si>
    <t>jovoc@dtu.dk</t>
  </si>
  <si>
    <t>3003930091</t>
  </si>
  <si>
    <t>chuzh@dtu.dk</t>
  </si>
  <si>
    <t>36548</t>
  </si>
  <si>
    <t>E36548</t>
  </si>
  <si>
    <t>Chunyang Zhao</t>
  </si>
  <si>
    <t>ansomo@biosustain.dtu.dk</t>
  </si>
  <si>
    <t>s123967@student.dtu.dk</t>
  </si>
  <si>
    <t>dang@dtu.dk</t>
  </si>
  <si>
    <t>csokr@dtu.dk</t>
  </si>
  <si>
    <t>3003962325</t>
  </si>
  <si>
    <t>Edxu96@outlook.com</t>
  </si>
  <si>
    <t>36533</t>
  </si>
  <si>
    <t>E36533</t>
  </si>
  <si>
    <t>Jie Xu</t>
  </si>
  <si>
    <t>zinosa@dtu.dk</t>
  </si>
  <si>
    <t>mikkeline.lund.andersen@gmail.com</t>
  </si>
  <si>
    <t>uwpa@dtu.dk</t>
  </si>
  <si>
    <t>pk@space.dtu.dk</t>
  </si>
  <si>
    <t>selig@dtu.dk</t>
  </si>
  <si>
    <t>ancw@dtu.dk</t>
  </si>
  <si>
    <t>lkj@byg.dtu.dk</t>
  </si>
  <si>
    <t>kksc@vet.dtu.dk</t>
  </si>
  <si>
    <t>cadh@fotonik.dtu.dk</t>
  </si>
  <si>
    <t>ssch@fysik.dtu.dk</t>
  </si>
  <si>
    <t>kafh@dtu.dk</t>
  </si>
  <si>
    <t>liap@food.dtu.dk</t>
  </si>
  <si>
    <t>ajp@kt.dtu.dk</t>
  </si>
  <si>
    <t>miewe@dtu.dk</t>
  </si>
  <si>
    <t>E34395-2</t>
  </si>
  <si>
    <t>cagu@fysik.dtu.dk</t>
  </si>
  <si>
    <t>stenseng@space.dtu.dk</t>
  </si>
  <si>
    <t>kgrod@adm.dtu.dk</t>
  </si>
  <si>
    <t>wieb@dtu.dk</t>
  </si>
  <si>
    <t>andsra@dtu.dk</t>
  </si>
  <si>
    <t>kdsv@dtu.dk</t>
  </si>
  <si>
    <t>cavan@adm.dtu.dk</t>
  </si>
  <si>
    <t>treco@adm.dtu.dk</t>
  </si>
  <si>
    <t>cmjo@dtu.dk</t>
  </si>
  <si>
    <t>mahta@dtu.dk</t>
  </si>
  <si>
    <t>roor@dtu.dk</t>
  </si>
  <si>
    <t>jenla@biosustain.dtu.dk</t>
  </si>
  <si>
    <t>aesc@kt.dtu.dk</t>
  </si>
  <si>
    <t>nbon@dtu.dk</t>
  </si>
  <si>
    <t>lasjak@dtu.dk</t>
  </si>
  <si>
    <t>aado@dtu.dk</t>
  </si>
  <si>
    <t>frao@dtu.dk</t>
  </si>
  <si>
    <t>3004922807</t>
  </si>
  <si>
    <t>pemal@dtu.dk</t>
  </si>
  <si>
    <t>36490</t>
  </si>
  <si>
    <t>E36490</t>
  </si>
  <si>
    <t>Peter Malling</t>
  </si>
  <si>
    <t>linapou@mek.dtu.dk</t>
  </si>
  <si>
    <t>s183158@student.dtu.dk</t>
  </si>
  <si>
    <t>s180231@student.dtu.dk</t>
  </si>
  <si>
    <t>3004934279</t>
  </si>
  <si>
    <t>masfa@dtu.dk</t>
  </si>
  <si>
    <t>36873</t>
  </si>
  <si>
    <t>E36873</t>
  </si>
  <si>
    <t>Masih Fahim</t>
  </si>
  <si>
    <t>3004942077</t>
  </si>
  <si>
    <t>s154370@student.dtu.dk</t>
  </si>
  <si>
    <t>37101</t>
  </si>
  <si>
    <t>E37101</t>
  </si>
  <si>
    <t>Victor Bertelsen</t>
  </si>
  <si>
    <t>orees@dtu.dk</t>
  </si>
  <si>
    <t>3004944339</t>
  </si>
  <si>
    <t>stsang@dtu.dk</t>
  </si>
  <si>
    <t>36642</t>
  </si>
  <si>
    <t>E36642</t>
  </si>
  <si>
    <t>Sze Chun Tsang</t>
  </si>
  <si>
    <t>jboma@dtu.dk</t>
  </si>
  <si>
    <t>E33758-2020921</t>
  </si>
  <si>
    <t>sothon@dtu.dk</t>
  </si>
  <si>
    <t>3004962272</t>
  </si>
  <si>
    <t>s174607@student.dtu.dk</t>
  </si>
  <si>
    <t>3004963333</t>
  </si>
  <si>
    <t>faazh@dtu.dk</t>
  </si>
  <si>
    <t>37538</t>
  </si>
  <si>
    <t>E37538</t>
  </si>
  <si>
    <t>Fa Zhou</t>
  </si>
  <si>
    <t>s164134@student.dtu.dk</t>
  </si>
  <si>
    <t>3004973045</t>
  </si>
  <si>
    <t>mamogo@dtu.dk</t>
  </si>
  <si>
    <t>36903</t>
  </si>
  <si>
    <t>E36903</t>
  </si>
  <si>
    <t>Martí Morera Gómez</t>
  </si>
  <si>
    <t>3004973177</t>
  </si>
  <si>
    <t>ggape@dtu.dk</t>
  </si>
  <si>
    <t>37075</t>
  </si>
  <si>
    <t>E37075</t>
  </si>
  <si>
    <t>Gerard Gallardo Peres</t>
  </si>
  <si>
    <t>carru@dtu.dk</t>
  </si>
  <si>
    <t>lisbe@food.dtu.dk</t>
  </si>
  <si>
    <t>ssrt@dtu.dk</t>
  </si>
  <si>
    <t>sjm@adm.dtu.dk</t>
  </si>
  <si>
    <t>blra@byg.dtu.dk</t>
  </si>
  <si>
    <t>tmca@dtu.dk</t>
  </si>
  <si>
    <t>negh@food.dtu.dk</t>
  </si>
  <si>
    <t>jonel@dtu.dk</t>
  </si>
  <si>
    <t>dave@dtu.dk</t>
  </si>
  <si>
    <t>gsi@space.dtu.dk</t>
  </si>
  <si>
    <t>zo@elektro.dtu.dk</t>
  </si>
  <si>
    <t>sansch@biosustain.dtu.dk</t>
  </si>
  <si>
    <t>ansmw@dtu.dk</t>
  </si>
  <si>
    <t>s154371@student.dtu.dk</t>
  </si>
  <si>
    <t>timf@kemi.dtu.dk</t>
  </si>
  <si>
    <t>masko@dtu.dk</t>
  </si>
  <si>
    <t>s140290@student.dtu.dk</t>
  </si>
  <si>
    <t>pabal@dtu.dk</t>
  </si>
  <si>
    <t>foxholm@mek.dtu.dk</t>
  </si>
  <si>
    <t>s155830@student.dtu.dk</t>
  </si>
  <si>
    <t>E34196-2020921</t>
  </si>
  <si>
    <t>magbi@aqua.dtu.dk</t>
  </si>
  <si>
    <t>3005972921</t>
  </si>
  <si>
    <t>36894</t>
  </si>
  <si>
    <t>E36894</t>
  </si>
  <si>
    <t>Oliver Howard Kade</t>
  </si>
  <si>
    <t>katu@dtu.dk</t>
  </si>
  <si>
    <t>hwbi@elektro.dtu.dk</t>
  </si>
  <si>
    <t>henfe@adm.dtu.dk</t>
  </si>
  <si>
    <t>cbco@env.dtu.dk</t>
  </si>
  <si>
    <t>minc@dtu.dk</t>
  </si>
  <si>
    <t>hbav@dtu.dk</t>
  </si>
  <si>
    <t>3006773329</t>
  </si>
  <si>
    <t>pmaga@dtu.dk</t>
  </si>
  <si>
    <t>36666</t>
  </si>
  <si>
    <t>E36666</t>
  </si>
  <si>
    <t>Pedro M Gauguin da Silva Fonseca</t>
  </si>
  <si>
    <t>triro@aqua.dtu.dk</t>
  </si>
  <si>
    <t>rasp@fysik.dtu.dk</t>
  </si>
  <si>
    <t>hah@kt.dtu.dk</t>
  </si>
  <si>
    <t>snda@adm.dtu.dk</t>
  </si>
  <si>
    <t>agpo@dtu.dk</t>
  </si>
  <si>
    <t>qming@dtu.dk</t>
  </si>
  <si>
    <t>lahem@dtu.dk</t>
  </si>
  <si>
    <t>paphol@dtu.dk</t>
  </si>
  <si>
    <t>loufa@dtu.dk</t>
  </si>
  <si>
    <t>dbek@fotonik.dtu.dk</t>
  </si>
  <si>
    <t>nabena@dtu.dk</t>
  </si>
  <si>
    <t>catang@env.dtu.dk</t>
  </si>
  <si>
    <t>E17761-7</t>
  </si>
  <si>
    <t>frry@aqua.dtu.dk</t>
  </si>
  <si>
    <t>zhqing@dtu.dk</t>
  </si>
  <si>
    <t>jaarla@food.dtu.dk</t>
  </si>
  <si>
    <t>Jacob Ardenkjær-Skinnerup</t>
  </si>
  <si>
    <t>santo@dtu.dk</t>
  </si>
  <si>
    <t>askdy@dtu.dk</t>
  </si>
  <si>
    <t>cecc@food.dtu.dk</t>
  </si>
  <si>
    <t>simon.troelsgaard@gmail.com</t>
  </si>
  <si>
    <t>E35016-2020921</t>
  </si>
  <si>
    <t>s154377@student.dtu.dk</t>
  </si>
  <si>
    <t>s154378@student.dtu.dk</t>
  </si>
  <si>
    <t>s154379@student.dtu.dk</t>
  </si>
  <si>
    <t>s151748@student.dtu.dk</t>
  </si>
  <si>
    <t>tuutr@dtu.dk</t>
  </si>
  <si>
    <t>3006962067</t>
  </si>
  <si>
    <t>sebtop@dtu.dk</t>
  </si>
  <si>
    <t>37298</t>
  </si>
  <si>
    <t>E37298</t>
  </si>
  <si>
    <t>Sebastian Olivier Nymann Topalian</t>
  </si>
  <si>
    <t>s174045@student.dtu.dk</t>
  </si>
  <si>
    <t>snije@dtu.dk</t>
  </si>
  <si>
    <t>micped@dtu.dk</t>
  </si>
  <si>
    <t>ulrik.andersen@fysik.dtu.dk</t>
  </si>
  <si>
    <t>ibst@dtu.dk</t>
  </si>
  <si>
    <t>mawen@food.dtu.dk</t>
  </si>
  <si>
    <t>fabio.cismondi@euro-fusion.org</t>
  </si>
  <si>
    <t>txema@bioinformatics.dtu.dk</t>
  </si>
  <si>
    <t>sebgu@dtu.dk</t>
  </si>
  <si>
    <t>jolind@dtu.dk</t>
  </si>
  <si>
    <t>mrso@mek.dtu.dk</t>
  </si>
  <si>
    <t>s154745@student.dtu.dk</t>
  </si>
  <si>
    <t>hafsig@mek.dtu.dk</t>
  </si>
  <si>
    <t>s172367@student.dtu.dk</t>
  </si>
  <si>
    <t>3007882563</t>
  </si>
  <si>
    <t>sofus.wii@gmail.com</t>
  </si>
  <si>
    <t>37280</t>
  </si>
  <si>
    <t>E37280</t>
  </si>
  <si>
    <t>Sofus Halkjær Wiisbye</t>
  </si>
  <si>
    <t>aocc@dtu.dk</t>
  </si>
  <si>
    <t>E28708-2</t>
  </si>
  <si>
    <t>julsto@food.dtu.dk</t>
  </si>
  <si>
    <t>caros@fotonik.dtu.dk</t>
  </si>
  <si>
    <t>matbb@dtu.dk</t>
  </si>
  <si>
    <t>E18368-2</t>
  </si>
  <si>
    <t>s133493@student.dtu.dk</t>
  </si>
  <si>
    <t>suzan@fysik.dtu.dk</t>
  </si>
  <si>
    <t>s133705@student.dtu.dk</t>
  </si>
  <si>
    <t>mdwi@space.dtu.dk</t>
  </si>
  <si>
    <t>mokd@food.dtu.dk</t>
  </si>
  <si>
    <t>sophey@biosustain.dtu.dk</t>
  </si>
  <si>
    <t>marpo@dtu.dk</t>
  </si>
  <si>
    <t>mikbue@kemi.dtu.dk</t>
  </si>
  <si>
    <t>3007933273</t>
  </si>
  <si>
    <t>dayangli730@gmail.com</t>
  </si>
  <si>
    <t>37502</t>
  </si>
  <si>
    <t>E37502</t>
  </si>
  <si>
    <t>Dayang Li</t>
  </si>
  <si>
    <t>nidre@fotonik.dtu.dk</t>
  </si>
  <si>
    <t>s133599@student.dtu.dk</t>
  </si>
  <si>
    <t>asbska@dtu.dk</t>
  </si>
  <si>
    <t>E32706-3</t>
  </si>
  <si>
    <t>adam@nal-net.dk</t>
  </si>
  <si>
    <t>3007951581</t>
  </si>
  <si>
    <t>mikola@dtu.dk</t>
  </si>
  <si>
    <t>37701</t>
  </si>
  <si>
    <t>E37701</t>
  </si>
  <si>
    <t>Mikkel Kock Larsen</t>
  </si>
  <si>
    <t>morcni@dtu.dk</t>
  </si>
  <si>
    <t>E32524-5</t>
  </si>
  <si>
    <t>E32524-6</t>
  </si>
  <si>
    <t>s163962@student.dtu.dk</t>
  </si>
  <si>
    <t>s154393@student.dtu.dk</t>
  </si>
  <si>
    <t>E27821-2020286</t>
  </si>
  <si>
    <t>madslyngsie@gmail.com</t>
  </si>
  <si>
    <t>E35936-2020921</t>
  </si>
  <si>
    <t>3007970187</t>
  </si>
  <si>
    <t>runep.pedersen@hotmail.com</t>
  </si>
  <si>
    <t>37027</t>
  </si>
  <si>
    <t>E37027</t>
  </si>
  <si>
    <t>Rune Ploegstra Pedersen</t>
  </si>
  <si>
    <t>s182560@student.dtu.dk</t>
  </si>
  <si>
    <t>stema@dtu.dk</t>
  </si>
  <si>
    <t>hboe@byg.dtu.dk</t>
  </si>
  <si>
    <t>fljo@mek.dtu.dk</t>
  </si>
  <si>
    <t>ladit@fotonik.dtu.dk</t>
  </si>
  <si>
    <t>cbec@vet.dtu.dk</t>
  </si>
  <si>
    <t>maboe@food.dtu.dk</t>
  </si>
  <si>
    <t>joco@aqua.dtu.dk</t>
  </si>
  <si>
    <t>albowi@dtu.dk</t>
  </si>
  <si>
    <t>josp@mek.dtu.dk</t>
  </si>
  <si>
    <t>anedo@adm.dtu.dk</t>
  </si>
  <si>
    <t>trni48@gmail.com</t>
  </si>
  <si>
    <t>lgpe@dtu.dk</t>
  </si>
  <si>
    <t>awli@dtu.dk</t>
  </si>
  <si>
    <t>aknvg@space.dtu.dk</t>
  </si>
  <si>
    <t>lilch@byg.dtu.dk</t>
  </si>
  <si>
    <t>stegha@dtu.dk</t>
  </si>
  <si>
    <t>cgkli@mek.dtu.dk</t>
  </si>
  <si>
    <t>smaho@dtu.dk</t>
  </si>
  <si>
    <t>jizpe@dtu.dk</t>
  </si>
  <si>
    <t>s154396@student.dtu.dk</t>
  </si>
  <si>
    <t>E29885-2020253</t>
  </si>
  <si>
    <t>sulalt@byg.dtu.dk</t>
  </si>
  <si>
    <t>E26361-2020921</t>
  </si>
  <si>
    <t>s160619@student.dtu.dk</t>
  </si>
  <si>
    <t>s163798@student.dtu.dk</t>
  </si>
  <si>
    <t>3008952301</t>
  </si>
  <si>
    <t>malbr@dtu.dk</t>
  </si>
  <si>
    <t>36837</t>
  </si>
  <si>
    <t>E36837</t>
  </si>
  <si>
    <t>Malte Brinch</t>
  </si>
  <si>
    <t>thiwe@kemi.dtu.dk</t>
  </si>
  <si>
    <t>3008962471</t>
  </si>
  <si>
    <t>crica@dtu.dk</t>
  </si>
  <si>
    <t>36699</t>
  </si>
  <si>
    <t>E36699</t>
  </si>
  <si>
    <t>Carles Roch i Carceller</t>
  </si>
  <si>
    <t>3008980267</t>
  </si>
  <si>
    <t>s194672@student.dtu.dk</t>
  </si>
  <si>
    <t>37287</t>
  </si>
  <si>
    <t>E37287</t>
  </si>
  <si>
    <t>Lukas Kallestrup Brandt</t>
  </si>
  <si>
    <t>erlu@dtu.dk</t>
  </si>
  <si>
    <t>alldu@dtu.dk</t>
  </si>
  <si>
    <t>mmbr@env.dtu.dk</t>
  </si>
  <si>
    <t>olmo@dtu.dk</t>
  </si>
  <si>
    <t>Carsten.Knudsen@fysik.dtu.dk</t>
  </si>
  <si>
    <t>abla@dtu.dk</t>
  </si>
  <si>
    <t>E33977-2Y</t>
  </si>
  <si>
    <t>lastec@space.dtu.dk</t>
  </si>
  <si>
    <t>suba@adk.dtu.dk</t>
  </si>
  <si>
    <t>an@aqua.dtu.dk</t>
  </si>
  <si>
    <t>slmo@kemi.dtu.dk</t>
  </si>
  <si>
    <t>jetk@food.dtu.dk</t>
  </si>
  <si>
    <t>hjds@env.dtu.dk</t>
  </si>
  <si>
    <t>mgga@nanotech.dtu.dk</t>
  </si>
  <si>
    <t>pdes@dtu.dk</t>
  </si>
  <si>
    <t>tiwei@dtu.dk</t>
  </si>
  <si>
    <t>tgzsur@elektro.dtu.dk</t>
  </si>
  <si>
    <t>rocfor@dtu.dk</t>
  </si>
  <si>
    <t>jeppse@dtu.dk</t>
  </si>
  <si>
    <t>martisc@dtu.dk</t>
  </si>
  <si>
    <t>mfar@env.dtu.dk</t>
  </si>
  <si>
    <t>jroben@mek.dtu.dk</t>
  </si>
  <si>
    <t>fhaba@dtu.dk</t>
  </si>
  <si>
    <t>mummu@fotonik.dtu.dk</t>
  </si>
  <si>
    <t>mgegr@dtu.dk</t>
  </si>
  <si>
    <t>anakr@fotonik.dtu.dk</t>
  </si>
  <si>
    <t>s163900@student.dtu.dk</t>
  </si>
  <si>
    <t>E32109-3</t>
  </si>
  <si>
    <t>olidur@biosustain.dtu.dk</t>
  </si>
  <si>
    <t>Oliwia Vuksanovic</t>
  </si>
  <si>
    <t>mtkristensson@gmail.com</t>
  </si>
  <si>
    <t>fbag@food.dtu.dk</t>
  </si>
  <si>
    <t>jma@bio.dtu.dk</t>
  </si>
  <si>
    <t>mals@dtu.dk</t>
  </si>
  <si>
    <t>jmer@dtu.dk</t>
  </si>
  <si>
    <t>kpet@dtu.dk</t>
  </si>
  <si>
    <t>jmat@food.dtu.dk</t>
  </si>
  <si>
    <t>rega@dtu.dk</t>
  </si>
  <si>
    <t>ljar@dtu.dk</t>
  </si>
  <si>
    <t>liwsa@dtu.dk</t>
  </si>
  <si>
    <t>jajoe@biosustain.dtu.dk</t>
  </si>
  <si>
    <t>mgarc@env.dtu.dk</t>
  </si>
  <si>
    <t>kiwo@mek.dtu.dk</t>
  </si>
  <si>
    <t>kimk@dtu.dk</t>
  </si>
  <si>
    <t>lohi@adm.dtu.dk</t>
  </si>
  <si>
    <t>araf@fotonik.dtu.dk</t>
  </si>
  <si>
    <t>cadf@env.dtu.dk</t>
  </si>
  <si>
    <t>kait@env.dtu.dk</t>
  </si>
  <si>
    <t>akba@dtu.dk</t>
  </si>
  <si>
    <t>s120037@student.dtu.dk</t>
  </si>
  <si>
    <t>yanxucn@mek.dtu.dk</t>
  </si>
  <si>
    <t>nibis@adm.dtu.dk</t>
  </si>
  <si>
    <t>3010962705</t>
  </si>
  <si>
    <t>andreichirtoaca@gmail.com</t>
  </si>
  <si>
    <t>37025</t>
  </si>
  <si>
    <t>E37025</t>
  </si>
  <si>
    <t>Andrei Chirtoaca</t>
  </si>
  <si>
    <t>ogaga@dtu.dk</t>
  </si>
  <si>
    <t>E32882-3</t>
  </si>
  <si>
    <t>E32882-4</t>
  </si>
  <si>
    <t>s173953@student.dtu.dk</t>
  </si>
  <si>
    <t>stineboe@gmail.com</t>
  </si>
  <si>
    <t>E35018-2020922</t>
  </si>
  <si>
    <t>bj@elektro.dtu.dk</t>
  </si>
  <si>
    <t>fih@aqua.dtu.dk</t>
  </si>
  <si>
    <t>llj@kemi.dtu.dk</t>
  </si>
  <si>
    <t>mahj@dtu.dk</t>
  </si>
  <si>
    <t>birho@dtu.dk</t>
  </si>
  <si>
    <t>chran@vet.dtu.dk</t>
  </si>
  <si>
    <t>boju@food.dtu.dk</t>
  </si>
  <si>
    <t>perh@dtu.dk</t>
  </si>
  <si>
    <t>cbly@dtu.dk</t>
  </si>
  <si>
    <t>rossi@fysik.dtu.dk</t>
  </si>
  <si>
    <t>karik@aqua.dtu.dk</t>
  </si>
  <si>
    <t>lmwj@aqua.dtu.dk</t>
  </si>
  <si>
    <t>dcal@dtu.dk</t>
  </si>
  <si>
    <t>pwitz@dtu.dk</t>
  </si>
  <si>
    <t>valenb@env.dtu.dk</t>
  </si>
  <si>
    <t>jiaq@dtu.dk</t>
  </si>
  <si>
    <t>tiech@dtu.dk</t>
  </si>
  <si>
    <t>mane@food.dtu.dk</t>
  </si>
  <si>
    <t>yutxi@dtu.dk</t>
  </si>
  <si>
    <t>mohan@dtu.dk</t>
  </si>
  <si>
    <t>mwat@adm.dtu.dk</t>
  </si>
  <si>
    <t>s112891@student.dtu.dk</t>
  </si>
  <si>
    <t>veiwi@dtu.dk</t>
  </si>
  <si>
    <t>s134109@student.dtu.dk</t>
  </si>
  <si>
    <t>E28013-5</t>
  </si>
  <si>
    <t>E28013-6x</t>
  </si>
  <si>
    <t>ththpa@mek.dtu.dk</t>
  </si>
  <si>
    <t>3011934071</t>
  </si>
  <si>
    <t>alton@kemi.dtu.dk</t>
  </si>
  <si>
    <t>3011943224</t>
  </si>
  <si>
    <t>s151941@student.dtu.dk</t>
  </si>
  <si>
    <t>37150</t>
  </si>
  <si>
    <t>E37150</t>
  </si>
  <si>
    <t>Sofie Anthonisen</t>
  </si>
  <si>
    <t>3011950921</t>
  </si>
  <si>
    <t>antpe@aqua.dtu.dk</t>
  </si>
  <si>
    <t>37089</t>
  </si>
  <si>
    <t>E37089</t>
  </si>
  <si>
    <t>Anton Rahbek Pedersen</t>
  </si>
  <si>
    <t>bsj@aqua.dtu.dk</t>
  </si>
  <si>
    <t>kral@dtu.dk</t>
  </si>
  <si>
    <t>oani@dtu.dk</t>
  </si>
  <si>
    <t>flmol@env.dtu.dk</t>
  </si>
  <si>
    <t>biada@elektro.dtu.dk</t>
  </si>
  <si>
    <t>lmarag@dtu.dk</t>
  </si>
  <si>
    <t>chaan@dtu.dk</t>
  </si>
  <si>
    <t>hsloth@adm.dtu.dk</t>
  </si>
  <si>
    <t>mbst@dtu.dk</t>
  </si>
  <si>
    <t>lris@fotonik.dtu.dk</t>
  </si>
  <si>
    <t>jaban@dtu.dk</t>
  </si>
  <si>
    <t>dechr@dtu.dk</t>
  </si>
  <si>
    <t>linbubo@dtu.dk</t>
  </si>
  <si>
    <t>tvtd@dtu.dk</t>
  </si>
  <si>
    <t>E32253-2</t>
  </si>
  <si>
    <t>3012893859</t>
  </si>
  <si>
    <t>marmarc@dtu.dk</t>
  </si>
  <si>
    <t>36758</t>
  </si>
  <si>
    <t>E36758</t>
  </si>
  <si>
    <t>Marco Marcer</t>
  </si>
  <si>
    <t>sgei@dtu.dk</t>
  </si>
  <si>
    <t>s143458@student.dtu.dk</t>
  </si>
  <si>
    <t>s154416@student.dtu.dk</t>
  </si>
  <si>
    <t>fabmar@dtu.dk</t>
  </si>
  <si>
    <t>loualm@dtu.dk</t>
  </si>
  <si>
    <t>E26366-2020255</t>
  </si>
  <si>
    <t>3012951174</t>
  </si>
  <si>
    <t>franella@gmail.com</t>
  </si>
  <si>
    <t>36964</t>
  </si>
  <si>
    <t>E36964</t>
  </si>
  <si>
    <t>Franela Dikte Holm Færster</t>
  </si>
  <si>
    <t>3012970993</t>
  </si>
  <si>
    <t>s184346@student.dtu.dk</t>
  </si>
  <si>
    <t>36653</t>
  </si>
  <si>
    <t>E36653</t>
  </si>
  <si>
    <t>Jacob Bahnsen Schmidt</t>
  </si>
  <si>
    <t>3101006343</t>
  </si>
  <si>
    <t>ben.m.hutton@gmail.com</t>
  </si>
  <si>
    <t>36983</t>
  </si>
  <si>
    <t>E36983</t>
  </si>
  <si>
    <t>Benjamin Mark Hutton</t>
  </si>
  <si>
    <t>ulha@food.dtu.dk</t>
  </si>
  <si>
    <t>stmai@dtu.dk</t>
  </si>
  <si>
    <t>kjuh@dtu.dk</t>
  </si>
  <si>
    <t>meran@dtu.dk</t>
  </si>
  <si>
    <t>ctroeg@dtu.dk</t>
  </si>
  <si>
    <t>Lowa@dtu.dk</t>
  </si>
  <si>
    <t>afpe@dtu.dk</t>
  </si>
  <si>
    <t>martan@kt.dtu.dk</t>
  </si>
  <si>
    <t>najha@vet.dtu.dk</t>
  </si>
  <si>
    <t>janson@vet.dtu.dk</t>
  </si>
  <si>
    <t>msmo@dtu.dk</t>
  </si>
  <si>
    <t>kpark@fysik.dtu.dk</t>
  </si>
  <si>
    <t>robha@dtu.dk</t>
  </si>
  <si>
    <t>mamje@dtu.dk</t>
  </si>
  <si>
    <t>avpa@dtu.dk</t>
  </si>
  <si>
    <t>sigsig@kt.dtu.dk</t>
  </si>
  <si>
    <t>mmbahr@mek.dtu.dk</t>
  </si>
  <si>
    <t>manoch@dtu.dk</t>
  </si>
  <si>
    <t>karosu@dtu.dk</t>
  </si>
  <si>
    <t>asist@dtu.dk</t>
  </si>
  <si>
    <t>amav@dtu.dk</t>
  </si>
  <si>
    <t>E33325-2</t>
  </si>
  <si>
    <t>smora@dtu.dk</t>
  </si>
  <si>
    <t>s163963@student.dtu.dk</t>
  </si>
  <si>
    <t>E33400-4</t>
  </si>
  <si>
    <t>3101952559</t>
  </si>
  <si>
    <t>ashnam@dtu.dk</t>
  </si>
  <si>
    <t>37180</t>
  </si>
  <si>
    <t>E37180</t>
  </si>
  <si>
    <t>Ashwin Nambi</t>
  </si>
  <si>
    <t>s154427@student.dtu.dk</t>
  </si>
  <si>
    <t>3101972029</t>
  </si>
  <si>
    <t>rasmus@borstroem.dk</t>
  </si>
  <si>
    <t>37070</t>
  </si>
  <si>
    <t>E37070</t>
  </si>
  <si>
    <t>Rasmus Borstrøm</t>
  </si>
  <si>
    <t>rhoho@dtu.dk</t>
  </si>
  <si>
    <t>ph@mek.dtu.dk</t>
  </si>
  <si>
    <t>pbodin@dtu.dk</t>
  </si>
  <si>
    <t>akpe@vet.dtu.dk</t>
  </si>
  <si>
    <t>oxborrow@space.dtu.dk</t>
  </si>
  <si>
    <t>clan@dtu.dk</t>
  </si>
  <si>
    <t>ancra@dtu.dk</t>
  </si>
  <si>
    <t>hajak@dtu.dk</t>
  </si>
  <si>
    <t>mette@dtu.dk</t>
  </si>
  <si>
    <t>rshe@food.dtu.dk</t>
  </si>
  <si>
    <t>puje@fotonik.dtu.dk</t>
  </si>
  <si>
    <t>jmalo@dtu.dk</t>
  </si>
  <si>
    <t>keotha@dtu.dk</t>
  </si>
  <si>
    <t>gmaho@dtu.dk</t>
  </si>
  <si>
    <t>peben@dtu.dk</t>
  </si>
  <si>
    <t>esma@dtu.dk</t>
  </si>
  <si>
    <t>ird@byg.dtu.dk</t>
  </si>
  <si>
    <t>hrin@dtu.dk</t>
  </si>
  <si>
    <t>matm@elektro.dtu.dk</t>
  </si>
  <si>
    <t>3103844109</t>
  </si>
  <si>
    <t>emia@dtu.dk</t>
  </si>
  <si>
    <t>36848</t>
  </si>
  <si>
    <t>E36848</t>
  </si>
  <si>
    <t>Emanuele Ianni</t>
  </si>
  <si>
    <t>anbur@dtu.dk</t>
  </si>
  <si>
    <t>tbst@dtu.dk</t>
  </si>
  <si>
    <t>memst@dtu.dk</t>
  </si>
  <si>
    <t>priban@dtu.dk</t>
  </si>
  <si>
    <t>kaweja@fotonik.dtu.dk</t>
  </si>
  <si>
    <t>susal@kt.dtu.dk</t>
  </si>
  <si>
    <t>gudich@dtu.dk</t>
  </si>
  <si>
    <t>roksa@dtu.dk</t>
  </si>
  <si>
    <t>3103894777</t>
  </si>
  <si>
    <t>wagap@dtu.dk</t>
  </si>
  <si>
    <t>36612</t>
  </si>
  <si>
    <t>E36612</t>
  </si>
  <si>
    <t>Williams Agyei Appiah</t>
  </si>
  <si>
    <t>nadue@byg.dtu.dk</t>
  </si>
  <si>
    <t>alexty@dtu.dk</t>
  </si>
  <si>
    <t>jasdri@biosustain.dtu.dk</t>
  </si>
  <si>
    <t>jostor@dtu.dk</t>
  </si>
  <si>
    <t>wilols@biosustain.dtu.dk</t>
  </si>
  <si>
    <t>3103950081</t>
  </si>
  <si>
    <t>maslar@dtu.dk</t>
  </si>
  <si>
    <t>36808</t>
  </si>
  <si>
    <t>E36808</t>
  </si>
  <si>
    <t>Mads Søndergaard Larsen</t>
  </si>
  <si>
    <t>mirle@dtu.dk</t>
  </si>
  <si>
    <t>E34964-5</t>
  </si>
  <si>
    <t>lukov@dtu.dk</t>
  </si>
  <si>
    <t>E36174-2</t>
  </si>
  <si>
    <t>3103961075</t>
  </si>
  <si>
    <t>chr@oettinger.dk</t>
  </si>
  <si>
    <t>36679</t>
  </si>
  <si>
    <t>E36679</t>
  </si>
  <si>
    <t>s173793@student.dtu.dk</t>
  </si>
  <si>
    <t>s174006@student.dtu.dk</t>
  </si>
  <si>
    <t>maalwe@dtu.dk</t>
  </si>
  <si>
    <t>3103992841</t>
  </si>
  <si>
    <t>mads_stender@outlook.dk</t>
  </si>
  <si>
    <t>36749</t>
  </si>
  <si>
    <t>E36749</t>
  </si>
  <si>
    <t>Mads Ludvig Stender</t>
  </si>
  <si>
    <t>joeln@adm.dtu.dk</t>
  </si>
  <si>
    <t>jetmo@aqua.dtu.dk</t>
  </si>
  <si>
    <t>lidaj@adm.dtu.dk</t>
  </si>
  <si>
    <t>abr@mek.dtu.dk</t>
  </si>
  <si>
    <t>abi@adm.dtu.dk</t>
  </si>
  <si>
    <t>beras@dtu.dk</t>
  </si>
  <si>
    <t>olmi@mek.dtu.dk</t>
  </si>
  <si>
    <t>janba@dtu.dk</t>
  </si>
  <si>
    <t>legc@biosustain.dtu.dk</t>
  </si>
  <si>
    <t>nitol@dtu.dk</t>
  </si>
  <si>
    <t>shka@dtu.dk</t>
  </si>
  <si>
    <t>maryj@dtu.dk</t>
  </si>
  <si>
    <t>lelach@dtu.dk</t>
  </si>
  <si>
    <t>stabo@dtu.dk</t>
  </si>
  <si>
    <t>nasnem@kemi.dtu.dk</t>
  </si>
  <si>
    <t>cpepe@dtu.dk</t>
  </si>
  <si>
    <t>rolan@aqua.dtu.dk</t>
  </si>
  <si>
    <t>3105941055</t>
  </si>
  <si>
    <t>husha@dtu.dk</t>
  </si>
  <si>
    <t>37749</t>
  </si>
  <si>
    <t>E37749</t>
  </si>
  <si>
    <t>Hussein Hamad</t>
  </si>
  <si>
    <t>malnie@dtu.dk</t>
  </si>
  <si>
    <t>semsc@dtu.dk</t>
  </si>
  <si>
    <t>matlil@dtu.dk</t>
  </si>
  <si>
    <t>mscle@dtu.dk</t>
  </si>
  <si>
    <t>lauraca@fotonik.dtu.dk</t>
  </si>
  <si>
    <t>3105950933</t>
  </si>
  <si>
    <t>thomasoerkild@gmail.com</t>
  </si>
  <si>
    <t>36511</t>
  </si>
  <si>
    <t>E36511</t>
  </si>
  <si>
    <t>Thomas Ørkild</t>
  </si>
  <si>
    <t>3105951875</t>
  </si>
  <si>
    <t>ajebje@dtu.dk</t>
  </si>
  <si>
    <t>36635</t>
  </si>
  <si>
    <t>E36635</t>
  </si>
  <si>
    <t>Anders Jannik Ehlers Bjerrum</t>
  </si>
  <si>
    <t>3105953983</t>
  </si>
  <si>
    <t>malmit@dtu.dk</t>
  </si>
  <si>
    <t>emrny@dtu.dk</t>
  </si>
  <si>
    <t>s174330@student.dtu.dk</t>
  </si>
  <si>
    <t>E34968-2020922</t>
  </si>
  <si>
    <t>hlomo@dtu.dk</t>
  </si>
  <si>
    <t>grera@dtu.dk</t>
  </si>
  <si>
    <t>ruhe@dtu.dk</t>
  </si>
  <si>
    <t>arnje@dtu.dk</t>
  </si>
  <si>
    <t>mirsm@dtu.dk</t>
  </si>
  <si>
    <t>karels@dtu.dk</t>
  </si>
  <si>
    <t>lcdi@dtu.dk</t>
  </si>
  <si>
    <t>hska@dtu.dk</t>
  </si>
  <si>
    <t>helleb@dtu.dk</t>
  </si>
  <si>
    <t>ha@adm.dtu.dk</t>
  </si>
  <si>
    <t>rrp@adm.dtu.dk</t>
  </si>
  <si>
    <t>larsku@dtu.dk</t>
  </si>
  <si>
    <t>kosk@dtu.dk</t>
  </si>
  <si>
    <t>dwad@dtu.dk</t>
  </si>
  <si>
    <t>naiman@dtu.dk</t>
  </si>
  <si>
    <t>ereya@dtu.dk</t>
  </si>
  <si>
    <t>s124009@student.dtu.dk</t>
  </si>
  <si>
    <t>s154438@student.dtu.dk</t>
  </si>
  <si>
    <t>s144698@student.dtu.dk</t>
  </si>
  <si>
    <t>imibo@dtu.dk</t>
  </si>
  <si>
    <t>3107973523</t>
  </si>
  <si>
    <t>s202228@student.dtu.dk</t>
  </si>
  <si>
    <t>37609</t>
  </si>
  <si>
    <t>E37609</t>
  </si>
  <si>
    <t>Peter Gockel</t>
  </si>
  <si>
    <t>cgro@mek.dtu.dk</t>
  </si>
  <si>
    <t>afje@dtu.dk</t>
  </si>
  <si>
    <t>ullah@dtu.dk</t>
  </si>
  <si>
    <t>chtra@adm.dtu.dk</t>
  </si>
  <si>
    <t>arh@adm.dtu.dk</t>
  </si>
  <si>
    <t>hnni@food.dtu.dk</t>
  </si>
  <si>
    <t>mehma@dtu.dk</t>
  </si>
  <si>
    <t>ralle@dtu.dk</t>
  </si>
  <si>
    <t>chif@dtu.dk</t>
  </si>
  <si>
    <t>lkit@dtu.dk</t>
  </si>
  <si>
    <t>tsom@mek.dtu.dk</t>
  </si>
  <si>
    <t>alau@dtu.dk</t>
  </si>
  <si>
    <t>koehn@space.dtu.dk</t>
  </si>
  <si>
    <t>sadora@mek.dtu.dk</t>
  </si>
  <si>
    <t>frfr@dtu.dk</t>
  </si>
  <si>
    <t>paval@aqua.dtu.dk</t>
  </si>
  <si>
    <t>jasm@food.dtu.dk</t>
  </si>
  <si>
    <t>olif@dtu.dk</t>
  </si>
  <si>
    <t>3108921829</t>
  </si>
  <si>
    <t>mboni@dtu.dk</t>
  </si>
  <si>
    <t>37801</t>
  </si>
  <si>
    <t>E37801</t>
  </si>
  <si>
    <t>Morten Bo Kofoed Nielsen</t>
  </si>
  <si>
    <t>krarup.niels@gmail.com</t>
  </si>
  <si>
    <t>gbsa@dtu.dk</t>
  </si>
  <si>
    <t>S171692@student.dtu.dk</t>
  </si>
  <si>
    <t>gmisy@elektro.dtu.dk</t>
  </si>
  <si>
    <t>s147302@student.dtu.dk</t>
  </si>
  <si>
    <t>ascla@dtu.dk</t>
  </si>
  <si>
    <t>3108962479</t>
  </si>
  <si>
    <t>rdpsa@dtu.dk</t>
  </si>
  <si>
    <t>36867</t>
  </si>
  <si>
    <t>E36867</t>
  </si>
  <si>
    <t>Rodrigo del Prado Santamaría</t>
  </si>
  <si>
    <t>s174108@student.dtu.dk</t>
  </si>
  <si>
    <t>E34562-3</t>
  </si>
  <si>
    <t>chno@dtu.dk</t>
  </si>
  <si>
    <t>lpsv@adm.dtu.dk</t>
  </si>
  <si>
    <t>micny@dtu.dk</t>
  </si>
  <si>
    <t>kabr@dtu.dk</t>
  </si>
  <si>
    <t>wjoh@space.dtu.dk</t>
  </si>
  <si>
    <t>sgsi@food.dtu.dk</t>
  </si>
  <si>
    <t>nikaak@fotonik.dtu.dk</t>
  </si>
  <si>
    <t>aldi@dtu.dk</t>
  </si>
  <si>
    <t>sohau@dtu.dk</t>
  </si>
  <si>
    <t>diofa@adm.dtu.dk</t>
  </si>
  <si>
    <t>hviid@env.dtu.dk</t>
  </si>
  <si>
    <t>tajak@biosustain.dtu.dk</t>
  </si>
  <si>
    <t>ajra@nanotech.dtu.dk</t>
  </si>
  <si>
    <t>ksla@dtu.dk</t>
  </si>
  <si>
    <t>taeha@biosustain.dtu.dk</t>
  </si>
  <si>
    <t>maribr@mek.dtu.dk</t>
  </si>
  <si>
    <t>E27794-2020167</t>
  </si>
  <si>
    <t>s083908@student.dtu.dk</t>
  </si>
  <si>
    <t>prasax@mek.dtu.dk</t>
  </si>
  <si>
    <t>abisa@fotonik.dtu.dk</t>
  </si>
  <si>
    <t>andream@elektro.dtu.dk</t>
  </si>
  <si>
    <t>xiyan@kemi.dtu.dk</t>
  </si>
  <si>
    <t>kaaso@dtu.dk</t>
  </si>
  <si>
    <t>mikkelHemer94@gmail.com</t>
  </si>
  <si>
    <t>s172883@student.dtu.dk</t>
  </si>
  <si>
    <t>anaskoutsou@gmail.com</t>
  </si>
  <si>
    <t>s184021@student.dtu.dk</t>
  </si>
  <si>
    <t>E32526-2</t>
  </si>
  <si>
    <t>s170527@student.dtu.dk</t>
  </si>
  <si>
    <t>3110972376</t>
  </si>
  <si>
    <t>s193089@student.dtu.dk</t>
  </si>
  <si>
    <t>37140</t>
  </si>
  <si>
    <t>E37140</t>
  </si>
  <si>
    <t>Kristina Haaskjold</t>
  </si>
  <si>
    <t>jensm@dtu.dk</t>
  </si>
  <si>
    <t>fnie@dtu.dk</t>
  </si>
  <si>
    <t>aaak@dtu.dk</t>
  </si>
  <si>
    <t>lamol@dtu.dk</t>
  </si>
  <si>
    <t>christi@adm.dtu.dk</t>
  </si>
  <si>
    <t>hhbs@dtu.dk</t>
  </si>
  <si>
    <t>pjma@dtu.dk</t>
  </si>
  <si>
    <t>E28215-2</t>
  </si>
  <si>
    <t>rsbr@dtu.dk</t>
  </si>
  <si>
    <t>mian@dtu.dk</t>
  </si>
  <si>
    <t>jaysp@dtu.dk</t>
  </si>
  <si>
    <t>mriha@aqua.dtu.dk</t>
  </si>
  <si>
    <t>3112823564</t>
  </si>
  <si>
    <t>debca@dtu.dk</t>
  </si>
  <si>
    <t>36723</t>
  </si>
  <si>
    <t>E36723</t>
  </si>
  <si>
    <t>Deborah Elaine Carberry</t>
  </si>
  <si>
    <t>joao.mendonca@space.dtu.dk</t>
  </si>
  <si>
    <t>nsja@aqua.dtu.dk</t>
  </si>
  <si>
    <t>sersp@dtu.dk</t>
  </si>
  <si>
    <t>gosm@food.dtu.dk</t>
  </si>
  <si>
    <t>lslu@aqua.dtu.dk</t>
  </si>
  <si>
    <t>xixiao@kemi.dtu.dk</t>
  </si>
  <si>
    <t>siher@aqua.dtu.dk</t>
  </si>
  <si>
    <t>grosjean@bioinformatics.dtu.dk</t>
  </si>
  <si>
    <t>subar@dtu.dk</t>
  </si>
  <si>
    <t>stef_bis@hotmail.com</t>
  </si>
  <si>
    <t>swech@dtu.dk</t>
  </si>
  <si>
    <t>E27636-2020214</t>
  </si>
  <si>
    <t>s200696@student.dtu.dk</t>
  </si>
  <si>
    <t>s151665@student.dtu.dk</t>
  </si>
  <si>
    <t>jacob.elmkjaer@hotmail.com</t>
  </si>
  <si>
    <t>marco@brander.it</t>
  </si>
  <si>
    <t>E35976-2020921</t>
  </si>
  <si>
    <t>nkno@dtu.dk</t>
  </si>
  <si>
    <t>E28843</t>
  </si>
  <si>
    <t>Narwan Kabir Noori</t>
  </si>
  <si>
    <t>3112971814</t>
  </si>
  <si>
    <t>s185513@student.dtu.dk</t>
  </si>
  <si>
    <t>36944</t>
  </si>
  <si>
    <t>E36944</t>
  </si>
  <si>
    <t>Marie Astrid Steenberg Topp</t>
  </si>
  <si>
    <t>7402854337</t>
  </si>
  <si>
    <t>sebschu@biosustain.dtu.dk</t>
  </si>
  <si>
    <t>37414</t>
  </si>
  <si>
    <t>E37414</t>
  </si>
  <si>
    <t>Sebastian Schulz</t>
  </si>
  <si>
    <t>9101934230</t>
  </si>
  <si>
    <t>37489</t>
  </si>
  <si>
    <t>E37489</t>
  </si>
  <si>
    <t>Tim Unterluggauer</t>
  </si>
  <si>
    <t>aonxu@dtu.dk</t>
  </si>
  <si>
    <t>37765</t>
  </si>
  <si>
    <t>E37765</t>
  </si>
  <si>
    <t>Aoni Xu</t>
  </si>
  <si>
    <t>jodiko@dtu.dk</t>
  </si>
  <si>
    <t>37541</t>
  </si>
  <si>
    <t>E37541</t>
  </si>
  <si>
    <t>Johann Dietmar Körner</t>
  </si>
  <si>
    <t>naika@dtu.dk</t>
  </si>
  <si>
    <t>37799</t>
  </si>
  <si>
    <t>E37799</t>
  </si>
  <si>
    <t>Naiwrit Karmodak</t>
  </si>
  <si>
    <t>sanog@dtu.dk</t>
  </si>
  <si>
    <t>36817</t>
  </si>
  <si>
    <t>E36817</t>
  </si>
  <si>
    <t>Susan Anyango Oginah</t>
  </si>
  <si>
    <t>wkuch@dtu.dk</t>
  </si>
  <si>
    <t>yiqli@dtu.dk</t>
  </si>
  <si>
    <t>36859</t>
  </si>
  <si>
    <t>E36859</t>
  </si>
  <si>
    <t>Yiqi Liu</t>
  </si>
  <si>
    <t>yizho@dtu.dk</t>
  </si>
  <si>
    <t>36483</t>
  </si>
  <si>
    <t>E36483</t>
  </si>
  <si>
    <t>Yingqiu Zhou</t>
  </si>
  <si>
    <t>yuyzh@dtu.dk</t>
  </si>
  <si>
    <t>36777</t>
  </si>
  <si>
    <t>E36777</t>
  </si>
  <si>
    <t>Yuyue Zhang</t>
  </si>
  <si>
    <t>DTU Compute, (0103) Efteruddannelse</t>
  </si>
  <si>
    <t>0198</t>
  </si>
  <si>
    <t>DTU Compute, (0198) Pipeline</t>
  </si>
  <si>
    <t>admin.comp</t>
  </si>
  <si>
    <t>0199</t>
  </si>
  <si>
    <t>DTU Compute, (0199) Administationschef</t>
  </si>
  <si>
    <t>DTU Physics, (1036) 3D Imaging center</t>
  </si>
  <si>
    <t>DTU Environment, (1201) Laboratorie</t>
  </si>
  <si>
    <t>DTU Environment, (1221) Water Technology and Processes</t>
  </si>
  <si>
    <t>DTU Environment, (1222) Climate and Monitoring</t>
  </si>
  <si>
    <t>DTU Environment, (1223) Circularity and Environmental Impact</t>
  </si>
  <si>
    <t>DTU Sundhedsteknologi, (2246) Nanosmithery</t>
  </si>
  <si>
    <t>DTU Sundhedsteknologi, (2257) Imaging of subcellular life</t>
  </si>
  <si>
    <t>DTU Sundhedsteknologi, (2258) InterCranial pressure monitoring &amp; educational Research</t>
  </si>
  <si>
    <t>DTU Sundhedsteknologi, (2259) Cardivascular Biomechanics</t>
  </si>
  <si>
    <t>DTU Sundhedsteknologi, (2261) Neurophysics</t>
  </si>
  <si>
    <t>DTU Sundhedsteknologi, (2262) MRI Acquisition</t>
  </si>
  <si>
    <t>DTU Sundhedsteknologi, (2263) Magnetic Resonance by Optics</t>
  </si>
  <si>
    <t>DTU Sundhedsteknologi, (2264) Music and hearing technology</t>
  </si>
  <si>
    <t>DTU Sundhedsteknologi, (2265) Auditory physics and physiological acoustics (APPA)</t>
  </si>
  <si>
    <t>DTU Sundhedsteknologi, (2288) Modern and ancient genomes</t>
  </si>
  <si>
    <t>DTU Sundhedsteknologi, (2294) Targeted Radionuclides</t>
  </si>
  <si>
    <t>DTU Food, (2306) Forskningsgruppen for Global Kapacitetsopbygning</t>
  </si>
  <si>
    <t>2307</t>
  </si>
  <si>
    <t>DTU Food, (2307) Afdelingen for Global Overvågning</t>
  </si>
  <si>
    <t>2308</t>
  </si>
  <si>
    <t>DTU Food, (2308) Cell Tox</t>
  </si>
  <si>
    <t>DTU Food, (2339) Forskningsgruppen for Fødevaremikrobiologi og Hygiejne</t>
  </si>
  <si>
    <t>DTU Fødevareinstituttet, (2367) Dyrefaciliteten</t>
  </si>
  <si>
    <t>DTU Aqua, (2521) Kystøkologi</t>
  </si>
  <si>
    <t>DTU Bioengineering, (2740) Biomass Conversion and Bioprocess Technology</t>
  </si>
  <si>
    <t>DTU Bioengineering, (2741) Protein Science and Biotherapeutics</t>
  </si>
  <si>
    <t>2836</t>
  </si>
  <si>
    <t>DTU Chemical Engineering, (2836) IRIA</t>
  </si>
  <si>
    <t>DTU Biosustain, (2903) Bacterial Cell Factory</t>
  </si>
  <si>
    <t>DTU Biosustain, (2904) Cell architecture</t>
  </si>
  <si>
    <t>DTU Biosustain, (2905) Quantitative Modeling of Cell Metabolism (QMCM)</t>
  </si>
  <si>
    <t>2911</t>
  </si>
  <si>
    <t>DTU Biosustain, (2911) Learn-Design</t>
  </si>
  <si>
    <t>DTU Biosustain, (2912) Build-Test</t>
  </si>
  <si>
    <t>DTU Biosustain, (2921) Sustainable Chemicals</t>
  </si>
  <si>
    <t>DTU Biosustain, (2922) Natural Products</t>
  </si>
  <si>
    <t>DTU Biosustain, (2923) Microbials Food</t>
  </si>
  <si>
    <t>DTU Biosustain, (2931) Informatics Platform</t>
  </si>
  <si>
    <t>DTU Biosustain, (2941) Basic Lab &amp; Facility Operations</t>
  </si>
  <si>
    <t>DTU Biosustain, (2942) Administrative/Finances &amp; Management Support</t>
  </si>
  <si>
    <t>DTU Biosustain, (2951) New Projects/Applications</t>
  </si>
  <si>
    <t>2952</t>
  </si>
  <si>
    <t>DTU Biosustain, (2952) Strategic External Collaborations</t>
  </si>
  <si>
    <t>DTU Biosustain, (2953) Strain Design Teams</t>
  </si>
  <si>
    <t>DTU Biosustain, (2981) Large Equipment</t>
  </si>
  <si>
    <t>DTU Space, (3000) DTU Space</t>
  </si>
  <si>
    <t>3801</t>
  </si>
  <si>
    <t>DTU Entrepreneurship, (3801) Centercore</t>
  </si>
  <si>
    <t>DTU Entrepreneurship, (3810) Uddannelse</t>
  </si>
  <si>
    <t>3820</t>
  </si>
  <si>
    <t>DTU Entrepreneurship, (3820) Forskning</t>
  </si>
  <si>
    <t>3840</t>
  </si>
  <si>
    <t>DTU Entrepreneurship, (3840)Internationale Partnerskaber</t>
  </si>
  <si>
    <t>DTU Diplom, (6250) Automation, lean and robotics</t>
  </si>
  <si>
    <t>DTU Diplom, (6251) Byggeriets processer</t>
  </si>
  <si>
    <t>DTU Diplom, (6252) Sikkerhed og IT-systemer</t>
  </si>
  <si>
    <t>DTU Diplom, (6253) Electronics and embedded systems</t>
  </si>
  <si>
    <t>DTU Diplom, (6254) Forsyning og infrastruktu</t>
  </si>
  <si>
    <t>DTU Diplom, (6256) Engineering Education Research</t>
  </si>
  <si>
    <t>U Diplom, (6256) Engineering Education Research</t>
  </si>
  <si>
    <t>DTU Diplom, (6257) Innovation and entrepreneurship</t>
  </si>
  <si>
    <t>DTU Diplom, (6258) Mathmatical modeling and data analysis</t>
  </si>
  <si>
    <t>DTU Diplom, (6259) Mechanical construction design</t>
  </si>
  <si>
    <t>DTU Diplom, (6260) Mobility and infrastructure</t>
  </si>
  <si>
    <t>DTU Diplom, (6261) Software</t>
  </si>
  <si>
    <t>DTU Diplom, (6262) Strategy and management</t>
  </si>
  <si>
    <t>DTU Diplom, (6263) Economical analysis and modeling</t>
  </si>
  <si>
    <t>DTU Digital Forskningsinfrastruktur, (7130) Anden digital forskningsinfrastruktur</t>
  </si>
  <si>
    <t>Direktionsreserven, (7800) Direktionsreserven</t>
  </si>
  <si>
    <t>Patenter, (8122) Patenter DTU Sundhedsteknologi</t>
  </si>
  <si>
    <t>Økonomi og Regnskab (AØR), (8254) Analyse</t>
  </si>
  <si>
    <t>8614</t>
  </si>
  <si>
    <t>Campus Service, (8614) Bygherre Plan- og Projektudvikling</t>
  </si>
  <si>
    <t>Uddannelsessted (Se vejledning)</t>
  </si>
  <si>
    <t>V3.7</t>
  </si>
  <si>
    <t>DTU Wind Energy, (4606) PES - Power &amp; Energy Systems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</si>
</sst>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font>
    <font>
      <sz val="9"/>
      <color indexed="81"/>
      <name val="Tahoma"/>
      <family val="2"/>
    </font>
    <font>
      <b/>
      <sz val="9"/>
      <color indexed="81"/>
      <name val="Tahoma"/>
      <family val="2"/>
    </font>
    <font>
      <u/>
      <sz val="11"/>
      <color theme="1"/>
      <name val="Calibri"/>
      <family val="2"/>
      <scheme val="minor"/>
    </font>
    <font>
      <sz val="24"/>
      <color theme="1"/>
      <name val="Arial"/>
      <family val="2"/>
    </font>
    <font>
      <sz val="8"/>
      <color theme="1"/>
      <name val="Tahoma"/>
      <family val="2"/>
    </font>
    <font>
      <sz val="11"/>
      <color rgb="FF9C0006"/>
      <name val="Calibri"/>
      <family val="2"/>
      <scheme val="minor"/>
    </font>
    <font>
      <b/>
      <sz val="11"/>
      <color theme="1"/>
      <name val="Calibri"/>
      <family val="2"/>
      <scheme val="minor"/>
    </font>
    <font>
      <sz val="11"/>
      <color theme="1"/>
      <name val="Calibri"/>
      <family val="2"/>
    </font>
    <font>
      <sz val="8"/>
      <color theme="1"/>
      <name val="Calibri"/>
      <family val="2"/>
    </font>
    <font>
      <b/>
      <u/>
      <sz val="11"/>
      <color theme="0"/>
      <name val="Calibri"/>
      <family val="2"/>
      <scheme val="minor"/>
    </font>
    <font>
      <sz val="9"/>
      <color rgb="FF333333"/>
      <name val="Helvetica"/>
      <family val="2"/>
    </font>
    <font>
      <sz val="8"/>
      <name val="Calibri"/>
      <family val="2"/>
      <scheme val="minor"/>
    </font>
    <font>
      <sz val="8"/>
      <color theme="1"/>
      <name val="Tahoma"/>
      <family val="2"/>
    </font>
    <font>
      <sz val="11"/>
      <color theme="1"/>
      <name val="Calibri"/>
      <family val="2"/>
    </font>
    <font>
      <sz val="8"/>
      <color theme="1"/>
      <name val="Calibri"/>
      <family val="2"/>
    </font>
    <font>
      <b/>
      <sz val="12"/>
      <color theme="1"/>
      <name val="Calibri"/>
      <family val="2"/>
      <scheme val="minor"/>
    </font>
    <font>
      <sz val="11"/>
      <color rgb="FF000000"/>
      <name val="Calibri"/>
      <family val="2"/>
    </font>
    <font>
      <b/>
      <sz val="11"/>
      <color rgb="FFFA7D00"/>
      <name val="Calibri"/>
      <family val="2"/>
      <scheme val="minor"/>
    </font>
    <font>
      <b/>
      <sz val="8"/>
      <color rgb="FFFA7D00"/>
      <name val="Calibri"/>
      <family val="2"/>
      <scheme val="minor"/>
    </font>
    <font>
      <u/>
      <sz val="11"/>
      <color theme="10"/>
      <name val="Calibri"/>
      <family val="2"/>
      <scheme val="minor"/>
    </font>
    <font>
      <sz val="16"/>
      <color theme="1"/>
      <name val="Aharoni"/>
      <charset val="177"/>
    </font>
    <font>
      <b/>
      <sz val="18"/>
      <color theme="1"/>
      <name val="Calibri"/>
      <family val="2"/>
      <scheme val="minor"/>
    </font>
    <font>
      <sz val="18"/>
      <color theme="1"/>
      <name val="Calibri"/>
      <family val="2"/>
      <scheme val="minor"/>
    </font>
    <font>
      <strike/>
      <sz val="11"/>
      <color theme="1"/>
      <name val="Calibri"/>
      <family val="2"/>
      <scheme val="minor"/>
    </font>
    <font>
      <sz val="8"/>
      <color theme="1"/>
      <name val="Calibri"/>
    </font>
    <font>
      <b/>
      <sz val="8"/>
      <color rgb="FFFA7D00"/>
      <name val="Calibri"/>
      <scheme val="minor"/>
    </font>
    <font>
      <b/>
      <sz val="8"/>
      <color theme="0" tint="-0.34998626667073579"/>
      <name val="Calibri"/>
      <family val="2"/>
      <scheme val="minor"/>
    </font>
    <font>
      <sz val="9"/>
      <color indexed="81"/>
      <name val="Tahoma"/>
      <charset val="1"/>
    </font>
    <font>
      <b/>
      <sz val="9"/>
      <color indexed="81"/>
      <name val="Tahoma"/>
      <charset val="1"/>
    </font>
    <font>
      <sz val="8"/>
      <color theme="1"/>
      <name val="Tahoma"/>
    </font>
  </fonts>
  <fills count="15">
    <fill>
      <patternFill patternType="none"/>
    </fill>
    <fill>
      <patternFill patternType="gray125"/>
    </fill>
    <fill>
      <patternFill patternType="solid">
        <fgColor rgb="FFFFFFCC"/>
      </patternFill>
    </fill>
    <fill>
      <patternFill patternType="solid">
        <fgColor theme="4"/>
        <bgColor theme="4"/>
      </patternFill>
    </fill>
    <fill>
      <patternFill patternType="solid">
        <fgColor rgb="FFFFC7CE"/>
      </patternFill>
    </fill>
    <fill>
      <patternFill patternType="solid">
        <fgColor theme="0"/>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rgb="FFFFFFFF"/>
        <bgColor indexed="64"/>
      </patternFill>
    </fill>
    <fill>
      <patternFill patternType="solid">
        <fgColor rgb="FFFFFFFF"/>
      </patternFill>
    </fill>
    <fill>
      <patternFill patternType="solid">
        <fgColor rgb="FFF2F2F2"/>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bgColor theme="5"/>
      </patternFill>
    </fill>
    <fill>
      <patternFill patternType="solid">
        <fgColor theme="5" tint="0.79998168889431442"/>
        <bgColor theme="5" tint="0.79998168889431442"/>
      </patternFill>
    </fill>
  </fills>
  <borders count="39">
    <border>
      <left/>
      <right/>
      <top/>
      <bottom/>
      <diagonal/>
    </border>
    <border>
      <left style="thin">
        <color rgb="FFB2B2B2"/>
      </left>
      <right style="thin">
        <color rgb="FFB2B2B2"/>
      </right>
      <top style="thin">
        <color rgb="FFB2B2B2"/>
      </top>
      <bottom style="thin">
        <color rgb="FFB2B2B2"/>
      </bottom>
      <diagonal/>
    </border>
    <border>
      <left style="medium">
        <color auto="1"/>
      </left>
      <right/>
      <top/>
      <bottom/>
      <diagonal/>
    </border>
    <border>
      <left style="thin">
        <color rgb="FF777777"/>
      </left>
      <right style="thin">
        <color rgb="FF777777"/>
      </right>
      <top style="thin">
        <color rgb="FF777777"/>
      </top>
      <bottom style="thin">
        <color rgb="FF777777"/>
      </bottom>
      <diagonal/>
    </border>
    <border>
      <left/>
      <right style="thin">
        <color rgb="FF777777"/>
      </right>
      <top style="thin">
        <color rgb="FF777777"/>
      </top>
      <bottom style="thin">
        <color rgb="FF777777"/>
      </bottom>
      <diagonal/>
    </border>
    <border>
      <left style="thin">
        <color rgb="FF777777"/>
      </left>
      <right/>
      <top style="thin">
        <color rgb="FF777777"/>
      </top>
      <bottom style="thin">
        <color rgb="FF777777"/>
      </bottom>
      <diagonal/>
    </border>
    <border>
      <left/>
      <right style="thin">
        <color rgb="FF777777"/>
      </right>
      <top/>
      <bottom style="thin">
        <color rgb="FF777777"/>
      </bottom>
      <diagonal/>
    </border>
    <border>
      <left style="thin">
        <color rgb="FF777777"/>
      </left>
      <right style="thin">
        <color rgb="FF777777"/>
      </right>
      <top/>
      <bottom style="thin">
        <color rgb="FF777777"/>
      </bottom>
      <diagonal/>
    </border>
    <border>
      <left style="thin">
        <color rgb="FF777777"/>
      </left>
      <right/>
      <top/>
      <bottom style="thin">
        <color rgb="FF777777"/>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top style="thin">
        <color rgb="FF979991"/>
      </top>
      <bottom/>
      <diagonal/>
    </border>
    <border>
      <left/>
      <right/>
      <top style="thin">
        <color rgb="FF979991"/>
      </top>
      <bottom style="thin">
        <color rgb="FF979991"/>
      </bottom>
      <diagonal/>
    </border>
    <border>
      <left/>
      <right/>
      <top/>
      <bottom style="thin">
        <color rgb="FF777777"/>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EEEEEE"/>
      </left>
      <right style="thin">
        <color rgb="FFEEEEEE"/>
      </right>
      <top style="thin">
        <color rgb="FFEEEEEE"/>
      </top>
      <bottom style="thin">
        <color rgb="FFEEEEEE"/>
      </bottom>
      <diagonal/>
    </border>
    <border>
      <left style="thin">
        <color rgb="FF979991"/>
      </left>
      <right style="thin">
        <color rgb="FF979991"/>
      </right>
      <top style="thin">
        <color rgb="FF979991"/>
      </top>
      <bottom style="thin">
        <color rgb="FF979991"/>
      </bottom>
      <diagonal/>
    </border>
    <border>
      <left style="thin">
        <color rgb="FF7F7F7F"/>
      </left>
      <right style="thin">
        <color rgb="FF7F7F7F"/>
      </right>
      <top style="thin">
        <color rgb="FF7F7F7F"/>
      </top>
      <bottom style="thin">
        <color rgb="FF7F7F7F"/>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979991"/>
      </left>
      <right style="thin">
        <color rgb="FF7F7F7F"/>
      </right>
      <top style="thin">
        <color rgb="FF979991"/>
      </top>
      <bottom style="thin">
        <color rgb="FF979991"/>
      </bottom>
      <diagonal/>
    </border>
    <border>
      <left style="thin">
        <color rgb="FF777777"/>
      </left>
      <right/>
      <top/>
      <bottom/>
      <diagonal/>
    </border>
    <border>
      <left style="medium">
        <color indexed="64"/>
      </left>
      <right/>
      <top style="thin">
        <color theme="5" tint="0.39997558519241921"/>
      </top>
      <bottom style="medium">
        <color indexed="64"/>
      </bottom>
      <diagonal/>
    </border>
    <border>
      <left/>
      <right style="medium">
        <color indexed="64"/>
      </right>
      <top style="thin">
        <color theme="5" tint="0.39997558519241921"/>
      </top>
      <bottom style="medium">
        <color indexed="64"/>
      </bottom>
      <diagonal/>
    </border>
    <border>
      <left/>
      <right/>
      <top style="thin">
        <color theme="5" tint="0.39997558519241921"/>
      </top>
      <bottom style="medium">
        <color indexed="64"/>
      </bottom>
      <diagonal/>
    </border>
    <border>
      <left style="medium">
        <color auto="1"/>
      </left>
      <right/>
      <top style="thin">
        <color theme="5" tint="0.39997558519241921"/>
      </top>
      <bottom/>
      <diagonal/>
    </border>
    <border>
      <left/>
      <right/>
      <top style="thin">
        <color theme="5" tint="0.39997558519241921"/>
      </top>
      <bottom/>
      <diagonal/>
    </border>
    <border>
      <left/>
      <right style="medium">
        <color indexed="64"/>
      </right>
      <top style="thin">
        <color theme="5" tint="0.39997558519241921"/>
      </top>
      <bottom/>
      <diagonal/>
    </border>
    <border>
      <left style="medium">
        <color theme="4"/>
      </left>
      <right/>
      <top/>
      <bottom/>
      <diagonal/>
    </border>
  </borders>
  <cellStyleXfs count="11">
    <xf numFmtId="0" fontId="0" fillId="0" borderId="0"/>
    <xf numFmtId="0" fontId="1" fillId="2" borderId="1" applyNumberFormat="0" applyFont="0" applyAlignment="0" applyProtection="0"/>
    <xf numFmtId="0" fontId="3" fillId="0" borderId="0"/>
    <xf numFmtId="0" fontId="9" fillId="4" borderId="0" applyNumberFormat="0" applyBorder="0" applyAlignment="0" applyProtection="0"/>
    <xf numFmtId="0" fontId="11" fillId="0" borderId="0"/>
    <xf numFmtId="49" fontId="14" fillId="8" borderId="17">
      <alignment vertical="center" wrapText="1"/>
      <protection locked="0"/>
    </xf>
    <xf numFmtId="14" fontId="14" fillId="8" borderId="17">
      <alignment vertical="center" wrapText="1"/>
      <protection locked="0"/>
    </xf>
    <xf numFmtId="0" fontId="17" fillId="0" borderId="0"/>
    <xf numFmtId="0" fontId="20" fillId="0" borderId="0"/>
    <xf numFmtId="0" fontId="21" fillId="10" borderId="19" applyNumberFormat="0" applyAlignment="0" applyProtection="0"/>
    <xf numFmtId="0" fontId="23" fillId="0" borderId="0" applyNumberFormat="0" applyFill="0" applyBorder="0" applyAlignment="0" applyProtection="0"/>
  </cellStyleXfs>
  <cellXfs count="122">
    <xf numFmtId="0" fontId="0" fillId="0" borderId="0" xfId="0"/>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3" xfId="0" applyFont="1" applyBorder="1" applyAlignment="1">
      <alignment horizontal="left" vertical="top" wrapText="1"/>
    </xf>
    <xf numFmtId="0" fontId="12" fillId="0" borderId="12" xfId="4" applyFont="1" applyBorder="1" applyAlignment="1">
      <alignment horizontal="left" vertical="top" wrapText="1"/>
    </xf>
    <xf numFmtId="0" fontId="12" fillId="0" borderId="10" xfId="4" applyFont="1" applyBorder="1" applyAlignment="1">
      <alignment horizontal="left" vertical="top" wrapText="1"/>
    </xf>
    <xf numFmtId="0" fontId="12" fillId="0" borderId="11" xfId="4" applyFont="1" applyBorder="1" applyAlignment="1">
      <alignment horizontal="left" vertical="top" wrapText="1"/>
    </xf>
    <xf numFmtId="0" fontId="12" fillId="0" borderId="9" xfId="4" applyFont="1" applyBorder="1" applyAlignment="1">
      <alignment horizontal="left" vertical="top" wrapText="1"/>
    </xf>
    <xf numFmtId="0" fontId="7" fillId="5" borderId="0" xfId="0" applyFont="1" applyFill="1" applyAlignment="1">
      <alignment horizontal="center"/>
    </xf>
    <xf numFmtId="0" fontId="0" fillId="0" borderId="0" xfId="0" applyProtection="1">
      <protection hidden="1"/>
    </xf>
    <xf numFmtId="0" fontId="10" fillId="0" borderId="0" xfId="0" applyFont="1" applyProtection="1">
      <protection hidden="1"/>
    </xf>
    <xf numFmtId="49" fontId="14" fillId="8" borderId="17" xfId="5">
      <alignment vertical="center" wrapText="1"/>
      <protection locked="0"/>
    </xf>
    <xf numFmtId="0" fontId="9" fillId="4" borderId="0" xfId="3"/>
    <xf numFmtId="14" fontId="0" fillId="0" borderId="0" xfId="0" applyNumberFormat="1"/>
    <xf numFmtId="49" fontId="0" fillId="0" borderId="0" xfId="0" applyNumberFormat="1"/>
    <xf numFmtId="14" fontId="3" fillId="0" borderId="0" xfId="2" applyNumberFormat="1"/>
    <xf numFmtId="0" fontId="16" fillId="9" borderId="4" xfId="7" applyFont="1" applyFill="1" applyBorder="1" applyAlignment="1">
      <alignment horizontal="left" vertical="top" wrapText="1"/>
    </xf>
    <xf numFmtId="0" fontId="16" fillId="9" borderId="3" xfId="7" applyFont="1" applyFill="1" applyBorder="1" applyAlignment="1">
      <alignment horizontal="left" vertical="top" wrapText="1"/>
    </xf>
    <xf numFmtId="0" fontId="18" fillId="9" borderId="5" xfId="7" applyFont="1" applyFill="1" applyBorder="1" applyAlignment="1">
      <alignment horizontal="left" vertical="top" wrapText="1"/>
    </xf>
    <xf numFmtId="0" fontId="17" fillId="9" borderId="5" xfId="7" applyFill="1" applyBorder="1" applyAlignment="1">
      <alignment horizontal="left" vertical="top" wrapText="1"/>
    </xf>
    <xf numFmtId="0" fontId="18" fillId="9" borderId="10" xfId="7" applyFont="1" applyFill="1" applyBorder="1" applyAlignment="1">
      <alignment horizontal="left" vertical="top" wrapText="1"/>
    </xf>
    <xf numFmtId="0" fontId="18" fillId="9" borderId="18" xfId="7" applyFont="1" applyFill="1" applyBorder="1" applyAlignment="1">
      <alignment horizontal="left" vertical="top" wrapText="1"/>
    </xf>
    <xf numFmtId="0" fontId="0" fillId="0" borderId="0" xfId="0" applyProtection="1">
      <protection locked="0"/>
    </xf>
    <xf numFmtId="49" fontId="0" fillId="0" borderId="0" xfId="0" applyNumberFormat="1" applyProtection="1">
      <protection locked="0"/>
    </xf>
    <xf numFmtId="49" fontId="0" fillId="0" borderId="0" xfId="0" applyNumberFormat="1" applyAlignment="1" applyProtection="1">
      <alignment horizontal="center"/>
      <protection locked="0"/>
    </xf>
    <xf numFmtId="2" fontId="0" fillId="0" borderId="0" xfId="0" applyNumberFormat="1" applyProtection="1">
      <protection locked="0"/>
    </xf>
    <xf numFmtId="14" fontId="0" fillId="0" borderId="0" xfId="0" applyNumberFormat="1" applyProtection="1">
      <protection locked="0"/>
    </xf>
    <xf numFmtId="0" fontId="12" fillId="9" borderId="5" xfId="7" applyFont="1" applyFill="1" applyBorder="1" applyAlignment="1">
      <alignment horizontal="left" vertical="top" wrapText="1"/>
    </xf>
    <xf numFmtId="0" fontId="8" fillId="8" borderId="4" xfId="7" applyFont="1" applyFill="1" applyBorder="1" applyAlignment="1">
      <alignment horizontal="left" vertical="top" wrapText="1"/>
    </xf>
    <xf numFmtId="0" fontId="8" fillId="8" borderId="3" xfId="7" applyFont="1" applyFill="1" applyBorder="1" applyAlignment="1">
      <alignment horizontal="left" vertical="top" wrapText="1"/>
    </xf>
    <xf numFmtId="0" fontId="17" fillId="8" borderId="5" xfId="7" applyFill="1" applyBorder="1" applyAlignment="1">
      <alignment horizontal="left" vertical="top" wrapText="1"/>
    </xf>
    <xf numFmtId="0" fontId="17" fillId="8" borderId="10" xfId="7" applyFill="1" applyBorder="1" applyAlignment="1">
      <alignment horizontal="left" vertical="top" wrapText="1"/>
    </xf>
    <xf numFmtId="0" fontId="12" fillId="8" borderId="10" xfId="7" applyFont="1" applyFill="1" applyBorder="1" applyAlignment="1">
      <alignment horizontal="left" vertical="top" wrapText="1"/>
    </xf>
    <xf numFmtId="0" fontId="12" fillId="8" borderId="18" xfId="7" applyFont="1" applyFill="1" applyBorder="1" applyAlignment="1">
      <alignment horizontal="left" vertical="top" wrapText="1"/>
    </xf>
    <xf numFmtId="0" fontId="12" fillId="9" borderId="10" xfId="2" applyFont="1" applyFill="1" applyBorder="1" applyAlignment="1">
      <alignment horizontal="left" vertical="top" wrapText="1"/>
    </xf>
    <xf numFmtId="0" fontId="12" fillId="9" borderId="18" xfId="2" applyFont="1" applyFill="1" applyBorder="1" applyAlignment="1">
      <alignment horizontal="left" vertical="top" wrapText="1"/>
    </xf>
    <xf numFmtId="0" fontId="3" fillId="9" borderId="10" xfId="2" applyFill="1" applyBorder="1" applyAlignment="1">
      <alignment horizontal="left" vertical="top" wrapText="1"/>
    </xf>
    <xf numFmtId="0" fontId="3" fillId="9" borderId="18" xfId="2" applyFill="1" applyBorder="1" applyAlignment="1">
      <alignment horizontal="left" vertical="top" wrapText="1"/>
    </xf>
    <xf numFmtId="0" fontId="22" fillId="10" borderId="19" xfId="9" applyFont="1" applyAlignment="1">
      <alignment horizontal="left" vertical="top" wrapText="1"/>
    </xf>
    <xf numFmtId="0" fontId="0" fillId="0" borderId="2" xfId="0" applyBorder="1" applyProtection="1">
      <protection locked="0"/>
    </xf>
    <xf numFmtId="0" fontId="0" fillId="0" borderId="23" xfId="0" applyBorder="1" applyProtection="1">
      <protection locked="0"/>
    </xf>
    <xf numFmtId="0" fontId="0" fillId="0" borderId="24" xfId="0" applyBorder="1" applyProtection="1">
      <protection locked="0"/>
    </xf>
    <xf numFmtId="49" fontId="0" fillId="0" borderId="24" xfId="0" applyNumberFormat="1" applyBorder="1" applyProtection="1">
      <protection locked="0"/>
    </xf>
    <xf numFmtId="49" fontId="0" fillId="0" borderId="24" xfId="0" applyNumberFormat="1" applyBorder="1" applyAlignment="1" applyProtection="1">
      <alignment horizontal="center"/>
      <protection locked="0"/>
    </xf>
    <xf numFmtId="14" fontId="0" fillId="0" borderId="24" xfId="0" applyNumberFormat="1" applyBorder="1" applyProtection="1">
      <protection locked="0"/>
    </xf>
    <xf numFmtId="2" fontId="0" fillId="0" borderId="24" xfId="0" applyNumberFormat="1" applyBorder="1" applyProtection="1">
      <protection locked="0"/>
    </xf>
    <xf numFmtId="1" fontId="0" fillId="0" borderId="22" xfId="0" applyNumberFormat="1" applyBorder="1" applyProtection="1">
      <protection locked="0"/>
    </xf>
    <xf numFmtId="1" fontId="0" fillId="0" borderId="25" xfId="0" applyNumberFormat="1" applyBorder="1" applyProtection="1">
      <protection locked="0"/>
    </xf>
    <xf numFmtId="0" fontId="23" fillId="0" borderId="0" xfId="10" applyBorder="1" applyProtection="1">
      <protection locked="0"/>
    </xf>
    <xf numFmtId="0" fontId="23" fillId="0" borderId="24" xfId="10" applyBorder="1" applyProtection="1">
      <protection locked="0"/>
    </xf>
    <xf numFmtId="0" fontId="27" fillId="0" borderId="0" xfId="0" applyFont="1"/>
    <xf numFmtId="0" fontId="0" fillId="0" borderId="0" xfId="0" applyAlignment="1" applyProtection="1">
      <alignment horizontal="right"/>
      <protection locked="0"/>
    </xf>
    <xf numFmtId="0" fontId="0" fillId="0" borderId="24" xfId="0" applyBorder="1" applyAlignment="1" applyProtection="1">
      <alignment horizontal="right"/>
      <protection locked="0"/>
    </xf>
    <xf numFmtId="0" fontId="28" fillId="8" borderId="10" xfId="7" applyFont="1" applyFill="1" applyBorder="1" applyAlignment="1">
      <alignment horizontal="left" vertical="top" wrapText="1"/>
    </xf>
    <xf numFmtId="0" fontId="28" fillId="8" borderId="30" xfId="7" applyFont="1" applyFill="1" applyBorder="1" applyAlignment="1">
      <alignment horizontal="left" vertical="top" wrapText="1"/>
    </xf>
    <xf numFmtId="0" fontId="29" fillId="10" borderId="19" xfId="9" applyNumberFormat="1" applyFont="1" applyAlignment="1">
      <alignment horizontal="left" vertical="top" wrapText="1"/>
    </xf>
    <xf numFmtId="0" fontId="8" fillId="5" borderId="31" xfId="0" applyFont="1" applyFill="1" applyBorder="1" applyAlignment="1">
      <alignment horizontal="left" vertical="top" wrapText="1"/>
    </xf>
    <xf numFmtId="0" fontId="8" fillId="5" borderId="8" xfId="0" applyFont="1" applyFill="1" applyBorder="1" applyAlignment="1">
      <alignment horizontal="left" vertical="top" wrapText="1"/>
    </xf>
    <xf numFmtId="0" fontId="0" fillId="0" borderId="0" xfId="0" applyAlignment="1" applyProtection="1">
      <alignment horizontal="center"/>
      <protection hidden="1"/>
    </xf>
    <xf numFmtId="1" fontId="0" fillId="0" borderId="0" xfId="0" applyNumberFormat="1" applyProtection="1">
      <protection hidden="1"/>
    </xf>
    <xf numFmtId="0" fontId="10" fillId="11" borderId="2" xfId="0" applyFont="1" applyFill="1" applyBorder="1" applyAlignment="1" applyProtection="1">
      <alignment horizontal="left"/>
      <protection hidden="1"/>
    </xf>
    <xf numFmtId="0" fontId="10" fillId="11" borderId="0" xfId="0" applyFont="1" applyFill="1" applyAlignment="1" applyProtection="1">
      <alignment horizontal="left"/>
      <protection hidden="1"/>
    </xf>
    <xf numFmtId="0" fontId="10" fillId="6" borderId="2" xfId="0" applyFont="1" applyFill="1" applyBorder="1" applyAlignment="1" applyProtection="1">
      <alignment horizontal="left"/>
      <protection hidden="1"/>
    </xf>
    <xf numFmtId="0" fontId="10" fillId="6" borderId="0" xfId="0" applyFont="1" applyFill="1" applyAlignment="1" applyProtection="1">
      <alignment horizontal="left"/>
      <protection hidden="1"/>
    </xf>
    <xf numFmtId="0" fontId="10" fillId="7" borderId="0" xfId="0" applyFont="1" applyFill="1" applyAlignment="1" applyProtection="1">
      <alignment horizontal="left"/>
      <protection hidden="1"/>
    </xf>
    <xf numFmtId="0" fontId="10" fillId="0" borderId="0" xfId="0" applyFont="1" applyAlignment="1" applyProtection="1">
      <alignment horizontal="left"/>
      <protection hidden="1"/>
    </xf>
    <xf numFmtId="0" fontId="2" fillId="3" borderId="0" xfId="0" applyFont="1" applyFill="1" applyAlignment="1" applyProtection="1">
      <alignment horizontal="left"/>
      <protection hidden="1"/>
    </xf>
    <xf numFmtId="0" fontId="2" fillId="3" borderId="22" xfId="0" applyFont="1" applyFill="1" applyBorder="1" applyAlignment="1" applyProtection="1">
      <alignment horizontal="left"/>
      <protection hidden="1"/>
    </xf>
    <xf numFmtId="0" fontId="2" fillId="13" borderId="35" xfId="0" applyFont="1" applyFill="1" applyBorder="1" applyProtection="1">
      <protection hidden="1"/>
    </xf>
    <xf numFmtId="0" fontId="2" fillId="13" borderId="36" xfId="0" applyFont="1" applyFill="1" applyBorder="1" applyProtection="1">
      <protection hidden="1"/>
    </xf>
    <xf numFmtId="0" fontId="2" fillId="13" borderId="37" xfId="0" applyFont="1" applyFill="1" applyBorder="1" applyProtection="1">
      <protection hidden="1"/>
    </xf>
    <xf numFmtId="0" fontId="0" fillId="0" borderId="2" xfId="0" applyBorder="1" applyProtection="1">
      <protection hidden="1"/>
    </xf>
    <xf numFmtId="0" fontId="0" fillId="2" borderId="35" xfId="1" applyFont="1" applyBorder="1" applyProtection="1">
      <protection hidden="1"/>
    </xf>
    <xf numFmtId="0" fontId="0" fillId="14" borderId="36" xfId="0" applyFill="1" applyBorder="1" applyProtection="1">
      <protection hidden="1"/>
    </xf>
    <xf numFmtId="0" fontId="9" fillId="4" borderId="37" xfId="3" applyBorder="1" applyAlignment="1" applyProtection="1">
      <alignment horizontal="center" vertical="center"/>
      <protection hidden="1"/>
    </xf>
    <xf numFmtId="0" fontId="0" fillId="0" borderId="36" xfId="0" applyBorder="1" applyProtection="1">
      <protection hidden="1"/>
    </xf>
    <xf numFmtId="0" fontId="0" fillId="0" borderId="23" xfId="0" applyBorder="1" applyProtection="1">
      <protection hidden="1"/>
    </xf>
    <xf numFmtId="0" fontId="0" fillId="0" borderId="24" xfId="0" applyBorder="1" applyProtection="1">
      <protection hidden="1"/>
    </xf>
    <xf numFmtId="0" fontId="0" fillId="2" borderId="32" xfId="1" applyFont="1" applyBorder="1" applyProtection="1">
      <protection hidden="1"/>
    </xf>
    <xf numFmtId="0" fontId="0" fillId="0" borderId="34" xfId="0" applyBorder="1" applyProtection="1">
      <protection hidden="1"/>
    </xf>
    <xf numFmtId="0" fontId="9" fillId="4" borderId="33" xfId="3" applyBorder="1" applyAlignment="1" applyProtection="1">
      <alignment horizontal="center" vertical="center"/>
      <protection hidden="1"/>
    </xf>
    <xf numFmtId="0" fontId="33" fillId="8" borderId="4" xfId="7" applyFont="1" applyFill="1" applyBorder="1" applyAlignment="1">
      <alignment horizontal="left" vertical="top" wrapText="1"/>
    </xf>
    <xf numFmtId="0" fontId="33" fillId="8" borderId="3" xfId="7" applyFont="1" applyFill="1" applyBorder="1" applyAlignment="1">
      <alignment horizontal="left" vertical="top" wrapText="1"/>
    </xf>
    <xf numFmtId="0" fontId="33" fillId="5" borderId="8" xfId="0" applyFont="1" applyFill="1" applyBorder="1" applyAlignment="1">
      <alignment horizontal="left" vertical="top" wrapText="1"/>
    </xf>
    <xf numFmtId="0" fontId="33" fillId="5" borderId="31" xfId="0" applyFont="1" applyFill="1" applyBorder="1" applyAlignment="1">
      <alignment horizontal="left" vertical="top" wrapText="1"/>
    </xf>
    <xf numFmtId="0" fontId="8" fillId="9" borderId="3" xfId="7" applyFont="1" applyFill="1" applyBorder="1" applyAlignment="1">
      <alignment horizontal="left" vertical="top" wrapText="1"/>
    </xf>
    <xf numFmtId="0" fontId="13" fillId="11" borderId="26" xfId="0" applyFont="1" applyFill="1" applyBorder="1" applyAlignment="1" applyProtection="1">
      <alignment horizontal="center" vertical="center"/>
      <protection hidden="1"/>
    </xf>
    <xf numFmtId="0" fontId="13" fillId="11" borderId="20"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0" fillId="0" borderId="24" xfId="0" applyBorder="1" applyAlignment="1" applyProtection="1">
      <alignment horizontal="center"/>
      <protection hidden="1"/>
    </xf>
    <xf numFmtId="0" fontId="6" fillId="0" borderId="26"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6" fillId="0" borderId="21" xfId="0" applyFont="1" applyBorder="1" applyAlignment="1" applyProtection="1">
      <alignment horizontal="center" vertical="center"/>
      <protection hidden="1"/>
    </xf>
    <xf numFmtId="0" fontId="19" fillId="0" borderId="26"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19" fillId="0" borderId="21" xfId="0" applyFont="1" applyBorder="1" applyAlignment="1" applyProtection="1">
      <alignment horizontal="center" vertical="center" wrapText="1"/>
      <protection hidden="1"/>
    </xf>
    <xf numFmtId="0" fontId="25" fillId="12" borderId="26" xfId="0" applyFont="1" applyFill="1" applyBorder="1" applyAlignment="1" applyProtection="1">
      <alignment horizontal="center" vertical="center" wrapText="1"/>
      <protection hidden="1"/>
    </xf>
    <xf numFmtId="0" fontId="26" fillId="12" borderId="21" xfId="0" applyFont="1" applyFill="1" applyBorder="1" applyAlignment="1" applyProtection="1">
      <alignment horizontal="center" vertical="center"/>
      <protection hidden="1"/>
    </xf>
    <xf numFmtId="0" fontId="24" fillId="0" borderId="28"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19" fillId="0" borderId="15" xfId="0" applyFont="1" applyBorder="1" applyAlignment="1" applyProtection="1">
      <alignment horizontal="center" vertical="top" wrapText="1"/>
      <protection hidden="1"/>
    </xf>
    <xf numFmtId="0" fontId="13" fillId="6" borderId="26" xfId="0" applyFont="1" applyFill="1" applyBorder="1" applyAlignment="1" applyProtection="1">
      <alignment horizontal="center" vertical="center"/>
      <protection hidden="1"/>
    </xf>
    <xf numFmtId="0" fontId="13" fillId="6" borderId="20" xfId="0" applyFont="1" applyFill="1" applyBorder="1" applyAlignment="1" applyProtection="1">
      <alignment horizontal="center" vertical="center"/>
      <protection hidden="1"/>
    </xf>
    <xf numFmtId="0" fontId="30" fillId="0" borderId="28"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9" xfId="0" applyFont="1" applyBorder="1" applyAlignment="1" applyProtection="1">
      <alignment horizontal="right" vertical="center" wrapText="1"/>
      <protection hidden="1"/>
    </xf>
    <xf numFmtId="0" fontId="13" fillId="7" borderId="20" xfId="0" applyFont="1" applyFill="1" applyBorder="1" applyAlignment="1" applyProtection="1">
      <alignment horizontal="center" vertical="center"/>
      <protection hidden="1"/>
    </xf>
    <xf numFmtId="0" fontId="19" fillId="0" borderId="28" xfId="0" applyFont="1" applyBorder="1" applyAlignment="1" applyProtection="1">
      <alignment horizontal="center" vertical="center" wrapText="1"/>
      <protection hidden="1"/>
    </xf>
    <xf numFmtId="0" fontId="19" fillId="0" borderId="27" xfId="0" applyFont="1" applyBorder="1" applyAlignment="1" applyProtection="1">
      <alignment horizontal="center" vertical="center" wrapText="1"/>
      <protection hidden="1"/>
    </xf>
    <xf numFmtId="0" fontId="19" fillId="0" borderId="29" xfId="0" applyFont="1" applyBorder="1" applyAlignment="1" applyProtection="1">
      <alignment horizontal="center" vertical="center" wrapText="1"/>
      <protection hidden="1"/>
    </xf>
    <xf numFmtId="0" fontId="13" fillId="3" borderId="38" xfId="0" applyFont="1" applyFill="1" applyBorder="1" applyAlignment="1" applyProtection="1">
      <alignment horizontal="center" vertical="center"/>
      <protection hidden="1"/>
    </xf>
    <xf numFmtId="0" fontId="13" fillId="3" borderId="0" xfId="0" applyFont="1" applyFill="1" applyAlignment="1" applyProtection="1">
      <alignment horizontal="center" vertical="center"/>
      <protection hidden="1"/>
    </xf>
    <xf numFmtId="0" fontId="13" fillId="3" borderId="22" xfId="0" applyFont="1" applyFill="1" applyBorder="1" applyAlignment="1" applyProtection="1">
      <alignment horizontal="center" vertical="center"/>
      <protection hidden="1"/>
    </xf>
    <xf numFmtId="0" fontId="0" fillId="0" borderId="2" xfId="0" applyBorder="1" applyAlignment="1" applyProtection="1">
      <alignment horizontal="center"/>
      <protection hidden="1"/>
    </xf>
    <xf numFmtId="0" fontId="7" fillId="0" borderId="14" xfId="0" applyFont="1" applyBorder="1" applyAlignment="1">
      <alignment horizontal="center"/>
    </xf>
    <xf numFmtId="0" fontId="7" fillId="0" borderId="15" xfId="0" applyFont="1" applyBorder="1" applyAlignment="1">
      <alignment horizontal="center"/>
    </xf>
    <xf numFmtId="0" fontId="7" fillId="0" borderId="16" xfId="0" applyFont="1" applyBorder="1" applyAlignment="1">
      <alignment horizontal="center"/>
    </xf>
    <xf numFmtId="0" fontId="7" fillId="0" borderId="2" xfId="0" applyFont="1" applyBorder="1" applyAlignment="1">
      <alignment horizontal="center"/>
    </xf>
    <xf numFmtId="0" fontId="7" fillId="0" borderId="0" xfId="0" applyFont="1" applyAlignment="1">
      <alignment horizontal="center"/>
    </xf>
    <xf numFmtId="0" fontId="3" fillId="0" borderId="0" xfId="2" applyAlignment="1">
      <alignment horizontal="right"/>
    </xf>
    <xf numFmtId="0" fontId="0" fillId="0" borderId="0" xfId="0" applyAlignment="1">
      <alignment horizontal="center"/>
    </xf>
  </cellXfs>
  <cellStyles count="11">
    <cellStyle name="Bad" xfId="3" builtinId="27"/>
    <cellStyle name="Calculation" xfId="9" builtinId="22"/>
    <cellStyle name="Data Cell" xfId="6" xr:uid="{00000000-0005-0000-0000-000002000000}"/>
    <cellStyle name="Data Cell 2" xfId="5" xr:uid="{00000000-0005-0000-0000-000003000000}"/>
    <cellStyle name="Hyperlink" xfId="10" builtinId="8"/>
    <cellStyle name="Normal" xfId="0" builtinId="0"/>
    <cellStyle name="Normal 2" xfId="2" xr:uid="{00000000-0005-0000-0000-000006000000}"/>
    <cellStyle name="Normal 3" xfId="4" xr:uid="{00000000-0005-0000-0000-000007000000}"/>
    <cellStyle name="Normal 4" xfId="7" xr:uid="{00000000-0005-0000-0000-000008000000}"/>
    <cellStyle name="Normal 5" xfId="8" xr:uid="{00000000-0005-0000-0000-000009000000}"/>
    <cellStyle name="Note" xfId="1" builtinId="10"/>
  </cellStyles>
  <dxfs count="57">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tint="-0.34998626667073579"/>
      </font>
    </dxf>
    <dxf>
      <font>
        <color theme="0"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color theme="0" tint="-0.34998626667073579"/>
      </font>
    </dxf>
    <dxf>
      <font>
        <strike val="0"/>
        <outline val="0"/>
        <shadow val="0"/>
        <u val="none"/>
        <vertAlign val="baseline"/>
        <sz val="8"/>
        <color rgb="FFFA7D00"/>
        <name val="Calibri"/>
        <scheme val="minor"/>
      </font>
      <numFmt numFmtId="0" formatCode="General"/>
      <alignment horizontal="left" vertical="top" textRotation="0" wrapText="1" indent="0" justifyLastLine="0" shrinkToFit="0" readingOrder="0"/>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outline="0">
        <left style="thin">
          <color rgb="FF979991"/>
        </left>
        <right style="thin">
          <color rgb="FF7F7F7F"/>
        </right>
        <top style="thin">
          <color rgb="FF979991"/>
        </top>
        <bottom style="thin">
          <color rgb="FF979991"/>
        </bottom>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border outline="0">
        <bottom style="thin">
          <color rgb="FF979991"/>
        </bottom>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Tahoma"/>
        <scheme val="none"/>
      </font>
      <numFmt numFmtId="0" formatCode="General"/>
      <fill>
        <patternFill patternType="solid">
          <fgColor indexed="64"/>
          <bgColor theme="0"/>
        </patternFill>
      </fill>
      <alignment horizontal="left" vertical="top" textRotation="0" wrapText="1" indent="0" justifyLastLine="0" shrinkToFit="0" readingOrder="0"/>
      <border diagonalUp="0" diagonalDown="0">
        <left style="thin">
          <color rgb="FF777777"/>
        </left>
        <right/>
        <top/>
        <bottom style="thin">
          <color rgb="FF777777"/>
        </bottom>
        <vertical/>
        <horizontal/>
      </border>
    </dxf>
    <dxf>
      <fill>
        <patternFill patternType="solid">
          <fgColor indexed="64"/>
          <bgColor rgb="FFFFFFFF"/>
        </patternFill>
      </fill>
      <alignment horizontal="left" vertical="top" textRotation="0" wrapText="1" indent="0" justifyLastLine="0" shrinkToFit="0" readingOrder="0"/>
      <border diagonalUp="0" diagonalDown="0">
        <left style="thin">
          <color rgb="FF777777"/>
        </left>
        <right/>
        <top style="thin">
          <color rgb="FF777777"/>
        </top>
        <bottom style="thin">
          <color rgb="FF777777"/>
        </bottom>
        <vertical/>
        <horizontal/>
      </border>
    </dxf>
    <dxf>
      <font>
        <b val="0"/>
        <i val="0"/>
        <strike val="0"/>
        <condense val="0"/>
        <extend val="0"/>
        <outline val="0"/>
        <shadow val="0"/>
        <u val="none"/>
        <vertAlign val="baseline"/>
        <sz val="8"/>
        <color theme="1"/>
        <name val="Tahoma"/>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777777"/>
        </left>
        <right style="thin">
          <color rgb="FF777777"/>
        </right>
        <top style="thin">
          <color rgb="FF777777"/>
        </top>
        <bottom style="thin">
          <color rgb="FF777777"/>
        </bottom>
        <vertical/>
        <horizontal/>
      </border>
    </dxf>
    <dxf>
      <font>
        <b val="0"/>
        <i val="0"/>
        <strike val="0"/>
        <condense val="0"/>
        <extend val="0"/>
        <outline val="0"/>
        <shadow val="0"/>
        <u val="none"/>
        <vertAlign val="baseline"/>
        <sz val="8"/>
        <color theme="1"/>
        <name val="Tahoma"/>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777777"/>
        </left>
        <right style="thin">
          <color rgb="FF777777"/>
        </right>
        <top style="thin">
          <color rgb="FF777777"/>
        </top>
        <bottom style="thin">
          <color rgb="FF777777"/>
        </bottom>
        <vertical/>
        <horizontal/>
      </border>
    </dxf>
    <dxf>
      <font>
        <b val="0"/>
        <i val="0"/>
        <strike val="0"/>
        <condense val="0"/>
        <extend val="0"/>
        <outline val="0"/>
        <shadow val="0"/>
        <u val="none"/>
        <vertAlign val="baseline"/>
        <sz val="8"/>
        <color theme="1"/>
        <name val="Tahoma"/>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777777"/>
        </left>
        <right style="thin">
          <color rgb="FF777777"/>
        </right>
        <top style="thin">
          <color rgb="FF777777"/>
        </top>
        <bottom style="thin">
          <color rgb="FF777777"/>
        </bottom>
        <vertical/>
        <horizontal/>
      </border>
    </dxf>
    <dxf>
      <font>
        <b val="0"/>
        <i val="0"/>
        <strike val="0"/>
        <condense val="0"/>
        <extend val="0"/>
        <outline val="0"/>
        <shadow val="0"/>
        <u val="none"/>
        <vertAlign val="baseline"/>
        <sz val="8"/>
        <color theme="1"/>
        <name val="Tahoma"/>
        <scheme val="none"/>
      </font>
      <fill>
        <patternFill patternType="solid">
          <fgColor indexed="64"/>
          <bgColor rgb="FFFFFFFF"/>
        </patternFill>
      </fill>
      <alignment horizontal="left" vertical="top" textRotation="0" wrapText="1" indent="0" justifyLastLine="0" shrinkToFit="0" readingOrder="0"/>
      <border diagonalUp="0" diagonalDown="0">
        <left/>
        <right style="thin">
          <color rgb="FF777777"/>
        </right>
        <top style="thin">
          <color rgb="FF777777"/>
        </top>
        <bottom style="thin">
          <color rgb="FF777777"/>
        </bottom>
        <vertical/>
        <horizontal/>
      </border>
    </dxf>
    <dxf>
      <border outline="0">
        <right style="thin">
          <color rgb="FF777777"/>
        </right>
        <bottom style="thin">
          <color rgb="FF777777"/>
        </bottom>
      </border>
    </dxf>
    <dxf>
      <font>
        <b val="0"/>
        <i val="0"/>
        <strike val="0"/>
        <condense val="0"/>
        <extend val="0"/>
        <outline val="0"/>
        <shadow val="0"/>
        <u val="none"/>
        <vertAlign val="baseline"/>
        <sz val="8"/>
        <color theme="1"/>
        <name val="Tahoma"/>
        <scheme val="none"/>
      </font>
      <fill>
        <patternFill patternType="solid">
          <fgColor indexed="64"/>
          <bgColor rgb="FFFFFFFF"/>
        </patternFill>
      </fill>
      <alignment horizontal="left" vertical="top" textRotation="0" wrapText="1" indent="0" justifyLastLine="0" shrinkToFit="0" readingOrder="0"/>
    </dxf>
    <dxf>
      <border outline="0">
        <bottom style="thin">
          <color rgb="FF777777"/>
        </bottom>
      </border>
    </dxf>
    <dxf>
      <font>
        <b val="0"/>
        <i val="0"/>
        <strike val="0"/>
        <condense val="0"/>
        <extend val="0"/>
        <outline val="0"/>
        <shadow val="0"/>
        <u val="none"/>
        <vertAlign val="baseline"/>
        <sz val="8"/>
        <color theme="1"/>
        <name val="Tahoma"/>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right/>
        <top style="thin">
          <color rgb="FF979991"/>
        </top>
        <bottom style="thin">
          <color rgb="FF979991"/>
        </bottom>
      </border>
    </dxf>
    <dxf>
      <font>
        <b val="0"/>
        <i val="0"/>
        <strike val="0"/>
        <condense val="0"/>
        <extend val="0"/>
        <outline val="0"/>
        <shadow val="0"/>
        <u val="none"/>
        <vertAlign val="baseline"/>
        <sz val="8"/>
        <color theme="1"/>
        <name val="Calibri"/>
        <scheme val="none"/>
      </font>
      <fill>
        <patternFill patternType="none">
          <fgColor indexed="64"/>
          <bgColor auto="1"/>
        </patternFill>
      </fill>
      <alignment horizontal="left" vertical="top" textRotation="0" wrapText="1" indent="0" justifyLastLine="0" shrinkToFit="0" readingOrder="0"/>
      <border diagonalUp="0" diagonalDown="0" outline="0">
        <left/>
        <right/>
        <top style="thin">
          <color rgb="FF979991"/>
        </top>
        <bottom style="thin">
          <color rgb="FF979991"/>
        </bottom>
      </border>
    </dxf>
    <dxf>
      <border outline="0">
        <left style="thin">
          <color rgb="FF979991"/>
        </left>
        <right style="thin">
          <color rgb="FF979991"/>
        </right>
        <top style="thin">
          <color rgb="FF979991"/>
        </top>
        <bottom style="thin">
          <color rgb="FF979991"/>
        </bottom>
      </border>
    </dxf>
    <dxf>
      <border outline="0">
        <bottom style="thin">
          <color rgb="FF777777"/>
        </bottom>
      </border>
    </dxf>
    <dxf>
      <font>
        <b val="0"/>
        <i val="0"/>
        <strike val="0"/>
        <condense val="0"/>
        <extend val="0"/>
        <outline val="0"/>
        <shadow val="0"/>
        <u val="none"/>
        <vertAlign val="baseline"/>
        <sz val="8"/>
        <color theme="1"/>
        <name val="Tahoma"/>
        <scheme val="none"/>
      </font>
      <fill>
        <patternFill patternType="none">
          <fgColor indexed="64"/>
          <bgColor indexed="65"/>
        </patternFill>
      </fill>
      <alignment horizontal="left" vertical="top" textRotation="0" wrapText="1" indent="0" justifyLastLine="0" shrinkToFit="0" readingOrder="0"/>
    </dxf>
    <dxf>
      <numFmt numFmtId="1" formatCode="0"/>
      <border diagonalUp="0" diagonalDown="0">
        <left/>
        <right style="medium">
          <color theme="4" tint="-0.499984740745262"/>
        </right>
        <top/>
        <bottom/>
        <vertical/>
        <horizontal/>
      </border>
      <protection locked="0" hidden="0"/>
    </dxf>
    <dxf>
      <numFmt numFmtId="2" formatCode="0.00"/>
      <protection locked="0" hidden="0"/>
    </dxf>
    <dxf>
      <numFmt numFmtId="2" formatCode="0.00"/>
      <protection locked="0" hidden="0"/>
    </dxf>
    <dxf>
      <numFmt numFmtId="19" formatCode="dd/mm/yyyy"/>
      <protection locked="0" hidden="0"/>
    </dxf>
    <dxf>
      <numFmt numFmtId="19" formatCode="dd/mm/yyyy"/>
      <protection locked="0" hidden="0"/>
    </dxf>
    <dxf>
      <protection locked="0" hidden="0"/>
    </dxf>
    <dxf>
      <numFmt numFmtId="30" formatCode="@"/>
      <alignment horizontal="center" vertical="bottom"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alignment horizontal="right" vertical="bottom" textRotation="0" wrapText="0" indent="0" justifyLastLine="0" shrinkToFit="0" readingOrder="0"/>
      <border diagonalUp="0" diagonalDown="0">
        <left/>
        <right style="thin">
          <color theme="4" tint="-0.499984740745262"/>
        </right>
        <top/>
        <bottom/>
      </border>
      <protection locked="0" hidden="0"/>
    </dxf>
    <dxf>
      <numFmt numFmtId="30" formatCode="@"/>
      <protection locked="0" hidden="0"/>
    </dxf>
    <dxf>
      <border diagonalUp="0" diagonalDown="0">
        <left style="medium">
          <color indexed="64"/>
        </left>
        <top/>
        <bottom/>
        <horizontal/>
      </border>
      <protection locked="0" hidden="0"/>
    </dxf>
    <dxf>
      <protection locked="1" hidden="1"/>
    </dxf>
    <dxf>
      <protection locked="1" hidden="1"/>
    </dxf>
    <dxf>
      <protection locked="1" hidden="1"/>
    </dxf>
    <dxf>
      <font>
        <b/>
      </font>
      <alignment horizontal="center" vertical="bottom" textRotation="0" wrapText="0" indent="0" justifyLastLine="0" shrinkToFit="0" readingOrder="0"/>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hyperlink" Target="https://jira.oess.dk/browse/OCDTU-4567"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9525</xdr:rowOff>
    </xdr:from>
    <xdr:to>
      <xdr:col>12</xdr:col>
      <xdr:colOff>38100</xdr:colOff>
      <xdr:row>22</xdr:row>
      <xdr:rowOff>19050</xdr:rowOff>
    </xdr:to>
    <xdr:sp macro="" textlink="">
      <xdr:nvSpPr>
        <xdr:cNvPr id="2" name="Tekstfelt 1">
          <a:extLst>
            <a:ext uri="{FF2B5EF4-FFF2-40B4-BE49-F238E27FC236}">
              <a16:creationId xmlns:a16="http://schemas.microsoft.com/office/drawing/2014/main" id="{00000000-0008-0000-0000-000002000000}"/>
            </a:ext>
          </a:extLst>
        </xdr:cNvPr>
        <xdr:cNvSpPr txBox="1"/>
      </xdr:nvSpPr>
      <xdr:spPr>
        <a:xfrm>
          <a:off x="0" y="9525"/>
          <a:ext cx="7353300" cy="420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Hjælpelærer proces ift. masseupload:</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For vejledning af hjælpelærere henviser vi til vejledningen på Inside på følgende link:</a:t>
          </a:r>
        </a:p>
        <a:p>
          <a:r>
            <a:rPr lang="da-DK" sz="1100" u="sng">
              <a:solidFill>
                <a:schemeClr val="dk1"/>
              </a:solidFill>
              <a:effectLst/>
              <a:latin typeface="+mn-lt"/>
              <a:ea typeface="+mn-ea"/>
              <a:cs typeface="+mn-cs"/>
              <a:hlinkClick xmlns:r="http://schemas.openxmlformats.org/officeDocument/2006/relationships" r:id=""/>
            </a:rPr>
            <a:t>https://www.inside.dtu.dk/da/medarbejder/hr-og-arbejdsmiljoe/under-ansaettelsen/saerlige-ansaettelsesvilkaar/ansaettelse-af-hjaelpelaerere?fs=1</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 </a:t>
          </a:r>
        </a:p>
        <a:p>
          <a:pPr eaLnBrk="1" fontAlgn="auto" latinLnBrk="0" hangingPunct="1"/>
          <a:r>
            <a:rPr lang="da-DK" sz="1100" b="1">
              <a:solidFill>
                <a:schemeClr val="dk1"/>
              </a:solidFill>
              <a:effectLst/>
              <a:latin typeface="+mn-lt"/>
              <a:ea typeface="+mn-ea"/>
              <a:cs typeface="+mn-cs"/>
            </a:rPr>
            <a:t>Opdateret status (22.06.23) V3.6:</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Ny kollonne til at angive Uddannelsessted.</a:t>
          </a:r>
        </a:p>
        <a:p>
          <a:pPr eaLnBrk="1" fontAlgn="auto" latinLnBrk="0" hangingPunct="1"/>
          <a:r>
            <a:rPr lang="da-DK" sz="1100" b="0">
              <a:solidFill>
                <a:schemeClr val="dk1"/>
              </a:solidFill>
              <a:effectLst/>
              <a:latin typeface="+mn-lt"/>
              <a:ea typeface="+mn-ea"/>
              <a:cs typeface="+mn-cs"/>
            </a:rPr>
            <a:t>For at kunne understøtte nye regler for pensionsindbetalinger, skal der fremover angives hvor uddannelse finder sted. Eks. DTU, KU</a:t>
          </a:r>
          <a:r>
            <a:rPr lang="da-DK" sz="1100" b="0" baseline="0">
              <a:solidFill>
                <a:schemeClr val="dk1"/>
              </a:solidFill>
              <a:effectLst/>
              <a:latin typeface="+mn-lt"/>
              <a:ea typeface="+mn-ea"/>
              <a:cs typeface="+mn-cs"/>
            </a:rPr>
            <a:t> etc.</a:t>
          </a:r>
        </a:p>
        <a:p>
          <a:pPr eaLnBrk="1" fontAlgn="auto" latinLnBrk="0" hangingPunct="1"/>
          <a:endParaRPr lang="da-DK" sz="1100" b="0" baseline="0">
            <a:solidFill>
              <a:schemeClr val="dk1"/>
            </a:solidFill>
            <a:effectLst/>
            <a:latin typeface="+mn-lt"/>
            <a:ea typeface="+mn-ea"/>
            <a:cs typeface="+mn-cs"/>
          </a:endParaRPr>
        </a:p>
        <a:p>
          <a:pPr eaLnBrk="1" fontAlgn="auto" latinLnBrk="0" hangingPunct="1"/>
          <a:r>
            <a:rPr lang="da-DK" sz="1100" b="0" baseline="0">
              <a:solidFill>
                <a:schemeClr val="dk1"/>
              </a:solidFill>
              <a:effectLst/>
              <a:latin typeface="+mn-lt"/>
              <a:ea typeface="+mn-ea"/>
              <a:cs typeface="+mn-cs"/>
            </a:rPr>
            <a:t>Det nye regler gælder for ansættelsesstart dato fra d. 1. August 2023. </a:t>
          </a:r>
          <a:endParaRPr lang="da-DK"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a-DK"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b="1">
              <a:solidFill>
                <a:schemeClr val="dk1"/>
              </a:solidFill>
              <a:effectLst/>
              <a:latin typeface="+mn-lt"/>
              <a:ea typeface="+mn-ea"/>
              <a:cs typeface="+mn-cs"/>
            </a:rPr>
            <a:t>Opdateret status (18.01.22):</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Mindre ændringer foretaget:</a:t>
          </a: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chemeClr val="dk1"/>
              </a:solidFill>
              <a:effectLst/>
              <a:latin typeface="+mn-lt"/>
              <a:ea typeface="+mn-ea"/>
              <a:cs typeface="+mn-cs"/>
            </a:rPr>
            <a:t> - Det er nu muligt at tilføje og slette linjer i indtastningsarket</a:t>
          </a: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chemeClr val="dk1"/>
              </a:solidFill>
              <a:effectLst/>
              <a:latin typeface="+mn-lt"/>
              <a:ea typeface="+mn-ea"/>
              <a:cs typeface="+mn-cs"/>
            </a:rPr>
            <a:t> - Max slutdato</a:t>
          </a:r>
          <a:r>
            <a:rPr lang="da-DK" sz="1100" baseline="0">
              <a:solidFill>
                <a:schemeClr val="dk1"/>
              </a:solidFill>
              <a:effectLst/>
              <a:latin typeface="+mn-lt"/>
              <a:ea typeface="+mn-ea"/>
              <a:cs typeface="+mn-cs"/>
            </a:rPr>
            <a:t> ændret fra 31-12-2022 til 31-12-2024</a:t>
          </a:r>
          <a:endParaRPr lang="da-DK">
            <a:effectLst/>
          </a:endParaRPr>
        </a:p>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r>
            <a:rPr lang="da-DK" sz="1100" b="1">
              <a:solidFill>
                <a:schemeClr val="dk1"/>
              </a:solidFill>
              <a:effectLst/>
              <a:latin typeface="+mn-lt"/>
              <a:ea typeface="+mn-ea"/>
              <a:cs typeface="+mn-cs"/>
            </a:rPr>
            <a:t>Opdateret status (12.01.21):</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Der er foretaget små ændringer, som gør at følgende bl.a. er blevet muligt:</a:t>
          </a:r>
        </a:p>
        <a:p>
          <a:r>
            <a:rPr lang="da-DK" sz="1100">
              <a:solidFill>
                <a:schemeClr val="dk1"/>
              </a:solidFill>
              <a:effectLst/>
              <a:latin typeface="+mn-lt"/>
              <a:ea typeface="+mn-ea"/>
              <a:cs typeface="+mn-cs"/>
            </a:rPr>
            <a:t>- Mulighed for sortering af data efter alfabetisk rækkefølge. Data kan nu sorteres ud fra eksempelvis type, sektions nr. m.v.</a:t>
          </a:r>
        </a:p>
        <a:p>
          <a:r>
            <a:rPr lang="da-DK" sz="1100">
              <a:solidFill>
                <a:schemeClr val="dk1"/>
              </a:solidFill>
              <a:effectLst/>
              <a:latin typeface="+mn-lt"/>
              <a:ea typeface="+mn-ea"/>
              <a:cs typeface="+mn-cs"/>
            </a:rPr>
            <a:t>- Der skal nu skrives supervisors/managers mailadresse i stedet for navn. På denne måde undgår vi at få forkert navn ind i filen.</a:t>
          </a:r>
        </a:p>
        <a:p>
          <a:r>
            <a:rPr lang="da-DK" sz="1100">
              <a:solidFill>
                <a:schemeClr val="dk1"/>
              </a:solidFill>
              <a:effectLst/>
              <a:latin typeface="+mn-lt"/>
              <a:ea typeface="+mn-ea"/>
              <a:cs typeface="+mn-cs"/>
            </a:rPr>
            <a:t>- DocX sags nr. behøves blot at noteres en gang øverst i filen i stedet for at fremgå på hver linje.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228600</xdr:colOff>
      <xdr:row>39</xdr:row>
      <xdr:rowOff>126077</xdr:rowOff>
    </xdr:to>
    <xdr:pic>
      <xdr:nvPicPr>
        <xdr:cNvPr id="3" name="Billed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 y="1"/>
          <a:ext cx="10991849" cy="75555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4781550</xdr:colOff>
      <xdr:row>0</xdr:row>
      <xdr:rowOff>0</xdr:rowOff>
    </xdr:from>
    <xdr:to>
      <xdr:col>7</xdr:col>
      <xdr:colOff>113687</xdr:colOff>
      <xdr:row>0</xdr:row>
      <xdr:rowOff>266667</xdr:rowOff>
    </xdr:to>
    <xdr:pic>
      <xdr:nvPicPr>
        <xdr:cNvPr id="2" name="Billede 1">
          <a:extLst>
            <a:ext uri="{FF2B5EF4-FFF2-40B4-BE49-F238E27FC236}">
              <a16:creationId xmlns:a16="http://schemas.microsoft.com/office/drawing/2014/main" id="{B733FED4-2FDA-42F3-8EC1-D48B972B0897}"/>
            </a:ext>
          </a:extLst>
        </xdr:cNvPr>
        <xdr:cNvPicPr>
          <a:picLocks noChangeAspect="1"/>
        </xdr:cNvPicPr>
      </xdr:nvPicPr>
      <xdr:blipFill>
        <a:blip xmlns:r="http://schemas.openxmlformats.org/officeDocument/2006/relationships" r:embed="rId1"/>
        <a:stretch>
          <a:fillRect/>
        </a:stretch>
      </xdr:blipFill>
      <xdr:spPr>
        <a:xfrm>
          <a:off x="5572125" y="0"/>
          <a:ext cx="4904762" cy="2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44</xdr:col>
      <xdr:colOff>323850</xdr:colOff>
      <xdr:row>0</xdr:row>
      <xdr:rowOff>0</xdr:rowOff>
    </xdr:from>
    <xdr:to>
      <xdr:col>54</xdr:col>
      <xdr:colOff>314325</xdr:colOff>
      <xdr:row>36</xdr:row>
      <xdr:rowOff>171450</xdr:rowOff>
    </xdr:to>
    <xdr:sp macro="" textlink="">
      <xdr:nvSpPr>
        <xdr:cNvPr id="2" name="Tekstfelt 1">
          <a:extLst>
            <a:ext uri="{FF2B5EF4-FFF2-40B4-BE49-F238E27FC236}">
              <a16:creationId xmlns:a16="http://schemas.microsoft.com/office/drawing/2014/main" id="{73DFA6CB-C6A1-4F1D-9B34-C00DCCDC5E3A}"/>
            </a:ext>
          </a:extLst>
        </xdr:cNvPr>
        <xdr:cNvSpPr txBox="1"/>
      </xdr:nvSpPr>
      <xdr:spPr>
        <a:xfrm>
          <a:off x="19831050" y="0"/>
          <a:ext cx="6086475" cy="702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19-11-2020</a:t>
          </a:r>
        </a:p>
        <a:p>
          <a:r>
            <a:rPr lang="da-DK" sz="1100"/>
            <a:t>Morten Graae</a:t>
          </a:r>
        </a:p>
        <a:p>
          <a:endParaRPr lang="da-DK" sz="1100"/>
        </a:p>
        <a:p>
          <a:r>
            <a:rPr lang="da-DK" sz="1400" b="1"/>
            <a:t>Større opdatering af indtastningsark.</a:t>
          </a:r>
        </a:p>
        <a:p>
          <a:r>
            <a:rPr lang="da-DK" sz="1100" i="1"/>
            <a:t>Ny version af fil: 3.3</a:t>
          </a:r>
        </a:p>
        <a:p>
          <a:endParaRPr lang="da-DK" sz="1100"/>
        </a:p>
        <a:p>
          <a:r>
            <a:rPr lang="da-DK" sz="1100" b="1"/>
            <a:t>a) Minimering af fejl ved Copy/paste</a:t>
          </a:r>
        </a:p>
        <a:p>
          <a:r>
            <a:rPr lang="da-DK" sz="1100" b="0"/>
            <a:t>- Grundet nogle skjulte kollonner, oplever</a:t>
          </a:r>
          <a:r>
            <a:rPr lang="da-DK" sz="1100" b="0" baseline="0"/>
            <a:t> brugere tit, at de for fejl, fordi de forsøger at overskrive låste felter. </a:t>
          </a:r>
          <a:r>
            <a:rPr lang="da-DK" sz="1100" b="0"/>
            <a:t>Kollonnen fulde navn flyttet til EFTER fornavn og efternavn. Dette for at minimere fejl ved copy paste fra tidligere versioner, hvor man skulle indtaste fornavn og efternavn hver for sig.</a:t>
          </a:r>
        </a:p>
        <a:p>
          <a:endParaRPr lang="da-DK" sz="1100" b="0"/>
        </a:p>
        <a:p>
          <a:r>
            <a:rPr lang="da-DK" sz="1100" b="1"/>
            <a:t>b) Optimering af identificering af leder</a:t>
          </a:r>
        </a:p>
        <a:p>
          <a:r>
            <a:rPr lang="da-DK" sz="1100" b="0"/>
            <a:t>-Angivelse af leder skal ikke længere være navn, men mailadresse. Der valideres på feltets værdi. Vi ønsker at sikre, at leder kan identificeres entydigt, og at formlerne ved opslag i</a:t>
          </a:r>
          <a:r>
            <a:rPr lang="da-DK" sz="1100" b="0" baseline="0"/>
            <a:t> HCM tabeller fungerer optimalt.</a:t>
          </a:r>
        </a:p>
        <a:p>
          <a:endParaRPr lang="da-DK" sz="1100" b="0" baseline="0"/>
        </a:p>
        <a:p>
          <a:r>
            <a:rPr lang="da-DK" sz="1100" b="1" baseline="0"/>
            <a:t>c) Sortering og filtrering</a:t>
          </a:r>
        </a:p>
        <a:p>
          <a:r>
            <a:rPr lang="da-DK" sz="1100" b="0" baseline="0"/>
            <a:t>- Felterne til HR er flyttet ud i egen tabel, således at filter og sortering vil virke for brugerne, selvom arket er låst.</a:t>
          </a:r>
        </a:p>
        <a:p>
          <a:endParaRPr lang="da-DK" sz="1100" b="0"/>
        </a:p>
        <a:p>
          <a:r>
            <a:rPr lang="da-DK" sz="1100" b="1"/>
            <a:t>d) Bedre overblik</a:t>
          </a:r>
        </a:p>
        <a:p>
          <a:r>
            <a:rPr lang="da-DK" sz="1100" b="0"/>
            <a:t>Docx sagsnr. flyttet til toppen i én celle i stedet for på hver enkelt linje i tabellen.</a:t>
          </a:r>
          <a:br>
            <a:rPr lang="da-DK" sz="1100" b="0"/>
          </a:br>
          <a:r>
            <a:rPr lang="da-DK" sz="1100" b="0"/>
            <a:t>Diverse overskrifter og hjælpetekster er tilpasset.</a:t>
          </a:r>
        </a:p>
        <a:p>
          <a:endParaRPr lang="da-DK" sz="1100" b="0"/>
        </a:p>
        <a:p>
          <a:r>
            <a:rPr lang="da-DK" sz="1100" b="0" i="1"/>
            <a:t>Overvejelser:</a:t>
          </a:r>
        </a:p>
        <a:p>
          <a:r>
            <a:rPr lang="da-DK" sz="1100" b="0"/>
            <a:t>Kan vi flytte funktionen vedr. opsplitning af navn til OKC's</a:t>
          </a:r>
          <a:r>
            <a:rPr lang="da-DK" sz="1100" b="0" baseline="0"/>
            <a:t> tekniske ark, i stedet for de støjer i denne fil?</a:t>
          </a:r>
        </a:p>
        <a:p>
          <a:endParaRPr lang="da-DK" sz="1100" b="0"/>
        </a:p>
      </xdr:txBody>
    </xdr:sp>
    <xdr:clientData/>
  </xdr:twoCellAnchor>
  <xdr:twoCellAnchor>
    <xdr:from>
      <xdr:col>34</xdr:col>
      <xdr:colOff>228600</xdr:colOff>
      <xdr:row>0</xdr:row>
      <xdr:rowOff>0</xdr:rowOff>
    </xdr:from>
    <xdr:to>
      <xdr:col>44</xdr:col>
      <xdr:colOff>219075</xdr:colOff>
      <xdr:row>36</xdr:row>
      <xdr:rowOff>171450</xdr:rowOff>
    </xdr:to>
    <xdr:sp macro="" textlink="">
      <xdr:nvSpPr>
        <xdr:cNvPr id="3" name="Tekstfelt 2">
          <a:extLst>
            <a:ext uri="{FF2B5EF4-FFF2-40B4-BE49-F238E27FC236}">
              <a16:creationId xmlns:a16="http://schemas.microsoft.com/office/drawing/2014/main" id="{D01ECC77-4F33-4424-BBED-136C20206D5F}"/>
            </a:ext>
          </a:extLst>
        </xdr:cNvPr>
        <xdr:cNvSpPr txBox="1"/>
      </xdr:nvSpPr>
      <xdr:spPr>
        <a:xfrm>
          <a:off x="13639800" y="0"/>
          <a:ext cx="6086475" cy="702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06-01-2021</a:t>
          </a:r>
        </a:p>
        <a:p>
          <a:r>
            <a:rPr lang="da-DK" sz="1100"/>
            <a:t>Morten Graae</a:t>
          </a:r>
        </a:p>
        <a:p>
          <a:endParaRPr lang="da-DK" sz="1100"/>
        </a:p>
        <a:p>
          <a:r>
            <a:rPr lang="da-DK" sz="1400" b="1"/>
            <a:t>Mindre opdatering af indtastningsark.</a:t>
          </a:r>
        </a:p>
        <a:p>
          <a:r>
            <a:rPr lang="da-DK" sz="1100" i="1"/>
            <a:t>Ny version af fil: 3.4</a:t>
          </a:r>
        </a:p>
        <a:p>
          <a:endParaRPr lang="da-DK" sz="1100"/>
        </a:p>
        <a:p>
          <a:r>
            <a:rPr lang="da-DK" sz="1100" b="1"/>
            <a:t>a) Manager Fuldenavn</a:t>
          </a:r>
        </a:p>
        <a:p>
          <a:r>
            <a:rPr lang="da-DK" sz="1100" b="0"/>
            <a:t>-</a:t>
          </a:r>
          <a:r>
            <a:rPr lang="da-DK" sz="1100" b="0" baseline="0"/>
            <a:t> Som følge af ændring vedr. angivelse af managers mailadresse i stedet for navn, mangler HR nu adgang til fulde navn, som skal bruges når der oprettes manuelt i HCM. Derfor er tilføjet i Tabel4 kolonne indeholdende mailadresse, hvorefter et LOPSLAG kan benyttes i kollonne U i indtastningsarket. Slutbrugere vil ikke se ændring. HR skal bare vise de skjulte kolonner for at få adgang til oplysninger.</a:t>
          </a:r>
        </a:p>
        <a:p>
          <a:endParaRPr lang="da-DK" sz="1100" b="0" baseline="0"/>
        </a:p>
        <a:p>
          <a:r>
            <a:rPr lang="da-DK" sz="1100" b="1" baseline="0"/>
            <a:t>b) Versionsnr. tilføjet i header</a:t>
          </a:r>
        </a:p>
        <a:p>
          <a:r>
            <a:rPr lang="da-DK" sz="1100" b="0"/>
            <a:t>- Dermed kan support og drift</a:t>
          </a:r>
          <a:r>
            <a:rPr lang="da-DK" sz="1100" b="0" baseline="0"/>
            <a:t> hurtigt etablere viden om hvilken version som er blevet brugt ved leverance fra instituttet. Der skal henstilles til, at driften altid anmoder om genfremsendelse i nyeste format. Eller i det mindste kontakter bruger, og sikrer at den korrekte version benyttes næste gang.</a:t>
          </a:r>
          <a:endParaRPr lang="da-DK" sz="1100" b="0"/>
        </a:p>
        <a:p>
          <a:endParaRPr lang="da-DK" sz="1100" b="0"/>
        </a:p>
        <a:p>
          <a:r>
            <a:rPr lang="da-DK" sz="1100" b="0" i="1"/>
            <a:t>Overvejelser:</a:t>
          </a:r>
        </a:p>
        <a:p>
          <a:r>
            <a:rPr lang="da-DK" sz="1100" b="0" i="1"/>
            <a:t>Denne opdatering vil ikke have indflydelse på DTU Management</a:t>
          </a:r>
          <a:r>
            <a:rPr lang="da-DK" sz="1100" b="0" i="1" baseline="0"/>
            <a:t> løsningen. Ingen change log videresendt. </a:t>
          </a:r>
          <a:r>
            <a:rPr lang="en-US" sz="1100">
              <a:solidFill>
                <a:schemeClr val="dk1"/>
              </a:solidFill>
              <a:effectLst/>
              <a:latin typeface="+mn-lt"/>
              <a:ea typeface="+mn-ea"/>
              <a:cs typeface="+mn-cs"/>
            </a:rPr>
            <a:t>Aimbora Jakobsen &lt;</a:t>
          </a:r>
          <a:r>
            <a:rPr lang="en-US" sz="1100" u="sng">
              <a:solidFill>
                <a:schemeClr val="dk1"/>
              </a:solidFill>
              <a:effectLst/>
              <a:latin typeface="+mn-lt"/>
              <a:ea typeface="+mn-ea"/>
              <a:cs typeface="+mn-cs"/>
              <a:hlinkClick xmlns:r="http://schemas.openxmlformats.org/officeDocument/2006/relationships" r:id=""/>
            </a:rPr>
            <a:t>aimjac@dtu.dk</a:t>
          </a:r>
          <a:r>
            <a:rPr lang="en-US" sz="1100">
              <a:solidFill>
                <a:schemeClr val="dk1"/>
              </a:solidFill>
              <a:effectLst/>
              <a:latin typeface="+mn-lt"/>
              <a:ea typeface="+mn-ea"/>
              <a:cs typeface="+mn-cs"/>
            </a:rPr>
            <a:t>&gt;; Mads Kaare Kjellingbro &lt;</a:t>
          </a:r>
          <a:r>
            <a:rPr lang="en-US" sz="1100" u="sng">
              <a:solidFill>
                <a:schemeClr val="dk1"/>
              </a:solidFill>
              <a:effectLst/>
              <a:latin typeface="+mn-lt"/>
              <a:ea typeface="+mn-ea"/>
              <a:cs typeface="+mn-cs"/>
              <a:hlinkClick xmlns:r="http://schemas.openxmlformats.org/officeDocument/2006/relationships" r:id=""/>
            </a:rPr>
            <a:t>mkkj@dtu.dk</a:t>
          </a:r>
          <a:r>
            <a:rPr lang="en-US" sz="1100">
              <a:solidFill>
                <a:schemeClr val="dk1"/>
              </a:solidFill>
              <a:effectLst/>
              <a:latin typeface="+mn-lt"/>
              <a:ea typeface="+mn-ea"/>
              <a:cs typeface="+mn-cs"/>
            </a:rPr>
            <a:t>&gt;</a:t>
          </a:r>
          <a:endParaRPr lang="da-DK" sz="1100" b="0" i="1" baseline="0"/>
        </a:p>
        <a:p>
          <a:endParaRPr lang="da-DK" sz="1100" b="0" i="1"/>
        </a:p>
        <a:p>
          <a:r>
            <a:rPr lang="da-DK" sz="1100" b="0" i="1"/>
            <a:t>Kan vi flytte funktionen vedr. opsplitning af navn til OKC's</a:t>
          </a:r>
          <a:r>
            <a:rPr lang="da-DK" sz="1100" b="0" i="1" baseline="0"/>
            <a:t> tekniske ark, i stedet for de støjer i denne fil?</a:t>
          </a:r>
        </a:p>
        <a:p>
          <a:endParaRPr lang="da-DK" sz="1100" b="0"/>
        </a:p>
      </xdr:txBody>
    </xdr:sp>
    <xdr:clientData/>
  </xdr:twoCellAnchor>
  <xdr:twoCellAnchor>
    <xdr:from>
      <xdr:col>24</xdr:col>
      <xdr:colOff>104775</xdr:colOff>
      <xdr:row>0</xdr:row>
      <xdr:rowOff>0</xdr:rowOff>
    </xdr:from>
    <xdr:to>
      <xdr:col>34</xdr:col>
      <xdr:colOff>95250</xdr:colOff>
      <xdr:row>36</xdr:row>
      <xdr:rowOff>171450</xdr:rowOff>
    </xdr:to>
    <xdr:sp macro="" textlink="">
      <xdr:nvSpPr>
        <xdr:cNvPr id="4" name="Tekstfelt 3">
          <a:extLst>
            <a:ext uri="{FF2B5EF4-FFF2-40B4-BE49-F238E27FC236}">
              <a16:creationId xmlns:a16="http://schemas.microsoft.com/office/drawing/2014/main" id="{F941A168-9F64-4A52-8ECE-78A0E8D80211}"/>
            </a:ext>
          </a:extLst>
        </xdr:cNvPr>
        <xdr:cNvSpPr txBox="1"/>
      </xdr:nvSpPr>
      <xdr:spPr>
        <a:xfrm>
          <a:off x="7419975" y="0"/>
          <a:ext cx="6086475" cy="702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08-02-2021</a:t>
          </a:r>
        </a:p>
        <a:p>
          <a:r>
            <a:rPr lang="da-DK" sz="1100"/>
            <a:t>Morten Graae</a:t>
          </a:r>
        </a:p>
        <a:p>
          <a:endParaRPr lang="da-DK" sz="1100"/>
        </a:p>
        <a:p>
          <a:r>
            <a:rPr lang="da-DK" sz="1400" b="1"/>
            <a:t>Mindre opdatering af indtastningsark.</a:t>
          </a:r>
        </a:p>
        <a:p>
          <a:r>
            <a:rPr lang="da-DK" sz="1100" i="1"/>
            <a:t>Ny version af fil: 3.5</a:t>
          </a:r>
        </a:p>
        <a:p>
          <a:endParaRPr lang="da-DK" sz="1100"/>
        </a:p>
        <a:p>
          <a:r>
            <a:rPr lang="da-DK" sz="1100" b="1"/>
            <a:t>a) Ny måde at låse arket</a:t>
          </a:r>
          <a:r>
            <a:rPr lang="da-DK" sz="1100" b="1" baseline="0"/>
            <a:t> vil tillade at indsætte og slette linjer</a:t>
          </a:r>
          <a:endParaRPr lang="da-DK" sz="1100" b="1"/>
        </a:p>
        <a:p>
          <a:r>
            <a:rPr lang="da-DK" sz="1100" b="0"/>
            <a:t>-</a:t>
          </a:r>
          <a:r>
            <a:rPr lang="da-DK" sz="1100" b="0" baseline="0"/>
            <a:t> DTU Managment har rettet henvendelse vedr. ønske om at kunne tilføje og slette linjer. I V3.5 er dette muligt. Det har dog den sideeffekt, at man ikke længere kan skjule de låste celler, hvorfor at brugeroplevelsen kan være ramt negativt. Det må komme an på en prøve. Har sendt V3.5 til Aimbora: </a:t>
          </a:r>
          <a:r>
            <a:rPr lang="da-DK" sz="1100">
              <a:solidFill>
                <a:schemeClr val="dk1"/>
              </a:solidFill>
              <a:effectLst/>
              <a:latin typeface="+mn-lt"/>
              <a:ea typeface="+mn-ea"/>
              <a:cs typeface="+mn-cs"/>
            </a:rPr>
            <a:t>MAN-Teaching Assistant Support &lt;</a:t>
          </a:r>
          <a:r>
            <a:rPr lang="da-DK" sz="1100" u="sng">
              <a:solidFill>
                <a:schemeClr val="dk1"/>
              </a:solidFill>
              <a:effectLst/>
              <a:latin typeface="+mn-lt"/>
              <a:ea typeface="+mn-ea"/>
              <a:cs typeface="+mn-cs"/>
              <a:hlinkClick xmlns:r="http://schemas.openxmlformats.org/officeDocument/2006/relationships" r:id=""/>
            </a:rPr>
            <a:t>TA-Support@man.dtu.dk</a:t>
          </a:r>
          <a:r>
            <a:rPr lang="da-DK" sz="1100">
              <a:solidFill>
                <a:schemeClr val="dk1"/>
              </a:solidFill>
              <a:effectLst/>
              <a:latin typeface="+mn-lt"/>
              <a:ea typeface="+mn-ea"/>
              <a:cs typeface="+mn-cs"/>
            </a:rPr>
            <a:t>&gt; , og</a:t>
          </a:r>
          <a:r>
            <a:rPr lang="da-DK" sz="1100" baseline="0">
              <a:solidFill>
                <a:schemeClr val="dk1"/>
              </a:solidFill>
              <a:effectLst/>
              <a:latin typeface="+mn-lt"/>
              <a:ea typeface="+mn-ea"/>
              <a:cs typeface="+mn-cs"/>
            </a:rPr>
            <a:t> bedt dem om at forholde sig til om denne version er at foretrække fremfor 3.4. Der er også sendt besked til </a:t>
          </a:r>
          <a:r>
            <a:rPr lang="da-DK" sz="1100">
              <a:solidFill>
                <a:schemeClr val="dk1"/>
              </a:solidFill>
              <a:effectLst/>
              <a:latin typeface="+mn-lt"/>
              <a:ea typeface="+mn-ea"/>
              <a:cs typeface="+mn-cs"/>
            </a:rPr>
            <a:t>hjælpelærer &lt;</a:t>
          </a:r>
          <a:r>
            <a:rPr lang="da-DK" sz="1100" u="sng">
              <a:solidFill>
                <a:schemeClr val="dk1"/>
              </a:solidFill>
              <a:effectLst/>
              <a:latin typeface="+mn-lt"/>
              <a:ea typeface="+mn-ea"/>
              <a:cs typeface="+mn-cs"/>
              <a:hlinkClick xmlns:r="http://schemas.openxmlformats.org/officeDocument/2006/relationships" r:id=""/>
            </a:rPr>
            <a:t>hjaelpelaerer@dtu.dk</a:t>
          </a:r>
          <a:r>
            <a:rPr lang="da-DK" sz="1100">
              <a:solidFill>
                <a:schemeClr val="dk1"/>
              </a:solidFill>
              <a:effectLst/>
              <a:latin typeface="+mn-lt"/>
              <a:ea typeface="+mn-ea"/>
              <a:cs typeface="+mn-cs"/>
            </a:rPr>
            <a:t>&gt; om denne mulige tilpasning. Det er HR der skal træffe det endelige valg.</a:t>
          </a:r>
          <a:endParaRPr lang="da-DK" sz="1100" b="0" baseline="0"/>
        </a:p>
        <a:p>
          <a:endParaRPr lang="da-DK" sz="1100" b="0" baseline="0"/>
        </a:p>
        <a:p>
          <a:endParaRPr lang="da-DK" sz="1100" b="0"/>
        </a:p>
      </xdr:txBody>
    </xdr:sp>
    <xdr:clientData/>
  </xdr:twoCellAnchor>
  <xdr:twoCellAnchor>
    <xdr:from>
      <xdr:col>0</xdr:col>
      <xdr:colOff>0</xdr:colOff>
      <xdr:row>0</xdr:row>
      <xdr:rowOff>0</xdr:rowOff>
    </xdr:from>
    <xdr:to>
      <xdr:col>9</xdr:col>
      <xdr:colOff>600075</xdr:colOff>
      <xdr:row>36</xdr:row>
      <xdr:rowOff>171450</xdr:rowOff>
    </xdr:to>
    <xdr:sp macro="" textlink="">
      <xdr:nvSpPr>
        <xdr:cNvPr id="5" name="Tekstfelt 4">
          <a:hlinkClick xmlns:r="http://schemas.openxmlformats.org/officeDocument/2006/relationships" r:id="rId1"/>
          <a:extLst>
            <a:ext uri="{FF2B5EF4-FFF2-40B4-BE49-F238E27FC236}">
              <a16:creationId xmlns:a16="http://schemas.microsoft.com/office/drawing/2014/main" id="{460EACED-2EE2-492C-A6B9-82E11B07BA0A}"/>
            </a:ext>
          </a:extLst>
        </xdr:cNvPr>
        <xdr:cNvSpPr txBox="1"/>
      </xdr:nvSpPr>
      <xdr:spPr>
        <a:xfrm>
          <a:off x="0" y="0"/>
          <a:ext cx="6086475" cy="702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19-01-2024</a:t>
          </a:r>
        </a:p>
        <a:p>
          <a:r>
            <a:rPr lang="da-DK" sz="1100"/>
            <a:t>Morten Graae</a:t>
          </a:r>
        </a:p>
        <a:p>
          <a:endParaRPr lang="da-DK" sz="1100"/>
        </a:p>
        <a:p>
          <a:r>
            <a:rPr lang="da-DK" sz="1400" b="1"/>
            <a:t>Mindre opdatering af indtastningsark.</a:t>
          </a:r>
        </a:p>
        <a:p>
          <a:r>
            <a:rPr lang="da-DK" sz="1100" i="1"/>
            <a:t>Ny version af fil: 3.7</a:t>
          </a:r>
        </a:p>
        <a:p>
          <a:endParaRPr lang="da-DK" sz="1100"/>
        </a:p>
        <a:p>
          <a:r>
            <a:rPr lang="da-DK" sz="1100" b="1"/>
            <a:t>a) </a:t>
          </a:r>
          <a:r>
            <a:rPr lang="da-DK" sz="1100" b="1" baseline="0"/>
            <a:t>Max slutdato ændret fra 31-12-2024 til 31-12-2026</a:t>
          </a:r>
        </a:p>
        <a:p>
          <a:r>
            <a:rPr lang="da-DK" sz="1100" b="0"/>
            <a:t>- </a:t>
          </a:r>
        </a:p>
        <a:p>
          <a:endParaRPr lang="da-DK" sz="1100" b="1"/>
        </a:p>
        <a:p>
          <a:r>
            <a:rPr lang="da-DK" sz="1100" b="1"/>
            <a:t>b) Det</a:t>
          </a:r>
          <a:r>
            <a:rPr lang="da-DK" sz="1100" b="1" baseline="0"/>
            <a:t> skal nu også være tilladt at indtast startdato 15.</a:t>
          </a:r>
          <a:r>
            <a:rPr lang="da-DK" sz="1100" b="0" baseline="0"/>
            <a:t> </a:t>
          </a:r>
        </a:p>
        <a:p>
          <a:r>
            <a:rPr lang="da-DK" sz="1100" b="0"/>
            <a:t>https://jira.oess.dk/browse/OCDTU-4567</a:t>
          </a:r>
        </a:p>
        <a:p>
          <a:endParaRPr lang="da-DK" sz="1100" b="0"/>
        </a:p>
      </xdr:txBody>
    </xdr:sp>
    <xdr:clientData/>
  </xdr:twoCellAnchor>
  <xdr:twoCellAnchor>
    <xdr:from>
      <xdr:col>14</xdr:col>
      <xdr:colOff>19050</xdr:colOff>
      <xdr:row>0</xdr:row>
      <xdr:rowOff>0</xdr:rowOff>
    </xdr:from>
    <xdr:to>
      <xdr:col>23</xdr:col>
      <xdr:colOff>466725</xdr:colOff>
      <xdr:row>36</xdr:row>
      <xdr:rowOff>171450</xdr:rowOff>
    </xdr:to>
    <xdr:sp macro="" textlink="">
      <xdr:nvSpPr>
        <xdr:cNvPr id="6" name="Tekstfelt 4">
          <a:extLst>
            <a:ext uri="{FF2B5EF4-FFF2-40B4-BE49-F238E27FC236}">
              <a16:creationId xmlns:a16="http://schemas.microsoft.com/office/drawing/2014/main" id="{6C2323A1-8DD0-45E9-81BB-9CA23992B467}"/>
            </a:ext>
          </a:extLst>
        </xdr:cNvPr>
        <xdr:cNvSpPr txBox="1"/>
      </xdr:nvSpPr>
      <xdr:spPr>
        <a:xfrm>
          <a:off x="8553450" y="0"/>
          <a:ext cx="5934075" cy="702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18-01-2022</a:t>
          </a:r>
        </a:p>
        <a:p>
          <a:r>
            <a:rPr lang="da-DK" sz="1100"/>
            <a:t>Morten Graae</a:t>
          </a:r>
        </a:p>
        <a:p>
          <a:endParaRPr lang="da-DK" sz="1100"/>
        </a:p>
        <a:p>
          <a:r>
            <a:rPr lang="da-DK" sz="1400" b="1"/>
            <a:t>Mindre opdatering af indtastningsark.</a:t>
          </a:r>
        </a:p>
        <a:p>
          <a:r>
            <a:rPr lang="da-DK" sz="1100" i="1"/>
            <a:t>Ny version af fil: 3.5</a:t>
          </a:r>
        </a:p>
        <a:p>
          <a:endParaRPr lang="da-DK" sz="1100"/>
        </a:p>
        <a:p>
          <a:r>
            <a:rPr lang="da-DK" sz="1100" b="1"/>
            <a:t>a) </a:t>
          </a:r>
          <a:r>
            <a:rPr lang="da-DK" sz="1100" b="1" baseline="0"/>
            <a:t>Max slutdato ændret fra 31-12-2022 til 31-12-2024</a:t>
          </a:r>
        </a:p>
        <a:p>
          <a:r>
            <a:rPr lang="da-DK" sz="1100" b="0"/>
            <a:t>- Henvendelser vedr. at 31-12-2022</a:t>
          </a:r>
          <a:r>
            <a:rPr lang="da-DK" sz="1100" b="0" baseline="0"/>
            <a:t> ikke er tilstrækkeligt. Har tilføjet yderligere slutdatoer i validerings-tabellen</a:t>
          </a:r>
          <a:endParaRPr lang="da-DK" sz="1100" b="0"/>
        </a:p>
        <a:p>
          <a:endParaRPr lang="da-DK" sz="1100" b="1"/>
        </a:p>
        <a:p>
          <a:r>
            <a:rPr lang="da-DK" sz="1100" b="1"/>
            <a:t>b) Ny måde at låse arket</a:t>
          </a:r>
          <a:r>
            <a:rPr lang="da-DK" sz="1100" b="1" baseline="0"/>
            <a:t> vil tillade at indsætte og slette linjer</a:t>
          </a:r>
          <a:endParaRPr lang="da-DK" sz="1100" b="1"/>
        </a:p>
        <a:p>
          <a:r>
            <a:rPr lang="da-DK" sz="1100" b="0"/>
            <a:t>-</a:t>
          </a:r>
          <a:r>
            <a:rPr lang="da-DK" sz="1100" b="0" baseline="0"/>
            <a:t> DTU Managment har rettet henvendelse vedr. ønske om at kunne tilføje og slette linjer. I V3.5 er dette muligt. Det har dog den sideeffekt, at man ikke længere kan skjule de låste celler, hvorfor at brugeroplevelsen kan være ramt negativt. Det må komme an på en prøve. Har sendt V3.5 til Aimbora: </a:t>
          </a:r>
          <a:r>
            <a:rPr lang="da-DK" sz="1100">
              <a:solidFill>
                <a:schemeClr val="dk1"/>
              </a:solidFill>
              <a:effectLst/>
              <a:latin typeface="+mn-lt"/>
              <a:ea typeface="+mn-ea"/>
              <a:cs typeface="+mn-cs"/>
            </a:rPr>
            <a:t>MAN-Teaching Assistant Support &lt;</a:t>
          </a:r>
          <a:r>
            <a:rPr lang="da-DK" sz="1100" u="sng">
              <a:solidFill>
                <a:schemeClr val="dk1"/>
              </a:solidFill>
              <a:effectLst/>
              <a:latin typeface="+mn-lt"/>
              <a:ea typeface="+mn-ea"/>
              <a:cs typeface="+mn-cs"/>
              <a:hlinkClick xmlns:r="http://schemas.openxmlformats.org/officeDocument/2006/relationships" r:id=""/>
            </a:rPr>
            <a:t>TA-Support@man.dtu.dk</a:t>
          </a:r>
          <a:r>
            <a:rPr lang="da-DK" sz="1100">
              <a:solidFill>
                <a:schemeClr val="dk1"/>
              </a:solidFill>
              <a:effectLst/>
              <a:latin typeface="+mn-lt"/>
              <a:ea typeface="+mn-ea"/>
              <a:cs typeface="+mn-cs"/>
            </a:rPr>
            <a:t>&gt; , og</a:t>
          </a:r>
          <a:r>
            <a:rPr lang="da-DK" sz="1100" baseline="0">
              <a:solidFill>
                <a:schemeClr val="dk1"/>
              </a:solidFill>
              <a:effectLst/>
              <a:latin typeface="+mn-lt"/>
              <a:ea typeface="+mn-ea"/>
              <a:cs typeface="+mn-cs"/>
            </a:rPr>
            <a:t> bedt dem om at forholde sig til om denne version er at foretrække fremfor 3.4. Der er også sendt besked til </a:t>
          </a:r>
          <a:r>
            <a:rPr lang="da-DK" sz="1100">
              <a:solidFill>
                <a:schemeClr val="dk1"/>
              </a:solidFill>
              <a:effectLst/>
              <a:latin typeface="+mn-lt"/>
              <a:ea typeface="+mn-ea"/>
              <a:cs typeface="+mn-cs"/>
            </a:rPr>
            <a:t>hjælpelærer &lt;</a:t>
          </a:r>
          <a:r>
            <a:rPr lang="da-DK" sz="1100" u="sng">
              <a:solidFill>
                <a:schemeClr val="dk1"/>
              </a:solidFill>
              <a:effectLst/>
              <a:latin typeface="+mn-lt"/>
              <a:ea typeface="+mn-ea"/>
              <a:cs typeface="+mn-cs"/>
              <a:hlinkClick xmlns:r="http://schemas.openxmlformats.org/officeDocument/2006/relationships" r:id=""/>
            </a:rPr>
            <a:t>hjaelpelaerer@dtu.dk</a:t>
          </a:r>
          <a:r>
            <a:rPr lang="da-DK" sz="1100">
              <a:solidFill>
                <a:schemeClr val="dk1"/>
              </a:solidFill>
              <a:effectLst/>
              <a:latin typeface="+mn-lt"/>
              <a:ea typeface="+mn-ea"/>
              <a:cs typeface="+mn-cs"/>
            </a:rPr>
            <a:t>&gt; om denne mulige tilpasning. Det er HR der skal træffe det endelige valg.</a:t>
          </a:r>
          <a:endParaRPr lang="da-DK" sz="1100" b="0" baseline="0"/>
        </a:p>
        <a:p>
          <a:endParaRPr lang="da-DK" sz="1100" b="0" baseline="0"/>
        </a:p>
        <a:p>
          <a:endParaRPr lang="da-DK" sz="1100" b="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61</xdr:row>
      <xdr:rowOff>85725</xdr:rowOff>
    </xdr:from>
    <xdr:to>
      <xdr:col>13</xdr:col>
      <xdr:colOff>503805</xdr:colOff>
      <xdr:row>68</xdr:row>
      <xdr:rowOff>104606</xdr:rowOff>
    </xdr:to>
    <xdr:pic>
      <xdr:nvPicPr>
        <xdr:cNvPr id="2" name="Billed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66700" y="11706225"/>
          <a:ext cx="8161905" cy="1352381"/>
        </a:xfrm>
        <a:prstGeom prst="rect">
          <a:avLst/>
        </a:prstGeom>
      </xdr:spPr>
    </xdr:pic>
    <xdr:clientData/>
  </xdr:twoCellAnchor>
  <xdr:twoCellAnchor>
    <xdr:from>
      <xdr:col>0</xdr:col>
      <xdr:colOff>0</xdr:colOff>
      <xdr:row>0</xdr:row>
      <xdr:rowOff>0</xdr:rowOff>
    </xdr:from>
    <xdr:to>
      <xdr:col>10</xdr:col>
      <xdr:colOff>352425</xdr:colOff>
      <xdr:row>5</xdr:row>
      <xdr:rowOff>152400</xdr:rowOff>
    </xdr:to>
    <xdr:sp macro="" textlink="">
      <xdr:nvSpPr>
        <xdr:cNvPr id="3" name="Tekstfelt 2">
          <a:extLst>
            <a:ext uri="{FF2B5EF4-FFF2-40B4-BE49-F238E27FC236}">
              <a16:creationId xmlns:a16="http://schemas.microsoft.com/office/drawing/2014/main" id="{00000000-0008-0000-0500-000003000000}"/>
            </a:ext>
          </a:extLst>
        </xdr:cNvPr>
        <xdr:cNvSpPr txBox="1"/>
      </xdr:nvSpPr>
      <xdr:spPr>
        <a:xfrm>
          <a:off x="0" y="0"/>
          <a:ext cx="6448425"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For at opdatere tabellerne, skal der trækkes data ud fra HCM. Dette gøres via rapporteringsværktøjet (kaldet OBI).</a:t>
          </a:r>
        </a:p>
        <a:p>
          <a:endParaRPr lang="da-DK" sz="1100"/>
        </a:p>
        <a:p>
          <a:r>
            <a:rPr lang="da-DK" sz="1100"/>
            <a:t>Login i HCM, og følg vejledningen</a:t>
          </a:r>
          <a:r>
            <a:rPr lang="da-DK" sz="1100" baseline="0"/>
            <a:t> nedenfor.</a:t>
          </a:r>
          <a:endParaRPr lang="da-DK" sz="1100"/>
        </a:p>
      </xdr:txBody>
    </xdr:sp>
    <xdr:clientData/>
  </xdr:twoCellAnchor>
  <xdr:twoCellAnchor editAs="oneCell">
    <xdr:from>
      <xdr:col>0</xdr:col>
      <xdr:colOff>361950</xdr:colOff>
      <xdr:row>7</xdr:row>
      <xdr:rowOff>38100</xdr:rowOff>
    </xdr:from>
    <xdr:to>
      <xdr:col>7</xdr:col>
      <xdr:colOff>533400</xdr:colOff>
      <xdr:row>16</xdr:row>
      <xdr:rowOff>183875</xdr:rowOff>
    </xdr:to>
    <xdr:pic>
      <xdr:nvPicPr>
        <xdr:cNvPr id="4" name="Billed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361950" y="1371600"/>
          <a:ext cx="4438650" cy="1860275"/>
        </a:xfrm>
        <a:prstGeom prst="rect">
          <a:avLst/>
        </a:prstGeom>
      </xdr:spPr>
    </xdr:pic>
    <xdr:clientData/>
  </xdr:twoCellAnchor>
  <xdr:twoCellAnchor editAs="oneCell">
    <xdr:from>
      <xdr:col>0</xdr:col>
      <xdr:colOff>352425</xdr:colOff>
      <xdr:row>18</xdr:row>
      <xdr:rowOff>47625</xdr:rowOff>
    </xdr:from>
    <xdr:to>
      <xdr:col>4</xdr:col>
      <xdr:colOff>142596</xdr:colOff>
      <xdr:row>28</xdr:row>
      <xdr:rowOff>56911</xdr:rowOff>
    </xdr:to>
    <xdr:pic>
      <xdr:nvPicPr>
        <xdr:cNvPr id="5" name="Billed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352425" y="3476625"/>
          <a:ext cx="2228571" cy="1914286"/>
        </a:xfrm>
        <a:prstGeom prst="rect">
          <a:avLst/>
        </a:prstGeom>
      </xdr:spPr>
    </xdr:pic>
    <xdr:clientData/>
  </xdr:twoCellAnchor>
  <xdr:twoCellAnchor editAs="oneCell">
    <xdr:from>
      <xdr:col>0</xdr:col>
      <xdr:colOff>561975</xdr:colOff>
      <xdr:row>30</xdr:row>
      <xdr:rowOff>180975</xdr:rowOff>
    </xdr:from>
    <xdr:to>
      <xdr:col>4</xdr:col>
      <xdr:colOff>228337</xdr:colOff>
      <xdr:row>58</xdr:row>
      <xdr:rowOff>142213</xdr:rowOff>
    </xdr:to>
    <xdr:pic>
      <xdr:nvPicPr>
        <xdr:cNvPr id="6" name="Billed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561975" y="5895975"/>
          <a:ext cx="2104762"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rten\Downloads\GenericHdlSpreadsheet%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Regnearksloader"/>
      <sheetName val="Meddelelser"/>
      <sheetName val="_ADFDI_Parameters"/>
      <sheetName val="_ADFDI_Metadata"/>
      <sheetName val="_ADFDI_WorkbookData"/>
      <sheetName val="_ADFDI_BCMetadata"/>
      <sheetName val="_ADFDI_DynamicTable"/>
      <sheetName val="_ADFDI_LOV"/>
      <sheetName val="_ADFDI_TE_TAB458634653"/>
    </sheetNames>
    <sheetDataSet>
      <sheetData sheetId="0"/>
      <sheetData sheetId="1"/>
      <sheetData sheetId="2"/>
      <sheetData sheetId="3"/>
      <sheetData sheetId="4"/>
      <sheetData sheetId="5"/>
      <sheetData sheetId="6"/>
      <sheetData sheetId="7"/>
      <sheetData sheetId="8">
        <row r="14">
          <cell r="D14" t="str">
            <v>Anden arbejdstelefon</v>
          </cell>
          <cell r="E14" t="str">
            <v>Anden privattelefon</v>
          </cell>
          <cell r="F14" t="str">
            <v>Andet</v>
          </cell>
          <cell r="G14" t="str">
            <v>Arbejdsfax</v>
          </cell>
          <cell r="H14" t="str">
            <v>Arbejdsmobiltelefon</v>
          </cell>
          <cell r="I14" t="str">
            <v>Arbejdstelefon</v>
          </cell>
          <cell r="J14" t="str">
            <v>Hjemmetelefon</v>
          </cell>
          <cell r="K14" t="str">
            <v>Personsøger</v>
          </cell>
          <cell r="L14" t="str">
            <v>Privat fax</v>
          </cell>
          <cell r="M14" t="str">
            <v>Privat mobiltelefon</v>
          </cell>
          <cell r="N14" t="str">
            <v>Tredje arbejdstelefon</v>
          </cell>
          <cell r="O14" t="str">
            <v>Tredje privattelefon</v>
          </cell>
        </row>
      </sheetData>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B5:R45" totalsRowShown="0" headerRowDxfId="56" dataDxfId="55">
  <autoFilter ref="B5:R45" xr:uid="{00000000-0009-0000-0100-000001000000}"/>
  <sortState xmlns:xlrd2="http://schemas.microsoft.com/office/spreadsheetml/2017/richdata2" ref="B6:R45">
    <sortCondition descending="1" ref="D5:D45"/>
  </sortState>
  <tableColumns count="17">
    <tableColumn id="1" xr3:uid="{00000000-0010-0000-0000-000001000000}" name="Fornavn" dataDxfId="54"/>
    <tableColumn id="2" xr3:uid="{00000000-0010-0000-0000-000002000000}" name="Efternavn" dataDxfId="53"/>
    <tableColumn id="20" xr3:uid="{00000000-0010-0000-0000-000014000000}" name="Fulde navn" dataDxfId="52"/>
    <tableColumn id="3" xr3:uid="{00000000-0010-0000-0000-000003000000}" name="CPR" dataDxfId="51"/>
    <tableColumn id="4" xr3:uid="{00000000-0010-0000-0000-000004000000}" name="Statsborgerskab" dataDxfId="50"/>
    <tableColumn id="15" xr3:uid="{00000000-0010-0000-0000-00000F000000}" name="Adresse" dataDxfId="49"/>
    <tableColumn id="16" xr3:uid="{00000000-0010-0000-0000-000010000000}" name="Postnr." dataDxfId="48"/>
    <tableColumn id="17" xr3:uid="{00000000-0010-0000-0000-000011000000}" name="By" dataDxfId="47"/>
    <tableColumn id="5" xr3:uid="{00000000-0010-0000-0000-000005000000}" name="Privat mail" dataDxfId="46"/>
    <tableColumn id="6" xr3:uid="{00000000-0010-0000-0000-000006000000}" name="Type" dataDxfId="45"/>
    <tableColumn id="7" xr3:uid="{00000000-0010-0000-0000-000007000000}" name="Sektionsnummer" dataDxfId="44"/>
    <tableColumn id="8" xr3:uid="{00000000-0010-0000-0000-000008000000}" name="Supervisor mailadresse" dataDxfId="43"/>
    <tableColumn id="9" xr3:uid="{00000000-0010-0000-0000-000009000000}" name="Startdato" dataDxfId="42"/>
    <tableColumn id="10" xr3:uid="{00000000-0010-0000-0000-00000A000000}" name="Slutdato" dataDxfId="41"/>
    <tableColumn id="11" xr3:uid="{00000000-0010-0000-0000-00000B000000}" name="Timer ans.periode" dataDxfId="40"/>
    <tableColumn id="12" xr3:uid="{00000000-0010-0000-0000-00000C000000}" name="Uddannelsessted (Se vejledning)" dataDxfId="39"/>
    <tableColumn id="14" xr3:uid="{00000000-0010-0000-0000-00000E000000}" name="Evt. kommentarer til kontrakt" dataDxfId="3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Nationality" displayName="Nationality" ref="I2:K104" totalsRowShown="0" headerRowDxfId="37" headerRowBorderDxfId="36" tableBorderDxfId="35">
  <autoFilter ref="I2:K104" xr:uid="{00000000-0009-0000-0100-000003000000}"/>
  <tableColumns count="3">
    <tableColumn id="1" xr3:uid="{00000000-0010-0000-0100-000001000000}" name="Nationalitet" dataDxfId="34" dataCellStyle="Normal 3"/>
    <tableColumn id="2" xr3:uid="{00000000-0010-0000-0100-000002000000}" name="Nationalitetskode" dataDxfId="33" dataCellStyle="Normal 3"/>
    <tableColumn id="3" xr3:uid="{00000000-0010-0000-0100-000003000000}" name="EU"/>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el6" displayName="Tabel6" ref="W2:W74" totalsRowShown="0">
  <autoFilter ref="W2:W74" xr:uid="{00000000-0009-0000-0100-000006000000}"/>
  <tableColumns count="1">
    <tableColumn id="1" xr3:uid="{00000000-0010-0000-0200-000001000000}" name="Kolonne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el2" displayName="Tabel2" ref="B2:G917" totalsRowShown="0" headerRowDxfId="32" dataDxfId="30" headerRowBorderDxfId="31" tableBorderDxfId="29" dataCellStyle="Normal 4">
  <autoFilter ref="B2:G917" xr:uid="{00000000-0009-0000-0100-000002000000}"/>
  <tableColumns count="6">
    <tableColumn id="1" xr3:uid="{00000000-0010-0000-0300-000001000000}" name="ORGNO" dataDxfId="28" dataCellStyle="Normal 4"/>
    <tableColumn id="2" xr3:uid="{00000000-0010-0000-0300-000002000000}" name="NAME" dataDxfId="27" dataCellStyle="Normal 4"/>
    <tableColumn id="3" xr3:uid="{00000000-0010-0000-0300-000003000000}" name="DATE_TO" dataDxfId="26" dataCellStyle="Normal 4"/>
    <tableColumn id="4" xr3:uid="{00000000-0010-0000-0300-000004000000}" name="TYPE" dataDxfId="25" dataCellStyle="Normal 4"/>
    <tableColumn id="5" xr3:uid="{00000000-0010-0000-0300-000005000000}" name="DTU Base admin" dataDxfId="24" dataCellStyle="Normal 4"/>
    <tableColumn id="6" xr3:uid="{00000000-0010-0000-0300-000006000000}" name="Gyldig" dataDxfId="23">
      <calculatedColumnFormula>IF(LEN(Tabel2[[#This Row],[ORGNO]])=4,"OK","Ugyldig")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el4" displayName="Tabel4" ref="M2:U13790" totalsRowShown="0" dataDxfId="22" tableBorderDxfId="21" dataCellStyle="Normal 4">
  <autoFilter ref="M2:U13790" xr:uid="{00000000-0009-0000-0100-000004000000}"/>
  <tableColumns count="9">
    <tableColumn id="1" xr3:uid="{00000000-0010-0000-0400-000001000000}" name="Primært CPR-nr." dataDxfId="20" dataCellStyle="Normal 4"/>
    <tableColumn id="9" xr3:uid="{00000000-0010-0000-0400-000009000000}" name="Mail_Prim" dataDxfId="19" dataCellStyle="Normal 4"/>
    <tableColumn id="2" xr3:uid="{00000000-0010-0000-0400-000002000000}" name="Personnr." dataDxfId="18" dataCellStyle="Normal 4"/>
    <tableColumn id="3" xr3:uid="{00000000-0010-0000-0400-000003000000}" name="ASS_Nr." dataDxfId="17" dataCellStyle="Normal 4"/>
    <tableColumn id="4" xr3:uid="{00000000-0010-0000-0400-000004000000}" name="ASS_Status" dataDxfId="16" dataCellStyle="Normal 4"/>
    <tableColumn id="5" xr3:uid="{00000000-0010-0000-0400-000005000000}" name="Job" dataDxfId="15" dataCellStyle="Normal 4"/>
    <tableColumn id="6" xr3:uid="{00000000-0010-0000-0400-000006000000}" name="Navn" dataDxfId="14" dataCellStyle="Normal 4"/>
    <tableColumn id="7" xr3:uid="{00000000-0010-0000-0400-000007000000}" name="Afdeling" dataDxfId="13" dataCellStyle="Normal 4"/>
    <tableColumn id="8" xr3:uid="{00000000-0010-0000-0400-000008000000}" name="Kolonne1" dataDxfId="12">
      <calculatedColumnFormula>_xlfn.CONCAT(Tabel4[[#This Row],[Personnr.]],"-",Tabel4[[#This Row],[Afdeling]],"-",Tabel4[[#This Row],[ASS_Status]])</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3.xml"/><Relationship Id="rId5" Type="http://schemas.openxmlformats.org/officeDocument/2006/relationships/table" Target="../tables/table5.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Y45"/>
  <sheetViews>
    <sheetView tabSelected="1" zoomScale="85" zoomScaleNormal="85" workbookViewId="0">
      <pane xSplit="6" ySplit="5" topLeftCell="G6" activePane="bottomRight" state="frozen"/>
      <selection pane="topRight" activeCell="H1" sqref="H1"/>
      <selection pane="bottomLeft" activeCell="A6" sqref="A6"/>
      <selection pane="bottomRight" activeCell="G1" sqref="G1:I1"/>
    </sheetView>
  </sheetViews>
  <sheetFormatPr defaultColWidth="9.140625" defaultRowHeight="15" outlineLevelCol="1" x14ac:dyDescent="0.25"/>
  <cols>
    <col min="1" max="1" width="1" style="10" customWidth="1"/>
    <col min="2" max="2" width="20.42578125" style="10" hidden="1" customWidth="1"/>
    <col min="3" max="3" width="15" style="10" hidden="1" customWidth="1"/>
    <col min="4" max="4" width="31.140625" style="10" customWidth="1"/>
    <col min="5" max="5" width="13.140625" style="10" customWidth="1"/>
    <col min="6" max="6" width="23.42578125" style="10" customWidth="1"/>
    <col min="7" max="7" width="27.7109375" style="10" bestFit="1" customWidth="1"/>
    <col min="8" max="8" width="12.28515625" style="10" customWidth="1"/>
    <col min="9" max="9" width="15.28515625" style="10" bestFit="1" customWidth="1"/>
    <col min="10" max="10" width="24.42578125" style="10" bestFit="1" customWidth="1"/>
    <col min="11" max="11" width="21.140625" style="10" customWidth="1"/>
    <col min="12" max="12" width="16.28515625" style="10" bestFit="1" customWidth="1"/>
    <col min="13" max="13" width="24.28515625" style="10" bestFit="1" customWidth="1"/>
    <col min="14" max="14" width="15.7109375" style="10" bestFit="1" customWidth="1"/>
    <col min="15" max="15" width="14.5703125" style="10" bestFit="1" customWidth="1"/>
    <col min="16" max="16" width="25.7109375" style="10" bestFit="1" customWidth="1"/>
    <col min="17" max="17" width="33.28515625" style="59" bestFit="1" customWidth="1"/>
    <col min="18" max="18" width="29.85546875" style="59" bestFit="1" customWidth="1"/>
    <col min="19" max="19" width="4.42578125" style="10" customWidth="1"/>
    <col min="20" max="20" width="45.140625" style="10" hidden="1" customWidth="1" outlineLevel="1"/>
    <col min="21" max="21" width="39.28515625" style="10" hidden="1" customWidth="1" outlineLevel="1"/>
    <col min="22" max="22" width="41.28515625" style="10" hidden="1" customWidth="1" outlineLevel="1"/>
    <col min="23" max="23" width="35.28515625" style="10" hidden="1" customWidth="1" outlineLevel="1"/>
    <col min="24" max="24" width="9.140625" style="10" hidden="1" customWidth="1" outlineLevel="1"/>
    <col min="25" max="25" width="9.140625" style="10" collapsed="1"/>
    <col min="26" max="16384" width="9.140625" style="10"/>
  </cols>
  <sheetData>
    <row r="1" spans="1:24" ht="36" customHeight="1" x14ac:dyDescent="0.25">
      <c r="B1" s="89"/>
      <c r="C1" s="89"/>
      <c r="D1" s="97" t="s">
        <v>45622</v>
      </c>
      <c r="E1" s="98"/>
      <c r="F1" s="89"/>
      <c r="G1" s="94" t="s">
        <v>42498</v>
      </c>
      <c r="H1" s="95"/>
      <c r="I1" s="96"/>
      <c r="J1" s="114"/>
      <c r="K1" s="89"/>
      <c r="L1" s="89"/>
      <c r="M1" s="89"/>
      <c r="N1" s="89"/>
      <c r="O1" s="89"/>
      <c r="P1" s="89"/>
      <c r="Q1" s="89"/>
      <c r="R1" s="89"/>
    </row>
    <row r="2" spans="1:24" s="11" customFormat="1" ht="29.25" customHeight="1" thickBot="1" x14ac:dyDescent="0.3">
      <c r="A2" s="10"/>
      <c r="B2" s="89"/>
      <c r="C2" s="89"/>
      <c r="D2" s="99" t="s">
        <v>45625</v>
      </c>
      <c r="E2" s="100"/>
      <c r="F2" s="89"/>
      <c r="G2" s="108" t="s">
        <v>42499</v>
      </c>
      <c r="H2" s="109"/>
      <c r="I2" s="110"/>
      <c r="J2" s="114"/>
      <c r="K2" s="89"/>
      <c r="L2" s="89"/>
      <c r="M2" s="89"/>
      <c r="N2" s="89"/>
      <c r="O2" s="89"/>
      <c r="P2" s="89"/>
      <c r="Q2" s="89"/>
      <c r="R2" s="89"/>
      <c r="S2" s="10"/>
    </row>
    <row r="3" spans="1:24" ht="13.5" customHeight="1" thickBot="1" x14ac:dyDescent="0.3">
      <c r="B3" s="90"/>
      <c r="C3" s="90"/>
      <c r="D3" s="101"/>
      <c r="E3" s="101"/>
      <c r="F3" s="90"/>
      <c r="G3" s="104" t="s">
        <v>62168</v>
      </c>
      <c r="H3" s="105"/>
      <c r="I3" s="106"/>
      <c r="J3" s="114"/>
      <c r="K3" s="89"/>
      <c r="L3" s="89"/>
      <c r="M3" s="89"/>
      <c r="N3" s="89"/>
      <c r="O3" s="89"/>
      <c r="P3" s="89"/>
      <c r="Q3" s="89"/>
      <c r="R3" s="89"/>
    </row>
    <row r="4" spans="1:24" x14ac:dyDescent="0.25">
      <c r="B4" s="87" t="s">
        <v>45624</v>
      </c>
      <c r="C4" s="88"/>
      <c r="D4" s="102" t="s">
        <v>45623</v>
      </c>
      <c r="E4" s="103"/>
      <c r="F4" s="103"/>
      <c r="G4" s="107" t="s">
        <v>899</v>
      </c>
      <c r="H4" s="107"/>
      <c r="I4" s="107"/>
      <c r="J4" s="107"/>
      <c r="K4" s="111" t="s">
        <v>14</v>
      </c>
      <c r="L4" s="112"/>
      <c r="M4" s="112"/>
      <c r="N4" s="112"/>
      <c r="O4" s="112"/>
      <c r="P4" s="112"/>
      <c r="Q4" s="112"/>
      <c r="R4" s="113"/>
      <c r="T4" s="91" t="s">
        <v>15</v>
      </c>
      <c r="U4" s="92"/>
      <c r="V4" s="92"/>
      <c r="W4" s="92"/>
      <c r="X4" s="93"/>
    </row>
    <row r="5" spans="1:24" x14ac:dyDescent="0.25">
      <c r="B5" s="61" t="s">
        <v>0</v>
      </c>
      <c r="C5" s="62" t="s">
        <v>1</v>
      </c>
      <c r="D5" s="63" t="s">
        <v>42494</v>
      </c>
      <c r="E5" s="64" t="s">
        <v>2</v>
      </c>
      <c r="F5" s="64" t="s">
        <v>3</v>
      </c>
      <c r="G5" s="65" t="s">
        <v>10</v>
      </c>
      <c r="H5" s="65" t="s">
        <v>11</v>
      </c>
      <c r="I5" s="65" t="s">
        <v>12</v>
      </c>
      <c r="J5" s="65" t="s">
        <v>13</v>
      </c>
      <c r="K5" s="66" t="s">
        <v>4</v>
      </c>
      <c r="L5" s="66" t="s">
        <v>5</v>
      </c>
      <c r="M5" s="66" t="s">
        <v>45621</v>
      </c>
      <c r="N5" s="66" t="s">
        <v>8</v>
      </c>
      <c r="O5" s="66" t="s">
        <v>9</v>
      </c>
      <c r="P5" s="67" t="s">
        <v>896</v>
      </c>
      <c r="Q5" s="67" t="s">
        <v>62167</v>
      </c>
      <c r="R5" s="68" t="s">
        <v>897</v>
      </c>
      <c r="S5" s="60"/>
      <c r="T5" s="69" t="s">
        <v>7</v>
      </c>
      <c r="U5" s="70" t="s">
        <v>1113</v>
      </c>
      <c r="V5" s="70" t="s">
        <v>45634</v>
      </c>
      <c r="W5" s="70" t="s">
        <v>898</v>
      </c>
      <c r="X5" s="71" t="s">
        <v>894</v>
      </c>
    </row>
    <row r="6" spans="1:24" x14ac:dyDescent="0.25">
      <c r="B6" s="72"/>
      <c r="D6" s="40"/>
      <c r="E6" s="24"/>
      <c r="F6" s="52"/>
      <c r="G6" s="23"/>
      <c r="H6" s="23"/>
      <c r="I6" s="23"/>
      <c r="J6" s="23"/>
      <c r="K6" s="23"/>
      <c r="L6" s="25"/>
      <c r="M6" s="49"/>
      <c r="N6" s="27"/>
      <c r="O6" s="27"/>
      <c r="P6" s="26"/>
      <c r="Q6" s="26"/>
      <c r="R6" s="47"/>
      <c r="S6" s="60"/>
      <c r="T6" s="73"/>
      <c r="U6" s="74" t="str">
        <f>IFERROR(VLOOKUP(Tabel1[[#This Row],[Sektionsnummer]],Tabel2[#All],2,FALSE),"Afventer indtastning af sektionsnummer")</f>
        <v>Afventer indtastning af sektionsnummer</v>
      </c>
      <c r="V6" s="74" t="str">
        <f>IFERROR(VLOOKUP(Tabel1[[#This Row],[Supervisor mailadresse]],Tabel4[[#All],[Mail_Prim]:[Kolonne1]],6,FALSE),"Afventer indtastning af gyldig mailadresse")</f>
        <v>Afventer indtastning af gyldig mailadresse</v>
      </c>
      <c r="W6" s="74" t="str">
        <f>IFERROR(VLOOKUP(Tabel1[[#This Row],[Statsborgerskab]],Nationality[#All],3,FALSE),"Ukendt")</f>
        <v>Ukendt</v>
      </c>
      <c r="X6" s="75" t="str">
        <f>IFERROR(VLOOKUP(Tabel1[[#This Row],[CPR]],Tabel4[#All],8,FALSE),"Nej")</f>
        <v>Nej</v>
      </c>
    </row>
    <row r="7" spans="1:24" x14ac:dyDescent="0.25">
      <c r="B7" s="72" t="str">
        <f>LEFT(Tabel1[[#This Row],[Fulde navn]],SUM(LEN(Tabel1[[#This Row],[Fulde navn]])-LEN(Tabel1[[#This Row],[Efternavn]])))</f>
        <v/>
      </c>
      <c r="C7" s="10" t="str">
        <f>TRIM(RIGHT(SUBSTITUTE(Tabel1[[#This Row],[Fulde navn]]," ",REPT(" ",200)),200))</f>
        <v/>
      </c>
      <c r="D7" s="40"/>
      <c r="E7" s="24"/>
      <c r="F7" s="52"/>
      <c r="G7" s="23"/>
      <c r="H7" s="23"/>
      <c r="I7" s="23"/>
      <c r="J7" s="23"/>
      <c r="K7" s="23"/>
      <c r="L7" s="25"/>
      <c r="M7" s="49"/>
      <c r="N7" s="27"/>
      <c r="O7" s="27"/>
      <c r="P7" s="26"/>
      <c r="Q7" s="26"/>
      <c r="R7" s="47"/>
      <c r="S7" s="60"/>
      <c r="T7" s="73"/>
      <c r="U7" s="76" t="str">
        <f>IFERROR(VLOOKUP(Tabel1[[#This Row],[Sektionsnummer]],Tabel2[#All],2,FALSE),"Afventer indtastning af sektionsnummer")</f>
        <v>Afventer indtastning af sektionsnummer</v>
      </c>
      <c r="V7" s="76" t="str">
        <f>IFERROR(VLOOKUP(Tabel1[[#This Row],[Supervisor mailadresse]],Tabel4[[#All],[Mail_Prim]:[Kolonne1]],6,FALSE),"Afventer indtastning af gyldig mailadresse")</f>
        <v>Afventer indtastning af gyldig mailadresse</v>
      </c>
      <c r="W7" s="76" t="str">
        <f>IFERROR(VLOOKUP(Tabel1[[#This Row],[Statsborgerskab]],Nationality[#All],3,FALSE),"Ukendt")</f>
        <v>Ukendt</v>
      </c>
      <c r="X7" s="75" t="str">
        <f>IFERROR(VLOOKUP(Tabel1[[#This Row],[CPR]],Tabel4[#All],8,FALSE),"Nej")</f>
        <v>Nej</v>
      </c>
    </row>
    <row r="8" spans="1:24" x14ac:dyDescent="0.25">
      <c r="B8" s="72" t="str">
        <f>LEFT(Tabel1[[#This Row],[Fulde navn]],SUM(LEN(Tabel1[[#This Row],[Fulde navn]])-LEN(Tabel1[[#This Row],[Efternavn]])))</f>
        <v/>
      </c>
      <c r="C8" s="10" t="str">
        <f>TRIM(RIGHT(SUBSTITUTE(Tabel1[[#This Row],[Fulde navn]]," ",REPT(" ",200)),200))</f>
        <v/>
      </c>
      <c r="D8" s="40"/>
      <c r="E8" s="24"/>
      <c r="F8" s="52"/>
      <c r="G8" s="23"/>
      <c r="H8" s="23"/>
      <c r="I8" s="23"/>
      <c r="J8" s="23"/>
      <c r="K8" s="23"/>
      <c r="L8" s="25"/>
      <c r="M8" s="49"/>
      <c r="N8" s="27"/>
      <c r="O8" s="27"/>
      <c r="P8" s="26"/>
      <c r="Q8" s="26"/>
      <c r="R8" s="47"/>
      <c r="S8" s="60"/>
      <c r="T8" s="73"/>
      <c r="U8" s="74" t="str">
        <f>IFERROR(VLOOKUP(Tabel1[[#This Row],[Sektionsnummer]],Tabel2[#All],2,FALSE),"Afventer indtastning af sektionsnummer")</f>
        <v>Afventer indtastning af sektionsnummer</v>
      </c>
      <c r="V8" s="74" t="str">
        <f>IFERROR(VLOOKUP(Tabel1[[#This Row],[Supervisor mailadresse]],Tabel4[[#All],[Mail_Prim]:[Kolonne1]],6,FALSE),"Afventer indtastning af gyldig mailadresse")</f>
        <v>Afventer indtastning af gyldig mailadresse</v>
      </c>
      <c r="W8" s="74" t="str">
        <f>IFERROR(VLOOKUP(Tabel1[[#This Row],[Statsborgerskab]],Nationality[#All],3,FALSE),"Ukendt")</f>
        <v>Ukendt</v>
      </c>
      <c r="X8" s="75" t="str">
        <f>IFERROR(VLOOKUP(Tabel1[[#This Row],[CPR]],Tabel4[#All],8,FALSE),"Nej")</f>
        <v>Nej</v>
      </c>
    </row>
    <row r="9" spans="1:24" x14ac:dyDescent="0.25">
      <c r="B9" s="72" t="str">
        <f>LEFT(Tabel1[[#This Row],[Fulde navn]],SUM(LEN(Tabel1[[#This Row],[Fulde navn]])-LEN(Tabel1[[#This Row],[Efternavn]])))</f>
        <v/>
      </c>
      <c r="C9" s="10" t="str">
        <f>TRIM(RIGHT(SUBSTITUTE(Tabel1[[#This Row],[Fulde navn]]," ",REPT(" ",200)),200))</f>
        <v/>
      </c>
      <c r="D9" s="40"/>
      <c r="E9" s="24"/>
      <c r="F9" s="52"/>
      <c r="G9" s="23"/>
      <c r="H9" s="23"/>
      <c r="I9" s="23"/>
      <c r="J9" s="23"/>
      <c r="K9" s="23"/>
      <c r="L9" s="25"/>
      <c r="M9" s="49"/>
      <c r="N9" s="27"/>
      <c r="O9" s="27"/>
      <c r="P9" s="26"/>
      <c r="Q9" s="26"/>
      <c r="R9" s="47"/>
      <c r="S9" s="60"/>
      <c r="T9" s="73"/>
      <c r="U9" s="76" t="str">
        <f>IFERROR(VLOOKUP(Tabel1[[#This Row],[Sektionsnummer]],Tabel2[#All],2,FALSE),"Afventer indtastning af sektionsnummer")</f>
        <v>Afventer indtastning af sektionsnummer</v>
      </c>
      <c r="V9" s="76" t="str">
        <f>IFERROR(VLOOKUP(Tabel1[[#This Row],[Supervisor mailadresse]],Tabel4[[#All],[Mail_Prim]:[Kolonne1]],6,FALSE),"Afventer indtastning af gyldig mailadresse")</f>
        <v>Afventer indtastning af gyldig mailadresse</v>
      </c>
      <c r="W9" s="76" t="str">
        <f>IFERROR(VLOOKUP(Tabel1[[#This Row],[Statsborgerskab]],Nationality[#All],3,FALSE),"Ukendt")</f>
        <v>Ukendt</v>
      </c>
      <c r="X9" s="75" t="str">
        <f>IFERROR(VLOOKUP(Tabel1[[#This Row],[CPR]],Tabel4[#All],8,FALSE),"Nej")</f>
        <v>Nej</v>
      </c>
    </row>
    <row r="10" spans="1:24" x14ac:dyDescent="0.25">
      <c r="B10" s="72" t="str">
        <f>LEFT(Tabel1[[#This Row],[Fulde navn]],SUM(LEN(Tabel1[[#This Row],[Fulde navn]])-LEN(Tabel1[[#This Row],[Efternavn]])))</f>
        <v/>
      </c>
      <c r="C10" s="10" t="str">
        <f>TRIM(RIGHT(SUBSTITUTE(Tabel1[[#This Row],[Fulde navn]]," ",REPT(" ",200)),200))</f>
        <v/>
      </c>
      <c r="D10" s="40"/>
      <c r="E10" s="24"/>
      <c r="F10" s="52"/>
      <c r="G10" s="23"/>
      <c r="H10" s="23"/>
      <c r="I10" s="23"/>
      <c r="J10" s="23"/>
      <c r="K10" s="23"/>
      <c r="L10" s="25"/>
      <c r="M10" s="49"/>
      <c r="N10" s="27"/>
      <c r="O10" s="27"/>
      <c r="P10" s="26"/>
      <c r="Q10" s="26"/>
      <c r="R10" s="47"/>
      <c r="S10" s="60"/>
      <c r="T10" s="73"/>
      <c r="U10" s="74" t="str">
        <f>IFERROR(VLOOKUP(Tabel1[[#This Row],[Sektionsnummer]],Tabel2[#All],2,FALSE),"Afventer indtastning af sektionsnummer")</f>
        <v>Afventer indtastning af sektionsnummer</v>
      </c>
      <c r="V10" s="74" t="str">
        <f>IFERROR(VLOOKUP(Tabel1[[#This Row],[Supervisor mailadresse]],Tabel4[[#All],[Mail_Prim]:[Kolonne1]],6,FALSE),"Afventer indtastning af gyldig mailadresse")</f>
        <v>Afventer indtastning af gyldig mailadresse</v>
      </c>
      <c r="W10" s="74" t="str">
        <f>IFERROR(VLOOKUP(Tabel1[[#This Row],[Statsborgerskab]],Nationality[#All],3,FALSE),"Ukendt")</f>
        <v>Ukendt</v>
      </c>
      <c r="X10" s="75" t="str">
        <f>IFERROR(VLOOKUP(Tabel1[[#This Row],[CPR]],Tabel4[#All],8,FALSE),"Nej")</f>
        <v>Nej</v>
      </c>
    </row>
    <row r="11" spans="1:24" x14ac:dyDescent="0.25">
      <c r="B11" s="72" t="str">
        <f>LEFT(Tabel1[[#This Row],[Fulde navn]],SUM(LEN(Tabel1[[#This Row],[Fulde navn]])-LEN(Tabel1[[#This Row],[Efternavn]])))</f>
        <v/>
      </c>
      <c r="C11" s="10" t="str">
        <f>TRIM(RIGHT(SUBSTITUTE(Tabel1[[#This Row],[Fulde navn]]," ",REPT(" ",200)),200))</f>
        <v/>
      </c>
      <c r="D11" s="40"/>
      <c r="E11" s="24"/>
      <c r="F11" s="52"/>
      <c r="G11" s="23"/>
      <c r="H11" s="23"/>
      <c r="I11" s="23"/>
      <c r="J11" s="23"/>
      <c r="K11" s="23"/>
      <c r="L11" s="25"/>
      <c r="M11" s="49"/>
      <c r="N11" s="27"/>
      <c r="O11" s="27"/>
      <c r="P11" s="26"/>
      <c r="Q11" s="26"/>
      <c r="R11" s="47"/>
      <c r="S11" s="60"/>
      <c r="T11" s="73"/>
      <c r="U11" s="76" t="str">
        <f>IFERROR(VLOOKUP(Tabel1[[#This Row],[Sektionsnummer]],Tabel2[#All],2,FALSE),"Afventer indtastning af sektionsnummer")</f>
        <v>Afventer indtastning af sektionsnummer</v>
      </c>
      <c r="V11" s="76" t="str">
        <f>IFERROR(VLOOKUP(Tabel1[[#This Row],[Supervisor mailadresse]],Tabel4[[#All],[Mail_Prim]:[Kolonne1]],6,FALSE),"Afventer indtastning af gyldig mailadresse")</f>
        <v>Afventer indtastning af gyldig mailadresse</v>
      </c>
      <c r="W11" s="76" t="str">
        <f>IFERROR(VLOOKUP(Tabel1[[#This Row],[Statsborgerskab]],Nationality[#All],3,FALSE),"Ukendt")</f>
        <v>Ukendt</v>
      </c>
      <c r="X11" s="75" t="str">
        <f>IFERROR(VLOOKUP(Tabel1[[#This Row],[CPR]],Tabel4[#All],8,FALSE),"Nej")</f>
        <v>Nej</v>
      </c>
    </row>
    <row r="12" spans="1:24" x14ac:dyDescent="0.25">
      <c r="B12" s="72" t="str">
        <f>LEFT(Tabel1[[#This Row],[Fulde navn]],SUM(LEN(Tabel1[[#This Row],[Fulde navn]])-LEN(Tabel1[[#This Row],[Efternavn]])))</f>
        <v/>
      </c>
      <c r="C12" s="10" t="str">
        <f>TRIM(RIGHT(SUBSTITUTE(Tabel1[[#This Row],[Fulde navn]]," ",REPT(" ",200)),200))</f>
        <v/>
      </c>
      <c r="D12" s="40"/>
      <c r="E12" s="24"/>
      <c r="F12" s="52"/>
      <c r="G12" s="23"/>
      <c r="H12" s="23"/>
      <c r="I12" s="23"/>
      <c r="J12" s="23"/>
      <c r="K12" s="23"/>
      <c r="L12" s="25"/>
      <c r="M12" s="49"/>
      <c r="N12" s="27"/>
      <c r="O12" s="27"/>
      <c r="P12" s="26"/>
      <c r="Q12" s="26"/>
      <c r="R12" s="47"/>
      <c r="S12" s="60"/>
      <c r="T12" s="73"/>
      <c r="U12" s="74" t="str">
        <f>IFERROR(VLOOKUP(Tabel1[[#This Row],[Sektionsnummer]],Tabel2[#All],2,FALSE),"Afventer indtastning af sektionsnummer")</f>
        <v>Afventer indtastning af sektionsnummer</v>
      </c>
      <c r="V12" s="74" t="str">
        <f>IFERROR(VLOOKUP(Tabel1[[#This Row],[Supervisor mailadresse]],Tabel4[[#All],[Mail_Prim]:[Kolonne1]],6,FALSE),"Afventer indtastning af gyldig mailadresse")</f>
        <v>Afventer indtastning af gyldig mailadresse</v>
      </c>
      <c r="W12" s="74" t="str">
        <f>IFERROR(VLOOKUP(Tabel1[[#This Row],[Statsborgerskab]],Nationality[#All],3,FALSE),"Ukendt")</f>
        <v>Ukendt</v>
      </c>
      <c r="X12" s="75" t="str">
        <f>IFERROR(VLOOKUP(Tabel1[[#This Row],[CPR]],Tabel4[#All],8,FALSE),"Nej")</f>
        <v>Nej</v>
      </c>
    </row>
    <row r="13" spans="1:24" x14ac:dyDescent="0.25">
      <c r="B13" s="72" t="str">
        <f>LEFT(Tabel1[[#This Row],[Fulde navn]],SUM(LEN(Tabel1[[#This Row],[Fulde navn]])-LEN(Tabel1[[#This Row],[Efternavn]])))</f>
        <v/>
      </c>
      <c r="C13" s="10" t="str">
        <f>TRIM(RIGHT(SUBSTITUTE(Tabel1[[#This Row],[Fulde navn]]," ",REPT(" ",200)),200))</f>
        <v/>
      </c>
      <c r="D13" s="40"/>
      <c r="E13" s="24"/>
      <c r="F13" s="52"/>
      <c r="G13" s="23"/>
      <c r="H13" s="23"/>
      <c r="I13" s="23"/>
      <c r="J13" s="23"/>
      <c r="K13" s="23"/>
      <c r="L13" s="25"/>
      <c r="M13" s="49"/>
      <c r="N13" s="27"/>
      <c r="O13" s="27"/>
      <c r="P13" s="26"/>
      <c r="Q13" s="26"/>
      <c r="R13" s="47"/>
      <c r="S13" s="60"/>
      <c r="T13" s="73"/>
      <c r="U13" s="76" t="str">
        <f>IFERROR(VLOOKUP(Tabel1[[#This Row],[Sektionsnummer]],Tabel2[#All],2,FALSE),"Afventer indtastning af sektionsnummer")</f>
        <v>Afventer indtastning af sektionsnummer</v>
      </c>
      <c r="V13" s="76" t="str">
        <f>IFERROR(VLOOKUP(Tabel1[[#This Row],[Supervisor mailadresse]],Tabel4[[#All],[Mail_Prim]:[Kolonne1]],6,FALSE),"Afventer indtastning af gyldig mailadresse")</f>
        <v>Afventer indtastning af gyldig mailadresse</v>
      </c>
      <c r="W13" s="76" t="str">
        <f>IFERROR(VLOOKUP(Tabel1[[#This Row],[Statsborgerskab]],Nationality[#All],3,FALSE),"Ukendt")</f>
        <v>Ukendt</v>
      </c>
      <c r="X13" s="75" t="str">
        <f>IFERROR(VLOOKUP(Tabel1[[#This Row],[CPR]],Tabel4[#All],8,FALSE),"Nej")</f>
        <v>Nej</v>
      </c>
    </row>
    <row r="14" spans="1:24" x14ac:dyDescent="0.25">
      <c r="B14" s="72" t="str">
        <f>LEFT(Tabel1[[#This Row],[Fulde navn]],SUM(LEN(Tabel1[[#This Row],[Fulde navn]])-LEN(Tabel1[[#This Row],[Efternavn]])))</f>
        <v/>
      </c>
      <c r="C14" s="10" t="str">
        <f>TRIM(RIGHT(SUBSTITUTE(Tabel1[[#This Row],[Fulde navn]]," ",REPT(" ",200)),200))</f>
        <v/>
      </c>
      <c r="D14" s="40"/>
      <c r="E14" s="24"/>
      <c r="F14" s="52"/>
      <c r="G14" s="23"/>
      <c r="H14" s="23"/>
      <c r="I14" s="23"/>
      <c r="J14" s="23"/>
      <c r="K14" s="23"/>
      <c r="L14" s="25"/>
      <c r="M14" s="49"/>
      <c r="N14" s="27"/>
      <c r="O14" s="27"/>
      <c r="P14" s="26"/>
      <c r="Q14" s="26"/>
      <c r="R14" s="47"/>
      <c r="S14" s="60"/>
      <c r="T14" s="73"/>
      <c r="U14" s="74" t="str">
        <f>IFERROR(VLOOKUP(Tabel1[[#This Row],[Sektionsnummer]],Tabel2[#All],2,FALSE),"Afventer indtastning af sektionsnummer")</f>
        <v>Afventer indtastning af sektionsnummer</v>
      </c>
      <c r="V14" s="74" t="str">
        <f>IFERROR(VLOOKUP(Tabel1[[#This Row],[Supervisor mailadresse]],Tabel4[[#All],[Mail_Prim]:[Kolonne1]],6,FALSE),"Afventer indtastning af gyldig mailadresse")</f>
        <v>Afventer indtastning af gyldig mailadresse</v>
      </c>
      <c r="W14" s="74" t="str">
        <f>IFERROR(VLOOKUP(Tabel1[[#This Row],[Statsborgerskab]],Nationality[#All],3,FALSE),"Ukendt")</f>
        <v>Ukendt</v>
      </c>
      <c r="X14" s="75" t="str">
        <f>IFERROR(VLOOKUP(Tabel1[[#This Row],[CPR]],Tabel4[#All],8,FALSE),"Nej")</f>
        <v>Nej</v>
      </c>
    </row>
    <row r="15" spans="1:24" x14ac:dyDescent="0.25">
      <c r="B15" s="72" t="str">
        <f>LEFT(Tabel1[[#This Row],[Fulde navn]],SUM(LEN(Tabel1[[#This Row],[Fulde navn]])-LEN(Tabel1[[#This Row],[Efternavn]])))</f>
        <v/>
      </c>
      <c r="C15" s="10" t="str">
        <f>TRIM(RIGHT(SUBSTITUTE(Tabel1[[#This Row],[Fulde navn]]," ",REPT(" ",200)),200))</f>
        <v/>
      </c>
      <c r="D15" s="40"/>
      <c r="E15" s="24"/>
      <c r="F15" s="52"/>
      <c r="G15" s="23"/>
      <c r="H15" s="23"/>
      <c r="I15" s="23"/>
      <c r="J15" s="23"/>
      <c r="K15" s="23"/>
      <c r="L15" s="25"/>
      <c r="M15" s="49"/>
      <c r="N15" s="27"/>
      <c r="O15" s="27"/>
      <c r="P15" s="26"/>
      <c r="Q15" s="26"/>
      <c r="R15" s="47"/>
      <c r="S15" s="60"/>
      <c r="T15" s="73"/>
      <c r="U15" s="76" t="str">
        <f>IFERROR(VLOOKUP(Tabel1[[#This Row],[Sektionsnummer]],Tabel2[#All],2,FALSE),"Afventer indtastning af sektionsnummer")</f>
        <v>Afventer indtastning af sektionsnummer</v>
      </c>
      <c r="V15" s="76" t="str">
        <f>IFERROR(VLOOKUP(Tabel1[[#This Row],[Supervisor mailadresse]],Tabel4[[#All],[Mail_Prim]:[Kolonne1]],6,FALSE),"Afventer indtastning af gyldig mailadresse")</f>
        <v>Afventer indtastning af gyldig mailadresse</v>
      </c>
      <c r="W15" s="76" t="str">
        <f>IFERROR(VLOOKUP(Tabel1[[#This Row],[Statsborgerskab]],Nationality[#All],3,FALSE),"Ukendt")</f>
        <v>Ukendt</v>
      </c>
      <c r="X15" s="75" t="str">
        <f>IFERROR(VLOOKUP(Tabel1[[#This Row],[CPR]],Tabel4[#All],8,FALSE),"Nej")</f>
        <v>Nej</v>
      </c>
    </row>
    <row r="16" spans="1:24" x14ac:dyDescent="0.25">
      <c r="B16" s="72" t="str">
        <f>LEFT(Tabel1[[#This Row],[Fulde navn]],SUM(LEN(Tabel1[[#This Row],[Fulde navn]])-LEN(Tabel1[[#This Row],[Efternavn]])))</f>
        <v/>
      </c>
      <c r="C16" s="10" t="str">
        <f>TRIM(RIGHT(SUBSTITUTE(Tabel1[[#This Row],[Fulde navn]]," ",REPT(" ",200)),200))</f>
        <v/>
      </c>
      <c r="D16" s="40"/>
      <c r="E16" s="24"/>
      <c r="F16" s="52"/>
      <c r="G16" s="23"/>
      <c r="H16" s="23"/>
      <c r="I16" s="23"/>
      <c r="J16" s="23"/>
      <c r="K16" s="23"/>
      <c r="L16" s="25"/>
      <c r="M16" s="49"/>
      <c r="N16" s="27"/>
      <c r="O16" s="27"/>
      <c r="P16" s="26"/>
      <c r="Q16" s="26"/>
      <c r="R16" s="47"/>
      <c r="S16" s="60"/>
      <c r="T16" s="73"/>
      <c r="U16" s="74" t="str">
        <f>IFERROR(VLOOKUP(Tabel1[[#This Row],[Sektionsnummer]],Tabel2[#All],2,FALSE),"Afventer indtastning af sektionsnummer")</f>
        <v>Afventer indtastning af sektionsnummer</v>
      </c>
      <c r="V16" s="74" t="str">
        <f>IFERROR(VLOOKUP(Tabel1[[#This Row],[Supervisor mailadresse]],Tabel4[[#All],[Mail_Prim]:[Kolonne1]],6,FALSE),"Afventer indtastning af gyldig mailadresse")</f>
        <v>Afventer indtastning af gyldig mailadresse</v>
      </c>
      <c r="W16" s="74" t="str">
        <f>IFERROR(VLOOKUP(Tabel1[[#This Row],[Statsborgerskab]],Nationality[#All],3,FALSE),"Ukendt")</f>
        <v>Ukendt</v>
      </c>
      <c r="X16" s="75" t="str">
        <f>IFERROR(VLOOKUP(Tabel1[[#This Row],[CPR]],Tabel4[#All],8,FALSE),"Nej")</f>
        <v>Nej</v>
      </c>
    </row>
    <row r="17" spans="2:24" x14ac:dyDescent="0.25">
      <c r="B17" s="72" t="str">
        <f>LEFT(Tabel1[[#This Row],[Fulde navn]],SUM(LEN(Tabel1[[#This Row],[Fulde navn]])-LEN(Tabel1[[#This Row],[Efternavn]])))</f>
        <v/>
      </c>
      <c r="C17" s="10" t="str">
        <f>TRIM(RIGHT(SUBSTITUTE(Tabel1[[#This Row],[Fulde navn]]," ",REPT(" ",200)),200))</f>
        <v/>
      </c>
      <c r="D17" s="40"/>
      <c r="E17" s="24"/>
      <c r="F17" s="52"/>
      <c r="G17" s="23"/>
      <c r="H17" s="23"/>
      <c r="I17" s="23"/>
      <c r="J17" s="23"/>
      <c r="K17" s="23"/>
      <c r="L17" s="25"/>
      <c r="M17" s="49"/>
      <c r="N17" s="27"/>
      <c r="O17" s="27"/>
      <c r="P17" s="26"/>
      <c r="Q17" s="26"/>
      <c r="R17" s="47"/>
      <c r="S17" s="60"/>
      <c r="T17" s="73"/>
      <c r="U17" s="76" t="str">
        <f>IFERROR(VLOOKUP(Tabel1[[#This Row],[Sektionsnummer]],Tabel2[#All],2,FALSE),"Afventer indtastning af sektionsnummer")</f>
        <v>Afventer indtastning af sektionsnummer</v>
      </c>
      <c r="V17" s="76" t="str">
        <f>IFERROR(VLOOKUP(Tabel1[[#This Row],[Supervisor mailadresse]],Tabel4[[#All],[Mail_Prim]:[Kolonne1]],6,FALSE),"Afventer indtastning af gyldig mailadresse")</f>
        <v>Afventer indtastning af gyldig mailadresse</v>
      </c>
      <c r="W17" s="76" t="str">
        <f>IFERROR(VLOOKUP(Tabel1[[#This Row],[Statsborgerskab]],Nationality[#All],3,FALSE),"Ukendt")</f>
        <v>Ukendt</v>
      </c>
      <c r="X17" s="75" t="str">
        <f>IFERROR(VLOOKUP(Tabel1[[#This Row],[CPR]],Tabel4[#All],8,FALSE),"Nej")</f>
        <v>Nej</v>
      </c>
    </row>
    <row r="18" spans="2:24" x14ac:dyDescent="0.25">
      <c r="B18" s="72" t="str">
        <f>LEFT(Tabel1[[#This Row],[Fulde navn]],SUM(LEN(Tabel1[[#This Row],[Fulde navn]])-LEN(Tabel1[[#This Row],[Efternavn]])))</f>
        <v/>
      </c>
      <c r="C18" s="10" t="str">
        <f>TRIM(RIGHT(SUBSTITUTE(Tabel1[[#This Row],[Fulde navn]]," ",REPT(" ",200)),200))</f>
        <v/>
      </c>
      <c r="D18" s="40"/>
      <c r="E18" s="24"/>
      <c r="F18" s="52"/>
      <c r="G18" s="23"/>
      <c r="H18" s="23"/>
      <c r="I18" s="23"/>
      <c r="J18" s="23"/>
      <c r="K18" s="23"/>
      <c r="L18" s="25"/>
      <c r="M18" s="49"/>
      <c r="N18" s="27"/>
      <c r="O18" s="27"/>
      <c r="P18" s="26"/>
      <c r="Q18" s="26"/>
      <c r="R18" s="47"/>
      <c r="S18" s="60"/>
      <c r="T18" s="73"/>
      <c r="U18" s="74" t="str">
        <f>IFERROR(VLOOKUP(Tabel1[[#This Row],[Sektionsnummer]],Tabel2[#All],2,FALSE),"Afventer indtastning af sektionsnummer")</f>
        <v>Afventer indtastning af sektionsnummer</v>
      </c>
      <c r="V18" s="74" t="str">
        <f>IFERROR(VLOOKUP(Tabel1[[#This Row],[Supervisor mailadresse]],Tabel4[[#All],[Mail_Prim]:[Kolonne1]],6,FALSE),"Afventer indtastning af gyldig mailadresse")</f>
        <v>Afventer indtastning af gyldig mailadresse</v>
      </c>
      <c r="W18" s="74" t="str">
        <f>IFERROR(VLOOKUP(Tabel1[[#This Row],[Statsborgerskab]],Nationality[#All],3,FALSE),"Ukendt")</f>
        <v>Ukendt</v>
      </c>
      <c r="X18" s="75" t="str">
        <f>IFERROR(VLOOKUP(Tabel1[[#This Row],[CPR]],Tabel4[#All],8,FALSE),"Nej")</f>
        <v>Nej</v>
      </c>
    </row>
    <row r="19" spans="2:24" x14ac:dyDescent="0.25">
      <c r="B19" s="72" t="str">
        <f>LEFT(Tabel1[[#This Row],[Fulde navn]],SUM(LEN(Tabel1[[#This Row],[Fulde navn]])-LEN(Tabel1[[#This Row],[Efternavn]])))</f>
        <v/>
      </c>
      <c r="C19" s="10" t="str">
        <f>TRIM(RIGHT(SUBSTITUTE(Tabel1[[#This Row],[Fulde navn]]," ",REPT(" ",200)),200))</f>
        <v/>
      </c>
      <c r="D19" s="40"/>
      <c r="E19" s="24"/>
      <c r="F19" s="52"/>
      <c r="G19" s="23"/>
      <c r="H19" s="23"/>
      <c r="I19" s="23"/>
      <c r="J19" s="23"/>
      <c r="K19" s="23"/>
      <c r="L19" s="25"/>
      <c r="M19" s="49"/>
      <c r="N19" s="27"/>
      <c r="O19" s="27"/>
      <c r="P19" s="26"/>
      <c r="Q19" s="26"/>
      <c r="R19" s="47"/>
      <c r="S19" s="60"/>
      <c r="T19" s="73"/>
      <c r="U19" s="76" t="str">
        <f>IFERROR(VLOOKUP(Tabel1[[#This Row],[Sektionsnummer]],Tabel2[#All],2,FALSE),"Afventer indtastning af sektionsnummer")</f>
        <v>Afventer indtastning af sektionsnummer</v>
      </c>
      <c r="V19" s="76" t="str">
        <f>IFERROR(VLOOKUP(Tabel1[[#This Row],[Supervisor mailadresse]],Tabel4[[#All],[Mail_Prim]:[Kolonne1]],6,FALSE),"Afventer indtastning af gyldig mailadresse")</f>
        <v>Afventer indtastning af gyldig mailadresse</v>
      </c>
      <c r="W19" s="76" t="str">
        <f>IFERROR(VLOOKUP(Tabel1[[#This Row],[Statsborgerskab]],Nationality[#All],3,FALSE),"Ukendt")</f>
        <v>Ukendt</v>
      </c>
      <c r="X19" s="75" t="str">
        <f>IFERROR(VLOOKUP(Tabel1[[#This Row],[CPR]],Tabel4[#All],8,FALSE),"Nej")</f>
        <v>Nej</v>
      </c>
    </row>
    <row r="20" spans="2:24" x14ac:dyDescent="0.25">
      <c r="B20" s="72" t="str">
        <f>LEFT(Tabel1[[#This Row],[Fulde navn]],SUM(LEN(Tabel1[[#This Row],[Fulde navn]])-LEN(Tabel1[[#This Row],[Efternavn]])))</f>
        <v/>
      </c>
      <c r="C20" s="10" t="str">
        <f>TRIM(RIGHT(SUBSTITUTE(Tabel1[[#This Row],[Fulde navn]]," ",REPT(" ",200)),200))</f>
        <v/>
      </c>
      <c r="D20" s="40"/>
      <c r="E20" s="24"/>
      <c r="F20" s="52"/>
      <c r="G20" s="23"/>
      <c r="H20" s="23"/>
      <c r="I20" s="23"/>
      <c r="J20" s="23"/>
      <c r="K20" s="23"/>
      <c r="L20" s="25"/>
      <c r="M20" s="49"/>
      <c r="N20" s="27"/>
      <c r="O20" s="27"/>
      <c r="P20" s="26"/>
      <c r="Q20" s="26"/>
      <c r="R20" s="47"/>
      <c r="S20" s="60"/>
      <c r="T20" s="73"/>
      <c r="U20" s="74" t="str">
        <f>IFERROR(VLOOKUP(Tabel1[[#This Row],[Sektionsnummer]],Tabel2[#All],2,FALSE),"Afventer indtastning af sektionsnummer")</f>
        <v>Afventer indtastning af sektionsnummer</v>
      </c>
      <c r="V20" s="74" t="str">
        <f>IFERROR(VLOOKUP(Tabel1[[#This Row],[Supervisor mailadresse]],Tabel4[[#All],[Mail_Prim]:[Kolonne1]],6,FALSE),"Afventer indtastning af gyldig mailadresse")</f>
        <v>Afventer indtastning af gyldig mailadresse</v>
      </c>
      <c r="W20" s="74" t="str">
        <f>IFERROR(VLOOKUP(Tabel1[[#This Row],[Statsborgerskab]],Nationality[#All],3,FALSE),"Ukendt")</f>
        <v>Ukendt</v>
      </c>
      <c r="X20" s="75" t="str">
        <f>IFERROR(VLOOKUP(Tabel1[[#This Row],[CPR]],Tabel4[#All],8,FALSE),"Nej")</f>
        <v>Nej</v>
      </c>
    </row>
    <row r="21" spans="2:24" x14ac:dyDescent="0.25">
      <c r="B21" s="72" t="str">
        <f>LEFT(Tabel1[[#This Row],[Fulde navn]],SUM(LEN(Tabel1[[#This Row],[Fulde navn]])-LEN(Tabel1[[#This Row],[Efternavn]])))</f>
        <v/>
      </c>
      <c r="C21" s="10" t="str">
        <f>TRIM(RIGHT(SUBSTITUTE(Tabel1[[#This Row],[Fulde navn]]," ",REPT(" ",200)),200))</f>
        <v/>
      </c>
      <c r="D21" s="40"/>
      <c r="E21" s="24"/>
      <c r="F21" s="52"/>
      <c r="G21" s="23"/>
      <c r="H21" s="23"/>
      <c r="I21" s="23"/>
      <c r="J21" s="23"/>
      <c r="K21" s="23"/>
      <c r="L21" s="25"/>
      <c r="M21" s="49"/>
      <c r="N21" s="27"/>
      <c r="O21" s="27"/>
      <c r="P21" s="26"/>
      <c r="Q21" s="26"/>
      <c r="R21" s="47"/>
      <c r="S21" s="60"/>
      <c r="T21" s="73"/>
      <c r="U21" s="76" t="str">
        <f>IFERROR(VLOOKUP(Tabel1[[#This Row],[Sektionsnummer]],Tabel2[#All],2,FALSE),"Afventer indtastning af sektionsnummer")</f>
        <v>Afventer indtastning af sektionsnummer</v>
      </c>
      <c r="V21" s="76" t="str">
        <f>IFERROR(VLOOKUP(Tabel1[[#This Row],[Supervisor mailadresse]],Tabel4[[#All],[Mail_Prim]:[Kolonne1]],6,FALSE),"Afventer indtastning af gyldig mailadresse")</f>
        <v>Afventer indtastning af gyldig mailadresse</v>
      </c>
      <c r="W21" s="76" t="str">
        <f>IFERROR(VLOOKUP(Tabel1[[#This Row],[Statsborgerskab]],Nationality[#All],3,FALSE),"Ukendt")</f>
        <v>Ukendt</v>
      </c>
      <c r="X21" s="75" t="str">
        <f>IFERROR(VLOOKUP(Tabel1[[#This Row],[CPR]],Tabel4[#All],8,FALSE),"Nej")</f>
        <v>Nej</v>
      </c>
    </row>
    <row r="22" spans="2:24" x14ac:dyDescent="0.25">
      <c r="B22" s="72" t="str">
        <f>LEFT(Tabel1[[#This Row],[Fulde navn]],SUM(LEN(Tabel1[[#This Row],[Fulde navn]])-LEN(Tabel1[[#This Row],[Efternavn]])))</f>
        <v/>
      </c>
      <c r="C22" s="10" t="str">
        <f>TRIM(RIGHT(SUBSTITUTE(Tabel1[[#This Row],[Fulde navn]]," ",REPT(" ",200)),200))</f>
        <v/>
      </c>
      <c r="D22" s="40"/>
      <c r="E22" s="24"/>
      <c r="F22" s="52"/>
      <c r="G22" s="23"/>
      <c r="H22" s="23"/>
      <c r="I22" s="23"/>
      <c r="J22" s="23"/>
      <c r="K22" s="23"/>
      <c r="L22" s="25"/>
      <c r="M22" s="49"/>
      <c r="N22" s="27"/>
      <c r="O22" s="27"/>
      <c r="P22" s="26"/>
      <c r="Q22" s="26"/>
      <c r="R22" s="47"/>
      <c r="S22" s="60"/>
      <c r="T22" s="73"/>
      <c r="U22" s="74" t="str">
        <f>IFERROR(VLOOKUP(Tabel1[[#This Row],[Sektionsnummer]],Tabel2[#All],2,FALSE),"Afventer indtastning af sektionsnummer")</f>
        <v>Afventer indtastning af sektionsnummer</v>
      </c>
      <c r="V22" s="74" t="str">
        <f>IFERROR(VLOOKUP(Tabel1[[#This Row],[Supervisor mailadresse]],Tabel4[[#All],[Mail_Prim]:[Kolonne1]],6,FALSE),"Afventer indtastning af gyldig mailadresse")</f>
        <v>Afventer indtastning af gyldig mailadresse</v>
      </c>
      <c r="W22" s="74" t="str">
        <f>IFERROR(VLOOKUP(Tabel1[[#This Row],[Statsborgerskab]],Nationality[#All],3,FALSE),"Ukendt")</f>
        <v>Ukendt</v>
      </c>
      <c r="X22" s="75" t="str">
        <f>IFERROR(VLOOKUP(Tabel1[[#This Row],[CPR]],Tabel4[#All],8,FALSE),"Nej")</f>
        <v>Nej</v>
      </c>
    </row>
    <row r="23" spans="2:24" x14ac:dyDescent="0.25">
      <c r="B23" s="72" t="str">
        <f>LEFT(Tabel1[[#This Row],[Fulde navn]],SUM(LEN(Tabel1[[#This Row],[Fulde navn]])-LEN(Tabel1[[#This Row],[Efternavn]])))</f>
        <v/>
      </c>
      <c r="C23" s="10" t="str">
        <f>TRIM(RIGHT(SUBSTITUTE(Tabel1[[#This Row],[Fulde navn]]," ",REPT(" ",200)),200))</f>
        <v/>
      </c>
      <c r="D23" s="40"/>
      <c r="E23" s="24"/>
      <c r="F23" s="52"/>
      <c r="G23" s="23"/>
      <c r="H23" s="23"/>
      <c r="I23" s="23"/>
      <c r="J23" s="23"/>
      <c r="K23" s="23"/>
      <c r="L23" s="25"/>
      <c r="M23" s="49"/>
      <c r="N23" s="27"/>
      <c r="O23" s="27"/>
      <c r="P23" s="26"/>
      <c r="Q23" s="26"/>
      <c r="R23" s="47"/>
      <c r="S23" s="60"/>
      <c r="T23" s="73"/>
      <c r="U23" s="76" t="str">
        <f>IFERROR(VLOOKUP(Tabel1[[#This Row],[Sektionsnummer]],Tabel2[#All],2,FALSE),"Afventer indtastning af sektionsnummer")</f>
        <v>Afventer indtastning af sektionsnummer</v>
      </c>
      <c r="V23" s="76" t="str">
        <f>IFERROR(VLOOKUP(Tabel1[[#This Row],[Supervisor mailadresse]],Tabel4[[#All],[Mail_Prim]:[Kolonne1]],6,FALSE),"Afventer indtastning af gyldig mailadresse")</f>
        <v>Afventer indtastning af gyldig mailadresse</v>
      </c>
      <c r="W23" s="76" t="str">
        <f>IFERROR(VLOOKUP(Tabel1[[#This Row],[Statsborgerskab]],Nationality[#All],3,FALSE),"Ukendt")</f>
        <v>Ukendt</v>
      </c>
      <c r="X23" s="75" t="str">
        <f>IFERROR(VLOOKUP(Tabel1[[#This Row],[CPR]],Tabel4[#All],8,FALSE),"Nej")</f>
        <v>Nej</v>
      </c>
    </row>
    <row r="24" spans="2:24" x14ac:dyDescent="0.25">
      <c r="B24" s="72" t="str">
        <f>LEFT(Tabel1[[#This Row],[Fulde navn]],SUM(LEN(Tabel1[[#This Row],[Fulde navn]])-LEN(Tabel1[[#This Row],[Efternavn]])))</f>
        <v/>
      </c>
      <c r="C24" s="10" t="str">
        <f>TRIM(RIGHT(SUBSTITUTE(Tabel1[[#This Row],[Fulde navn]]," ",REPT(" ",200)),200))</f>
        <v/>
      </c>
      <c r="D24" s="40"/>
      <c r="E24" s="24"/>
      <c r="F24" s="52"/>
      <c r="G24" s="23"/>
      <c r="H24" s="23"/>
      <c r="I24" s="23"/>
      <c r="J24" s="23"/>
      <c r="K24" s="23"/>
      <c r="L24" s="25"/>
      <c r="M24" s="49"/>
      <c r="N24" s="27"/>
      <c r="O24" s="27"/>
      <c r="P24" s="26"/>
      <c r="Q24" s="26"/>
      <c r="R24" s="47"/>
      <c r="S24" s="60"/>
      <c r="T24" s="73"/>
      <c r="U24" s="74" t="str">
        <f>IFERROR(VLOOKUP(Tabel1[[#This Row],[Sektionsnummer]],Tabel2[#All],2,FALSE),"Afventer indtastning af sektionsnummer")</f>
        <v>Afventer indtastning af sektionsnummer</v>
      </c>
      <c r="V24" s="74" t="str">
        <f>IFERROR(VLOOKUP(Tabel1[[#This Row],[Supervisor mailadresse]],Tabel4[[#All],[Mail_Prim]:[Kolonne1]],6,FALSE),"Afventer indtastning af gyldig mailadresse")</f>
        <v>Afventer indtastning af gyldig mailadresse</v>
      </c>
      <c r="W24" s="74" t="str">
        <f>IFERROR(VLOOKUP(Tabel1[[#This Row],[Statsborgerskab]],Nationality[#All],3,FALSE),"Ukendt")</f>
        <v>Ukendt</v>
      </c>
      <c r="X24" s="75" t="str">
        <f>IFERROR(VLOOKUP(Tabel1[[#This Row],[CPR]],Tabel4[#All],8,FALSE),"Nej")</f>
        <v>Nej</v>
      </c>
    </row>
    <row r="25" spans="2:24" x14ac:dyDescent="0.25">
      <c r="B25" s="72" t="str">
        <f>LEFT(Tabel1[[#This Row],[Fulde navn]],SUM(LEN(Tabel1[[#This Row],[Fulde navn]])-LEN(Tabel1[[#This Row],[Efternavn]])))</f>
        <v/>
      </c>
      <c r="C25" s="10" t="str">
        <f>TRIM(RIGHT(SUBSTITUTE(Tabel1[[#This Row],[Fulde navn]]," ",REPT(" ",200)),200))</f>
        <v/>
      </c>
      <c r="D25" s="40"/>
      <c r="E25" s="24"/>
      <c r="F25" s="52"/>
      <c r="G25" s="23"/>
      <c r="H25" s="23"/>
      <c r="I25" s="23"/>
      <c r="J25" s="23"/>
      <c r="K25" s="23"/>
      <c r="L25" s="25"/>
      <c r="M25" s="49"/>
      <c r="N25" s="27"/>
      <c r="O25" s="27"/>
      <c r="P25" s="26"/>
      <c r="Q25" s="26"/>
      <c r="R25" s="47"/>
      <c r="S25" s="60"/>
      <c r="T25" s="73"/>
      <c r="U25" s="76" t="str">
        <f>IFERROR(VLOOKUP(Tabel1[[#This Row],[Sektionsnummer]],Tabel2[#All],2,FALSE),"Afventer indtastning af sektionsnummer")</f>
        <v>Afventer indtastning af sektionsnummer</v>
      </c>
      <c r="V25" s="76" t="str">
        <f>IFERROR(VLOOKUP(Tabel1[[#This Row],[Supervisor mailadresse]],Tabel4[[#All],[Mail_Prim]:[Kolonne1]],6,FALSE),"Afventer indtastning af gyldig mailadresse")</f>
        <v>Afventer indtastning af gyldig mailadresse</v>
      </c>
      <c r="W25" s="76" t="str">
        <f>IFERROR(VLOOKUP(Tabel1[[#This Row],[Statsborgerskab]],Nationality[#All],3,FALSE),"Ukendt")</f>
        <v>Ukendt</v>
      </c>
      <c r="X25" s="75" t="str">
        <f>IFERROR(VLOOKUP(Tabel1[[#This Row],[CPR]],Tabel4[#All],8,FALSE),"Nej")</f>
        <v>Nej</v>
      </c>
    </row>
    <row r="26" spans="2:24" x14ac:dyDescent="0.25">
      <c r="B26" s="72" t="str">
        <f>LEFT(Tabel1[[#This Row],[Fulde navn]],SUM(LEN(Tabel1[[#This Row],[Fulde navn]])-LEN(Tabel1[[#This Row],[Efternavn]])))</f>
        <v/>
      </c>
      <c r="C26" s="10" t="str">
        <f>TRIM(RIGHT(SUBSTITUTE(Tabel1[[#This Row],[Fulde navn]]," ",REPT(" ",200)),200))</f>
        <v/>
      </c>
      <c r="D26" s="40"/>
      <c r="E26" s="24"/>
      <c r="F26" s="52"/>
      <c r="G26" s="23"/>
      <c r="H26" s="23"/>
      <c r="I26" s="23"/>
      <c r="J26" s="23"/>
      <c r="K26" s="23"/>
      <c r="L26" s="25"/>
      <c r="M26" s="49"/>
      <c r="N26" s="27"/>
      <c r="O26" s="27"/>
      <c r="P26" s="26"/>
      <c r="Q26" s="26"/>
      <c r="R26" s="47"/>
      <c r="S26" s="60"/>
      <c r="T26" s="73"/>
      <c r="U26" s="74" t="str">
        <f>IFERROR(VLOOKUP(Tabel1[[#This Row],[Sektionsnummer]],Tabel2[#All],2,FALSE),"Afventer indtastning af sektionsnummer")</f>
        <v>Afventer indtastning af sektionsnummer</v>
      </c>
      <c r="V26" s="74" t="str">
        <f>IFERROR(VLOOKUP(Tabel1[[#This Row],[Supervisor mailadresse]],Tabel4[[#All],[Mail_Prim]:[Kolonne1]],6,FALSE),"Afventer indtastning af gyldig mailadresse")</f>
        <v>Afventer indtastning af gyldig mailadresse</v>
      </c>
      <c r="W26" s="74" t="str">
        <f>IFERROR(VLOOKUP(Tabel1[[#This Row],[Statsborgerskab]],Nationality[#All],3,FALSE),"Ukendt")</f>
        <v>Ukendt</v>
      </c>
      <c r="X26" s="75" t="str">
        <f>IFERROR(VLOOKUP(Tabel1[[#This Row],[CPR]],Tabel4[#All],8,FALSE),"Nej")</f>
        <v>Nej</v>
      </c>
    </row>
    <row r="27" spans="2:24" x14ac:dyDescent="0.25">
      <c r="B27" s="72" t="str">
        <f>LEFT(Tabel1[[#This Row],[Fulde navn]],SUM(LEN(Tabel1[[#This Row],[Fulde navn]])-LEN(Tabel1[[#This Row],[Efternavn]])))</f>
        <v/>
      </c>
      <c r="C27" s="10" t="str">
        <f>TRIM(RIGHT(SUBSTITUTE(Tabel1[[#This Row],[Fulde navn]]," ",REPT(" ",200)),200))</f>
        <v/>
      </c>
      <c r="D27" s="40"/>
      <c r="E27" s="24"/>
      <c r="F27" s="52"/>
      <c r="G27" s="23"/>
      <c r="H27" s="23"/>
      <c r="I27" s="23"/>
      <c r="J27" s="23"/>
      <c r="K27" s="23"/>
      <c r="L27" s="25"/>
      <c r="M27" s="49"/>
      <c r="N27" s="27"/>
      <c r="O27" s="27"/>
      <c r="P27" s="26"/>
      <c r="Q27" s="26"/>
      <c r="R27" s="47"/>
      <c r="S27" s="60"/>
      <c r="T27" s="73"/>
      <c r="U27" s="76" t="str">
        <f>IFERROR(VLOOKUP(Tabel1[[#This Row],[Sektionsnummer]],Tabel2[#All],2,FALSE),"Afventer indtastning af sektionsnummer")</f>
        <v>Afventer indtastning af sektionsnummer</v>
      </c>
      <c r="V27" s="76" t="str">
        <f>IFERROR(VLOOKUP(Tabel1[[#This Row],[Supervisor mailadresse]],Tabel4[[#All],[Mail_Prim]:[Kolonne1]],6,FALSE),"Afventer indtastning af gyldig mailadresse")</f>
        <v>Afventer indtastning af gyldig mailadresse</v>
      </c>
      <c r="W27" s="76" t="str">
        <f>IFERROR(VLOOKUP(Tabel1[[#This Row],[Statsborgerskab]],Nationality[#All],3,FALSE),"Ukendt")</f>
        <v>Ukendt</v>
      </c>
      <c r="X27" s="75" t="str">
        <f>IFERROR(VLOOKUP(Tabel1[[#This Row],[CPR]],Tabel4[#All],8,FALSE),"Nej")</f>
        <v>Nej</v>
      </c>
    </row>
    <row r="28" spans="2:24" x14ac:dyDescent="0.25">
      <c r="B28" s="72" t="str">
        <f>LEFT(Tabel1[[#This Row],[Fulde navn]],SUM(LEN(Tabel1[[#This Row],[Fulde navn]])-LEN(Tabel1[[#This Row],[Efternavn]])))</f>
        <v/>
      </c>
      <c r="C28" s="10" t="str">
        <f>TRIM(RIGHT(SUBSTITUTE(Tabel1[[#This Row],[Fulde navn]]," ",REPT(" ",200)),200))</f>
        <v/>
      </c>
      <c r="D28" s="40"/>
      <c r="E28" s="24"/>
      <c r="F28" s="52"/>
      <c r="G28" s="23"/>
      <c r="H28" s="23"/>
      <c r="I28" s="23"/>
      <c r="J28" s="23"/>
      <c r="K28" s="23"/>
      <c r="L28" s="25"/>
      <c r="M28" s="49"/>
      <c r="N28" s="27"/>
      <c r="O28" s="27"/>
      <c r="P28" s="26"/>
      <c r="Q28" s="26"/>
      <c r="R28" s="47"/>
      <c r="S28" s="60"/>
      <c r="T28" s="73"/>
      <c r="U28" s="74" t="str">
        <f>IFERROR(VLOOKUP(Tabel1[[#This Row],[Sektionsnummer]],Tabel2[#All],2,FALSE),"Afventer indtastning af sektionsnummer")</f>
        <v>Afventer indtastning af sektionsnummer</v>
      </c>
      <c r="V28" s="74" t="str">
        <f>IFERROR(VLOOKUP(Tabel1[[#This Row],[Supervisor mailadresse]],Tabel4[[#All],[Mail_Prim]:[Kolonne1]],6,FALSE),"Afventer indtastning af gyldig mailadresse")</f>
        <v>Afventer indtastning af gyldig mailadresse</v>
      </c>
      <c r="W28" s="74" t="str">
        <f>IFERROR(VLOOKUP(Tabel1[[#This Row],[Statsborgerskab]],Nationality[#All],3,FALSE),"Ukendt")</f>
        <v>Ukendt</v>
      </c>
      <c r="X28" s="75" t="str">
        <f>IFERROR(VLOOKUP(Tabel1[[#This Row],[CPR]],Tabel4[#All],8,FALSE),"Nej")</f>
        <v>Nej</v>
      </c>
    </row>
    <row r="29" spans="2:24" x14ac:dyDescent="0.25">
      <c r="B29" s="72" t="str">
        <f>LEFT(Tabel1[[#This Row],[Fulde navn]],SUM(LEN(Tabel1[[#This Row],[Fulde navn]])-LEN(Tabel1[[#This Row],[Efternavn]])))</f>
        <v/>
      </c>
      <c r="C29" s="10" t="str">
        <f>TRIM(RIGHT(SUBSTITUTE(Tabel1[[#This Row],[Fulde navn]]," ",REPT(" ",200)),200))</f>
        <v/>
      </c>
      <c r="D29" s="40"/>
      <c r="E29" s="24"/>
      <c r="F29" s="52"/>
      <c r="G29" s="23"/>
      <c r="H29" s="23"/>
      <c r="I29" s="23"/>
      <c r="J29" s="23"/>
      <c r="K29" s="23"/>
      <c r="L29" s="25"/>
      <c r="M29" s="49"/>
      <c r="N29" s="27"/>
      <c r="O29" s="27"/>
      <c r="P29" s="26"/>
      <c r="Q29" s="26"/>
      <c r="R29" s="47"/>
      <c r="S29" s="60"/>
      <c r="T29" s="73"/>
      <c r="U29" s="76" t="str">
        <f>IFERROR(VLOOKUP(Tabel1[[#This Row],[Sektionsnummer]],Tabel2[#All],2,FALSE),"Afventer indtastning af sektionsnummer")</f>
        <v>Afventer indtastning af sektionsnummer</v>
      </c>
      <c r="V29" s="76" t="str">
        <f>IFERROR(VLOOKUP(Tabel1[[#This Row],[Supervisor mailadresse]],Tabel4[[#All],[Mail_Prim]:[Kolonne1]],6,FALSE),"Afventer indtastning af gyldig mailadresse")</f>
        <v>Afventer indtastning af gyldig mailadresse</v>
      </c>
      <c r="W29" s="76" t="str">
        <f>IFERROR(VLOOKUP(Tabel1[[#This Row],[Statsborgerskab]],Nationality[#All],3,FALSE),"Ukendt")</f>
        <v>Ukendt</v>
      </c>
      <c r="X29" s="75" t="str">
        <f>IFERROR(VLOOKUP(Tabel1[[#This Row],[CPR]],Tabel4[#All],8,FALSE),"Nej")</f>
        <v>Nej</v>
      </c>
    </row>
    <row r="30" spans="2:24" x14ac:dyDescent="0.25">
      <c r="B30" s="72" t="str">
        <f>LEFT(Tabel1[[#This Row],[Fulde navn]],SUM(LEN(Tabel1[[#This Row],[Fulde navn]])-LEN(Tabel1[[#This Row],[Efternavn]])))</f>
        <v/>
      </c>
      <c r="C30" s="10" t="str">
        <f>TRIM(RIGHT(SUBSTITUTE(Tabel1[[#This Row],[Fulde navn]]," ",REPT(" ",200)),200))</f>
        <v/>
      </c>
      <c r="D30" s="40"/>
      <c r="E30" s="24"/>
      <c r="F30" s="52"/>
      <c r="G30" s="23"/>
      <c r="H30" s="23"/>
      <c r="I30" s="23"/>
      <c r="J30" s="23"/>
      <c r="K30" s="23"/>
      <c r="L30" s="25"/>
      <c r="M30" s="49"/>
      <c r="N30" s="27"/>
      <c r="O30" s="27"/>
      <c r="P30" s="26"/>
      <c r="Q30" s="26"/>
      <c r="R30" s="47"/>
      <c r="S30" s="60"/>
      <c r="T30" s="73"/>
      <c r="U30" s="74" t="str">
        <f>IFERROR(VLOOKUP(Tabel1[[#This Row],[Sektionsnummer]],Tabel2[#All],2,FALSE),"Afventer indtastning af sektionsnummer")</f>
        <v>Afventer indtastning af sektionsnummer</v>
      </c>
      <c r="V30" s="74" t="str">
        <f>IFERROR(VLOOKUP(Tabel1[[#This Row],[Supervisor mailadresse]],Tabel4[[#All],[Mail_Prim]:[Kolonne1]],6,FALSE),"Afventer indtastning af gyldig mailadresse")</f>
        <v>Afventer indtastning af gyldig mailadresse</v>
      </c>
      <c r="W30" s="74" t="str">
        <f>IFERROR(VLOOKUP(Tabel1[[#This Row],[Statsborgerskab]],Nationality[#All],3,FALSE),"Ukendt")</f>
        <v>Ukendt</v>
      </c>
      <c r="X30" s="75" t="str">
        <f>IFERROR(VLOOKUP(Tabel1[[#This Row],[CPR]],Tabel4[#All],8,FALSE),"Nej")</f>
        <v>Nej</v>
      </c>
    </row>
    <row r="31" spans="2:24" x14ac:dyDescent="0.25">
      <c r="B31" s="72" t="str">
        <f>LEFT(Tabel1[[#This Row],[Fulde navn]],SUM(LEN(Tabel1[[#This Row],[Fulde navn]])-LEN(Tabel1[[#This Row],[Efternavn]])))</f>
        <v/>
      </c>
      <c r="C31" s="10" t="str">
        <f>TRIM(RIGHT(SUBSTITUTE(Tabel1[[#This Row],[Fulde navn]]," ",REPT(" ",200)),200))</f>
        <v/>
      </c>
      <c r="D31" s="40"/>
      <c r="E31" s="24"/>
      <c r="F31" s="52"/>
      <c r="G31" s="23"/>
      <c r="H31" s="23"/>
      <c r="I31" s="23"/>
      <c r="J31" s="23"/>
      <c r="K31" s="23"/>
      <c r="L31" s="25"/>
      <c r="M31" s="49"/>
      <c r="N31" s="27"/>
      <c r="O31" s="27"/>
      <c r="P31" s="26"/>
      <c r="Q31" s="26"/>
      <c r="R31" s="47"/>
      <c r="S31" s="60"/>
      <c r="T31" s="73"/>
      <c r="U31" s="76" t="str">
        <f>IFERROR(VLOOKUP(Tabel1[[#This Row],[Sektionsnummer]],Tabel2[#All],2,FALSE),"Afventer indtastning af sektionsnummer")</f>
        <v>Afventer indtastning af sektionsnummer</v>
      </c>
      <c r="V31" s="76" t="str">
        <f>IFERROR(VLOOKUP(Tabel1[[#This Row],[Supervisor mailadresse]],Tabel4[[#All],[Mail_Prim]:[Kolonne1]],6,FALSE),"Afventer indtastning af gyldig mailadresse")</f>
        <v>Afventer indtastning af gyldig mailadresse</v>
      </c>
      <c r="W31" s="76" t="str">
        <f>IFERROR(VLOOKUP(Tabel1[[#This Row],[Statsborgerskab]],Nationality[#All],3,FALSE),"Ukendt")</f>
        <v>Ukendt</v>
      </c>
      <c r="X31" s="75" t="str">
        <f>IFERROR(VLOOKUP(Tabel1[[#This Row],[CPR]],Tabel4[#All],8,FALSE),"Nej")</f>
        <v>Nej</v>
      </c>
    </row>
    <row r="32" spans="2:24" x14ac:dyDescent="0.25">
      <c r="B32" s="72" t="str">
        <f>LEFT(Tabel1[[#This Row],[Fulde navn]],SUM(LEN(Tabel1[[#This Row],[Fulde navn]])-LEN(Tabel1[[#This Row],[Efternavn]])))</f>
        <v/>
      </c>
      <c r="C32" s="10" t="str">
        <f>TRIM(RIGHT(SUBSTITUTE(Tabel1[[#This Row],[Fulde navn]]," ",REPT(" ",200)),200))</f>
        <v/>
      </c>
      <c r="D32" s="40"/>
      <c r="E32" s="24"/>
      <c r="F32" s="52"/>
      <c r="G32" s="23"/>
      <c r="H32" s="23"/>
      <c r="I32" s="23"/>
      <c r="J32" s="23"/>
      <c r="K32" s="23"/>
      <c r="L32" s="25"/>
      <c r="M32" s="49"/>
      <c r="N32" s="27"/>
      <c r="O32" s="27"/>
      <c r="P32" s="26"/>
      <c r="Q32" s="26"/>
      <c r="R32" s="47"/>
      <c r="S32" s="60"/>
      <c r="T32" s="73"/>
      <c r="U32" s="74" t="str">
        <f>IFERROR(VLOOKUP(Tabel1[[#This Row],[Sektionsnummer]],Tabel2[#All],2,FALSE),"Afventer indtastning af sektionsnummer")</f>
        <v>Afventer indtastning af sektionsnummer</v>
      </c>
      <c r="V32" s="74" t="str">
        <f>IFERROR(VLOOKUP(Tabel1[[#This Row],[Supervisor mailadresse]],Tabel4[[#All],[Mail_Prim]:[Kolonne1]],6,FALSE),"Afventer indtastning af gyldig mailadresse")</f>
        <v>Afventer indtastning af gyldig mailadresse</v>
      </c>
      <c r="W32" s="74" t="str">
        <f>IFERROR(VLOOKUP(Tabel1[[#This Row],[Statsborgerskab]],Nationality[#All],3,FALSE),"Ukendt")</f>
        <v>Ukendt</v>
      </c>
      <c r="X32" s="75" t="str">
        <f>IFERROR(VLOOKUP(Tabel1[[#This Row],[CPR]],Tabel4[#All],8,FALSE),"Nej")</f>
        <v>Nej</v>
      </c>
    </row>
    <row r="33" spans="2:24" x14ac:dyDescent="0.25">
      <c r="B33" s="72" t="str">
        <f>LEFT(Tabel1[[#This Row],[Fulde navn]],SUM(LEN(Tabel1[[#This Row],[Fulde navn]])-LEN(Tabel1[[#This Row],[Efternavn]])))</f>
        <v/>
      </c>
      <c r="C33" s="10" t="str">
        <f>TRIM(RIGHT(SUBSTITUTE(Tabel1[[#This Row],[Fulde navn]]," ",REPT(" ",200)),200))</f>
        <v/>
      </c>
      <c r="D33" s="40"/>
      <c r="E33" s="24"/>
      <c r="F33" s="52"/>
      <c r="G33" s="23"/>
      <c r="H33" s="23"/>
      <c r="I33" s="23"/>
      <c r="J33" s="23"/>
      <c r="K33" s="23"/>
      <c r="L33" s="25"/>
      <c r="M33" s="49"/>
      <c r="N33" s="27"/>
      <c r="O33" s="27"/>
      <c r="P33" s="26"/>
      <c r="Q33" s="26"/>
      <c r="R33" s="47"/>
      <c r="S33" s="60"/>
      <c r="T33" s="73"/>
      <c r="U33" s="76" t="str">
        <f>IFERROR(VLOOKUP(Tabel1[[#This Row],[Sektionsnummer]],Tabel2[#All],2,FALSE),"Afventer indtastning af sektionsnummer")</f>
        <v>Afventer indtastning af sektionsnummer</v>
      </c>
      <c r="V33" s="76" t="str">
        <f>IFERROR(VLOOKUP(Tabel1[[#This Row],[Supervisor mailadresse]],Tabel4[[#All],[Mail_Prim]:[Kolonne1]],6,FALSE),"Afventer indtastning af gyldig mailadresse")</f>
        <v>Afventer indtastning af gyldig mailadresse</v>
      </c>
      <c r="W33" s="76" t="str">
        <f>IFERROR(VLOOKUP(Tabel1[[#This Row],[Statsborgerskab]],Nationality[#All],3,FALSE),"Ukendt")</f>
        <v>Ukendt</v>
      </c>
      <c r="X33" s="75" t="str">
        <f>IFERROR(VLOOKUP(Tabel1[[#This Row],[CPR]],Tabel4[#All],8,FALSE),"Nej")</f>
        <v>Nej</v>
      </c>
    </row>
    <row r="34" spans="2:24" x14ac:dyDescent="0.25">
      <c r="B34" s="72" t="str">
        <f>LEFT(Tabel1[[#This Row],[Fulde navn]],SUM(LEN(Tabel1[[#This Row],[Fulde navn]])-LEN(Tabel1[[#This Row],[Efternavn]])))</f>
        <v/>
      </c>
      <c r="C34" s="10" t="str">
        <f>TRIM(RIGHT(SUBSTITUTE(Tabel1[[#This Row],[Fulde navn]]," ",REPT(" ",200)),200))</f>
        <v/>
      </c>
      <c r="D34" s="40"/>
      <c r="E34" s="24"/>
      <c r="F34" s="52"/>
      <c r="G34" s="23"/>
      <c r="H34" s="23"/>
      <c r="I34" s="23"/>
      <c r="J34" s="23"/>
      <c r="K34" s="23"/>
      <c r="L34" s="25"/>
      <c r="M34" s="49"/>
      <c r="N34" s="27"/>
      <c r="O34" s="27"/>
      <c r="P34" s="26"/>
      <c r="Q34" s="26"/>
      <c r="R34" s="47"/>
      <c r="S34" s="60"/>
      <c r="T34" s="73"/>
      <c r="U34" s="74" t="str">
        <f>IFERROR(VLOOKUP(Tabel1[[#This Row],[Sektionsnummer]],Tabel2[#All],2,FALSE),"Afventer indtastning af sektionsnummer")</f>
        <v>Afventer indtastning af sektionsnummer</v>
      </c>
      <c r="V34" s="74" t="str">
        <f>IFERROR(VLOOKUP(Tabel1[[#This Row],[Supervisor mailadresse]],Tabel4[[#All],[Mail_Prim]:[Kolonne1]],6,FALSE),"Afventer indtastning af gyldig mailadresse")</f>
        <v>Afventer indtastning af gyldig mailadresse</v>
      </c>
      <c r="W34" s="74" t="str">
        <f>IFERROR(VLOOKUP(Tabel1[[#This Row],[Statsborgerskab]],Nationality[#All],3,FALSE),"Ukendt")</f>
        <v>Ukendt</v>
      </c>
      <c r="X34" s="75" t="str">
        <f>IFERROR(VLOOKUP(Tabel1[[#This Row],[CPR]],Tabel4[#All],8,FALSE),"Nej")</f>
        <v>Nej</v>
      </c>
    </row>
    <row r="35" spans="2:24" x14ac:dyDescent="0.25">
      <c r="B35" s="72" t="str">
        <f>LEFT(Tabel1[[#This Row],[Fulde navn]],SUM(LEN(Tabel1[[#This Row],[Fulde navn]])-LEN(Tabel1[[#This Row],[Efternavn]])))</f>
        <v/>
      </c>
      <c r="C35" s="10" t="str">
        <f>TRIM(RIGHT(SUBSTITUTE(Tabel1[[#This Row],[Fulde navn]]," ",REPT(" ",200)),200))</f>
        <v/>
      </c>
      <c r="D35" s="40"/>
      <c r="E35" s="24"/>
      <c r="F35" s="52"/>
      <c r="G35" s="23"/>
      <c r="H35" s="23"/>
      <c r="I35" s="23"/>
      <c r="J35" s="23"/>
      <c r="K35" s="23"/>
      <c r="L35" s="25"/>
      <c r="M35" s="49"/>
      <c r="N35" s="27"/>
      <c r="O35" s="27"/>
      <c r="P35" s="26"/>
      <c r="Q35" s="26"/>
      <c r="R35" s="47"/>
      <c r="S35" s="60"/>
      <c r="T35" s="73"/>
      <c r="U35" s="76" t="str">
        <f>IFERROR(VLOOKUP(Tabel1[[#This Row],[Sektionsnummer]],Tabel2[#All],2,FALSE),"Afventer indtastning af sektionsnummer")</f>
        <v>Afventer indtastning af sektionsnummer</v>
      </c>
      <c r="V35" s="76" t="str">
        <f>IFERROR(VLOOKUP(Tabel1[[#This Row],[Supervisor mailadresse]],Tabel4[[#All],[Mail_Prim]:[Kolonne1]],6,FALSE),"Afventer indtastning af gyldig mailadresse")</f>
        <v>Afventer indtastning af gyldig mailadresse</v>
      </c>
      <c r="W35" s="76" t="str">
        <f>IFERROR(VLOOKUP(Tabel1[[#This Row],[Statsborgerskab]],Nationality[#All],3,FALSE),"Ukendt")</f>
        <v>Ukendt</v>
      </c>
      <c r="X35" s="75" t="str">
        <f>IFERROR(VLOOKUP(Tabel1[[#This Row],[CPR]],Tabel4[#All],8,FALSE),"Nej")</f>
        <v>Nej</v>
      </c>
    </row>
    <row r="36" spans="2:24" x14ac:dyDescent="0.25">
      <c r="B36" s="72" t="str">
        <f>LEFT(Tabel1[[#This Row],[Fulde navn]],SUM(LEN(Tabel1[[#This Row],[Fulde navn]])-LEN(Tabel1[[#This Row],[Efternavn]])))</f>
        <v/>
      </c>
      <c r="C36" s="10" t="str">
        <f>TRIM(RIGHT(SUBSTITUTE(Tabel1[[#This Row],[Fulde navn]]," ",REPT(" ",200)),200))</f>
        <v/>
      </c>
      <c r="D36" s="40"/>
      <c r="E36" s="24"/>
      <c r="F36" s="52"/>
      <c r="G36" s="23"/>
      <c r="H36" s="23"/>
      <c r="I36" s="23"/>
      <c r="J36" s="23"/>
      <c r="K36" s="23"/>
      <c r="L36" s="25"/>
      <c r="M36" s="49"/>
      <c r="N36" s="27"/>
      <c r="O36" s="27"/>
      <c r="P36" s="26"/>
      <c r="Q36" s="26"/>
      <c r="R36" s="47"/>
      <c r="S36" s="60"/>
      <c r="T36" s="73"/>
      <c r="U36" s="74" t="str">
        <f>IFERROR(VLOOKUP(Tabel1[[#This Row],[Sektionsnummer]],Tabel2[#All],2,FALSE),"Afventer indtastning af sektionsnummer")</f>
        <v>Afventer indtastning af sektionsnummer</v>
      </c>
      <c r="V36" s="74" t="str">
        <f>IFERROR(VLOOKUP(Tabel1[[#This Row],[Supervisor mailadresse]],Tabel4[[#All],[Mail_Prim]:[Kolonne1]],6,FALSE),"Afventer indtastning af gyldig mailadresse")</f>
        <v>Afventer indtastning af gyldig mailadresse</v>
      </c>
      <c r="W36" s="74" t="str">
        <f>IFERROR(VLOOKUP(Tabel1[[#This Row],[Statsborgerskab]],Nationality[#All],3,FALSE),"Ukendt")</f>
        <v>Ukendt</v>
      </c>
      <c r="X36" s="75" t="str">
        <f>IFERROR(VLOOKUP(Tabel1[[#This Row],[CPR]],Tabel4[#All],8,FALSE),"Nej")</f>
        <v>Nej</v>
      </c>
    </row>
    <row r="37" spans="2:24" x14ac:dyDescent="0.25">
      <c r="B37" s="72" t="str">
        <f>LEFT(Tabel1[[#This Row],[Fulde navn]],SUM(LEN(Tabel1[[#This Row],[Fulde navn]])-LEN(Tabel1[[#This Row],[Efternavn]])))</f>
        <v/>
      </c>
      <c r="C37" s="10" t="str">
        <f>TRIM(RIGHT(SUBSTITUTE(Tabel1[[#This Row],[Fulde navn]]," ",REPT(" ",200)),200))</f>
        <v/>
      </c>
      <c r="D37" s="40"/>
      <c r="E37" s="24"/>
      <c r="F37" s="52"/>
      <c r="G37" s="23"/>
      <c r="H37" s="23"/>
      <c r="I37" s="23"/>
      <c r="J37" s="23"/>
      <c r="K37" s="23"/>
      <c r="L37" s="25"/>
      <c r="M37" s="49"/>
      <c r="N37" s="27"/>
      <c r="O37" s="27"/>
      <c r="P37" s="26"/>
      <c r="Q37" s="26"/>
      <c r="R37" s="47"/>
      <c r="S37" s="60"/>
      <c r="T37" s="73"/>
      <c r="U37" s="76" t="str">
        <f>IFERROR(VLOOKUP(Tabel1[[#This Row],[Sektionsnummer]],Tabel2[#All],2,FALSE),"Afventer indtastning af sektionsnummer")</f>
        <v>Afventer indtastning af sektionsnummer</v>
      </c>
      <c r="V37" s="76" t="str">
        <f>IFERROR(VLOOKUP(Tabel1[[#This Row],[Supervisor mailadresse]],Tabel4[[#All],[Mail_Prim]:[Kolonne1]],6,FALSE),"Afventer indtastning af gyldig mailadresse")</f>
        <v>Afventer indtastning af gyldig mailadresse</v>
      </c>
      <c r="W37" s="76" t="str">
        <f>IFERROR(VLOOKUP(Tabel1[[#This Row],[Statsborgerskab]],Nationality[#All],3,FALSE),"Ukendt")</f>
        <v>Ukendt</v>
      </c>
      <c r="X37" s="75" t="str">
        <f>IFERROR(VLOOKUP(Tabel1[[#This Row],[CPR]],Tabel4[#All],8,FALSE),"Nej")</f>
        <v>Nej</v>
      </c>
    </row>
    <row r="38" spans="2:24" x14ac:dyDescent="0.25">
      <c r="B38" s="72" t="str">
        <f>LEFT(Tabel1[[#This Row],[Fulde navn]],SUM(LEN(Tabel1[[#This Row],[Fulde navn]])-LEN(Tabel1[[#This Row],[Efternavn]])))</f>
        <v/>
      </c>
      <c r="C38" s="10" t="str">
        <f>TRIM(RIGHT(SUBSTITUTE(Tabel1[[#This Row],[Fulde navn]]," ",REPT(" ",200)),200))</f>
        <v/>
      </c>
      <c r="D38" s="40"/>
      <c r="E38" s="24"/>
      <c r="F38" s="52"/>
      <c r="G38" s="23"/>
      <c r="H38" s="23"/>
      <c r="I38" s="23"/>
      <c r="J38" s="23"/>
      <c r="K38" s="23"/>
      <c r="L38" s="25"/>
      <c r="M38" s="49"/>
      <c r="N38" s="27"/>
      <c r="O38" s="27"/>
      <c r="P38" s="26"/>
      <c r="Q38" s="26"/>
      <c r="R38" s="47"/>
      <c r="S38" s="60"/>
      <c r="T38" s="73"/>
      <c r="U38" s="74" t="str">
        <f>IFERROR(VLOOKUP(Tabel1[[#This Row],[Sektionsnummer]],Tabel2[#All],2,FALSE),"Afventer indtastning af sektionsnummer")</f>
        <v>Afventer indtastning af sektionsnummer</v>
      </c>
      <c r="V38" s="74" t="str">
        <f>IFERROR(VLOOKUP(Tabel1[[#This Row],[Supervisor mailadresse]],Tabel4[[#All],[Mail_Prim]:[Kolonne1]],6,FALSE),"Afventer indtastning af gyldig mailadresse")</f>
        <v>Afventer indtastning af gyldig mailadresse</v>
      </c>
      <c r="W38" s="74" t="str">
        <f>IFERROR(VLOOKUP(Tabel1[[#This Row],[Statsborgerskab]],Nationality[#All],3,FALSE),"Ukendt")</f>
        <v>Ukendt</v>
      </c>
      <c r="X38" s="75" t="str">
        <f>IFERROR(VLOOKUP(Tabel1[[#This Row],[CPR]],Tabel4[#All],8,FALSE),"Nej")</f>
        <v>Nej</v>
      </c>
    </row>
    <row r="39" spans="2:24" x14ac:dyDescent="0.25">
      <c r="B39" s="72" t="str">
        <f>LEFT(Tabel1[[#This Row],[Fulde navn]],SUM(LEN(Tabel1[[#This Row],[Fulde navn]])-LEN(Tabel1[[#This Row],[Efternavn]])))</f>
        <v/>
      </c>
      <c r="C39" s="10" t="str">
        <f>TRIM(RIGHT(SUBSTITUTE(Tabel1[[#This Row],[Fulde navn]]," ",REPT(" ",200)),200))</f>
        <v/>
      </c>
      <c r="D39" s="40"/>
      <c r="E39" s="24"/>
      <c r="F39" s="52"/>
      <c r="G39" s="23"/>
      <c r="H39" s="23"/>
      <c r="I39" s="23"/>
      <c r="J39" s="23"/>
      <c r="K39" s="23"/>
      <c r="L39" s="25"/>
      <c r="M39" s="49"/>
      <c r="N39" s="27"/>
      <c r="O39" s="27"/>
      <c r="P39" s="26"/>
      <c r="Q39" s="26"/>
      <c r="R39" s="47"/>
      <c r="S39" s="60"/>
      <c r="T39" s="73"/>
      <c r="U39" s="76" t="str">
        <f>IFERROR(VLOOKUP(Tabel1[[#This Row],[Sektionsnummer]],Tabel2[#All],2,FALSE),"Afventer indtastning af sektionsnummer")</f>
        <v>Afventer indtastning af sektionsnummer</v>
      </c>
      <c r="V39" s="76" t="str">
        <f>IFERROR(VLOOKUP(Tabel1[[#This Row],[Supervisor mailadresse]],Tabel4[[#All],[Mail_Prim]:[Kolonne1]],6,FALSE),"Afventer indtastning af gyldig mailadresse")</f>
        <v>Afventer indtastning af gyldig mailadresse</v>
      </c>
      <c r="W39" s="76" t="str">
        <f>IFERROR(VLOOKUP(Tabel1[[#This Row],[Statsborgerskab]],Nationality[#All],3,FALSE),"Ukendt")</f>
        <v>Ukendt</v>
      </c>
      <c r="X39" s="75" t="str">
        <f>IFERROR(VLOOKUP(Tabel1[[#This Row],[CPR]],Tabel4[#All],8,FALSE),"Nej")</f>
        <v>Nej</v>
      </c>
    </row>
    <row r="40" spans="2:24" x14ac:dyDescent="0.25">
      <c r="B40" s="72" t="str">
        <f>LEFT(Tabel1[[#This Row],[Fulde navn]],SUM(LEN(Tabel1[[#This Row],[Fulde navn]])-LEN(Tabel1[[#This Row],[Efternavn]])))</f>
        <v/>
      </c>
      <c r="C40" s="10" t="str">
        <f>TRIM(RIGHT(SUBSTITUTE(Tabel1[[#This Row],[Fulde navn]]," ",REPT(" ",200)),200))</f>
        <v/>
      </c>
      <c r="D40" s="40"/>
      <c r="E40" s="24"/>
      <c r="F40" s="52"/>
      <c r="G40" s="23"/>
      <c r="H40" s="23"/>
      <c r="I40" s="23"/>
      <c r="J40" s="23"/>
      <c r="K40" s="23"/>
      <c r="L40" s="25"/>
      <c r="M40" s="49"/>
      <c r="N40" s="27"/>
      <c r="O40" s="27"/>
      <c r="P40" s="26"/>
      <c r="Q40" s="26"/>
      <c r="R40" s="47"/>
      <c r="S40" s="60"/>
      <c r="T40" s="73"/>
      <c r="U40" s="74" t="str">
        <f>IFERROR(VLOOKUP(Tabel1[[#This Row],[Sektionsnummer]],Tabel2[#All],2,FALSE),"Afventer indtastning af sektionsnummer")</f>
        <v>Afventer indtastning af sektionsnummer</v>
      </c>
      <c r="V40" s="74" t="str">
        <f>IFERROR(VLOOKUP(Tabel1[[#This Row],[Supervisor mailadresse]],Tabel4[[#All],[Mail_Prim]:[Kolonne1]],6,FALSE),"Afventer indtastning af gyldig mailadresse")</f>
        <v>Afventer indtastning af gyldig mailadresse</v>
      </c>
      <c r="W40" s="74" t="str">
        <f>IFERROR(VLOOKUP(Tabel1[[#This Row],[Statsborgerskab]],Nationality[#All],3,FALSE),"Ukendt")</f>
        <v>Ukendt</v>
      </c>
      <c r="X40" s="75" t="str">
        <f>IFERROR(VLOOKUP(Tabel1[[#This Row],[CPR]],Tabel4[#All],8,FALSE),"Nej")</f>
        <v>Nej</v>
      </c>
    </row>
    <row r="41" spans="2:24" x14ac:dyDescent="0.25">
      <c r="B41" s="72" t="str">
        <f>LEFT(Tabel1[[#This Row],[Fulde navn]],SUM(LEN(Tabel1[[#This Row],[Fulde navn]])-LEN(Tabel1[[#This Row],[Efternavn]])))</f>
        <v/>
      </c>
      <c r="C41" s="10" t="str">
        <f>TRIM(RIGHT(SUBSTITUTE(Tabel1[[#This Row],[Fulde navn]]," ",REPT(" ",200)),200))</f>
        <v/>
      </c>
      <c r="D41" s="40"/>
      <c r="E41" s="24"/>
      <c r="F41" s="52"/>
      <c r="G41" s="23"/>
      <c r="H41" s="23"/>
      <c r="I41" s="23"/>
      <c r="J41" s="23"/>
      <c r="K41" s="23"/>
      <c r="L41" s="25"/>
      <c r="M41" s="49"/>
      <c r="N41" s="27"/>
      <c r="O41" s="27"/>
      <c r="P41" s="26"/>
      <c r="Q41" s="26"/>
      <c r="R41" s="47"/>
      <c r="S41" s="60"/>
      <c r="T41" s="73"/>
      <c r="U41" s="76" t="str">
        <f>IFERROR(VLOOKUP(Tabel1[[#This Row],[Sektionsnummer]],Tabel2[#All],2,FALSE),"Afventer indtastning af sektionsnummer")</f>
        <v>Afventer indtastning af sektionsnummer</v>
      </c>
      <c r="V41" s="76" t="str">
        <f>IFERROR(VLOOKUP(Tabel1[[#This Row],[Supervisor mailadresse]],Tabel4[[#All],[Mail_Prim]:[Kolonne1]],6,FALSE),"Afventer indtastning af gyldig mailadresse")</f>
        <v>Afventer indtastning af gyldig mailadresse</v>
      </c>
      <c r="W41" s="76" t="str">
        <f>IFERROR(VLOOKUP(Tabel1[[#This Row],[Statsborgerskab]],Nationality[#All],3,FALSE),"Ukendt")</f>
        <v>Ukendt</v>
      </c>
      <c r="X41" s="75" t="str">
        <f>IFERROR(VLOOKUP(Tabel1[[#This Row],[CPR]],Tabel4[#All],8,FALSE),"Nej")</f>
        <v>Nej</v>
      </c>
    </row>
    <row r="42" spans="2:24" x14ac:dyDescent="0.25">
      <c r="B42" s="72" t="str">
        <f>LEFT(Tabel1[[#This Row],[Fulde navn]],SUM(LEN(Tabel1[[#This Row],[Fulde navn]])-LEN(Tabel1[[#This Row],[Efternavn]])))</f>
        <v/>
      </c>
      <c r="C42" s="10" t="str">
        <f>TRIM(RIGHT(SUBSTITUTE(Tabel1[[#This Row],[Fulde navn]]," ",REPT(" ",200)),200))</f>
        <v/>
      </c>
      <c r="D42" s="40"/>
      <c r="E42" s="24"/>
      <c r="F42" s="52"/>
      <c r="G42" s="23"/>
      <c r="H42" s="23"/>
      <c r="I42" s="23"/>
      <c r="J42" s="23"/>
      <c r="K42" s="23"/>
      <c r="L42" s="25"/>
      <c r="M42" s="49"/>
      <c r="N42" s="27"/>
      <c r="O42" s="27"/>
      <c r="P42" s="26"/>
      <c r="Q42" s="26"/>
      <c r="R42" s="47"/>
      <c r="S42" s="60"/>
      <c r="T42" s="73"/>
      <c r="U42" s="74" t="str">
        <f>IFERROR(VLOOKUP(Tabel1[[#This Row],[Sektionsnummer]],Tabel2[#All],2,FALSE),"Afventer indtastning af sektionsnummer")</f>
        <v>Afventer indtastning af sektionsnummer</v>
      </c>
      <c r="V42" s="74" t="str">
        <f>IFERROR(VLOOKUP(Tabel1[[#This Row],[Supervisor mailadresse]],Tabel4[[#All],[Mail_Prim]:[Kolonne1]],6,FALSE),"Afventer indtastning af gyldig mailadresse")</f>
        <v>Afventer indtastning af gyldig mailadresse</v>
      </c>
      <c r="W42" s="74" t="str">
        <f>IFERROR(VLOOKUP(Tabel1[[#This Row],[Statsborgerskab]],Nationality[#All],3,FALSE),"Ukendt")</f>
        <v>Ukendt</v>
      </c>
      <c r="X42" s="75" t="str">
        <f>IFERROR(VLOOKUP(Tabel1[[#This Row],[CPR]],Tabel4[#All],8,FALSE),"Nej")</f>
        <v>Nej</v>
      </c>
    </row>
    <row r="43" spans="2:24" x14ac:dyDescent="0.25">
      <c r="B43" s="72" t="str">
        <f>LEFT(Tabel1[[#This Row],[Fulde navn]],SUM(LEN(Tabel1[[#This Row],[Fulde navn]])-LEN(Tabel1[[#This Row],[Efternavn]])))</f>
        <v/>
      </c>
      <c r="C43" s="10" t="str">
        <f>TRIM(RIGHT(SUBSTITUTE(Tabel1[[#This Row],[Fulde navn]]," ",REPT(" ",200)),200))</f>
        <v/>
      </c>
      <c r="D43" s="40"/>
      <c r="E43" s="24"/>
      <c r="F43" s="52"/>
      <c r="G43" s="23"/>
      <c r="H43" s="23"/>
      <c r="I43" s="23"/>
      <c r="J43" s="23"/>
      <c r="K43" s="23"/>
      <c r="L43" s="25"/>
      <c r="M43" s="49"/>
      <c r="N43" s="27"/>
      <c r="O43" s="27"/>
      <c r="P43" s="26"/>
      <c r="Q43" s="26"/>
      <c r="R43" s="47"/>
      <c r="S43" s="60"/>
      <c r="T43" s="73"/>
      <c r="U43" s="76" t="str">
        <f>IFERROR(VLOOKUP(Tabel1[[#This Row],[Sektionsnummer]],Tabel2[#All],2,FALSE),"Afventer indtastning af sektionsnummer")</f>
        <v>Afventer indtastning af sektionsnummer</v>
      </c>
      <c r="V43" s="76" t="str">
        <f>IFERROR(VLOOKUP(Tabel1[[#This Row],[Supervisor mailadresse]],Tabel4[[#All],[Mail_Prim]:[Kolonne1]],6,FALSE),"Afventer indtastning af gyldig mailadresse")</f>
        <v>Afventer indtastning af gyldig mailadresse</v>
      </c>
      <c r="W43" s="76" t="str">
        <f>IFERROR(VLOOKUP(Tabel1[[#This Row],[Statsborgerskab]],Nationality[#All],3,FALSE),"Ukendt")</f>
        <v>Ukendt</v>
      </c>
      <c r="X43" s="75" t="str">
        <f>IFERROR(VLOOKUP(Tabel1[[#This Row],[CPR]],Tabel4[#All],8,FALSE),"Nej")</f>
        <v>Nej</v>
      </c>
    </row>
    <row r="44" spans="2:24" x14ac:dyDescent="0.25">
      <c r="B44" s="72" t="str">
        <f>LEFT(Tabel1[[#This Row],[Fulde navn]],SUM(LEN(Tabel1[[#This Row],[Fulde navn]])-LEN(Tabel1[[#This Row],[Efternavn]])))</f>
        <v/>
      </c>
      <c r="C44" s="10" t="str">
        <f>TRIM(RIGHT(SUBSTITUTE(Tabel1[[#This Row],[Fulde navn]]," ",REPT(" ",200)),200))</f>
        <v/>
      </c>
      <c r="D44" s="40"/>
      <c r="E44" s="24"/>
      <c r="F44" s="52"/>
      <c r="G44" s="23"/>
      <c r="H44" s="23"/>
      <c r="I44" s="23"/>
      <c r="J44" s="23"/>
      <c r="K44" s="23"/>
      <c r="L44" s="25"/>
      <c r="M44" s="49"/>
      <c r="N44" s="27"/>
      <c r="O44" s="27"/>
      <c r="P44" s="26"/>
      <c r="Q44" s="26"/>
      <c r="R44" s="47"/>
      <c r="S44" s="60"/>
      <c r="T44" s="73"/>
      <c r="U44" s="74" t="str">
        <f>IFERROR(VLOOKUP(Tabel1[[#This Row],[Sektionsnummer]],Tabel2[#All],2,FALSE),"Afventer indtastning af sektionsnummer")</f>
        <v>Afventer indtastning af sektionsnummer</v>
      </c>
      <c r="V44" s="74" t="str">
        <f>IFERROR(VLOOKUP(Tabel1[[#This Row],[Supervisor mailadresse]],Tabel4[[#All],[Mail_Prim]:[Kolonne1]],6,FALSE),"Afventer indtastning af gyldig mailadresse")</f>
        <v>Afventer indtastning af gyldig mailadresse</v>
      </c>
      <c r="W44" s="74" t="str">
        <f>IFERROR(VLOOKUP(Tabel1[[#This Row],[Statsborgerskab]],Nationality[#All],3,FALSE),"Ukendt")</f>
        <v>Ukendt</v>
      </c>
      <c r="X44" s="75" t="str">
        <f>IFERROR(VLOOKUP(Tabel1[[#This Row],[CPR]],Tabel4[#All],8,FALSE),"Nej")</f>
        <v>Nej</v>
      </c>
    </row>
    <row r="45" spans="2:24" ht="15.75" thickBot="1" x14ac:dyDescent="0.3">
      <c r="B45" s="77" t="str">
        <f>LEFT(Tabel1[[#This Row],[Fulde navn]],SUM(LEN(Tabel1[[#This Row],[Fulde navn]])-LEN(Tabel1[[#This Row],[Efternavn]])))</f>
        <v/>
      </c>
      <c r="C45" s="78" t="str">
        <f>TRIM(RIGHT(SUBSTITUTE(Tabel1[[#This Row],[Fulde navn]]," ",REPT(" ",200)),200))</f>
        <v/>
      </c>
      <c r="D45" s="41"/>
      <c r="E45" s="43"/>
      <c r="F45" s="53"/>
      <c r="G45" s="42"/>
      <c r="H45" s="42"/>
      <c r="I45" s="42"/>
      <c r="J45" s="42"/>
      <c r="K45" s="42"/>
      <c r="L45" s="44"/>
      <c r="M45" s="50"/>
      <c r="N45" s="45"/>
      <c r="O45" s="45"/>
      <c r="P45" s="46"/>
      <c r="Q45" s="46"/>
      <c r="R45" s="48"/>
      <c r="S45" s="60"/>
      <c r="T45" s="79"/>
      <c r="U45" s="80" t="str">
        <f>IFERROR(VLOOKUP(Tabel1[[#This Row],[Sektionsnummer]],Tabel2[#All],2,FALSE),"Afventer indtastning af sektionsnummer")</f>
        <v>Afventer indtastning af sektionsnummer</v>
      </c>
      <c r="V45" s="80" t="str">
        <f>IFERROR(VLOOKUP(Tabel1[[#This Row],[Supervisor mailadresse]],Tabel4[[#All],[Mail_Prim]:[Kolonne1]],6,FALSE),"Afventer indtastning af gyldig mailadresse")</f>
        <v>Afventer indtastning af gyldig mailadresse</v>
      </c>
      <c r="W45" s="80" t="str">
        <f>IFERROR(VLOOKUP(Tabel1[[#This Row],[Statsborgerskab]],Nationality[#All],3,FALSE),"Ukendt")</f>
        <v>Ukendt</v>
      </c>
      <c r="X45" s="81" t="str">
        <f>IFERROR(VLOOKUP(Tabel1[[#This Row],[CPR]],Tabel4[#All],8,FALSE),"Nej")</f>
        <v>Nej</v>
      </c>
    </row>
  </sheetData>
  <mergeCells count="14">
    <mergeCell ref="B4:C4"/>
    <mergeCell ref="B1:C3"/>
    <mergeCell ref="T4:X4"/>
    <mergeCell ref="G1:I1"/>
    <mergeCell ref="D1:E1"/>
    <mergeCell ref="D2:E2"/>
    <mergeCell ref="F1:F3"/>
    <mergeCell ref="D3:E3"/>
    <mergeCell ref="D4:F4"/>
    <mergeCell ref="G3:I3"/>
    <mergeCell ref="G4:J4"/>
    <mergeCell ref="G2:I2"/>
    <mergeCell ref="K4:R4"/>
    <mergeCell ref="J1:R3"/>
  </mergeCells>
  <conditionalFormatting sqref="D2:E2">
    <cfRule type="containsText" dxfId="11" priority="3" operator="containsText" text="Indtastes af institut">
      <formula>NOT(ISERROR(SEARCH("Indtastes af institut",D2)))</formula>
    </cfRule>
  </conditionalFormatting>
  <conditionalFormatting sqref="G1 D3">
    <cfRule type="cellIs" dxfId="10" priority="21" operator="equal">
      <formula>"INSTITUTNAVN og ARK NR. - Udfyldes af HR"</formula>
    </cfRule>
  </conditionalFormatting>
  <conditionalFormatting sqref="G2:G3">
    <cfRule type="cellIs" dxfId="9" priority="1" operator="equal">
      <formula>"DATO FOR MODTAGELSE - Udfyldes af HR"</formula>
    </cfRule>
  </conditionalFormatting>
  <conditionalFormatting sqref="K6:K45">
    <cfRule type="cellIs" dxfId="8" priority="11" operator="equal">
      <formula>"Vælg fra listen"</formula>
    </cfRule>
  </conditionalFormatting>
  <conditionalFormatting sqref="S5:S45 R6:R45">
    <cfRule type="cellIs" dxfId="7" priority="28" operator="equal">
      <formula>"Eks. Timerne gælder vedr. E19 selvom ans. Varer længere"</formula>
    </cfRule>
  </conditionalFormatting>
  <conditionalFormatting sqref="U6:V45">
    <cfRule type="cellIs" dxfId="6" priority="10" operator="equal">
      <formula>"Afventer indtastning af sektionsnummer"</formula>
    </cfRule>
  </conditionalFormatting>
  <conditionalFormatting sqref="V6:V45">
    <cfRule type="containsText" dxfId="5" priority="2" operator="containsText" text="Afventer indtastning af gyldig mailadresse">
      <formula>NOT(ISERROR(SEARCH("Afventer indtastning af gyldig mailadresse",V6)))</formula>
    </cfRule>
  </conditionalFormatting>
  <conditionalFormatting sqref="V6:X45">
    <cfRule type="cellIs" dxfId="4" priority="4" operator="equal">
      <formula>"Ukendt"</formula>
    </cfRule>
    <cfRule type="cellIs" dxfId="3" priority="7" operator="equal">
      <formula>"andet"</formula>
    </cfRule>
    <cfRule type="cellIs" dxfId="2" priority="8" operator="equal">
      <formula>"EU"</formula>
    </cfRule>
    <cfRule type="cellIs" dxfId="1" priority="9" operator="equal">
      <formula>"DK"</formula>
    </cfRule>
  </conditionalFormatting>
  <conditionalFormatting sqref="X6:X45">
    <cfRule type="cellIs" dxfId="0" priority="5" operator="equal">
      <formula>"Nej"</formula>
    </cfRule>
  </conditionalFormatting>
  <dataValidations count="5">
    <dataValidation type="textLength" operator="equal" allowBlank="1" showErrorMessage="1" errorTitle="Ugyldigt format indtastet" error="Du skal indtaste 10 cifre uden bindestreg." sqref="C50:C1048576 C46:C47 E6:E45" xr:uid="{00000000-0002-0000-0000-000000000000}">
      <formula1>10</formula1>
    </dataValidation>
    <dataValidation type="decimal" allowBlank="1" showInputMessage="1" showErrorMessage="1" sqref="P6:P45" xr:uid="{00000000-0002-0000-0000-000001000000}">
      <formula1>0.01</formula1>
      <formula2>700</formula2>
    </dataValidation>
    <dataValidation type="list" allowBlank="1" showInputMessage="1" showErrorMessage="1" sqref="K6:K45" xr:uid="{00000000-0002-0000-0000-000003000000}">
      <formula1>"Hjælpelærer,Undervisningsass. (studerende),Undervisningsass. (ikke studerende)"</formula1>
    </dataValidation>
    <dataValidation type="custom" allowBlank="1" showInputMessage="1" showErrorMessage="1" sqref="M6:M45" xr:uid="{00000000-0002-0000-0000-000004000000}">
      <formula1>RIGHT(M6,6)="dtu.dk"</formula1>
    </dataValidation>
    <dataValidation type="custom" allowBlank="1" showErrorMessage="1" errorTitle="Ugyldig dato indtastet" error="Angiv altid d. 1. eller d. 15. i den måned medarbejder starter:_x000a__x000a_01-01-2024 = OK_x000a_15-01-2024 = OK_x000a_02-01-2024 = ikke OK" sqref="N6:N45" xr:uid="{8210EC65-28C8-44F1-9F2C-C3776EED6123}">
      <formula1>OR(DAY(N6)=1,DAY(N6)=15)</formula1>
    </dataValidation>
  </dataValidations>
  <pageMargins left="0.7" right="0.7" top="0.75" bottom="0.75" header="0.3" footer="0.3"/>
  <pageSetup orientation="portrait" horizontalDpi="300" verticalDpi="300"/>
  <legacyDrawing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5000000}">
          <x14:formula1>
            <xm:f>Tabeller!$I$3:$I$104</xm:f>
          </x14:formula1>
          <xm:sqref>F6:F45</xm:sqref>
        </x14:dataValidation>
        <x14:dataValidation type="list" showDropDown="1" showErrorMessage="1" errorTitle="Ugyldig dato indtastet" error="Du skal altid angive den sidste dato i en måned." xr:uid="{00000000-0002-0000-0000-000007000000}">
          <x14:formula1>
            <xm:f>Tabeller!$W$3:$W$74</xm:f>
          </x14:formula1>
          <xm:sqref>O6:O45</xm:sqref>
        </x14:dataValidation>
        <x14:dataValidation type="list" operator="equal" allowBlank="1" showErrorMessage="1" errorTitle="Ugyldigt nr. indtastet" error="For at sikre, at personen bliver registreret i den korrekte afdeling, er det vigtigt, at du angiver de 4-cifre som hører til den specifikke sektion." promptTitle="Sektionsnummer" prompt="Vælg fra listen ved at klikke på pilen til højre for cellen." xr:uid="{00000000-0002-0000-0000-000006000000}">
          <x14:formula1>
            <xm:f>Tabeller!$B$3:$B$850</xm:f>
          </x14:formula1>
          <xm:sqref>L6:L45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
  <sheetViews>
    <sheetView showGridLines="0" workbookViewId="0">
      <selection activeCell="I29" sqref="I29"/>
    </sheetView>
  </sheetViews>
  <sheetFormatPr defaultRowHeight="15" x14ac:dyDescent="0.25"/>
  <sheetData/>
  <sheetProtection algorithmName="SHA-512" hashValue="/yoIvyUQYZqQZ0D7w5jIx+nc2I8tileBKQ4wJYcQPtDmW+/hisWd9/ExQGgJdNYL0ShlTa0GrwvcHFCdShrCSQ==" saltValue="sZfzJ2mOYGItHyEYFGczlQ==" spinCount="100000" sheet="1" objects="1" scenarios="1" selectLockedCells="1" selectUn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dimension ref="A1"/>
  <sheetViews>
    <sheetView workbookViewId="0">
      <selection activeCell="C17" sqref="C17"/>
    </sheetView>
  </sheetViews>
  <sheetFormatPr defaultColWidth="80.7109375" defaultRowHeight="15" x14ac:dyDescent="0.25"/>
  <sheetData/>
  <sheetProtection selectLockedCells="1"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dimension ref="B1:W13790"/>
  <sheetViews>
    <sheetView zoomScaleNormal="100" workbookViewId="0">
      <selection activeCell="C634" sqref="C634"/>
    </sheetView>
  </sheetViews>
  <sheetFormatPr defaultRowHeight="30" x14ac:dyDescent="0.4"/>
  <cols>
    <col min="1" max="1" width="3.140625" customWidth="1"/>
    <col min="2" max="2" width="8.7109375" customWidth="1"/>
    <col min="3" max="3" width="78.28515625" bestFit="1" customWidth="1"/>
    <col min="4" max="4" width="24.85546875" bestFit="1" customWidth="1"/>
    <col min="5" max="5" width="9.5703125" bestFit="1" customWidth="1"/>
    <col min="6" max="6" width="19.85546875" bestFit="1" customWidth="1"/>
    <col min="7" max="7" width="11" style="9" bestFit="1" customWidth="1"/>
    <col min="8" max="8" width="10.42578125" customWidth="1"/>
    <col min="9" max="9" width="11.140625" bestFit="1" customWidth="1"/>
    <col min="10" max="10" width="15.42578125" bestFit="1" customWidth="1"/>
    <col min="11" max="11" width="17.85546875" style="9" customWidth="1"/>
    <col min="12" max="12" width="3.42578125" customWidth="1"/>
    <col min="13" max="13" width="17.7109375" bestFit="1" customWidth="1"/>
    <col min="14" max="14" width="11.85546875" bestFit="1" customWidth="1"/>
    <col min="15" max="15" width="10.7109375" bestFit="1" customWidth="1"/>
    <col min="16" max="16" width="20.28515625" bestFit="1" customWidth="1"/>
    <col min="17" max="17" width="22.42578125" bestFit="1" customWidth="1"/>
    <col min="18" max="18" width="28.28515625" bestFit="1" customWidth="1"/>
    <col min="19" max="19" width="10.85546875" bestFit="1" customWidth="1"/>
    <col min="20" max="20" width="10.85546875" customWidth="1"/>
    <col min="21" max="21" width="21.7109375" customWidth="1"/>
    <col min="22" max="22" width="11.7109375" bestFit="1" customWidth="1"/>
    <col min="23" max="23" width="16.42578125" bestFit="1" customWidth="1"/>
  </cols>
  <sheetData>
    <row r="1" spans="2:23" ht="45.75" customHeight="1" thickBot="1" x14ac:dyDescent="0.45">
      <c r="B1" s="118" t="s">
        <v>16</v>
      </c>
      <c r="C1" s="119"/>
      <c r="D1" s="119"/>
      <c r="E1" s="120" t="s">
        <v>29315</v>
      </c>
      <c r="F1" s="120"/>
      <c r="G1" s="16">
        <v>44202</v>
      </c>
      <c r="I1" s="115" t="s">
        <v>900</v>
      </c>
      <c r="J1" s="116"/>
      <c r="K1" s="117"/>
      <c r="M1" s="115" t="s">
        <v>1109</v>
      </c>
      <c r="N1" s="116"/>
      <c r="O1" s="116"/>
      <c r="P1" s="116"/>
      <c r="Q1" s="116"/>
      <c r="R1" t="s">
        <v>42536</v>
      </c>
      <c r="S1" s="14">
        <v>44202</v>
      </c>
      <c r="T1" s="14"/>
      <c r="W1" t="s">
        <v>42495</v>
      </c>
    </row>
    <row r="2" spans="2:23" ht="15" customHeight="1" x14ac:dyDescent="0.4">
      <c r="B2" s="1" t="s">
        <v>17</v>
      </c>
      <c r="C2" s="2" t="s">
        <v>18</v>
      </c>
      <c r="D2" s="2" t="s">
        <v>19</v>
      </c>
      <c r="E2" s="2" t="s">
        <v>20</v>
      </c>
      <c r="F2" s="3" t="s">
        <v>21</v>
      </c>
      <c r="G2" s="3" t="s">
        <v>1107</v>
      </c>
      <c r="H2" s="9"/>
      <c r="I2" s="3" t="s">
        <v>1007</v>
      </c>
      <c r="J2" s="3" t="s">
        <v>1008</v>
      </c>
      <c r="K2" s="4" t="s">
        <v>898</v>
      </c>
      <c r="L2" s="9"/>
      <c r="M2" t="s">
        <v>1110</v>
      </c>
      <c r="N2" t="s">
        <v>45635</v>
      </c>
      <c r="O2" t="s">
        <v>1111</v>
      </c>
      <c r="P2" t="s">
        <v>29714</v>
      </c>
      <c r="Q2" t="s">
        <v>29716</v>
      </c>
      <c r="R2" t="s">
        <v>29713</v>
      </c>
      <c r="S2" t="s">
        <v>1112</v>
      </c>
      <c r="T2" t="s">
        <v>1113</v>
      </c>
      <c r="U2" t="s">
        <v>29715</v>
      </c>
      <c r="W2" t="s">
        <v>29715</v>
      </c>
    </row>
    <row r="3" spans="2:23" ht="15" customHeight="1" x14ac:dyDescent="0.4">
      <c r="B3" s="21" t="s">
        <v>22</v>
      </c>
      <c r="C3" s="21" t="s">
        <v>26966</v>
      </c>
      <c r="D3" s="21" t="s">
        <v>29316</v>
      </c>
      <c r="E3" s="21" t="s">
        <v>29317</v>
      </c>
      <c r="F3" s="22" t="s">
        <v>23</v>
      </c>
      <c r="G3" s="3" t="str">
        <f>IF(LEN(Tabel2[[#This Row],[ORGNO]])=4,"OK","Ugyldig")</f>
        <v>OK</v>
      </c>
      <c r="H3" s="9"/>
      <c r="I3" s="5" t="s">
        <v>1009</v>
      </c>
      <c r="J3" s="6" t="s">
        <v>901</v>
      </c>
      <c r="K3" t="s">
        <v>1108</v>
      </c>
      <c r="L3" s="9"/>
      <c r="M3" s="35" t="s">
        <v>10497</v>
      </c>
      <c r="N3" s="35" t="s">
        <v>45636</v>
      </c>
      <c r="O3" s="35" t="s">
        <v>44321</v>
      </c>
      <c r="P3" s="35" t="s">
        <v>42537</v>
      </c>
      <c r="Q3" s="35" t="s">
        <v>29718</v>
      </c>
      <c r="R3" s="35" t="s">
        <v>29745</v>
      </c>
      <c r="S3" s="35" t="s">
        <v>10499</v>
      </c>
      <c r="T3" s="36" t="s">
        <v>288</v>
      </c>
      <c r="U3" s="39" t="str">
        <f>_xlfn.CONCAT(Tabel4[[#This Row],[Personnr.]],"-",Tabel4[[#This Row],[Afdeling]],"-",Tabel4[[#This Row],[ASS_Status]])</f>
        <v>35877-2694-Inactive - Payroll Eligible</v>
      </c>
      <c r="W3" s="14">
        <v>44227</v>
      </c>
    </row>
    <row r="4" spans="2:23" ht="15" customHeight="1" x14ac:dyDescent="0.4">
      <c r="B4" s="17" t="s">
        <v>24</v>
      </c>
      <c r="C4" s="18" t="s">
        <v>27787</v>
      </c>
      <c r="D4" s="18" t="s">
        <v>29316</v>
      </c>
      <c r="E4" s="18" t="s">
        <v>29317</v>
      </c>
      <c r="F4" s="19" t="s">
        <v>23</v>
      </c>
      <c r="G4" s="3" t="str">
        <f>IF(LEN(Tabel2[[#This Row],[ORGNO]])=4,"OK","Ugyldig")</f>
        <v>OK</v>
      </c>
      <c r="H4" s="9"/>
      <c r="I4" s="5" t="s">
        <v>1010</v>
      </c>
      <c r="J4" s="6" t="s">
        <v>902</v>
      </c>
      <c r="K4"/>
      <c r="L4" s="9"/>
      <c r="M4" s="35" t="s">
        <v>45637</v>
      </c>
      <c r="N4" s="35" t="s">
        <v>45638</v>
      </c>
      <c r="O4" s="35" t="s">
        <v>45639</v>
      </c>
      <c r="P4" s="35" t="s">
        <v>45640</v>
      </c>
      <c r="Q4" s="35" t="s">
        <v>29721</v>
      </c>
      <c r="R4" s="35" t="s">
        <v>29737</v>
      </c>
      <c r="S4" s="35" t="s">
        <v>45641</v>
      </c>
      <c r="T4" s="36" t="s">
        <v>329</v>
      </c>
      <c r="U4" s="39" t="str">
        <f>_xlfn.CONCAT(Tabel4[[#This Row],[Personnr.]],"-",Tabel4[[#This Row],[Afdeling]],"-",Tabel4[[#This Row],[ASS_Status]])</f>
        <v>37586-2781-Aktiv ansættelse</v>
      </c>
      <c r="W4" s="14">
        <v>44255</v>
      </c>
    </row>
    <row r="5" spans="2:23" ht="15" customHeight="1" x14ac:dyDescent="0.4">
      <c r="B5" s="17" t="s">
        <v>25</v>
      </c>
      <c r="C5" s="18" t="s">
        <v>27507</v>
      </c>
      <c r="D5" s="18" t="s">
        <v>29316</v>
      </c>
      <c r="E5" s="18" t="s">
        <v>29317</v>
      </c>
      <c r="F5" s="19" t="s">
        <v>23</v>
      </c>
      <c r="G5" s="3" t="str">
        <f>IF(LEN(Tabel2[[#This Row],[ORGNO]])=4,"OK","Ugyldig")</f>
        <v>OK</v>
      </c>
      <c r="H5" s="9"/>
      <c r="I5" s="5" t="s">
        <v>1011</v>
      </c>
      <c r="J5" s="6" t="s">
        <v>903</v>
      </c>
      <c r="K5" t="s">
        <v>1108</v>
      </c>
      <c r="L5" s="9"/>
      <c r="M5" s="35" t="s">
        <v>45642</v>
      </c>
      <c r="N5" s="35" t="s">
        <v>45643</v>
      </c>
      <c r="O5" s="35" t="s">
        <v>45644</v>
      </c>
      <c r="P5" s="35" t="s">
        <v>45645</v>
      </c>
      <c r="Q5" s="35" t="s">
        <v>29721</v>
      </c>
      <c r="R5" s="35" t="s">
        <v>29754</v>
      </c>
      <c r="S5" s="35" t="s">
        <v>45646</v>
      </c>
      <c r="T5" s="36" t="s">
        <v>129</v>
      </c>
      <c r="U5" s="39" t="str">
        <f>_xlfn.CONCAT(Tabel4[[#This Row],[Personnr.]],"-",Tabel4[[#This Row],[Afdeling]],"-",Tabel4[[#This Row],[ASS_Status]])</f>
        <v>37559-2239-Aktiv ansættelse</v>
      </c>
      <c r="W5" s="14">
        <v>44286</v>
      </c>
    </row>
    <row r="6" spans="2:23" ht="15" customHeight="1" x14ac:dyDescent="0.4">
      <c r="B6" s="17" t="s">
        <v>56770</v>
      </c>
      <c r="C6" s="18" t="s">
        <v>62088</v>
      </c>
      <c r="D6" s="18" t="s">
        <v>29316</v>
      </c>
      <c r="E6" s="18" t="s">
        <v>29317</v>
      </c>
      <c r="F6" s="19" t="s">
        <v>23</v>
      </c>
      <c r="G6" s="3" t="str">
        <f>IF(LEN(Tabel2[[#This Row],[ORGNO]])=4,"OK","Ugyldig")</f>
        <v>OK</v>
      </c>
      <c r="H6" s="9"/>
      <c r="I6" s="5" t="s">
        <v>1012</v>
      </c>
      <c r="J6" s="6" t="s">
        <v>904</v>
      </c>
      <c r="K6" t="s">
        <v>1108</v>
      </c>
      <c r="L6" s="9"/>
      <c r="M6" s="35" t="s">
        <v>45647</v>
      </c>
      <c r="N6" s="35" t="s">
        <v>45648</v>
      </c>
      <c r="O6" s="35" t="s">
        <v>45649</v>
      </c>
      <c r="P6" s="35" t="s">
        <v>45650</v>
      </c>
      <c r="Q6" s="35" t="s">
        <v>29721</v>
      </c>
      <c r="R6" s="35" t="s">
        <v>29754</v>
      </c>
      <c r="S6" s="35" t="s">
        <v>45651</v>
      </c>
      <c r="T6" s="36" t="s">
        <v>42501</v>
      </c>
      <c r="U6" s="39" t="str">
        <f>_xlfn.CONCAT(Tabel4[[#This Row],[Personnr.]],"-",Tabel4[[#This Row],[Afdeling]],"-",Tabel4[[#This Row],[ASS_Status]])</f>
        <v>37772-2291-Aktiv ansættelse</v>
      </c>
      <c r="W6" s="14">
        <v>44316</v>
      </c>
    </row>
    <row r="7" spans="2:23" ht="15" customHeight="1" x14ac:dyDescent="0.4">
      <c r="B7" s="17" t="s">
        <v>26</v>
      </c>
      <c r="C7" s="18" t="s">
        <v>27115</v>
      </c>
      <c r="D7" s="18" t="s">
        <v>29316</v>
      </c>
      <c r="E7" s="18" t="s">
        <v>29317</v>
      </c>
      <c r="F7" s="19" t="s">
        <v>23</v>
      </c>
      <c r="G7" s="3" t="str">
        <f>IF(LEN(Tabel2[[#This Row],[ORGNO]])=4,"OK","Ugyldig")</f>
        <v>OK</v>
      </c>
      <c r="H7" s="9"/>
      <c r="I7" s="5" t="s">
        <v>1013</v>
      </c>
      <c r="J7" s="6" t="s">
        <v>905</v>
      </c>
      <c r="K7" t="s">
        <v>1108</v>
      </c>
      <c r="L7" s="9"/>
      <c r="M7" s="35" t="s">
        <v>1114</v>
      </c>
      <c r="N7" s="35" t="s">
        <v>45652</v>
      </c>
      <c r="O7" s="35" t="s">
        <v>1115</v>
      </c>
      <c r="P7" s="35" t="s">
        <v>29717</v>
      </c>
      <c r="Q7" s="35" t="s">
        <v>29718</v>
      </c>
      <c r="R7" s="35" t="s">
        <v>29719</v>
      </c>
      <c r="S7" s="35" t="s">
        <v>1116</v>
      </c>
      <c r="T7" s="36" t="s">
        <v>22</v>
      </c>
      <c r="U7" s="39" t="str">
        <f>_xlfn.CONCAT(Tabel4[[#This Row],[Personnr.]],"-",Tabel4[[#This Row],[Afdeling]],"-",Tabel4[[#This Row],[ASS_Status]])</f>
        <v>502-0100-Inactive - Payroll Eligible</v>
      </c>
      <c r="W7" s="14">
        <v>44347</v>
      </c>
    </row>
    <row r="8" spans="2:23" ht="15" customHeight="1" x14ac:dyDescent="0.4">
      <c r="B8" s="17" t="s">
        <v>27</v>
      </c>
      <c r="C8" s="18" t="s">
        <v>27142</v>
      </c>
      <c r="D8" s="18" t="s">
        <v>29316</v>
      </c>
      <c r="E8" s="18" t="s">
        <v>29317</v>
      </c>
      <c r="F8" s="19" t="s">
        <v>23</v>
      </c>
      <c r="G8" s="3" t="str">
        <f>IF(LEN(Tabel2[[#This Row],[ORGNO]])=4,"OK","Ugyldig")</f>
        <v>OK</v>
      </c>
      <c r="H8" s="9"/>
      <c r="I8" s="5" t="s">
        <v>1014</v>
      </c>
      <c r="J8" s="6" t="s">
        <v>906</v>
      </c>
      <c r="K8" t="s">
        <v>1108</v>
      </c>
      <c r="L8" s="9"/>
      <c r="M8" s="35" t="s">
        <v>1117</v>
      </c>
      <c r="N8" s="35" t="s">
        <v>45653</v>
      </c>
      <c r="O8" s="35" t="s">
        <v>1118</v>
      </c>
      <c r="P8" s="35" t="s">
        <v>29720</v>
      </c>
      <c r="Q8" s="35" t="s">
        <v>29721</v>
      </c>
      <c r="R8" s="35" t="s">
        <v>29722</v>
      </c>
      <c r="S8" s="35" t="s">
        <v>1119</v>
      </c>
      <c r="T8" s="36" t="s">
        <v>243</v>
      </c>
      <c r="U8" s="39" t="str">
        <f>_xlfn.CONCAT(Tabel4[[#This Row],[Personnr.]],"-",Tabel4[[#This Row],[Afdeling]],"-",Tabel4[[#This Row],[ASS_Status]])</f>
        <v>15333-2512-Aktiv ansættelse</v>
      </c>
      <c r="W8" s="14">
        <v>44377</v>
      </c>
    </row>
    <row r="9" spans="2:23" ht="15" customHeight="1" x14ac:dyDescent="0.4">
      <c r="B9" s="17" t="s">
        <v>28</v>
      </c>
      <c r="C9" s="18" t="s">
        <v>27266</v>
      </c>
      <c r="D9" s="18" t="s">
        <v>29316</v>
      </c>
      <c r="E9" s="18" t="s">
        <v>29317</v>
      </c>
      <c r="F9" s="19" t="s">
        <v>23</v>
      </c>
      <c r="G9" s="3" t="str">
        <f>IF(LEN(Tabel2[[#This Row],[ORGNO]])=4,"OK","Ugyldig")</f>
        <v>OK</v>
      </c>
      <c r="H9" s="9"/>
      <c r="I9" s="5" t="s">
        <v>1015</v>
      </c>
      <c r="J9" s="6" t="s">
        <v>908</v>
      </c>
      <c r="K9" t="s">
        <v>1108</v>
      </c>
      <c r="L9" s="9"/>
      <c r="M9" s="35" t="s">
        <v>1120</v>
      </c>
      <c r="N9" s="35" t="s">
        <v>45654</v>
      </c>
      <c r="O9" s="35" t="s">
        <v>461</v>
      </c>
      <c r="P9" s="35" t="s">
        <v>29723</v>
      </c>
      <c r="Q9" s="35" t="s">
        <v>29721</v>
      </c>
      <c r="R9" s="35" t="s">
        <v>29724</v>
      </c>
      <c r="S9" s="35" t="s">
        <v>1121</v>
      </c>
      <c r="T9" s="36" t="s">
        <v>164</v>
      </c>
      <c r="U9" s="39" t="str">
        <f>_xlfn.CONCAT(Tabel4[[#This Row],[Personnr.]],"-",Tabel4[[#This Row],[Afdeling]],"-",Tabel4[[#This Row],[ASS_Status]])</f>
        <v>3163-2313-Aktiv ansættelse</v>
      </c>
      <c r="W9" s="14">
        <v>44408</v>
      </c>
    </row>
    <row r="10" spans="2:23" ht="22.5" customHeight="1" x14ac:dyDescent="0.4">
      <c r="B10" s="17" t="s">
        <v>29</v>
      </c>
      <c r="C10" s="18" t="s">
        <v>27023</v>
      </c>
      <c r="D10" s="18" t="s">
        <v>29316</v>
      </c>
      <c r="E10" s="18" t="s">
        <v>29317</v>
      </c>
      <c r="F10" s="19" t="s">
        <v>23</v>
      </c>
      <c r="G10" s="3" t="str">
        <f>IF(LEN(Tabel2[[#This Row],[ORGNO]])=4,"OK","Ugyldig")</f>
        <v>OK</v>
      </c>
      <c r="H10" s="9"/>
      <c r="I10" s="5" t="s">
        <v>1016</v>
      </c>
      <c r="J10" s="6" t="s">
        <v>910</v>
      </c>
      <c r="K10"/>
      <c r="L10" s="9"/>
      <c r="M10" s="35" t="s">
        <v>26969</v>
      </c>
      <c r="N10" s="35" t="s">
        <v>45655</v>
      </c>
      <c r="O10" s="35" t="s">
        <v>26970</v>
      </c>
      <c r="P10" s="35" t="s">
        <v>29725</v>
      </c>
      <c r="Q10" s="35" t="s">
        <v>29721</v>
      </c>
      <c r="R10" s="35" t="s">
        <v>29726</v>
      </c>
      <c r="S10" s="35" t="s">
        <v>26971</v>
      </c>
      <c r="T10" s="36" t="s">
        <v>154</v>
      </c>
      <c r="U10" s="39" t="str">
        <f>_xlfn.CONCAT(Tabel4[[#This Row],[Personnr.]],"-",Tabel4[[#This Row],[Afdeling]],"-",Tabel4[[#This Row],[ASS_Status]])</f>
        <v>34146-2286-Aktiv ansættelse</v>
      </c>
      <c r="W10" s="14">
        <v>44439</v>
      </c>
    </row>
    <row r="11" spans="2:23" ht="15" customHeight="1" x14ac:dyDescent="0.4">
      <c r="B11" s="17" t="s">
        <v>30</v>
      </c>
      <c r="C11" s="18" t="s">
        <v>27087</v>
      </c>
      <c r="D11" s="18" t="s">
        <v>29316</v>
      </c>
      <c r="E11" s="18" t="s">
        <v>29317</v>
      </c>
      <c r="F11" s="19" t="s">
        <v>23</v>
      </c>
      <c r="G11" s="3" t="str">
        <f>IF(LEN(Tabel2[[#This Row],[ORGNO]])=4,"OK","Ugyldig")</f>
        <v>OK</v>
      </c>
      <c r="H11" s="9"/>
      <c r="I11" s="5" t="s">
        <v>1017</v>
      </c>
      <c r="J11" s="6" t="s">
        <v>911</v>
      </c>
      <c r="K11" t="s">
        <v>1108</v>
      </c>
      <c r="L11" s="9"/>
      <c r="M11" s="35" t="s">
        <v>1122</v>
      </c>
      <c r="N11" s="35" t="s">
        <v>45656</v>
      </c>
      <c r="O11" s="35" t="s">
        <v>1123</v>
      </c>
      <c r="P11" s="35" t="s">
        <v>29727</v>
      </c>
      <c r="Q11" s="35" t="s">
        <v>29718</v>
      </c>
      <c r="R11" s="35" t="s">
        <v>29719</v>
      </c>
      <c r="S11" s="35" t="s">
        <v>1124</v>
      </c>
      <c r="T11" s="36" t="s">
        <v>886</v>
      </c>
      <c r="U11" s="39" t="str">
        <f>_xlfn.CONCAT(Tabel4[[#This Row],[Personnr.]],"-",Tabel4[[#This Row],[Afdeling]],"-",Tabel4[[#This Row],[ASS_Status]])</f>
        <v>9584-8800-Inactive - Payroll Eligible</v>
      </c>
      <c r="W11" s="14">
        <v>44469</v>
      </c>
    </row>
    <row r="12" spans="2:23" ht="15" customHeight="1" x14ac:dyDescent="0.4">
      <c r="B12" s="17" t="s">
        <v>31</v>
      </c>
      <c r="C12" s="18" t="s">
        <v>26988</v>
      </c>
      <c r="D12" s="18" t="s">
        <v>29316</v>
      </c>
      <c r="E12" s="18" t="s">
        <v>29317</v>
      </c>
      <c r="F12" s="19" t="s">
        <v>23</v>
      </c>
      <c r="G12" s="3" t="str">
        <f>IF(LEN(Tabel2[[#This Row],[ORGNO]])=4,"OK","Ugyldig")</f>
        <v>OK</v>
      </c>
      <c r="H12" s="9"/>
      <c r="I12" s="5" t="s">
        <v>1018</v>
      </c>
      <c r="J12" s="6" t="s">
        <v>912</v>
      </c>
      <c r="K12"/>
      <c r="L12" s="9"/>
      <c r="M12" s="35" t="s">
        <v>1125</v>
      </c>
      <c r="N12" s="35" t="s">
        <v>45657</v>
      </c>
      <c r="O12" s="35" t="s">
        <v>1126</v>
      </c>
      <c r="P12" s="35" t="s">
        <v>29728</v>
      </c>
      <c r="Q12" s="35" t="s">
        <v>29718</v>
      </c>
      <c r="R12" s="35" t="s">
        <v>29729</v>
      </c>
      <c r="S12" s="35" t="s">
        <v>1127</v>
      </c>
      <c r="T12" s="36" t="s">
        <v>726</v>
      </c>
      <c r="U12" s="39" t="str">
        <f>_xlfn.CONCAT(Tabel4[[#This Row],[Personnr.]],"-",Tabel4[[#This Row],[Afdeling]],"-",Tabel4[[#This Row],[ASS_Status]])</f>
        <v>18817-6271-Inactive - Payroll Eligible</v>
      </c>
      <c r="W12" s="14">
        <v>44500</v>
      </c>
    </row>
    <row r="13" spans="2:23" ht="15" customHeight="1" x14ac:dyDescent="0.4">
      <c r="B13" s="17" t="s">
        <v>32</v>
      </c>
      <c r="C13" s="18" t="s">
        <v>27175</v>
      </c>
      <c r="D13" s="18" t="s">
        <v>29316</v>
      </c>
      <c r="E13" s="18" t="s">
        <v>29317</v>
      </c>
      <c r="F13" s="19" t="s">
        <v>23</v>
      </c>
      <c r="G13" s="3" t="str">
        <f>IF(LEN(Tabel2[[#This Row],[ORGNO]])=4,"OK","Ugyldig")</f>
        <v>OK</v>
      </c>
      <c r="H13" s="9"/>
      <c r="I13" s="5" t="s">
        <v>1019</v>
      </c>
      <c r="J13" s="6" t="s">
        <v>913</v>
      </c>
      <c r="K13" t="s">
        <v>1108</v>
      </c>
      <c r="L13" s="9"/>
      <c r="M13" s="35" t="s">
        <v>1128</v>
      </c>
      <c r="N13" s="35" t="s">
        <v>45658</v>
      </c>
      <c r="O13" s="35" t="s">
        <v>1129</v>
      </c>
      <c r="P13" s="35" t="s">
        <v>29730</v>
      </c>
      <c r="Q13" s="35" t="s">
        <v>29721</v>
      </c>
      <c r="R13" s="35" t="s">
        <v>29731</v>
      </c>
      <c r="S13" s="35" t="s">
        <v>1130</v>
      </c>
      <c r="T13" s="36" t="s">
        <v>809</v>
      </c>
      <c r="U13" s="39" t="str">
        <f>_xlfn.CONCAT(Tabel4[[#This Row],[Personnr.]],"-",Tabel4[[#This Row],[Afdeling]],"-",Tabel4[[#This Row],[ASS_Status]])</f>
        <v>23362-8284-Aktiv ansættelse</v>
      </c>
      <c r="W13" s="14">
        <v>44530</v>
      </c>
    </row>
    <row r="14" spans="2:23" ht="15" customHeight="1" x14ac:dyDescent="0.4">
      <c r="B14" s="17" t="s">
        <v>33</v>
      </c>
      <c r="C14" s="18" t="s">
        <v>27472</v>
      </c>
      <c r="D14" s="18" t="s">
        <v>29316</v>
      </c>
      <c r="E14" s="18" t="s">
        <v>29317</v>
      </c>
      <c r="F14" s="19" t="s">
        <v>23</v>
      </c>
      <c r="G14" s="3" t="str">
        <f>IF(LEN(Tabel2[[#This Row],[ORGNO]])=4,"OK","Ugyldig")</f>
        <v>OK</v>
      </c>
      <c r="H14" s="9"/>
      <c r="I14" s="5" t="s">
        <v>1020</v>
      </c>
      <c r="J14" s="6" t="s">
        <v>914</v>
      </c>
      <c r="K14"/>
      <c r="L14" s="9"/>
      <c r="M14" s="35" t="s">
        <v>1131</v>
      </c>
      <c r="N14" s="35" t="s">
        <v>45659</v>
      </c>
      <c r="O14" s="35" t="s">
        <v>1132</v>
      </c>
      <c r="P14" s="35" t="s">
        <v>29732</v>
      </c>
      <c r="Q14" s="35" t="s">
        <v>29718</v>
      </c>
      <c r="R14" s="35" t="s">
        <v>29726</v>
      </c>
      <c r="S14" s="35" t="s">
        <v>1133</v>
      </c>
      <c r="T14" s="36" t="s">
        <v>837</v>
      </c>
      <c r="U14" s="39" t="str">
        <f>_xlfn.CONCAT(Tabel4[[#This Row],[Personnr.]],"-",Tabel4[[#This Row],[Afdeling]],"-",Tabel4[[#This Row],[ASS_Status]])</f>
        <v>2571-8532-Inactive - Payroll Eligible</v>
      </c>
      <c r="W14" s="14">
        <v>44561</v>
      </c>
    </row>
    <row r="15" spans="2:23" ht="15" customHeight="1" x14ac:dyDescent="0.4">
      <c r="B15" s="17" t="s">
        <v>34</v>
      </c>
      <c r="C15" s="18" t="s">
        <v>27332</v>
      </c>
      <c r="D15" s="18" t="s">
        <v>29316</v>
      </c>
      <c r="E15" s="18" t="s">
        <v>29317</v>
      </c>
      <c r="F15" s="19" t="s">
        <v>23</v>
      </c>
      <c r="G15" s="3" t="str">
        <f>IF(LEN(Tabel2[[#This Row],[ORGNO]])=4,"OK","Ugyldig")</f>
        <v>OK</v>
      </c>
      <c r="H15" s="9"/>
      <c r="I15" s="5" t="s">
        <v>1021</v>
      </c>
      <c r="J15" s="6" t="s">
        <v>915</v>
      </c>
      <c r="K15"/>
      <c r="L15" s="9"/>
      <c r="M15" s="35" t="s">
        <v>1134</v>
      </c>
      <c r="N15" s="35" t="s">
        <v>45660</v>
      </c>
      <c r="O15" s="35" t="s">
        <v>1135</v>
      </c>
      <c r="P15" s="35" t="s">
        <v>29733</v>
      </c>
      <c r="Q15" s="35" t="s">
        <v>29721</v>
      </c>
      <c r="R15" s="35" t="s">
        <v>29726</v>
      </c>
      <c r="S15" s="35" t="s">
        <v>1136</v>
      </c>
      <c r="T15" s="36" t="s">
        <v>45661</v>
      </c>
      <c r="U15" s="39" t="str">
        <f>_xlfn.CONCAT(Tabel4[[#This Row],[Personnr.]],"-",Tabel4[[#This Row],[Afdeling]],"-",Tabel4[[#This Row],[ASS_Status]])</f>
        <v>31581-8254-Aktiv ansættelse</v>
      </c>
      <c r="W15" s="14">
        <v>44592</v>
      </c>
    </row>
    <row r="16" spans="2:23" ht="15" customHeight="1" x14ac:dyDescent="0.4">
      <c r="B16" s="17" t="s">
        <v>35</v>
      </c>
      <c r="C16" s="18" t="s">
        <v>27179</v>
      </c>
      <c r="D16" s="18" t="s">
        <v>29316</v>
      </c>
      <c r="E16" s="18" t="s">
        <v>29317</v>
      </c>
      <c r="F16" s="19" t="s">
        <v>23</v>
      </c>
      <c r="G16" s="3" t="str">
        <f>IF(LEN(Tabel2[[#This Row],[ORGNO]])=4,"OK","Ugyldig")</f>
        <v>OK</v>
      </c>
      <c r="H16" s="9"/>
      <c r="I16" s="5" t="s">
        <v>1022</v>
      </c>
      <c r="J16" s="6" t="s">
        <v>916</v>
      </c>
      <c r="K16" t="s">
        <v>1108</v>
      </c>
      <c r="L16" s="9"/>
      <c r="M16" s="35" t="s">
        <v>1137</v>
      </c>
      <c r="N16" s="35" t="s">
        <v>45662</v>
      </c>
      <c r="O16" s="35" t="s">
        <v>1138</v>
      </c>
      <c r="P16" s="35" t="s">
        <v>29734</v>
      </c>
      <c r="Q16" s="35" t="s">
        <v>29721</v>
      </c>
      <c r="R16" s="35" t="s">
        <v>29722</v>
      </c>
      <c r="S16" s="35" t="s">
        <v>1139</v>
      </c>
      <c r="T16" s="36" t="s">
        <v>45663</v>
      </c>
      <c r="U16" s="39" t="str">
        <f>_xlfn.CONCAT(Tabel4[[#This Row],[Personnr.]],"-",Tabel4[[#This Row],[Afdeling]],"-",Tabel4[[#This Row],[ASS_Status]])</f>
        <v>16766-2912-Aktiv ansættelse</v>
      </c>
      <c r="W16" s="14">
        <v>44620</v>
      </c>
    </row>
    <row r="17" spans="2:23" ht="15" customHeight="1" x14ac:dyDescent="0.4">
      <c r="B17" s="17" t="s">
        <v>36</v>
      </c>
      <c r="C17" s="18" t="s">
        <v>27451</v>
      </c>
      <c r="D17" s="18" t="s">
        <v>29316</v>
      </c>
      <c r="E17" s="18" t="s">
        <v>29317</v>
      </c>
      <c r="F17" s="19" t="s">
        <v>23</v>
      </c>
      <c r="G17" s="3" t="str">
        <f>IF(LEN(Tabel2[[#This Row],[ORGNO]])=4,"OK","Ugyldig")</f>
        <v>OK</v>
      </c>
      <c r="H17" s="9"/>
      <c r="I17" s="5" t="s">
        <v>1023</v>
      </c>
      <c r="J17" s="6" t="s">
        <v>917</v>
      </c>
      <c r="K17" t="s">
        <v>1108</v>
      </c>
      <c r="L17" s="9"/>
      <c r="M17" s="35" t="s">
        <v>1140</v>
      </c>
      <c r="N17" s="35" t="s">
        <v>45664</v>
      </c>
      <c r="O17" s="35" t="s">
        <v>1141</v>
      </c>
      <c r="P17" s="35" t="s">
        <v>29735</v>
      </c>
      <c r="Q17" s="35" t="s">
        <v>29721</v>
      </c>
      <c r="R17" s="35" t="s">
        <v>29722</v>
      </c>
      <c r="S17" s="35" t="s">
        <v>1142</v>
      </c>
      <c r="T17" s="36" t="s">
        <v>306</v>
      </c>
      <c r="U17" s="39" t="str">
        <f>_xlfn.CONCAT(Tabel4[[#This Row],[Personnr.]],"-",Tabel4[[#This Row],[Afdeling]],"-",Tabel4[[#This Row],[ASS_Status]])</f>
        <v>4265-2745-Aktiv ansættelse</v>
      </c>
      <c r="W17" s="14">
        <v>44651</v>
      </c>
    </row>
    <row r="18" spans="2:23" ht="22.5" customHeight="1" x14ac:dyDescent="0.4">
      <c r="B18" s="17" t="s">
        <v>37</v>
      </c>
      <c r="C18" s="18" t="s">
        <v>27160</v>
      </c>
      <c r="D18" s="18" t="s">
        <v>29316</v>
      </c>
      <c r="E18" s="18" t="s">
        <v>29317</v>
      </c>
      <c r="F18" s="19" t="s">
        <v>23</v>
      </c>
      <c r="G18" s="3" t="str">
        <f>IF(LEN(Tabel2[[#This Row],[ORGNO]])=4,"OK","Ugyldig")</f>
        <v>OK</v>
      </c>
      <c r="H18" s="9"/>
      <c r="I18" s="5" t="s">
        <v>1024</v>
      </c>
      <c r="J18" s="6" t="s">
        <v>918</v>
      </c>
      <c r="K18" t="s">
        <v>1108</v>
      </c>
      <c r="L18" s="9"/>
      <c r="M18" s="35" t="s">
        <v>44322</v>
      </c>
      <c r="N18" s="35" t="s">
        <v>45665</v>
      </c>
      <c r="O18" s="35" t="s">
        <v>44323</v>
      </c>
      <c r="P18" s="35" t="s">
        <v>42538</v>
      </c>
      <c r="Q18" s="35" t="s">
        <v>29721</v>
      </c>
      <c r="R18" s="35" t="s">
        <v>29729</v>
      </c>
      <c r="S18" s="35" t="s">
        <v>42539</v>
      </c>
      <c r="T18" s="36" t="s">
        <v>37</v>
      </c>
      <c r="U18" s="39" t="str">
        <f>_xlfn.CONCAT(Tabel4[[#This Row],[Personnr.]],"-",Tabel4[[#This Row],[Afdeling]],"-",Tabel4[[#This Row],[ASS_Status]])</f>
        <v>35945-0122-Aktiv ansættelse</v>
      </c>
      <c r="W18" s="14">
        <v>44681</v>
      </c>
    </row>
    <row r="19" spans="2:23" ht="15" customHeight="1" x14ac:dyDescent="0.4">
      <c r="B19" s="17" t="s">
        <v>38</v>
      </c>
      <c r="C19" s="18" t="s">
        <v>27265</v>
      </c>
      <c r="D19" s="18" t="s">
        <v>29316</v>
      </c>
      <c r="E19" s="18" t="s">
        <v>29317</v>
      </c>
      <c r="F19" s="19" t="s">
        <v>23</v>
      </c>
      <c r="G19" s="3" t="str">
        <f>IF(LEN(Tabel2[[#This Row],[ORGNO]])=4,"OK","Ugyldig")</f>
        <v>OK</v>
      </c>
      <c r="H19" s="9"/>
      <c r="I19" s="5" t="s">
        <v>1025</v>
      </c>
      <c r="J19" s="6" t="s">
        <v>920</v>
      </c>
      <c r="K19" t="s">
        <v>1108</v>
      </c>
      <c r="L19" s="9"/>
      <c r="M19" s="35" t="s">
        <v>1143</v>
      </c>
      <c r="N19" s="35" t="s">
        <v>45666</v>
      </c>
      <c r="O19" s="35" t="s">
        <v>1144</v>
      </c>
      <c r="P19" s="35" t="s">
        <v>29736</v>
      </c>
      <c r="Q19" s="35" t="s">
        <v>29721</v>
      </c>
      <c r="R19" s="35" t="s">
        <v>29737</v>
      </c>
      <c r="S19" s="35" t="s">
        <v>1145</v>
      </c>
      <c r="T19" s="36" t="s">
        <v>45667</v>
      </c>
      <c r="U19" s="39" t="str">
        <f>_xlfn.CONCAT(Tabel4[[#This Row],[Personnr.]],"-",Tabel4[[#This Row],[Afdeling]],"-",Tabel4[[#This Row],[ASS_Status]])</f>
        <v>33803-2922-Aktiv ansættelse</v>
      </c>
      <c r="W19" s="14">
        <v>44712</v>
      </c>
    </row>
    <row r="20" spans="2:23" ht="15" customHeight="1" x14ac:dyDescent="0.4">
      <c r="B20" s="17" t="s">
        <v>39</v>
      </c>
      <c r="C20" s="18" t="s">
        <v>26985</v>
      </c>
      <c r="D20" s="18" t="s">
        <v>29316</v>
      </c>
      <c r="E20" s="18" t="s">
        <v>29317</v>
      </c>
      <c r="F20" s="19" t="s">
        <v>23</v>
      </c>
      <c r="G20" s="3" t="str">
        <f>IF(LEN(Tabel2[[#This Row],[ORGNO]])=4,"OK","Ugyldig")</f>
        <v>OK</v>
      </c>
      <c r="H20" s="9"/>
      <c r="I20" s="5" t="s">
        <v>1026</v>
      </c>
      <c r="J20" s="6" t="s">
        <v>921</v>
      </c>
      <c r="K20" t="s">
        <v>1108</v>
      </c>
      <c r="L20" s="9"/>
      <c r="M20" s="35" t="s">
        <v>29738</v>
      </c>
      <c r="N20" s="35" t="s">
        <v>45668</v>
      </c>
      <c r="O20" s="35" t="s">
        <v>29739</v>
      </c>
      <c r="P20" s="35" t="s">
        <v>29740</v>
      </c>
      <c r="Q20" s="35" t="s">
        <v>29721</v>
      </c>
      <c r="R20" s="35" t="s">
        <v>29737</v>
      </c>
      <c r="S20" s="35" t="s">
        <v>29741</v>
      </c>
      <c r="T20" s="36" t="s">
        <v>125</v>
      </c>
      <c r="U20" s="39" t="str">
        <f>_xlfn.CONCAT(Tabel4[[#This Row],[Personnr.]],"-",Tabel4[[#This Row],[Afdeling]],"-",Tabel4[[#This Row],[ASS_Status]])</f>
        <v>35449-2235-Aktiv ansættelse</v>
      </c>
      <c r="W20" s="14">
        <v>44742</v>
      </c>
    </row>
    <row r="21" spans="2:23" ht="15" customHeight="1" x14ac:dyDescent="0.4">
      <c r="B21" s="17" t="s">
        <v>40</v>
      </c>
      <c r="C21" s="18" t="s">
        <v>27029</v>
      </c>
      <c r="D21" s="18" t="s">
        <v>29316</v>
      </c>
      <c r="E21" s="18" t="s">
        <v>29317</v>
      </c>
      <c r="F21" s="19" t="s">
        <v>23</v>
      </c>
      <c r="G21" s="3" t="str">
        <f>IF(LEN(Tabel2[[#This Row],[ORGNO]])=4,"OK","Ugyldig")</f>
        <v>OK</v>
      </c>
      <c r="H21" s="9"/>
      <c r="I21" s="5" t="s">
        <v>1027</v>
      </c>
      <c r="J21" s="6" t="s">
        <v>923</v>
      </c>
      <c r="K21" t="s">
        <v>1108</v>
      </c>
      <c r="L21" s="9"/>
      <c r="M21" s="35" t="s">
        <v>1146</v>
      </c>
      <c r="N21" s="35" t="s">
        <v>45669</v>
      </c>
      <c r="O21" s="35" t="s">
        <v>1147</v>
      </c>
      <c r="P21" s="35" t="s">
        <v>29742</v>
      </c>
      <c r="Q21" s="35" t="s">
        <v>29743</v>
      </c>
      <c r="R21" s="35" t="s">
        <v>29719</v>
      </c>
      <c r="S21" s="35" t="s">
        <v>1148</v>
      </c>
      <c r="T21" s="36" t="s">
        <v>821</v>
      </c>
      <c r="U21" s="39" t="str">
        <f>_xlfn.CONCAT(Tabel4[[#This Row],[Personnr.]],"-",Tabel4[[#This Row],[Afdeling]],"-",Tabel4[[#This Row],[ASS_Status]])</f>
        <v>24602-8370-Aktivt ansættelsesforhold</v>
      </c>
      <c r="W21" s="14">
        <v>44773</v>
      </c>
    </row>
    <row r="22" spans="2:23" ht="15" customHeight="1" x14ac:dyDescent="0.4">
      <c r="B22" s="17" t="s">
        <v>41</v>
      </c>
      <c r="C22" s="18" t="s">
        <v>28259</v>
      </c>
      <c r="D22" s="18" t="s">
        <v>29316</v>
      </c>
      <c r="E22" s="18" t="s">
        <v>29317</v>
      </c>
      <c r="F22" s="19" t="s">
        <v>23</v>
      </c>
      <c r="G22" s="3" t="str">
        <f>IF(LEN(Tabel2[[#This Row],[ORGNO]])=4,"OK","Ugyldig")</f>
        <v>OK</v>
      </c>
      <c r="H22" s="9"/>
      <c r="I22" s="5" t="s">
        <v>924</v>
      </c>
      <c r="J22" s="6" t="s">
        <v>925</v>
      </c>
      <c r="K22" t="s">
        <v>1108</v>
      </c>
      <c r="L22" s="9"/>
      <c r="M22" s="35" t="s">
        <v>26982</v>
      </c>
      <c r="N22" s="35" t="s">
        <v>45670</v>
      </c>
      <c r="O22" s="35" t="s">
        <v>26983</v>
      </c>
      <c r="P22" s="35" t="s">
        <v>29744</v>
      </c>
      <c r="Q22" s="35" t="s">
        <v>29718</v>
      </c>
      <c r="R22" s="35" t="s">
        <v>29745</v>
      </c>
      <c r="S22" s="35" t="s">
        <v>26984</v>
      </c>
      <c r="T22" s="36" t="s">
        <v>39</v>
      </c>
      <c r="U22" s="39" t="str">
        <f>_xlfn.CONCAT(Tabel4[[#This Row],[Personnr.]],"-",Tabel4[[#This Row],[Afdeling]],"-",Tabel4[[#This Row],[ASS_Status]])</f>
        <v>34842-0132-Inactive - Payroll Eligible</v>
      </c>
      <c r="W22" s="14">
        <v>44804</v>
      </c>
    </row>
    <row r="23" spans="2:23" ht="15" customHeight="1" x14ac:dyDescent="0.4">
      <c r="B23" s="17" t="s">
        <v>62089</v>
      </c>
      <c r="C23" s="18" t="s">
        <v>62090</v>
      </c>
      <c r="D23" s="18" t="s">
        <v>29316</v>
      </c>
      <c r="E23" s="18" t="s">
        <v>29317</v>
      </c>
      <c r="F23" s="19" t="s">
        <v>62091</v>
      </c>
      <c r="G23" s="3" t="str">
        <f>IF(LEN(Tabel2[[#This Row],[ORGNO]])=4,"OK","Ugyldig")</f>
        <v>OK</v>
      </c>
      <c r="H23" s="9"/>
      <c r="I23" s="5" t="s">
        <v>1028</v>
      </c>
      <c r="J23" s="6" t="s">
        <v>927</v>
      </c>
      <c r="K23" t="s">
        <v>927</v>
      </c>
      <c r="L23" s="9"/>
      <c r="M23" s="35" t="s">
        <v>1149</v>
      </c>
      <c r="N23" s="35" t="s">
        <v>45671</v>
      </c>
      <c r="O23" s="35" t="s">
        <v>1150</v>
      </c>
      <c r="P23" s="35" t="s">
        <v>29746</v>
      </c>
      <c r="Q23" s="35" t="s">
        <v>29721</v>
      </c>
      <c r="R23" s="35" t="s">
        <v>29719</v>
      </c>
      <c r="S23" s="35" t="s">
        <v>1151</v>
      </c>
      <c r="T23" s="36" t="s">
        <v>616</v>
      </c>
      <c r="U23" s="39" t="str">
        <f>_xlfn.CONCAT(Tabel4[[#This Row],[Personnr.]],"-",Tabel4[[#This Row],[Afdeling]],"-",Tabel4[[#This Row],[ASS_Status]])</f>
        <v>32541-4620-Aktiv ansættelse</v>
      </c>
      <c r="W23" s="14">
        <v>44834</v>
      </c>
    </row>
    <row r="24" spans="2:23" ht="15" customHeight="1" x14ac:dyDescent="0.4">
      <c r="B24" s="17" t="s">
        <v>62092</v>
      </c>
      <c r="C24" s="18" t="s">
        <v>62093</v>
      </c>
      <c r="D24" s="18" t="s">
        <v>29316</v>
      </c>
      <c r="E24" s="18" t="s">
        <v>29317</v>
      </c>
      <c r="F24" s="19" t="s">
        <v>23</v>
      </c>
      <c r="G24" s="3" t="str">
        <f>IF(LEN(Tabel2[[#This Row],[ORGNO]])=4,"OK","Ugyldig")</f>
        <v>OK</v>
      </c>
      <c r="H24" s="9"/>
      <c r="I24" s="5" t="s">
        <v>1029</v>
      </c>
      <c r="J24" s="6" t="s">
        <v>929</v>
      </c>
      <c r="K24" t="s">
        <v>1108</v>
      </c>
      <c r="L24" s="9"/>
      <c r="M24" s="35" t="s">
        <v>1152</v>
      </c>
      <c r="N24" s="35" t="s">
        <v>45672</v>
      </c>
      <c r="O24" s="35" t="s">
        <v>1153</v>
      </c>
      <c r="P24" s="35" t="s">
        <v>29747</v>
      </c>
      <c r="Q24" s="35" t="s">
        <v>29718</v>
      </c>
      <c r="R24" s="35" t="s">
        <v>29748</v>
      </c>
      <c r="S24" s="35" t="s">
        <v>1154</v>
      </c>
      <c r="T24" s="36" t="s">
        <v>265</v>
      </c>
      <c r="U24" s="39" t="str">
        <f>_xlfn.CONCAT(Tabel4[[#This Row],[Personnr.]],"-",Tabel4[[#This Row],[Afdeling]],"-",Tabel4[[#This Row],[ASS_Status]])</f>
        <v>28869-2620-Inactive - Payroll Eligible</v>
      </c>
      <c r="W24" s="14">
        <v>44865</v>
      </c>
    </row>
    <row r="25" spans="2:23" ht="15" customHeight="1" x14ac:dyDescent="0.4">
      <c r="B25" s="17" t="s">
        <v>44</v>
      </c>
      <c r="C25" s="18" t="s">
        <v>27174</v>
      </c>
      <c r="D25" s="18" t="s">
        <v>29316</v>
      </c>
      <c r="E25" s="18" t="s">
        <v>29317</v>
      </c>
      <c r="F25" s="19" t="s">
        <v>43</v>
      </c>
      <c r="G25" s="3" t="str">
        <f>IF(LEN(Tabel2[[#This Row],[ORGNO]])=4,"OK","Ugyldig")</f>
        <v>OK</v>
      </c>
      <c r="H25" s="9"/>
      <c r="I25" s="5" t="s">
        <v>1030</v>
      </c>
      <c r="J25" s="6" t="s">
        <v>930</v>
      </c>
      <c r="K25" t="s">
        <v>1108</v>
      </c>
      <c r="L25" s="9"/>
      <c r="M25" s="35" t="s">
        <v>1155</v>
      </c>
      <c r="N25" s="35" t="s">
        <v>45673</v>
      </c>
      <c r="O25" s="35" t="s">
        <v>1156</v>
      </c>
      <c r="P25" s="35" t="s">
        <v>29749</v>
      </c>
      <c r="Q25" s="35" t="s">
        <v>29932</v>
      </c>
      <c r="R25" s="35" t="s">
        <v>29748</v>
      </c>
      <c r="S25" s="35" t="s">
        <v>1157</v>
      </c>
      <c r="T25" s="36" t="s">
        <v>31</v>
      </c>
      <c r="U25" s="39" t="str">
        <f>_xlfn.CONCAT(Tabel4[[#This Row],[Personnr.]],"-",Tabel4[[#This Row],[Afdeling]],"-",Tabel4[[#This Row],[ASS_Status]])</f>
        <v>31617-0116-Barsel med løn (191)</v>
      </c>
      <c r="W25" s="14">
        <v>44895</v>
      </c>
    </row>
    <row r="26" spans="2:23" ht="15" customHeight="1" x14ac:dyDescent="0.4">
      <c r="B26" s="17" t="s">
        <v>45</v>
      </c>
      <c r="C26" s="18" t="s">
        <v>27347</v>
      </c>
      <c r="D26" s="18" t="s">
        <v>29316</v>
      </c>
      <c r="E26" s="18" t="s">
        <v>29317</v>
      </c>
      <c r="F26" s="19" t="s">
        <v>43</v>
      </c>
      <c r="G26" s="3" t="str">
        <f>IF(LEN(Tabel2[[#This Row],[ORGNO]])=4,"OK","Ugyldig")</f>
        <v>OK</v>
      </c>
      <c r="H26" s="9"/>
      <c r="I26" s="5" t="s">
        <v>1031</v>
      </c>
      <c r="J26" s="6" t="s">
        <v>931</v>
      </c>
      <c r="K26" t="s">
        <v>1108</v>
      </c>
      <c r="L26" s="9"/>
      <c r="M26" s="35" t="s">
        <v>1158</v>
      </c>
      <c r="N26" s="35" t="s">
        <v>45674</v>
      </c>
      <c r="O26" s="35" t="s">
        <v>1159</v>
      </c>
      <c r="P26" s="35" t="s">
        <v>29750</v>
      </c>
      <c r="Q26" s="35" t="s">
        <v>29718</v>
      </c>
      <c r="R26" s="35" t="s">
        <v>29745</v>
      </c>
      <c r="S26" s="35" t="s">
        <v>1161</v>
      </c>
      <c r="T26" s="36" t="s">
        <v>715</v>
      </c>
      <c r="U26" s="39" t="str">
        <f>_xlfn.CONCAT(Tabel4[[#This Row],[Personnr.]],"-",Tabel4[[#This Row],[Afdeling]],"-",Tabel4[[#This Row],[ASS_Status]])</f>
        <v>29805-6000-Inactive - Payroll Eligible</v>
      </c>
      <c r="W26" s="14">
        <v>44926</v>
      </c>
    </row>
    <row r="27" spans="2:23" ht="15" customHeight="1" x14ac:dyDescent="0.4">
      <c r="B27" s="17" t="s">
        <v>46</v>
      </c>
      <c r="C27" s="18" t="s">
        <v>29318</v>
      </c>
      <c r="D27" s="18" t="s">
        <v>29316</v>
      </c>
      <c r="E27" s="18" t="s">
        <v>29317</v>
      </c>
      <c r="F27" s="19" t="s">
        <v>43</v>
      </c>
      <c r="G27" s="3" t="str">
        <f>IF(LEN(Tabel2[[#This Row],[ORGNO]])=4,"OK","Ugyldig")</f>
        <v>OK</v>
      </c>
      <c r="H27" s="9"/>
      <c r="I27" s="5" t="s">
        <v>1032</v>
      </c>
      <c r="J27" s="6" t="s">
        <v>932</v>
      </c>
      <c r="K27" t="s">
        <v>1108</v>
      </c>
      <c r="L27" s="9"/>
      <c r="M27" s="35" t="s">
        <v>1158</v>
      </c>
      <c r="N27" s="35"/>
      <c r="O27" s="35"/>
      <c r="P27" s="35" t="s">
        <v>29751</v>
      </c>
      <c r="Q27" s="35" t="s">
        <v>29718</v>
      </c>
      <c r="R27" s="35" t="s">
        <v>29745</v>
      </c>
      <c r="S27" s="35" t="s">
        <v>1161</v>
      </c>
      <c r="T27" s="36" t="s">
        <v>715</v>
      </c>
      <c r="U27" s="39" t="str">
        <f>_xlfn.CONCAT(Tabel4[[#This Row],[Personnr.]],"-",Tabel4[[#This Row],[Afdeling]],"-",Tabel4[[#This Row],[ASS_Status]])</f>
        <v>-6000-Inactive - Payroll Eligible</v>
      </c>
      <c r="W27" s="14">
        <v>44957</v>
      </c>
    </row>
    <row r="28" spans="2:23" ht="15" customHeight="1" x14ac:dyDescent="0.4">
      <c r="B28" s="17" t="s">
        <v>29700</v>
      </c>
      <c r="C28" s="18" t="s">
        <v>29319</v>
      </c>
      <c r="D28" s="18" t="s">
        <v>29316</v>
      </c>
      <c r="E28" s="18" t="s">
        <v>29317</v>
      </c>
      <c r="F28" s="19" t="s">
        <v>43</v>
      </c>
      <c r="G28" s="3" t="str">
        <f>IF(LEN(Tabel2[[#This Row],[ORGNO]])=4,"OK","Ugyldig")</f>
        <v>OK</v>
      </c>
      <c r="H28" s="9"/>
      <c r="I28" s="5" t="s">
        <v>1033</v>
      </c>
      <c r="J28" s="6" t="s">
        <v>933</v>
      </c>
      <c r="K28" t="s">
        <v>1108</v>
      </c>
      <c r="L28" s="9"/>
      <c r="M28" s="35" t="s">
        <v>1162</v>
      </c>
      <c r="N28" s="35" t="s">
        <v>45675</v>
      </c>
      <c r="O28" s="35" t="s">
        <v>1163</v>
      </c>
      <c r="P28" s="35" t="s">
        <v>29752</v>
      </c>
      <c r="Q28" s="35" t="s">
        <v>29718</v>
      </c>
      <c r="R28" s="35" t="s">
        <v>29737</v>
      </c>
      <c r="S28" s="35" t="s">
        <v>1164</v>
      </c>
      <c r="T28" s="36" t="s">
        <v>121</v>
      </c>
      <c r="U28" s="39" t="str">
        <f>_xlfn.CONCAT(Tabel4[[#This Row],[Personnr.]],"-",Tabel4[[#This Row],[Afdeling]],"-",Tabel4[[#This Row],[ASS_Status]])</f>
        <v>22634-2231-Inactive - Payroll Eligible</v>
      </c>
      <c r="W28" s="14">
        <v>44985</v>
      </c>
    </row>
    <row r="29" spans="2:23" ht="15" customHeight="1" x14ac:dyDescent="0.4">
      <c r="B29" s="17" t="s">
        <v>29701</v>
      </c>
      <c r="C29" s="18" t="s">
        <v>29320</v>
      </c>
      <c r="D29" s="18" t="s">
        <v>29316</v>
      </c>
      <c r="E29" s="18" t="s">
        <v>29317</v>
      </c>
      <c r="F29" s="19" t="s">
        <v>43</v>
      </c>
      <c r="G29" s="3" t="str">
        <f>IF(LEN(Tabel2[[#This Row],[ORGNO]])=4,"OK","Ugyldig")</f>
        <v>OK</v>
      </c>
      <c r="H29" s="9"/>
      <c r="I29" s="5" t="s">
        <v>934</v>
      </c>
      <c r="J29" s="6" t="s">
        <v>935</v>
      </c>
      <c r="K29"/>
      <c r="L29" s="9"/>
      <c r="M29" s="35" t="s">
        <v>1165</v>
      </c>
      <c r="N29" s="35" t="s">
        <v>45676</v>
      </c>
      <c r="O29" s="35" t="s">
        <v>1166</v>
      </c>
      <c r="P29" s="35" t="s">
        <v>29753</v>
      </c>
      <c r="Q29" s="35" t="s">
        <v>29718</v>
      </c>
      <c r="R29" s="35" t="s">
        <v>29754</v>
      </c>
      <c r="S29" s="35" t="s">
        <v>1167</v>
      </c>
      <c r="T29" s="36" t="s">
        <v>725</v>
      </c>
      <c r="U29" s="39" t="str">
        <f>_xlfn.CONCAT(Tabel4[[#This Row],[Personnr.]],"-",Tabel4[[#This Row],[Afdeling]],"-",Tabel4[[#This Row],[ASS_Status]])</f>
        <v>31387-6265-Inactive - Payroll Eligible</v>
      </c>
      <c r="W29" s="14">
        <v>45016</v>
      </c>
    </row>
    <row r="30" spans="2:23" ht="15" customHeight="1" x14ac:dyDescent="0.4">
      <c r="B30" s="17" t="s">
        <v>47</v>
      </c>
      <c r="C30" s="18" t="s">
        <v>27452</v>
      </c>
      <c r="D30" s="18" t="s">
        <v>29316</v>
      </c>
      <c r="E30" s="18" t="s">
        <v>29317</v>
      </c>
      <c r="F30" s="19" t="s">
        <v>43</v>
      </c>
      <c r="G30" s="3" t="str">
        <f>IF(LEN(Tabel2[[#This Row],[ORGNO]])=4,"OK","Ugyldig")</f>
        <v>OK</v>
      </c>
      <c r="H30" s="9"/>
      <c r="I30" s="5" t="s">
        <v>1034</v>
      </c>
      <c r="J30" s="6" t="s">
        <v>936</v>
      </c>
      <c r="K30"/>
      <c r="L30" s="9"/>
      <c r="M30" s="35" t="s">
        <v>1165</v>
      </c>
      <c r="N30" s="35"/>
      <c r="O30" s="35"/>
      <c r="P30" s="35" t="s">
        <v>29755</v>
      </c>
      <c r="Q30" s="35" t="s">
        <v>29718</v>
      </c>
      <c r="R30" s="35" t="s">
        <v>29745</v>
      </c>
      <c r="S30" s="35" t="s">
        <v>1167</v>
      </c>
      <c r="T30" s="36" t="s">
        <v>39</v>
      </c>
      <c r="U30" s="39" t="str">
        <f>_xlfn.CONCAT(Tabel4[[#This Row],[Personnr.]],"-",Tabel4[[#This Row],[Afdeling]],"-",Tabel4[[#This Row],[ASS_Status]])</f>
        <v>-0132-Inactive - Payroll Eligible</v>
      </c>
      <c r="W30" s="14">
        <v>45046</v>
      </c>
    </row>
    <row r="31" spans="2:23" ht="15" customHeight="1" x14ac:dyDescent="0.4">
      <c r="B31" s="17" t="s">
        <v>48</v>
      </c>
      <c r="C31" s="18" t="s">
        <v>27045</v>
      </c>
      <c r="D31" s="18" t="s">
        <v>29316</v>
      </c>
      <c r="E31" s="18" t="s">
        <v>29317</v>
      </c>
      <c r="F31" s="19" t="s">
        <v>43</v>
      </c>
      <c r="G31" s="3" t="str">
        <f>IF(LEN(Tabel2[[#This Row],[ORGNO]])=4,"OK","Ugyldig")</f>
        <v>OK</v>
      </c>
      <c r="H31" s="9"/>
      <c r="I31" s="5" t="s">
        <v>1035</v>
      </c>
      <c r="J31" s="6" t="s">
        <v>937</v>
      </c>
      <c r="K31"/>
      <c r="L31" s="9"/>
      <c r="M31" s="35" t="s">
        <v>1165</v>
      </c>
      <c r="N31" s="35"/>
      <c r="O31" s="35"/>
      <c r="P31" s="35" t="s">
        <v>45677</v>
      </c>
      <c r="Q31" s="35" t="s">
        <v>29721</v>
      </c>
      <c r="R31" s="35" t="s">
        <v>29745</v>
      </c>
      <c r="S31" s="35" t="s">
        <v>1167</v>
      </c>
      <c r="T31" s="36" t="s">
        <v>723</v>
      </c>
      <c r="U31" s="39" t="str">
        <f>_xlfn.CONCAT(Tabel4[[#This Row],[Personnr.]],"-",Tabel4[[#This Row],[Afdeling]],"-",Tabel4[[#This Row],[ASS_Status]])</f>
        <v>-6245-Aktiv ansættelse</v>
      </c>
      <c r="W31" s="14">
        <v>45077</v>
      </c>
    </row>
    <row r="32" spans="2:23" ht="15" customHeight="1" x14ac:dyDescent="0.4">
      <c r="B32" s="17" t="s">
        <v>49</v>
      </c>
      <c r="C32" s="18" t="s">
        <v>29321</v>
      </c>
      <c r="D32" s="18" t="s">
        <v>29316</v>
      </c>
      <c r="E32" s="18" t="s">
        <v>29317</v>
      </c>
      <c r="F32" s="19" t="s">
        <v>43</v>
      </c>
      <c r="G32" s="3" t="str">
        <f>IF(LEN(Tabel2[[#This Row],[ORGNO]])=4,"OK","Ugyldig")</f>
        <v>OK</v>
      </c>
      <c r="H32" s="9"/>
      <c r="I32" s="5" t="s">
        <v>1036</v>
      </c>
      <c r="J32" s="6" t="s">
        <v>938</v>
      </c>
      <c r="K32"/>
      <c r="L32" s="9"/>
      <c r="M32" s="35" t="s">
        <v>1165</v>
      </c>
      <c r="N32" s="35"/>
      <c r="O32" s="35"/>
      <c r="P32" s="35" t="s">
        <v>29756</v>
      </c>
      <c r="Q32" s="35" t="s">
        <v>29718</v>
      </c>
      <c r="R32" s="35" t="s">
        <v>29754</v>
      </c>
      <c r="S32" s="35" t="s">
        <v>1167</v>
      </c>
      <c r="T32" s="36" t="s">
        <v>725</v>
      </c>
      <c r="U32" s="39" t="str">
        <f>_xlfn.CONCAT(Tabel4[[#This Row],[Personnr.]],"-",Tabel4[[#This Row],[Afdeling]],"-",Tabel4[[#This Row],[ASS_Status]])</f>
        <v>-6265-Inactive - Payroll Eligible</v>
      </c>
      <c r="W32" s="14">
        <v>45107</v>
      </c>
    </row>
    <row r="33" spans="2:23" ht="15" customHeight="1" x14ac:dyDescent="0.4">
      <c r="B33" s="17" t="s">
        <v>50</v>
      </c>
      <c r="C33" s="18" t="s">
        <v>27281</v>
      </c>
      <c r="D33" s="18" t="s">
        <v>29316</v>
      </c>
      <c r="E33" s="18" t="s">
        <v>29317</v>
      </c>
      <c r="F33" s="19" t="s">
        <v>43</v>
      </c>
      <c r="G33" s="3" t="str">
        <f>IF(LEN(Tabel2[[#This Row],[ORGNO]])=4,"OK","Ugyldig")</f>
        <v>OK</v>
      </c>
      <c r="H33" s="9"/>
      <c r="I33" s="5" t="s">
        <v>1037</v>
      </c>
      <c r="J33" s="6" t="s">
        <v>940</v>
      </c>
      <c r="K33"/>
      <c r="L33" s="9"/>
      <c r="M33" s="35" t="s">
        <v>1165</v>
      </c>
      <c r="N33" s="35"/>
      <c r="O33" s="35"/>
      <c r="P33" s="35" t="s">
        <v>29757</v>
      </c>
      <c r="Q33" s="35" t="s">
        <v>29718</v>
      </c>
      <c r="R33" s="35" t="s">
        <v>29745</v>
      </c>
      <c r="S33" s="35" t="s">
        <v>1167</v>
      </c>
      <c r="T33" s="36" t="s">
        <v>39</v>
      </c>
      <c r="U33" s="39" t="str">
        <f>_xlfn.CONCAT(Tabel4[[#This Row],[Personnr.]],"-",Tabel4[[#This Row],[Afdeling]],"-",Tabel4[[#This Row],[ASS_Status]])</f>
        <v>-0132-Inactive - Payroll Eligible</v>
      </c>
      <c r="W33" s="14">
        <v>45138</v>
      </c>
    </row>
    <row r="34" spans="2:23" ht="15" customHeight="1" x14ac:dyDescent="0.4">
      <c r="B34" s="17" t="s">
        <v>51</v>
      </c>
      <c r="C34" s="18" t="s">
        <v>27358</v>
      </c>
      <c r="D34" s="18" t="s">
        <v>29316</v>
      </c>
      <c r="E34" s="18" t="s">
        <v>29317</v>
      </c>
      <c r="F34" s="28" t="s">
        <v>43</v>
      </c>
      <c r="G34" s="3" t="str">
        <f>IF(LEN(Tabel2[[#This Row],[ORGNO]])=4,"OK","Ugyldig")</f>
        <v>OK</v>
      </c>
      <c r="H34" s="9"/>
      <c r="I34" s="5" t="s">
        <v>1038</v>
      </c>
      <c r="J34" s="6" t="s">
        <v>941</v>
      </c>
      <c r="K34" t="s">
        <v>898</v>
      </c>
      <c r="L34" s="9"/>
      <c r="M34" s="35" t="s">
        <v>1168</v>
      </c>
      <c r="N34" s="35" t="s">
        <v>45678</v>
      </c>
      <c r="O34" s="35" t="s">
        <v>1169</v>
      </c>
      <c r="P34" s="35" t="s">
        <v>29758</v>
      </c>
      <c r="Q34" s="35" t="s">
        <v>29890</v>
      </c>
      <c r="R34" s="35" t="s">
        <v>29748</v>
      </c>
      <c r="S34" s="35" t="s">
        <v>1170</v>
      </c>
      <c r="T34" s="36" t="s">
        <v>24805</v>
      </c>
      <c r="U34" s="39" t="str">
        <f>_xlfn.CONCAT(Tabel4[[#This Row],[Personnr.]],"-",Tabel4[[#This Row],[Afdeling]],"-",Tabel4[[#This Row],[ASS_Status]])</f>
        <v>29509-1223-Orlov uden løn m. lønanc.</v>
      </c>
      <c r="W34" s="14">
        <v>45169</v>
      </c>
    </row>
    <row r="35" spans="2:23" ht="22.5" customHeight="1" x14ac:dyDescent="0.4">
      <c r="B35" s="17" t="s">
        <v>52</v>
      </c>
      <c r="C35" s="18" t="s">
        <v>29322</v>
      </c>
      <c r="D35" s="18" t="s">
        <v>29316</v>
      </c>
      <c r="E35" s="18" t="s">
        <v>29317</v>
      </c>
      <c r="F35" s="19" t="s">
        <v>43</v>
      </c>
      <c r="G35" s="3" t="str">
        <f>IF(LEN(Tabel2[[#This Row],[ORGNO]])=4,"OK","Ugyldig")</f>
        <v>OK</v>
      </c>
      <c r="H35" s="9"/>
      <c r="I35" s="5" t="s">
        <v>1039</v>
      </c>
      <c r="J35" s="6" t="s">
        <v>942</v>
      </c>
      <c r="K35"/>
      <c r="L35" s="9"/>
      <c r="M35" s="35" t="s">
        <v>1171</v>
      </c>
      <c r="N35" s="35" t="s">
        <v>45679</v>
      </c>
      <c r="O35" s="35" t="s">
        <v>1172</v>
      </c>
      <c r="P35" s="35" t="s">
        <v>29759</v>
      </c>
      <c r="Q35" s="35" t="s">
        <v>29718</v>
      </c>
      <c r="R35" s="35" t="s">
        <v>29748</v>
      </c>
      <c r="S35" s="35" t="s">
        <v>1173</v>
      </c>
      <c r="T35" s="36" t="s">
        <v>535</v>
      </c>
      <c r="U35" s="39" t="str">
        <f>_xlfn.CONCAT(Tabel4[[#This Row],[Personnr.]],"-",Tabel4[[#This Row],[Afdeling]],"-",Tabel4[[#This Row],[ASS_Status]])</f>
        <v>28764-3422-Inactive - Payroll Eligible</v>
      </c>
      <c r="W35" s="14">
        <v>45199</v>
      </c>
    </row>
    <row r="36" spans="2:23" ht="15" customHeight="1" x14ac:dyDescent="0.4">
      <c r="B36" s="17" t="s">
        <v>53</v>
      </c>
      <c r="C36" s="18" t="s">
        <v>28389</v>
      </c>
      <c r="D36" s="18" t="s">
        <v>29316</v>
      </c>
      <c r="E36" s="18" t="s">
        <v>29317</v>
      </c>
      <c r="F36" s="19" t="s">
        <v>43</v>
      </c>
      <c r="G36" s="3" t="str">
        <f>IF(LEN(Tabel2[[#This Row],[ORGNO]])=4,"OK","Ugyldig")</f>
        <v>OK</v>
      </c>
      <c r="H36" s="9"/>
      <c r="I36" s="5" t="s">
        <v>1040</v>
      </c>
      <c r="J36" s="6" t="s">
        <v>928</v>
      </c>
      <c r="K36"/>
      <c r="L36" s="9"/>
      <c r="M36" s="35" t="s">
        <v>1171</v>
      </c>
      <c r="N36" s="35"/>
      <c r="O36" s="35"/>
      <c r="P36" s="35" t="s">
        <v>42540</v>
      </c>
      <c r="Q36" s="35" t="s">
        <v>29718</v>
      </c>
      <c r="R36" s="35" t="s">
        <v>29761</v>
      </c>
      <c r="S36" s="35" t="s">
        <v>1173</v>
      </c>
      <c r="T36" s="36" t="s">
        <v>535</v>
      </c>
      <c r="U36" s="39" t="str">
        <f>_xlfn.CONCAT(Tabel4[[#This Row],[Personnr.]],"-",Tabel4[[#This Row],[Afdeling]],"-",Tabel4[[#This Row],[ASS_Status]])</f>
        <v>-3422-Inactive - Payroll Eligible</v>
      </c>
      <c r="W36" s="14">
        <v>45230</v>
      </c>
    </row>
    <row r="37" spans="2:23" ht="15" customHeight="1" x14ac:dyDescent="0.4">
      <c r="B37" s="17" t="s">
        <v>54</v>
      </c>
      <c r="C37" s="18" t="s">
        <v>27033</v>
      </c>
      <c r="D37" s="18" t="s">
        <v>29316</v>
      </c>
      <c r="E37" s="18" t="s">
        <v>29317</v>
      </c>
      <c r="F37" s="19" t="s">
        <v>43</v>
      </c>
      <c r="G37" s="3" t="str">
        <f>IF(LEN(Tabel2[[#This Row],[ORGNO]])=4,"OK","Ugyldig")</f>
        <v>OK</v>
      </c>
      <c r="H37" s="9"/>
      <c r="I37" s="5" t="s">
        <v>1041</v>
      </c>
      <c r="J37" s="6" t="s">
        <v>909</v>
      </c>
      <c r="K37"/>
      <c r="L37" s="9"/>
      <c r="M37" s="35" t="s">
        <v>1174</v>
      </c>
      <c r="N37" s="35" t="s">
        <v>45680</v>
      </c>
      <c r="O37" s="35" t="s">
        <v>1175</v>
      </c>
      <c r="P37" s="35" t="s">
        <v>29760</v>
      </c>
      <c r="Q37" s="35" t="s">
        <v>29721</v>
      </c>
      <c r="R37" s="35" t="s">
        <v>29761</v>
      </c>
      <c r="S37" s="35" t="s">
        <v>1176</v>
      </c>
      <c r="T37" s="36" t="s">
        <v>611</v>
      </c>
      <c r="U37" s="39" t="str">
        <f>_xlfn.CONCAT(Tabel4[[#This Row],[Personnr.]],"-",Tabel4[[#This Row],[Afdeling]],"-",Tabel4[[#This Row],[ASS_Status]])</f>
        <v>33476-4291-Aktiv ansættelse</v>
      </c>
      <c r="W37" s="14">
        <v>45260</v>
      </c>
    </row>
    <row r="38" spans="2:23" ht="15" customHeight="1" x14ac:dyDescent="0.4">
      <c r="B38" s="17" t="s">
        <v>29702</v>
      </c>
      <c r="C38" s="18" t="s">
        <v>62094</v>
      </c>
      <c r="D38" s="18" t="s">
        <v>29316</v>
      </c>
      <c r="E38" s="18" t="s">
        <v>29317</v>
      </c>
      <c r="F38" s="19" t="s">
        <v>43</v>
      </c>
      <c r="G38" s="3" t="str">
        <f>IF(LEN(Tabel2[[#This Row],[ORGNO]])=4,"OK","Ugyldig")</f>
        <v>OK</v>
      </c>
      <c r="H38" s="9"/>
      <c r="I38" s="5" t="s">
        <v>1042</v>
      </c>
      <c r="J38" s="6" t="s">
        <v>945</v>
      </c>
      <c r="K38"/>
      <c r="L38" s="9"/>
      <c r="M38" s="35" t="s">
        <v>29762</v>
      </c>
      <c r="N38" s="35" t="s">
        <v>45681</v>
      </c>
      <c r="O38" s="35" t="s">
        <v>29763</v>
      </c>
      <c r="P38" s="35" t="s">
        <v>29764</v>
      </c>
      <c r="Q38" s="35" t="s">
        <v>29721</v>
      </c>
      <c r="R38" s="35" t="s">
        <v>29748</v>
      </c>
      <c r="S38" s="35" t="s">
        <v>29765</v>
      </c>
      <c r="T38" s="36" t="s">
        <v>634</v>
      </c>
      <c r="U38" s="39" t="str">
        <f>_xlfn.CONCAT(Tabel4[[#This Row],[Personnr.]],"-",Tabel4[[#This Row],[Afdeling]],"-",Tabel4[[#This Row],[ASS_Status]])</f>
        <v>35457-4715-Aktiv ansættelse</v>
      </c>
      <c r="W38" s="14">
        <v>45291</v>
      </c>
    </row>
    <row r="39" spans="2:23" ht="15" customHeight="1" x14ac:dyDescent="0.4">
      <c r="B39" s="17" t="s">
        <v>55</v>
      </c>
      <c r="C39" s="18" t="s">
        <v>27361</v>
      </c>
      <c r="D39" s="18" t="s">
        <v>29316</v>
      </c>
      <c r="E39" s="18" t="s">
        <v>29317</v>
      </c>
      <c r="F39" s="19" t="s">
        <v>43</v>
      </c>
      <c r="G39" s="3" t="str">
        <f>IF(LEN(Tabel2[[#This Row],[ORGNO]])=4,"OK","Ugyldig")</f>
        <v>OK</v>
      </c>
      <c r="H39" s="9"/>
      <c r="I39" s="5" t="s">
        <v>1043</v>
      </c>
      <c r="J39" s="6" t="s">
        <v>946</v>
      </c>
      <c r="K39"/>
      <c r="L39" s="9"/>
      <c r="M39" s="35" t="s">
        <v>1177</v>
      </c>
      <c r="N39" s="35" t="s">
        <v>45682</v>
      </c>
      <c r="O39" s="35" t="s">
        <v>1178</v>
      </c>
      <c r="P39" s="35" t="s">
        <v>29766</v>
      </c>
      <c r="Q39" s="35" t="s">
        <v>29721</v>
      </c>
      <c r="R39" s="35" t="s">
        <v>29731</v>
      </c>
      <c r="S39" s="35" t="s">
        <v>1179</v>
      </c>
      <c r="T39" s="36" t="s">
        <v>810</v>
      </c>
      <c r="U39" s="39" t="str">
        <f>_xlfn.CONCAT(Tabel4[[#This Row],[Personnr.]],"-",Tabel4[[#This Row],[Afdeling]],"-",Tabel4[[#This Row],[ASS_Status]])</f>
        <v>23369-8285-Aktiv ansættelse</v>
      </c>
      <c r="W39" s="14">
        <v>45322</v>
      </c>
    </row>
    <row r="40" spans="2:23" ht="15" customHeight="1" x14ac:dyDescent="0.4">
      <c r="B40" s="17" t="s">
        <v>56</v>
      </c>
      <c r="C40" s="18" t="s">
        <v>29323</v>
      </c>
      <c r="D40" s="18" t="s">
        <v>29316</v>
      </c>
      <c r="E40" s="18" t="s">
        <v>29317</v>
      </c>
      <c r="F40" s="19" t="s">
        <v>43</v>
      </c>
      <c r="G40" s="3" t="str">
        <f>IF(LEN(Tabel2[[#This Row],[ORGNO]])=4,"OK","Ugyldig")</f>
        <v>OK</v>
      </c>
      <c r="H40" s="9"/>
      <c r="I40" s="5" t="s">
        <v>1044</v>
      </c>
      <c r="J40" s="6" t="s">
        <v>947</v>
      </c>
      <c r="K40"/>
      <c r="L40" s="9"/>
      <c r="M40" s="35" t="s">
        <v>1180</v>
      </c>
      <c r="N40" s="35" t="s">
        <v>45683</v>
      </c>
      <c r="O40" s="35" t="s">
        <v>1181</v>
      </c>
      <c r="P40" s="35" t="s">
        <v>29767</v>
      </c>
      <c r="Q40" s="35" t="s">
        <v>29721</v>
      </c>
      <c r="R40" s="35" t="s">
        <v>42541</v>
      </c>
      <c r="S40" s="35" t="s">
        <v>1182</v>
      </c>
      <c r="T40" s="36" t="s">
        <v>263</v>
      </c>
      <c r="U40" s="39" t="str">
        <f>_xlfn.CONCAT(Tabel4[[#This Row],[Personnr.]],"-",Tabel4[[#This Row],[Afdeling]],"-",Tabel4[[#This Row],[ASS_Status]])</f>
        <v>32323-2610-Aktiv ansættelse</v>
      </c>
      <c r="W40" s="14">
        <v>45351</v>
      </c>
    </row>
    <row r="41" spans="2:23" ht="15" customHeight="1" x14ac:dyDescent="0.4">
      <c r="B41" s="17" t="s">
        <v>57</v>
      </c>
      <c r="C41" s="18" t="s">
        <v>29324</v>
      </c>
      <c r="D41" s="18" t="s">
        <v>29316</v>
      </c>
      <c r="E41" s="18" t="s">
        <v>29317</v>
      </c>
      <c r="F41" s="19" t="s">
        <v>43</v>
      </c>
      <c r="G41" s="3" t="str">
        <f>IF(LEN(Tabel2[[#This Row],[ORGNO]])=4,"OK","Ugyldig")</f>
        <v>OK</v>
      </c>
      <c r="H41" s="9"/>
      <c r="I41" s="5" t="s">
        <v>1045</v>
      </c>
      <c r="J41" s="6" t="s">
        <v>948</v>
      </c>
      <c r="K41"/>
      <c r="L41" s="9"/>
      <c r="M41" s="35" t="s">
        <v>45684</v>
      </c>
      <c r="N41" s="35" t="s">
        <v>45685</v>
      </c>
      <c r="O41" s="35" t="s">
        <v>45686</v>
      </c>
      <c r="P41" s="35" t="s">
        <v>45687</v>
      </c>
      <c r="Q41" s="35" t="s">
        <v>29721</v>
      </c>
      <c r="R41" s="35" t="s">
        <v>29737</v>
      </c>
      <c r="S41" s="35" t="s">
        <v>45688</v>
      </c>
      <c r="T41" s="36" t="s">
        <v>65</v>
      </c>
      <c r="U41" s="39" t="str">
        <f>_xlfn.CONCAT(Tabel4[[#This Row],[Personnr.]],"-",Tabel4[[#This Row],[Afdeling]],"-",Tabel4[[#This Row],[ASS_Status]])</f>
        <v>37587-1053-Aktiv ansættelse</v>
      </c>
      <c r="W41" s="14">
        <v>45382</v>
      </c>
    </row>
    <row r="42" spans="2:23" ht="22.5" customHeight="1" x14ac:dyDescent="0.4">
      <c r="B42" s="17" t="s">
        <v>58</v>
      </c>
      <c r="C42" s="18" t="s">
        <v>28320</v>
      </c>
      <c r="D42" s="18" t="s">
        <v>29316</v>
      </c>
      <c r="E42" s="18" t="s">
        <v>29317</v>
      </c>
      <c r="F42" s="19" t="s">
        <v>43</v>
      </c>
      <c r="G42" s="3" t="str">
        <f>IF(LEN(Tabel2[[#This Row],[ORGNO]])=4,"OK","Ugyldig")</f>
        <v>OK</v>
      </c>
      <c r="H42" s="9"/>
      <c r="I42" s="5" t="s">
        <v>1046</v>
      </c>
      <c r="J42" s="6" t="s">
        <v>944</v>
      </c>
      <c r="K42"/>
      <c r="L42" s="9"/>
      <c r="M42" s="35" t="s">
        <v>44324</v>
      </c>
      <c r="N42" s="35" t="s">
        <v>45689</v>
      </c>
      <c r="O42" s="35" t="s">
        <v>44325</v>
      </c>
      <c r="P42" s="35" t="s">
        <v>42542</v>
      </c>
      <c r="Q42" s="35" t="s">
        <v>29721</v>
      </c>
      <c r="R42" s="35" t="s">
        <v>37941</v>
      </c>
      <c r="S42" s="35" t="s">
        <v>42543</v>
      </c>
      <c r="T42" s="36" t="s">
        <v>287</v>
      </c>
      <c r="U42" s="39" t="str">
        <f>_xlfn.CONCAT(Tabel4[[#This Row],[Personnr.]],"-",Tabel4[[#This Row],[Afdeling]],"-",Tabel4[[#This Row],[ASS_Status]])</f>
        <v>35584-2693-Aktiv ansættelse</v>
      </c>
      <c r="W42" s="14">
        <v>45412</v>
      </c>
    </row>
    <row r="43" spans="2:23" ht="15" customHeight="1" x14ac:dyDescent="0.4">
      <c r="B43" s="17" t="s">
        <v>59</v>
      </c>
      <c r="C43" s="18" t="s">
        <v>29325</v>
      </c>
      <c r="D43" s="18" t="s">
        <v>29316</v>
      </c>
      <c r="E43" s="18" t="s">
        <v>29317</v>
      </c>
      <c r="F43" s="19" t="s">
        <v>43</v>
      </c>
      <c r="G43" s="3" t="str">
        <f>IF(LEN(Tabel2[[#This Row],[ORGNO]])=4,"OK","Ugyldig")</f>
        <v>OK</v>
      </c>
      <c r="H43" s="9"/>
      <c r="I43" s="5" t="s">
        <v>1047</v>
      </c>
      <c r="J43" s="6" t="s">
        <v>949</v>
      </c>
      <c r="K43"/>
      <c r="L43" s="9"/>
      <c r="M43" s="35" t="s">
        <v>29768</v>
      </c>
      <c r="N43" s="35" t="s">
        <v>45690</v>
      </c>
      <c r="O43" s="35" t="s">
        <v>29769</v>
      </c>
      <c r="P43" s="35" t="s">
        <v>29770</v>
      </c>
      <c r="Q43" s="35" t="s">
        <v>29718</v>
      </c>
      <c r="R43" s="35" t="s">
        <v>29745</v>
      </c>
      <c r="S43" s="35" t="s">
        <v>29771</v>
      </c>
      <c r="T43" s="36" t="s">
        <v>586</v>
      </c>
      <c r="U43" s="39" t="str">
        <f>_xlfn.CONCAT(Tabel4[[#This Row],[Personnr.]],"-",Tabel4[[#This Row],[Afdeling]],"-",Tabel4[[#This Row],[ASS_Status]])</f>
        <v>35083-4200-Inactive - Payroll Eligible</v>
      </c>
      <c r="W43" s="14">
        <v>45443</v>
      </c>
    </row>
    <row r="44" spans="2:23" ht="15" customHeight="1" x14ac:dyDescent="0.4">
      <c r="B44" s="17" t="s">
        <v>60</v>
      </c>
      <c r="C44" s="18" t="s">
        <v>29326</v>
      </c>
      <c r="D44" s="18" t="s">
        <v>29316</v>
      </c>
      <c r="E44" s="18" t="s">
        <v>29317</v>
      </c>
      <c r="F44" s="19" t="s">
        <v>43</v>
      </c>
      <c r="G44" s="3" t="str">
        <f>IF(LEN(Tabel2[[#This Row],[ORGNO]])=4,"OK","Ugyldig")</f>
        <v>OK</v>
      </c>
      <c r="H44" s="9"/>
      <c r="I44" s="5" t="s">
        <v>1048</v>
      </c>
      <c r="J44" s="6" t="s">
        <v>950</v>
      </c>
      <c r="K44"/>
      <c r="L44" s="9"/>
      <c r="M44" s="35" t="s">
        <v>1183</v>
      </c>
      <c r="N44" s="35" t="s">
        <v>45691</v>
      </c>
      <c r="O44" s="35" t="s">
        <v>1184</v>
      </c>
      <c r="P44" s="35" t="s">
        <v>29772</v>
      </c>
      <c r="Q44" s="35" t="s">
        <v>29718</v>
      </c>
      <c r="R44" s="35" t="s">
        <v>29745</v>
      </c>
      <c r="S44" s="35" t="s">
        <v>1185</v>
      </c>
      <c r="T44" s="36" t="s">
        <v>39</v>
      </c>
      <c r="U44" s="39" t="str">
        <f>_xlfn.CONCAT(Tabel4[[#This Row],[Personnr.]],"-",Tabel4[[#This Row],[Afdeling]],"-",Tabel4[[#This Row],[ASS_Status]])</f>
        <v>33417-0132-Inactive - Payroll Eligible</v>
      </c>
      <c r="W44" s="14">
        <v>45473</v>
      </c>
    </row>
    <row r="45" spans="2:23" ht="15" customHeight="1" x14ac:dyDescent="0.4">
      <c r="B45" s="17" t="s">
        <v>61</v>
      </c>
      <c r="C45" s="18" t="s">
        <v>29327</v>
      </c>
      <c r="D45" s="18" t="s">
        <v>29316</v>
      </c>
      <c r="E45" s="18" t="s">
        <v>29317</v>
      </c>
      <c r="F45" s="19" t="s">
        <v>43</v>
      </c>
      <c r="G45" s="3" t="str">
        <f>IF(LEN(Tabel2[[#This Row],[ORGNO]])=4,"OK","Ugyldig")</f>
        <v>OK</v>
      </c>
      <c r="H45" s="9"/>
      <c r="I45" s="5" t="s">
        <v>1049</v>
      </c>
      <c r="J45" s="6" t="s">
        <v>951</v>
      </c>
      <c r="K45"/>
      <c r="L45" s="9"/>
      <c r="M45" s="35" t="s">
        <v>1183</v>
      </c>
      <c r="N45" s="35"/>
      <c r="O45" s="35"/>
      <c r="P45" s="35" t="s">
        <v>29773</v>
      </c>
      <c r="Q45" s="35" t="s">
        <v>29718</v>
      </c>
      <c r="R45" s="35" t="s">
        <v>29745</v>
      </c>
      <c r="S45" s="35" t="s">
        <v>1185</v>
      </c>
      <c r="T45" s="36" t="s">
        <v>39</v>
      </c>
      <c r="U45" s="39" t="str">
        <f>_xlfn.CONCAT(Tabel4[[#This Row],[Personnr.]],"-",Tabel4[[#This Row],[Afdeling]],"-",Tabel4[[#This Row],[ASS_Status]])</f>
        <v>-0132-Inactive - Payroll Eligible</v>
      </c>
      <c r="W45" s="14">
        <v>45504</v>
      </c>
    </row>
    <row r="46" spans="2:23" ht="15" customHeight="1" x14ac:dyDescent="0.4">
      <c r="B46" s="17" t="s">
        <v>62</v>
      </c>
      <c r="C46" s="18" t="s">
        <v>29328</v>
      </c>
      <c r="D46" s="18" t="s">
        <v>29316</v>
      </c>
      <c r="E46" s="18" t="s">
        <v>29317</v>
      </c>
      <c r="F46" s="19" t="s">
        <v>43</v>
      </c>
      <c r="G46" s="3" t="str">
        <f>IF(LEN(Tabel2[[#This Row],[ORGNO]])=4,"OK","Ugyldig")</f>
        <v>OK</v>
      </c>
      <c r="H46" s="9"/>
      <c r="I46" s="5" t="s">
        <v>1050</v>
      </c>
      <c r="J46" s="6" t="s">
        <v>952</v>
      </c>
      <c r="K46"/>
      <c r="L46" s="9"/>
      <c r="M46" s="35" t="s">
        <v>1183</v>
      </c>
      <c r="N46" s="35"/>
      <c r="O46" s="35"/>
      <c r="P46" s="35" t="s">
        <v>29774</v>
      </c>
      <c r="Q46" s="35" t="s">
        <v>29718</v>
      </c>
      <c r="R46" s="35" t="s">
        <v>29745</v>
      </c>
      <c r="S46" s="35" t="s">
        <v>1185</v>
      </c>
      <c r="T46" s="36" t="s">
        <v>350</v>
      </c>
      <c r="U46" s="39" t="str">
        <f>_xlfn.CONCAT(Tabel4[[#This Row],[Personnr.]],"-",Tabel4[[#This Row],[Afdeling]],"-",Tabel4[[#This Row],[ASS_Status]])</f>
        <v>-2810-Inactive - Payroll Eligible</v>
      </c>
      <c r="W46" s="14">
        <v>45535</v>
      </c>
    </row>
    <row r="47" spans="2:23" ht="15" customHeight="1" x14ac:dyDescent="0.4">
      <c r="B47" s="17" t="s">
        <v>63</v>
      </c>
      <c r="C47" s="18" t="s">
        <v>29329</v>
      </c>
      <c r="D47" s="18" t="s">
        <v>29316</v>
      </c>
      <c r="E47" s="18" t="s">
        <v>29317</v>
      </c>
      <c r="F47" s="19" t="s">
        <v>43</v>
      </c>
      <c r="G47" s="3" t="str">
        <f>IF(LEN(Tabel2[[#This Row],[ORGNO]])=4,"OK","Ugyldig")</f>
        <v>OK</v>
      </c>
      <c r="H47" s="9"/>
      <c r="I47" s="5" t="s">
        <v>1051</v>
      </c>
      <c r="J47" s="6" t="s">
        <v>953</v>
      </c>
      <c r="K47"/>
      <c r="L47" s="9"/>
      <c r="M47" s="35" t="s">
        <v>1183</v>
      </c>
      <c r="N47" s="35"/>
      <c r="O47" s="35"/>
      <c r="P47" s="35" t="s">
        <v>42544</v>
      </c>
      <c r="Q47" s="35" t="s">
        <v>29718</v>
      </c>
      <c r="R47" s="35" t="s">
        <v>29745</v>
      </c>
      <c r="S47" s="35" t="s">
        <v>1185</v>
      </c>
      <c r="T47" s="36" t="s">
        <v>39</v>
      </c>
      <c r="U47" s="39" t="str">
        <f>_xlfn.CONCAT(Tabel4[[#This Row],[Personnr.]],"-",Tabel4[[#This Row],[Afdeling]],"-",Tabel4[[#This Row],[ASS_Status]])</f>
        <v>-0132-Inactive - Payroll Eligible</v>
      </c>
      <c r="W47" s="14">
        <v>45565</v>
      </c>
    </row>
    <row r="48" spans="2:23" ht="15" customHeight="1" x14ac:dyDescent="0.4">
      <c r="B48" s="17" t="s">
        <v>64</v>
      </c>
      <c r="C48" s="18" t="s">
        <v>29330</v>
      </c>
      <c r="D48" s="18" t="s">
        <v>29316</v>
      </c>
      <c r="E48" s="18" t="s">
        <v>29317</v>
      </c>
      <c r="F48" s="19" t="s">
        <v>43</v>
      </c>
      <c r="G48" s="3" t="str">
        <f>IF(LEN(Tabel2[[#This Row],[ORGNO]])=4,"OK","Ugyldig")</f>
        <v>OK</v>
      </c>
      <c r="H48" s="9"/>
      <c r="I48" s="5" t="s">
        <v>1052</v>
      </c>
      <c r="J48" s="6" t="s">
        <v>954</v>
      </c>
      <c r="K48"/>
      <c r="L48" s="9"/>
      <c r="M48" s="35" t="s">
        <v>29775</v>
      </c>
      <c r="N48" s="35" t="s">
        <v>45692</v>
      </c>
      <c r="O48" s="35" t="s">
        <v>29776</v>
      </c>
      <c r="P48" s="35" t="s">
        <v>29777</v>
      </c>
      <c r="Q48" s="35" t="s">
        <v>29721</v>
      </c>
      <c r="R48" s="35" t="s">
        <v>29754</v>
      </c>
      <c r="S48" s="35" t="s">
        <v>29778</v>
      </c>
      <c r="T48" s="36" t="s">
        <v>886</v>
      </c>
      <c r="U48" s="39" t="str">
        <f>_xlfn.CONCAT(Tabel4[[#This Row],[Personnr.]],"-",Tabel4[[#This Row],[Afdeling]],"-",Tabel4[[#This Row],[ASS_Status]])</f>
        <v>35311-8800-Aktiv ansættelse</v>
      </c>
      <c r="W48" s="14">
        <v>45596</v>
      </c>
    </row>
    <row r="49" spans="2:23" ht="15" customHeight="1" x14ac:dyDescent="0.4">
      <c r="B49" s="17" t="s">
        <v>65</v>
      </c>
      <c r="C49" s="18" t="s">
        <v>27027</v>
      </c>
      <c r="D49" s="18" t="s">
        <v>29316</v>
      </c>
      <c r="E49" s="18" t="s">
        <v>29317</v>
      </c>
      <c r="F49" s="19" t="s">
        <v>43</v>
      </c>
      <c r="G49" s="3" t="str">
        <f>IF(LEN(Tabel2[[#This Row],[ORGNO]])=4,"OK","Ugyldig")</f>
        <v>OK</v>
      </c>
      <c r="H49" s="9"/>
      <c r="I49" s="5" t="s">
        <v>1053</v>
      </c>
      <c r="J49" s="6" t="s">
        <v>955</v>
      </c>
      <c r="K49"/>
      <c r="L49" s="9"/>
      <c r="M49" s="35" t="s">
        <v>1186</v>
      </c>
      <c r="N49" s="35" t="s">
        <v>45693</v>
      </c>
      <c r="O49" s="35" t="s">
        <v>1187</v>
      </c>
      <c r="P49" s="35" t="s">
        <v>29779</v>
      </c>
      <c r="Q49" s="35" t="s">
        <v>29718</v>
      </c>
      <c r="R49" s="35" t="s">
        <v>29780</v>
      </c>
      <c r="S49" s="35" t="s">
        <v>1188</v>
      </c>
      <c r="T49" s="36" t="s">
        <v>585</v>
      </c>
      <c r="U49" s="39" t="str">
        <f>_xlfn.CONCAT(Tabel4[[#This Row],[Personnr.]],"-",Tabel4[[#This Row],[Afdeling]],"-",Tabel4[[#This Row],[ASS_Status]])</f>
        <v>2036-4192-Inactive - Payroll Eligible</v>
      </c>
      <c r="W49" s="14">
        <v>45626</v>
      </c>
    </row>
    <row r="50" spans="2:23" ht="15" customHeight="1" x14ac:dyDescent="0.4">
      <c r="B50" s="17" t="s">
        <v>66</v>
      </c>
      <c r="C50" s="18" t="s">
        <v>29331</v>
      </c>
      <c r="D50" s="18" t="s">
        <v>29316</v>
      </c>
      <c r="E50" s="18" t="s">
        <v>29317</v>
      </c>
      <c r="F50" s="19" t="s">
        <v>43</v>
      </c>
      <c r="G50" s="3" t="str">
        <f>IF(LEN(Tabel2[[#This Row],[ORGNO]])=4,"OK","Ugyldig")</f>
        <v>OK</v>
      </c>
      <c r="H50" s="9"/>
      <c r="I50" s="5" t="s">
        <v>1054</v>
      </c>
      <c r="J50" s="6" t="s">
        <v>919</v>
      </c>
      <c r="K50"/>
      <c r="L50" s="9"/>
      <c r="M50" s="35" t="s">
        <v>1189</v>
      </c>
      <c r="N50" s="35" t="s">
        <v>45694</v>
      </c>
      <c r="O50" s="35" t="s">
        <v>1190</v>
      </c>
      <c r="P50" s="35" t="s">
        <v>29781</v>
      </c>
      <c r="Q50" s="35" t="s">
        <v>29721</v>
      </c>
      <c r="R50" s="35" t="s">
        <v>29726</v>
      </c>
      <c r="S50" s="35" t="s">
        <v>1191</v>
      </c>
      <c r="T50" s="36" t="s">
        <v>164</v>
      </c>
      <c r="U50" s="39" t="str">
        <f>_xlfn.CONCAT(Tabel4[[#This Row],[Personnr.]],"-",Tabel4[[#This Row],[Afdeling]],"-",Tabel4[[#This Row],[ASS_Status]])</f>
        <v>3167-2313-Aktiv ansættelse</v>
      </c>
      <c r="W50" s="14">
        <v>45657</v>
      </c>
    </row>
    <row r="51" spans="2:23" ht="15" customHeight="1" x14ac:dyDescent="0.4">
      <c r="B51" s="17" t="s">
        <v>67</v>
      </c>
      <c r="C51" s="18" t="s">
        <v>27031</v>
      </c>
      <c r="D51" s="18" t="s">
        <v>29316</v>
      </c>
      <c r="E51" s="18" t="s">
        <v>29317</v>
      </c>
      <c r="F51" s="19" t="s">
        <v>43</v>
      </c>
      <c r="G51" s="3" t="str">
        <f>IF(LEN(Tabel2[[#This Row],[ORGNO]])=4,"OK","Ugyldig")</f>
        <v>OK</v>
      </c>
      <c r="H51" s="9"/>
      <c r="I51" s="5" t="s">
        <v>1055</v>
      </c>
      <c r="J51" s="6" t="s">
        <v>922</v>
      </c>
      <c r="K51"/>
      <c r="L51" s="9"/>
      <c r="M51" s="35" t="s">
        <v>1192</v>
      </c>
      <c r="N51" s="35" t="s">
        <v>45695</v>
      </c>
      <c r="O51" s="35" t="s">
        <v>1193</v>
      </c>
      <c r="P51" s="35" t="s">
        <v>29782</v>
      </c>
      <c r="Q51" s="35" t="s">
        <v>29718</v>
      </c>
      <c r="R51" s="35" t="s">
        <v>29783</v>
      </c>
      <c r="S51" s="35" t="s">
        <v>1194</v>
      </c>
      <c r="T51" s="36" t="s">
        <v>29703</v>
      </c>
      <c r="U51" s="39" t="str">
        <f>_xlfn.CONCAT(Tabel4[[#This Row],[Personnr.]],"-",Tabel4[[#This Row],[Afdeling]],"-",Tabel4[[#This Row],[ASS_Status]])</f>
        <v>15445-1209-Inactive - Payroll Eligible</v>
      </c>
      <c r="W51" s="14">
        <v>45688</v>
      </c>
    </row>
    <row r="52" spans="2:23" ht="15" customHeight="1" x14ac:dyDescent="0.4">
      <c r="B52" s="17" t="s">
        <v>68</v>
      </c>
      <c r="C52" s="18" t="s">
        <v>28217</v>
      </c>
      <c r="D52" s="18" t="s">
        <v>29316</v>
      </c>
      <c r="E52" s="18" t="s">
        <v>29317</v>
      </c>
      <c r="F52" s="19" t="s">
        <v>43</v>
      </c>
      <c r="G52" s="3" t="str">
        <f>IF(LEN(Tabel2[[#This Row],[ORGNO]])=4,"OK","Ugyldig")</f>
        <v>OK</v>
      </c>
      <c r="H52" s="9"/>
      <c r="I52" s="5" t="s">
        <v>1056</v>
      </c>
      <c r="J52" s="6" t="s">
        <v>956</v>
      </c>
      <c r="K52"/>
      <c r="L52" s="9"/>
      <c r="M52" s="35" t="s">
        <v>1195</v>
      </c>
      <c r="N52" s="35" t="s">
        <v>45696</v>
      </c>
      <c r="O52" s="35" t="s">
        <v>1196</v>
      </c>
      <c r="P52" s="35" t="s">
        <v>29784</v>
      </c>
      <c r="Q52" s="35" t="s">
        <v>29721</v>
      </c>
      <c r="R52" s="35" t="s">
        <v>29780</v>
      </c>
      <c r="S52" s="35" t="s">
        <v>1197</v>
      </c>
      <c r="T52" s="36" t="s">
        <v>93</v>
      </c>
      <c r="U52" s="39" t="str">
        <f>_xlfn.CONCAT(Tabel4[[#This Row],[Personnr.]],"-",Tabel4[[#This Row],[Afdeling]],"-",Tabel4[[#This Row],[ASS_Status]])</f>
        <v>1323-1140-Aktiv ansættelse</v>
      </c>
      <c r="W52" s="14">
        <v>45716</v>
      </c>
    </row>
    <row r="53" spans="2:23" ht="15" customHeight="1" x14ac:dyDescent="0.4">
      <c r="B53" s="17" t="s">
        <v>69</v>
      </c>
      <c r="C53" s="18" t="s">
        <v>29332</v>
      </c>
      <c r="D53" s="18" t="s">
        <v>29316</v>
      </c>
      <c r="E53" s="18" t="s">
        <v>29317</v>
      </c>
      <c r="F53" s="19" t="s">
        <v>43</v>
      </c>
      <c r="G53" s="3" t="str">
        <f>IF(LEN(Tabel2[[#This Row],[ORGNO]])=4,"OK","Ugyldig")</f>
        <v>OK</v>
      </c>
      <c r="H53" s="9"/>
      <c r="I53" s="5" t="s">
        <v>1057</v>
      </c>
      <c r="J53" s="6" t="s">
        <v>957</v>
      </c>
      <c r="K53"/>
      <c r="L53" s="9"/>
      <c r="M53" s="35" t="s">
        <v>1198</v>
      </c>
      <c r="N53" s="35" t="s">
        <v>45697</v>
      </c>
      <c r="O53" s="35" t="s">
        <v>1199</v>
      </c>
      <c r="P53" s="35" t="s">
        <v>29785</v>
      </c>
      <c r="Q53" s="35" t="s">
        <v>29718</v>
      </c>
      <c r="R53" s="35" t="s">
        <v>29786</v>
      </c>
      <c r="S53" s="35" t="s">
        <v>1200</v>
      </c>
      <c r="T53" s="36" t="s">
        <v>188</v>
      </c>
      <c r="U53" s="39" t="str">
        <f>_xlfn.CONCAT(Tabel4[[#This Row],[Personnr.]],"-",Tabel4[[#This Row],[Afdeling]],"-",Tabel4[[#This Row],[ASS_Status]])</f>
        <v>3168-2405-Inactive - Payroll Eligible</v>
      </c>
      <c r="W53" s="14">
        <v>45747</v>
      </c>
    </row>
    <row r="54" spans="2:23" ht="15" customHeight="1" x14ac:dyDescent="0.4">
      <c r="B54" s="17" t="s">
        <v>70</v>
      </c>
      <c r="C54" s="18" t="s">
        <v>29333</v>
      </c>
      <c r="D54" s="18" t="s">
        <v>29316</v>
      </c>
      <c r="E54" s="18" t="s">
        <v>29317</v>
      </c>
      <c r="F54" s="19" t="s">
        <v>43</v>
      </c>
      <c r="G54" s="3" t="str">
        <f>IF(LEN(Tabel2[[#This Row],[ORGNO]])=4,"OK","Ugyldig")</f>
        <v>OK</v>
      </c>
      <c r="H54" s="9"/>
      <c r="I54" s="5" t="s">
        <v>1058</v>
      </c>
      <c r="J54" s="6" t="s">
        <v>958</v>
      </c>
      <c r="K54"/>
      <c r="L54" s="9"/>
      <c r="M54" s="35" t="s">
        <v>1201</v>
      </c>
      <c r="N54" s="35" t="s">
        <v>45698</v>
      </c>
      <c r="O54" s="35" t="s">
        <v>1202</v>
      </c>
      <c r="P54" s="35" t="s">
        <v>29787</v>
      </c>
      <c r="Q54" s="35" t="s">
        <v>29718</v>
      </c>
      <c r="R54" s="35" t="s">
        <v>29729</v>
      </c>
      <c r="S54" s="35" t="s">
        <v>1203</v>
      </c>
      <c r="T54" s="36" t="s">
        <v>596</v>
      </c>
      <c r="U54" s="39" t="str">
        <f>_xlfn.CONCAT(Tabel4[[#This Row],[Personnr.]],"-",Tabel4[[#This Row],[Afdeling]],"-",Tabel4[[#This Row],[ASS_Status]])</f>
        <v>13921-4252-Inactive - Payroll Eligible</v>
      </c>
      <c r="W54" s="14">
        <v>45777</v>
      </c>
    </row>
    <row r="55" spans="2:23" ht="15" customHeight="1" x14ac:dyDescent="0.4">
      <c r="B55" s="17" t="s">
        <v>71</v>
      </c>
      <c r="C55" s="18" t="s">
        <v>29334</v>
      </c>
      <c r="D55" s="18" t="s">
        <v>29316</v>
      </c>
      <c r="E55" s="18" t="s">
        <v>29317</v>
      </c>
      <c r="F55" s="19" t="s">
        <v>43</v>
      </c>
      <c r="G55" s="3" t="str">
        <f>IF(LEN(Tabel2[[#This Row],[ORGNO]])=4,"OK","Ugyldig")</f>
        <v>OK</v>
      </c>
      <c r="H55" s="9"/>
      <c r="I55" s="5" t="s">
        <v>1059</v>
      </c>
      <c r="J55" s="6" t="s">
        <v>959</v>
      </c>
      <c r="K55"/>
      <c r="L55" s="9"/>
      <c r="M55" s="35" t="s">
        <v>1204</v>
      </c>
      <c r="N55" s="35" t="s">
        <v>45699</v>
      </c>
      <c r="O55" s="35" t="s">
        <v>1205</v>
      </c>
      <c r="P55" s="35" t="s">
        <v>29788</v>
      </c>
      <c r="Q55" s="35" t="s">
        <v>29721</v>
      </c>
      <c r="R55" s="35" t="s">
        <v>29722</v>
      </c>
      <c r="S55" s="35" t="s">
        <v>1206</v>
      </c>
      <c r="T55" s="36" t="s">
        <v>177</v>
      </c>
      <c r="U55" s="39" t="str">
        <f>_xlfn.CONCAT(Tabel4[[#This Row],[Personnr.]],"-",Tabel4[[#This Row],[Afdeling]],"-",Tabel4[[#This Row],[ASS_Status]])</f>
        <v>3169-2365-Aktiv ansættelse</v>
      </c>
      <c r="W55" s="14">
        <v>45808</v>
      </c>
    </row>
    <row r="56" spans="2:23" ht="15" customHeight="1" x14ac:dyDescent="0.4">
      <c r="B56" s="17" t="s">
        <v>72</v>
      </c>
      <c r="C56" s="18" t="s">
        <v>28330</v>
      </c>
      <c r="D56" s="18" t="s">
        <v>29316</v>
      </c>
      <c r="E56" s="18" t="s">
        <v>29317</v>
      </c>
      <c r="F56" s="19" t="s">
        <v>43</v>
      </c>
      <c r="G56" s="3" t="str">
        <f>IF(LEN(Tabel2[[#This Row],[ORGNO]])=4,"OK","Ugyldig")</f>
        <v>OK</v>
      </c>
      <c r="H56" s="9"/>
      <c r="I56" s="5" t="s">
        <v>1060</v>
      </c>
      <c r="J56" s="6" t="s">
        <v>960</v>
      </c>
      <c r="K56"/>
      <c r="L56" s="9"/>
      <c r="M56" s="35" t="s">
        <v>1207</v>
      </c>
      <c r="N56" s="35" t="s">
        <v>45700</v>
      </c>
      <c r="O56" s="35" t="s">
        <v>241</v>
      </c>
      <c r="P56" s="35" t="s">
        <v>29789</v>
      </c>
      <c r="Q56" s="35" t="s">
        <v>29721</v>
      </c>
      <c r="R56" s="35" t="s">
        <v>29719</v>
      </c>
      <c r="S56" s="35" t="s">
        <v>1208</v>
      </c>
      <c r="T56" s="36" t="s">
        <v>308</v>
      </c>
      <c r="U56" s="39" t="str">
        <f>_xlfn.CONCAT(Tabel4[[#This Row],[Personnr.]],"-",Tabel4[[#This Row],[Afdeling]],"-",Tabel4[[#This Row],[ASS_Status]])</f>
        <v>2502-2751-Aktiv ansættelse</v>
      </c>
      <c r="W56" s="14">
        <v>45838</v>
      </c>
    </row>
    <row r="57" spans="2:23" ht="15" customHeight="1" x14ac:dyDescent="0.4">
      <c r="B57" s="17" t="s">
        <v>73</v>
      </c>
      <c r="C57" s="18" t="s">
        <v>29335</v>
      </c>
      <c r="D57" s="18" t="s">
        <v>29316</v>
      </c>
      <c r="E57" s="18" t="s">
        <v>29317</v>
      </c>
      <c r="F57" s="19" t="s">
        <v>43</v>
      </c>
      <c r="G57" s="3" t="str">
        <f>IF(LEN(Tabel2[[#This Row],[ORGNO]])=4,"OK","Ugyldig")</f>
        <v>OK</v>
      </c>
      <c r="H57" s="9"/>
      <c r="I57" s="5" t="s">
        <v>1061</v>
      </c>
      <c r="J57" s="6" t="s">
        <v>961</v>
      </c>
      <c r="K57"/>
      <c r="L57" s="9"/>
      <c r="M57" s="35" t="s">
        <v>1209</v>
      </c>
      <c r="N57" s="35" t="s">
        <v>45701</v>
      </c>
      <c r="O57" s="35" t="s">
        <v>1210</v>
      </c>
      <c r="P57" s="35" t="s">
        <v>29790</v>
      </c>
      <c r="Q57" s="35" t="s">
        <v>29721</v>
      </c>
      <c r="R57" s="35" t="s">
        <v>29791</v>
      </c>
      <c r="S57" s="35" t="s">
        <v>1211</v>
      </c>
      <c r="T57" s="36" t="s">
        <v>42528</v>
      </c>
      <c r="U57" s="39" t="str">
        <f>_xlfn.CONCAT(Tabel4[[#This Row],[Personnr.]],"-",Tabel4[[#This Row],[Afdeling]],"-",Tabel4[[#This Row],[ASS_Status]])</f>
        <v>10835-7780-Aktiv ansættelse</v>
      </c>
      <c r="W57" s="14">
        <v>45869</v>
      </c>
    </row>
    <row r="58" spans="2:23" ht="15" customHeight="1" x14ac:dyDescent="0.4">
      <c r="B58" s="17" t="s">
        <v>74</v>
      </c>
      <c r="C58" s="18" t="s">
        <v>27044</v>
      </c>
      <c r="D58" s="18" t="s">
        <v>29316</v>
      </c>
      <c r="E58" s="18" t="s">
        <v>29317</v>
      </c>
      <c r="F58" s="19" t="s">
        <v>43</v>
      </c>
      <c r="G58" s="3" t="str">
        <f>IF(LEN(Tabel2[[#This Row],[ORGNO]])=4,"OK","Ugyldig")</f>
        <v>OK</v>
      </c>
      <c r="H58" s="9"/>
      <c r="I58" s="5" t="s">
        <v>1062</v>
      </c>
      <c r="J58" s="6" t="s">
        <v>962</v>
      </c>
      <c r="K58"/>
      <c r="L58" s="9"/>
      <c r="M58" s="35" t="s">
        <v>29792</v>
      </c>
      <c r="N58" s="35" t="s">
        <v>45702</v>
      </c>
      <c r="O58" s="35" t="s">
        <v>29793</v>
      </c>
      <c r="P58" s="35" t="s">
        <v>29794</v>
      </c>
      <c r="Q58" s="35" t="s">
        <v>29721</v>
      </c>
      <c r="R58" s="35" t="s">
        <v>29731</v>
      </c>
      <c r="S58" s="35" t="s">
        <v>29795</v>
      </c>
      <c r="T58" s="36" t="s">
        <v>811</v>
      </c>
      <c r="U58" s="39" t="str">
        <f>_xlfn.CONCAT(Tabel4[[#This Row],[Personnr.]],"-",Tabel4[[#This Row],[Afdeling]],"-",Tabel4[[#This Row],[ASS_Status]])</f>
        <v>35415-8286-Aktiv ansættelse</v>
      </c>
      <c r="W58" s="14">
        <v>45900</v>
      </c>
    </row>
    <row r="59" spans="2:23" ht="15" customHeight="1" x14ac:dyDescent="0.4">
      <c r="B59" s="17" t="s">
        <v>75</v>
      </c>
      <c r="C59" s="18" t="s">
        <v>29336</v>
      </c>
      <c r="D59" s="18" t="s">
        <v>29316</v>
      </c>
      <c r="E59" s="18" t="s">
        <v>29317</v>
      </c>
      <c r="F59" s="19" t="s">
        <v>43</v>
      </c>
      <c r="G59" s="3" t="str">
        <f>IF(LEN(Tabel2[[#This Row],[ORGNO]])=4,"OK","Ugyldig")</f>
        <v>OK</v>
      </c>
      <c r="H59" s="9"/>
      <c r="I59" s="5" t="s">
        <v>1063</v>
      </c>
      <c r="J59" s="6" t="s">
        <v>963</v>
      </c>
      <c r="K59"/>
      <c r="L59" s="9"/>
      <c r="M59" s="35" t="s">
        <v>1212</v>
      </c>
      <c r="N59" s="35" t="s">
        <v>45703</v>
      </c>
      <c r="O59" s="35" t="s">
        <v>1213</v>
      </c>
      <c r="P59" s="35" t="s">
        <v>29796</v>
      </c>
      <c r="Q59" s="35" t="s">
        <v>29721</v>
      </c>
      <c r="R59" s="35" t="s">
        <v>42757</v>
      </c>
      <c r="S59" s="35" t="s">
        <v>1214</v>
      </c>
      <c r="T59" s="36" t="s">
        <v>95</v>
      </c>
      <c r="U59" s="39" t="str">
        <f>_xlfn.CONCAT(Tabel4[[#This Row],[Personnr.]],"-",Tabel4[[#This Row],[Afdeling]],"-",Tabel4[[#This Row],[ASS_Status]])</f>
        <v>30020-1145-Aktiv ansættelse</v>
      </c>
      <c r="W59" s="14">
        <v>45930</v>
      </c>
    </row>
    <row r="60" spans="2:23" ht="22.5" customHeight="1" x14ac:dyDescent="0.4">
      <c r="B60" s="17" t="s">
        <v>76</v>
      </c>
      <c r="C60" s="18" t="s">
        <v>27130</v>
      </c>
      <c r="D60" s="18" t="s">
        <v>29316</v>
      </c>
      <c r="E60" s="18" t="s">
        <v>29317</v>
      </c>
      <c r="F60" s="19" t="s">
        <v>77</v>
      </c>
      <c r="G60" s="3" t="str">
        <f>IF(LEN(Tabel2[[#This Row],[ORGNO]])=4,"OK","Ugyldig")</f>
        <v>OK</v>
      </c>
      <c r="H60" s="9"/>
      <c r="I60" s="5" t="s">
        <v>1064</v>
      </c>
      <c r="J60" s="6" t="s">
        <v>967</v>
      </c>
      <c r="K60"/>
      <c r="L60" s="9"/>
      <c r="M60" s="35" t="s">
        <v>1215</v>
      </c>
      <c r="N60" s="35" t="s">
        <v>45704</v>
      </c>
      <c r="O60" s="35" t="s">
        <v>1216</v>
      </c>
      <c r="P60" s="35" t="s">
        <v>29798</v>
      </c>
      <c r="Q60" s="35" t="s">
        <v>29718</v>
      </c>
      <c r="R60" s="35" t="s">
        <v>29722</v>
      </c>
      <c r="S60" s="35" t="s">
        <v>1217</v>
      </c>
      <c r="T60" s="36" t="s">
        <v>385</v>
      </c>
      <c r="U60" s="39" t="str">
        <f>_xlfn.CONCAT(Tabel4[[#This Row],[Personnr.]],"-",Tabel4[[#This Row],[Afdeling]],"-",Tabel4[[#This Row],[ASS_Status]])</f>
        <v>18100-2925-Inactive - Payroll Eligible</v>
      </c>
      <c r="W60" s="14">
        <v>45961</v>
      </c>
    </row>
    <row r="61" spans="2:23" ht="15" customHeight="1" x14ac:dyDescent="0.4">
      <c r="B61" s="17" t="s">
        <v>78</v>
      </c>
      <c r="C61" s="18" t="s">
        <v>27264</v>
      </c>
      <c r="D61" s="18" t="s">
        <v>29316</v>
      </c>
      <c r="E61" s="18" t="s">
        <v>29317</v>
      </c>
      <c r="F61" s="19" t="s">
        <v>77</v>
      </c>
      <c r="G61" s="3" t="str">
        <f>IF(LEN(Tabel2[[#This Row],[ORGNO]])=4,"OK","Ugyldig")</f>
        <v>OK</v>
      </c>
      <c r="H61" s="9"/>
      <c r="I61" s="5" t="s">
        <v>1065</v>
      </c>
      <c r="J61" s="6" t="s">
        <v>964</v>
      </c>
      <c r="K61"/>
      <c r="L61" s="9"/>
      <c r="M61" s="35" t="s">
        <v>1218</v>
      </c>
      <c r="N61" s="35" t="s">
        <v>45705</v>
      </c>
      <c r="O61" s="35" t="s">
        <v>1219</v>
      </c>
      <c r="P61" s="35" t="s">
        <v>29799</v>
      </c>
      <c r="Q61" s="35" t="s">
        <v>29721</v>
      </c>
      <c r="R61" s="35" t="s">
        <v>29802</v>
      </c>
      <c r="S61" s="35" t="s">
        <v>1220</v>
      </c>
      <c r="T61" s="36" t="s">
        <v>45706</v>
      </c>
      <c r="U61" s="39" t="str">
        <f>_xlfn.CONCAT(Tabel4[[#This Row],[Personnr.]],"-",Tabel4[[#This Row],[Afdeling]],"-",Tabel4[[#This Row],[ASS_Status]])</f>
        <v>14885-1221-Aktiv ansættelse</v>
      </c>
      <c r="W61" s="14">
        <v>45991</v>
      </c>
    </row>
    <row r="62" spans="2:23" ht="15" customHeight="1" x14ac:dyDescent="0.4">
      <c r="B62" s="17" t="s">
        <v>79</v>
      </c>
      <c r="C62" s="18" t="s">
        <v>29337</v>
      </c>
      <c r="D62" s="18" t="s">
        <v>29316</v>
      </c>
      <c r="E62" s="18" t="s">
        <v>29317</v>
      </c>
      <c r="F62" s="19" t="s">
        <v>77</v>
      </c>
      <c r="G62" s="3" t="str">
        <f>IF(LEN(Tabel2[[#This Row],[ORGNO]])=4,"OK","Ugyldig")</f>
        <v>OK</v>
      </c>
      <c r="H62" s="9"/>
      <c r="I62" s="5" t="s">
        <v>1066</v>
      </c>
      <c r="J62" s="6" t="s">
        <v>965</v>
      </c>
      <c r="K62"/>
      <c r="L62" s="9"/>
      <c r="M62" s="35" t="s">
        <v>1221</v>
      </c>
      <c r="N62" s="35" t="s">
        <v>45707</v>
      </c>
      <c r="O62" s="35" t="s">
        <v>1222</v>
      </c>
      <c r="P62" s="35" t="s">
        <v>29800</v>
      </c>
      <c r="Q62" s="35" t="s">
        <v>29721</v>
      </c>
      <c r="R62" s="35" t="s">
        <v>29729</v>
      </c>
      <c r="S62" s="35" t="s">
        <v>1223</v>
      </c>
      <c r="T62" s="36" t="s">
        <v>243</v>
      </c>
      <c r="U62" s="39" t="str">
        <f>_xlfn.CONCAT(Tabel4[[#This Row],[Personnr.]],"-",Tabel4[[#This Row],[Afdeling]],"-",Tabel4[[#This Row],[ASS_Status]])</f>
        <v>31263-2512-Aktiv ansættelse</v>
      </c>
      <c r="W62" s="14">
        <v>46022</v>
      </c>
    </row>
    <row r="63" spans="2:23" ht="15" customHeight="1" x14ac:dyDescent="0.4">
      <c r="B63" s="17" t="s">
        <v>80</v>
      </c>
      <c r="C63" s="18" t="s">
        <v>27479</v>
      </c>
      <c r="D63" s="18" t="s">
        <v>29316</v>
      </c>
      <c r="E63" s="18" t="s">
        <v>29317</v>
      </c>
      <c r="F63" s="19" t="s">
        <v>77</v>
      </c>
      <c r="G63" s="3" t="str">
        <f>IF(LEN(Tabel2[[#This Row],[ORGNO]])=4,"OK","Ugyldig")</f>
        <v>OK</v>
      </c>
      <c r="H63" s="9"/>
      <c r="I63" s="5" t="s">
        <v>1067</v>
      </c>
      <c r="J63" s="6" t="s">
        <v>966</v>
      </c>
      <c r="K63"/>
      <c r="L63" s="9"/>
      <c r="M63" s="35" t="s">
        <v>1224</v>
      </c>
      <c r="N63" s="35" t="s">
        <v>45708</v>
      </c>
      <c r="O63" s="35" t="s">
        <v>1225</v>
      </c>
      <c r="P63" s="35" t="s">
        <v>29801</v>
      </c>
      <c r="Q63" s="35" t="s">
        <v>29721</v>
      </c>
      <c r="R63" s="35" t="s">
        <v>29802</v>
      </c>
      <c r="S63" s="35" t="s">
        <v>1226</v>
      </c>
      <c r="T63" s="36" t="s">
        <v>137</v>
      </c>
      <c r="U63" s="39" t="str">
        <f>_xlfn.CONCAT(Tabel4[[#This Row],[Personnr.]],"-",Tabel4[[#This Row],[Afdeling]],"-",Tabel4[[#This Row],[ASS_Status]])</f>
        <v>24179-2252-Aktiv ansættelse</v>
      </c>
      <c r="W63" s="14">
        <v>46053</v>
      </c>
    </row>
    <row r="64" spans="2:23" ht="15" customHeight="1" x14ac:dyDescent="0.4">
      <c r="B64" s="17" t="s">
        <v>81</v>
      </c>
      <c r="C64" s="18" t="s">
        <v>29338</v>
      </c>
      <c r="D64" s="18" t="s">
        <v>29316</v>
      </c>
      <c r="E64" s="18" t="s">
        <v>29317</v>
      </c>
      <c r="F64" s="19" t="s">
        <v>77</v>
      </c>
      <c r="G64" s="3" t="str">
        <f>IF(LEN(Tabel2[[#This Row],[ORGNO]])=4,"OK","Ugyldig")</f>
        <v>OK</v>
      </c>
      <c r="H64" s="9"/>
      <c r="I64" s="5" t="s">
        <v>1068</v>
      </c>
      <c r="J64" s="6" t="s">
        <v>968</v>
      </c>
      <c r="K64"/>
      <c r="L64" s="9"/>
      <c r="M64" s="35" t="s">
        <v>1227</v>
      </c>
      <c r="N64" s="35" t="s">
        <v>45709</v>
      </c>
      <c r="O64" s="35" t="s">
        <v>1228</v>
      </c>
      <c r="P64" s="35" t="s">
        <v>29803</v>
      </c>
      <c r="Q64" s="35" t="s">
        <v>29721</v>
      </c>
      <c r="R64" s="35" t="s">
        <v>42545</v>
      </c>
      <c r="S64" s="35" t="s">
        <v>1229</v>
      </c>
      <c r="T64" s="36" t="s">
        <v>585</v>
      </c>
      <c r="U64" s="39" t="str">
        <f>_xlfn.CONCAT(Tabel4[[#This Row],[Personnr.]],"-",Tabel4[[#This Row],[Afdeling]],"-",Tabel4[[#This Row],[ASS_Status]])</f>
        <v>20427-4192-Aktiv ansættelse</v>
      </c>
      <c r="W64" s="14">
        <v>46081</v>
      </c>
    </row>
    <row r="65" spans="2:23" ht="15" customHeight="1" x14ac:dyDescent="0.4">
      <c r="B65" s="17" t="s">
        <v>82</v>
      </c>
      <c r="C65" s="18" t="s">
        <v>29339</v>
      </c>
      <c r="D65" s="18" t="s">
        <v>29316</v>
      </c>
      <c r="E65" s="18" t="s">
        <v>29317</v>
      </c>
      <c r="F65" s="19" t="s">
        <v>77</v>
      </c>
      <c r="G65" s="3" t="str">
        <f>IF(LEN(Tabel2[[#This Row],[ORGNO]])=4,"OK","Ugyldig")</f>
        <v>OK</v>
      </c>
      <c r="H65" s="9"/>
      <c r="I65" s="5" t="s">
        <v>1069</v>
      </c>
      <c r="J65" s="6" t="s">
        <v>969</v>
      </c>
      <c r="K65"/>
      <c r="L65" s="9"/>
      <c r="M65" s="35" t="s">
        <v>45710</v>
      </c>
      <c r="N65" s="35" t="s">
        <v>45711</v>
      </c>
      <c r="O65" s="35" t="s">
        <v>45712</v>
      </c>
      <c r="P65" s="35" t="s">
        <v>45713</v>
      </c>
      <c r="Q65" s="35" t="s">
        <v>29721</v>
      </c>
      <c r="R65" s="35" t="s">
        <v>29737</v>
      </c>
      <c r="S65" s="35" t="s">
        <v>45714</v>
      </c>
      <c r="T65" s="36" t="s">
        <v>65</v>
      </c>
      <c r="U65" s="39" t="str">
        <f>_xlfn.CONCAT(Tabel4[[#This Row],[Personnr.]],"-",Tabel4[[#This Row],[Afdeling]],"-",Tabel4[[#This Row],[ASS_Status]])</f>
        <v>36649-1053-Aktiv ansættelse</v>
      </c>
      <c r="W65" s="14">
        <v>46112</v>
      </c>
    </row>
    <row r="66" spans="2:23" ht="22.5" customHeight="1" x14ac:dyDescent="0.4">
      <c r="B66" s="17" t="s">
        <v>83</v>
      </c>
      <c r="C66" s="18" t="s">
        <v>29340</v>
      </c>
      <c r="D66" s="18" t="s">
        <v>29316</v>
      </c>
      <c r="E66" s="18" t="s">
        <v>29317</v>
      </c>
      <c r="F66" s="19" t="s">
        <v>77</v>
      </c>
      <c r="G66" s="3" t="str">
        <f>IF(LEN(Tabel2[[#This Row],[ORGNO]])=4,"OK","Ugyldig")</f>
        <v>OK</v>
      </c>
      <c r="H66" s="9"/>
      <c r="I66" s="5" t="s">
        <v>1070</v>
      </c>
      <c r="J66" s="6" t="s">
        <v>970</v>
      </c>
      <c r="K66"/>
      <c r="L66" s="9"/>
      <c r="M66" s="35" t="s">
        <v>1230</v>
      </c>
      <c r="N66" s="35" t="s">
        <v>45715</v>
      </c>
      <c r="O66" s="35" t="s">
        <v>1231</v>
      </c>
      <c r="P66" s="35" t="s">
        <v>29804</v>
      </c>
      <c r="Q66" s="35" t="s">
        <v>29718</v>
      </c>
      <c r="R66" s="35" t="s">
        <v>29748</v>
      </c>
      <c r="S66" s="35" t="s">
        <v>1232</v>
      </c>
      <c r="T66" s="36" t="s">
        <v>135</v>
      </c>
      <c r="U66" s="39" t="str">
        <f>_xlfn.CONCAT(Tabel4[[#This Row],[Personnr.]],"-",Tabel4[[#This Row],[Afdeling]],"-",Tabel4[[#This Row],[ASS_Status]])</f>
        <v>24539-2250-Inactive - Payroll Eligible</v>
      </c>
      <c r="W66" s="14">
        <v>46142</v>
      </c>
    </row>
    <row r="67" spans="2:23" ht="15" customHeight="1" x14ac:dyDescent="0.4">
      <c r="B67" s="17" t="s">
        <v>84</v>
      </c>
      <c r="C67" s="18" t="s">
        <v>29341</v>
      </c>
      <c r="D67" s="18" t="s">
        <v>29316</v>
      </c>
      <c r="E67" s="18" t="s">
        <v>29317</v>
      </c>
      <c r="F67" s="19" t="s">
        <v>77</v>
      </c>
      <c r="G67" s="3" t="str">
        <f>IF(LEN(Tabel2[[#This Row],[ORGNO]])=4,"OK","Ugyldig")</f>
        <v>OK</v>
      </c>
      <c r="H67" s="9"/>
      <c r="I67" s="5" t="s">
        <v>1071</v>
      </c>
      <c r="J67" s="6" t="s">
        <v>971</v>
      </c>
      <c r="K67"/>
      <c r="L67" s="9"/>
      <c r="M67" s="35" t="s">
        <v>1230</v>
      </c>
      <c r="N67" s="35"/>
      <c r="O67" s="35"/>
      <c r="P67" s="35" t="s">
        <v>29805</v>
      </c>
      <c r="Q67" s="35" t="s">
        <v>29923</v>
      </c>
      <c r="R67" s="35" t="s">
        <v>29737</v>
      </c>
      <c r="S67" s="35" t="s">
        <v>1232</v>
      </c>
      <c r="T67" s="36" t="s">
        <v>31</v>
      </c>
      <c r="U67" s="39" t="str">
        <f>_xlfn.CONCAT(Tabel4[[#This Row],[Personnr.]],"-",Tabel4[[#This Row],[Afdeling]],"-",Tabel4[[#This Row],[ASS_Status]])</f>
        <v>-0116-Far orlov (6+evt. 7 uger)(198)</v>
      </c>
      <c r="W67" s="14">
        <v>46173</v>
      </c>
    </row>
    <row r="68" spans="2:23" ht="15" customHeight="1" x14ac:dyDescent="0.4">
      <c r="B68" s="17" t="s">
        <v>85</v>
      </c>
      <c r="C68" s="18" t="s">
        <v>27074</v>
      </c>
      <c r="D68" s="18" t="s">
        <v>29316</v>
      </c>
      <c r="E68" s="18" t="s">
        <v>29317</v>
      </c>
      <c r="F68" s="19" t="s">
        <v>77</v>
      </c>
      <c r="G68" s="3" t="str">
        <f>IF(LEN(Tabel2[[#This Row],[ORGNO]])=4,"OK","Ugyldig")</f>
        <v>OK</v>
      </c>
      <c r="H68" s="9"/>
      <c r="I68" s="5" t="s">
        <v>1072</v>
      </c>
      <c r="J68" s="6" t="s">
        <v>973</v>
      </c>
      <c r="K68"/>
      <c r="L68" s="9"/>
      <c r="M68" s="35" t="s">
        <v>1233</v>
      </c>
      <c r="N68" s="35" t="s">
        <v>45716</v>
      </c>
      <c r="O68" s="35" t="s">
        <v>1234</v>
      </c>
      <c r="P68" s="35" t="s">
        <v>29806</v>
      </c>
      <c r="Q68" s="35" t="s">
        <v>29721</v>
      </c>
      <c r="R68" s="35" t="s">
        <v>29748</v>
      </c>
      <c r="S68" s="35" t="s">
        <v>1235</v>
      </c>
      <c r="T68" s="36" t="s">
        <v>45706</v>
      </c>
      <c r="U68" s="39" t="str">
        <f>_xlfn.CONCAT(Tabel4[[#This Row],[Personnr.]],"-",Tabel4[[#This Row],[Afdeling]],"-",Tabel4[[#This Row],[ASS_Status]])</f>
        <v>32254-1221-Aktiv ansættelse</v>
      </c>
      <c r="W68" s="14">
        <v>46203</v>
      </c>
    </row>
    <row r="69" spans="2:23" ht="15" customHeight="1" x14ac:dyDescent="0.4">
      <c r="B69" s="17" t="s">
        <v>86</v>
      </c>
      <c r="C69" s="18" t="s">
        <v>29342</v>
      </c>
      <c r="D69" s="18" t="s">
        <v>29316</v>
      </c>
      <c r="E69" s="18" t="s">
        <v>29317</v>
      </c>
      <c r="F69" s="19" t="s">
        <v>77</v>
      </c>
      <c r="G69" s="3" t="str">
        <f>IF(LEN(Tabel2[[#This Row],[ORGNO]])=4,"OK","Ugyldig")</f>
        <v>OK</v>
      </c>
      <c r="H69" s="9"/>
      <c r="I69" s="5" t="s">
        <v>1073</v>
      </c>
      <c r="J69" s="6" t="s">
        <v>972</v>
      </c>
      <c r="K69"/>
      <c r="L69" s="9"/>
      <c r="M69" s="35" t="s">
        <v>1236</v>
      </c>
      <c r="N69" s="35" t="s">
        <v>45717</v>
      </c>
      <c r="O69" s="35" t="s">
        <v>1237</v>
      </c>
      <c r="P69" s="35" t="s">
        <v>29807</v>
      </c>
      <c r="Q69" s="35" t="s">
        <v>29718</v>
      </c>
      <c r="R69" s="35" t="s">
        <v>29745</v>
      </c>
      <c r="S69" s="35" t="s">
        <v>1238</v>
      </c>
      <c r="T69" s="36" t="s">
        <v>453</v>
      </c>
      <c r="U69" s="39" t="str">
        <f>_xlfn.CONCAT(Tabel4[[#This Row],[Personnr.]],"-",Tabel4[[#This Row],[Afdeling]],"-",Tabel4[[#This Row],[ASS_Status]])</f>
        <v>32226-3121-Inactive - Payroll Eligible</v>
      </c>
      <c r="W69" s="14">
        <v>46234</v>
      </c>
    </row>
    <row r="70" spans="2:23" ht="22.5" customHeight="1" x14ac:dyDescent="0.4">
      <c r="B70" s="17" t="s">
        <v>87</v>
      </c>
      <c r="C70" s="18" t="s">
        <v>27058</v>
      </c>
      <c r="D70" s="18" t="s">
        <v>29316</v>
      </c>
      <c r="E70" s="18" t="s">
        <v>29317</v>
      </c>
      <c r="F70" s="19" t="s">
        <v>77</v>
      </c>
      <c r="G70" s="3" t="str">
        <f>IF(LEN(Tabel2[[#This Row],[ORGNO]])=4,"OK","Ugyldig")</f>
        <v>OK</v>
      </c>
      <c r="H70" s="9"/>
      <c r="I70" s="5" t="s">
        <v>1074</v>
      </c>
      <c r="J70" s="6" t="s">
        <v>974</v>
      </c>
      <c r="K70"/>
      <c r="L70" s="9"/>
      <c r="M70" s="35" t="s">
        <v>45718</v>
      </c>
      <c r="N70" s="35" t="s">
        <v>45719</v>
      </c>
      <c r="O70" s="35" t="s">
        <v>45720</v>
      </c>
      <c r="P70" s="35" t="s">
        <v>45721</v>
      </c>
      <c r="Q70" s="35" t="s">
        <v>29721</v>
      </c>
      <c r="R70" s="35" t="s">
        <v>29761</v>
      </c>
      <c r="S70" s="35" t="s">
        <v>45722</v>
      </c>
      <c r="T70" s="36" t="s">
        <v>582</v>
      </c>
      <c r="U70" s="39" t="str">
        <f>_xlfn.CONCAT(Tabel4[[#This Row],[Personnr.]],"-",Tabel4[[#This Row],[Afdeling]],"-",Tabel4[[#This Row],[ASS_Status]])</f>
        <v>37333-4150-Aktiv ansættelse</v>
      </c>
      <c r="W70" s="14">
        <v>46265</v>
      </c>
    </row>
    <row r="71" spans="2:23" ht="15" customHeight="1" x14ac:dyDescent="0.4">
      <c r="B71" s="17" t="s">
        <v>88</v>
      </c>
      <c r="C71" s="18" t="s">
        <v>29343</v>
      </c>
      <c r="D71" s="18" t="s">
        <v>29316</v>
      </c>
      <c r="E71" s="18" t="s">
        <v>29317</v>
      </c>
      <c r="F71" s="19" t="s">
        <v>77</v>
      </c>
      <c r="G71" s="3" t="str">
        <f>IF(LEN(Tabel2[[#This Row],[ORGNO]])=4,"OK","Ugyldig")</f>
        <v>OK</v>
      </c>
      <c r="H71" s="9"/>
      <c r="I71" s="5" t="s">
        <v>1075</v>
      </c>
      <c r="J71" s="6" t="s">
        <v>975</v>
      </c>
      <c r="K71"/>
      <c r="L71" s="9"/>
      <c r="M71" s="35" t="s">
        <v>1239</v>
      </c>
      <c r="N71" s="35" t="s">
        <v>45723</v>
      </c>
      <c r="O71" s="35" t="s">
        <v>1240</v>
      </c>
      <c r="P71" s="35" t="s">
        <v>29808</v>
      </c>
      <c r="Q71" s="35" t="s">
        <v>29718</v>
      </c>
      <c r="R71" s="35" t="s">
        <v>29745</v>
      </c>
      <c r="S71" s="35" t="s">
        <v>1241</v>
      </c>
      <c r="T71" s="36" t="s">
        <v>312</v>
      </c>
      <c r="U71" s="39" t="str">
        <f>_xlfn.CONCAT(Tabel4[[#This Row],[Personnr.]],"-",Tabel4[[#This Row],[Afdeling]],"-",Tabel4[[#This Row],[ASS_Status]])</f>
        <v>33634-2758-Inactive - Payroll Eligible</v>
      </c>
      <c r="W71" s="14">
        <v>46295</v>
      </c>
    </row>
    <row r="72" spans="2:23" ht="15" customHeight="1" x14ac:dyDescent="0.4">
      <c r="B72" s="17" t="s">
        <v>89</v>
      </c>
      <c r="C72" s="18" t="s">
        <v>27059</v>
      </c>
      <c r="D72" s="18" t="s">
        <v>29316</v>
      </c>
      <c r="E72" s="18" t="s">
        <v>29317</v>
      </c>
      <c r="F72" s="19" t="s">
        <v>77</v>
      </c>
      <c r="G72" s="3" t="str">
        <f>IF(LEN(Tabel2[[#This Row],[ORGNO]])=4,"OK","Ugyldig")</f>
        <v>OK</v>
      </c>
      <c r="H72" s="9"/>
      <c r="I72" s="5" t="s">
        <v>1076</v>
      </c>
      <c r="J72" s="6" t="s">
        <v>976</v>
      </c>
      <c r="K72"/>
      <c r="L72" s="9"/>
      <c r="M72" s="35" t="s">
        <v>1239</v>
      </c>
      <c r="N72" s="35"/>
      <c r="O72" s="35"/>
      <c r="P72" s="35" t="s">
        <v>29809</v>
      </c>
      <c r="Q72" s="35" t="s">
        <v>29718</v>
      </c>
      <c r="R72" s="35" t="s">
        <v>29761</v>
      </c>
      <c r="S72" s="35" t="s">
        <v>1241</v>
      </c>
      <c r="T72" s="36" t="s">
        <v>329</v>
      </c>
      <c r="U72" s="39" t="str">
        <f>_xlfn.CONCAT(Tabel4[[#This Row],[Personnr.]],"-",Tabel4[[#This Row],[Afdeling]],"-",Tabel4[[#This Row],[ASS_Status]])</f>
        <v>-2781-Inactive - Payroll Eligible</v>
      </c>
      <c r="W72" s="14">
        <v>46326</v>
      </c>
    </row>
    <row r="73" spans="2:23" ht="15" customHeight="1" x14ac:dyDescent="0.4">
      <c r="B73" s="17" t="s">
        <v>90</v>
      </c>
      <c r="C73" s="18" t="s">
        <v>29344</v>
      </c>
      <c r="D73" s="18" t="s">
        <v>29316</v>
      </c>
      <c r="E73" s="18" t="s">
        <v>29317</v>
      </c>
      <c r="F73" s="19" t="s">
        <v>77</v>
      </c>
      <c r="G73" s="3" t="str">
        <f>IF(LEN(Tabel2[[#This Row],[ORGNO]])=4,"OK","Ugyldig")</f>
        <v>OK</v>
      </c>
      <c r="H73" s="9"/>
      <c r="I73" s="5" t="s">
        <v>1077</v>
      </c>
      <c r="J73" s="6" t="s">
        <v>977</v>
      </c>
      <c r="K73"/>
      <c r="L73" s="9"/>
      <c r="M73" s="35" t="s">
        <v>1239</v>
      </c>
      <c r="N73" s="35"/>
      <c r="O73" s="35"/>
      <c r="P73" s="35" t="s">
        <v>45724</v>
      </c>
      <c r="Q73" s="35" t="s">
        <v>29721</v>
      </c>
      <c r="R73" s="35" t="s">
        <v>29761</v>
      </c>
      <c r="S73" s="35" t="s">
        <v>1241</v>
      </c>
      <c r="T73" s="36" t="s">
        <v>42501</v>
      </c>
      <c r="U73" s="39" t="str">
        <f>_xlfn.CONCAT(Tabel4[[#This Row],[Personnr.]],"-",Tabel4[[#This Row],[Afdeling]],"-",Tabel4[[#This Row],[ASS_Status]])</f>
        <v>-2291-Aktiv ansættelse</v>
      </c>
      <c r="W73" s="14">
        <v>46356</v>
      </c>
    </row>
    <row r="74" spans="2:23" ht="22.5" customHeight="1" x14ac:dyDescent="0.4">
      <c r="B74" s="17" t="s">
        <v>91</v>
      </c>
      <c r="C74" s="18" t="s">
        <v>27049</v>
      </c>
      <c r="D74" s="18" t="s">
        <v>29316</v>
      </c>
      <c r="E74" s="18" t="s">
        <v>29317</v>
      </c>
      <c r="F74" s="19" t="s">
        <v>77</v>
      </c>
      <c r="G74" s="3" t="str">
        <f>IF(LEN(Tabel2[[#This Row],[ORGNO]])=4,"OK","Ugyldig")</f>
        <v>OK</v>
      </c>
      <c r="H74" s="9"/>
      <c r="I74" s="5" t="s">
        <v>1078</v>
      </c>
      <c r="J74" s="6" t="s">
        <v>978</v>
      </c>
      <c r="K74"/>
      <c r="L74" s="9"/>
      <c r="M74" s="35" t="s">
        <v>1242</v>
      </c>
      <c r="N74" s="35" t="s">
        <v>45725</v>
      </c>
      <c r="O74" s="35" t="s">
        <v>1243</v>
      </c>
      <c r="P74" s="35" t="s">
        <v>29810</v>
      </c>
      <c r="Q74" s="35" t="s">
        <v>29718</v>
      </c>
      <c r="R74" s="35" t="s">
        <v>29745</v>
      </c>
      <c r="S74" s="35" t="s">
        <v>1244</v>
      </c>
      <c r="T74" s="36" t="s">
        <v>39</v>
      </c>
      <c r="U74" s="39" t="str">
        <f>_xlfn.CONCAT(Tabel4[[#This Row],[Personnr.]],"-",Tabel4[[#This Row],[Afdeling]],"-",Tabel4[[#This Row],[ASS_Status]])</f>
        <v>29035-0132-Inactive - Payroll Eligible</v>
      </c>
      <c r="W74" s="14">
        <v>46387</v>
      </c>
    </row>
    <row r="75" spans="2:23" ht="15" customHeight="1" x14ac:dyDescent="0.4">
      <c r="B75" s="17" t="s">
        <v>92</v>
      </c>
      <c r="C75" s="18" t="s">
        <v>29345</v>
      </c>
      <c r="D75" s="18" t="s">
        <v>29316</v>
      </c>
      <c r="E75" s="18" t="s">
        <v>29317</v>
      </c>
      <c r="F75" s="19" t="s">
        <v>77</v>
      </c>
      <c r="G75" s="3" t="str">
        <f>IF(LEN(Tabel2[[#This Row],[ORGNO]])=4,"OK","Ugyldig")</f>
        <v>OK</v>
      </c>
      <c r="H75" s="9"/>
      <c r="I75" s="5" t="s">
        <v>1079</v>
      </c>
      <c r="J75" s="6" t="s">
        <v>979</v>
      </c>
      <c r="K75"/>
      <c r="L75" s="9"/>
      <c r="M75" s="35" t="s">
        <v>1242</v>
      </c>
      <c r="N75" s="35"/>
      <c r="O75" s="35"/>
      <c r="P75" s="35" t="s">
        <v>29811</v>
      </c>
      <c r="Q75" s="35" t="s">
        <v>29718</v>
      </c>
      <c r="R75" s="35" t="s">
        <v>29745</v>
      </c>
      <c r="S75" s="35" t="s">
        <v>1244</v>
      </c>
      <c r="T75" s="36" t="s">
        <v>39</v>
      </c>
      <c r="U75" s="39" t="str">
        <f>_xlfn.CONCAT(Tabel4[[#This Row],[Personnr.]],"-",Tabel4[[#This Row],[Afdeling]],"-",Tabel4[[#This Row],[ASS_Status]])</f>
        <v>-0132-Inactive - Payroll Eligible</v>
      </c>
    </row>
    <row r="76" spans="2:23" ht="15" customHeight="1" x14ac:dyDescent="0.4">
      <c r="B76" s="17" t="s">
        <v>93</v>
      </c>
      <c r="C76" s="18" t="s">
        <v>27002</v>
      </c>
      <c r="D76" s="18" t="s">
        <v>29316</v>
      </c>
      <c r="E76" s="18" t="s">
        <v>29317</v>
      </c>
      <c r="F76" s="19" t="s">
        <v>77</v>
      </c>
      <c r="G76" s="3" t="str">
        <f>IF(LEN(Tabel2[[#This Row],[ORGNO]])=4,"OK","Ugyldig")</f>
        <v>OK</v>
      </c>
      <c r="H76" s="9"/>
      <c r="I76" s="5" t="s">
        <v>1080</v>
      </c>
      <c r="J76" s="6" t="s">
        <v>980</v>
      </c>
      <c r="K76"/>
      <c r="L76" s="9"/>
      <c r="M76" s="35" t="s">
        <v>29812</v>
      </c>
      <c r="N76" s="35" t="s">
        <v>45726</v>
      </c>
      <c r="O76" s="35" t="s">
        <v>29813</v>
      </c>
      <c r="P76" s="35" t="s">
        <v>29814</v>
      </c>
      <c r="Q76" s="35" t="s">
        <v>29721</v>
      </c>
      <c r="R76" s="35" t="s">
        <v>29754</v>
      </c>
      <c r="S76" s="35" t="s">
        <v>29815</v>
      </c>
      <c r="T76" s="36" t="s">
        <v>119</v>
      </c>
      <c r="U76" s="39" t="str">
        <f>_xlfn.CONCAT(Tabel4[[#This Row],[Personnr.]],"-",Tabel4[[#This Row],[Afdeling]],"-",Tabel4[[#This Row],[ASS_Status]])</f>
        <v>35227-2221-Aktiv ansættelse</v>
      </c>
    </row>
    <row r="77" spans="2:23" ht="15" customHeight="1" x14ac:dyDescent="0.4">
      <c r="B77" s="17" t="s">
        <v>94</v>
      </c>
      <c r="C77" s="18" t="s">
        <v>29346</v>
      </c>
      <c r="D77" s="18" t="s">
        <v>29316</v>
      </c>
      <c r="E77" s="18" t="s">
        <v>29317</v>
      </c>
      <c r="F77" s="19" t="s">
        <v>77</v>
      </c>
      <c r="G77" s="3" t="str">
        <f>IF(LEN(Tabel2[[#This Row],[ORGNO]])=4,"OK","Ugyldig")</f>
        <v>OK</v>
      </c>
      <c r="H77" s="9"/>
      <c r="I77" s="5" t="s">
        <v>1081</v>
      </c>
      <c r="J77" s="6" t="s">
        <v>981</v>
      </c>
      <c r="K77"/>
      <c r="L77" s="9"/>
      <c r="M77" s="35" t="s">
        <v>1245</v>
      </c>
      <c r="N77" s="35" t="s">
        <v>45727</v>
      </c>
      <c r="O77" s="35" t="s">
        <v>1246</v>
      </c>
      <c r="P77" s="35" t="s">
        <v>29816</v>
      </c>
      <c r="Q77" s="35" t="s">
        <v>29718</v>
      </c>
      <c r="R77" s="35" t="s">
        <v>29817</v>
      </c>
      <c r="S77" s="35" t="s">
        <v>1247</v>
      </c>
      <c r="T77" s="36" t="s">
        <v>755</v>
      </c>
      <c r="U77" s="39" t="str">
        <f>_xlfn.CONCAT(Tabel4[[#This Row],[Personnr.]],"-",Tabel4[[#This Row],[Afdeling]],"-",Tabel4[[#This Row],[ASS_Status]])</f>
        <v>31365-7700-Inactive - Payroll Eligible</v>
      </c>
    </row>
    <row r="78" spans="2:23" ht="15" customHeight="1" x14ac:dyDescent="0.4">
      <c r="B78" s="17" t="s">
        <v>95</v>
      </c>
      <c r="C78" s="18" t="s">
        <v>27008</v>
      </c>
      <c r="D78" s="18" t="s">
        <v>29316</v>
      </c>
      <c r="E78" s="18" t="s">
        <v>29317</v>
      </c>
      <c r="F78" s="19" t="s">
        <v>77</v>
      </c>
      <c r="G78" s="3" t="str">
        <f>IF(LEN(Tabel2[[#This Row],[ORGNO]])=4,"OK","Ugyldig")</f>
        <v>OK</v>
      </c>
      <c r="H78" s="9"/>
      <c r="I78" s="5" t="s">
        <v>1082</v>
      </c>
      <c r="J78" s="6" t="s">
        <v>992</v>
      </c>
      <c r="K78"/>
      <c r="L78" s="9"/>
      <c r="M78" s="35" t="s">
        <v>29818</v>
      </c>
      <c r="N78" s="35" t="s">
        <v>45728</v>
      </c>
      <c r="O78" s="35" t="s">
        <v>29819</v>
      </c>
      <c r="P78" s="35" t="s">
        <v>29820</v>
      </c>
      <c r="Q78" s="35" t="s">
        <v>29718</v>
      </c>
      <c r="R78" s="35" t="s">
        <v>29745</v>
      </c>
      <c r="S78" s="35" t="s">
        <v>29821</v>
      </c>
      <c r="T78" s="36" t="s">
        <v>577</v>
      </c>
      <c r="U78" s="39" t="str">
        <f>_xlfn.CONCAT(Tabel4[[#This Row],[Personnr.]],"-",Tabel4[[#This Row],[Afdeling]],"-",Tabel4[[#This Row],[ASS_Status]])</f>
        <v>35239-4110-Inactive - Payroll Eligible</v>
      </c>
    </row>
    <row r="79" spans="2:23" ht="15" customHeight="1" x14ac:dyDescent="0.4">
      <c r="B79" s="17" t="s">
        <v>96</v>
      </c>
      <c r="C79" s="18" t="s">
        <v>29347</v>
      </c>
      <c r="D79" s="18" t="s">
        <v>29316</v>
      </c>
      <c r="E79" s="18" t="s">
        <v>29317</v>
      </c>
      <c r="F79" s="19" t="s">
        <v>77</v>
      </c>
      <c r="G79" s="3" t="str">
        <f>IF(LEN(Tabel2[[#This Row],[ORGNO]])=4,"OK","Ugyldig")</f>
        <v>OK</v>
      </c>
      <c r="H79" s="9"/>
      <c r="I79" s="5" t="s">
        <v>1083</v>
      </c>
      <c r="J79" s="6" t="s">
        <v>982</v>
      </c>
      <c r="K79"/>
      <c r="L79" s="9"/>
      <c r="M79" s="35" t="s">
        <v>1248</v>
      </c>
      <c r="N79" s="35" t="s">
        <v>45729</v>
      </c>
      <c r="O79" s="35" t="s">
        <v>1249</v>
      </c>
      <c r="P79" s="35" t="s">
        <v>29822</v>
      </c>
      <c r="Q79" s="35" t="s">
        <v>29718</v>
      </c>
      <c r="R79" s="35" t="s">
        <v>29745</v>
      </c>
      <c r="S79" s="35" t="s">
        <v>1250</v>
      </c>
      <c r="T79" s="36" t="s">
        <v>265</v>
      </c>
      <c r="U79" s="39" t="str">
        <f>_xlfn.CONCAT(Tabel4[[#This Row],[Personnr.]],"-",Tabel4[[#This Row],[Afdeling]],"-",Tabel4[[#This Row],[ASS_Status]])</f>
        <v>31688-2620-Inactive - Payroll Eligible</v>
      </c>
    </row>
    <row r="80" spans="2:23" ht="15" customHeight="1" x14ac:dyDescent="0.4">
      <c r="B80" s="17" t="s">
        <v>97</v>
      </c>
      <c r="C80" s="18" t="s">
        <v>27143</v>
      </c>
      <c r="D80" s="18" t="s">
        <v>29316</v>
      </c>
      <c r="E80" s="18" t="s">
        <v>29317</v>
      </c>
      <c r="F80" s="19" t="s">
        <v>77</v>
      </c>
      <c r="G80" s="3" t="str">
        <f>IF(LEN(Tabel2[[#This Row],[ORGNO]])=4,"OK","Ugyldig")</f>
        <v>OK</v>
      </c>
      <c r="H80" s="9"/>
      <c r="I80" s="5" t="s">
        <v>983</v>
      </c>
      <c r="J80" s="6" t="s">
        <v>984</v>
      </c>
      <c r="K80"/>
      <c r="L80" s="9"/>
      <c r="M80" s="35" t="s">
        <v>1248</v>
      </c>
      <c r="N80" s="35"/>
      <c r="O80" s="35"/>
      <c r="P80" s="35" t="s">
        <v>29823</v>
      </c>
      <c r="Q80" s="35" t="s">
        <v>29718</v>
      </c>
      <c r="R80" s="35" t="s">
        <v>29745</v>
      </c>
      <c r="S80" s="35" t="s">
        <v>1250</v>
      </c>
      <c r="T80" s="36" t="s">
        <v>288</v>
      </c>
      <c r="U80" s="39" t="str">
        <f>_xlfn.CONCAT(Tabel4[[#This Row],[Personnr.]],"-",Tabel4[[#This Row],[Afdeling]],"-",Tabel4[[#This Row],[ASS_Status]])</f>
        <v>-2694-Inactive - Payroll Eligible</v>
      </c>
    </row>
    <row r="81" spans="2:21" ht="15" customHeight="1" x14ac:dyDescent="0.4">
      <c r="B81" s="17" t="s">
        <v>98</v>
      </c>
      <c r="C81" s="18" t="s">
        <v>29348</v>
      </c>
      <c r="D81" s="18" t="s">
        <v>29316</v>
      </c>
      <c r="E81" s="18" t="s">
        <v>29317</v>
      </c>
      <c r="F81" s="19" t="s">
        <v>77</v>
      </c>
      <c r="G81" s="3" t="str">
        <f>IF(LEN(Tabel2[[#This Row],[ORGNO]])=4,"OK","Ugyldig")</f>
        <v>OK</v>
      </c>
      <c r="H81" s="9"/>
      <c r="I81" s="5" t="s">
        <v>1084</v>
      </c>
      <c r="J81" s="6" t="s">
        <v>985</v>
      </c>
      <c r="K81"/>
      <c r="L81" s="9"/>
      <c r="M81" s="35" t="s">
        <v>45730</v>
      </c>
      <c r="N81" s="35" t="s">
        <v>45731</v>
      </c>
      <c r="O81" s="35" t="s">
        <v>45732</v>
      </c>
      <c r="P81" s="35" t="s">
        <v>45733</v>
      </c>
      <c r="Q81" s="35" t="s">
        <v>29721</v>
      </c>
      <c r="R81" s="35" t="s">
        <v>29754</v>
      </c>
      <c r="S81" s="35" t="s">
        <v>45734</v>
      </c>
      <c r="T81" s="36" t="s">
        <v>161</v>
      </c>
      <c r="U81" s="39" t="str">
        <f>_xlfn.CONCAT(Tabel4[[#This Row],[Personnr.]],"-",Tabel4[[#This Row],[Afdeling]],"-",Tabel4[[#This Row],[ASS_Status]])</f>
        <v>37583-2305-Aktiv ansættelse</v>
      </c>
    </row>
    <row r="82" spans="2:21" ht="15" customHeight="1" x14ac:dyDescent="0.4">
      <c r="B82" s="17" t="s">
        <v>99</v>
      </c>
      <c r="C82" s="18" t="s">
        <v>28717</v>
      </c>
      <c r="D82" s="18" t="s">
        <v>29316</v>
      </c>
      <c r="E82" s="18" t="s">
        <v>29317</v>
      </c>
      <c r="F82" s="19" t="s">
        <v>77</v>
      </c>
      <c r="G82" s="3" t="str">
        <f>IF(LEN(Tabel2[[#This Row],[ORGNO]])=4,"OK","Ugyldig")</f>
        <v>OK</v>
      </c>
      <c r="H82" s="9"/>
      <c r="I82" s="5" t="s">
        <v>1085</v>
      </c>
      <c r="J82" s="6" t="s">
        <v>988</v>
      </c>
      <c r="K82"/>
      <c r="L82" s="9"/>
      <c r="M82" s="35" t="s">
        <v>29824</v>
      </c>
      <c r="N82" s="35" t="s">
        <v>45735</v>
      </c>
      <c r="O82" s="35" t="s">
        <v>29825</v>
      </c>
      <c r="P82" s="35" t="s">
        <v>29826</v>
      </c>
      <c r="Q82" s="35" t="s">
        <v>29718</v>
      </c>
      <c r="R82" s="35" t="s">
        <v>29745</v>
      </c>
      <c r="S82" s="35" t="s">
        <v>29827</v>
      </c>
      <c r="T82" s="36" t="s">
        <v>39</v>
      </c>
      <c r="U82" s="39" t="str">
        <f>_xlfn.CONCAT(Tabel4[[#This Row],[Personnr.]],"-",Tabel4[[#This Row],[Afdeling]],"-",Tabel4[[#This Row],[ASS_Status]])</f>
        <v>35109-0132-Inactive - Payroll Eligible</v>
      </c>
    </row>
    <row r="83" spans="2:21" ht="15" customHeight="1" x14ac:dyDescent="0.4">
      <c r="B83" s="17" t="s">
        <v>100</v>
      </c>
      <c r="C83" s="18" t="s">
        <v>28783</v>
      </c>
      <c r="D83" s="18" t="s">
        <v>29316</v>
      </c>
      <c r="E83" s="18" t="s">
        <v>29317</v>
      </c>
      <c r="F83" s="19" t="s">
        <v>77</v>
      </c>
      <c r="G83" s="3" t="str">
        <f>IF(LEN(Tabel2[[#This Row],[ORGNO]])=4,"OK","Ugyldig")</f>
        <v>OK</v>
      </c>
      <c r="H83" s="9"/>
      <c r="I83" s="5" t="s">
        <v>1086</v>
      </c>
      <c r="J83" s="6" t="s">
        <v>989</v>
      </c>
      <c r="K83"/>
      <c r="L83" s="9"/>
      <c r="M83" s="35" t="s">
        <v>29824</v>
      </c>
      <c r="N83" s="35"/>
      <c r="O83" s="35"/>
      <c r="P83" s="35" t="s">
        <v>42546</v>
      </c>
      <c r="Q83" s="35" t="s">
        <v>29718</v>
      </c>
      <c r="R83" s="35" t="s">
        <v>29745</v>
      </c>
      <c r="S83" s="35" t="s">
        <v>29827</v>
      </c>
      <c r="T83" s="36" t="s">
        <v>39</v>
      </c>
      <c r="U83" s="39" t="str">
        <f>_xlfn.CONCAT(Tabel4[[#This Row],[Personnr.]],"-",Tabel4[[#This Row],[Afdeling]],"-",Tabel4[[#This Row],[ASS_Status]])</f>
        <v>-0132-Inactive - Payroll Eligible</v>
      </c>
    </row>
    <row r="84" spans="2:21" ht="15" customHeight="1" x14ac:dyDescent="0.4">
      <c r="B84" s="17" t="s">
        <v>101</v>
      </c>
      <c r="C84" s="18" t="s">
        <v>28238</v>
      </c>
      <c r="D84" s="18" t="s">
        <v>29316</v>
      </c>
      <c r="E84" s="18" t="s">
        <v>29317</v>
      </c>
      <c r="F84" s="19" t="s">
        <v>77</v>
      </c>
      <c r="G84" s="3" t="str">
        <f>IF(LEN(Tabel2[[#This Row],[ORGNO]])=4,"OK","Ugyldig")</f>
        <v>OK</v>
      </c>
      <c r="H84" s="9"/>
      <c r="I84" s="5" t="s">
        <v>1087</v>
      </c>
      <c r="J84" s="6" t="s">
        <v>990</v>
      </c>
      <c r="K84"/>
      <c r="L84" s="9"/>
      <c r="M84" s="35" t="s">
        <v>29824</v>
      </c>
      <c r="N84" s="35"/>
      <c r="O84" s="35"/>
      <c r="P84" s="35" t="s">
        <v>45736</v>
      </c>
      <c r="Q84" s="35" t="s">
        <v>29718</v>
      </c>
      <c r="R84" s="35" t="s">
        <v>29745</v>
      </c>
      <c r="S84" s="35" t="s">
        <v>29827</v>
      </c>
      <c r="T84" s="36" t="s">
        <v>39</v>
      </c>
      <c r="U84" s="39" t="str">
        <f>_xlfn.CONCAT(Tabel4[[#This Row],[Personnr.]],"-",Tabel4[[#This Row],[Afdeling]],"-",Tabel4[[#This Row],[ASS_Status]])</f>
        <v>-0132-Inactive - Payroll Eligible</v>
      </c>
    </row>
    <row r="85" spans="2:21" ht="22.5" customHeight="1" x14ac:dyDescent="0.4">
      <c r="B85" s="17" t="s">
        <v>102</v>
      </c>
      <c r="C85" s="18" t="s">
        <v>27048</v>
      </c>
      <c r="D85" s="18" t="s">
        <v>29316</v>
      </c>
      <c r="E85" s="18" t="s">
        <v>29317</v>
      </c>
      <c r="F85" s="19" t="s">
        <v>103</v>
      </c>
      <c r="G85" s="3" t="str">
        <f>IF(LEN(Tabel2[[#This Row],[ORGNO]])=4,"OK","Ugyldig")</f>
        <v>OK</v>
      </c>
      <c r="H85" s="9"/>
      <c r="I85" s="5" t="s">
        <v>1088</v>
      </c>
      <c r="J85" s="6" t="s">
        <v>991</v>
      </c>
      <c r="K85"/>
      <c r="L85" s="9"/>
      <c r="M85" s="35" t="s">
        <v>1251</v>
      </c>
      <c r="N85" s="35" t="s">
        <v>45737</v>
      </c>
      <c r="O85" s="35" t="s">
        <v>1252</v>
      </c>
      <c r="P85" s="35" t="s">
        <v>29828</v>
      </c>
      <c r="Q85" s="35" t="s">
        <v>29743</v>
      </c>
      <c r="R85" s="35" t="s">
        <v>29829</v>
      </c>
      <c r="S85" s="35" t="s">
        <v>1253</v>
      </c>
      <c r="T85" s="36" t="s">
        <v>421</v>
      </c>
      <c r="U85" s="39" t="str">
        <f>_xlfn.CONCAT(Tabel4[[#This Row],[Personnr.]],"-",Tabel4[[#This Row],[Afdeling]],"-",Tabel4[[#This Row],[ASS_Status]])</f>
        <v>1851-3040-Aktivt ansættelsesforhold</v>
      </c>
    </row>
    <row r="86" spans="2:21" ht="22.5" customHeight="1" x14ac:dyDescent="0.4">
      <c r="B86" s="17" t="s">
        <v>104</v>
      </c>
      <c r="C86" s="18" t="s">
        <v>62095</v>
      </c>
      <c r="D86" s="18" t="s">
        <v>29316</v>
      </c>
      <c r="E86" s="18" t="s">
        <v>29317</v>
      </c>
      <c r="F86" s="19" t="s">
        <v>103</v>
      </c>
      <c r="G86" s="3" t="str">
        <f>IF(LEN(Tabel2[[#This Row],[ORGNO]])=4,"OK","Ugyldig")</f>
        <v>OK</v>
      </c>
      <c r="H86" s="9"/>
      <c r="I86" s="5" t="s">
        <v>1089</v>
      </c>
      <c r="J86" s="6" t="s">
        <v>986</v>
      </c>
      <c r="K86"/>
      <c r="L86" s="9"/>
      <c r="M86" s="35" t="s">
        <v>1254</v>
      </c>
      <c r="N86" s="35" t="s">
        <v>45738</v>
      </c>
      <c r="O86" s="35" t="s">
        <v>1255</v>
      </c>
      <c r="P86" s="35" t="s">
        <v>29830</v>
      </c>
      <c r="Q86" s="35" t="s">
        <v>29721</v>
      </c>
      <c r="R86" s="35" t="s">
        <v>29729</v>
      </c>
      <c r="S86" s="35" t="s">
        <v>1256</v>
      </c>
      <c r="T86" s="36" t="s">
        <v>472</v>
      </c>
      <c r="U86" s="39" t="str">
        <f>_xlfn.CONCAT(Tabel4[[#This Row],[Personnr.]],"-",Tabel4[[#This Row],[Afdeling]],"-",Tabel4[[#This Row],[ASS_Status]])</f>
        <v>1810-3195-Aktiv ansættelse</v>
      </c>
    </row>
    <row r="87" spans="2:21" ht="15" customHeight="1" x14ac:dyDescent="0.4">
      <c r="B87" s="17" t="s">
        <v>105</v>
      </c>
      <c r="C87" s="18" t="s">
        <v>27224</v>
      </c>
      <c r="D87" s="18" t="s">
        <v>29316</v>
      </c>
      <c r="E87" s="18" t="s">
        <v>29317</v>
      </c>
      <c r="F87" s="19" t="s">
        <v>103</v>
      </c>
      <c r="G87" s="3" t="str">
        <f>IF(LEN(Tabel2[[#This Row],[ORGNO]])=4,"OK","Ugyldig")</f>
        <v>OK</v>
      </c>
      <c r="H87" s="9"/>
      <c r="I87" s="5" t="s">
        <v>1090</v>
      </c>
      <c r="J87" s="6" t="s">
        <v>987</v>
      </c>
      <c r="K87"/>
      <c r="L87" s="9"/>
      <c r="M87" s="35" t="s">
        <v>1257</v>
      </c>
      <c r="N87" s="35" t="s">
        <v>45739</v>
      </c>
      <c r="O87" s="35" t="s">
        <v>1258</v>
      </c>
      <c r="P87" s="35" t="s">
        <v>29831</v>
      </c>
      <c r="Q87" s="35" t="s">
        <v>29721</v>
      </c>
      <c r="R87" s="35" t="s">
        <v>29832</v>
      </c>
      <c r="S87" s="35" t="s">
        <v>1259</v>
      </c>
      <c r="T87" s="36" t="s">
        <v>45740</v>
      </c>
      <c r="U87" s="39" t="str">
        <f>_xlfn.CONCAT(Tabel4[[#This Row],[Personnr.]],"-",Tabel4[[#This Row],[Afdeling]],"-",Tabel4[[#This Row],[ASS_Status]])</f>
        <v>13-2942-Aktiv ansættelse</v>
      </c>
    </row>
    <row r="88" spans="2:21" ht="15" customHeight="1" x14ac:dyDescent="0.4">
      <c r="B88" s="17" t="s">
        <v>29703</v>
      </c>
      <c r="C88" s="18" t="s">
        <v>29349</v>
      </c>
      <c r="D88" s="18" t="s">
        <v>29316</v>
      </c>
      <c r="E88" s="18" t="s">
        <v>29317</v>
      </c>
      <c r="F88" s="19" t="s">
        <v>103</v>
      </c>
      <c r="G88" s="3" t="str">
        <f>IF(LEN(Tabel2[[#This Row],[ORGNO]])=4,"OK","Ugyldig")</f>
        <v>OK</v>
      </c>
      <c r="H88" s="9"/>
      <c r="I88" s="5" t="s">
        <v>1091</v>
      </c>
      <c r="J88" s="6" t="s">
        <v>993</v>
      </c>
      <c r="K88"/>
      <c r="L88" s="9"/>
      <c r="M88" s="35" t="s">
        <v>1260</v>
      </c>
      <c r="N88" s="35" t="s">
        <v>45741</v>
      </c>
      <c r="O88" s="35" t="s">
        <v>1261</v>
      </c>
      <c r="P88" s="35" t="s">
        <v>29833</v>
      </c>
      <c r="Q88" s="35" t="s">
        <v>29721</v>
      </c>
      <c r="R88" s="35" t="s">
        <v>29719</v>
      </c>
      <c r="S88" s="35" t="s">
        <v>1262</v>
      </c>
      <c r="T88" s="36" t="s">
        <v>818</v>
      </c>
      <c r="U88" s="39" t="str">
        <f>_xlfn.CONCAT(Tabel4[[#This Row],[Personnr.]],"-",Tabel4[[#This Row],[Afdeling]],"-",Tabel4[[#This Row],[ASS_Status]])</f>
        <v>1899-8340-Aktiv ansættelse</v>
      </c>
    </row>
    <row r="89" spans="2:21" ht="15" customHeight="1" x14ac:dyDescent="0.4">
      <c r="B89" s="17" t="s">
        <v>106</v>
      </c>
      <c r="C89" s="18" t="s">
        <v>27013</v>
      </c>
      <c r="D89" s="18" t="s">
        <v>29316</v>
      </c>
      <c r="E89" s="18" t="s">
        <v>29317</v>
      </c>
      <c r="F89" s="19" t="s">
        <v>103</v>
      </c>
      <c r="G89" s="3" t="str">
        <f>IF(LEN(Tabel2[[#This Row],[ORGNO]])=4,"OK","Ugyldig")</f>
        <v>OK</v>
      </c>
      <c r="H89" s="9"/>
      <c r="I89" s="5" t="s">
        <v>994</v>
      </c>
      <c r="J89" s="6" t="s">
        <v>995</v>
      </c>
      <c r="K89"/>
      <c r="L89" s="9"/>
      <c r="M89" s="35" t="s">
        <v>1263</v>
      </c>
      <c r="N89" s="35" t="s">
        <v>45742</v>
      </c>
      <c r="O89" s="35" t="s">
        <v>1264</v>
      </c>
      <c r="P89" s="35" t="s">
        <v>29834</v>
      </c>
      <c r="Q89" s="35" t="s">
        <v>29721</v>
      </c>
      <c r="R89" s="35" t="s">
        <v>29729</v>
      </c>
      <c r="S89" s="35" t="s">
        <v>1265</v>
      </c>
      <c r="T89" s="36" t="s">
        <v>45743</v>
      </c>
      <c r="U89" s="39" t="str">
        <f>_xlfn.CONCAT(Tabel4[[#This Row],[Personnr.]],"-",Tabel4[[#This Row],[Afdeling]],"-",Tabel4[[#This Row],[ASS_Status]])</f>
        <v>18784-6256-Aktiv ansættelse</v>
      </c>
    </row>
    <row r="90" spans="2:21" ht="15" customHeight="1" x14ac:dyDescent="0.4">
      <c r="B90" s="17" t="s">
        <v>107</v>
      </c>
      <c r="C90" s="18" t="s">
        <v>27010</v>
      </c>
      <c r="D90" s="18" t="s">
        <v>29316</v>
      </c>
      <c r="E90" s="18" t="s">
        <v>29317</v>
      </c>
      <c r="F90" s="19" t="s">
        <v>103</v>
      </c>
      <c r="G90" s="3" t="str">
        <f>IF(LEN(Tabel2[[#This Row],[ORGNO]])=4,"OK","Ugyldig")</f>
        <v>OK</v>
      </c>
      <c r="H90" s="9"/>
      <c r="I90" s="5" t="s">
        <v>1092</v>
      </c>
      <c r="J90" s="6" t="s">
        <v>996</v>
      </c>
      <c r="K90"/>
      <c r="L90" s="9"/>
      <c r="M90" s="35" t="s">
        <v>1266</v>
      </c>
      <c r="N90" s="35" t="s">
        <v>45744</v>
      </c>
      <c r="O90" s="35" t="s">
        <v>1267</v>
      </c>
      <c r="P90" s="35" t="s">
        <v>29835</v>
      </c>
      <c r="Q90" s="35" t="s">
        <v>29721</v>
      </c>
      <c r="R90" s="35" t="s">
        <v>29836</v>
      </c>
      <c r="S90" s="35" t="s">
        <v>1268</v>
      </c>
      <c r="T90" s="36" t="s">
        <v>29</v>
      </c>
      <c r="U90" s="39" t="str">
        <f>_xlfn.CONCAT(Tabel4[[#This Row],[Personnr.]],"-",Tabel4[[#This Row],[Afdeling]],"-",Tabel4[[#This Row],[ASS_Status]])</f>
        <v>33871-0114-Aktiv ansættelse</v>
      </c>
    </row>
    <row r="91" spans="2:21" ht="15" customHeight="1" x14ac:dyDescent="0.4">
      <c r="B91" s="17" t="s">
        <v>108</v>
      </c>
      <c r="C91" s="18" t="s">
        <v>27168</v>
      </c>
      <c r="D91" s="18" t="s">
        <v>29316</v>
      </c>
      <c r="E91" s="18" t="s">
        <v>29317</v>
      </c>
      <c r="F91" s="19" t="s">
        <v>103</v>
      </c>
      <c r="G91" s="3" t="str">
        <f>IF(LEN(Tabel2[[#This Row],[ORGNO]])=4,"OK","Ugyldig")</f>
        <v>OK</v>
      </c>
      <c r="H91" s="9"/>
      <c r="I91" s="5" t="s">
        <v>1093</v>
      </c>
      <c r="J91" s="6" t="s">
        <v>997</v>
      </c>
      <c r="K91"/>
      <c r="L91" s="9"/>
      <c r="M91" s="35" t="s">
        <v>1269</v>
      </c>
      <c r="N91" s="35" t="s">
        <v>45745</v>
      </c>
      <c r="O91" s="35" t="s">
        <v>1270</v>
      </c>
      <c r="P91" s="35" t="s">
        <v>29837</v>
      </c>
      <c r="Q91" s="35" t="s">
        <v>29721</v>
      </c>
      <c r="R91" s="35" t="s">
        <v>29838</v>
      </c>
      <c r="S91" s="35" t="s">
        <v>1271</v>
      </c>
      <c r="T91" s="36" t="s">
        <v>611</v>
      </c>
      <c r="U91" s="39" t="str">
        <f>_xlfn.CONCAT(Tabel4[[#This Row],[Personnr.]],"-",Tabel4[[#This Row],[Afdeling]],"-",Tabel4[[#This Row],[ASS_Status]])</f>
        <v>15876-4291-Aktiv ansættelse</v>
      </c>
    </row>
    <row r="92" spans="2:21" ht="15" customHeight="1" x14ac:dyDescent="0.4">
      <c r="B92" s="17" t="s">
        <v>109</v>
      </c>
      <c r="C92" s="18" t="s">
        <v>26993</v>
      </c>
      <c r="D92" s="18" t="s">
        <v>29316</v>
      </c>
      <c r="E92" s="18" t="s">
        <v>29317</v>
      </c>
      <c r="F92" s="19" t="s">
        <v>103</v>
      </c>
      <c r="G92" s="3" t="str">
        <f>IF(LEN(Tabel2[[#This Row],[ORGNO]])=4,"OK","Ugyldig")</f>
        <v>OK</v>
      </c>
      <c r="H92" s="9"/>
      <c r="I92" s="5" t="s">
        <v>1094</v>
      </c>
      <c r="J92" s="6" t="s">
        <v>926</v>
      </c>
      <c r="K92"/>
      <c r="L92" s="9"/>
      <c r="M92" s="35" t="s">
        <v>1272</v>
      </c>
      <c r="N92" s="35" t="s">
        <v>45746</v>
      </c>
      <c r="O92" s="35" t="s">
        <v>1273</v>
      </c>
      <c r="P92" s="35" t="s">
        <v>29839</v>
      </c>
      <c r="Q92" s="35" t="s">
        <v>29721</v>
      </c>
      <c r="R92" s="35" t="s">
        <v>29791</v>
      </c>
      <c r="S92" s="35" t="s">
        <v>1274</v>
      </c>
      <c r="T92" s="36" t="s">
        <v>763</v>
      </c>
      <c r="U92" s="39" t="str">
        <f>_xlfn.CONCAT(Tabel4[[#This Row],[Personnr.]],"-",Tabel4[[#This Row],[Afdeling]],"-",Tabel4[[#This Row],[ASS_Status]])</f>
        <v>18745-7770-Aktiv ansættelse</v>
      </c>
    </row>
    <row r="93" spans="2:21" ht="15" customHeight="1" x14ac:dyDescent="0.4">
      <c r="B93" s="17" t="s">
        <v>110</v>
      </c>
      <c r="C93" s="18" t="s">
        <v>27055</v>
      </c>
      <c r="D93" s="18" t="s">
        <v>29316</v>
      </c>
      <c r="E93" s="18" t="s">
        <v>29317</v>
      </c>
      <c r="F93" s="19" t="s">
        <v>103</v>
      </c>
      <c r="G93" s="3" t="str">
        <f>IF(LEN(Tabel2[[#This Row],[ORGNO]])=4,"OK","Ugyldig")</f>
        <v>OK</v>
      </c>
      <c r="H93" s="9"/>
      <c r="I93" s="5" t="s">
        <v>1095</v>
      </c>
      <c r="J93" s="6" t="s">
        <v>998</v>
      </c>
      <c r="K93"/>
      <c r="L93" s="9"/>
      <c r="M93" s="35" t="s">
        <v>1275</v>
      </c>
      <c r="N93" s="35" t="s">
        <v>45747</v>
      </c>
      <c r="O93" s="35" t="s">
        <v>1276</v>
      </c>
      <c r="P93" s="35" t="s">
        <v>29840</v>
      </c>
      <c r="Q93" s="35" t="s">
        <v>29721</v>
      </c>
      <c r="R93" s="35" t="s">
        <v>29722</v>
      </c>
      <c r="S93" s="35" t="s">
        <v>1277</v>
      </c>
      <c r="T93" s="36" t="s">
        <v>621</v>
      </c>
      <c r="U93" s="39" t="str">
        <f>_xlfn.CONCAT(Tabel4[[#This Row],[Personnr.]],"-",Tabel4[[#This Row],[Afdeling]],"-",Tabel4[[#This Row],[ASS_Status]])</f>
        <v>15875-4630-Aktiv ansættelse</v>
      </c>
    </row>
    <row r="94" spans="2:21" ht="15" customHeight="1" x14ac:dyDescent="0.4">
      <c r="B94" s="17" t="s">
        <v>111</v>
      </c>
      <c r="C94" s="18" t="s">
        <v>29350</v>
      </c>
      <c r="D94" s="18" t="s">
        <v>29316</v>
      </c>
      <c r="E94" s="18" t="s">
        <v>29317</v>
      </c>
      <c r="F94" s="19" t="s">
        <v>103</v>
      </c>
      <c r="G94" s="3" t="str">
        <f>IF(LEN(Tabel2[[#This Row],[ORGNO]])=4,"OK","Ugyldig")</f>
        <v>OK</v>
      </c>
      <c r="H94" s="9"/>
      <c r="I94" s="5" t="s">
        <v>1096</v>
      </c>
      <c r="J94" s="6" t="s">
        <v>999</v>
      </c>
      <c r="K94"/>
      <c r="L94" s="9"/>
      <c r="M94" s="35" t="s">
        <v>1278</v>
      </c>
      <c r="N94" s="35" t="s">
        <v>45748</v>
      </c>
      <c r="O94" s="35" t="s">
        <v>1279</v>
      </c>
      <c r="P94" s="35" t="s">
        <v>29841</v>
      </c>
      <c r="Q94" s="35" t="s">
        <v>29718</v>
      </c>
      <c r="R94" s="35" t="s">
        <v>29726</v>
      </c>
      <c r="S94" s="35" t="s">
        <v>1280</v>
      </c>
      <c r="T94" s="36" t="s">
        <v>605</v>
      </c>
      <c r="U94" s="39" t="str">
        <f>_xlfn.CONCAT(Tabel4[[#This Row],[Personnr.]],"-",Tabel4[[#This Row],[Afdeling]],"-",Tabel4[[#This Row],[ASS_Status]])</f>
        <v>29948-4280-Inactive - Payroll Eligible</v>
      </c>
    </row>
    <row r="95" spans="2:21" ht="15" customHeight="1" x14ac:dyDescent="0.4">
      <c r="B95" s="17" t="s">
        <v>45706</v>
      </c>
      <c r="C95" s="18" t="s">
        <v>62096</v>
      </c>
      <c r="D95" s="18" t="s">
        <v>29316</v>
      </c>
      <c r="E95" s="18" t="s">
        <v>29317</v>
      </c>
      <c r="F95" s="19" t="s">
        <v>103</v>
      </c>
      <c r="G95" s="3" t="str">
        <f>IF(LEN(Tabel2[[#This Row],[ORGNO]])=4,"OK","Ugyldig")</f>
        <v>OK</v>
      </c>
      <c r="H95" s="9"/>
      <c r="I95" s="5" t="s">
        <v>1097</v>
      </c>
      <c r="J95" s="6" t="s">
        <v>1000</v>
      </c>
      <c r="K95"/>
      <c r="L95" s="9"/>
      <c r="M95" s="35" t="s">
        <v>1281</v>
      </c>
      <c r="N95" s="35" t="s">
        <v>45749</v>
      </c>
      <c r="O95" s="35" t="s">
        <v>1282</v>
      </c>
      <c r="P95" s="35" t="s">
        <v>29842</v>
      </c>
      <c r="Q95" s="35" t="s">
        <v>29721</v>
      </c>
      <c r="R95" s="35" t="s">
        <v>29729</v>
      </c>
      <c r="S95" s="35" t="s">
        <v>1283</v>
      </c>
      <c r="T95" s="36" t="s">
        <v>346</v>
      </c>
      <c r="U95" s="39" t="str">
        <f>_xlfn.CONCAT(Tabel4[[#This Row],[Personnr.]],"-",Tabel4[[#This Row],[Afdeling]],"-",Tabel4[[#This Row],[ASS_Status]])</f>
        <v>1069-2798-Aktiv ansættelse</v>
      </c>
    </row>
    <row r="96" spans="2:21" ht="15" customHeight="1" x14ac:dyDescent="0.4">
      <c r="B96" s="17" t="s">
        <v>46052</v>
      </c>
      <c r="C96" s="18" t="s">
        <v>62097</v>
      </c>
      <c r="D96" s="18" t="s">
        <v>29316</v>
      </c>
      <c r="E96" s="18" t="s">
        <v>29317</v>
      </c>
      <c r="F96" s="19" t="s">
        <v>103</v>
      </c>
      <c r="G96" s="3" t="str">
        <f>IF(LEN(Tabel2[[#This Row],[ORGNO]])=4,"OK","Ugyldig")</f>
        <v>OK</v>
      </c>
      <c r="H96" s="9"/>
      <c r="I96" s="5" t="s">
        <v>1098</v>
      </c>
      <c r="J96" s="6" t="s">
        <v>939</v>
      </c>
      <c r="K96"/>
      <c r="L96" s="9"/>
      <c r="M96" s="35" t="s">
        <v>1284</v>
      </c>
      <c r="N96" s="35" t="s">
        <v>45750</v>
      </c>
      <c r="O96" s="35" t="s">
        <v>1285</v>
      </c>
      <c r="P96" s="35" t="s">
        <v>29843</v>
      </c>
      <c r="Q96" s="35" t="s">
        <v>29718</v>
      </c>
      <c r="R96" s="35" t="s">
        <v>29844</v>
      </c>
      <c r="S96" s="35" t="s">
        <v>1286</v>
      </c>
      <c r="T96" s="36" t="s">
        <v>379</v>
      </c>
      <c r="U96" s="39" t="str">
        <f>_xlfn.CONCAT(Tabel4[[#This Row],[Personnr.]],"-",Tabel4[[#This Row],[Afdeling]],"-",Tabel4[[#This Row],[ASS_Status]])</f>
        <v>26815-2901-Inactive - Payroll Eligible</v>
      </c>
    </row>
    <row r="97" spans="2:21" ht="15" customHeight="1" x14ac:dyDescent="0.4">
      <c r="B97" s="17" t="s">
        <v>24805</v>
      </c>
      <c r="C97" s="18" t="s">
        <v>62098</v>
      </c>
      <c r="D97" s="18" t="s">
        <v>29316</v>
      </c>
      <c r="E97" s="18" t="s">
        <v>29317</v>
      </c>
      <c r="F97" s="19" t="s">
        <v>103</v>
      </c>
      <c r="G97" s="3" t="str">
        <f>IF(LEN(Tabel2[[#This Row],[ORGNO]])=4,"OK","Ugyldig")</f>
        <v>OK</v>
      </c>
      <c r="H97" s="9"/>
      <c r="I97" s="5" t="s">
        <v>1099</v>
      </c>
      <c r="J97" s="6" t="s">
        <v>1001</v>
      </c>
      <c r="K97"/>
      <c r="L97" s="9"/>
      <c r="M97" s="35" t="s">
        <v>1284</v>
      </c>
      <c r="N97" s="35"/>
      <c r="O97" s="35"/>
      <c r="P97" s="35" t="s">
        <v>42547</v>
      </c>
      <c r="Q97" s="35" t="s">
        <v>29721</v>
      </c>
      <c r="R97" s="35" t="s">
        <v>30769</v>
      </c>
      <c r="S97" s="35" t="s">
        <v>1286</v>
      </c>
      <c r="T97" s="36" t="s">
        <v>45751</v>
      </c>
      <c r="U97" s="39" t="str">
        <f>_xlfn.CONCAT(Tabel4[[#This Row],[Personnr.]],"-",Tabel4[[#This Row],[Afdeling]],"-",Tabel4[[#This Row],[ASS_Status]])</f>
        <v>-2941-Aktiv ansættelse</v>
      </c>
    </row>
    <row r="98" spans="2:21" ht="15" customHeight="1" x14ac:dyDescent="0.4">
      <c r="B98" s="17" t="s">
        <v>113</v>
      </c>
      <c r="C98" s="18" t="s">
        <v>27345</v>
      </c>
      <c r="D98" s="18" t="s">
        <v>29316</v>
      </c>
      <c r="E98" s="18" t="s">
        <v>29317</v>
      </c>
      <c r="F98" s="19" t="s">
        <v>112</v>
      </c>
      <c r="G98" s="3" t="str">
        <f>IF(LEN(Tabel2[[#This Row],[ORGNO]])=4,"OK","Ugyldig")</f>
        <v>OK</v>
      </c>
      <c r="H98" s="9"/>
      <c r="I98" s="5" t="s">
        <v>1100</v>
      </c>
      <c r="J98" s="6" t="s">
        <v>1002</v>
      </c>
      <c r="K98"/>
      <c r="L98" s="9"/>
      <c r="M98" s="35" t="s">
        <v>1287</v>
      </c>
      <c r="N98" s="35" t="s">
        <v>45752</v>
      </c>
      <c r="O98" s="35" t="s">
        <v>1288</v>
      </c>
      <c r="P98" s="35" t="s">
        <v>29845</v>
      </c>
      <c r="Q98" s="35" t="s">
        <v>29718</v>
      </c>
      <c r="R98" s="35" t="s">
        <v>29786</v>
      </c>
      <c r="S98" s="35" t="s">
        <v>1289</v>
      </c>
      <c r="T98" s="36" t="s">
        <v>188</v>
      </c>
      <c r="U98" s="39" t="str">
        <f>_xlfn.CONCAT(Tabel4[[#This Row],[Personnr.]],"-",Tabel4[[#This Row],[Afdeling]],"-",Tabel4[[#This Row],[ASS_Status]])</f>
        <v>3175-2405-Inactive - Payroll Eligible</v>
      </c>
    </row>
    <row r="99" spans="2:21" ht="15" customHeight="1" x14ac:dyDescent="0.4">
      <c r="B99" s="17" t="s">
        <v>114</v>
      </c>
      <c r="C99" s="18" t="s">
        <v>27762</v>
      </c>
      <c r="D99" s="18" t="s">
        <v>29316</v>
      </c>
      <c r="E99" s="18" t="s">
        <v>29317</v>
      </c>
      <c r="F99" s="19" t="s">
        <v>112</v>
      </c>
      <c r="G99" s="3" t="str">
        <f>IF(LEN(Tabel2[[#This Row],[ORGNO]])=4,"OK","Ugyldig")</f>
        <v>OK</v>
      </c>
      <c r="H99" s="9"/>
      <c r="I99" s="5" t="s">
        <v>1101</v>
      </c>
      <c r="J99" s="6" t="s">
        <v>943</v>
      </c>
      <c r="K99"/>
      <c r="L99" s="9"/>
      <c r="M99" s="35" t="s">
        <v>1290</v>
      </c>
      <c r="N99" s="35" t="s">
        <v>45753</v>
      </c>
      <c r="O99" s="35" t="s">
        <v>1291</v>
      </c>
      <c r="P99" s="35" t="s">
        <v>29846</v>
      </c>
      <c r="Q99" s="35" t="s">
        <v>29721</v>
      </c>
      <c r="R99" s="35" t="s">
        <v>29802</v>
      </c>
      <c r="S99" s="35" t="s">
        <v>1292</v>
      </c>
      <c r="T99" s="36" t="s">
        <v>65</v>
      </c>
      <c r="U99" s="39" t="str">
        <f>_xlfn.CONCAT(Tabel4[[#This Row],[Personnr.]],"-",Tabel4[[#This Row],[Afdeling]],"-",Tabel4[[#This Row],[ASS_Status]])</f>
        <v>26290-1053-Aktiv ansættelse</v>
      </c>
    </row>
    <row r="100" spans="2:21" ht="15" customHeight="1" x14ac:dyDescent="0.4">
      <c r="B100" s="17" t="s">
        <v>115</v>
      </c>
      <c r="C100" s="18" t="s">
        <v>27204</v>
      </c>
      <c r="D100" s="18" t="s">
        <v>29316</v>
      </c>
      <c r="E100" s="18" t="s">
        <v>29317</v>
      </c>
      <c r="F100" s="19" t="s">
        <v>112</v>
      </c>
      <c r="G100" s="3" t="str">
        <f>IF(LEN(Tabel2[[#This Row],[ORGNO]])=4,"OK","Ugyldig")</f>
        <v>OK</v>
      </c>
      <c r="H100" s="9"/>
      <c r="I100" s="5" t="s">
        <v>1102</v>
      </c>
      <c r="J100" s="6" t="s">
        <v>1003</v>
      </c>
      <c r="K100"/>
      <c r="L100" s="9"/>
      <c r="M100" s="35" t="s">
        <v>44326</v>
      </c>
      <c r="N100" s="35" t="s">
        <v>45754</v>
      </c>
      <c r="O100" s="35" t="s">
        <v>44327</v>
      </c>
      <c r="P100" s="35" t="s">
        <v>42548</v>
      </c>
      <c r="Q100" s="35" t="s">
        <v>29721</v>
      </c>
      <c r="R100" s="35" t="s">
        <v>29737</v>
      </c>
      <c r="S100" s="35" t="s">
        <v>42549</v>
      </c>
      <c r="T100" s="36" t="s">
        <v>178</v>
      </c>
      <c r="U100" s="39" t="str">
        <f>_xlfn.CONCAT(Tabel4[[#This Row],[Personnr.]],"-",Tabel4[[#This Row],[Afdeling]],"-",Tabel4[[#This Row],[ASS_Status]])</f>
        <v>36380-2366-Aktiv ansættelse</v>
      </c>
    </row>
    <row r="101" spans="2:21" ht="15" customHeight="1" x14ac:dyDescent="0.4">
      <c r="B101" s="17" t="s">
        <v>116</v>
      </c>
      <c r="C101" s="18" t="s">
        <v>27795</v>
      </c>
      <c r="D101" s="18" t="s">
        <v>29316</v>
      </c>
      <c r="E101" s="18" t="s">
        <v>29317</v>
      </c>
      <c r="F101" s="19" t="s">
        <v>112</v>
      </c>
      <c r="G101" s="3" t="str">
        <f>IF(LEN(Tabel2[[#This Row],[ORGNO]])=4,"OK","Ugyldig")</f>
        <v>OK</v>
      </c>
      <c r="H101" s="9"/>
      <c r="I101" s="5" t="s">
        <v>1103</v>
      </c>
      <c r="J101" s="6" t="s">
        <v>1004</v>
      </c>
      <c r="K101"/>
      <c r="L101" s="9"/>
      <c r="M101" s="35" t="s">
        <v>1293</v>
      </c>
      <c r="N101" s="35" t="s">
        <v>45755</v>
      </c>
      <c r="O101" s="35" t="s">
        <v>1294</v>
      </c>
      <c r="P101" s="35" t="s">
        <v>29847</v>
      </c>
      <c r="Q101" s="35" t="s">
        <v>29718</v>
      </c>
      <c r="R101" s="35" t="s">
        <v>29737</v>
      </c>
      <c r="S101" s="35" t="s">
        <v>1295</v>
      </c>
      <c r="T101" s="36" t="s">
        <v>383</v>
      </c>
      <c r="U101" s="39" t="str">
        <f>_xlfn.CONCAT(Tabel4[[#This Row],[Personnr.]],"-",Tabel4[[#This Row],[Afdeling]],"-",Tabel4[[#This Row],[ASS_Status]])</f>
        <v>32885-2916-Inactive - Payroll Eligible</v>
      </c>
    </row>
    <row r="102" spans="2:21" ht="15" customHeight="1" x14ac:dyDescent="0.4">
      <c r="B102" s="17" t="s">
        <v>117</v>
      </c>
      <c r="C102" s="18" t="s">
        <v>27176</v>
      </c>
      <c r="D102" s="18" t="s">
        <v>29316</v>
      </c>
      <c r="E102" s="18" t="s">
        <v>29317</v>
      </c>
      <c r="F102" s="19" t="s">
        <v>112</v>
      </c>
      <c r="G102" s="3" t="str">
        <f>IF(LEN(Tabel2[[#This Row],[ORGNO]])=4,"OK","Ugyldig")</f>
        <v>OK</v>
      </c>
      <c r="H102" s="9"/>
      <c r="I102" s="5" t="s">
        <v>1104</v>
      </c>
      <c r="J102" s="6" t="s">
        <v>1005</v>
      </c>
      <c r="K102"/>
      <c r="L102" s="9"/>
      <c r="M102" s="35" t="s">
        <v>29848</v>
      </c>
      <c r="N102" s="35" t="s">
        <v>45756</v>
      </c>
      <c r="O102" s="35" t="s">
        <v>29849</v>
      </c>
      <c r="P102" s="35" t="s">
        <v>29850</v>
      </c>
      <c r="Q102" s="35" t="s">
        <v>29721</v>
      </c>
      <c r="R102" s="35" t="s">
        <v>29719</v>
      </c>
      <c r="S102" s="35" t="s">
        <v>29852</v>
      </c>
      <c r="T102" s="36" t="s">
        <v>32</v>
      </c>
      <c r="U102" s="39" t="str">
        <f>_xlfn.CONCAT(Tabel4[[#This Row],[Personnr.]],"-",Tabel4[[#This Row],[Afdeling]],"-",Tabel4[[#This Row],[ASS_Status]])</f>
        <v>35357-0117-Aktiv ansættelse</v>
      </c>
    </row>
    <row r="103" spans="2:21" ht="15" customHeight="1" x14ac:dyDescent="0.4">
      <c r="B103" s="17" t="s">
        <v>118</v>
      </c>
      <c r="C103" s="18" t="s">
        <v>27169</v>
      </c>
      <c r="D103" s="18" t="s">
        <v>29316</v>
      </c>
      <c r="E103" s="18" t="s">
        <v>29317</v>
      </c>
      <c r="F103" s="19" t="s">
        <v>112</v>
      </c>
      <c r="G103" s="3" t="str">
        <f>IF(LEN(Tabel2[[#This Row],[ORGNO]])=4,"OK","Ugyldig")</f>
        <v>OK</v>
      </c>
      <c r="H103" s="9"/>
      <c r="I103" s="5" t="s">
        <v>1105</v>
      </c>
      <c r="J103" s="6" t="s">
        <v>1006</v>
      </c>
      <c r="K103"/>
      <c r="L103" s="9"/>
      <c r="M103" s="35" t="s">
        <v>1296</v>
      </c>
      <c r="N103" s="35" t="s">
        <v>45757</v>
      </c>
      <c r="O103" s="35" t="s">
        <v>1297</v>
      </c>
      <c r="P103" s="35" t="s">
        <v>29853</v>
      </c>
      <c r="Q103" s="35" t="s">
        <v>30133</v>
      </c>
      <c r="R103" s="35" t="s">
        <v>29731</v>
      </c>
      <c r="S103" s="35" t="s">
        <v>1298</v>
      </c>
      <c r="T103" s="36" t="s">
        <v>809</v>
      </c>
      <c r="U103" s="39" t="str">
        <f>_xlfn.CONCAT(Tabel4[[#This Row],[Personnr.]],"-",Tabel4[[#This Row],[Afdeling]],"-",Tabel4[[#This Row],[ASS_Status]])</f>
        <v>22391-8284-Mor orlov (6+6) (174)</v>
      </c>
    </row>
    <row r="104" spans="2:21" ht="22.5" customHeight="1" x14ac:dyDescent="0.4">
      <c r="B104" s="17" t="s">
        <v>119</v>
      </c>
      <c r="C104" s="18" t="s">
        <v>27294</v>
      </c>
      <c r="D104" s="18" t="s">
        <v>29316</v>
      </c>
      <c r="E104" s="18" t="s">
        <v>29317</v>
      </c>
      <c r="F104" s="19" t="s">
        <v>112</v>
      </c>
      <c r="G104" s="3" t="str">
        <f>IF(LEN(Tabel2[[#This Row],[ORGNO]])=4,"OK","Ugyldig")</f>
        <v>OK</v>
      </c>
      <c r="H104" s="9"/>
      <c r="I104" s="7" t="s">
        <v>1106</v>
      </c>
      <c r="J104" s="8" t="s">
        <v>907</v>
      </c>
      <c r="K104"/>
      <c r="L104" s="9"/>
      <c r="M104" s="35" t="s">
        <v>1299</v>
      </c>
      <c r="N104" s="35" t="s">
        <v>45758</v>
      </c>
      <c r="O104" s="35" t="s">
        <v>1300</v>
      </c>
      <c r="P104" s="35" t="s">
        <v>29854</v>
      </c>
      <c r="Q104" s="35" t="s">
        <v>29718</v>
      </c>
      <c r="R104" s="35" t="s">
        <v>29737</v>
      </c>
      <c r="S104" s="35" t="s">
        <v>1301</v>
      </c>
      <c r="T104" s="36" t="s">
        <v>265</v>
      </c>
      <c r="U104" s="39" t="str">
        <f>_xlfn.CONCAT(Tabel4[[#This Row],[Personnr.]],"-",Tabel4[[#This Row],[Afdeling]],"-",Tabel4[[#This Row],[ASS_Status]])</f>
        <v>15071-2620-Inactive - Payroll Eligible</v>
      </c>
    </row>
    <row r="105" spans="2:21" ht="15" customHeight="1" x14ac:dyDescent="0.4">
      <c r="B105" s="17" t="s">
        <v>120</v>
      </c>
      <c r="C105" s="18" t="s">
        <v>27170</v>
      </c>
      <c r="D105" s="18" t="s">
        <v>29316</v>
      </c>
      <c r="E105" s="18" t="s">
        <v>29317</v>
      </c>
      <c r="F105" s="19" t="s">
        <v>112</v>
      </c>
      <c r="G105" s="3" t="str">
        <f>IF(LEN(Tabel2[[#This Row],[ORGNO]])=4,"OK","Ugyldig")</f>
        <v>OK</v>
      </c>
      <c r="H105" s="9"/>
      <c r="K105"/>
      <c r="L105" s="9"/>
      <c r="M105" s="35" t="s">
        <v>1302</v>
      </c>
      <c r="N105" s="35" t="s">
        <v>45759</v>
      </c>
      <c r="O105" s="35" t="s">
        <v>1303</v>
      </c>
      <c r="P105" s="35" t="s">
        <v>29855</v>
      </c>
      <c r="Q105" s="35" t="s">
        <v>29718</v>
      </c>
      <c r="R105" s="35" t="s">
        <v>29748</v>
      </c>
      <c r="S105" s="35" t="s">
        <v>1304</v>
      </c>
      <c r="T105" s="36" t="s">
        <v>542</v>
      </c>
      <c r="U105" s="39" t="str">
        <f>_xlfn.CONCAT(Tabel4[[#This Row],[Personnr.]],"-",Tabel4[[#This Row],[Afdeling]],"-",Tabel4[[#This Row],[ASS_Status]])</f>
        <v>26835-3435-Inactive - Payroll Eligible</v>
      </c>
    </row>
    <row r="106" spans="2:21" ht="15" customHeight="1" x14ac:dyDescent="0.4">
      <c r="B106" s="17" t="s">
        <v>121</v>
      </c>
      <c r="C106" s="18" t="s">
        <v>26991</v>
      </c>
      <c r="D106" s="18" t="s">
        <v>29316</v>
      </c>
      <c r="E106" s="18" t="s">
        <v>29317</v>
      </c>
      <c r="F106" s="19" t="s">
        <v>112</v>
      </c>
      <c r="G106" s="3" t="str">
        <f>IF(LEN(Tabel2[[#This Row],[ORGNO]])=4,"OK","Ugyldig")</f>
        <v>OK</v>
      </c>
      <c r="H106" s="9"/>
      <c r="K106"/>
      <c r="L106" s="9"/>
      <c r="M106" s="35" t="s">
        <v>1305</v>
      </c>
      <c r="N106" s="35" t="s">
        <v>45760</v>
      </c>
      <c r="O106" s="35" t="s">
        <v>1306</v>
      </c>
      <c r="P106" s="35" t="s">
        <v>29856</v>
      </c>
      <c r="Q106" s="35" t="s">
        <v>29718</v>
      </c>
      <c r="R106" s="35" t="s">
        <v>29857</v>
      </c>
      <c r="S106" s="35" t="s">
        <v>1307</v>
      </c>
      <c r="T106" s="36" t="s">
        <v>40</v>
      </c>
      <c r="U106" s="39" t="str">
        <f>_xlfn.CONCAT(Tabel4[[#This Row],[Personnr.]],"-",Tabel4[[#This Row],[Afdeling]],"-",Tabel4[[#This Row],[ASS_Status]])</f>
        <v>31746-0133-Inactive - Payroll Eligible</v>
      </c>
    </row>
    <row r="107" spans="2:21" ht="15" customHeight="1" x14ac:dyDescent="0.4">
      <c r="B107" s="17" t="s">
        <v>122</v>
      </c>
      <c r="C107" s="18" t="s">
        <v>27630</v>
      </c>
      <c r="D107" s="18" t="s">
        <v>29316</v>
      </c>
      <c r="E107" s="18" t="s">
        <v>29317</v>
      </c>
      <c r="F107" s="19" t="s">
        <v>112</v>
      </c>
      <c r="G107" s="3" t="str">
        <f>IF(LEN(Tabel2[[#This Row],[ORGNO]])=4,"OK","Ugyldig")</f>
        <v>OK</v>
      </c>
      <c r="H107" s="9"/>
      <c r="K107"/>
      <c r="L107" s="9"/>
      <c r="M107" s="35" t="s">
        <v>45761</v>
      </c>
      <c r="N107" s="35" t="s">
        <v>45762</v>
      </c>
      <c r="O107" s="35" t="s">
        <v>45763</v>
      </c>
      <c r="P107" s="35" t="s">
        <v>45764</v>
      </c>
      <c r="Q107" s="35" t="s">
        <v>29721</v>
      </c>
      <c r="R107" s="35" t="s">
        <v>29737</v>
      </c>
      <c r="S107" s="35" t="s">
        <v>45765</v>
      </c>
      <c r="T107" s="36" t="s">
        <v>642</v>
      </c>
      <c r="U107" s="39" t="str">
        <f>_xlfn.CONCAT(Tabel4[[#This Row],[Personnr.]],"-",Tabel4[[#This Row],[Afdeling]],"-",Tabel4[[#This Row],[ASS_Status]])</f>
        <v>36810-4755-Aktiv ansættelse</v>
      </c>
    </row>
    <row r="108" spans="2:21" ht="15" customHeight="1" x14ac:dyDescent="0.4">
      <c r="B108" s="17" t="s">
        <v>123</v>
      </c>
      <c r="C108" s="18" t="s">
        <v>27157</v>
      </c>
      <c r="D108" s="18" t="s">
        <v>29316</v>
      </c>
      <c r="E108" s="18" t="s">
        <v>29317</v>
      </c>
      <c r="F108" s="19" t="s">
        <v>112</v>
      </c>
      <c r="G108" s="3" t="str">
        <f>IF(LEN(Tabel2[[#This Row],[ORGNO]])=4,"OK","Ugyldig")</f>
        <v>OK</v>
      </c>
      <c r="H108" s="9"/>
      <c r="K108"/>
      <c r="L108" s="9"/>
      <c r="M108" s="35" t="s">
        <v>45766</v>
      </c>
      <c r="N108" s="35" t="s">
        <v>45767</v>
      </c>
      <c r="O108" s="35" t="s">
        <v>45768</v>
      </c>
      <c r="P108" s="35" t="s">
        <v>45769</v>
      </c>
      <c r="Q108" s="35" t="s">
        <v>29721</v>
      </c>
      <c r="R108" s="35" t="s">
        <v>32085</v>
      </c>
      <c r="S108" s="35" t="s">
        <v>45770</v>
      </c>
      <c r="T108" s="36" t="s">
        <v>350</v>
      </c>
      <c r="U108" s="39" t="str">
        <f>_xlfn.CONCAT(Tabel4[[#This Row],[Personnr.]],"-",Tabel4[[#This Row],[Afdeling]],"-",Tabel4[[#This Row],[ASS_Status]])</f>
        <v>36467-2810-Aktiv ansættelse</v>
      </c>
    </row>
    <row r="109" spans="2:21" ht="15" customHeight="1" x14ac:dyDescent="0.4">
      <c r="B109" s="17" t="s">
        <v>124</v>
      </c>
      <c r="C109" s="18" t="s">
        <v>27908</v>
      </c>
      <c r="D109" s="18" t="s">
        <v>29316</v>
      </c>
      <c r="E109" s="18" t="s">
        <v>29317</v>
      </c>
      <c r="F109" s="19" t="s">
        <v>112</v>
      </c>
      <c r="G109" s="3" t="str">
        <f>IF(LEN(Tabel2[[#This Row],[ORGNO]])=4,"OK","Ugyldig")</f>
        <v>OK</v>
      </c>
      <c r="H109" s="9"/>
      <c r="K109"/>
      <c r="L109" s="9"/>
      <c r="M109" s="35" t="s">
        <v>1308</v>
      </c>
      <c r="N109" s="35" t="s">
        <v>45771</v>
      </c>
      <c r="O109" s="35" t="s">
        <v>1309</v>
      </c>
      <c r="P109" s="35" t="s">
        <v>29858</v>
      </c>
      <c r="Q109" s="35" t="s">
        <v>29718</v>
      </c>
      <c r="R109" s="35" t="s">
        <v>29748</v>
      </c>
      <c r="S109" s="35" t="s">
        <v>1310</v>
      </c>
      <c r="T109" s="36" t="s">
        <v>329</v>
      </c>
      <c r="U109" s="39" t="str">
        <f>_xlfn.CONCAT(Tabel4[[#This Row],[Personnr.]],"-",Tabel4[[#This Row],[Afdeling]],"-",Tabel4[[#This Row],[ASS_Status]])</f>
        <v>30376-2781-Inactive - Payroll Eligible</v>
      </c>
    </row>
    <row r="110" spans="2:21" ht="15" customHeight="1" x14ac:dyDescent="0.4">
      <c r="B110" s="17" t="s">
        <v>125</v>
      </c>
      <c r="C110" s="18" t="s">
        <v>27121</v>
      </c>
      <c r="D110" s="18" t="s">
        <v>29316</v>
      </c>
      <c r="E110" s="18" t="s">
        <v>29317</v>
      </c>
      <c r="F110" s="19" t="s">
        <v>112</v>
      </c>
      <c r="G110" s="3" t="str">
        <f>IF(LEN(Tabel2[[#This Row],[ORGNO]])=4,"OK","Ugyldig")</f>
        <v>OK</v>
      </c>
      <c r="H110" s="9"/>
      <c r="K110"/>
      <c r="L110" s="9"/>
      <c r="M110" s="35" t="s">
        <v>1311</v>
      </c>
      <c r="N110" s="35" t="s">
        <v>45772</v>
      </c>
      <c r="O110" s="35" t="s">
        <v>1312</v>
      </c>
      <c r="P110" s="35" t="s">
        <v>29859</v>
      </c>
      <c r="Q110" s="35" t="s">
        <v>29718</v>
      </c>
      <c r="R110" s="35" t="s">
        <v>29748</v>
      </c>
      <c r="S110" s="35" t="s">
        <v>1313</v>
      </c>
      <c r="T110" s="36" t="s">
        <v>642</v>
      </c>
      <c r="U110" s="39" t="str">
        <f>_xlfn.CONCAT(Tabel4[[#This Row],[Personnr.]],"-",Tabel4[[#This Row],[Afdeling]],"-",Tabel4[[#This Row],[ASS_Status]])</f>
        <v>29456-4755-Inactive - Payroll Eligible</v>
      </c>
    </row>
    <row r="111" spans="2:21" ht="15" customHeight="1" x14ac:dyDescent="0.4">
      <c r="B111" s="17" t="s">
        <v>126</v>
      </c>
      <c r="C111" s="18" t="s">
        <v>27307</v>
      </c>
      <c r="D111" s="18" t="s">
        <v>29316</v>
      </c>
      <c r="E111" s="18" t="s">
        <v>29317</v>
      </c>
      <c r="F111" s="19" t="s">
        <v>112</v>
      </c>
      <c r="G111" s="3" t="str">
        <f>IF(LEN(Tabel2[[#This Row],[ORGNO]])=4,"OK","Ugyldig")</f>
        <v>OK</v>
      </c>
      <c r="H111" s="9"/>
      <c r="K111"/>
      <c r="L111" s="9"/>
      <c r="M111" s="35" t="s">
        <v>1311</v>
      </c>
      <c r="N111" s="35"/>
      <c r="O111" s="35"/>
      <c r="P111" s="35" t="s">
        <v>45773</v>
      </c>
      <c r="Q111" s="35" t="s">
        <v>29721</v>
      </c>
      <c r="R111" s="35" t="s">
        <v>29737</v>
      </c>
      <c r="S111" s="35" t="s">
        <v>1313</v>
      </c>
      <c r="T111" s="36" t="s">
        <v>642</v>
      </c>
      <c r="U111" s="39" t="str">
        <f>_xlfn.CONCAT(Tabel4[[#This Row],[Personnr.]],"-",Tabel4[[#This Row],[Afdeling]],"-",Tabel4[[#This Row],[ASS_Status]])</f>
        <v>-4755-Aktiv ansættelse</v>
      </c>
    </row>
    <row r="112" spans="2:21" ht="15" customHeight="1" x14ac:dyDescent="0.4">
      <c r="B112" s="17" t="s">
        <v>127</v>
      </c>
      <c r="C112" s="18" t="s">
        <v>27203</v>
      </c>
      <c r="D112" s="18" t="s">
        <v>29316</v>
      </c>
      <c r="E112" s="18" t="s">
        <v>29317</v>
      </c>
      <c r="F112" s="19" t="s">
        <v>112</v>
      </c>
      <c r="G112" s="3" t="str">
        <f>IF(LEN(Tabel2[[#This Row],[ORGNO]])=4,"OK","Ugyldig")</f>
        <v>OK</v>
      </c>
      <c r="H112" s="9"/>
      <c r="K112"/>
      <c r="L112" s="9"/>
      <c r="M112" s="35" t="s">
        <v>1314</v>
      </c>
      <c r="N112" s="35" t="s">
        <v>45774</v>
      </c>
      <c r="O112" s="35" t="s">
        <v>1315</v>
      </c>
      <c r="P112" s="35" t="s">
        <v>29860</v>
      </c>
      <c r="Q112" s="35" t="s">
        <v>29721</v>
      </c>
      <c r="R112" s="35" t="s">
        <v>29748</v>
      </c>
      <c r="S112" s="35" t="s">
        <v>1316</v>
      </c>
      <c r="T112" s="36" t="s">
        <v>538</v>
      </c>
      <c r="U112" s="39" t="str">
        <f>_xlfn.CONCAT(Tabel4[[#This Row],[Personnr.]],"-",Tabel4[[#This Row],[Afdeling]],"-",Tabel4[[#This Row],[ASS_Status]])</f>
        <v>27727-3425-Aktiv ansættelse</v>
      </c>
    </row>
    <row r="113" spans="2:21" ht="15" customHeight="1" x14ac:dyDescent="0.4">
      <c r="B113" s="17" t="s">
        <v>128</v>
      </c>
      <c r="C113" s="18" t="s">
        <v>28119</v>
      </c>
      <c r="D113" s="18" t="s">
        <v>29316</v>
      </c>
      <c r="E113" s="18" t="s">
        <v>29317</v>
      </c>
      <c r="F113" s="19" t="s">
        <v>112</v>
      </c>
      <c r="G113" s="3" t="str">
        <f>IF(LEN(Tabel2[[#This Row],[ORGNO]])=4,"OK","Ugyldig")</f>
        <v>OK</v>
      </c>
      <c r="H113" s="9"/>
      <c r="K113"/>
      <c r="L113" s="9"/>
      <c r="M113" s="35" t="s">
        <v>1317</v>
      </c>
      <c r="N113" s="35" t="s">
        <v>45775</v>
      </c>
      <c r="O113" s="35" t="s">
        <v>1318</v>
      </c>
      <c r="P113" s="35" t="s">
        <v>29861</v>
      </c>
      <c r="Q113" s="35" t="s">
        <v>29718</v>
      </c>
      <c r="R113" s="35" t="s">
        <v>29745</v>
      </c>
      <c r="S113" s="35" t="s">
        <v>1319</v>
      </c>
      <c r="T113" s="36" t="s">
        <v>587</v>
      </c>
      <c r="U113" s="39" t="str">
        <f>_xlfn.CONCAT(Tabel4[[#This Row],[Personnr.]],"-",Tabel4[[#This Row],[Afdeling]],"-",Tabel4[[#This Row],[ASS_Status]])</f>
        <v>33289-4201-Inactive - Payroll Eligible</v>
      </c>
    </row>
    <row r="114" spans="2:21" ht="15" customHeight="1" x14ac:dyDescent="0.4">
      <c r="B114" s="17" t="s">
        <v>129</v>
      </c>
      <c r="C114" s="18" t="s">
        <v>27162</v>
      </c>
      <c r="D114" s="18" t="s">
        <v>29316</v>
      </c>
      <c r="E114" s="18" t="s">
        <v>29317</v>
      </c>
      <c r="F114" s="19" t="s">
        <v>112</v>
      </c>
      <c r="G114" s="3" t="str">
        <f>IF(LEN(Tabel2[[#This Row],[ORGNO]])=4,"OK","Ugyldig")</f>
        <v>OK</v>
      </c>
      <c r="H114" s="9"/>
      <c r="K114"/>
      <c r="L114" s="9"/>
      <c r="M114" s="35" t="s">
        <v>1317</v>
      </c>
      <c r="N114" s="35"/>
      <c r="O114" s="35"/>
      <c r="P114" s="35" t="s">
        <v>29862</v>
      </c>
      <c r="Q114" s="35" t="s">
        <v>29718</v>
      </c>
      <c r="R114" s="35" t="s">
        <v>29745</v>
      </c>
      <c r="S114" s="35" t="s">
        <v>1319</v>
      </c>
      <c r="T114" s="36" t="s">
        <v>587</v>
      </c>
      <c r="U114" s="39" t="str">
        <f>_xlfn.CONCAT(Tabel4[[#This Row],[Personnr.]],"-",Tabel4[[#This Row],[Afdeling]],"-",Tabel4[[#This Row],[ASS_Status]])</f>
        <v>-4201-Inactive - Payroll Eligible</v>
      </c>
    </row>
    <row r="115" spans="2:21" ht="15" customHeight="1" x14ac:dyDescent="0.4">
      <c r="B115" s="17" t="s">
        <v>130</v>
      </c>
      <c r="C115" s="18" t="s">
        <v>27857</v>
      </c>
      <c r="D115" s="18" t="s">
        <v>29316</v>
      </c>
      <c r="E115" s="18" t="s">
        <v>29317</v>
      </c>
      <c r="F115" s="19" t="s">
        <v>112</v>
      </c>
      <c r="G115" s="3" t="str">
        <f>IF(LEN(Tabel2[[#This Row],[ORGNO]])=4,"OK","Ugyldig")</f>
        <v>OK</v>
      </c>
      <c r="H115" s="9"/>
      <c r="K115"/>
      <c r="L115" s="9"/>
      <c r="M115" s="35" t="s">
        <v>1317</v>
      </c>
      <c r="N115" s="35"/>
      <c r="O115" s="35"/>
      <c r="P115" s="35" t="s">
        <v>42550</v>
      </c>
      <c r="Q115" s="35" t="s">
        <v>29718</v>
      </c>
      <c r="R115" s="35" t="s">
        <v>29745</v>
      </c>
      <c r="S115" s="35" t="s">
        <v>1319</v>
      </c>
      <c r="T115" s="36" t="s">
        <v>586</v>
      </c>
      <c r="U115" s="39" t="str">
        <f>_xlfn.CONCAT(Tabel4[[#This Row],[Personnr.]],"-",Tabel4[[#This Row],[Afdeling]],"-",Tabel4[[#This Row],[ASS_Status]])</f>
        <v>-4200-Inactive - Payroll Eligible</v>
      </c>
    </row>
    <row r="116" spans="2:21" ht="15" customHeight="1" x14ac:dyDescent="0.4">
      <c r="B116" s="17" t="s">
        <v>131</v>
      </c>
      <c r="C116" s="18" t="s">
        <v>27067</v>
      </c>
      <c r="D116" s="18" t="s">
        <v>29316</v>
      </c>
      <c r="E116" s="18" t="s">
        <v>29317</v>
      </c>
      <c r="F116" s="19" t="s">
        <v>112</v>
      </c>
      <c r="G116" s="3" t="str">
        <f>IF(LEN(Tabel2[[#This Row],[ORGNO]])=4,"OK","Ugyldig")</f>
        <v>OK</v>
      </c>
      <c r="H116" s="9"/>
      <c r="K116"/>
      <c r="L116" s="9"/>
      <c r="M116" s="35" t="s">
        <v>44328</v>
      </c>
      <c r="N116" s="35" t="s">
        <v>45776</v>
      </c>
      <c r="O116" s="35" t="s">
        <v>44329</v>
      </c>
      <c r="P116" s="35" t="s">
        <v>42551</v>
      </c>
      <c r="Q116" s="35" t="s">
        <v>29718</v>
      </c>
      <c r="R116" s="35" t="s">
        <v>29745</v>
      </c>
      <c r="S116" s="35" t="s">
        <v>42552</v>
      </c>
      <c r="T116" s="36" t="s">
        <v>586</v>
      </c>
      <c r="U116" s="39" t="str">
        <f>_xlfn.CONCAT(Tabel4[[#This Row],[Personnr.]],"-",Tabel4[[#This Row],[Afdeling]],"-",Tabel4[[#This Row],[ASS_Status]])</f>
        <v>35907-4200-Inactive - Payroll Eligible</v>
      </c>
    </row>
    <row r="117" spans="2:21" ht="15" customHeight="1" x14ac:dyDescent="0.4">
      <c r="B117" s="17" t="s">
        <v>132</v>
      </c>
      <c r="C117" s="18" t="s">
        <v>27528</v>
      </c>
      <c r="D117" s="18" t="s">
        <v>29316</v>
      </c>
      <c r="E117" s="18" t="s">
        <v>29317</v>
      </c>
      <c r="F117" s="19" t="s">
        <v>112</v>
      </c>
      <c r="G117" s="3" t="str">
        <f>IF(LEN(Tabel2[[#This Row],[ORGNO]])=4,"OK","Ugyldig")</f>
        <v>OK</v>
      </c>
      <c r="H117" s="9"/>
      <c r="K117"/>
      <c r="L117" s="9"/>
      <c r="M117" s="35" t="s">
        <v>29259</v>
      </c>
      <c r="N117" s="35" t="s">
        <v>45777</v>
      </c>
      <c r="O117" s="35" t="s">
        <v>29863</v>
      </c>
      <c r="P117" s="35" t="s">
        <v>29864</v>
      </c>
      <c r="Q117" s="35" t="s">
        <v>29718</v>
      </c>
      <c r="R117" s="35" t="s">
        <v>29745</v>
      </c>
      <c r="S117" s="35" t="s">
        <v>29865</v>
      </c>
      <c r="T117" s="36" t="s">
        <v>586</v>
      </c>
      <c r="U117" s="39" t="str">
        <f>_xlfn.CONCAT(Tabel4[[#This Row],[Personnr.]],"-",Tabel4[[#This Row],[Afdeling]],"-",Tabel4[[#This Row],[ASS_Status]])</f>
        <v>34958-4200-Inactive - Payroll Eligible</v>
      </c>
    </row>
    <row r="118" spans="2:21" ht="15" customHeight="1" x14ac:dyDescent="0.4">
      <c r="B118" s="17" t="s">
        <v>133</v>
      </c>
      <c r="C118" s="18" t="s">
        <v>27131</v>
      </c>
      <c r="D118" s="18" t="s">
        <v>29316</v>
      </c>
      <c r="E118" s="18" t="s">
        <v>29317</v>
      </c>
      <c r="F118" s="19" t="s">
        <v>112</v>
      </c>
      <c r="G118" s="3" t="str">
        <f>IF(LEN(Tabel2[[#This Row],[ORGNO]])=4,"OK","Ugyldig")</f>
        <v>OK</v>
      </c>
      <c r="H118" s="9"/>
      <c r="K118"/>
      <c r="L118" s="9"/>
      <c r="M118" s="35" t="s">
        <v>29259</v>
      </c>
      <c r="N118" s="35"/>
      <c r="O118" s="35"/>
      <c r="P118" s="35" t="s">
        <v>45778</v>
      </c>
      <c r="Q118" s="35" t="s">
        <v>29718</v>
      </c>
      <c r="R118" s="35" t="s">
        <v>29745</v>
      </c>
      <c r="S118" s="35" t="s">
        <v>29865</v>
      </c>
      <c r="T118" s="36" t="s">
        <v>586</v>
      </c>
      <c r="U118" s="39" t="str">
        <f>_xlfn.CONCAT(Tabel4[[#This Row],[Personnr.]],"-",Tabel4[[#This Row],[Afdeling]],"-",Tabel4[[#This Row],[ASS_Status]])</f>
        <v>-4200-Inactive - Payroll Eligible</v>
      </c>
    </row>
    <row r="119" spans="2:21" ht="15" customHeight="1" x14ac:dyDescent="0.4">
      <c r="B119" s="17" t="s">
        <v>134</v>
      </c>
      <c r="C119" s="18" t="s">
        <v>27273</v>
      </c>
      <c r="D119" s="18" t="s">
        <v>29316</v>
      </c>
      <c r="E119" s="18" t="s">
        <v>29317</v>
      </c>
      <c r="F119" s="19" t="s">
        <v>112</v>
      </c>
      <c r="G119" s="3" t="str">
        <f>IF(LEN(Tabel2[[#This Row],[ORGNO]])=4,"OK","Ugyldig")</f>
        <v>OK</v>
      </c>
      <c r="H119" s="9"/>
      <c r="K119"/>
      <c r="L119" s="9"/>
      <c r="M119" s="35" t="s">
        <v>1320</v>
      </c>
      <c r="N119" s="35" t="s">
        <v>45779</v>
      </c>
      <c r="O119" s="35" t="s">
        <v>1321</v>
      </c>
      <c r="P119" s="35" t="s">
        <v>29866</v>
      </c>
      <c r="Q119" s="35" t="s">
        <v>29718</v>
      </c>
      <c r="R119" s="35" t="s">
        <v>29745</v>
      </c>
      <c r="S119" s="35" t="s">
        <v>42553</v>
      </c>
      <c r="T119" s="36" t="s">
        <v>454</v>
      </c>
      <c r="U119" s="39" t="str">
        <f>_xlfn.CONCAT(Tabel4[[#This Row],[Personnr.]],"-",Tabel4[[#This Row],[Afdeling]],"-",Tabel4[[#This Row],[ASS_Status]])</f>
        <v>33213-3130-Inactive - Payroll Eligible</v>
      </c>
    </row>
    <row r="120" spans="2:21" ht="15" customHeight="1" x14ac:dyDescent="0.4">
      <c r="B120" s="17" t="s">
        <v>29704</v>
      </c>
      <c r="C120" s="18" t="s">
        <v>27965</v>
      </c>
      <c r="D120" s="18" t="s">
        <v>29316</v>
      </c>
      <c r="E120" s="18" t="s">
        <v>29317</v>
      </c>
      <c r="F120" s="19" t="s">
        <v>112</v>
      </c>
      <c r="G120" s="3" t="str">
        <f>IF(LEN(Tabel2[[#This Row],[ORGNO]])=4,"OK","Ugyldig")</f>
        <v>OK</v>
      </c>
      <c r="H120" s="9"/>
      <c r="K120"/>
      <c r="L120" s="9"/>
      <c r="M120" s="35" t="s">
        <v>1320</v>
      </c>
      <c r="N120" s="35"/>
      <c r="O120" s="35"/>
      <c r="P120" s="35" t="s">
        <v>29867</v>
      </c>
      <c r="Q120" s="35" t="s">
        <v>29718</v>
      </c>
      <c r="R120" s="35" t="s">
        <v>29745</v>
      </c>
      <c r="S120" s="35" t="s">
        <v>42553</v>
      </c>
      <c r="T120" s="36" t="s">
        <v>448</v>
      </c>
      <c r="U120" s="39" t="str">
        <f>_xlfn.CONCAT(Tabel4[[#This Row],[Personnr.]],"-",Tabel4[[#This Row],[Afdeling]],"-",Tabel4[[#This Row],[ASS_Status]])</f>
        <v>-3099-Inactive - Payroll Eligible</v>
      </c>
    </row>
    <row r="121" spans="2:21" ht="15" customHeight="1" x14ac:dyDescent="0.4">
      <c r="B121" s="17" t="s">
        <v>55325</v>
      </c>
      <c r="C121" s="18" t="s">
        <v>62099</v>
      </c>
      <c r="D121" s="18" t="s">
        <v>29316</v>
      </c>
      <c r="E121" s="18" t="s">
        <v>29317</v>
      </c>
      <c r="F121" s="19" t="s">
        <v>112</v>
      </c>
      <c r="G121" s="3" t="str">
        <f>IF(LEN(Tabel2[[#This Row],[ORGNO]])=4,"OK","Ugyldig")</f>
        <v>OK</v>
      </c>
      <c r="H121" s="9"/>
      <c r="K121"/>
      <c r="L121" s="9"/>
      <c r="M121" s="35" t="s">
        <v>1320</v>
      </c>
      <c r="N121" s="35"/>
      <c r="O121" s="35"/>
      <c r="P121" s="35" t="s">
        <v>42554</v>
      </c>
      <c r="Q121" s="35" t="s">
        <v>29718</v>
      </c>
      <c r="R121" s="35" t="s">
        <v>29745</v>
      </c>
      <c r="S121" s="35" t="s">
        <v>42553</v>
      </c>
      <c r="T121" s="36" t="s">
        <v>454</v>
      </c>
      <c r="U121" s="39" t="str">
        <f>_xlfn.CONCAT(Tabel4[[#This Row],[Personnr.]],"-",Tabel4[[#This Row],[Afdeling]],"-",Tabel4[[#This Row],[ASS_Status]])</f>
        <v>-3130-Inactive - Payroll Eligible</v>
      </c>
    </row>
    <row r="122" spans="2:21" ht="15" customHeight="1" x14ac:dyDescent="0.4">
      <c r="B122" s="17" t="s">
        <v>135</v>
      </c>
      <c r="C122" s="18" t="s">
        <v>27012</v>
      </c>
      <c r="D122" s="18" t="s">
        <v>29316</v>
      </c>
      <c r="E122" s="18" t="s">
        <v>29317</v>
      </c>
      <c r="F122" s="19" t="s">
        <v>112</v>
      </c>
      <c r="G122" s="3" t="str">
        <f>IF(LEN(Tabel2[[#This Row],[ORGNO]])=4,"OK","Ugyldig")</f>
        <v>OK</v>
      </c>
      <c r="H122" s="9"/>
      <c r="K122"/>
      <c r="L122" s="9"/>
      <c r="M122" s="35" t="s">
        <v>29868</v>
      </c>
      <c r="N122" s="35" t="s">
        <v>45780</v>
      </c>
      <c r="O122" s="35" t="s">
        <v>29869</v>
      </c>
      <c r="P122" s="35" t="s">
        <v>29870</v>
      </c>
      <c r="Q122" s="35" t="s">
        <v>29721</v>
      </c>
      <c r="R122" s="35" t="s">
        <v>29745</v>
      </c>
      <c r="S122" s="35" t="s">
        <v>29871</v>
      </c>
      <c r="T122" s="36" t="s">
        <v>288</v>
      </c>
      <c r="U122" s="39" t="str">
        <f>_xlfn.CONCAT(Tabel4[[#This Row],[Personnr.]],"-",Tabel4[[#This Row],[Afdeling]],"-",Tabel4[[#This Row],[ASS_Status]])</f>
        <v>35314-2694-Aktiv ansættelse</v>
      </c>
    </row>
    <row r="123" spans="2:21" ht="15" customHeight="1" x14ac:dyDescent="0.4">
      <c r="B123" s="17" t="s">
        <v>136</v>
      </c>
      <c r="C123" s="18" t="s">
        <v>27923</v>
      </c>
      <c r="D123" s="18" t="s">
        <v>29316</v>
      </c>
      <c r="E123" s="18" t="s">
        <v>29317</v>
      </c>
      <c r="F123" s="19" t="s">
        <v>112</v>
      </c>
      <c r="G123" s="3" t="str">
        <f>IF(LEN(Tabel2[[#This Row],[ORGNO]])=4,"OK","Ugyldig")</f>
        <v>OK</v>
      </c>
      <c r="H123" s="9"/>
      <c r="K123"/>
      <c r="L123" s="9"/>
      <c r="M123" s="35" t="s">
        <v>29868</v>
      </c>
      <c r="N123" s="35"/>
      <c r="O123" s="35"/>
      <c r="P123" s="35" t="s">
        <v>42555</v>
      </c>
      <c r="Q123" s="35" t="s">
        <v>29721</v>
      </c>
      <c r="R123" s="35" t="s">
        <v>29754</v>
      </c>
      <c r="S123" s="35" t="s">
        <v>29871</v>
      </c>
      <c r="T123" s="36" t="s">
        <v>326</v>
      </c>
      <c r="U123" s="39" t="str">
        <f>_xlfn.CONCAT(Tabel4[[#This Row],[Personnr.]],"-",Tabel4[[#This Row],[Afdeling]],"-",Tabel4[[#This Row],[ASS_Status]])</f>
        <v>-2778-Aktiv ansættelse</v>
      </c>
    </row>
    <row r="124" spans="2:21" ht="15" customHeight="1" x14ac:dyDescent="0.4">
      <c r="B124" s="17" t="s">
        <v>137</v>
      </c>
      <c r="C124" s="18" t="s">
        <v>27011</v>
      </c>
      <c r="D124" s="18" t="s">
        <v>29316</v>
      </c>
      <c r="E124" s="18" t="s">
        <v>29317</v>
      </c>
      <c r="F124" s="19" t="s">
        <v>112</v>
      </c>
      <c r="G124" s="3" t="str">
        <f>IF(LEN(Tabel2[[#This Row],[ORGNO]])=4,"OK","Ugyldig")</f>
        <v>OK</v>
      </c>
      <c r="H124" s="9"/>
      <c r="K124"/>
      <c r="L124" s="9"/>
      <c r="M124" s="35" t="s">
        <v>45781</v>
      </c>
      <c r="N124" s="35" t="s">
        <v>45782</v>
      </c>
      <c r="O124" s="35" t="s">
        <v>45783</v>
      </c>
      <c r="P124" s="35" t="s">
        <v>45784</v>
      </c>
      <c r="Q124" s="35" t="s">
        <v>29721</v>
      </c>
      <c r="R124" s="35" t="s">
        <v>29754</v>
      </c>
      <c r="S124" s="35" t="s">
        <v>45785</v>
      </c>
      <c r="T124" s="36" t="s">
        <v>599</v>
      </c>
      <c r="U124" s="39" t="str">
        <f>_xlfn.CONCAT(Tabel4[[#This Row],[Personnr.]],"-",Tabel4[[#This Row],[Afdeling]],"-",Tabel4[[#This Row],[ASS_Status]])</f>
        <v>37647-4261-Aktiv ansættelse</v>
      </c>
    </row>
    <row r="125" spans="2:21" ht="15" customHeight="1" x14ac:dyDescent="0.4">
      <c r="B125" s="17" t="s">
        <v>138</v>
      </c>
      <c r="C125" s="18" t="s">
        <v>27183</v>
      </c>
      <c r="D125" s="18" t="s">
        <v>29316</v>
      </c>
      <c r="E125" s="18" t="s">
        <v>29317</v>
      </c>
      <c r="F125" s="19" t="s">
        <v>112</v>
      </c>
      <c r="G125" s="3" t="str">
        <f>IF(LEN(Tabel2[[#This Row],[ORGNO]])=4,"OK","Ugyldig")</f>
        <v>OK</v>
      </c>
      <c r="H125" s="9"/>
      <c r="K125"/>
      <c r="L125" s="9"/>
      <c r="M125" s="35" t="s">
        <v>1322</v>
      </c>
      <c r="N125" s="35" t="s">
        <v>45786</v>
      </c>
      <c r="O125" s="35" t="s">
        <v>1323</v>
      </c>
      <c r="P125" s="35" t="s">
        <v>29872</v>
      </c>
      <c r="Q125" s="35" t="s">
        <v>29721</v>
      </c>
      <c r="R125" s="35" t="s">
        <v>29780</v>
      </c>
      <c r="S125" s="35" t="s">
        <v>1324</v>
      </c>
      <c r="T125" s="36" t="s">
        <v>54</v>
      </c>
      <c r="U125" s="39" t="str">
        <f>_xlfn.CONCAT(Tabel4[[#This Row],[Personnr.]],"-",Tabel4[[#This Row],[Afdeling]],"-",Tabel4[[#This Row],[ASS_Status]])</f>
        <v>32994-1035-Aktiv ansættelse</v>
      </c>
    </row>
    <row r="126" spans="2:21" ht="15" customHeight="1" x14ac:dyDescent="0.4">
      <c r="B126" s="17" t="s">
        <v>139</v>
      </c>
      <c r="C126" s="18" t="s">
        <v>27290</v>
      </c>
      <c r="D126" s="18" t="s">
        <v>29316</v>
      </c>
      <c r="E126" s="18" t="s">
        <v>29317</v>
      </c>
      <c r="F126" s="19" t="s">
        <v>112</v>
      </c>
      <c r="G126" s="3" t="str">
        <f>IF(LEN(Tabel2[[#This Row],[ORGNO]])=4,"OK","Ugyldig")</f>
        <v>OK</v>
      </c>
      <c r="H126" s="9"/>
      <c r="K126"/>
      <c r="L126" s="9"/>
      <c r="M126" s="35" t="s">
        <v>1325</v>
      </c>
      <c r="N126" s="35" t="s">
        <v>45787</v>
      </c>
      <c r="O126" s="35" t="s">
        <v>1326</v>
      </c>
      <c r="P126" s="35" t="s">
        <v>29873</v>
      </c>
      <c r="Q126" s="35" t="s">
        <v>29721</v>
      </c>
      <c r="R126" s="35" t="s">
        <v>29874</v>
      </c>
      <c r="S126" s="35" t="s">
        <v>1327</v>
      </c>
      <c r="T126" s="36" t="s">
        <v>95</v>
      </c>
      <c r="U126" s="39" t="str">
        <f>_xlfn.CONCAT(Tabel4[[#This Row],[Personnr.]],"-",Tabel4[[#This Row],[Afdeling]],"-",Tabel4[[#This Row],[ASS_Status]])</f>
        <v>1379-1145-Aktiv ansættelse</v>
      </c>
    </row>
    <row r="127" spans="2:21" ht="15" customHeight="1" x14ac:dyDescent="0.4">
      <c r="B127" s="17" t="s">
        <v>140</v>
      </c>
      <c r="C127" s="18" t="s">
        <v>27557</v>
      </c>
      <c r="D127" s="18" t="s">
        <v>29316</v>
      </c>
      <c r="E127" s="18" t="s">
        <v>29317</v>
      </c>
      <c r="F127" s="19" t="s">
        <v>112</v>
      </c>
      <c r="G127" s="3" t="str">
        <f>IF(LEN(Tabel2[[#This Row],[ORGNO]])=4,"OK","Ugyldig")</f>
        <v>OK</v>
      </c>
      <c r="H127" s="9"/>
      <c r="K127"/>
      <c r="L127" s="9"/>
      <c r="M127" s="35" t="s">
        <v>1328</v>
      </c>
      <c r="N127" s="35" t="s">
        <v>45788</v>
      </c>
      <c r="O127" s="35" t="s">
        <v>1329</v>
      </c>
      <c r="P127" s="35" t="s">
        <v>29875</v>
      </c>
      <c r="Q127" s="35" t="s">
        <v>29721</v>
      </c>
      <c r="R127" s="35" t="s">
        <v>29722</v>
      </c>
      <c r="S127" s="35" t="s">
        <v>1330</v>
      </c>
      <c r="T127" s="36" t="s">
        <v>611</v>
      </c>
      <c r="U127" s="39" t="str">
        <f>_xlfn.CONCAT(Tabel4[[#This Row],[Personnr.]],"-",Tabel4[[#This Row],[Afdeling]],"-",Tabel4[[#This Row],[ASS_Status]])</f>
        <v>15814-4291-Aktiv ansættelse</v>
      </c>
    </row>
    <row r="128" spans="2:21" ht="15" customHeight="1" x14ac:dyDescent="0.4">
      <c r="B128" s="17" t="s">
        <v>141</v>
      </c>
      <c r="C128" s="18" t="s">
        <v>27300</v>
      </c>
      <c r="D128" s="18" t="s">
        <v>29316</v>
      </c>
      <c r="E128" s="18" t="s">
        <v>29317</v>
      </c>
      <c r="F128" s="19" t="s">
        <v>112</v>
      </c>
      <c r="G128" s="3" t="str">
        <f>IF(LEN(Tabel2[[#This Row],[ORGNO]])=4,"OK","Ugyldig")</f>
        <v>OK</v>
      </c>
      <c r="H128" s="9"/>
      <c r="K128"/>
      <c r="L128" s="9"/>
      <c r="M128" s="35" t="s">
        <v>1331</v>
      </c>
      <c r="N128" s="35" t="s">
        <v>45789</v>
      </c>
      <c r="O128" s="35" t="s">
        <v>261</v>
      </c>
      <c r="P128" s="35" t="s">
        <v>29876</v>
      </c>
      <c r="Q128" s="35" t="s">
        <v>29718</v>
      </c>
      <c r="R128" s="35" t="s">
        <v>29719</v>
      </c>
      <c r="S128" s="35" t="s">
        <v>1332</v>
      </c>
      <c r="T128" s="36" t="s">
        <v>158</v>
      </c>
      <c r="U128" s="39" t="str">
        <f>_xlfn.CONCAT(Tabel4[[#This Row],[Personnr.]],"-",Tabel4[[#This Row],[Afdeling]],"-",Tabel4[[#This Row],[ASS_Status]])</f>
        <v>2603-2301-Inactive - Payroll Eligible</v>
      </c>
    </row>
    <row r="129" spans="2:21" ht="15" customHeight="1" x14ac:dyDescent="0.4">
      <c r="B129" s="17" t="s">
        <v>3570</v>
      </c>
      <c r="C129" s="18" t="s">
        <v>62100</v>
      </c>
      <c r="D129" s="18" t="s">
        <v>29316</v>
      </c>
      <c r="E129" s="18" t="s">
        <v>29317</v>
      </c>
      <c r="F129" s="19" t="s">
        <v>3570</v>
      </c>
      <c r="G129" s="3" t="str">
        <f>IF(LEN(Tabel2[[#This Row],[ORGNO]])=4,"OK","Ugyldig")</f>
        <v>OK</v>
      </c>
      <c r="H129" s="9"/>
      <c r="K129"/>
      <c r="L129" s="9"/>
      <c r="M129" s="35" t="s">
        <v>1333</v>
      </c>
      <c r="N129" s="35" t="s">
        <v>45790</v>
      </c>
      <c r="O129" s="35" t="s">
        <v>262</v>
      </c>
      <c r="P129" s="35" t="s">
        <v>29877</v>
      </c>
      <c r="Q129" s="35" t="s">
        <v>29721</v>
      </c>
      <c r="R129" s="35" t="s">
        <v>29844</v>
      </c>
      <c r="S129" s="35" t="s">
        <v>1334</v>
      </c>
      <c r="T129" s="36" t="s">
        <v>256</v>
      </c>
      <c r="U129" s="39" t="str">
        <f>_xlfn.CONCAT(Tabel4[[#This Row],[Personnr.]],"-",Tabel4[[#This Row],[Afdeling]],"-",Tabel4[[#This Row],[ASS_Status]])</f>
        <v>2604-2581-Aktiv ansættelse</v>
      </c>
    </row>
    <row r="130" spans="2:21" ht="15" customHeight="1" x14ac:dyDescent="0.4">
      <c r="B130" s="17" t="s">
        <v>55901</v>
      </c>
      <c r="C130" s="18" t="s">
        <v>62101</v>
      </c>
      <c r="D130" s="18" t="s">
        <v>29316</v>
      </c>
      <c r="E130" s="18" t="s">
        <v>29317</v>
      </c>
      <c r="F130" s="19" t="s">
        <v>112</v>
      </c>
      <c r="G130" s="3" t="str">
        <f>IF(LEN(Tabel2[[#This Row],[ORGNO]])=4,"OK","Ugyldig")</f>
        <v>OK</v>
      </c>
      <c r="H130" s="9"/>
      <c r="K130"/>
      <c r="L130" s="9"/>
      <c r="M130" s="35" t="s">
        <v>1335</v>
      </c>
      <c r="N130" s="35" t="s">
        <v>45791</v>
      </c>
      <c r="O130" s="35" t="s">
        <v>1336</v>
      </c>
      <c r="P130" s="35" t="s">
        <v>29878</v>
      </c>
      <c r="Q130" s="35" t="s">
        <v>29721</v>
      </c>
      <c r="R130" s="35" t="s">
        <v>29879</v>
      </c>
      <c r="S130" s="35" t="s">
        <v>29880</v>
      </c>
      <c r="T130" s="36" t="s">
        <v>430</v>
      </c>
      <c r="U130" s="39" t="str">
        <f>_xlfn.CONCAT(Tabel4[[#This Row],[Personnr.]],"-",Tabel4[[#This Row],[Afdeling]],"-",Tabel4[[#This Row],[ASS_Status]])</f>
        <v>4154-3060-Aktiv ansættelse</v>
      </c>
    </row>
    <row r="131" spans="2:21" ht="15" customHeight="1" x14ac:dyDescent="0.4">
      <c r="B131" s="17" t="s">
        <v>48094</v>
      </c>
      <c r="C131" s="18" t="s">
        <v>62102</v>
      </c>
      <c r="D131" s="18" t="s">
        <v>29316</v>
      </c>
      <c r="E131" s="18" t="s">
        <v>29317</v>
      </c>
      <c r="F131" s="19" t="s">
        <v>112</v>
      </c>
      <c r="G131" s="3" t="str">
        <f>IF(LEN(Tabel2[[#This Row],[ORGNO]])=4,"OK","Ugyldig")</f>
        <v>OK</v>
      </c>
      <c r="H131" s="9"/>
      <c r="K131"/>
      <c r="L131" s="9"/>
      <c r="M131" s="35" t="s">
        <v>1337</v>
      </c>
      <c r="N131" s="35" t="s">
        <v>45792</v>
      </c>
      <c r="O131" s="35" t="s">
        <v>1338</v>
      </c>
      <c r="P131" s="35" t="s">
        <v>29881</v>
      </c>
      <c r="Q131" s="35" t="s">
        <v>29721</v>
      </c>
      <c r="R131" s="35" t="s">
        <v>29882</v>
      </c>
      <c r="S131" s="35" t="s">
        <v>1339</v>
      </c>
      <c r="T131" s="36" t="s">
        <v>794</v>
      </c>
      <c r="U131" s="39" t="str">
        <f>_xlfn.CONCAT(Tabel4[[#This Row],[Personnr.]],"-",Tabel4[[#This Row],[Afdeling]],"-",Tabel4[[#This Row],[ASS_Status]])</f>
        <v>2414-8211-Aktiv ansættelse</v>
      </c>
    </row>
    <row r="132" spans="2:21" ht="15" customHeight="1" x14ac:dyDescent="0.4">
      <c r="B132" s="17" t="s">
        <v>142</v>
      </c>
      <c r="C132" s="18" t="s">
        <v>27648</v>
      </c>
      <c r="D132" s="18" t="s">
        <v>29316</v>
      </c>
      <c r="E132" s="18" t="s">
        <v>29317</v>
      </c>
      <c r="F132" s="19" t="s">
        <v>112</v>
      </c>
      <c r="G132" s="3" t="str">
        <f>IF(LEN(Tabel2[[#This Row],[ORGNO]])=4,"OK","Ugyldig")</f>
        <v>OK</v>
      </c>
      <c r="H132" s="9"/>
      <c r="K132"/>
      <c r="L132" s="9"/>
      <c r="M132" s="35" t="s">
        <v>1340</v>
      </c>
      <c r="N132" s="35" t="s">
        <v>45793</v>
      </c>
      <c r="O132" s="35" t="s">
        <v>1341</v>
      </c>
      <c r="P132" s="35" t="s">
        <v>29883</v>
      </c>
      <c r="Q132" s="35" t="s">
        <v>29721</v>
      </c>
      <c r="R132" s="35" t="s">
        <v>29722</v>
      </c>
      <c r="S132" s="35" t="s">
        <v>1342</v>
      </c>
      <c r="T132" s="36" t="s">
        <v>600</v>
      </c>
      <c r="U132" s="39" t="str">
        <f>_xlfn.CONCAT(Tabel4[[#This Row],[Personnr.]],"-",Tabel4[[#This Row],[Afdeling]],"-",Tabel4[[#This Row],[ASS_Status]])</f>
        <v>17526-4270-Aktiv ansættelse</v>
      </c>
    </row>
    <row r="133" spans="2:21" ht="15" customHeight="1" x14ac:dyDescent="0.4">
      <c r="B133" s="17" t="s">
        <v>46629</v>
      </c>
      <c r="C133" s="18" t="s">
        <v>62103</v>
      </c>
      <c r="D133" s="18" t="s">
        <v>29316</v>
      </c>
      <c r="E133" s="18" t="s">
        <v>29317</v>
      </c>
      <c r="F133" s="19" t="s">
        <v>112</v>
      </c>
      <c r="G133" s="3" t="str">
        <f>IF(LEN(Tabel2[[#This Row],[ORGNO]])=4,"OK","Ugyldig")</f>
        <v>OK</v>
      </c>
      <c r="H133" s="9"/>
      <c r="K133"/>
      <c r="L133" s="9"/>
      <c r="M133" s="35" t="s">
        <v>1343</v>
      </c>
      <c r="N133" s="35" t="s">
        <v>45794</v>
      </c>
      <c r="O133" s="35" t="s">
        <v>1344</v>
      </c>
      <c r="P133" s="35" t="s">
        <v>29884</v>
      </c>
      <c r="Q133" s="35" t="s">
        <v>29721</v>
      </c>
      <c r="R133" s="35" t="s">
        <v>29885</v>
      </c>
      <c r="S133" s="35" t="s">
        <v>1345</v>
      </c>
      <c r="T133" s="36" t="s">
        <v>530</v>
      </c>
      <c r="U133" s="39" t="str">
        <f>_xlfn.CONCAT(Tabel4[[#This Row],[Personnr.]],"-",Tabel4[[#This Row],[Afdeling]],"-",Tabel4[[#This Row],[ASS_Status]])</f>
        <v>34038-3401-Aktiv ansættelse</v>
      </c>
    </row>
    <row r="134" spans="2:21" ht="15" customHeight="1" x14ac:dyDescent="0.4">
      <c r="B134" s="17" t="s">
        <v>55875</v>
      </c>
      <c r="C134" s="18" t="s">
        <v>62104</v>
      </c>
      <c r="D134" s="18" t="s">
        <v>29316</v>
      </c>
      <c r="E134" s="18" t="s">
        <v>29317</v>
      </c>
      <c r="F134" s="19" t="s">
        <v>112</v>
      </c>
      <c r="G134" s="3" t="str">
        <f>IF(LEN(Tabel2[[#This Row],[ORGNO]])=4,"OK","Ugyldig")</f>
        <v>OK</v>
      </c>
      <c r="H134" s="9"/>
      <c r="K134"/>
      <c r="L134" s="9"/>
      <c r="M134" s="35" t="s">
        <v>1346</v>
      </c>
      <c r="N134" s="35" t="s">
        <v>45795</v>
      </c>
      <c r="O134" s="35" t="s">
        <v>1347</v>
      </c>
      <c r="P134" s="35" t="s">
        <v>29886</v>
      </c>
      <c r="Q134" s="35" t="s">
        <v>29721</v>
      </c>
      <c r="R134" s="35" t="s">
        <v>29887</v>
      </c>
      <c r="S134" s="35" t="s">
        <v>1348</v>
      </c>
      <c r="T134" s="36" t="s">
        <v>634</v>
      </c>
      <c r="U134" s="39" t="str">
        <f>_xlfn.CONCAT(Tabel4[[#This Row],[Personnr.]],"-",Tabel4[[#This Row],[Afdeling]],"-",Tabel4[[#This Row],[ASS_Status]])</f>
        <v>16017-4715-Aktiv ansættelse</v>
      </c>
    </row>
    <row r="135" spans="2:21" ht="15" customHeight="1" x14ac:dyDescent="0.4">
      <c r="B135" s="17" t="s">
        <v>59085</v>
      </c>
      <c r="C135" s="18" t="s">
        <v>62105</v>
      </c>
      <c r="D135" s="18" t="s">
        <v>29316</v>
      </c>
      <c r="E135" s="18" t="s">
        <v>29317</v>
      </c>
      <c r="F135" s="19" t="s">
        <v>112</v>
      </c>
      <c r="G135" s="3" t="str">
        <f>IF(LEN(Tabel2[[#This Row],[ORGNO]])=4,"OK","Ugyldig")</f>
        <v>OK</v>
      </c>
      <c r="H135" s="9"/>
      <c r="K135"/>
      <c r="L135" s="9"/>
      <c r="M135" s="35" t="s">
        <v>45796</v>
      </c>
      <c r="N135" s="35" t="s">
        <v>45797</v>
      </c>
      <c r="O135" s="35" t="s">
        <v>45798</v>
      </c>
      <c r="P135" s="35" t="s">
        <v>45799</v>
      </c>
      <c r="Q135" s="35" t="s">
        <v>29721</v>
      </c>
      <c r="R135" s="35" t="s">
        <v>31992</v>
      </c>
      <c r="S135" s="35" t="s">
        <v>45800</v>
      </c>
      <c r="T135" s="36" t="s">
        <v>822</v>
      </c>
      <c r="U135" s="39" t="str">
        <f>_xlfn.CONCAT(Tabel4[[#This Row],[Personnr.]],"-",Tabel4[[#This Row],[Afdeling]],"-",Tabel4[[#This Row],[ASS_Status]])</f>
        <v>36514-8380-Aktiv ansættelse</v>
      </c>
    </row>
    <row r="136" spans="2:21" ht="15" customHeight="1" x14ac:dyDescent="0.4">
      <c r="B136" s="17" t="s">
        <v>3588</v>
      </c>
      <c r="C136" s="18" t="s">
        <v>62106</v>
      </c>
      <c r="D136" s="18" t="s">
        <v>29316</v>
      </c>
      <c r="E136" s="18" t="s">
        <v>29317</v>
      </c>
      <c r="F136" s="19" t="s">
        <v>112</v>
      </c>
      <c r="G136" s="3" t="str">
        <f>IF(LEN(Tabel2[[#This Row],[ORGNO]])=4,"OK","Ugyldig")</f>
        <v>OK</v>
      </c>
      <c r="H136" s="9"/>
      <c r="K136"/>
      <c r="L136" s="9"/>
      <c r="M136" s="35" t="s">
        <v>44330</v>
      </c>
      <c r="N136" s="35" t="s">
        <v>45801</v>
      </c>
      <c r="O136" s="35" t="s">
        <v>44331</v>
      </c>
      <c r="P136" s="35" t="s">
        <v>42556</v>
      </c>
      <c r="Q136" s="35" t="s">
        <v>29721</v>
      </c>
      <c r="R136" s="35" t="s">
        <v>29761</v>
      </c>
      <c r="S136" s="35" t="s">
        <v>42557</v>
      </c>
      <c r="T136" s="36" t="s">
        <v>161</v>
      </c>
      <c r="U136" s="39" t="str">
        <f>_xlfn.CONCAT(Tabel4[[#This Row],[Personnr.]],"-",Tabel4[[#This Row],[Afdeling]],"-",Tabel4[[#This Row],[ASS_Status]])</f>
        <v>36488-2305-Aktiv ansættelse</v>
      </c>
    </row>
    <row r="137" spans="2:21" ht="15" customHeight="1" x14ac:dyDescent="0.4">
      <c r="B137" s="17" t="s">
        <v>45842</v>
      </c>
      <c r="C137" s="18" t="s">
        <v>62107</v>
      </c>
      <c r="D137" s="18" t="s">
        <v>29316</v>
      </c>
      <c r="E137" s="18" t="s">
        <v>29317</v>
      </c>
      <c r="F137" s="19" t="s">
        <v>112</v>
      </c>
      <c r="G137" s="3" t="str">
        <f>IF(LEN(Tabel2[[#This Row],[ORGNO]])=4,"OK","Ugyldig")</f>
        <v>OK</v>
      </c>
      <c r="H137" s="9"/>
      <c r="K137"/>
      <c r="L137" s="9"/>
      <c r="M137" s="35" t="s">
        <v>1349</v>
      </c>
      <c r="N137" s="35" t="s">
        <v>45802</v>
      </c>
      <c r="O137" s="35" t="s">
        <v>1350</v>
      </c>
      <c r="P137" s="35" t="s">
        <v>29888</v>
      </c>
      <c r="Q137" s="35" t="s">
        <v>29718</v>
      </c>
      <c r="R137" s="35" t="s">
        <v>29729</v>
      </c>
      <c r="S137" s="35" t="s">
        <v>1351</v>
      </c>
      <c r="T137" s="36" t="s">
        <v>599</v>
      </c>
      <c r="U137" s="39" t="str">
        <f>_xlfn.CONCAT(Tabel4[[#This Row],[Personnr.]],"-",Tabel4[[#This Row],[Afdeling]],"-",Tabel4[[#This Row],[ASS_Status]])</f>
        <v>26816-4261-Inactive - Payroll Eligible</v>
      </c>
    </row>
    <row r="138" spans="2:21" ht="15" customHeight="1" x14ac:dyDescent="0.4">
      <c r="B138" s="17" t="s">
        <v>143</v>
      </c>
      <c r="C138" s="18" t="s">
        <v>27214</v>
      </c>
      <c r="D138" s="18" t="s">
        <v>29316</v>
      </c>
      <c r="E138" s="18" t="s">
        <v>29317</v>
      </c>
      <c r="F138" s="19" t="s">
        <v>112</v>
      </c>
      <c r="G138" s="3" t="str">
        <f>IF(LEN(Tabel2[[#This Row],[ORGNO]])=4,"OK","Ugyldig")</f>
        <v>OK</v>
      </c>
      <c r="H138" s="9"/>
      <c r="K138"/>
      <c r="L138" s="9"/>
      <c r="M138" s="35" t="s">
        <v>1349</v>
      </c>
      <c r="N138" s="35"/>
      <c r="O138" s="35"/>
      <c r="P138" s="35" t="s">
        <v>42558</v>
      </c>
      <c r="Q138" s="35" t="s">
        <v>29718</v>
      </c>
      <c r="R138" s="37" t="s">
        <v>29926</v>
      </c>
      <c r="S138" s="35" t="s">
        <v>1351</v>
      </c>
      <c r="T138" s="36" t="s">
        <v>599</v>
      </c>
      <c r="U138" s="39" t="str">
        <f>_xlfn.CONCAT(Tabel4[[#This Row],[Personnr.]],"-",Tabel4[[#This Row],[Afdeling]],"-",Tabel4[[#This Row],[ASS_Status]])</f>
        <v>-4261-Inactive - Payroll Eligible</v>
      </c>
    </row>
    <row r="139" spans="2:21" ht="15" customHeight="1" x14ac:dyDescent="0.4">
      <c r="B139" s="17" t="s">
        <v>144</v>
      </c>
      <c r="C139" s="18" t="s">
        <v>28104</v>
      </c>
      <c r="D139" s="18" t="s">
        <v>29316</v>
      </c>
      <c r="E139" s="18" t="s">
        <v>29317</v>
      </c>
      <c r="F139" s="19" t="s">
        <v>112</v>
      </c>
      <c r="G139" s="3" t="str">
        <f>IF(LEN(Tabel2[[#This Row],[ORGNO]])=4,"OK","Ugyldig")</f>
        <v>OK</v>
      </c>
      <c r="H139" s="9"/>
      <c r="K139"/>
      <c r="L139" s="9"/>
      <c r="M139" s="35" t="s">
        <v>1352</v>
      </c>
      <c r="N139" s="35" t="s">
        <v>45803</v>
      </c>
      <c r="O139" s="35" t="s">
        <v>1353</v>
      </c>
      <c r="P139" s="35" t="s">
        <v>29889</v>
      </c>
      <c r="Q139" s="35" t="s">
        <v>29718</v>
      </c>
      <c r="R139" s="35" t="s">
        <v>29748</v>
      </c>
      <c r="S139" s="35" t="s">
        <v>1354</v>
      </c>
      <c r="T139" s="36" t="s">
        <v>600</v>
      </c>
      <c r="U139" s="39" t="str">
        <f>_xlfn.CONCAT(Tabel4[[#This Row],[Personnr.]],"-",Tabel4[[#This Row],[Afdeling]],"-",Tabel4[[#This Row],[ASS_Status]])</f>
        <v>28484-4270-Inactive - Payroll Eligible</v>
      </c>
    </row>
    <row r="140" spans="2:21" ht="15" customHeight="1" x14ac:dyDescent="0.4">
      <c r="B140" s="17" t="s">
        <v>145</v>
      </c>
      <c r="C140" s="18" t="s">
        <v>27530</v>
      </c>
      <c r="D140" s="18" t="s">
        <v>29316</v>
      </c>
      <c r="E140" s="18" t="s">
        <v>29317</v>
      </c>
      <c r="F140" s="19" t="s">
        <v>112</v>
      </c>
      <c r="G140" s="3" t="str">
        <f>IF(LEN(Tabel2[[#This Row],[ORGNO]])=4,"OK","Ugyldig")</f>
        <v>OK</v>
      </c>
      <c r="H140" s="9"/>
      <c r="K140"/>
      <c r="L140" s="9"/>
      <c r="M140" s="35" t="s">
        <v>1352</v>
      </c>
      <c r="N140" s="35"/>
      <c r="O140" s="35"/>
      <c r="P140" s="35" t="s">
        <v>29891</v>
      </c>
      <c r="Q140" s="35" t="s">
        <v>29718</v>
      </c>
      <c r="R140" s="35" t="s">
        <v>29761</v>
      </c>
      <c r="S140" s="35" t="s">
        <v>1354</v>
      </c>
      <c r="T140" s="36" t="s">
        <v>600</v>
      </c>
      <c r="U140" s="39" t="str">
        <f>_xlfn.CONCAT(Tabel4[[#This Row],[Personnr.]],"-",Tabel4[[#This Row],[Afdeling]],"-",Tabel4[[#This Row],[ASS_Status]])</f>
        <v>-4270-Inactive - Payroll Eligible</v>
      </c>
    </row>
    <row r="141" spans="2:21" ht="15" customHeight="1" x14ac:dyDescent="0.4">
      <c r="B141" s="17" t="s">
        <v>146</v>
      </c>
      <c r="C141" s="18" t="s">
        <v>27799</v>
      </c>
      <c r="D141" s="18" t="s">
        <v>29316</v>
      </c>
      <c r="E141" s="18" t="s">
        <v>29317</v>
      </c>
      <c r="F141" s="19" t="s">
        <v>112</v>
      </c>
      <c r="G141" s="3" t="str">
        <f>IF(LEN(Tabel2[[#This Row],[ORGNO]])=4,"OK","Ugyldig")</f>
        <v>OK</v>
      </c>
      <c r="H141" s="9"/>
      <c r="K141"/>
      <c r="L141" s="9"/>
      <c r="M141" s="35" t="s">
        <v>1355</v>
      </c>
      <c r="N141" s="35" t="s">
        <v>45804</v>
      </c>
      <c r="O141" s="35" t="s">
        <v>1356</v>
      </c>
      <c r="P141" s="35" t="s">
        <v>29893</v>
      </c>
      <c r="Q141" s="35" t="s">
        <v>29718</v>
      </c>
      <c r="R141" s="35" t="s">
        <v>29729</v>
      </c>
      <c r="S141" s="35" t="s">
        <v>1357</v>
      </c>
      <c r="T141" s="36" t="s">
        <v>638</v>
      </c>
      <c r="U141" s="39" t="str">
        <f>_xlfn.CONCAT(Tabel4[[#This Row],[Personnr.]],"-",Tabel4[[#This Row],[Afdeling]],"-",Tabel4[[#This Row],[ASS_Status]])</f>
        <v>4326-4735-Inactive - Payroll Eligible</v>
      </c>
    </row>
    <row r="142" spans="2:21" ht="15" customHeight="1" x14ac:dyDescent="0.4">
      <c r="B142" s="17" t="s">
        <v>147</v>
      </c>
      <c r="C142" s="18" t="s">
        <v>27434</v>
      </c>
      <c r="D142" s="18" t="s">
        <v>29316</v>
      </c>
      <c r="E142" s="18" t="s">
        <v>29317</v>
      </c>
      <c r="F142" s="19" t="s">
        <v>112</v>
      </c>
      <c r="G142" s="3" t="str">
        <f>IF(LEN(Tabel2[[#This Row],[ORGNO]])=4,"OK","Ugyldig")</f>
        <v>OK</v>
      </c>
      <c r="H142" s="9"/>
      <c r="K142"/>
      <c r="L142" s="9"/>
      <c r="M142" s="35" t="s">
        <v>1358</v>
      </c>
      <c r="N142" s="35" t="s">
        <v>45805</v>
      </c>
      <c r="O142" s="35" t="s">
        <v>1359</v>
      </c>
      <c r="P142" s="35" t="s">
        <v>29894</v>
      </c>
      <c r="Q142" s="35" t="s">
        <v>29721</v>
      </c>
      <c r="R142" s="35" t="s">
        <v>29737</v>
      </c>
      <c r="S142" s="35" t="s">
        <v>1360</v>
      </c>
      <c r="T142" s="36" t="s">
        <v>185</v>
      </c>
      <c r="U142" s="39" t="str">
        <f>_xlfn.CONCAT(Tabel4[[#This Row],[Personnr.]],"-",Tabel4[[#This Row],[Afdeling]],"-",Tabel4[[#This Row],[ASS_Status]])</f>
        <v>32906-2386-Aktiv ansættelse</v>
      </c>
    </row>
    <row r="143" spans="2:21" ht="15" customHeight="1" x14ac:dyDescent="0.4">
      <c r="B143" s="17" t="s">
        <v>148</v>
      </c>
      <c r="C143" s="18" t="s">
        <v>27173</v>
      </c>
      <c r="D143" s="18" t="s">
        <v>29316</v>
      </c>
      <c r="E143" s="18" t="s">
        <v>29317</v>
      </c>
      <c r="F143" s="19" t="s">
        <v>112</v>
      </c>
      <c r="G143" s="3" t="str">
        <f>IF(LEN(Tabel2[[#This Row],[ORGNO]])=4,"OK","Ugyldig")</f>
        <v>OK</v>
      </c>
      <c r="H143" s="9"/>
      <c r="K143"/>
      <c r="L143" s="9"/>
      <c r="M143" s="35" t="s">
        <v>44332</v>
      </c>
      <c r="N143" s="35" t="s">
        <v>45806</v>
      </c>
      <c r="O143" s="35" t="s">
        <v>44333</v>
      </c>
      <c r="P143" s="35" t="s">
        <v>42559</v>
      </c>
      <c r="Q143" s="35" t="s">
        <v>29718</v>
      </c>
      <c r="R143" s="35" t="s">
        <v>29745</v>
      </c>
      <c r="S143" s="35" t="s">
        <v>42560</v>
      </c>
      <c r="T143" s="36" t="s">
        <v>85</v>
      </c>
      <c r="U143" s="39" t="str">
        <f>_xlfn.CONCAT(Tabel4[[#This Row],[Personnr.]],"-",Tabel4[[#This Row],[Afdeling]],"-",Tabel4[[#This Row],[ASS_Status]])</f>
        <v>36067-1118-Inactive - Payroll Eligible</v>
      </c>
    </row>
    <row r="144" spans="2:21" ht="15" customHeight="1" x14ac:dyDescent="0.4">
      <c r="B144" s="17" t="s">
        <v>149</v>
      </c>
      <c r="C144" s="18" t="s">
        <v>27469</v>
      </c>
      <c r="D144" s="18" t="s">
        <v>29316</v>
      </c>
      <c r="E144" s="18" t="s">
        <v>29317</v>
      </c>
      <c r="F144" s="19" t="s">
        <v>112</v>
      </c>
      <c r="G144" s="3" t="str">
        <f>IF(LEN(Tabel2[[#This Row],[ORGNO]])=4,"OK","Ugyldig")</f>
        <v>OK</v>
      </c>
      <c r="H144" s="9"/>
      <c r="K144"/>
      <c r="L144" s="9"/>
      <c r="M144" s="35" t="s">
        <v>1361</v>
      </c>
      <c r="N144" s="35" t="s">
        <v>45807</v>
      </c>
      <c r="O144" s="35" t="s">
        <v>1362</v>
      </c>
      <c r="P144" s="35" t="s">
        <v>29895</v>
      </c>
      <c r="Q144" s="35" t="s">
        <v>29721</v>
      </c>
      <c r="R144" s="35" t="s">
        <v>29737</v>
      </c>
      <c r="S144" s="35" t="s">
        <v>1363</v>
      </c>
      <c r="T144" s="36" t="s">
        <v>74</v>
      </c>
      <c r="U144" s="39" t="str">
        <f>_xlfn.CONCAT(Tabel4[[#This Row],[Personnr.]],"-",Tabel4[[#This Row],[Afdeling]],"-",Tabel4[[#This Row],[ASS_Status]])</f>
        <v>4329-1085-Aktiv ansættelse</v>
      </c>
    </row>
    <row r="145" spans="2:21" ht="15" customHeight="1" x14ac:dyDescent="0.4">
      <c r="B145" s="17" t="s">
        <v>150</v>
      </c>
      <c r="C145" s="18" t="s">
        <v>27563</v>
      </c>
      <c r="D145" s="18" t="s">
        <v>29316</v>
      </c>
      <c r="E145" s="18" t="s">
        <v>29317</v>
      </c>
      <c r="F145" s="19" t="s">
        <v>112</v>
      </c>
      <c r="G145" s="3" t="str">
        <f>IF(LEN(Tabel2[[#This Row],[ORGNO]])=4,"OK","Ugyldig")</f>
        <v>OK</v>
      </c>
      <c r="H145" s="9"/>
      <c r="K145"/>
      <c r="L145" s="9"/>
      <c r="M145" s="35" t="s">
        <v>1364</v>
      </c>
      <c r="N145" s="35" t="s">
        <v>45808</v>
      </c>
      <c r="O145" s="35" t="s">
        <v>1365</v>
      </c>
      <c r="P145" s="35" t="s">
        <v>29896</v>
      </c>
      <c r="Q145" s="35" t="s">
        <v>29718</v>
      </c>
      <c r="R145" s="35" t="s">
        <v>29748</v>
      </c>
      <c r="S145" s="35" t="s">
        <v>1366</v>
      </c>
      <c r="T145" s="36" t="s">
        <v>51</v>
      </c>
      <c r="U145" s="39" t="str">
        <f>_xlfn.CONCAT(Tabel4[[#This Row],[Personnr.]],"-",Tabel4[[#This Row],[Afdeling]],"-",Tabel4[[#This Row],[ASS_Status]])</f>
        <v>28577-1030-Inactive - Payroll Eligible</v>
      </c>
    </row>
    <row r="146" spans="2:21" ht="15" customHeight="1" x14ac:dyDescent="0.4">
      <c r="B146" s="17" t="s">
        <v>151</v>
      </c>
      <c r="C146" s="18" t="s">
        <v>27065</v>
      </c>
      <c r="D146" s="18" t="s">
        <v>29316</v>
      </c>
      <c r="E146" s="18" t="s">
        <v>29317</v>
      </c>
      <c r="F146" s="19" t="s">
        <v>112</v>
      </c>
      <c r="G146" s="3" t="str">
        <f>IF(LEN(Tabel2[[#This Row],[ORGNO]])=4,"OK","Ugyldig")</f>
        <v>OK</v>
      </c>
      <c r="H146" s="9"/>
      <c r="K146"/>
      <c r="L146" s="9"/>
      <c r="M146" s="35" t="s">
        <v>1367</v>
      </c>
      <c r="N146" s="35" t="s">
        <v>45809</v>
      </c>
      <c r="O146" s="35" t="s">
        <v>1368</v>
      </c>
      <c r="P146" s="35" t="s">
        <v>29897</v>
      </c>
      <c r="Q146" s="35" t="s">
        <v>29718</v>
      </c>
      <c r="R146" s="35" t="s">
        <v>29761</v>
      </c>
      <c r="S146" s="35" t="s">
        <v>1369</v>
      </c>
      <c r="T146" s="36" t="s">
        <v>48</v>
      </c>
      <c r="U146" s="39" t="str">
        <f>_xlfn.CONCAT(Tabel4[[#This Row],[Personnr.]],"-",Tabel4[[#This Row],[Afdeling]],"-",Tabel4[[#This Row],[ASS_Status]])</f>
        <v>27670-1022-Inactive - Payroll Eligible</v>
      </c>
    </row>
    <row r="147" spans="2:21" ht="15" customHeight="1" x14ac:dyDescent="0.4">
      <c r="B147" s="17" t="s">
        <v>152</v>
      </c>
      <c r="C147" s="18" t="s">
        <v>29351</v>
      </c>
      <c r="D147" s="18" t="s">
        <v>29316</v>
      </c>
      <c r="E147" s="18" t="s">
        <v>29317</v>
      </c>
      <c r="F147" s="19" t="s">
        <v>112</v>
      </c>
      <c r="G147" s="3" t="str">
        <f>IF(LEN(Tabel2[[#This Row],[ORGNO]])=4,"OK","Ugyldig")</f>
        <v>OK</v>
      </c>
      <c r="H147" s="9"/>
      <c r="K147"/>
      <c r="L147" s="9"/>
      <c r="M147" s="35" t="s">
        <v>45810</v>
      </c>
      <c r="N147" s="35" t="s">
        <v>45811</v>
      </c>
      <c r="O147" s="35" t="s">
        <v>45812</v>
      </c>
      <c r="P147" s="35" t="s">
        <v>45813</v>
      </c>
      <c r="Q147" s="35" t="s">
        <v>29721</v>
      </c>
      <c r="R147" s="35" t="s">
        <v>42541</v>
      </c>
      <c r="S147" s="35" t="s">
        <v>45814</v>
      </c>
      <c r="T147" s="36" t="s">
        <v>358</v>
      </c>
      <c r="U147" s="39" t="str">
        <f>_xlfn.CONCAT(Tabel4[[#This Row],[Personnr.]],"-",Tabel4[[#This Row],[Afdeling]],"-",Tabel4[[#This Row],[ASS_Status]])</f>
        <v>36736-2823-Aktiv ansættelse</v>
      </c>
    </row>
    <row r="148" spans="2:21" ht="15" customHeight="1" x14ac:dyDescent="0.4">
      <c r="B148" s="17" t="s">
        <v>153</v>
      </c>
      <c r="C148" s="18" t="s">
        <v>27987</v>
      </c>
      <c r="D148" s="18" t="s">
        <v>29316</v>
      </c>
      <c r="E148" s="18" t="s">
        <v>29317</v>
      </c>
      <c r="F148" s="19" t="s">
        <v>112</v>
      </c>
      <c r="G148" s="3" t="str">
        <f>IF(LEN(Tabel2[[#This Row],[ORGNO]])=4,"OK","Ugyldig")</f>
        <v>OK</v>
      </c>
      <c r="H148" s="9"/>
      <c r="K148"/>
      <c r="L148" s="9"/>
      <c r="M148" s="35" t="s">
        <v>1370</v>
      </c>
      <c r="N148" s="35" t="s">
        <v>45815</v>
      </c>
      <c r="O148" s="35" t="s">
        <v>1371</v>
      </c>
      <c r="P148" s="35" t="s">
        <v>29898</v>
      </c>
      <c r="Q148" s="35" t="s">
        <v>29718</v>
      </c>
      <c r="R148" s="35" t="s">
        <v>29754</v>
      </c>
      <c r="S148" s="35" t="s">
        <v>1372</v>
      </c>
      <c r="T148" s="36" t="s">
        <v>718</v>
      </c>
      <c r="U148" s="39" t="str">
        <f>_xlfn.CONCAT(Tabel4[[#This Row],[Personnr.]],"-",Tabel4[[#This Row],[Afdeling]],"-",Tabel4[[#This Row],[ASS_Status]])</f>
        <v>34041-6213-Inactive - Payroll Eligible</v>
      </c>
    </row>
    <row r="149" spans="2:21" ht="15" customHeight="1" x14ac:dyDescent="0.4">
      <c r="B149" s="17" t="s">
        <v>154</v>
      </c>
      <c r="C149" s="18" t="s">
        <v>26972</v>
      </c>
      <c r="D149" s="18" t="s">
        <v>29316</v>
      </c>
      <c r="E149" s="18" t="s">
        <v>29317</v>
      </c>
      <c r="F149" s="19" t="s">
        <v>112</v>
      </c>
      <c r="G149" s="3" t="str">
        <f>IF(LEN(Tabel2[[#This Row],[ORGNO]])=4,"OK","Ugyldig")</f>
        <v>OK</v>
      </c>
      <c r="H149" s="9"/>
      <c r="K149"/>
      <c r="L149" s="9"/>
      <c r="M149" s="35" t="s">
        <v>1373</v>
      </c>
      <c r="N149" s="35" t="s">
        <v>45816</v>
      </c>
      <c r="O149" s="35" t="s">
        <v>1374</v>
      </c>
      <c r="P149" s="35" t="s">
        <v>29899</v>
      </c>
      <c r="Q149" s="35" t="s">
        <v>29721</v>
      </c>
      <c r="R149" s="35" t="s">
        <v>29748</v>
      </c>
      <c r="S149" s="35" t="s">
        <v>1375</v>
      </c>
      <c r="T149" s="36" t="s">
        <v>65</v>
      </c>
      <c r="U149" s="39" t="str">
        <f>_xlfn.CONCAT(Tabel4[[#This Row],[Personnr.]],"-",Tabel4[[#This Row],[Afdeling]],"-",Tabel4[[#This Row],[ASS_Status]])</f>
        <v>31838-1053-Aktiv ansættelse</v>
      </c>
    </row>
    <row r="150" spans="2:21" ht="15" customHeight="1" x14ac:dyDescent="0.4">
      <c r="B150" s="17" t="s">
        <v>29705</v>
      </c>
      <c r="C150" s="18" t="s">
        <v>29352</v>
      </c>
      <c r="D150" s="18" t="s">
        <v>29316</v>
      </c>
      <c r="E150" s="18" t="s">
        <v>29317</v>
      </c>
      <c r="F150" s="19" t="s">
        <v>112</v>
      </c>
      <c r="G150" s="3" t="str">
        <f>IF(LEN(Tabel2[[#This Row],[ORGNO]])=4,"OK","Ugyldig")</f>
        <v>OK</v>
      </c>
      <c r="H150" s="9"/>
      <c r="K150"/>
      <c r="L150" s="9"/>
      <c r="M150" s="35" t="s">
        <v>44334</v>
      </c>
      <c r="N150" s="35" t="s">
        <v>45817</v>
      </c>
      <c r="O150" s="35" t="s">
        <v>44335</v>
      </c>
      <c r="P150" s="35" t="s">
        <v>42561</v>
      </c>
      <c r="Q150" s="35" t="s">
        <v>29721</v>
      </c>
      <c r="R150" s="35" t="s">
        <v>29761</v>
      </c>
      <c r="S150" s="35" t="s">
        <v>42562</v>
      </c>
      <c r="T150" s="36" t="s">
        <v>536</v>
      </c>
      <c r="U150" s="39" t="str">
        <f>_xlfn.CONCAT(Tabel4[[#This Row],[Personnr.]],"-",Tabel4[[#This Row],[Afdeling]],"-",Tabel4[[#This Row],[ASS_Status]])</f>
        <v>35917-3423-Aktiv ansættelse</v>
      </c>
    </row>
    <row r="151" spans="2:21" ht="15" customHeight="1" x14ac:dyDescent="0.4">
      <c r="B151" s="17" t="s">
        <v>55941</v>
      </c>
      <c r="C151" s="18" t="s">
        <v>62108</v>
      </c>
      <c r="D151" s="18" t="s">
        <v>29316</v>
      </c>
      <c r="E151" s="18" t="s">
        <v>29317</v>
      </c>
      <c r="F151" s="19" t="s">
        <v>112</v>
      </c>
      <c r="G151" s="3" t="str">
        <f>IF(LEN(Tabel2[[#This Row],[ORGNO]])=4,"OK","Ugyldig")</f>
        <v>OK</v>
      </c>
      <c r="H151" s="9"/>
      <c r="K151"/>
      <c r="L151" s="9"/>
      <c r="M151" s="35" t="s">
        <v>1376</v>
      </c>
      <c r="N151" s="35" t="s">
        <v>45818</v>
      </c>
      <c r="O151" s="35" t="s">
        <v>1377</v>
      </c>
      <c r="P151" s="35" t="s">
        <v>29900</v>
      </c>
      <c r="Q151" s="35" t="s">
        <v>29718</v>
      </c>
      <c r="R151" s="35" t="s">
        <v>29745</v>
      </c>
      <c r="S151" s="35" t="s">
        <v>1378</v>
      </c>
      <c r="T151" s="36" t="s">
        <v>39</v>
      </c>
      <c r="U151" s="39" t="str">
        <f>_xlfn.CONCAT(Tabel4[[#This Row],[Personnr.]],"-",Tabel4[[#This Row],[Afdeling]],"-",Tabel4[[#This Row],[ASS_Status]])</f>
        <v>33409-0132-Inactive - Payroll Eligible</v>
      </c>
    </row>
    <row r="152" spans="2:21" ht="15" customHeight="1" x14ac:dyDescent="0.4">
      <c r="B152" s="17" t="s">
        <v>155</v>
      </c>
      <c r="C152" s="18" t="s">
        <v>42500</v>
      </c>
      <c r="D152" s="18" t="s">
        <v>29316</v>
      </c>
      <c r="E152" s="18" t="s">
        <v>29317</v>
      </c>
      <c r="F152" s="19" t="s">
        <v>112</v>
      </c>
      <c r="G152" s="3" t="str">
        <f>IF(LEN(Tabel2[[#This Row],[ORGNO]])=4,"OK","Ugyldig")</f>
        <v>OK</v>
      </c>
      <c r="H152" s="9"/>
      <c r="K152"/>
      <c r="L152" s="9"/>
      <c r="M152" s="35" t="s">
        <v>1376</v>
      </c>
      <c r="N152" s="35"/>
      <c r="O152" s="35"/>
      <c r="P152" s="35" t="s">
        <v>29901</v>
      </c>
      <c r="Q152" s="35" t="s">
        <v>29718</v>
      </c>
      <c r="R152" s="35" t="s">
        <v>29745</v>
      </c>
      <c r="S152" s="35" t="s">
        <v>1378</v>
      </c>
      <c r="T152" s="36" t="s">
        <v>586</v>
      </c>
      <c r="U152" s="39" t="str">
        <f>_xlfn.CONCAT(Tabel4[[#This Row],[Personnr.]],"-",Tabel4[[#This Row],[Afdeling]],"-",Tabel4[[#This Row],[ASS_Status]])</f>
        <v>-4200-Inactive - Payroll Eligible</v>
      </c>
    </row>
    <row r="153" spans="2:21" ht="15" customHeight="1" x14ac:dyDescent="0.4">
      <c r="B153" s="17" t="s">
        <v>42501</v>
      </c>
      <c r="C153" s="18" t="s">
        <v>42502</v>
      </c>
      <c r="D153" s="18" t="s">
        <v>29316</v>
      </c>
      <c r="E153" s="18" t="s">
        <v>29317</v>
      </c>
      <c r="F153" s="19" t="s">
        <v>112</v>
      </c>
      <c r="G153" s="3" t="str">
        <f>IF(LEN(Tabel2[[#This Row],[ORGNO]])=4,"OK","Ugyldig")</f>
        <v>OK</v>
      </c>
      <c r="H153" s="9"/>
      <c r="K153"/>
      <c r="L153" s="9"/>
      <c r="M153" s="35" t="s">
        <v>1376</v>
      </c>
      <c r="N153" s="35"/>
      <c r="O153" s="35"/>
      <c r="P153" s="35" t="s">
        <v>29902</v>
      </c>
      <c r="Q153" s="35" t="s">
        <v>29721</v>
      </c>
      <c r="R153" s="35" t="s">
        <v>29748</v>
      </c>
      <c r="S153" s="35" t="s">
        <v>1378</v>
      </c>
      <c r="T153" s="36" t="s">
        <v>29</v>
      </c>
      <c r="U153" s="39" t="str">
        <f>_xlfn.CONCAT(Tabel4[[#This Row],[Personnr.]],"-",Tabel4[[#This Row],[Afdeling]],"-",Tabel4[[#This Row],[ASS_Status]])</f>
        <v>-0114-Aktiv ansættelse</v>
      </c>
    </row>
    <row r="154" spans="2:21" ht="15" customHeight="1" x14ac:dyDescent="0.4">
      <c r="B154" s="17" t="s">
        <v>42503</v>
      </c>
      <c r="C154" s="18" t="s">
        <v>42504</v>
      </c>
      <c r="D154" s="18" t="s">
        <v>29316</v>
      </c>
      <c r="E154" s="18" t="s">
        <v>29317</v>
      </c>
      <c r="F154" s="19" t="s">
        <v>112</v>
      </c>
      <c r="G154" s="3" t="str">
        <f>IF(LEN(Tabel2[[#This Row],[ORGNO]])=4,"OK","Ugyldig")</f>
        <v>OK</v>
      </c>
      <c r="H154" s="9"/>
      <c r="K154"/>
      <c r="L154" s="9"/>
      <c r="M154" s="35" t="s">
        <v>1379</v>
      </c>
      <c r="N154" s="35" t="s">
        <v>45819</v>
      </c>
      <c r="O154" s="35" t="s">
        <v>1380</v>
      </c>
      <c r="P154" s="35" t="s">
        <v>29903</v>
      </c>
      <c r="Q154" s="35" t="s">
        <v>29718</v>
      </c>
      <c r="R154" s="35" t="s">
        <v>29754</v>
      </c>
      <c r="S154" s="35" t="s">
        <v>1381</v>
      </c>
      <c r="T154" s="36" t="s">
        <v>757</v>
      </c>
      <c r="U154" s="39" t="str">
        <f>_xlfn.CONCAT(Tabel4[[#This Row],[Personnr.]],"-",Tabel4[[#This Row],[Afdeling]],"-",Tabel4[[#This Row],[ASS_Status]])</f>
        <v>31705-7710-Inactive - Payroll Eligible</v>
      </c>
    </row>
    <row r="155" spans="2:21" ht="15" customHeight="1" x14ac:dyDescent="0.4">
      <c r="B155" s="17" t="s">
        <v>47372</v>
      </c>
      <c r="C155" s="18" t="s">
        <v>62109</v>
      </c>
      <c r="D155" s="18" t="s">
        <v>29316</v>
      </c>
      <c r="E155" s="18" t="s">
        <v>29317</v>
      </c>
      <c r="F155" s="19" t="s">
        <v>112</v>
      </c>
      <c r="G155" s="3" t="str">
        <f>IF(LEN(Tabel2[[#This Row],[ORGNO]])=4,"OK","Ugyldig")</f>
        <v>OK</v>
      </c>
      <c r="H155" s="9"/>
      <c r="K155"/>
      <c r="L155" s="9"/>
      <c r="M155" s="35" t="s">
        <v>1382</v>
      </c>
      <c r="N155" s="35"/>
      <c r="O155" s="35" t="s">
        <v>1383</v>
      </c>
      <c r="P155" s="35" t="s">
        <v>29904</v>
      </c>
      <c r="Q155" s="35" t="s">
        <v>29718</v>
      </c>
      <c r="R155" s="35"/>
      <c r="S155" s="35" t="s">
        <v>1384</v>
      </c>
      <c r="T155" s="36" t="s">
        <v>102</v>
      </c>
      <c r="U155" s="39" t="str">
        <f>_xlfn.CONCAT(Tabel4[[#This Row],[Personnr.]],"-",Tabel4[[#This Row],[Afdeling]],"-",Tabel4[[#This Row],[ASS_Status]])</f>
        <v>32684-1200-Inactive - Payroll Eligible</v>
      </c>
    </row>
    <row r="156" spans="2:21" ht="15" customHeight="1" x14ac:dyDescent="0.4">
      <c r="B156" s="17" t="s">
        <v>29706</v>
      </c>
      <c r="C156" s="18" t="s">
        <v>29353</v>
      </c>
      <c r="D156" s="18" t="s">
        <v>29316</v>
      </c>
      <c r="E156" s="18" t="s">
        <v>29317</v>
      </c>
      <c r="F156" s="19" t="s">
        <v>112</v>
      </c>
      <c r="G156" s="3" t="str">
        <f>IF(LEN(Tabel2[[#This Row],[ORGNO]])=4,"OK","Ugyldig")</f>
        <v>OK</v>
      </c>
      <c r="H156" s="9"/>
      <c r="K156"/>
      <c r="L156" s="9"/>
      <c r="M156" s="35" t="s">
        <v>1385</v>
      </c>
      <c r="N156" s="35" t="s">
        <v>45820</v>
      </c>
      <c r="O156" s="35" t="s">
        <v>1386</v>
      </c>
      <c r="P156" s="35" t="s">
        <v>29905</v>
      </c>
      <c r="Q156" s="35" t="s">
        <v>29721</v>
      </c>
      <c r="R156" s="35" t="s">
        <v>29780</v>
      </c>
      <c r="S156" s="35" t="s">
        <v>1387</v>
      </c>
      <c r="T156" s="36" t="s">
        <v>91</v>
      </c>
      <c r="U156" s="39" t="str">
        <f>_xlfn.CONCAT(Tabel4[[#This Row],[Personnr.]],"-",Tabel4[[#This Row],[Afdeling]],"-",Tabel4[[#This Row],[ASS_Status]])</f>
        <v>330-1135-Aktiv ansættelse</v>
      </c>
    </row>
    <row r="157" spans="2:21" ht="15" customHeight="1" x14ac:dyDescent="0.4">
      <c r="B157" s="17" t="s">
        <v>29707</v>
      </c>
      <c r="C157" s="18" t="s">
        <v>29354</v>
      </c>
      <c r="D157" s="18" t="s">
        <v>29316</v>
      </c>
      <c r="E157" s="18" t="s">
        <v>29317</v>
      </c>
      <c r="F157" s="19" t="s">
        <v>112</v>
      </c>
      <c r="G157" s="3" t="str">
        <f>IF(LEN(Tabel2[[#This Row],[ORGNO]])=4,"OK","Ugyldig")</f>
        <v>OK</v>
      </c>
      <c r="H157" s="9"/>
      <c r="K157"/>
      <c r="L157" s="9"/>
      <c r="M157" s="35" t="s">
        <v>1388</v>
      </c>
      <c r="N157" s="35" t="s">
        <v>45821</v>
      </c>
      <c r="O157" s="35" t="s">
        <v>1389</v>
      </c>
      <c r="P157" s="35" t="s">
        <v>29906</v>
      </c>
      <c r="Q157" s="35" t="s">
        <v>29721</v>
      </c>
      <c r="R157" s="35" t="s">
        <v>29722</v>
      </c>
      <c r="S157" s="35" t="s">
        <v>1390</v>
      </c>
      <c r="T157" s="36" t="s">
        <v>599</v>
      </c>
      <c r="U157" s="39" t="str">
        <f>_xlfn.CONCAT(Tabel4[[#This Row],[Personnr.]],"-",Tabel4[[#This Row],[Afdeling]],"-",Tabel4[[#This Row],[ASS_Status]])</f>
        <v>12594-4261-Aktiv ansættelse</v>
      </c>
    </row>
    <row r="158" spans="2:21" ht="15" customHeight="1" x14ac:dyDescent="0.4">
      <c r="B158" s="17" t="s">
        <v>156</v>
      </c>
      <c r="C158" s="18" t="s">
        <v>29355</v>
      </c>
      <c r="D158" s="18" t="s">
        <v>29316</v>
      </c>
      <c r="E158" s="18" t="s">
        <v>29317</v>
      </c>
      <c r="F158" s="19" t="s">
        <v>157</v>
      </c>
      <c r="G158" s="3" t="str">
        <f>IF(LEN(Tabel2[[#This Row],[ORGNO]])=4,"OK","Ugyldig")</f>
        <v>OK</v>
      </c>
      <c r="H158" s="9"/>
      <c r="K158"/>
      <c r="L158" s="9"/>
      <c r="M158" s="35" t="s">
        <v>1391</v>
      </c>
      <c r="N158" s="35" t="s">
        <v>45822</v>
      </c>
      <c r="O158" s="35" t="s">
        <v>1392</v>
      </c>
      <c r="P158" s="35" t="s">
        <v>29907</v>
      </c>
      <c r="Q158" s="35" t="s">
        <v>29721</v>
      </c>
      <c r="R158" s="35" t="s">
        <v>29908</v>
      </c>
      <c r="S158" s="35" t="s">
        <v>1393</v>
      </c>
      <c r="T158" s="36" t="s">
        <v>886</v>
      </c>
      <c r="U158" s="39" t="str">
        <f>_xlfn.CONCAT(Tabel4[[#This Row],[Personnr.]],"-",Tabel4[[#This Row],[Afdeling]],"-",Tabel4[[#This Row],[ASS_Status]])</f>
        <v>125-8800-Aktiv ansættelse</v>
      </c>
    </row>
    <row r="159" spans="2:21" ht="15" customHeight="1" x14ac:dyDescent="0.4">
      <c r="B159" s="17" t="s">
        <v>158</v>
      </c>
      <c r="C159" s="18" t="s">
        <v>27034</v>
      </c>
      <c r="D159" s="18" t="s">
        <v>29316</v>
      </c>
      <c r="E159" s="18" t="s">
        <v>29317</v>
      </c>
      <c r="F159" s="19" t="s">
        <v>157</v>
      </c>
      <c r="G159" s="3" t="str">
        <f>IF(LEN(Tabel2[[#This Row],[ORGNO]])=4,"OK","Ugyldig")</f>
        <v>OK</v>
      </c>
      <c r="H159" s="9"/>
      <c r="K159"/>
      <c r="L159" s="9"/>
      <c r="M159" s="35" t="s">
        <v>1394</v>
      </c>
      <c r="N159" s="35" t="s">
        <v>45823</v>
      </c>
      <c r="O159" s="35" t="s">
        <v>1395</v>
      </c>
      <c r="P159" s="35" t="s">
        <v>29909</v>
      </c>
      <c r="Q159" s="35" t="s">
        <v>29721</v>
      </c>
      <c r="R159" s="35" t="s">
        <v>29780</v>
      </c>
      <c r="S159" s="35" t="s">
        <v>1396</v>
      </c>
      <c r="T159" s="36" t="s">
        <v>304</v>
      </c>
      <c r="U159" s="39" t="str">
        <f>_xlfn.CONCAT(Tabel4[[#This Row],[Personnr.]],"-",Tabel4[[#This Row],[Afdeling]],"-",Tabel4[[#This Row],[ASS_Status]])</f>
        <v>179-2743-Aktiv ansættelse</v>
      </c>
    </row>
    <row r="160" spans="2:21" ht="15" customHeight="1" x14ac:dyDescent="0.4">
      <c r="B160" s="17" t="s">
        <v>159</v>
      </c>
      <c r="C160" s="18" t="s">
        <v>27089</v>
      </c>
      <c r="D160" s="18" t="s">
        <v>29316</v>
      </c>
      <c r="E160" s="18" t="s">
        <v>29317</v>
      </c>
      <c r="F160" s="19" t="s">
        <v>157</v>
      </c>
      <c r="G160" s="3" t="str">
        <f>IF(LEN(Tabel2[[#This Row],[ORGNO]])=4,"OK","Ugyldig")</f>
        <v>OK</v>
      </c>
      <c r="H160" s="9"/>
      <c r="K160"/>
      <c r="L160" s="9"/>
      <c r="M160" s="35" t="s">
        <v>1397</v>
      </c>
      <c r="N160" s="35" t="s">
        <v>45824</v>
      </c>
      <c r="O160" s="35" t="s">
        <v>1398</v>
      </c>
      <c r="P160" s="35" t="s">
        <v>29910</v>
      </c>
      <c r="Q160" s="35" t="s">
        <v>29718</v>
      </c>
      <c r="R160" s="35" t="s">
        <v>29857</v>
      </c>
      <c r="S160" s="35" t="s">
        <v>1399</v>
      </c>
      <c r="T160" s="36" t="s">
        <v>728</v>
      </c>
      <c r="U160" s="39" t="str">
        <f>_xlfn.CONCAT(Tabel4[[#This Row],[Personnr.]],"-",Tabel4[[#This Row],[Afdeling]],"-",Tabel4[[#This Row],[ASS_Status]])</f>
        <v>29060-6280-Inactive - Payroll Eligible</v>
      </c>
    </row>
    <row r="161" spans="2:21" ht="15" customHeight="1" x14ac:dyDescent="0.4">
      <c r="B161" s="17" t="s">
        <v>160</v>
      </c>
      <c r="C161" s="18" t="s">
        <v>27255</v>
      </c>
      <c r="D161" s="18" t="s">
        <v>29316</v>
      </c>
      <c r="E161" s="18" t="s">
        <v>29317</v>
      </c>
      <c r="F161" s="20" t="s">
        <v>157</v>
      </c>
      <c r="G161" s="3" t="str">
        <f>IF(LEN(Tabel2[[#This Row],[ORGNO]])=4,"OK","Ugyldig")</f>
        <v>OK</v>
      </c>
      <c r="H161" s="9"/>
      <c r="K161"/>
      <c r="L161" s="9"/>
      <c r="M161" s="35" t="s">
        <v>1400</v>
      </c>
      <c r="N161" s="35" t="s">
        <v>45825</v>
      </c>
      <c r="O161" s="35" t="s">
        <v>1401</v>
      </c>
      <c r="P161" s="35" t="s">
        <v>29911</v>
      </c>
      <c r="Q161" s="35" t="s">
        <v>29721</v>
      </c>
      <c r="R161" s="35" t="s">
        <v>29726</v>
      </c>
      <c r="S161" s="35" t="s">
        <v>1402</v>
      </c>
      <c r="T161" s="36" t="s">
        <v>288</v>
      </c>
      <c r="U161" s="39" t="str">
        <f>_xlfn.CONCAT(Tabel4[[#This Row],[Personnr.]],"-",Tabel4[[#This Row],[Afdeling]],"-",Tabel4[[#This Row],[ASS_Status]])</f>
        <v>1409-2694-Aktiv ansættelse</v>
      </c>
    </row>
    <row r="162" spans="2:21" ht="15" customHeight="1" x14ac:dyDescent="0.4">
      <c r="B162" s="17" t="s">
        <v>161</v>
      </c>
      <c r="C162" s="18" t="s">
        <v>27124</v>
      </c>
      <c r="D162" s="18" t="s">
        <v>29316</v>
      </c>
      <c r="E162" s="18" t="s">
        <v>29317</v>
      </c>
      <c r="F162" s="20" t="s">
        <v>157</v>
      </c>
      <c r="G162" s="3" t="str">
        <f>IF(LEN(Tabel2[[#This Row],[ORGNO]])=4,"OK","Ugyldig")</f>
        <v>OK</v>
      </c>
      <c r="H162" s="9"/>
      <c r="K162"/>
      <c r="L162" s="9"/>
      <c r="M162" s="35" t="s">
        <v>1403</v>
      </c>
      <c r="N162" s="35" t="s">
        <v>45826</v>
      </c>
      <c r="O162" s="35" t="s">
        <v>1404</v>
      </c>
      <c r="P162" s="35" t="s">
        <v>29912</v>
      </c>
      <c r="Q162" s="35" t="s">
        <v>29721</v>
      </c>
      <c r="R162" s="35" t="s">
        <v>29722</v>
      </c>
      <c r="S162" s="35" t="s">
        <v>1405</v>
      </c>
      <c r="T162" s="36" t="s">
        <v>358</v>
      </c>
      <c r="U162" s="39" t="str">
        <f>_xlfn.CONCAT(Tabel4[[#This Row],[Personnr.]],"-",Tabel4[[#This Row],[Afdeling]],"-",Tabel4[[#This Row],[ASS_Status]])</f>
        <v>15537-2823-Aktiv ansættelse</v>
      </c>
    </row>
    <row r="163" spans="2:21" ht="15" customHeight="1" x14ac:dyDescent="0.4">
      <c r="B163" s="17" t="s">
        <v>11863</v>
      </c>
      <c r="C163" s="18" t="s">
        <v>62110</v>
      </c>
      <c r="D163" s="18" t="s">
        <v>29316</v>
      </c>
      <c r="E163" s="18" t="s">
        <v>29317</v>
      </c>
      <c r="F163" s="20" t="s">
        <v>157</v>
      </c>
      <c r="G163" s="3" t="str">
        <f>IF(LEN(Tabel2[[#This Row],[ORGNO]])=4,"OK","Ugyldig")</f>
        <v>OK</v>
      </c>
      <c r="H163" s="9"/>
      <c r="K163"/>
      <c r="L163" s="9"/>
      <c r="M163" s="35" t="s">
        <v>1406</v>
      </c>
      <c r="N163" s="35" t="s">
        <v>45827</v>
      </c>
      <c r="O163" s="35" t="s">
        <v>1407</v>
      </c>
      <c r="P163" s="35" t="s">
        <v>29913</v>
      </c>
      <c r="Q163" s="35" t="s">
        <v>29721</v>
      </c>
      <c r="R163" s="35" t="s">
        <v>42757</v>
      </c>
      <c r="S163" s="35" t="s">
        <v>1408</v>
      </c>
      <c r="T163" s="36" t="s">
        <v>299</v>
      </c>
      <c r="U163" s="39" t="str">
        <f>_xlfn.CONCAT(Tabel4[[#This Row],[Personnr.]],"-",Tabel4[[#This Row],[Afdeling]],"-",Tabel4[[#This Row],[ASS_Status]])</f>
        <v>4339-2733-Aktiv ansættelse</v>
      </c>
    </row>
    <row r="164" spans="2:21" ht="15" customHeight="1" x14ac:dyDescent="0.4">
      <c r="B164" s="17" t="s">
        <v>62111</v>
      </c>
      <c r="C164" s="18" t="s">
        <v>62112</v>
      </c>
      <c r="D164" s="18" t="s">
        <v>29316</v>
      </c>
      <c r="E164" s="18" t="s">
        <v>29317</v>
      </c>
      <c r="F164" s="20" t="s">
        <v>157</v>
      </c>
      <c r="G164" s="3" t="str">
        <f>IF(LEN(Tabel2[[#This Row],[ORGNO]])=4,"OK","Ugyldig")</f>
        <v>OK</v>
      </c>
      <c r="H164" s="9"/>
      <c r="K164"/>
      <c r="L164" s="9"/>
      <c r="M164" s="35" t="s">
        <v>1409</v>
      </c>
      <c r="N164" s="35" t="s">
        <v>45828</v>
      </c>
      <c r="O164" s="35" t="s">
        <v>1410</v>
      </c>
      <c r="P164" s="35" t="s">
        <v>29914</v>
      </c>
      <c r="Q164" s="35" t="s">
        <v>29721</v>
      </c>
      <c r="R164" s="35" t="s">
        <v>29722</v>
      </c>
      <c r="S164" s="35" t="s">
        <v>1411</v>
      </c>
      <c r="T164" s="36" t="s">
        <v>638</v>
      </c>
      <c r="U164" s="39" t="str">
        <f>_xlfn.CONCAT(Tabel4[[#This Row],[Personnr.]],"-",Tabel4[[#This Row],[Afdeling]],"-",Tabel4[[#This Row],[ASS_Status]])</f>
        <v>4340-4735-Aktiv ansættelse</v>
      </c>
    </row>
    <row r="165" spans="2:21" ht="15" customHeight="1" x14ac:dyDescent="0.4">
      <c r="B165" s="17" t="s">
        <v>62113</v>
      </c>
      <c r="C165" s="18" t="s">
        <v>62114</v>
      </c>
      <c r="D165" s="18" t="s">
        <v>29316</v>
      </c>
      <c r="E165" s="18" t="s">
        <v>29317</v>
      </c>
      <c r="F165" s="20" t="s">
        <v>157</v>
      </c>
      <c r="G165" s="3" t="str">
        <f>IF(LEN(Tabel2[[#This Row],[ORGNO]])=4,"OK","Ugyldig")</f>
        <v>OK</v>
      </c>
      <c r="H165" s="9"/>
      <c r="K165"/>
      <c r="L165" s="9"/>
      <c r="M165" s="35" t="s">
        <v>1412</v>
      </c>
      <c r="N165" s="35" t="s">
        <v>45829</v>
      </c>
      <c r="O165" s="35" t="s">
        <v>1413</v>
      </c>
      <c r="P165" s="35" t="s">
        <v>29915</v>
      </c>
      <c r="Q165" s="35" t="s">
        <v>29721</v>
      </c>
      <c r="R165" s="35" t="s">
        <v>29729</v>
      </c>
      <c r="S165" s="35" t="s">
        <v>1414</v>
      </c>
      <c r="T165" s="36" t="s">
        <v>580</v>
      </c>
      <c r="U165" s="39" t="str">
        <f>_xlfn.CONCAT(Tabel4[[#This Row],[Personnr.]],"-",Tabel4[[#This Row],[Afdeling]],"-",Tabel4[[#This Row],[ASS_Status]])</f>
        <v>313-4120-Aktiv ansættelse</v>
      </c>
    </row>
    <row r="166" spans="2:21" ht="15" customHeight="1" x14ac:dyDescent="0.4">
      <c r="B166" s="17" t="s">
        <v>162</v>
      </c>
      <c r="C166" s="18" t="s">
        <v>27316</v>
      </c>
      <c r="D166" s="18" t="s">
        <v>29316</v>
      </c>
      <c r="E166" s="18" t="s">
        <v>29317</v>
      </c>
      <c r="F166" s="20" t="s">
        <v>157</v>
      </c>
      <c r="G166" s="3" t="str">
        <f>IF(LEN(Tabel2[[#This Row],[ORGNO]])=4,"OK","Ugyldig")</f>
        <v>OK</v>
      </c>
      <c r="H166" s="9"/>
      <c r="K166"/>
      <c r="L166" s="9"/>
      <c r="M166" s="35" t="s">
        <v>1415</v>
      </c>
      <c r="N166" s="35" t="s">
        <v>45830</v>
      </c>
      <c r="O166" s="35" t="s">
        <v>1416</v>
      </c>
      <c r="P166" s="35" t="s">
        <v>29916</v>
      </c>
      <c r="Q166" s="35" t="s">
        <v>29718</v>
      </c>
      <c r="R166" s="35" t="s">
        <v>29737</v>
      </c>
      <c r="S166" s="35" t="s">
        <v>1417</v>
      </c>
      <c r="T166" s="36" t="s">
        <v>110</v>
      </c>
      <c r="U166" s="39" t="str">
        <f>_xlfn.CONCAT(Tabel4[[#This Row],[Personnr.]],"-",Tabel4[[#This Row],[Afdeling]],"-",Tabel4[[#This Row],[ASS_Status]])</f>
        <v>18098-1214-Inactive - Payroll Eligible</v>
      </c>
    </row>
    <row r="167" spans="2:21" ht="15" customHeight="1" x14ac:dyDescent="0.4">
      <c r="B167" s="17" t="s">
        <v>163</v>
      </c>
      <c r="C167" s="18" t="s">
        <v>27334</v>
      </c>
      <c r="D167" s="18" t="s">
        <v>29316</v>
      </c>
      <c r="E167" s="18" t="s">
        <v>29317</v>
      </c>
      <c r="F167" s="20" t="s">
        <v>157</v>
      </c>
      <c r="G167" s="3" t="str">
        <f>IF(LEN(Tabel2[[#This Row],[ORGNO]])=4,"OK","Ugyldig")</f>
        <v>OK</v>
      </c>
      <c r="H167" s="9"/>
      <c r="K167"/>
      <c r="L167" s="9"/>
      <c r="M167" s="35" t="s">
        <v>1415</v>
      </c>
      <c r="N167" s="35"/>
      <c r="O167" s="35"/>
      <c r="P167" s="35" t="s">
        <v>42563</v>
      </c>
      <c r="Q167" s="35" t="s">
        <v>29718</v>
      </c>
      <c r="R167" s="35" t="s">
        <v>29737</v>
      </c>
      <c r="S167" s="35" t="s">
        <v>1417</v>
      </c>
      <c r="T167" s="36" t="s">
        <v>110</v>
      </c>
      <c r="U167" s="39" t="str">
        <f>_xlfn.CONCAT(Tabel4[[#This Row],[Personnr.]],"-",Tabel4[[#This Row],[Afdeling]],"-",Tabel4[[#This Row],[ASS_Status]])</f>
        <v>-1214-Inactive - Payroll Eligible</v>
      </c>
    </row>
    <row r="168" spans="2:21" ht="15" customHeight="1" x14ac:dyDescent="0.4">
      <c r="B168" s="17" t="s">
        <v>164</v>
      </c>
      <c r="C168" s="18" t="s">
        <v>26968</v>
      </c>
      <c r="D168" s="18" t="s">
        <v>29316</v>
      </c>
      <c r="E168" s="18" t="s">
        <v>29317</v>
      </c>
      <c r="F168" s="20" t="s">
        <v>157</v>
      </c>
      <c r="G168" s="3" t="str">
        <f>IF(LEN(Tabel2[[#This Row],[ORGNO]])=4,"OK","Ugyldig")</f>
        <v>OK</v>
      </c>
      <c r="H168" s="9"/>
      <c r="K168"/>
      <c r="L168" s="9"/>
      <c r="M168" s="35" t="s">
        <v>1418</v>
      </c>
      <c r="N168" s="35" t="s">
        <v>45831</v>
      </c>
      <c r="O168" s="35" t="s">
        <v>1419</v>
      </c>
      <c r="P168" s="35" t="s">
        <v>29917</v>
      </c>
      <c r="Q168" s="35" t="s">
        <v>29718</v>
      </c>
      <c r="R168" s="35" t="s">
        <v>29802</v>
      </c>
      <c r="S168" s="35" t="s">
        <v>1420</v>
      </c>
      <c r="T168" s="36" t="s">
        <v>331</v>
      </c>
      <c r="U168" s="39" t="str">
        <f>_xlfn.CONCAT(Tabel4[[#This Row],[Personnr.]],"-",Tabel4[[#This Row],[Afdeling]],"-",Tabel4[[#This Row],[ASS_Status]])</f>
        <v>31392-2783-Inactive - Payroll Eligible</v>
      </c>
    </row>
    <row r="169" spans="2:21" ht="15" customHeight="1" x14ac:dyDescent="0.4">
      <c r="B169" s="17" t="s">
        <v>165</v>
      </c>
      <c r="C169" s="18" t="s">
        <v>27643</v>
      </c>
      <c r="D169" s="18" t="s">
        <v>29316</v>
      </c>
      <c r="E169" s="18" t="s">
        <v>29317</v>
      </c>
      <c r="F169" s="20" t="s">
        <v>157</v>
      </c>
      <c r="G169" s="3" t="str">
        <f>IF(LEN(Tabel2[[#This Row],[ORGNO]])=4,"OK","Ugyldig")</f>
        <v>OK</v>
      </c>
      <c r="H169" s="9"/>
      <c r="K169"/>
      <c r="L169" s="9"/>
      <c r="M169" s="35" t="s">
        <v>29918</v>
      </c>
      <c r="N169" s="35" t="s">
        <v>45832</v>
      </c>
      <c r="O169" s="35" t="s">
        <v>29919</v>
      </c>
      <c r="P169" s="35" t="s">
        <v>29920</v>
      </c>
      <c r="Q169" s="35" t="s">
        <v>29718</v>
      </c>
      <c r="R169" s="35" t="s">
        <v>29726</v>
      </c>
      <c r="S169" s="35" t="s">
        <v>29921</v>
      </c>
      <c r="T169" s="36" t="s">
        <v>762</v>
      </c>
      <c r="U169" s="39" t="str">
        <f>_xlfn.CONCAT(Tabel4[[#This Row],[Personnr.]],"-",Tabel4[[#This Row],[Afdeling]],"-",Tabel4[[#This Row],[ASS_Status]])</f>
        <v>35280-7760-Inactive - Payroll Eligible</v>
      </c>
    </row>
    <row r="170" spans="2:21" ht="15" customHeight="1" x14ac:dyDescent="0.4">
      <c r="B170" s="17" t="s">
        <v>167</v>
      </c>
      <c r="C170" s="18" t="s">
        <v>27309</v>
      </c>
      <c r="D170" s="18" t="s">
        <v>29316</v>
      </c>
      <c r="E170" s="18" t="s">
        <v>29317</v>
      </c>
      <c r="F170" s="20" t="s">
        <v>157</v>
      </c>
      <c r="G170" s="3" t="str">
        <f>IF(LEN(Tabel2[[#This Row],[ORGNO]])=4,"OK","Ugyldig")</f>
        <v>OK</v>
      </c>
      <c r="H170" s="9"/>
      <c r="K170"/>
      <c r="L170" s="9"/>
      <c r="M170" s="35" t="s">
        <v>1421</v>
      </c>
      <c r="N170" s="35" t="s">
        <v>45833</v>
      </c>
      <c r="O170" s="35" t="s">
        <v>1422</v>
      </c>
      <c r="P170" s="35" t="s">
        <v>29922</v>
      </c>
      <c r="Q170" s="35" t="s">
        <v>29721</v>
      </c>
      <c r="R170" s="35" t="s">
        <v>29797</v>
      </c>
      <c r="S170" s="35" t="s">
        <v>1423</v>
      </c>
      <c r="T170" s="36" t="s">
        <v>263</v>
      </c>
      <c r="U170" s="39" t="str">
        <f>_xlfn.CONCAT(Tabel4[[#This Row],[Personnr.]],"-",Tabel4[[#This Row],[Afdeling]],"-",Tabel4[[#This Row],[ASS_Status]])</f>
        <v>26834-2610-Aktiv ansættelse</v>
      </c>
    </row>
    <row r="171" spans="2:21" ht="15" customHeight="1" x14ac:dyDescent="0.4">
      <c r="B171" s="17" t="s">
        <v>168</v>
      </c>
      <c r="C171" s="18" t="s">
        <v>27116</v>
      </c>
      <c r="D171" s="18" t="s">
        <v>29316</v>
      </c>
      <c r="E171" s="18" t="s">
        <v>29317</v>
      </c>
      <c r="F171" s="20" t="s">
        <v>157</v>
      </c>
      <c r="G171" s="3" t="str">
        <f>IF(LEN(Tabel2[[#This Row],[ORGNO]])=4,"OK","Ugyldig")</f>
        <v>OK</v>
      </c>
      <c r="H171" s="9"/>
      <c r="K171"/>
      <c r="L171" s="9"/>
      <c r="M171" s="35" t="s">
        <v>1424</v>
      </c>
      <c r="N171" s="35" t="s">
        <v>45834</v>
      </c>
      <c r="O171" s="35" t="s">
        <v>1425</v>
      </c>
      <c r="P171" s="35" t="s">
        <v>29924</v>
      </c>
      <c r="Q171" s="35" t="s">
        <v>29721</v>
      </c>
      <c r="R171" s="35" t="s">
        <v>29719</v>
      </c>
      <c r="S171" s="35" t="s">
        <v>1426</v>
      </c>
      <c r="T171" s="36" t="s">
        <v>855</v>
      </c>
      <c r="U171" s="39" t="str">
        <f>_xlfn.CONCAT(Tabel4[[#This Row],[Personnr.]],"-",Tabel4[[#This Row],[Afdeling]],"-",Tabel4[[#This Row],[ASS_Status]])</f>
        <v>19746-8613-Aktiv ansættelse</v>
      </c>
    </row>
    <row r="172" spans="2:21" ht="15" customHeight="1" x14ac:dyDescent="0.4">
      <c r="B172" s="17" t="s">
        <v>171</v>
      </c>
      <c r="C172" s="18" t="s">
        <v>62115</v>
      </c>
      <c r="D172" s="18" t="s">
        <v>29316</v>
      </c>
      <c r="E172" s="18" t="s">
        <v>29317</v>
      </c>
      <c r="F172" s="20" t="s">
        <v>157</v>
      </c>
      <c r="G172" s="3" t="str">
        <f>IF(LEN(Tabel2[[#This Row],[ORGNO]])=4,"OK","Ugyldig")</f>
        <v>OK</v>
      </c>
      <c r="H172" s="9"/>
      <c r="K172"/>
      <c r="L172" s="9"/>
      <c r="M172" s="35" t="s">
        <v>1427</v>
      </c>
      <c r="N172" s="35" t="s">
        <v>45835</v>
      </c>
      <c r="O172" s="35" t="s">
        <v>1428</v>
      </c>
      <c r="P172" s="35" t="s">
        <v>29925</v>
      </c>
      <c r="Q172" s="35" t="s">
        <v>29721</v>
      </c>
      <c r="R172" s="35" t="s">
        <v>29926</v>
      </c>
      <c r="S172" s="35" t="s">
        <v>1429</v>
      </c>
      <c r="T172" s="36" t="s">
        <v>87</v>
      </c>
      <c r="U172" s="39" t="str">
        <f>_xlfn.CONCAT(Tabel4[[#This Row],[Personnr.]],"-",Tabel4[[#This Row],[Afdeling]],"-",Tabel4[[#This Row],[ASS_Status]])</f>
        <v>13375-1125-Aktiv ansættelse</v>
      </c>
    </row>
    <row r="173" spans="2:21" ht="15" customHeight="1" x14ac:dyDescent="0.4">
      <c r="B173" s="17" t="s">
        <v>176</v>
      </c>
      <c r="C173" s="18" t="s">
        <v>27527</v>
      </c>
      <c r="D173" s="18" t="s">
        <v>29316</v>
      </c>
      <c r="E173" s="18" t="s">
        <v>29317</v>
      </c>
      <c r="F173" s="20" t="s">
        <v>157</v>
      </c>
      <c r="G173" s="3" t="str">
        <f>IF(LEN(Tabel2[[#This Row],[ORGNO]])=4,"OK","Ugyldig")</f>
        <v>OK</v>
      </c>
      <c r="H173" s="9"/>
      <c r="K173"/>
      <c r="L173" s="9"/>
      <c r="M173" s="35" t="s">
        <v>1430</v>
      </c>
      <c r="N173" s="35" t="s">
        <v>45836</v>
      </c>
      <c r="O173" s="35" t="s">
        <v>1431</v>
      </c>
      <c r="P173" s="35" t="s">
        <v>29927</v>
      </c>
      <c r="Q173" s="35" t="s">
        <v>29721</v>
      </c>
      <c r="R173" s="35" t="s">
        <v>29802</v>
      </c>
      <c r="S173" s="35" t="s">
        <v>1432</v>
      </c>
      <c r="T173" s="36" t="s">
        <v>89</v>
      </c>
      <c r="U173" s="39" t="str">
        <f>_xlfn.CONCAT(Tabel4[[#This Row],[Personnr.]],"-",Tabel4[[#This Row],[Afdeling]],"-",Tabel4[[#This Row],[ASS_Status]])</f>
        <v>16696-1130-Aktiv ansættelse</v>
      </c>
    </row>
    <row r="174" spans="2:21" ht="15" customHeight="1" x14ac:dyDescent="0.4">
      <c r="B174" s="17" t="s">
        <v>177</v>
      </c>
      <c r="C174" s="18" t="s">
        <v>27005</v>
      </c>
      <c r="D174" s="18" t="s">
        <v>29316</v>
      </c>
      <c r="E174" s="18" t="s">
        <v>29317</v>
      </c>
      <c r="F174" s="20" t="s">
        <v>157</v>
      </c>
      <c r="G174" s="3" t="str">
        <f>IF(LEN(Tabel2[[#This Row],[ORGNO]])=4,"OK","Ugyldig")</f>
        <v>OK</v>
      </c>
      <c r="H174" s="9"/>
      <c r="K174"/>
      <c r="L174" s="9"/>
      <c r="M174" s="35" t="s">
        <v>29928</v>
      </c>
      <c r="N174" s="35" t="s">
        <v>45837</v>
      </c>
      <c r="O174" s="35" t="s">
        <v>29166</v>
      </c>
      <c r="P174" s="35" t="s">
        <v>29929</v>
      </c>
      <c r="Q174" s="35" t="s">
        <v>29721</v>
      </c>
      <c r="R174" s="35" t="s">
        <v>29737</v>
      </c>
      <c r="S174" s="35" t="s">
        <v>29167</v>
      </c>
      <c r="T174" s="36" t="s">
        <v>645</v>
      </c>
      <c r="U174" s="39" t="str">
        <f>_xlfn.CONCAT(Tabel4[[#This Row],[Personnr.]],"-",Tabel4[[#This Row],[Afdeling]],"-",Tabel4[[#This Row],[ASS_Status]])</f>
        <v>34394-4775-Aktiv ansættelse</v>
      </c>
    </row>
    <row r="175" spans="2:21" ht="15" customHeight="1" x14ac:dyDescent="0.4">
      <c r="B175" s="17" t="s">
        <v>178</v>
      </c>
      <c r="C175" s="18" t="s">
        <v>27202</v>
      </c>
      <c r="D175" s="18" t="s">
        <v>29316</v>
      </c>
      <c r="E175" s="18" t="s">
        <v>29317</v>
      </c>
      <c r="F175" s="20" t="s">
        <v>157</v>
      </c>
      <c r="G175" s="3" t="str">
        <f>IF(LEN(Tabel2[[#This Row],[ORGNO]])=4,"OK","Ugyldig")</f>
        <v>OK</v>
      </c>
      <c r="H175" s="9"/>
      <c r="K175"/>
      <c r="L175" s="9"/>
      <c r="M175" s="35" t="s">
        <v>27060</v>
      </c>
      <c r="N175" s="35" t="s">
        <v>45838</v>
      </c>
      <c r="O175" s="35" t="s">
        <v>27061</v>
      </c>
      <c r="P175" s="35" t="s">
        <v>29930</v>
      </c>
      <c r="Q175" s="35" t="s">
        <v>29721</v>
      </c>
      <c r="R175" s="35" t="s">
        <v>29719</v>
      </c>
      <c r="S175" s="35" t="s">
        <v>27062</v>
      </c>
      <c r="T175" s="36" t="s">
        <v>42530</v>
      </c>
      <c r="U175" s="39" t="str">
        <f>_xlfn.CONCAT(Tabel4[[#This Row],[Personnr.]],"-",Tabel4[[#This Row],[Afdeling]],"-",Tabel4[[#This Row],[ASS_Status]])</f>
        <v>34200-7810-Aktiv ansættelse</v>
      </c>
    </row>
    <row r="176" spans="2:21" ht="15" customHeight="1" x14ac:dyDescent="0.4">
      <c r="B176" s="17" t="s">
        <v>179</v>
      </c>
      <c r="C176" s="18" t="s">
        <v>62116</v>
      </c>
      <c r="D176" s="18" t="s">
        <v>29316</v>
      </c>
      <c r="E176" s="18" t="s">
        <v>29317</v>
      </c>
      <c r="F176" s="20" t="s">
        <v>157</v>
      </c>
      <c r="G176" s="3" t="str">
        <f>IF(LEN(Tabel2[[#This Row],[ORGNO]])=4,"OK","Ugyldig")</f>
        <v>OK</v>
      </c>
      <c r="H176" s="9"/>
      <c r="K176"/>
      <c r="L176" s="9"/>
      <c r="M176" s="35" t="s">
        <v>1433</v>
      </c>
      <c r="N176" s="35" t="s">
        <v>45839</v>
      </c>
      <c r="O176" s="35" t="s">
        <v>1434</v>
      </c>
      <c r="P176" s="35" t="s">
        <v>29931</v>
      </c>
      <c r="Q176" s="35" t="s">
        <v>31095</v>
      </c>
      <c r="R176" s="35" t="s">
        <v>29786</v>
      </c>
      <c r="S176" s="35" t="s">
        <v>42564</v>
      </c>
      <c r="T176" s="36" t="s">
        <v>29706</v>
      </c>
      <c r="U176" s="39" t="str">
        <f>_xlfn.CONCAT(Tabel4[[#This Row],[Personnr.]],"-",Tabel4[[#This Row],[Afdeling]],"-",Tabel4[[#This Row],[ASS_Status]])</f>
        <v>32914-2295-Barsel u. løn m. pension (90)</v>
      </c>
    </row>
    <row r="177" spans="2:21" ht="15" customHeight="1" x14ac:dyDescent="0.4">
      <c r="B177" s="17" t="s">
        <v>180</v>
      </c>
      <c r="C177" s="18" t="s">
        <v>27135</v>
      </c>
      <c r="D177" s="18" t="s">
        <v>29316</v>
      </c>
      <c r="E177" s="18" t="s">
        <v>29317</v>
      </c>
      <c r="F177" s="20" t="s">
        <v>157</v>
      </c>
      <c r="G177" s="3" t="str">
        <f>IF(LEN(Tabel2[[#This Row],[ORGNO]])=4,"OK","Ugyldig")</f>
        <v>OK</v>
      </c>
      <c r="H177" s="9"/>
      <c r="K177"/>
      <c r="L177" s="9"/>
      <c r="M177" s="35" t="s">
        <v>1436</v>
      </c>
      <c r="N177" s="35" t="s">
        <v>45840</v>
      </c>
      <c r="O177" s="35" t="s">
        <v>1437</v>
      </c>
      <c r="P177" s="35" t="s">
        <v>29933</v>
      </c>
      <c r="Q177" s="35" t="s">
        <v>29721</v>
      </c>
      <c r="R177" s="35" t="s">
        <v>29719</v>
      </c>
      <c r="S177" s="35" t="s">
        <v>1438</v>
      </c>
      <c r="T177" s="36" t="s">
        <v>618</v>
      </c>
      <c r="U177" s="39" t="str">
        <f>_xlfn.CONCAT(Tabel4[[#This Row],[Personnr.]],"-",Tabel4[[#This Row],[Afdeling]],"-",Tabel4[[#This Row],[ASS_Status]])</f>
        <v>29569-4625-Aktiv ansættelse</v>
      </c>
    </row>
    <row r="178" spans="2:21" ht="15" customHeight="1" x14ac:dyDescent="0.4">
      <c r="B178" s="17" t="s">
        <v>181</v>
      </c>
      <c r="C178" s="18" t="s">
        <v>27256</v>
      </c>
      <c r="D178" s="18" t="s">
        <v>29316</v>
      </c>
      <c r="E178" s="18" t="s">
        <v>29317</v>
      </c>
      <c r="F178" s="20" t="s">
        <v>157</v>
      </c>
      <c r="G178" s="3" t="str">
        <f>IF(LEN(Tabel2[[#This Row],[ORGNO]])=4,"OK","Ugyldig")</f>
        <v>OK</v>
      </c>
      <c r="H178" s="9"/>
      <c r="K178"/>
      <c r="L178" s="9"/>
      <c r="M178" s="35" t="s">
        <v>1439</v>
      </c>
      <c r="N178" s="35" t="s">
        <v>45841</v>
      </c>
      <c r="O178" s="35" t="s">
        <v>1440</v>
      </c>
      <c r="P178" s="35" t="s">
        <v>29934</v>
      </c>
      <c r="Q178" s="35" t="s">
        <v>29718</v>
      </c>
      <c r="R178" s="35" t="s">
        <v>29748</v>
      </c>
      <c r="S178" s="35" t="s">
        <v>1441</v>
      </c>
      <c r="T178" s="36" t="s">
        <v>135</v>
      </c>
      <c r="U178" s="39" t="str">
        <f>_xlfn.CONCAT(Tabel4[[#This Row],[Personnr.]],"-",Tabel4[[#This Row],[Afdeling]],"-",Tabel4[[#This Row],[ASS_Status]])</f>
        <v>24343-2250-Inactive - Payroll Eligible</v>
      </c>
    </row>
    <row r="179" spans="2:21" ht="15" customHeight="1" x14ac:dyDescent="0.4">
      <c r="B179" s="17" t="s">
        <v>182</v>
      </c>
      <c r="C179" s="18" t="s">
        <v>27408</v>
      </c>
      <c r="D179" s="18" t="s">
        <v>29316</v>
      </c>
      <c r="E179" s="18" t="s">
        <v>29317</v>
      </c>
      <c r="F179" s="20" t="s">
        <v>157</v>
      </c>
      <c r="G179" s="3" t="str">
        <f>IF(LEN(Tabel2[[#This Row],[ORGNO]])=4,"OK","Ugyldig")</f>
        <v>OK</v>
      </c>
      <c r="H179" s="9"/>
      <c r="K179"/>
      <c r="L179" s="9"/>
      <c r="M179" s="35" t="s">
        <v>1439</v>
      </c>
      <c r="N179" s="35"/>
      <c r="O179" s="35"/>
      <c r="P179" s="35" t="s">
        <v>29935</v>
      </c>
      <c r="Q179" s="35" t="s">
        <v>29743</v>
      </c>
      <c r="R179" s="35" t="s">
        <v>29748</v>
      </c>
      <c r="S179" s="35" t="s">
        <v>1441</v>
      </c>
      <c r="T179" s="36" t="s">
        <v>45842</v>
      </c>
      <c r="U179" s="39" t="str">
        <f>_xlfn.CONCAT(Tabel4[[#This Row],[Personnr.]],"-",Tabel4[[#This Row],[Afdeling]],"-",Tabel4[[#This Row],[ASS_Status]])</f>
        <v>-2265-Aktivt ansættelsesforhold</v>
      </c>
    </row>
    <row r="180" spans="2:21" ht="15" customHeight="1" x14ac:dyDescent="0.4">
      <c r="B180" s="17" t="s">
        <v>183</v>
      </c>
      <c r="C180" s="18" t="s">
        <v>27389</v>
      </c>
      <c r="D180" s="18" t="s">
        <v>29316</v>
      </c>
      <c r="E180" s="18" t="s">
        <v>29317</v>
      </c>
      <c r="F180" s="20" t="s">
        <v>157</v>
      </c>
      <c r="G180" s="3" t="str">
        <f>IF(LEN(Tabel2[[#This Row],[ORGNO]])=4,"OK","Ugyldig")</f>
        <v>OK</v>
      </c>
      <c r="H180" s="9"/>
      <c r="K180"/>
      <c r="L180" s="9"/>
      <c r="M180" s="35" t="s">
        <v>1442</v>
      </c>
      <c r="N180" s="35" t="s">
        <v>45843</v>
      </c>
      <c r="O180" s="35" t="s">
        <v>1443</v>
      </c>
      <c r="P180" s="35" t="s">
        <v>29936</v>
      </c>
      <c r="Q180" s="35" t="s">
        <v>29718</v>
      </c>
      <c r="R180" s="35" t="s">
        <v>29745</v>
      </c>
      <c r="S180" s="35" t="s">
        <v>1444</v>
      </c>
      <c r="T180" s="36" t="s">
        <v>715</v>
      </c>
      <c r="U180" s="39" t="str">
        <f>_xlfn.CONCAT(Tabel4[[#This Row],[Personnr.]],"-",Tabel4[[#This Row],[Afdeling]],"-",Tabel4[[#This Row],[ASS_Status]])</f>
        <v>29770-6000-Inactive - Payroll Eligible</v>
      </c>
    </row>
    <row r="181" spans="2:21" ht="15" customHeight="1" x14ac:dyDescent="0.4">
      <c r="B181" s="17" t="s">
        <v>184</v>
      </c>
      <c r="C181" s="18" t="s">
        <v>27109</v>
      </c>
      <c r="D181" s="18" t="s">
        <v>29316</v>
      </c>
      <c r="E181" s="18" t="s">
        <v>29317</v>
      </c>
      <c r="F181" s="20" t="s">
        <v>157</v>
      </c>
      <c r="G181" s="3" t="str">
        <f>IF(LEN(Tabel2[[#This Row],[ORGNO]])=4,"OK","Ugyldig")</f>
        <v>OK</v>
      </c>
      <c r="H181" s="9"/>
      <c r="K181"/>
      <c r="L181" s="9"/>
      <c r="M181" s="35" t="s">
        <v>1445</v>
      </c>
      <c r="N181" s="35" t="s">
        <v>45844</v>
      </c>
      <c r="O181" s="35" t="s">
        <v>1446</v>
      </c>
      <c r="P181" s="35" t="s">
        <v>29937</v>
      </c>
      <c r="Q181" s="35" t="s">
        <v>29721</v>
      </c>
      <c r="R181" s="35" t="s">
        <v>29748</v>
      </c>
      <c r="S181" s="35" t="s">
        <v>1447</v>
      </c>
      <c r="T181" s="36" t="s">
        <v>263</v>
      </c>
      <c r="U181" s="39" t="str">
        <f>_xlfn.CONCAT(Tabel4[[#This Row],[Personnr.]],"-",Tabel4[[#This Row],[Afdeling]],"-",Tabel4[[#This Row],[ASS_Status]])</f>
        <v>31412-2610-Aktiv ansættelse</v>
      </c>
    </row>
    <row r="182" spans="2:21" ht="15" customHeight="1" x14ac:dyDescent="0.4">
      <c r="B182" s="17" t="s">
        <v>185</v>
      </c>
      <c r="C182" s="18" t="s">
        <v>27043</v>
      </c>
      <c r="D182" s="18" t="s">
        <v>29316</v>
      </c>
      <c r="E182" s="18" t="s">
        <v>29317</v>
      </c>
      <c r="F182" s="20" t="s">
        <v>157</v>
      </c>
      <c r="G182" s="3" t="str">
        <f>IF(LEN(Tabel2[[#This Row],[ORGNO]])=4,"OK","Ugyldig")</f>
        <v>OK</v>
      </c>
      <c r="H182" s="9"/>
      <c r="K182"/>
      <c r="L182" s="9"/>
      <c r="M182" s="35" t="s">
        <v>1448</v>
      </c>
      <c r="N182" s="35" t="s">
        <v>45845</v>
      </c>
      <c r="O182" s="35" t="s">
        <v>1449</v>
      </c>
      <c r="P182" s="35" t="s">
        <v>29938</v>
      </c>
      <c r="Q182" s="35" t="s">
        <v>29718</v>
      </c>
      <c r="R182" s="35" t="s">
        <v>29737</v>
      </c>
      <c r="S182" s="35" t="s">
        <v>1450</v>
      </c>
      <c r="T182" s="36" t="s">
        <v>151</v>
      </c>
      <c r="U182" s="39" t="str">
        <f>_xlfn.CONCAT(Tabel4[[#This Row],[Personnr.]],"-",Tabel4[[#This Row],[Afdeling]],"-",Tabel4[[#This Row],[ASS_Status]])</f>
        <v>29787-2283-Inactive - Payroll Eligible</v>
      </c>
    </row>
    <row r="183" spans="2:21" ht="15" customHeight="1" x14ac:dyDescent="0.4">
      <c r="B183" s="17" t="s">
        <v>186</v>
      </c>
      <c r="C183" s="18" t="s">
        <v>27641</v>
      </c>
      <c r="D183" s="18" t="s">
        <v>29316</v>
      </c>
      <c r="E183" s="18" t="s">
        <v>29317</v>
      </c>
      <c r="F183" s="20" t="s">
        <v>157</v>
      </c>
      <c r="G183" s="3" t="str">
        <f>IF(LEN(Tabel2[[#This Row],[ORGNO]])=4,"OK","Ugyldig")</f>
        <v>OK</v>
      </c>
      <c r="H183" s="9"/>
      <c r="K183"/>
      <c r="L183" s="9"/>
      <c r="M183" s="35" t="s">
        <v>45846</v>
      </c>
      <c r="N183" s="35" t="s">
        <v>45847</v>
      </c>
      <c r="O183" s="35" t="s">
        <v>45848</v>
      </c>
      <c r="P183" s="35" t="s">
        <v>45849</v>
      </c>
      <c r="Q183" s="35" t="s">
        <v>29721</v>
      </c>
      <c r="R183" s="35" t="s">
        <v>29737</v>
      </c>
      <c r="S183" s="35" t="s">
        <v>45850</v>
      </c>
      <c r="T183" s="36" t="s">
        <v>45663</v>
      </c>
      <c r="U183" s="39" t="str">
        <f>_xlfn.CONCAT(Tabel4[[#This Row],[Personnr.]],"-",Tabel4[[#This Row],[Afdeling]],"-",Tabel4[[#This Row],[ASS_Status]])</f>
        <v>36748-2912-Aktiv ansættelse</v>
      </c>
    </row>
    <row r="184" spans="2:21" ht="15" customHeight="1" x14ac:dyDescent="0.4">
      <c r="B184" s="17" t="s">
        <v>187</v>
      </c>
      <c r="C184" s="18" t="s">
        <v>28196</v>
      </c>
      <c r="D184" s="18" t="s">
        <v>29316</v>
      </c>
      <c r="E184" s="18" t="s">
        <v>29317</v>
      </c>
      <c r="F184" s="20"/>
      <c r="G184" s="3" t="str">
        <f>IF(LEN(Tabel2[[#This Row],[ORGNO]])=4,"OK","Ugyldig")</f>
        <v>OK</v>
      </c>
      <c r="H184" s="9"/>
      <c r="K184"/>
      <c r="L184" s="9"/>
      <c r="M184" s="35" t="s">
        <v>1451</v>
      </c>
      <c r="N184" s="35" t="s">
        <v>45851</v>
      </c>
      <c r="O184" s="35" t="s">
        <v>1452</v>
      </c>
      <c r="P184" s="35" t="s">
        <v>29939</v>
      </c>
      <c r="Q184" s="35" t="s">
        <v>29721</v>
      </c>
      <c r="R184" s="35" t="s">
        <v>29737</v>
      </c>
      <c r="S184" s="35" t="s">
        <v>1453</v>
      </c>
      <c r="T184" s="36" t="s">
        <v>547</v>
      </c>
      <c r="U184" s="39" t="str">
        <f>_xlfn.CONCAT(Tabel4[[#This Row],[Personnr.]],"-",Tabel4[[#This Row],[Afdeling]],"-",Tabel4[[#This Row],[ASS_Status]])</f>
        <v>23762-3446-Aktiv ansættelse</v>
      </c>
    </row>
    <row r="185" spans="2:21" ht="15" customHeight="1" x14ac:dyDescent="0.4">
      <c r="B185" s="17" t="s">
        <v>188</v>
      </c>
      <c r="C185" s="18" t="s">
        <v>27003</v>
      </c>
      <c r="D185" s="18" t="s">
        <v>29316</v>
      </c>
      <c r="E185" s="18" t="s">
        <v>29317</v>
      </c>
      <c r="F185" s="20"/>
      <c r="G185" s="3" t="str">
        <f>IF(LEN(Tabel2[[#This Row],[ORGNO]])=4,"OK","Ugyldig")</f>
        <v>OK</v>
      </c>
      <c r="H185" s="9"/>
      <c r="K185"/>
      <c r="L185" s="9"/>
      <c r="M185" s="35" t="s">
        <v>1454</v>
      </c>
      <c r="N185" s="35" t="s">
        <v>45852</v>
      </c>
      <c r="O185" s="35" t="s">
        <v>1455</v>
      </c>
      <c r="P185" s="35" t="s">
        <v>29940</v>
      </c>
      <c r="Q185" s="35" t="s">
        <v>29718</v>
      </c>
      <c r="R185" s="35" t="s">
        <v>29745</v>
      </c>
      <c r="S185" s="35" t="s">
        <v>1456</v>
      </c>
      <c r="T185" s="36" t="s">
        <v>723</v>
      </c>
      <c r="U185" s="39" t="str">
        <f>_xlfn.CONCAT(Tabel4[[#This Row],[Personnr.]],"-",Tabel4[[#This Row],[Afdeling]],"-",Tabel4[[#This Row],[ASS_Status]])</f>
        <v>32370-6245-Inactive - Payroll Eligible</v>
      </c>
    </row>
    <row r="186" spans="2:21" ht="15" customHeight="1" x14ac:dyDescent="0.4">
      <c r="B186" s="17" t="s">
        <v>189</v>
      </c>
      <c r="C186" s="18" t="s">
        <v>29356</v>
      </c>
      <c r="D186" s="18" t="s">
        <v>29316</v>
      </c>
      <c r="E186" s="18" t="s">
        <v>29317</v>
      </c>
      <c r="F186" s="20"/>
      <c r="G186" s="3" t="str">
        <f>IF(LEN(Tabel2[[#This Row],[ORGNO]])=4,"OK","Ugyldig")</f>
        <v>OK</v>
      </c>
      <c r="H186" s="9"/>
      <c r="K186"/>
      <c r="L186" s="9"/>
      <c r="M186" s="35" t="s">
        <v>1457</v>
      </c>
      <c r="N186" s="35" t="s">
        <v>45853</v>
      </c>
      <c r="O186" s="35" t="s">
        <v>1458</v>
      </c>
      <c r="P186" s="35" t="s">
        <v>29941</v>
      </c>
      <c r="Q186" s="35" t="s">
        <v>29718</v>
      </c>
      <c r="R186" s="35" t="s">
        <v>29761</v>
      </c>
      <c r="S186" s="35" t="s">
        <v>1459</v>
      </c>
      <c r="T186" s="36" t="s">
        <v>131</v>
      </c>
      <c r="U186" s="39" t="str">
        <f>_xlfn.CONCAT(Tabel4[[#This Row],[Personnr.]],"-",Tabel4[[#This Row],[Afdeling]],"-",Tabel4[[#This Row],[ASS_Status]])</f>
        <v>29455-2241-Inactive - Payroll Eligible</v>
      </c>
    </row>
    <row r="187" spans="2:21" ht="15" customHeight="1" x14ac:dyDescent="0.4">
      <c r="B187" s="17" t="s">
        <v>190</v>
      </c>
      <c r="C187" s="18" t="s">
        <v>29040</v>
      </c>
      <c r="D187" s="18" t="s">
        <v>29316</v>
      </c>
      <c r="E187" s="18" t="s">
        <v>29317</v>
      </c>
      <c r="F187" s="20"/>
      <c r="G187" s="3" t="str">
        <f>IF(LEN(Tabel2[[#This Row],[ORGNO]])=4,"OK","Ugyldig")</f>
        <v>OK</v>
      </c>
      <c r="H187" s="9"/>
      <c r="K187"/>
      <c r="L187" s="9"/>
      <c r="M187" s="35" t="s">
        <v>1460</v>
      </c>
      <c r="N187" s="35" t="s">
        <v>45854</v>
      </c>
      <c r="O187" s="35" t="s">
        <v>1461</v>
      </c>
      <c r="P187" s="35" t="s">
        <v>29942</v>
      </c>
      <c r="Q187" s="35" t="s">
        <v>29718</v>
      </c>
      <c r="R187" s="35" t="s">
        <v>29748</v>
      </c>
      <c r="S187" s="35" t="s">
        <v>1462</v>
      </c>
      <c r="T187" s="36" t="s">
        <v>359</v>
      </c>
      <c r="U187" s="39" t="str">
        <f>_xlfn.CONCAT(Tabel4[[#This Row],[Personnr.]],"-",Tabel4[[#This Row],[Afdeling]],"-",Tabel4[[#This Row],[ASS_Status]])</f>
        <v>29818-2824-Inactive - Payroll Eligible</v>
      </c>
    </row>
    <row r="188" spans="2:21" ht="15" customHeight="1" x14ac:dyDescent="0.4">
      <c r="B188" s="17" t="s">
        <v>191</v>
      </c>
      <c r="C188" s="18" t="s">
        <v>29357</v>
      </c>
      <c r="D188" s="18" t="s">
        <v>29316</v>
      </c>
      <c r="E188" s="18" t="s">
        <v>29317</v>
      </c>
      <c r="F188" s="20"/>
      <c r="G188" s="3" t="str">
        <f>IF(LEN(Tabel2[[#This Row],[ORGNO]])=4,"OK","Ugyldig")</f>
        <v>OK</v>
      </c>
      <c r="H188" s="9"/>
      <c r="K188"/>
      <c r="L188" s="9"/>
      <c r="M188" s="35" t="s">
        <v>1463</v>
      </c>
      <c r="N188" s="35" t="s">
        <v>45855</v>
      </c>
      <c r="O188" s="35" t="s">
        <v>1464</v>
      </c>
      <c r="P188" s="35" t="s">
        <v>29943</v>
      </c>
      <c r="Q188" s="35" t="s">
        <v>29718</v>
      </c>
      <c r="R188" s="35" t="s">
        <v>29754</v>
      </c>
      <c r="S188" s="35" t="s">
        <v>1465</v>
      </c>
      <c r="T188" s="36" t="s">
        <v>244</v>
      </c>
      <c r="U188" s="39" t="str">
        <f>_xlfn.CONCAT(Tabel4[[#This Row],[Personnr.]],"-",Tabel4[[#This Row],[Afdeling]],"-",Tabel4[[#This Row],[ASS_Status]])</f>
        <v>27094-2514-Inactive - Payroll Eligible</v>
      </c>
    </row>
    <row r="189" spans="2:21" ht="15" customHeight="1" x14ac:dyDescent="0.4">
      <c r="B189" s="17" t="s">
        <v>192</v>
      </c>
      <c r="C189" s="18" t="s">
        <v>29358</v>
      </c>
      <c r="D189" s="18" t="s">
        <v>29316</v>
      </c>
      <c r="E189" s="18" t="s">
        <v>29317</v>
      </c>
      <c r="F189" s="20"/>
      <c r="G189" s="3" t="str">
        <f>IF(LEN(Tabel2[[#This Row],[ORGNO]])=4,"OK","Ugyldig")</f>
        <v>OK</v>
      </c>
      <c r="H189" s="9"/>
      <c r="K189"/>
      <c r="L189" s="9"/>
      <c r="M189" s="35" t="s">
        <v>1466</v>
      </c>
      <c r="N189" s="35" t="s">
        <v>45856</v>
      </c>
      <c r="O189" s="35" t="s">
        <v>1467</v>
      </c>
      <c r="P189" s="35" t="s">
        <v>29944</v>
      </c>
      <c r="Q189" s="35" t="s">
        <v>29718</v>
      </c>
      <c r="R189" s="35" t="s">
        <v>29745</v>
      </c>
      <c r="S189" s="35" t="s">
        <v>1468</v>
      </c>
      <c r="T189" s="36" t="s">
        <v>39</v>
      </c>
      <c r="U189" s="39" t="str">
        <f>_xlfn.CONCAT(Tabel4[[#This Row],[Personnr.]],"-",Tabel4[[#This Row],[Afdeling]],"-",Tabel4[[#This Row],[ASS_Status]])</f>
        <v>30137-0132-Inactive - Payroll Eligible</v>
      </c>
    </row>
    <row r="190" spans="2:21" ht="15" customHeight="1" x14ac:dyDescent="0.4">
      <c r="B190" s="17" t="s">
        <v>193</v>
      </c>
      <c r="C190" s="18" t="s">
        <v>29359</v>
      </c>
      <c r="D190" s="18" t="s">
        <v>29316</v>
      </c>
      <c r="E190" s="18" t="s">
        <v>29317</v>
      </c>
      <c r="F190" s="20"/>
      <c r="G190" s="3" t="str">
        <f>IF(LEN(Tabel2[[#This Row],[ORGNO]])=4,"OK","Ugyldig")</f>
        <v>OK</v>
      </c>
      <c r="H190" s="9"/>
      <c r="K190"/>
      <c r="L190" s="9"/>
      <c r="M190" s="35" t="s">
        <v>1466</v>
      </c>
      <c r="N190" s="35"/>
      <c r="O190" s="35"/>
      <c r="P190" s="35" t="s">
        <v>42565</v>
      </c>
      <c r="Q190" s="35" t="s">
        <v>29718</v>
      </c>
      <c r="R190" s="35" t="s">
        <v>29745</v>
      </c>
      <c r="S190" s="35" t="s">
        <v>1468</v>
      </c>
      <c r="T190" s="36" t="s">
        <v>454</v>
      </c>
      <c r="U190" s="39" t="str">
        <f>_xlfn.CONCAT(Tabel4[[#This Row],[Personnr.]],"-",Tabel4[[#This Row],[Afdeling]],"-",Tabel4[[#This Row],[ASS_Status]])</f>
        <v>-3130-Inactive - Payroll Eligible</v>
      </c>
    </row>
    <row r="191" spans="2:21" ht="15" customHeight="1" x14ac:dyDescent="0.4">
      <c r="B191" s="17" t="s">
        <v>194</v>
      </c>
      <c r="C191" s="18" t="s">
        <v>29360</v>
      </c>
      <c r="D191" s="18" t="s">
        <v>29316</v>
      </c>
      <c r="E191" s="18" t="s">
        <v>29317</v>
      </c>
      <c r="F191" s="20"/>
      <c r="G191" s="3" t="str">
        <f>IF(LEN(Tabel2[[#This Row],[ORGNO]])=4,"OK","Ugyldig")</f>
        <v>OK</v>
      </c>
      <c r="H191" s="9"/>
      <c r="K191"/>
      <c r="L191" s="9"/>
      <c r="M191" s="35" t="s">
        <v>1466</v>
      </c>
      <c r="N191" s="35"/>
      <c r="O191" s="35"/>
      <c r="P191" s="35" t="s">
        <v>29945</v>
      </c>
      <c r="Q191" s="35" t="s">
        <v>29718</v>
      </c>
      <c r="R191" s="35" t="s">
        <v>29745</v>
      </c>
      <c r="S191" s="35" t="s">
        <v>1468</v>
      </c>
      <c r="T191" s="36" t="s">
        <v>39</v>
      </c>
      <c r="U191" s="39" t="str">
        <f>_xlfn.CONCAT(Tabel4[[#This Row],[Personnr.]],"-",Tabel4[[#This Row],[Afdeling]],"-",Tabel4[[#This Row],[ASS_Status]])</f>
        <v>-0132-Inactive - Payroll Eligible</v>
      </c>
    </row>
    <row r="192" spans="2:21" ht="15" customHeight="1" x14ac:dyDescent="0.4">
      <c r="B192" s="17" t="s">
        <v>195</v>
      </c>
      <c r="C192" s="18" t="s">
        <v>29361</v>
      </c>
      <c r="D192" s="18" t="s">
        <v>29316</v>
      </c>
      <c r="E192" s="18" t="s">
        <v>29317</v>
      </c>
      <c r="F192" s="20"/>
      <c r="G192" s="3" t="str">
        <f>IF(LEN(Tabel2[[#This Row],[ORGNO]])=4,"OK","Ugyldig")</f>
        <v>OK</v>
      </c>
      <c r="H192" s="9"/>
      <c r="K192"/>
      <c r="L192" s="9"/>
      <c r="M192" s="35" t="s">
        <v>45857</v>
      </c>
      <c r="N192" s="35" t="s">
        <v>45858</v>
      </c>
      <c r="O192" s="35" t="s">
        <v>45859</v>
      </c>
      <c r="P192" s="35" t="s">
        <v>45860</v>
      </c>
      <c r="Q192" s="35" t="s">
        <v>29718</v>
      </c>
      <c r="R192" s="35" t="s">
        <v>29745</v>
      </c>
      <c r="S192" s="35" t="s">
        <v>45861</v>
      </c>
      <c r="T192" s="36" t="s">
        <v>586</v>
      </c>
      <c r="U192" s="39" t="str">
        <f>_xlfn.CONCAT(Tabel4[[#This Row],[Personnr.]],"-",Tabel4[[#This Row],[Afdeling]],"-",Tabel4[[#This Row],[ASS_Status]])</f>
        <v>37167-4200-Inactive - Payroll Eligible</v>
      </c>
    </row>
    <row r="193" spans="2:21" ht="15" customHeight="1" x14ac:dyDescent="0.4">
      <c r="B193" s="17" t="s">
        <v>196</v>
      </c>
      <c r="C193" s="18" t="s">
        <v>29362</v>
      </c>
      <c r="D193" s="18" t="s">
        <v>29316</v>
      </c>
      <c r="E193" s="18" t="s">
        <v>29317</v>
      </c>
      <c r="F193" s="20"/>
      <c r="G193" s="3" t="str">
        <f>IF(LEN(Tabel2[[#This Row],[ORGNO]])=4,"OK","Ugyldig")</f>
        <v>OK</v>
      </c>
      <c r="H193" s="9"/>
      <c r="K193"/>
      <c r="L193" s="9"/>
      <c r="M193" s="35" t="s">
        <v>1469</v>
      </c>
      <c r="N193" s="35" t="s">
        <v>45862</v>
      </c>
      <c r="O193" s="35" t="s">
        <v>1470</v>
      </c>
      <c r="P193" s="35" t="s">
        <v>29946</v>
      </c>
      <c r="Q193" s="35" t="s">
        <v>29718</v>
      </c>
      <c r="R193" s="35" t="s">
        <v>29745</v>
      </c>
      <c r="S193" s="35" t="s">
        <v>1471</v>
      </c>
      <c r="T193" s="36" t="s">
        <v>265</v>
      </c>
      <c r="U193" s="39" t="str">
        <f>_xlfn.CONCAT(Tabel4[[#This Row],[Personnr.]],"-",Tabel4[[#This Row],[Afdeling]],"-",Tabel4[[#This Row],[ASS_Status]])</f>
        <v>31738-2620-Inactive - Payroll Eligible</v>
      </c>
    </row>
    <row r="194" spans="2:21" ht="15" customHeight="1" x14ac:dyDescent="0.4">
      <c r="B194" s="17" t="s">
        <v>197</v>
      </c>
      <c r="C194" s="18" t="s">
        <v>29363</v>
      </c>
      <c r="D194" s="18" t="s">
        <v>29316</v>
      </c>
      <c r="E194" s="18" t="s">
        <v>29317</v>
      </c>
      <c r="F194" s="20"/>
      <c r="G194" s="3" t="str">
        <f>IF(LEN(Tabel2[[#This Row],[ORGNO]])=4,"OK","Ugyldig")</f>
        <v>OK</v>
      </c>
      <c r="H194" s="9"/>
      <c r="K194"/>
      <c r="L194" s="9"/>
      <c r="M194" s="35" t="s">
        <v>1469</v>
      </c>
      <c r="N194" s="35"/>
      <c r="O194" s="35"/>
      <c r="P194" s="35" t="s">
        <v>29947</v>
      </c>
      <c r="Q194" s="35" t="s">
        <v>29718</v>
      </c>
      <c r="R194" s="35" t="s">
        <v>29745</v>
      </c>
      <c r="S194" s="35" t="s">
        <v>1471</v>
      </c>
      <c r="T194" s="36" t="s">
        <v>288</v>
      </c>
      <c r="U194" s="39" t="str">
        <f>_xlfn.CONCAT(Tabel4[[#This Row],[Personnr.]],"-",Tabel4[[#This Row],[Afdeling]],"-",Tabel4[[#This Row],[ASS_Status]])</f>
        <v>-2694-Inactive - Payroll Eligible</v>
      </c>
    </row>
    <row r="195" spans="2:21" ht="15" customHeight="1" x14ac:dyDescent="0.4">
      <c r="B195" s="17" t="s">
        <v>198</v>
      </c>
      <c r="C195" s="18" t="s">
        <v>28445</v>
      </c>
      <c r="D195" s="18" t="s">
        <v>29316</v>
      </c>
      <c r="E195" s="18" t="s">
        <v>29317</v>
      </c>
      <c r="F195" s="20"/>
      <c r="G195" s="3" t="str">
        <f>IF(LEN(Tabel2[[#This Row],[ORGNO]])=4,"OK","Ugyldig")</f>
        <v>OK</v>
      </c>
      <c r="H195" s="9"/>
      <c r="K195"/>
      <c r="L195" s="9"/>
      <c r="M195" s="35" t="s">
        <v>1469</v>
      </c>
      <c r="N195" s="35"/>
      <c r="O195" s="35"/>
      <c r="P195" s="35" t="s">
        <v>29948</v>
      </c>
      <c r="Q195" s="35" t="s">
        <v>29718</v>
      </c>
      <c r="R195" s="35" t="s">
        <v>29745</v>
      </c>
      <c r="S195" s="35" t="s">
        <v>1471</v>
      </c>
      <c r="T195" s="36" t="s">
        <v>288</v>
      </c>
      <c r="U195" s="39" t="str">
        <f>_xlfn.CONCAT(Tabel4[[#This Row],[Personnr.]],"-",Tabel4[[#This Row],[Afdeling]],"-",Tabel4[[#This Row],[ASS_Status]])</f>
        <v>-2694-Inactive - Payroll Eligible</v>
      </c>
    </row>
    <row r="196" spans="2:21" ht="15" customHeight="1" x14ac:dyDescent="0.4">
      <c r="B196" s="17" t="s">
        <v>199</v>
      </c>
      <c r="C196" s="18" t="s">
        <v>29364</v>
      </c>
      <c r="D196" s="18" t="s">
        <v>29316</v>
      </c>
      <c r="E196" s="18" t="s">
        <v>29317</v>
      </c>
      <c r="F196" s="20"/>
      <c r="G196" s="3" t="str">
        <f>IF(LEN(Tabel2[[#This Row],[ORGNO]])=4,"OK","Ugyldig")</f>
        <v>OK</v>
      </c>
      <c r="H196" s="9"/>
      <c r="K196"/>
      <c r="L196" s="9"/>
      <c r="M196" s="35" t="s">
        <v>1469</v>
      </c>
      <c r="N196" s="35"/>
      <c r="O196" s="35"/>
      <c r="P196" s="35" t="s">
        <v>29949</v>
      </c>
      <c r="Q196" s="35" t="s">
        <v>29718</v>
      </c>
      <c r="R196" s="35" t="s">
        <v>29745</v>
      </c>
      <c r="S196" s="35" t="s">
        <v>1471</v>
      </c>
      <c r="T196" s="36" t="s">
        <v>288</v>
      </c>
      <c r="U196" s="39" t="str">
        <f>_xlfn.CONCAT(Tabel4[[#This Row],[Personnr.]],"-",Tabel4[[#This Row],[Afdeling]],"-",Tabel4[[#This Row],[ASS_Status]])</f>
        <v>-2694-Inactive - Payroll Eligible</v>
      </c>
    </row>
    <row r="197" spans="2:21" ht="15" customHeight="1" x14ac:dyDescent="0.4">
      <c r="B197" s="17" t="s">
        <v>200</v>
      </c>
      <c r="C197" s="18" t="s">
        <v>29365</v>
      </c>
      <c r="D197" s="18" t="s">
        <v>29316</v>
      </c>
      <c r="E197" s="18" t="s">
        <v>29317</v>
      </c>
      <c r="F197" s="20"/>
      <c r="G197" s="3" t="str">
        <f>IF(LEN(Tabel2[[#This Row],[ORGNO]])=4,"OK","Ugyldig")</f>
        <v>OK</v>
      </c>
      <c r="H197" s="9"/>
      <c r="K197"/>
      <c r="L197" s="9"/>
      <c r="M197" s="35" t="s">
        <v>1469</v>
      </c>
      <c r="N197" s="35"/>
      <c r="O197" s="35"/>
      <c r="P197" s="35" t="s">
        <v>42566</v>
      </c>
      <c r="Q197" s="35" t="s">
        <v>29718</v>
      </c>
      <c r="R197" s="35" t="s">
        <v>29745</v>
      </c>
      <c r="S197" s="35" t="s">
        <v>1471</v>
      </c>
      <c r="T197" s="36" t="s">
        <v>288</v>
      </c>
      <c r="U197" s="39" t="str">
        <f>_xlfn.CONCAT(Tabel4[[#This Row],[Personnr.]],"-",Tabel4[[#This Row],[Afdeling]],"-",Tabel4[[#This Row],[ASS_Status]])</f>
        <v>-2694-Inactive - Payroll Eligible</v>
      </c>
    </row>
    <row r="198" spans="2:21" ht="15" customHeight="1" x14ac:dyDescent="0.4">
      <c r="B198" s="17" t="s">
        <v>201</v>
      </c>
      <c r="C198" s="18" t="s">
        <v>29366</v>
      </c>
      <c r="D198" s="18" t="s">
        <v>29316</v>
      </c>
      <c r="E198" s="18" t="s">
        <v>29317</v>
      </c>
      <c r="F198" s="20"/>
      <c r="G198" s="3" t="str">
        <f>IF(LEN(Tabel2[[#This Row],[ORGNO]])=4,"OK","Ugyldig")</f>
        <v>OK</v>
      </c>
      <c r="H198" s="9"/>
      <c r="K198"/>
      <c r="L198" s="9"/>
      <c r="M198" s="35" t="s">
        <v>1472</v>
      </c>
      <c r="N198" s="35" t="s">
        <v>45863</v>
      </c>
      <c r="O198" s="35" t="s">
        <v>1473</v>
      </c>
      <c r="P198" s="35" t="s">
        <v>29950</v>
      </c>
      <c r="Q198" s="35" t="s">
        <v>29721</v>
      </c>
      <c r="R198" s="35" t="s">
        <v>29745</v>
      </c>
      <c r="S198" s="35" t="s">
        <v>1474</v>
      </c>
      <c r="T198" s="36" t="s">
        <v>286</v>
      </c>
      <c r="U198" s="39" t="str">
        <f>_xlfn.CONCAT(Tabel4[[#This Row],[Personnr.]],"-",Tabel4[[#This Row],[Afdeling]],"-",Tabel4[[#This Row],[ASS_Status]])</f>
        <v>27898-2692-Aktiv ansættelse</v>
      </c>
    </row>
    <row r="199" spans="2:21" ht="15" customHeight="1" x14ac:dyDescent="0.4">
      <c r="B199" s="17" t="s">
        <v>202</v>
      </c>
      <c r="C199" s="18" t="s">
        <v>27991</v>
      </c>
      <c r="D199" s="18" t="s">
        <v>29316</v>
      </c>
      <c r="E199" s="18" t="s">
        <v>29317</v>
      </c>
      <c r="F199" s="20"/>
      <c r="G199" s="3" t="str">
        <f>IF(LEN(Tabel2[[#This Row],[ORGNO]])=4,"OK","Ugyldig")</f>
        <v>OK</v>
      </c>
      <c r="H199" s="9"/>
      <c r="K199"/>
      <c r="L199" s="9"/>
      <c r="M199" s="35" t="s">
        <v>1472</v>
      </c>
      <c r="N199" s="35"/>
      <c r="O199" s="35"/>
      <c r="P199" s="35" t="s">
        <v>45864</v>
      </c>
      <c r="Q199" s="35" t="s">
        <v>29721</v>
      </c>
      <c r="R199" s="35" t="s">
        <v>29754</v>
      </c>
      <c r="S199" s="35" t="s">
        <v>1474</v>
      </c>
      <c r="T199" s="36" t="s">
        <v>150</v>
      </c>
      <c r="U199" s="39" t="str">
        <f>_xlfn.CONCAT(Tabel4[[#This Row],[Personnr.]],"-",Tabel4[[#This Row],[Afdeling]],"-",Tabel4[[#This Row],[ASS_Status]])</f>
        <v>-2282-Aktiv ansættelse</v>
      </c>
    </row>
    <row r="200" spans="2:21" ht="15" customHeight="1" x14ac:dyDescent="0.4">
      <c r="B200" s="17" t="s">
        <v>203</v>
      </c>
      <c r="C200" s="18" t="s">
        <v>27450</v>
      </c>
      <c r="D200" s="18" t="s">
        <v>29316</v>
      </c>
      <c r="E200" s="18" t="s">
        <v>29317</v>
      </c>
      <c r="F200" s="20"/>
      <c r="G200" s="3" t="str">
        <f>IF(LEN(Tabel2[[#This Row],[ORGNO]])=4,"OK","Ugyldig")</f>
        <v>OK</v>
      </c>
      <c r="H200" s="9"/>
      <c r="K200"/>
      <c r="L200" s="9"/>
      <c r="M200" s="35" t="s">
        <v>27071</v>
      </c>
      <c r="N200" s="35" t="s">
        <v>45865</v>
      </c>
      <c r="O200" s="35" t="s">
        <v>27072</v>
      </c>
      <c r="P200" s="35" t="s">
        <v>29951</v>
      </c>
      <c r="Q200" s="35" t="s">
        <v>29718</v>
      </c>
      <c r="R200" s="35" t="s">
        <v>29745</v>
      </c>
      <c r="S200" s="35" t="s">
        <v>27073</v>
      </c>
      <c r="T200" s="36" t="s">
        <v>85</v>
      </c>
      <c r="U200" s="39" t="str">
        <f>_xlfn.CONCAT(Tabel4[[#This Row],[Personnr.]],"-",Tabel4[[#This Row],[Afdeling]],"-",Tabel4[[#This Row],[ASS_Status]])</f>
        <v>34833-1118-Inactive - Payroll Eligible</v>
      </c>
    </row>
    <row r="201" spans="2:21" ht="15" customHeight="1" x14ac:dyDescent="0.4">
      <c r="B201" s="17" t="s">
        <v>204</v>
      </c>
      <c r="C201" s="18" t="s">
        <v>29367</v>
      </c>
      <c r="D201" s="18" t="s">
        <v>29316</v>
      </c>
      <c r="E201" s="18" t="s">
        <v>29317</v>
      </c>
      <c r="F201" s="20"/>
      <c r="G201" s="3" t="str">
        <f>IF(LEN(Tabel2[[#This Row],[ORGNO]])=4,"OK","Ugyldig")</f>
        <v>OK</v>
      </c>
      <c r="H201" s="9"/>
      <c r="K201"/>
      <c r="L201" s="9"/>
      <c r="M201" s="35" t="s">
        <v>1475</v>
      </c>
      <c r="N201" s="35" t="s">
        <v>45866</v>
      </c>
      <c r="O201" s="35" t="s">
        <v>1476</v>
      </c>
      <c r="P201" s="35" t="s">
        <v>29952</v>
      </c>
      <c r="Q201" s="35" t="s">
        <v>29718</v>
      </c>
      <c r="R201" s="35" t="s">
        <v>29754</v>
      </c>
      <c r="S201" s="35" t="s">
        <v>1477</v>
      </c>
      <c r="T201" s="36" t="s">
        <v>599</v>
      </c>
      <c r="U201" s="39" t="str">
        <f>_xlfn.CONCAT(Tabel4[[#This Row],[Personnr.]],"-",Tabel4[[#This Row],[Afdeling]],"-",Tabel4[[#This Row],[ASS_Status]])</f>
        <v>31754-4261-Inactive - Payroll Eligible</v>
      </c>
    </row>
    <row r="202" spans="2:21" ht="15" customHeight="1" x14ac:dyDescent="0.4">
      <c r="B202" s="17" t="s">
        <v>205</v>
      </c>
      <c r="C202" s="18" t="s">
        <v>28172</v>
      </c>
      <c r="D202" s="18" t="s">
        <v>29316</v>
      </c>
      <c r="E202" s="18" t="s">
        <v>29317</v>
      </c>
      <c r="F202" s="20"/>
      <c r="G202" s="3" t="str">
        <f>IF(LEN(Tabel2[[#This Row],[ORGNO]])=4,"OK","Ugyldig")</f>
        <v>OK</v>
      </c>
      <c r="H202" s="9"/>
      <c r="K202"/>
      <c r="L202" s="9"/>
      <c r="M202" s="35" t="s">
        <v>1475</v>
      </c>
      <c r="N202" s="35"/>
      <c r="O202" s="35"/>
      <c r="P202" s="35" t="s">
        <v>29953</v>
      </c>
      <c r="Q202" s="35" t="s">
        <v>29718</v>
      </c>
      <c r="R202" s="35" t="s">
        <v>29754</v>
      </c>
      <c r="S202" s="35" t="s">
        <v>1477</v>
      </c>
      <c r="T202" s="36" t="s">
        <v>573</v>
      </c>
      <c r="U202" s="39" t="str">
        <f>_xlfn.CONCAT(Tabel4[[#This Row],[Personnr.]],"-",Tabel4[[#This Row],[Afdeling]],"-",Tabel4[[#This Row],[ASS_Status]])</f>
        <v>-3800-Inactive - Payroll Eligible</v>
      </c>
    </row>
    <row r="203" spans="2:21" ht="15" customHeight="1" x14ac:dyDescent="0.4">
      <c r="B203" s="17" t="s">
        <v>206</v>
      </c>
      <c r="C203" s="18" t="s">
        <v>29368</v>
      </c>
      <c r="D203" s="18" t="s">
        <v>29316</v>
      </c>
      <c r="E203" s="18" t="s">
        <v>29317</v>
      </c>
      <c r="F203" s="20"/>
      <c r="G203" s="3" t="str">
        <f>IF(LEN(Tabel2[[#This Row],[ORGNO]])=4,"OK","Ugyldig")</f>
        <v>OK</v>
      </c>
      <c r="H203" s="9"/>
      <c r="K203"/>
      <c r="L203" s="9"/>
      <c r="M203" s="35" t="s">
        <v>1478</v>
      </c>
      <c r="N203" s="35" t="s">
        <v>45867</v>
      </c>
      <c r="O203" s="35" t="s">
        <v>1479</v>
      </c>
      <c r="P203" s="35" t="s">
        <v>29954</v>
      </c>
      <c r="Q203" s="35" t="s">
        <v>29721</v>
      </c>
      <c r="R203" s="35" t="s">
        <v>29754</v>
      </c>
      <c r="S203" s="35" t="s">
        <v>1480</v>
      </c>
      <c r="T203" s="36" t="s">
        <v>42530</v>
      </c>
      <c r="U203" s="39" t="str">
        <f>_xlfn.CONCAT(Tabel4[[#This Row],[Personnr.]],"-",Tabel4[[#This Row],[Afdeling]],"-",Tabel4[[#This Row],[ASS_Status]])</f>
        <v>34007-7810-Aktiv ansættelse</v>
      </c>
    </row>
    <row r="204" spans="2:21" ht="15" customHeight="1" x14ac:dyDescent="0.4">
      <c r="B204" s="17" t="s">
        <v>207</v>
      </c>
      <c r="C204" s="18" t="s">
        <v>29369</v>
      </c>
      <c r="D204" s="18" t="s">
        <v>29316</v>
      </c>
      <c r="E204" s="18" t="s">
        <v>29317</v>
      </c>
      <c r="F204" s="20"/>
      <c r="G204" s="3" t="str">
        <f>IF(LEN(Tabel2[[#This Row],[ORGNO]])=4,"OK","Ugyldig")</f>
        <v>OK</v>
      </c>
      <c r="H204" s="9"/>
      <c r="K204"/>
      <c r="L204" s="9"/>
      <c r="M204" s="35" t="s">
        <v>1478</v>
      </c>
      <c r="N204" s="35"/>
      <c r="O204" s="35"/>
      <c r="P204" s="35" t="s">
        <v>45868</v>
      </c>
      <c r="Q204" s="35" t="s">
        <v>29718</v>
      </c>
      <c r="R204" s="35" t="s">
        <v>29754</v>
      </c>
      <c r="S204" s="35" t="s">
        <v>1480</v>
      </c>
      <c r="T204" s="36" t="s">
        <v>29</v>
      </c>
      <c r="U204" s="39" t="str">
        <f>_xlfn.CONCAT(Tabel4[[#This Row],[Personnr.]],"-",Tabel4[[#This Row],[Afdeling]],"-",Tabel4[[#This Row],[ASS_Status]])</f>
        <v>-0114-Inactive - Payroll Eligible</v>
      </c>
    </row>
    <row r="205" spans="2:21" ht="15" customHeight="1" x14ac:dyDescent="0.4">
      <c r="B205" s="17" t="s">
        <v>208</v>
      </c>
      <c r="C205" s="18" t="s">
        <v>27390</v>
      </c>
      <c r="D205" s="18" t="s">
        <v>29316</v>
      </c>
      <c r="E205" s="18" t="s">
        <v>29317</v>
      </c>
      <c r="F205" s="20"/>
      <c r="G205" s="3" t="str">
        <f>IF(LEN(Tabel2[[#This Row],[ORGNO]])=4,"OK","Ugyldig")</f>
        <v>OK</v>
      </c>
      <c r="H205" s="9"/>
      <c r="K205"/>
      <c r="L205" s="9"/>
      <c r="M205" s="35" t="s">
        <v>1481</v>
      </c>
      <c r="N205" s="35" t="s">
        <v>45869</v>
      </c>
      <c r="O205" s="35" t="s">
        <v>1482</v>
      </c>
      <c r="P205" s="35" t="s">
        <v>29955</v>
      </c>
      <c r="Q205" s="35" t="s">
        <v>29718</v>
      </c>
      <c r="R205" s="35" t="s">
        <v>29956</v>
      </c>
      <c r="S205" s="35" t="s">
        <v>1483</v>
      </c>
      <c r="T205" s="36" t="s">
        <v>22</v>
      </c>
      <c r="U205" s="39" t="str">
        <f>_xlfn.CONCAT(Tabel4[[#This Row],[Personnr.]],"-",Tabel4[[#This Row],[Afdeling]],"-",Tabel4[[#This Row],[ASS_Status]])</f>
        <v>10389-0100-Inactive - Payroll Eligible</v>
      </c>
    </row>
    <row r="206" spans="2:21" ht="15" customHeight="1" x14ac:dyDescent="0.4">
      <c r="B206" s="17" t="s">
        <v>209</v>
      </c>
      <c r="C206" s="18" t="s">
        <v>29370</v>
      </c>
      <c r="D206" s="18" t="s">
        <v>29316</v>
      </c>
      <c r="E206" s="18" t="s">
        <v>29317</v>
      </c>
      <c r="F206" s="20"/>
      <c r="G206" s="3" t="str">
        <f>IF(LEN(Tabel2[[#This Row],[ORGNO]])=4,"OK","Ugyldig")</f>
        <v>OK</v>
      </c>
      <c r="H206" s="9"/>
      <c r="K206"/>
      <c r="L206" s="9"/>
      <c r="M206" s="35" t="s">
        <v>1484</v>
      </c>
      <c r="N206" s="35" t="s">
        <v>45870</v>
      </c>
      <c r="O206" s="35" t="s">
        <v>464</v>
      </c>
      <c r="P206" s="35" t="s">
        <v>29957</v>
      </c>
      <c r="Q206" s="35" t="s">
        <v>29721</v>
      </c>
      <c r="R206" s="35" t="s">
        <v>29726</v>
      </c>
      <c r="S206" s="35" t="s">
        <v>1485</v>
      </c>
      <c r="T206" s="36" t="s">
        <v>164</v>
      </c>
      <c r="U206" s="39" t="str">
        <f>_xlfn.CONCAT(Tabel4[[#This Row],[Personnr.]],"-",Tabel4[[#This Row],[Afdeling]],"-",Tabel4[[#This Row],[ASS_Status]])</f>
        <v>3181-2313-Aktiv ansættelse</v>
      </c>
    </row>
    <row r="207" spans="2:21" ht="15" customHeight="1" x14ac:dyDescent="0.4">
      <c r="B207" s="17" t="s">
        <v>210</v>
      </c>
      <c r="C207" s="18" t="s">
        <v>29371</v>
      </c>
      <c r="D207" s="18" t="s">
        <v>29316</v>
      </c>
      <c r="E207" s="18" t="s">
        <v>29317</v>
      </c>
      <c r="F207" s="20"/>
      <c r="G207" s="3" t="str">
        <f>IF(LEN(Tabel2[[#This Row],[ORGNO]])=4,"OK","Ugyldig")</f>
        <v>OK</v>
      </c>
      <c r="H207" s="9"/>
      <c r="K207"/>
      <c r="L207" s="9"/>
      <c r="M207" s="35" t="s">
        <v>1486</v>
      </c>
      <c r="N207" s="35" t="s">
        <v>45871</v>
      </c>
      <c r="O207" s="35" t="s">
        <v>1487</v>
      </c>
      <c r="P207" s="35" t="s">
        <v>29958</v>
      </c>
      <c r="Q207" s="35" t="s">
        <v>29721</v>
      </c>
      <c r="R207" s="35" t="s">
        <v>29729</v>
      </c>
      <c r="S207" s="35" t="s">
        <v>1488</v>
      </c>
      <c r="T207" s="36" t="s">
        <v>252</v>
      </c>
      <c r="U207" s="39" t="str">
        <f>_xlfn.CONCAT(Tabel4[[#This Row],[Personnr.]],"-",Tabel4[[#This Row],[Afdeling]],"-",Tabel4[[#This Row],[ASS_Status]])</f>
        <v>2607-2542-Aktiv ansættelse</v>
      </c>
    </row>
    <row r="208" spans="2:21" ht="15" customHeight="1" x14ac:dyDescent="0.4">
      <c r="B208" s="17" t="s">
        <v>211</v>
      </c>
      <c r="C208" s="18" t="s">
        <v>29372</v>
      </c>
      <c r="D208" s="18" t="s">
        <v>29316</v>
      </c>
      <c r="E208" s="18" t="s">
        <v>29317</v>
      </c>
      <c r="F208" s="20"/>
      <c r="G208" s="3" t="str">
        <f>IF(LEN(Tabel2[[#This Row],[ORGNO]])=4,"OK","Ugyldig")</f>
        <v>OK</v>
      </c>
      <c r="H208" s="9"/>
      <c r="K208"/>
      <c r="L208" s="9"/>
      <c r="M208" s="35" t="s">
        <v>1489</v>
      </c>
      <c r="N208" s="35" t="s">
        <v>45872</v>
      </c>
      <c r="O208" s="35" t="s">
        <v>1490</v>
      </c>
      <c r="P208" s="35" t="s">
        <v>29959</v>
      </c>
      <c r="Q208" s="35" t="s">
        <v>29718</v>
      </c>
      <c r="R208" s="35" t="s">
        <v>29726</v>
      </c>
      <c r="S208" s="35" t="s">
        <v>1491</v>
      </c>
      <c r="T208" s="36" t="s">
        <v>593</v>
      </c>
      <c r="U208" s="39" t="str">
        <f>_xlfn.CONCAT(Tabel4[[#This Row],[Personnr.]],"-",Tabel4[[#This Row],[Afdeling]],"-",Tabel4[[#This Row],[ASS_Status]])</f>
        <v>31083-4242-Inactive - Payroll Eligible</v>
      </c>
    </row>
    <row r="209" spans="2:21" ht="15" customHeight="1" x14ac:dyDescent="0.4">
      <c r="B209" s="17" t="s">
        <v>212</v>
      </c>
      <c r="C209" s="18" t="s">
        <v>29373</v>
      </c>
      <c r="D209" s="18" t="s">
        <v>29316</v>
      </c>
      <c r="E209" s="18" t="s">
        <v>29317</v>
      </c>
      <c r="F209" s="20"/>
      <c r="G209" s="3" t="str">
        <f>IF(LEN(Tabel2[[#This Row],[ORGNO]])=4,"OK","Ugyldig")</f>
        <v>OK</v>
      </c>
      <c r="H209" s="9"/>
      <c r="K209"/>
      <c r="L209" s="9"/>
      <c r="M209" s="35" t="s">
        <v>44336</v>
      </c>
      <c r="N209" s="35" t="s">
        <v>45873</v>
      </c>
      <c r="O209" s="35" t="s">
        <v>44337</v>
      </c>
      <c r="P209" s="35" t="s">
        <v>42567</v>
      </c>
      <c r="Q209" s="35" t="s">
        <v>29721</v>
      </c>
      <c r="R209" s="35" t="s">
        <v>29791</v>
      </c>
      <c r="S209" s="35" t="s">
        <v>42568</v>
      </c>
      <c r="T209" s="36" t="s">
        <v>749</v>
      </c>
      <c r="U209" s="39" t="str">
        <f>_xlfn.CONCAT(Tabel4[[#This Row],[Personnr.]],"-",Tabel4[[#This Row],[Afdeling]],"-",Tabel4[[#This Row],[ASS_Status]])</f>
        <v>36129-7210-Aktiv ansættelse</v>
      </c>
    </row>
    <row r="210" spans="2:21" ht="15" customHeight="1" x14ac:dyDescent="0.4">
      <c r="B210" s="17" t="s">
        <v>213</v>
      </c>
      <c r="C210" s="18" t="s">
        <v>29374</v>
      </c>
      <c r="D210" s="18" t="s">
        <v>29316</v>
      </c>
      <c r="E210" s="18" t="s">
        <v>29317</v>
      </c>
      <c r="F210" s="20"/>
      <c r="G210" s="3" t="str">
        <f>IF(LEN(Tabel2[[#This Row],[ORGNO]])=4,"OK","Ugyldig")</f>
        <v>OK</v>
      </c>
      <c r="H210" s="9"/>
      <c r="K210"/>
      <c r="L210" s="9"/>
      <c r="M210" s="35" t="s">
        <v>1492</v>
      </c>
      <c r="N210" s="35" t="s">
        <v>45874</v>
      </c>
      <c r="O210" s="35" t="s">
        <v>1493</v>
      </c>
      <c r="P210" s="35" t="s">
        <v>29960</v>
      </c>
      <c r="Q210" s="35" t="s">
        <v>29721</v>
      </c>
      <c r="R210" s="35" t="s">
        <v>29731</v>
      </c>
      <c r="S210" s="35" t="s">
        <v>1494</v>
      </c>
      <c r="T210" s="36" t="s">
        <v>806</v>
      </c>
      <c r="U210" s="39" t="str">
        <f>_xlfn.CONCAT(Tabel4[[#This Row],[Personnr.]],"-",Tabel4[[#This Row],[Afdeling]],"-",Tabel4[[#This Row],[ASS_Status]])</f>
        <v>30147-8281-Aktiv ansættelse</v>
      </c>
    </row>
    <row r="211" spans="2:21" ht="15" customHeight="1" x14ac:dyDescent="0.4">
      <c r="B211" s="17" t="s">
        <v>214</v>
      </c>
      <c r="C211" s="18" t="s">
        <v>29375</v>
      </c>
      <c r="D211" s="18" t="s">
        <v>29316</v>
      </c>
      <c r="E211" s="18" t="s">
        <v>29317</v>
      </c>
      <c r="F211" s="19"/>
      <c r="G211" s="3" t="str">
        <f>IF(LEN(Tabel2[[#This Row],[ORGNO]])=4,"OK","Ugyldig")</f>
        <v>OK</v>
      </c>
      <c r="H211" s="9"/>
      <c r="K211"/>
      <c r="L211" s="9"/>
      <c r="M211" s="35" t="s">
        <v>1495</v>
      </c>
      <c r="N211" s="35" t="s">
        <v>45875</v>
      </c>
      <c r="O211" s="35" t="s">
        <v>1496</v>
      </c>
      <c r="P211" s="35" t="s">
        <v>29961</v>
      </c>
      <c r="Q211" s="35" t="s">
        <v>29718</v>
      </c>
      <c r="R211" s="35" t="s">
        <v>29783</v>
      </c>
      <c r="S211" s="35" t="s">
        <v>1497</v>
      </c>
      <c r="T211" s="36" t="s">
        <v>643</v>
      </c>
      <c r="U211" s="39" t="str">
        <f>_xlfn.CONCAT(Tabel4[[#This Row],[Personnr.]],"-",Tabel4[[#This Row],[Afdeling]],"-",Tabel4[[#This Row],[ASS_Status]])</f>
        <v>17387-4765-Inactive - Payroll Eligible</v>
      </c>
    </row>
    <row r="212" spans="2:21" ht="15" customHeight="1" x14ac:dyDescent="0.4">
      <c r="B212" s="17" t="s">
        <v>215</v>
      </c>
      <c r="C212" s="18" t="s">
        <v>29376</v>
      </c>
      <c r="D212" s="18" t="s">
        <v>29316</v>
      </c>
      <c r="E212" s="18" t="s">
        <v>29317</v>
      </c>
      <c r="F212" s="19"/>
      <c r="G212" s="3" t="str">
        <f>IF(LEN(Tabel2[[#This Row],[ORGNO]])=4,"OK","Ugyldig")</f>
        <v>OK</v>
      </c>
      <c r="H212" s="9"/>
      <c r="K212"/>
      <c r="L212" s="9"/>
      <c r="M212" s="35" t="s">
        <v>1498</v>
      </c>
      <c r="N212" s="35" t="s">
        <v>45876</v>
      </c>
      <c r="O212" s="35" t="s">
        <v>1499</v>
      </c>
      <c r="P212" s="35" t="s">
        <v>29962</v>
      </c>
      <c r="Q212" s="35" t="s">
        <v>29721</v>
      </c>
      <c r="R212" s="35" t="s">
        <v>29879</v>
      </c>
      <c r="S212" s="35" t="s">
        <v>1500</v>
      </c>
      <c r="T212" s="36" t="s">
        <v>158</v>
      </c>
      <c r="U212" s="39" t="str">
        <f>_xlfn.CONCAT(Tabel4[[#This Row],[Personnr.]],"-",Tabel4[[#This Row],[Afdeling]],"-",Tabel4[[#This Row],[ASS_Status]])</f>
        <v>10714-2301-Aktiv ansættelse</v>
      </c>
    </row>
    <row r="213" spans="2:21" ht="15" customHeight="1" x14ac:dyDescent="0.4">
      <c r="B213" s="17" t="s">
        <v>216</v>
      </c>
      <c r="C213" s="18" t="s">
        <v>29377</v>
      </c>
      <c r="D213" s="18" t="s">
        <v>29316</v>
      </c>
      <c r="E213" s="18" t="s">
        <v>29317</v>
      </c>
      <c r="F213" s="19"/>
      <c r="G213" s="3" t="str">
        <f>IF(LEN(Tabel2[[#This Row],[ORGNO]])=4,"OK","Ugyldig")</f>
        <v>OK</v>
      </c>
      <c r="H213" s="9"/>
      <c r="K213"/>
      <c r="L213" s="9"/>
      <c r="M213" s="35" t="s">
        <v>45877</v>
      </c>
      <c r="N213" s="35" t="s">
        <v>45878</v>
      </c>
      <c r="O213" s="35" t="s">
        <v>45879</v>
      </c>
      <c r="P213" s="35" t="s">
        <v>45880</v>
      </c>
      <c r="Q213" s="35" t="s">
        <v>29721</v>
      </c>
      <c r="R213" s="35" t="s">
        <v>29719</v>
      </c>
      <c r="S213" s="35" t="s">
        <v>45881</v>
      </c>
      <c r="T213" s="36" t="s">
        <v>822</v>
      </c>
      <c r="U213" s="39" t="str">
        <f>_xlfn.CONCAT(Tabel4[[#This Row],[Personnr.]],"-",Tabel4[[#This Row],[Afdeling]],"-",Tabel4[[#This Row],[ASS_Status]])</f>
        <v>37727-8380-Aktiv ansættelse</v>
      </c>
    </row>
    <row r="214" spans="2:21" ht="15" customHeight="1" x14ac:dyDescent="0.4">
      <c r="B214" s="17" t="s">
        <v>217</v>
      </c>
      <c r="C214" s="18" t="s">
        <v>29378</v>
      </c>
      <c r="D214" s="18" t="s">
        <v>29316</v>
      </c>
      <c r="E214" s="18" t="s">
        <v>29317</v>
      </c>
      <c r="F214" s="19"/>
      <c r="G214" s="3" t="str">
        <f>IF(LEN(Tabel2[[#This Row],[ORGNO]])=4,"OK","Ugyldig")</f>
        <v>OK</v>
      </c>
      <c r="H214" s="9"/>
      <c r="K214"/>
      <c r="L214" s="9"/>
      <c r="M214" s="35" t="s">
        <v>1501</v>
      </c>
      <c r="N214" s="35" t="s">
        <v>45882</v>
      </c>
      <c r="O214" s="35" t="s">
        <v>1502</v>
      </c>
      <c r="P214" s="35" t="s">
        <v>29963</v>
      </c>
      <c r="Q214" s="35" t="s">
        <v>29718</v>
      </c>
      <c r="R214" s="35" t="s">
        <v>29737</v>
      </c>
      <c r="S214" s="35" t="s">
        <v>1503</v>
      </c>
      <c r="T214" s="36" t="s">
        <v>615</v>
      </c>
      <c r="U214" s="39" t="str">
        <f>_xlfn.CONCAT(Tabel4[[#This Row],[Personnr.]],"-",Tabel4[[#This Row],[Afdeling]],"-",Tabel4[[#This Row],[ASS_Status]])</f>
        <v>22830-4615-Inactive - Payroll Eligible</v>
      </c>
    </row>
    <row r="215" spans="2:21" ht="15" customHeight="1" x14ac:dyDescent="0.4">
      <c r="B215" s="17" t="s">
        <v>218</v>
      </c>
      <c r="C215" s="18" t="s">
        <v>29379</v>
      </c>
      <c r="D215" s="18" t="s">
        <v>29316</v>
      </c>
      <c r="E215" s="18" t="s">
        <v>29317</v>
      </c>
      <c r="F215" s="19"/>
      <c r="G215" s="3" t="str">
        <f>IF(LEN(Tabel2[[#This Row],[ORGNO]])=4,"OK","Ugyldig")</f>
        <v>OK</v>
      </c>
      <c r="H215" s="9"/>
      <c r="K215"/>
      <c r="L215" s="9"/>
      <c r="M215" s="35" t="s">
        <v>1504</v>
      </c>
      <c r="N215" s="35" t="s">
        <v>45883</v>
      </c>
      <c r="O215" s="35" t="s">
        <v>1505</v>
      </c>
      <c r="P215" s="35" t="s">
        <v>29964</v>
      </c>
      <c r="Q215" s="35" t="s">
        <v>29718</v>
      </c>
      <c r="R215" s="35" t="s">
        <v>29965</v>
      </c>
      <c r="S215" s="35" t="s">
        <v>1506</v>
      </c>
      <c r="T215" s="36" t="s">
        <v>660</v>
      </c>
      <c r="U215" s="39" t="str">
        <f>_xlfn.CONCAT(Tabel4[[#This Row],[Personnr.]],"-",Tabel4[[#This Row],[Afdeling]],"-",Tabel4[[#This Row],[ASS_Status]])</f>
        <v>33473-4825-Inactive - Payroll Eligible</v>
      </c>
    </row>
    <row r="216" spans="2:21" ht="15" customHeight="1" x14ac:dyDescent="0.4">
      <c r="B216" s="17" t="s">
        <v>219</v>
      </c>
      <c r="C216" s="18" t="s">
        <v>29380</v>
      </c>
      <c r="D216" s="18" t="s">
        <v>29316</v>
      </c>
      <c r="E216" s="18" t="s">
        <v>29317</v>
      </c>
      <c r="F216" s="19"/>
      <c r="G216" s="3" t="str">
        <f>IF(LEN(Tabel2[[#This Row],[ORGNO]])=4,"OK","Ugyldig")</f>
        <v>OK</v>
      </c>
      <c r="H216" s="9"/>
      <c r="K216"/>
      <c r="L216" s="9"/>
      <c r="M216" s="35" t="s">
        <v>1507</v>
      </c>
      <c r="N216" s="35" t="s">
        <v>45884</v>
      </c>
      <c r="O216" s="35" t="s">
        <v>1508</v>
      </c>
      <c r="P216" s="35" t="s">
        <v>29966</v>
      </c>
      <c r="Q216" s="35" t="s">
        <v>29718</v>
      </c>
      <c r="R216" s="35" t="s">
        <v>29882</v>
      </c>
      <c r="S216" s="35" t="s">
        <v>1509</v>
      </c>
      <c r="T216" s="36" t="s">
        <v>794</v>
      </c>
      <c r="U216" s="39" t="str">
        <f>_xlfn.CONCAT(Tabel4[[#This Row],[Personnr.]],"-",Tabel4[[#This Row],[Afdeling]],"-",Tabel4[[#This Row],[ASS_Status]])</f>
        <v>16358-8211-Inactive - Payroll Eligible</v>
      </c>
    </row>
    <row r="217" spans="2:21" ht="15" customHeight="1" x14ac:dyDescent="0.4">
      <c r="B217" s="17" t="s">
        <v>220</v>
      </c>
      <c r="C217" s="18" t="s">
        <v>29381</v>
      </c>
      <c r="D217" s="18" t="s">
        <v>29316</v>
      </c>
      <c r="E217" s="18" t="s">
        <v>29317</v>
      </c>
      <c r="F217" s="19"/>
      <c r="G217" s="3" t="str">
        <f>IF(LEN(Tabel2[[#This Row],[ORGNO]])=4,"OK","Ugyldig")</f>
        <v>OK</v>
      </c>
      <c r="H217" s="9"/>
      <c r="K217"/>
      <c r="L217" s="9"/>
      <c r="M217" s="35" t="s">
        <v>1510</v>
      </c>
      <c r="N217" s="35" t="s">
        <v>45885</v>
      </c>
      <c r="O217" s="35" t="s">
        <v>1511</v>
      </c>
      <c r="P217" s="35" t="s">
        <v>29967</v>
      </c>
      <c r="Q217" s="35" t="s">
        <v>29718</v>
      </c>
      <c r="R217" s="35" t="s">
        <v>29737</v>
      </c>
      <c r="S217" s="35" t="s">
        <v>1512</v>
      </c>
      <c r="T217" s="36" t="s">
        <v>600</v>
      </c>
      <c r="U217" s="39" t="str">
        <f>_xlfn.CONCAT(Tabel4[[#This Row],[Personnr.]],"-",Tabel4[[#This Row],[Afdeling]],"-",Tabel4[[#This Row],[ASS_Status]])</f>
        <v>19600-4270-Inactive - Payroll Eligible</v>
      </c>
    </row>
    <row r="218" spans="2:21" ht="15" customHeight="1" x14ac:dyDescent="0.4">
      <c r="B218" s="17" t="s">
        <v>221</v>
      </c>
      <c r="C218" s="18" t="s">
        <v>29382</v>
      </c>
      <c r="D218" s="18" t="s">
        <v>29316</v>
      </c>
      <c r="E218" s="18" t="s">
        <v>29317</v>
      </c>
      <c r="F218" s="19"/>
      <c r="G218" s="3" t="str">
        <f>IF(LEN(Tabel2[[#This Row],[ORGNO]])=4,"OK","Ugyldig")</f>
        <v>OK</v>
      </c>
      <c r="H218" s="9"/>
      <c r="K218"/>
      <c r="L218" s="9"/>
      <c r="M218" s="35" t="s">
        <v>1513</v>
      </c>
      <c r="N218" s="35" t="s">
        <v>45886</v>
      </c>
      <c r="O218" s="35" t="s">
        <v>1514</v>
      </c>
      <c r="P218" s="35" t="s">
        <v>29968</v>
      </c>
      <c r="Q218" s="35" t="s">
        <v>29718</v>
      </c>
      <c r="R218" s="35" t="s">
        <v>29737</v>
      </c>
      <c r="S218" s="35" t="s">
        <v>1515</v>
      </c>
      <c r="T218" s="36" t="s">
        <v>109</v>
      </c>
      <c r="U218" s="39" t="str">
        <f>_xlfn.CONCAT(Tabel4[[#This Row],[Personnr.]],"-",Tabel4[[#This Row],[Afdeling]],"-",Tabel4[[#This Row],[ASS_Status]])</f>
        <v>18535-1213-Inactive - Payroll Eligible</v>
      </c>
    </row>
    <row r="219" spans="2:21" ht="15" customHeight="1" x14ac:dyDescent="0.4">
      <c r="B219" s="17" t="s">
        <v>222</v>
      </c>
      <c r="C219" s="18" t="s">
        <v>29383</v>
      </c>
      <c r="D219" s="18" t="s">
        <v>29316</v>
      </c>
      <c r="E219" s="18" t="s">
        <v>29317</v>
      </c>
      <c r="F219" s="19"/>
      <c r="G219" s="3" t="str">
        <f>IF(LEN(Tabel2[[#This Row],[ORGNO]])=4,"OK","Ugyldig")</f>
        <v>OK</v>
      </c>
      <c r="H219" s="9"/>
      <c r="K219"/>
      <c r="L219" s="9"/>
      <c r="M219" s="35" t="s">
        <v>1513</v>
      </c>
      <c r="N219" s="35"/>
      <c r="O219" s="35"/>
      <c r="P219" s="35" t="s">
        <v>29969</v>
      </c>
      <c r="Q219" s="35" t="s">
        <v>29721</v>
      </c>
      <c r="R219" s="35" t="s">
        <v>29737</v>
      </c>
      <c r="S219" s="35" t="s">
        <v>1515</v>
      </c>
      <c r="T219" s="36" t="s">
        <v>24805</v>
      </c>
      <c r="U219" s="39" t="str">
        <f>_xlfn.CONCAT(Tabel4[[#This Row],[Personnr.]],"-",Tabel4[[#This Row],[Afdeling]],"-",Tabel4[[#This Row],[ASS_Status]])</f>
        <v>-1223-Aktiv ansættelse</v>
      </c>
    </row>
    <row r="220" spans="2:21" ht="15" customHeight="1" x14ac:dyDescent="0.4">
      <c r="B220" s="17" t="s">
        <v>223</v>
      </c>
      <c r="C220" s="18" t="s">
        <v>28399</v>
      </c>
      <c r="D220" s="18" t="s">
        <v>29316</v>
      </c>
      <c r="E220" s="18" t="s">
        <v>29317</v>
      </c>
      <c r="F220" s="19"/>
      <c r="G220" s="3" t="str">
        <f>IF(LEN(Tabel2[[#This Row],[ORGNO]])=4,"OK","Ugyldig")</f>
        <v>OK</v>
      </c>
      <c r="H220" s="9"/>
      <c r="K220"/>
      <c r="L220" s="9"/>
      <c r="M220" s="35" t="s">
        <v>1516</v>
      </c>
      <c r="N220" s="35" t="s">
        <v>45887</v>
      </c>
      <c r="O220" s="35" t="s">
        <v>1517</v>
      </c>
      <c r="P220" s="35" t="s">
        <v>29970</v>
      </c>
      <c r="Q220" s="35" t="s">
        <v>29718</v>
      </c>
      <c r="R220" s="35" t="s">
        <v>29737</v>
      </c>
      <c r="S220" s="35" t="s">
        <v>1518</v>
      </c>
      <c r="T220" s="36" t="s">
        <v>48</v>
      </c>
      <c r="U220" s="39" t="str">
        <f>_xlfn.CONCAT(Tabel4[[#This Row],[Personnr.]],"-",Tabel4[[#This Row],[Afdeling]],"-",Tabel4[[#This Row],[ASS_Status]])</f>
        <v>20654-1022-Inactive - Payroll Eligible</v>
      </c>
    </row>
    <row r="221" spans="2:21" ht="15" customHeight="1" x14ac:dyDescent="0.4">
      <c r="B221" s="17" t="s">
        <v>224</v>
      </c>
      <c r="C221" s="18" t="s">
        <v>29384</v>
      </c>
      <c r="D221" s="18" t="s">
        <v>29316</v>
      </c>
      <c r="E221" s="18" t="s">
        <v>29317</v>
      </c>
      <c r="F221" s="19"/>
      <c r="G221" s="3" t="str">
        <f>IF(LEN(Tabel2[[#This Row],[ORGNO]])=4,"OK","Ugyldig")</f>
        <v>OK</v>
      </c>
      <c r="H221" s="9"/>
      <c r="K221"/>
      <c r="L221" s="9"/>
      <c r="M221" s="35" t="s">
        <v>27080</v>
      </c>
      <c r="N221" s="35" t="s">
        <v>45888</v>
      </c>
      <c r="O221" s="35" t="s">
        <v>27081</v>
      </c>
      <c r="P221" s="35" t="s">
        <v>29971</v>
      </c>
      <c r="Q221" s="35" t="s">
        <v>29721</v>
      </c>
      <c r="R221" s="35" t="s">
        <v>29726</v>
      </c>
      <c r="S221" s="35" t="s">
        <v>27082</v>
      </c>
      <c r="T221" s="36" t="s">
        <v>329</v>
      </c>
      <c r="U221" s="39" t="str">
        <f>_xlfn.CONCAT(Tabel4[[#This Row],[Personnr.]],"-",Tabel4[[#This Row],[Afdeling]],"-",Tabel4[[#This Row],[ASS_Status]])</f>
        <v>34411-2781-Aktiv ansættelse</v>
      </c>
    </row>
    <row r="222" spans="2:21" ht="15" customHeight="1" x14ac:dyDescent="0.4">
      <c r="B222" s="17" t="s">
        <v>225</v>
      </c>
      <c r="C222" s="18" t="s">
        <v>29385</v>
      </c>
      <c r="D222" s="18" t="s">
        <v>29316</v>
      </c>
      <c r="E222" s="18" t="s">
        <v>29317</v>
      </c>
      <c r="F222" s="19"/>
      <c r="G222" s="3" t="str">
        <f>IF(LEN(Tabel2[[#This Row],[ORGNO]])=4,"OK","Ugyldig")</f>
        <v>OK</v>
      </c>
      <c r="H222" s="9"/>
      <c r="K222"/>
      <c r="L222" s="9"/>
      <c r="M222" s="35" t="s">
        <v>1519</v>
      </c>
      <c r="N222" s="35" t="s">
        <v>45889</v>
      </c>
      <c r="O222" s="35" t="s">
        <v>1520</v>
      </c>
      <c r="P222" s="35" t="s">
        <v>29972</v>
      </c>
      <c r="Q222" s="35" t="s">
        <v>29721</v>
      </c>
      <c r="R222" s="35" t="s">
        <v>29748</v>
      </c>
      <c r="S222" s="35" t="s">
        <v>1521</v>
      </c>
      <c r="T222" s="36" t="s">
        <v>454</v>
      </c>
      <c r="U222" s="39" t="str">
        <f>_xlfn.CONCAT(Tabel4[[#This Row],[Personnr.]],"-",Tabel4[[#This Row],[Afdeling]],"-",Tabel4[[#This Row],[ASS_Status]])</f>
        <v>33445-3130-Aktiv ansættelse</v>
      </c>
    </row>
    <row r="223" spans="2:21" ht="15" customHeight="1" x14ac:dyDescent="0.4">
      <c r="B223" s="17" t="s">
        <v>226</v>
      </c>
      <c r="C223" s="18" t="s">
        <v>29386</v>
      </c>
      <c r="D223" s="18" t="s">
        <v>29316</v>
      </c>
      <c r="E223" s="18" t="s">
        <v>29317</v>
      </c>
      <c r="F223" s="19"/>
      <c r="G223" s="3" t="str">
        <f>IF(LEN(Tabel2[[#This Row],[ORGNO]])=4,"OK","Ugyldig")</f>
        <v>OK</v>
      </c>
      <c r="H223" s="9"/>
      <c r="K223"/>
      <c r="L223" s="9"/>
      <c r="M223" s="35" t="s">
        <v>1522</v>
      </c>
      <c r="N223" s="35" t="s">
        <v>45890</v>
      </c>
      <c r="O223" s="35" t="s">
        <v>1523</v>
      </c>
      <c r="P223" s="35" t="s">
        <v>29973</v>
      </c>
      <c r="Q223" s="35" t="s">
        <v>29718</v>
      </c>
      <c r="R223" s="35" t="s">
        <v>29748</v>
      </c>
      <c r="S223" s="35" t="s">
        <v>1524</v>
      </c>
      <c r="T223" s="36" t="s">
        <v>361</v>
      </c>
      <c r="U223" s="39" t="str">
        <f>_xlfn.CONCAT(Tabel4[[#This Row],[Personnr.]],"-",Tabel4[[#This Row],[Afdeling]],"-",Tabel4[[#This Row],[ASS_Status]])</f>
        <v>27373-2826-Inactive - Payroll Eligible</v>
      </c>
    </row>
    <row r="224" spans="2:21" ht="15" customHeight="1" x14ac:dyDescent="0.4">
      <c r="B224" s="17" t="s">
        <v>227</v>
      </c>
      <c r="C224" s="18" t="s">
        <v>29387</v>
      </c>
      <c r="D224" s="18" t="s">
        <v>29316</v>
      </c>
      <c r="E224" s="18" t="s">
        <v>29317</v>
      </c>
      <c r="F224" s="19"/>
      <c r="G224" s="3" t="str">
        <f>IF(LEN(Tabel2[[#This Row],[ORGNO]])=4,"OK","Ugyldig")</f>
        <v>OK</v>
      </c>
      <c r="H224" s="9"/>
      <c r="K224"/>
      <c r="L224" s="9"/>
      <c r="M224" s="35" t="s">
        <v>1525</v>
      </c>
      <c r="N224" s="35" t="s">
        <v>45891</v>
      </c>
      <c r="O224" s="35" t="s">
        <v>1526</v>
      </c>
      <c r="P224" s="35" t="s">
        <v>29974</v>
      </c>
      <c r="Q224" s="35" t="s">
        <v>29718</v>
      </c>
      <c r="R224" s="35" t="s">
        <v>29737</v>
      </c>
      <c r="S224" s="35" t="s">
        <v>1527</v>
      </c>
      <c r="T224" s="36" t="s">
        <v>581</v>
      </c>
      <c r="U224" s="39" t="str">
        <f>_xlfn.CONCAT(Tabel4[[#This Row],[Personnr.]],"-",Tabel4[[#This Row],[Afdeling]],"-",Tabel4[[#This Row],[ASS_Status]])</f>
        <v>26418-4140-Inactive - Payroll Eligible</v>
      </c>
    </row>
    <row r="225" spans="2:21" ht="15" customHeight="1" x14ac:dyDescent="0.4">
      <c r="B225" s="17" t="s">
        <v>228</v>
      </c>
      <c r="C225" s="18" t="s">
        <v>29388</v>
      </c>
      <c r="D225" s="18" t="s">
        <v>29316</v>
      </c>
      <c r="E225" s="18" t="s">
        <v>29317</v>
      </c>
      <c r="F225" s="19"/>
      <c r="G225" s="3" t="str">
        <f>IF(LEN(Tabel2[[#This Row],[ORGNO]])=4,"OK","Ugyldig")</f>
        <v>OK</v>
      </c>
      <c r="H225" s="9"/>
      <c r="K225"/>
      <c r="L225" s="9"/>
      <c r="M225" s="35" t="s">
        <v>1528</v>
      </c>
      <c r="N225" s="35" t="s">
        <v>45892</v>
      </c>
      <c r="O225" s="35" t="s">
        <v>1529</v>
      </c>
      <c r="P225" s="35" t="s">
        <v>29975</v>
      </c>
      <c r="Q225" s="35" t="s">
        <v>29718</v>
      </c>
      <c r="R225" s="35" t="s">
        <v>29761</v>
      </c>
      <c r="S225" s="35" t="s">
        <v>1530</v>
      </c>
      <c r="T225" s="36" t="s">
        <v>368</v>
      </c>
      <c r="U225" s="39" t="str">
        <f>_xlfn.CONCAT(Tabel4[[#This Row],[Personnr.]],"-",Tabel4[[#This Row],[Afdeling]],"-",Tabel4[[#This Row],[ASS_Status]])</f>
        <v>30789-2833-Inactive - Payroll Eligible</v>
      </c>
    </row>
    <row r="226" spans="2:21" ht="15" customHeight="1" x14ac:dyDescent="0.4">
      <c r="B226" s="17" t="s">
        <v>229</v>
      </c>
      <c r="C226" s="18" t="s">
        <v>29389</v>
      </c>
      <c r="D226" s="18" t="s">
        <v>29316</v>
      </c>
      <c r="E226" s="18" t="s">
        <v>29317</v>
      </c>
      <c r="F226" s="19"/>
      <c r="G226" s="3" t="str">
        <f>IF(LEN(Tabel2[[#This Row],[ORGNO]])=4,"OK","Ugyldig")</f>
        <v>OK</v>
      </c>
      <c r="H226" s="9"/>
      <c r="K226"/>
      <c r="L226" s="9"/>
      <c r="M226" s="35" t="s">
        <v>1528</v>
      </c>
      <c r="N226" s="35"/>
      <c r="O226" s="35"/>
      <c r="P226" s="35" t="s">
        <v>45893</v>
      </c>
      <c r="Q226" s="35" t="s">
        <v>29721</v>
      </c>
      <c r="R226" s="35" t="s">
        <v>29748</v>
      </c>
      <c r="S226" s="35" t="s">
        <v>1530</v>
      </c>
      <c r="T226" s="36" t="s">
        <v>371</v>
      </c>
      <c r="U226" s="39" t="str">
        <f>_xlfn.CONCAT(Tabel4[[#This Row],[Personnr.]],"-",Tabel4[[#This Row],[Afdeling]],"-",Tabel4[[#This Row],[ASS_Status]])</f>
        <v>-2841-Aktiv ansættelse</v>
      </c>
    </row>
    <row r="227" spans="2:21" ht="15" customHeight="1" x14ac:dyDescent="0.4">
      <c r="B227" s="17" t="s">
        <v>230</v>
      </c>
      <c r="C227" s="18" t="s">
        <v>29390</v>
      </c>
      <c r="D227" s="18" t="s">
        <v>29316</v>
      </c>
      <c r="E227" s="18" t="s">
        <v>29317</v>
      </c>
      <c r="F227" s="19"/>
      <c r="G227" s="3" t="str">
        <f>IF(LEN(Tabel2[[#This Row],[ORGNO]])=4,"OK","Ugyldig")</f>
        <v>OK</v>
      </c>
      <c r="H227" s="9"/>
      <c r="K227"/>
      <c r="L227" s="9"/>
      <c r="M227" s="35" t="s">
        <v>1531</v>
      </c>
      <c r="N227" s="35" t="s">
        <v>45894</v>
      </c>
      <c r="O227" s="35" t="s">
        <v>1532</v>
      </c>
      <c r="P227" s="35" t="s">
        <v>29976</v>
      </c>
      <c r="Q227" s="35" t="s">
        <v>29721</v>
      </c>
      <c r="R227" s="35" t="s">
        <v>29719</v>
      </c>
      <c r="S227" s="35" t="s">
        <v>1533</v>
      </c>
      <c r="T227" s="36" t="s">
        <v>29711</v>
      </c>
      <c r="U227" s="39" t="str">
        <f>_xlfn.CONCAT(Tabel4[[#This Row],[Personnr.]],"-",Tabel4[[#This Row],[Afdeling]],"-",Tabel4[[#This Row],[ASS_Status]])</f>
        <v>29474-7620-Aktiv ansættelse</v>
      </c>
    </row>
    <row r="228" spans="2:21" ht="15" customHeight="1" x14ac:dyDescent="0.4">
      <c r="B228" s="17" t="s">
        <v>231</v>
      </c>
      <c r="C228" s="18" t="s">
        <v>29391</v>
      </c>
      <c r="D228" s="18" t="s">
        <v>29316</v>
      </c>
      <c r="E228" s="18" t="s">
        <v>29317</v>
      </c>
      <c r="F228" s="19"/>
      <c r="G228" s="3" t="str">
        <f>IF(LEN(Tabel2[[#This Row],[ORGNO]])=4,"OK","Ugyldig")</f>
        <v>OK</v>
      </c>
      <c r="H228" s="9"/>
      <c r="K228"/>
      <c r="L228" s="9"/>
      <c r="M228" s="35" t="s">
        <v>1534</v>
      </c>
      <c r="N228" s="35" t="s">
        <v>45895</v>
      </c>
      <c r="O228" s="35" t="s">
        <v>1535</v>
      </c>
      <c r="P228" s="35" t="s">
        <v>29977</v>
      </c>
      <c r="Q228" s="35" t="s">
        <v>29718</v>
      </c>
      <c r="R228" s="35" t="s">
        <v>29748</v>
      </c>
      <c r="S228" s="35" t="s">
        <v>1536</v>
      </c>
      <c r="T228" s="36" t="s">
        <v>599</v>
      </c>
      <c r="U228" s="39" t="str">
        <f>_xlfn.CONCAT(Tabel4[[#This Row],[Personnr.]],"-",Tabel4[[#This Row],[Afdeling]],"-",Tabel4[[#This Row],[ASS_Status]])</f>
        <v>30273-4261-Inactive - Payroll Eligible</v>
      </c>
    </row>
    <row r="229" spans="2:21" ht="15" customHeight="1" x14ac:dyDescent="0.4">
      <c r="B229" s="17" t="s">
        <v>232</v>
      </c>
      <c r="C229" s="18" t="s">
        <v>29392</v>
      </c>
      <c r="D229" s="18" t="s">
        <v>29316</v>
      </c>
      <c r="E229" s="18" t="s">
        <v>29317</v>
      </c>
      <c r="F229" s="19"/>
      <c r="G229" s="3" t="str">
        <f>IF(LEN(Tabel2[[#This Row],[ORGNO]])=4,"OK","Ugyldig")</f>
        <v>OK</v>
      </c>
      <c r="H229" s="9"/>
      <c r="K229"/>
      <c r="L229" s="9"/>
      <c r="M229" s="35" t="s">
        <v>1534</v>
      </c>
      <c r="N229" s="35"/>
      <c r="O229" s="35"/>
      <c r="P229" s="35" t="s">
        <v>45896</v>
      </c>
      <c r="Q229" s="35" t="s">
        <v>29721</v>
      </c>
      <c r="R229" s="35" t="s">
        <v>29761</v>
      </c>
      <c r="S229" s="35" t="s">
        <v>1536</v>
      </c>
      <c r="T229" s="36" t="s">
        <v>599</v>
      </c>
      <c r="U229" s="39" t="str">
        <f>_xlfn.CONCAT(Tabel4[[#This Row],[Personnr.]],"-",Tabel4[[#This Row],[Afdeling]],"-",Tabel4[[#This Row],[ASS_Status]])</f>
        <v>-4261-Aktiv ansættelse</v>
      </c>
    </row>
    <row r="230" spans="2:21" ht="15" customHeight="1" x14ac:dyDescent="0.4">
      <c r="B230" s="17" t="s">
        <v>233</v>
      </c>
      <c r="C230" s="18" t="s">
        <v>29393</v>
      </c>
      <c r="D230" s="18" t="s">
        <v>29316</v>
      </c>
      <c r="E230" s="18" t="s">
        <v>29317</v>
      </c>
      <c r="F230" s="19"/>
      <c r="G230" s="3" t="str">
        <f>IF(LEN(Tabel2[[#This Row],[ORGNO]])=4,"OK","Ugyldig")</f>
        <v>OK</v>
      </c>
      <c r="H230" s="9"/>
      <c r="K230"/>
      <c r="L230" s="9"/>
      <c r="M230" s="35" t="s">
        <v>29978</v>
      </c>
      <c r="N230" s="35" t="s">
        <v>45897</v>
      </c>
      <c r="O230" s="35" t="s">
        <v>29979</v>
      </c>
      <c r="P230" s="35" t="s">
        <v>29980</v>
      </c>
      <c r="Q230" s="35" t="s">
        <v>29721</v>
      </c>
      <c r="R230" s="35" t="s">
        <v>29981</v>
      </c>
      <c r="S230" s="35" t="s">
        <v>29982</v>
      </c>
      <c r="T230" s="36" t="s">
        <v>836</v>
      </c>
      <c r="U230" s="39" t="str">
        <f>_xlfn.CONCAT(Tabel4[[#This Row],[Personnr.]],"-",Tabel4[[#This Row],[Afdeling]],"-",Tabel4[[#This Row],[ASS_Status]])</f>
        <v>35466-8531-Aktiv ansættelse</v>
      </c>
    </row>
    <row r="231" spans="2:21" ht="15" customHeight="1" x14ac:dyDescent="0.4">
      <c r="B231" s="17" t="s">
        <v>234</v>
      </c>
      <c r="C231" s="18" t="s">
        <v>29394</v>
      </c>
      <c r="D231" s="18" t="s">
        <v>29316</v>
      </c>
      <c r="E231" s="18" t="s">
        <v>29317</v>
      </c>
      <c r="F231" s="19"/>
      <c r="G231" s="3" t="str">
        <f>IF(LEN(Tabel2[[#This Row],[ORGNO]])=4,"OK","Ugyldig")</f>
        <v>OK</v>
      </c>
      <c r="H231" s="9"/>
      <c r="K231"/>
      <c r="L231" s="9"/>
      <c r="M231" s="35" t="s">
        <v>1537</v>
      </c>
      <c r="N231" s="35" t="s">
        <v>45898</v>
      </c>
      <c r="O231" s="35" t="s">
        <v>1538</v>
      </c>
      <c r="P231" s="35" t="s">
        <v>29983</v>
      </c>
      <c r="Q231" s="35" t="s">
        <v>29721</v>
      </c>
      <c r="R231" s="35" t="s">
        <v>29748</v>
      </c>
      <c r="S231" s="35" t="s">
        <v>1539</v>
      </c>
      <c r="T231" s="36" t="s">
        <v>30</v>
      </c>
      <c r="U231" s="39" t="str">
        <f>_xlfn.CONCAT(Tabel4[[#This Row],[Personnr.]],"-",Tabel4[[#This Row],[Afdeling]],"-",Tabel4[[#This Row],[ASS_Status]])</f>
        <v>31336-0115-Aktiv ansættelse</v>
      </c>
    </row>
    <row r="232" spans="2:21" ht="15" customHeight="1" x14ac:dyDescent="0.4">
      <c r="B232" s="17" t="s">
        <v>235</v>
      </c>
      <c r="C232" s="18" t="s">
        <v>29395</v>
      </c>
      <c r="D232" s="18" t="s">
        <v>29316</v>
      </c>
      <c r="E232" s="18" t="s">
        <v>29317</v>
      </c>
      <c r="F232" s="19"/>
      <c r="G232" s="3" t="str">
        <f>IF(LEN(Tabel2[[#This Row],[ORGNO]])=4,"OK","Ugyldig")</f>
        <v>OK</v>
      </c>
      <c r="H232" s="9"/>
      <c r="K232"/>
      <c r="L232" s="9"/>
      <c r="M232" s="35" t="s">
        <v>1540</v>
      </c>
      <c r="N232" s="35" t="s">
        <v>45899</v>
      </c>
      <c r="O232" s="35" t="s">
        <v>1541</v>
      </c>
      <c r="P232" s="35" t="s">
        <v>29984</v>
      </c>
      <c r="Q232" s="35" t="s">
        <v>29721</v>
      </c>
      <c r="R232" s="35" t="s">
        <v>29737</v>
      </c>
      <c r="S232" s="35" t="s">
        <v>1542</v>
      </c>
      <c r="T232" s="36" t="s">
        <v>31</v>
      </c>
      <c r="U232" s="39" t="str">
        <f>_xlfn.CONCAT(Tabel4[[#This Row],[Personnr.]],"-",Tabel4[[#This Row],[Afdeling]],"-",Tabel4[[#This Row],[ASS_Status]])</f>
        <v>29881-0116-Aktiv ansættelse</v>
      </c>
    </row>
    <row r="233" spans="2:21" ht="15" customHeight="1" x14ac:dyDescent="0.4">
      <c r="B233" s="17" t="s">
        <v>236</v>
      </c>
      <c r="C233" s="18" t="s">
        <v>29396</v>
      </c>
      <c r="D233" s="18" t="s">
        <v>29316</v>
      </c>
      <c r="E233" s="18" t="s">
        <v>29317</v>
      </c>
      <c r="F233" s="19"/>
      <c r="G233" s="3" t="str">
        <f>IF(LEN(Tabel2[[#This Row],[ORGNO]])=4,"OK","Ugyldig")</f>
        <v>OK</v>
      </c>
      <c r="H233" s="9"/>
      <c r="K233"/>
      <c r="L233" s="9"/>
      <c r="M233" s="35" t="s">
        <v>1543</v>
      </c>
      <c r="N233" s="35" t="s">
        <v>45900</v>
      </c>
      <c r="O233" s="35" t="s">
        <v>1544</v>
      </c>
      <c r="P233" s="35" t="s">
        <v>29985</v>
      </c>
      <c r="Q233" s="35" t="s">
        <v>29718</v>
      </c>
      <c r="R233" s="35" t="s">
        <v>29761</v>
      </c>
      <c r="S233" s="35" t="s">
        <v>1545</v>
      </c>
      <c r="T233" s="36" t="s">
        <v>29</v>
      </c>
      <c r="U233" s="39" t="str">
        <f>_xlfn.CONCAT(Tabel4[[#This Row],[Personnr.]],"-",Tabel4[[#This Row],[Afdeling]],"-",Tabel4[[#This Row],[ASS_Status]])</f>
        <v>31711-0114-Inactive - Payroll Eligible</v>
      </c>
    </row>
    <row r="234" spans="2:21" ht="15" customHeight="1" x14ac:dyDescent="0.4">
      <c r="B234" s="17" t="s">
        <v>238</v>
      </c>
      <c r="C234" s="18" t="s">
        <v>29397</v>
      </c>
      <c r="D234" s="18" t="s">
        <v>29316</v>
      </c>
      <c r="E234" s="18" t="s">
        <v>29317</v>
      </c>
      <c r="F234" s="19" t="s">
        <v>239</v>
      </c>
      <c r="G234" s="3" t="str">
        <f>IF(LEN(Tabel2[[#This Row],[ORGNO]])=4,"OK","Ugyldig")</f>
        <v>OK</v>
      </c>
      <c r="H234" s="9"/>
      <c r="K234"/>
      <c r="L234" s="9"/>
      <c r="M234" s="35" t="s">
        <v>1543</v>
      </c>
      <c r="N234" s="35"/>
      <c r="O234" s="35"/>
      <c r="P234" s="35" t="s">
        <v>29986</v>
      </c>
      <c r="Q234" s="35" t="s">
        <v>29721</v>
      </c>
      <c r="R234" s="35" t="s">
        <v>29748</v>
      </c>
      <c r="S234" s="35" t="s">
        <v>1545</v>
      </c>
      <c r="T234" s="36" t="s">
        <v>472</v>
      </c>
      <c r="U234" s="39" t="str">
        <f>_xlfn.CONCAT(Tabel4[[#This Row],[Personnr.]],"-",Tabel4[[#This Row],[Afdeling]],"-",Tabel4[[#This Row],[ASS_Status]])</f>
        <v>-3195-Aktiv ansættelse</v>
      </c>
    </row>
    <row r="235" spans="2:21" ht="15" customHeight="1" x14ac:dyDescent="0.4">
      <c r="B235" s="17" t="s">
        <v>240</v>
      </c>
      <c r="C235" s="18" t="s">
        <v>27172</v>
      </c>
      <c r="D235" s="18" t="s">
        <v>29316</v>
      </c>
      <c r="E235" s="18" t="s">
        <v>29317</v>
      </c>
      <c r="F235" s="19" t="s">
        <v>239</v>
      </c>
      <c r="G235" s="3" t="str">
        <f>IF(LEN(Tabel2[[#This Row],[ORGNO]])=4,"OK","Ugyldig")</f>
        <v>OK</v>
      </c>
      <c r="H235" s="9"/>
      <c r="K235"/>
      <c r="L235" s="9"/>
      <c r="M235" s="35" t="s">
        <v>1546</v>
      </c>
      <c r="N235" s="35" t="s">
        <v>45901</v>
      </c>
      <c r="O235" s="35" t="s">
        <v>1547</v>
      </c>
      <c r="P235" s="35" t="s">
        <v>29987</v>
      </c>
      <c r="Q235" s="35" t="s">
        <v>29721</v>
      </c>
      <c r="R235" s="35" t="s">
        <v>29754</v>
      </c>
      <c r="S235" s="35" t="s">
        <v>1548</v>
      </c>
      <c r="T235" s="36" t="s">
        <v>42503</v>
      </c>
      <c r="U235" s="39" t="str">
        <f>_xlfn.CONCAT(Tabel4[[#This Row],[Personnr.]],"-",Tabel4[[#This Row],[Afdeling]],"-",Tabel4[[#This Row],[ASS_Status]])</f>
        <v>32622-2292-Aktiv ansættelse</v>
      </c>
    </row>
    <row r="236" spans="2:21" ht="15" customHeight="1" x14ac:dyDescent="0.4">
      <c r="B236" s="17" t="s">
        <v>241</v>
      </c>
      <c r="C236" s="18" t="s">
        <v>27128</v>
      </c>
      <c r="D236" s="18" t="s">
        <v>29316</v>
      </c>
      <c r="E236" s="18" t="s">
        <v>29317</v>
      </c>
      <c r="F236" s="19" t="s">
        <v>239</v>
      </c>
      <c r="G236" s="3" t="str">
        <f>IF(LEN(Tabel2[[#This Row],[ORGNO]])=4,"OK","Ugyldig")</f>
        <v>OK</v>
      </c>
      <c r="H236" s="9"/>
      <c r="K236"/>
      <c r="L236" s="9"/>
      <c r="M236" s="35" t="s">
        <v>45902</v>
      </c>
      <c r="N236" s="35" t="s">
        <v>45903</v>
      </c>
      <c r="O236" s="35" t="s">
        <v>45904</v>
      </c>
      <c r="P236" s="35" t="s">
        <v>45905</v>
      </c>
      <c r="Q236" s="35" t="s">
        <v>29721</v>
      </c>
      <c r="R236" s="35" t="s">
        <v>42541</v>
      </c>
      <c r="S236" s="35" t="s">
        <v>45906</v>
      </c>
      <c r="T236" s="36" t="s">
        <v>45706</v>
      </c>
      <c r="U236" s="39" t="str">
        <f>_xlfn.CONCAT(Tabel4[[#This Row],[Personnr.]],"-",Tabel4[[#This Row],[Afdeling]],"-",Tabel4[[#This Row],[ASS_Status]])</f>
        <v>37531-1221-Aktiv ansættelse</v>
      </c>
    </row>
    <row r="237" spans="2:21" ht="15" customHeight="1" x14ac:dyDescent="0.4">
      <c r="B237" s="17" t="s">
        <v>242</v>
      </c>
      <c r="C237" s="18" t="s">
        <v>27426</v>
      </c>
      <c r="D237" s="18" t="s">
        <v>29316</v>
      </c>
      <c r="E237" s="18" t="s">
        <v>29317</v>
      </c>
      <c r="F237" s="19" t="s">
        <v>239</v>
      </c>
      <c r="G237" s="3" t="str">
        <f>IF(LEN(Tabel2[[#This Row],[ORGNO]])=4,"OK","Ugyldig")</f>
        <v>OK</v>
      </c>
      <c r="H237" s="9"/>
      <c r="K237"/>
      <c r="L237" s="9"/>
      <c r="M237" s="35" t="s">
        <v>1549</v>
      </c>
      <c r="N237" s="35" t="s">
        <v>45907</v>
      </c>
      <c r="O237" s="35" t="s">
        <v>1550</v>
      </c>
      <c r="P237" s="35" t="s">
        <v>29988</v>
      </c>
      <c r="Q237" s="35" t="s">
        <v>29721</v>
      </c>
      <c r="R237" s="35" t="s">
        <v>42541</v>
      </c>
      <c r="S237" s="35" t="s">
        <v>1551</v>
      </c>
      <c r="T237" s="36" t="s">
        <v>640</v>
      </c>
      <c r="U237" s="39" t="str">
        <f>_xlfn.CONCAT(Tabel4[[#This Row],[Personnr.]],"-",Tabel4[[#This Row],[Afdeling]],"-",Tabel4[[#This Row],[ASS_Status]])</f>
        <v>31957-4745-Aktiv ansættelse</v>
      </c>
    </row>
    <row r="238" spans="2:21" ht="15" customHeight="1" x14ac:dyDescent="0.4">
      <c r="B238" s="17" t="s">
        <v>243</v>
      </c>
      <c r="C238" s="18" t="s">
        <v>26967</v>
      </c>
      <c r="D238" s="18" t="s">
        <v>29316</v>
      </c>
      <c r="E238" s="18" t="s">
        <v>29317</v>
      </c>
      <c r="F238" s="19" t="s">
        <v>239</v>
      </c>
      <c r="G238" s="3" t="str">
        <f>IF(LEN(Tabel2[[#This Row],[ORGNO]])=4,"OK","Ugyldig")</f>
        <v>OK</v>
      </c>
      <c r="H238" s="9"/>
      <c r="K238"/>
      <c r="L238" s="9"/>
      <c r="M238" s="35" t="s">
        <v>45908</v>
      </c>
      <c r="N238" s="35" t="s">
        <v>45909</v>
      </c>
      <c r="O238" s="35" t="s">
        <v>45910</v>
      </c>
      <c r="P238" s="35" t="s">
        <v>45911</v>
      </c>
      <c r="Q238" s="35" t="s">
        <v>29721</v>
      </c>
      <c r="R238" s="35" t="s">
        <v>29748</v>
      </c>
      <c r="S238" s="35" t="s">
        <v>45912</v>
      </c>
      <c r="T238" s="36" t="s">
        <v>581</v>
      </c>
      <c r="U238" s="39" t="str">
        <f>_xlfn.CONCAT(Tabel4[[#This Row],[Personnr.]],"-",Tabel4[[#This Row],[Afdeling]],"-",Tabel4[[#This Row],[ASS_Status]])</f>
        <v>36586-4140-Aktiv ansættelse</v>
      </c>
    </row>
    <row r="239" spans="2:21" ht="15" customHeight="1" x14ac:dyDescent="0.4">
      <c r="B239" s="17" t="s">
        <v>244</v>
      </c>
      <c r="C239" s="18" t="s">
        <v>27069</v>
      </c>
      <c r="D239" s="18" t="s">
        <v>29316</v>
      </c>
      <c r="E239" s="18" t="s">
        <v>29317</v>
      </c>
      <c r="F239" s="19" t="s">
        <v>239</v>
      </c>
      <c r="G239" s="3" t="str">
        <f>IF(LEN(Tabel2[[#This Row],[ORGNO]])=4,"OK","Ugyldig")</f>
        <v>OK</v>
      </c>
      <c r="H239" s="9"/>
      <c r="K239"/>
      <c r="L239" s="9"/>
      <c r="M239" s="35" t="s">
        <v>1552</v>
      </c>
      <c r="N239" s="35" t="s">
        <v>45913</v>
      </c>
      <c r="O239" s="35" t="s">
        <v>1553</v>
      </c>
      <c r="P239" s="35" t="s">
        <v>29989</v>
      </c>
      <c r="Q239" s="35" t="s">
        <v>29718</v>
      </c>
      <c r="R239" s="35" t="s">
        <v>29745</v>
      </c>
      <c r="S239" s="35" t="s">
        <v>1554</v>
      </c>
      <c r="T239" s="36" t="s">
        <v>67</v>
      </c>
      <c r="U239" s="39" t="str">
        <f>_xlfn.CONCAT(Tabel4[[#This Row],[Personnr.]],"-",Tabel4[[#This Row],[Afdeling]],"-",Tabel4[[#This Row],[ASS_Status]])</f>
        <v>32271-1061-Inactive - Payroll Eligible</v>
      </c>
    </row>
    <row r="240" spans="2:21" ht="15" customHeight="1" x14ac:dyDescent="0.4">
      <c r="B240" s="17" t="s">
        <v>245</v>
      </c>
      <c r="C240" s="18" t="s">
        <v>27111</v>
      </c>
      <c r="D240" s="18" t="s">
        <v>29316</v>
      </c>
      <c r="E240" s="18" t="s">
        <v>29317</v>
      </c>
      <c r="F240" s="19" t="s">
        <v>239</v>
      </c>
      <c r="G240" s="3" t="str">
        <f>IF(LEN(Tabel2[[#This Row],[ORGNO]])=4,"OK","Ugyldig")</f>
        <v>OK</v>
      </c>
      <c r="H240" s="9"/>
      <c r="K240"/>
      <c r="L240" s="9"/>
      <c r="M240" s="35" t="s">
        <v>1552</v>
      </c>
      <c r="N240" s="35"/>
      <c r="O240" s="35"/>
      <c r="P240" s="35" t="s">
        <v>29990</v>
      </c>
      <c r="Q240" s="35" t="s">
        <v>29718</v>
      </c>
      <c r="R240" s="35" t="s">
        <v>29745</v>
      </c>
      <c r="S240" s="35" t="s">
        <v>1554</v>
      </c>
      <c r="T240" s="36" t="s">
        <v>67</v>
      </c>
      <c r="U240" s="39" t="str">
        <f>_xlfn.CONCAT(Tabel4[[#This Row],[Personnr.]],"-",Tabel4[[#This Row],[Afdeling]],"-",Tabel4[[#This Row],[ASS_Status]])</f>
        <v>-1061-Inactive - Payroll Eligible</v>
      </c>
    </row>
    <row r="241" spans="2:21" ht="15" customHeight="1" x14ac:dyDescent="0.4">
      <c r="B241" s="17" t="s">
        <v>247</v>
      </c>
      <c r="C241" s="18" t="s">
        <v>62117</v>
      </c>
      <c r="D241" s="18" t="s">
        <v>29316</v>
      </c>
      <c r="E241" s="18" t="s">
        <v>29317</v>
      </c>
      <c r="F241" s="19" t="s">
        <v>239</v>
      </c>
      <c r="G241" s="3" t="str">
        <f>IF(LEN(Tabel2[[#This Row],[ORGNO]])=4,"OK","Ugyldig")</f>
        <v>OK</v>
      </c>
      <c r="H241" s="9"/>
      <c r="K241"/>
      <c r="L241" s="9"/>
      <c r="M241" s="35" t="s">
        <v>1552</v>
      </c>
      <c r="N241" s="35"/>
      <c r="O241" s="35"/>
      <c r="P241" s="35" t="s">
        <v>45914</v>
      </c>
      <c r="Q241" s="35" t="s">
        <v>29721</v>
      </c>
      <c r="R241" s="35" t="s">
        <v>29754</v>
      </c>
      <c r="S241" s="35" t="s">
        <v>1554</v>
      </c>
      <c r="T241" s="36" t="s">
        <v>74</v>
      </c>
      <c r="U241" s="39" t="str">
        <f>_xlfn.CONCAT(Tabel4[[#This Row],[Personnr.]],"-",Tabel4[[#This Row],[Afdeling]],"-",Tabel4[[#This Row],[ASS_Status]])</f>
        <v>-1085-Aktiv ansættelse</v>
      </c>
    </row>
    <row r="242" spans="2:21" ht="15" customHeight="1" x14ac:dyDescent="0.4">
      <c r="B242" s="17" t="s">
        <v>248</v>
      </c>
      <c r="C242" s="18" t="s">
        <v>27190</v>
      </c>
      <c r="D242" s="18" t="s">
        <v>29316</v>
      </c>
      <c r="E242" s="18" t="s">
        <v>29317</v>
      </c>
      <c r="F242" s="19" t="s">
        <v>239</v>
      </c>
      <c r="G242" s="3" t="str">
        <f>IF(LEN(Tabel2[[#This Row],[ORGNO]])=4,"OK","Ugyldig")</f>
        <v>OK</v>
      </c>
      <c r="H242" s="9"/>
      <c r="K242"/>
      <c r="L242" s="9"/>
      <c r="M242" s="35" t="s">
        <v>45915</v>
      </c>
      <c r="N242" s="35" t="s">
        <v>45916</v>
      </c>
      <c r="O242" s="35" t="s">
        <v>45917</v>
      </c>
      <c r="P242" s="35" t="s">
        <v>45918</v>
      </c>
      <c r="Q242" s="35" t="s">
        <v>29721</v>
      </c>
      <c r="R242" s="35" t="s">
        <v>29994</v>
      </c>
      <c r="S242" s="35" t="s">
        <v>45919</v>
      </c>
      <c r="T242" s="36" t="s">
        <v>35</v>
      </c>
      <c r="U242" s="39" t="str">
        <f>_xlfn.CONCAT(Tabel4[[#This Row],[Personnr.]],"-",Tabel4[[#This Row],[Afdeling]],"-",Tabel4[[#This Row],[ASS_Status]])</f>
        <v>37687-0120-Aktiv ansættelse</v>
      </c>
    </row>
    <row r="243" spans="2:21" ht="15" customHeight="1" x14ac:dyDescent="0.4">
      <c r="B243" s="17" t="s">
        <v>249</v>
      </c>
      <c r="C243" s="18" t="s">
        <v>27250</v>
      </c>
      <c r="D243" s="18" t="s">
        <v>29316</v>
      </c>
      <c r="E243" s="18" t="s">
        <v>29317</v>
      </c>
      <c r="F243" s="19" t="s">
        <v>239</v>
      </c>
      <c r="G243" s="3" t="str">
        <f>IF(LEN(Tabel2[[#This Row],[ORGNO]])=4,"OK","Ugyldig")</f>
        <v>OK</v>
      </c>
      <c r="H243" s="9"/>
      <c r="K243"/>
      <c r="L243" s="9"/>
      <c r="M243" s="35" t="s">
        <v>1555</v>
      </c>
      <c r="N243" s="35" t="s">
        <v>45920</v>
      </c>
      <c r="O243" s="35" t="s">
        <v>1556</v>
      </c>
      <c r="P243" s="35" t="s">
        <v>29991</v>
      </c>
      <c r="Q243" s="35" t="s">
        <v>29718</v>
      </c>
      <c r="R243" s="35" t="s">
        <v>29992</v>
      </c>
      <c r="S243" s="35" t="s">
        <v>1557</v>
      </c>
      <c r="T243" s="36" t="s">
        <v>159</v>
      </c>
      <c r="U243" s="39" t="str">
        <f>_xlfn.CONCAT(Tabel4[[#This Row],[Personnr.]],"-",Tabel4[[#This Row],[Afdeling]],"-",Tabel4[[#This Row],[ASS_Status]])</f>
        <v>3182-2303-Inactive - Payroll Eligible</v>
      </c>
    </row>
    <row r="244" spans="2:21" ht="15" customHeight="1" x14ac:dyDescent="0.4">
      <c r="B244" s="17" t="s">
        <v>250</v>
      </c>
      <c r="C244" s="18" t="s">
        <v>27529</v>
      </c>
      <c r="D244" s="18" t="s">
        <v>29316</v>
      </c>
      <c r="E244" s="18" t="s">
        <v>29317</v>
      </c>
      <c r="F244" s="19" t="s">
        <v>239</v>
      </c>
      <c r="G244" s="3" t="str">
        <f>IF(LEN(Tabel2[[#This Row],[ORGNO]])=4,"OK","Ugyldig")</f>
        <v>OK</v>
      </c>
      <c r="H244" s="9"/>
      <c r="K244"/>
      <c r="L244" s="9"/>
      <c r="M244" s="35" t="s">
        <v>27090</v>
      </c>
      <c r="N244" s="35" t="s">
        <v>45921</v>
      </c>
      <c r="O244" s="35" t="s">
        <v>27091</v>
      </c>
      <c r="P244" s="35" t="s">
        <v>29993</v>
      </c>
      <c r="Q244" s="35" t="s">
        <v>29718</v>
      </c>
      <c r="R244" s="35" t="s">
        <v>29994</v>
      </c>
      <c r="S244" s="35" t="s">
        <v>27092</v>
      </c>
      <c r="T244" s="36" t="s">
        <v>583</v>
      </c>
      <c r="U244" s="39" t="str">
        <f>_xlfn.CONCAT(Tabel4[[#This Row],[Personnr.]],"-",Tabel4[[#This Row],[Afdeling]],"-",Tabel4[[#This Row],[ASS_Status]])</f>
        <v>34410-4160-Inactive - Payroll Eligible</v>
      </c>
    </row>
    <row r="245" spans="2:21" ht="15" customHeight="1" x14ac:dyDescent="0.4">
      <c r="B245" s="17" t="s">
        <v>251</v>
      </c>
      <c r="C245" s="18" t="s">
        <v>27322</v>
      </c>
      <c r="D245" s="18" t="s">
        <v>29316</v>
      </c>
      <c r="E245" s="18" t="s">
        <v>29317</v>
      </c>
      <c r="F245" s="19" t="s">
        <v>239</v>
      </c>
      <c r="G245" s="3" t="str">
        <f>IF(LEN(Tabel2[[#This Row],[ORGNO]])=4,"OK","Ugyldig")</f>
        <v>OK</v>
      </c>
      <c r="H245" s="9"/>
      <c r="K245"/>
      <c r="L245" s="9"/>
      <c r="M245" s="35" t="s">
        <v>1558</v>
      </c>
      <c r="N245" s="35" t="s">
        <v>45922</v>
      </c>
      <c r="O245" s="35" t="s">
        <v>1559</v>
      </c>
      <c r="P245" s="35" t="s">
        <v>29995</v>
      </c>
      <c r="Q245" s="35" t="s">
        <v>29718</v>
      </c>
      <c r="R245" s="35" t="s">
        <v>29996</v>
      </c>
      <c r="S245" s="35" t="s">
        <v>1560</v>
      </c>
      <c r="T245" s="36" t="s">
        <v>253</v>
      </c>
      <c r="U245" s="39" t="str">
        <f>_xlfn.CONCAT(Tabel4[[#This Row],[Personnr.]],"-",Tabel4[[#This Row],[Afdeling]],"-",Tabel4[[#This Row],[ASS_Status]])</f>
        <v>31830-2561-Inactive - Payroll Eligible</v>
      </c>
    </row>
    <row r="246" spans="2:21" ht="15" customHeight="1" x14ac:dyDescent="0.4">
      <c r="B246" s="17" t="s">
        <v>252</v>
      </c>
      <c r="C246" s="18" t="s">
        <v>27076</v>
      </c>
      <c r="D246" s="18" t="s">
        <v>29316</v>
      </c>
      <c r="E246" s="18" t="s">
        <v>29317</v>
      </c>
      <c r="F246" s="19" t="s">
        <v>239</v>
      </c>
      <c r="G246" s="3" t="str">
        <f>IF(LEN(Tabel2[[#This Row],[ORGNO]])=4,"OK","Ugyldig")</f>
        <v>OK</v>
      </c>
      <c r="H246" s="9"/>
      <c r="K246"/>
      <c r="L246" s="9"/>
      <c r="M246" s="35" t="s">
        <v>1558</v>
      </c>
      <c r="N246" s="35"/>
      <c r="O246" s="35"/>
      <c r="P246" s="35" t="s">
        <v>29997</v>
      </c>
      <c r="Q246" s="35" t="s">
        <v>29721</v>
      </c>
      <c r="R246" s="35" t="s">
        <v>29996</v>
      </c>
      <c r="S246" s="35" t="s">
        <v>1560</v>
      </c>
      <c r="T246" s="36" t="s">
        <v>254</v>
      </c>
      <c r="U246" s="39" t="str">
        <f>_xlfn.CONCAT(Tabel4[[#This Row],[Personnr.]],"-",Tabel4[[#This Row],[Afdeling]],"-",Tabel4[[#This Row],[ASS_Status]])</f>
        <v>-2562-Aktiv ansættelse</v>
      </c>
    </row>
    <row r="247" spans="2:21" ht="15" customHeight="1" x14ac:dyDescent="0.4">
      <c r="B247" s="17" t="s">
        <v>253</v>
      </c>
      <c r="C247" s="18" t="s">
        <v>27094</v>
      </c>
      <c r="D247" s="18" t="s">
        <v>29316</v>
      </c>
      <c r="E247" s="18" t="s">
        <v>29317</v>
      </c>
      <c r="F247" s="19" t="s">
        <v>239</v>
      </c>
      <c r="G247" s="3" t="str">
        <f>IF(LEN(Tabel2[[#This Row],[ORGNO]])=4,"OK","Ugyldig")</f>
        <v>OK</v>
      </c>
      <c r="H247" s="9"/>
      <c r="K247"/>
      <c r="L247" s="9"/>
      <c r="M247" s="35" t="s">
        <v>1561</v>
      </c>
      <c r="N247" s="35" t="s">
        <v>45923</v>
      </c>
      <c r="O247" s="35" t="s">
        <v>1562</v>
      </c>
      <c r="P247" s="35" t="s">
        <v>29998</v>
      </c>
      <c r="Q247" s="35" t="s">
        <v>29721</v>
      </c>
      <c r="R247" s="35" t="s">
        <v>29879</v>
      </c>
      <c r="S247" s="35" t="s">
        <v>1563</v>
      </c>
      <c r="T247" s="36" t="s">
        <v>886</v>
      </c>
      <c r="U247" s="39" t="str">
        <f>_xlfn.CONCAT(Tabel4[[#This Row],[Personnr.]],"-",Tabel4[[#This Row],[Afdeling]],"-",Tabel4[[#This Row],[ASS_Status]])</f>
        <v>18821-8800-Aktiv ansættelse</v>
      </c>
    </row>
    <row r="248" spans="2:21" ht="15" customHeight="1" x14ac:dyDescent="0.4">
      <c r="B248" s="17" t="s">
        <v>254</v>
      </c>
      <c r="C248" s="18" t="s">
        <v>28905</v>
      </c>
      <c r="D248" s="18" t="s">
        <v>29316</v>
      </c>
      <c r="E248" s="18" t="s">
        <v>29317</v>
      </c>
      <c r="F248" s="19" t="s">
        <v>239</v>
      </c>
      <c r="G248" s="3" t="str">
        <f>IF(LEN(Tabel2[[#This Row],[ORGNO]])=4,"OK","Ugyldig")</f>
        <v>OK</v>
      </c>
      <c r="H248" s="9"/>
      <c r="K248"/>
      <c r="L248" s="9"/>
      <c r="M248" s="35" t="s">
        <v>1564</v>
      </c>
      <c r="N248" s="35" t="s">
        <v>45924</v>
      </c>
      <c r="O248" s="35" t="s">
        <v>1565</v>
      </c>
      <c r="P248" s="35" t="s">
        <v>29999</v>
      </c>
      <c r="Q248" s="35" t="s">
        <v>29721</v>
      </c>
      <c r="R248" s="35" t="s">
        <v>29737</v>
      </c>
      <c r="S248" s="35" t="s">
        <v>1566</v>
      </c>
      <c r="T248" s="36" t="s">
        <v>599</v>
      </c>
      <c r="U248" s="39" t="str">
        <f>_xlfn.CONCAT(Tabel4[[#This Row],[Personnr.]],"-",Tabel4[[#This Row],[Afdeling]],"-",Tabel4[[#This Row],[ASS_Status]])</f>
        <v>33879-4261-Aktiv ansættelse</v>
      </c>
    </row>
    <row r="249" spans="2:21" ht="15" customHeight="1" x14ac:dyDescent="0.4">
      <c r="B249" s="17" t="s">
        <v>255</v>
      </c>
      <c r="C249" s="18" t="s">
        <v>29398</v>
      </c>
      <c r="D249" s="18" t="s">
        <v>29316</v>
      </c>
      <c r="E249" s="18" t="s">
        <v>29317</v>
      </c>
      <c r="F249" s="19" t="s">
        <v>239</v>
      </c>
      <c r="G249" s="3" t="str">
        <f>IF(LEN(Tabel2[[#This Row],[ORGNO]])=4,"OK","Ugyldig")</f>
        <v>OK</v>
      </c>
      <c r="H249" s="9"/>
      <c r="K249"/>
      <c r="L249" s="9"/>
      <c r="M249" s="35" t="s">
        <v>1567</v>
      </c>
      <c r="N249" s="35" t="s">
        <v>45925</v>
      </c>
      <c r="O249" s="35" t="s">
        <v>1568</v>
      </c>
      <c r="P249" s="35" t="s">
        <v>30000</v>
      </c>
      <c r="Q249" s="35" t="s">
        <v>29718</v>
      </c>
      <c r="R249" s="35" t="s">
        <v>30001</v>
      </c>
      <c r="S249" s="35" t="s">
        <v>1569</v>
      </c>
      <c r="T249" s="36" t="s">
        <v>253</v>
      </c>
      <c r="U249" s="39" t="str">
        <f>_xlfn.CONCAT(Tabel4[[#This Row],[Personnr.]],"-",Tabel4[[#This Row],[Afdeling]],"-",Tabel4[[#This Row],[ASS_Status]])</f>
        <v>33961-2561-Inactive - Payroll Eligible</v>
      </c>
    </row>
    <row r="250" spans="2:21" ht="15" customHeight="1" x14ac:dyDescent="0.4">
      <c r="B250" s="17" t="s">
        <v>256</v>
      </c>
      <c r="C250" s="18" t="s">
        <v>27035</v>
      </c>
      <c r="D250" s="18" t="s">
        <v>29316</v>
      </c>
      <c r="E250" s="18" t="s">
        <v>29317</v>
      </c>
      <c r="F250" s="19" t="s">
        <v>239</v>
      </c>
      <c r="G250" s="3" t="str">
        <f>IF(LEN(Tabel2[[#This Row],[ORGNO]])=4,"OK","Ugyldig")</f>
        <v>OK</v>
      </c>
      <c r="H250" s="9"/>
      <c r="K250"/>
      <c r="L250" s="9"/>
      <c r="M250" s="35" t="s">
        <v>1567</v>
      </c>
      <c r="N250" s="35"/>
      <c r="O250" s="35"/>
      <c r="P250" s="35" t="s">
        <v>30002</v>
      </c>
      <c r="Q250" s="35" t="s">
        <v>29718</v>
      </c>
      <c r="R250" s="35" t="s">
        <v>30001</v>
      </c>
      <c r="S250" s="35" t="s">
        <v>1569</v>
      </c>
      <c r="T250" s="36" t="s">
        <v>254</v>
      </c>
      <c r="U250" s="39" t="str">
        <f>_xlfn.CONCAT(Tabel4[[#This Row],[Personnr.]],"-",Tabel4[[#This Row],[Afdeling]],"-",Tabel4[[#This Row],[ASS_Status]])</f>
        <v>-2562-Inactive - Payroll Eligible</v>
      </c>
    </row>
    <row r="251" spans="2:21" ht="15" customHeight="1" x14ac:dyDescent="0.4">
      <c r="B251" s="17" t="s">
        <v>257</v>
      </c>
      <c r="C251" s="18" t="s">
        <v>27516</v>
      </c>
      <c r="D251" s="18" t="s">
        <v>29316</v>
      </c>
      <c r="E251" s="18" t="s">
        <v>29317</v>
      </c>
      <c r="F251" s="19" t="s">
        <v>258</v>
      </c>
      <c r="G251" s="3" t="str">
        <f>IF(LEN(Tabel2[[#This Row],[ORGNO]])=4,"OK","Ugyldig")</f>
        <v>OK</v>
      </c>
      <c r="H251" s="9"/>
      <c r="K251"/>
      <c r="L251" s="9"/>
      <c r="M251" s="35" t="s">
        <v>1570</v>
      </c>
      <c r="N251" s="35" t="s">
        <v>45926</v>
      </c>
      <c r="O251" s="35" t="s">
        <v>1571</v>
      </c>
      <c r="P251" s="35" t="s">
        <v>30003</v>
      </c>
      <c r="Q251" s="35" t="s">
        <v>29721</v>
      </c>
      <c r="R251" s="35" t="s">
        <v>29887</v>
      </c>
      <c r="S251" s="35" t="s">
        <v>1572</v>
      </c>
      <c r="T251" s="36" t="s">
        <v>341</v>
      </c>
      <c r="U251" s="39" t="str">
        <f>_xlfn.CONCAT(Tabel4[[#This Row],[Personnr.]],"-",Tabel4[[#This Row],[Afdeling]],"-",Tabel4[[#This Row],[ASS_Status]])</f>
        <v>777-2793-Aktiv ansættelse</v>
      </c>
    </row>
    <row r="252" spans="2:21" ht="15" customHeight="1" x14ac:dyDescent="0.4">
      <c r="B252" s="17" t="s">
        <v>259</v>
      </c>
      <c r="C252" s="18" t="s">
        <v>27647</v>
      </c>
      <c r="D252" s="18" t="s">
        <v>29316</v>
      </c>
      <c r="E252" s="18" t="s">
        <v>29317</v>
      </c>
      <c r="F252" s="19" t="s">
        <v>258</v>
      </c>
      <c r="G252" s="3" t="str">
        <f>IF(LEN(Tabel2[[#This Row],[ORGNO]])=4,"OK","Ugyldig")</f>
        <v>OK</v>
      </c>
      <c r="H252" s="9"/>
      <c r="K252"/>
      <c r="L252" s="9"/>
      <c r="M252" s="35" t="s">
        <v>45927</v>
      </c>
      <c r="N252" s="35" t="s">
        <v>45928</v>
      </c>
      <c r="O252" s="35" t="s">
        <v>45929</v>
      </c>
      <c r="P252" s="35" t="s">
        <v>45930</v>
      </c>
      <c r="Q252" s="35" t="s">
        <v>29721</v>
      </c>
      <c r="R252" s="35" t="s">
        <v>29748</v>
      </c>
      <c r="S252" s="35" t="s">
        <v>45931</v>
      </c>
      <c r="T252" s="36" t="s">
        <v>133</v>
      </c>
      <c r="U252" s="39" t="str">
        <f>_xlfn.CONCAT(Tabel4[[#This Row],[Personnr.]],"-",Tabel4[[#This Row],[Afdeling]],"-",Tabel4[[#This Row],[ASS_Status]])</f>
        <v>37719-2243-Aktiv ansættelse</v>
      </c>
    </row>
    <row r="253" spans="2:21" ht="15" customHeight="1" x14ac:dyDescent="0.4">
      <c r="B253" s="17" t="s">
        <v>260</v>
      </c>
      <c r="C253" s="18" t="s">
        <v>29399</v>
      </c>
      <c r="D253" s="18" t="s">
        <v>29316</v>
      </c>
      <c r="E253" s="18" t="s">
        <v>29317</v>
      </c>
      <c r="F253" s="19" t="s">
        <v>258</v>
      </c>
      <c r="G253" s="3" t="str">
        <f>IF(LEN(Tabel2[[#This Row],[ORGNO]])=4,"OK","Ugyldig")</f>
        <v>OK</v>
      </c>
      <c r="H253" s="9"/>
      <c r="K253"/>
      <c r="L253" s="9"/>
      <c r="M253" s="35" t="s">
        <v>1573</v>
      </c>
      <c r="N253" s="35" t="s">
        <v>45932</v>
      </c>
      <c r="O253" s="35" t="s">
        <v>1574</v>
      </c>
      <c r="P253" s="35" t="s">
        <v>30004</v>
      </c>
      <c r="Q253" s="35" t="s">
        <v>29721</v>
      </c>
      <c r="R253" s="35" t="s">
        <v>30005</v>
      </c>
      <c r="S253" s="35" t="s">
        <v>1575</v>
      </c>
      <c r="T253" s="36" t="s">
        <v>878</v>
      </c>
      <c r="U253" s="39" t="str">
        <f>_xlfn.CONCAT(Tabel4[[#This Row],[Personnr.]],"-",Tabel4[[#This Row],[Afdeling]],"-",Tabel4[[#This Row],[ASS_Status]])</f>
        <v>19501-8690-Aktiv ansættelse</v>
      </c>
    </row>
    <row r="254" spans="2:21" ht="15" customHeight="1" x14ac:dyDescent="0.4">
      <c r="B254" s="17" t="s">
        <v>261</v>
      </c>
      <c r="C254" s="18" t="s">
        <v>29400</v>
      </c>
      <c r="D254" s="18" t="s">
        <v>29316</v>
      </c>
      <c r="E254" s="18" t="s">
        <v>29317</v>
      </c>
      <c r="F254" s="19" t="s">
        <v>258</v>
      </c>
      <c r="G254" s="3" t="str">
        <f>IF(LEN(Tabel2[[#This Row],[ORGNO]])=4,"OK","Ugyldig")</f>
        <v>OK</v>
      </c>
      <c r="H254" s="9"/>
      <c r="K254"/>
      <c r="L254" s="9"/>
      <c r="M254" s="35" t="s">
        <v>1576</v>
      </c>
      <c r="N254" s="35" t="s">
        <v>45933</v>
      </c>
      <c r="O254" s="35" t="s">
        <v>1577</v>
      </c>
      <c r="P254" s="35" t="s">
        <v>30006</v>
      </c>
      <c r="Q254" s="35" t="s">
        <v>29718</v>
      </c>
      <c r="R254" s="35" t="s">
        <v>29726</v>
      </c>
      <c r="S254" s="35" t="s">
        <v>1578</v>
      </c>
      <c r="T254" s="36" t="s">
        <v>742</v>
      </c>
      <c r="U254" s="39" t="str">
        <f>_xlfn.CONCAT(Tabel4[[#This Row],[Personnr.]],"-",Tabel4[[#This Row],[Afdeling]],"-",Tabel4[[#This Row],[ASS_Status]])</f>
        <v>10367-7000-Inactive - Payroll Eligible</v>
      </c>
    </row>
    <row r="255" spans="2:21" ht="15" customHeight="1" x14ac:dyDescent="0.4">
      <c r="B255" s="17" t="s">
        <v>262</v>
      </c>
      <c r="C255" s="18" t="s">
        <v>29401</v>
      </c>
      <c r="D255" s="18" t="s">
        <v>29316</v>
      </c>
      <c r="E255" s="18" t="s">
        <v>29317</v>
      </c>
      <c r="F255" s="19" t="s">
        <v>258</v>
      </c>
      <c r="G255" s="3" t="str">
        <f>IF(LEN(Tabel2[[#This Row],[ORGNO]])=4,"OK","Ugyldig")</f>
        <v>OK</v>
      </c>
      <c r="H255" s="9"/>
      <c r="K255"/>
      <c r="L255" s="9"/>
      <c r="M255" s="35" t="s">
        <v>1579</v>
      </c>
      <c r="N255" s="35" t="s">
        <v>45934</v>
      </c>
      <c r="O255" s="35" t="s">
        <v>1580</v>
      </c>
      <c r="P255" s="35" t="s">
        <v>30007</v>
      </c>
      <c r="Q255" s="35" t="s">
        <v>29721</v>
      </c>
      <c r="R255" s="35" t="s">
        <v>29879</v>
      </c>
      <c r="S255" s="35" t="s">
        <v>1581</v>
      </c>
      <c r="T255" s="36" t="s">
        <v>287</v>
      </c>
      <c r="U255" s="39" t="str">
        <f>_xlfn.CONCAT(Tabel4[[#This Row],[Personnr.]],"-",Tabel4[[#This Row],[Afdeling]],"-",Tabel4[[#This Row],[ASS_Status]])</f>
        <v>4363-2693-Aktiv ansættelse</v>
      </c>
    </row>
    <row r="256" spans="2:21" ht="15" customHeight="1" x14ac:dyDescent="0.4">
      <c r="B256" s="17" t="s">
        <v>263</v>
      </c>
      <c r="C256" s="18" t="s">
        <v>26998</v>
      </c>
      <c r="D256" s="18" t="s">
        <v>29316</v>
      </c>
      <c r="E256" s="18" t="s">
        <v>29317</v>
      </c>
      <c r="F256" s="19" t="s">
        <v>258</v>
      </c>
      <c r="G256" s="3" t="str">
        <f>IF(LEN(Tabel2[[#This Row],[ORGNO]])=4,"OK","Ugyldig")</f>
        <v>OK</v>
      </c>
      <c r="H256" s="9"/>
      <c r="K256"/>
      <c r="L256" s="9"/>
      <c r="M256" s="35" t="s">
        <v>1582</v>
      </c>
      <c r="N256" s="35" t="s">
        <v>45935</v>
      </c>
      <c r="O256" s="35" t="s">
        <v>1583</v>
      </c>
      <c r="P256" s="35" t="s">
        <v>30008</v>
      </c>
      <c r="Q256" s="35" t="s">
        <v>29721</v>
      </c>
      <c r="R256" s="35" t="s">
        <v>29729</v>
      </c>
      <c r="S256" s="35" t="s">
        <v>1584</v>
      </c>
      <c r="T256" s="36" t="s">
        <v>31</v>
      </c>
      <c r="U256" s="39" t="str">
        <f>_xlfn.CONCAT(Tabel4[[#This Row],[Personnr.]],"-",Tabel4[[#This Row],[Afdeling]],"-",Tabel4[[#This Row],[ASS_Status]])</f>
        <v>18166-0116-Aktiv ansættelse</v>
      </c>
    </row>
    <row r="257" spans="2:21" ht="15" customHeight="1" x14ac:dyDescent="0.4">
      <c r="B257" s="17" t="s">
        <v>264</v>
      </c>
      <c r="C257" s="18" t="s">
        <v>29402</v>
      </c>
      <c r="D257" s="18" t="s">
        <v>29316</v>
      </c>
      <c r="E257" s="18" t="s">
        <v>29317</v>
      </c>
      <c r="F257" s="19" t="s">
        <v>258</v>
      </c>
      <c r="G257" s="3" t="str">
        <f>IF(LEN(Tabel2[[#This Row],[ORGNO]])=4,"OK","Ugyldig")</f>
        <v>OK</v>
      </c>
      <c r="H257" s="9"/>
      <c r="K257"/>
      <c r="L257" s="9"/>
      <c r="M257" s="35" t="s">
        <v>1585</v>
      </c>
      <c r="N257" s="35" t="s">
        <v>45936</v>
      </c>
      <c r="O257" s="35" t="s">
        <v>1586</v>
      </c>
      <c r="P257" s="35" t="s">
        <v>30009</v>
      </c>
      <c r="Q257" s="35" t="s">
        <v>29718</v>
      </c>
      <c r="R257" s="35" t="s">
        <v>29737</v>
      </c>
      <c r="S257" s="35" t="s">
        <v>1587</v>
      </c>
      <c r="T257" s="36" t="s">
        <v>315</v>
      </c>
      <c r="U257" s="39" t="str">
        <f>_xlfn.CONCAT(Tabel4[[#This Row],[Personnr.]],"-",Tabel4[[#This Row],[Afdeling]],"-",Tabel4[[#This Row],[ASS_Status]])</f>
        <v>4369-2761-Inactive - Payroll Eligible</v>
      </c>
    </row>
    <row r="258" spans="2:21" ht="15" customHeight="1" x14ac:dyDescent="0.4">
      <c r="B258" s="17" t="s">
        <v>265</v>
      </c>
      <c r="C258" s="18" t="s">
        <v>26987</v>
      </c>
      <c r="D258" s="18" t="s">
        <v>29316</v>
      </c>
      <c r="E258" s="18" t="s">
        <v>29317</v>
      </c>
      <c r="F258" s="19" t="s">
        <v>258</v>
      </c>
      <c r="G258" s="3" t="str">
        <f>IF(LEN(Tabel2[[#This Row],[ORGNO]])=4,"OK","Ugyldig")</f>
        <v>OK</v>
      </c>
      <c r="H258" s="9"/>
      <c r="K258"/>
      <c r="L258" s="9"/>
      <c r="M258" s="35" t="s">
        <v>1588</v>
      </c>
      <c r="N258" s="35" t="s">
        <v>45937</v>
      </c>
      <c r="O258" s="35" t="s">
        <v>1589</v>
      </c>
      <c r="P258" s="35" t="s">
        <v>30010</v>
      </c>
      <c r="Q258" s="35" t="s">
        <v>29721</v>
      </c>
      <c r="R258" s="35" t="s">
        <v>29719</v>
      </c>
      <c r="S258" s="35" t="s">
        <v>1590</v>
      </c>
      <c r="T258" s="36" t="s">
        <v>617</v>
      </c>
      <c r="U258" s="39" t="str">
        <f>_xlfn.CONCAT(Tabel4[[#This Row],[Personnr.]],"-",Tabel4[[#This Row],[Afdeling]],"-",Tabel4[[#This Row],[ASS_Status]])</f>
        <v>23158-4624-Aktiv ansættelse</v>
      </c>
    </row>
    <row r="259" spans="2:21" ht="15" customHeight="1" x14ac:dyDescent="0.4">
      <c r="B259" s="17" t="s">
        <v>266</v>
      </c>
      <c r="C259" s="18" t="s">
        <v>27483</v>
      </c>
      <c r="D259" s="18" t="s">
        <v>29316</v>
      </c>
      <c r="E259" s="18" t="s">
        <v>29317</v>
      </c>
      <c r="F259" s="19" t="s">
        <v>258</v>
      </c>
      <c r="G259" s="3" t="str">
        <f>IF(LEN(Tabel2[[#This Row],[ORGNO]])=4,"OK","Ugyldig")</f>
        <v>OK</v>
      </c>
      <c r="H259" s="9"/>
      <c r="K259"/>
      <c r="L259" s="9"/>
      <c r="M259" s="35" t="s">
        <v>1591</v>
      </c>
      <c r="N259" s="35" t="s">
        <v>45938</v>
      </c>
      <c r="O259" s="35" t="s">
        <v>1592</v>
      </c>
      <c r="P259" s="35" t="s">
        <v>30011</v>
      </c>
      <c r="Q259" s="35" t="s">
        <v>29718</v>
      </c>
      <c r="R259" s="35" t="s">
        <v>29722</v>
      </c>
      <c r="S259" s="35" t="s">
        <v>1593</v>
      </c>
      <c r="T259" s="36" t="s">
        <v>385</v>
      </c>
      <c r="U259" s="39" t="str">
        <f>_xlfn.CONCAT(Tabel4[[#This Row],[Personnr.]],"-",Tabel4[[#This Row],[Afdeling]],"-",Tabel4[[#This Row],[ASS_Status]])</f>
        <v>26921-2925-Inactive - Payroll Eligible</v>
      </c>
    </row>
    <row r="260" spans="2:21" ht="15" customHeight="1" x14ac:dyDescent="0.4">
      <c r="B260" s="17" t="s">
        <v>267</v>
      </c>
      <c r="C260" s="18" t="s">
        <v>28457</v>
      </c>
      <c r="D260" s="18" t="s">
        <v>29316</v>
      </c>
      <c r="E260" s="18" t="s">
        <v>29317</v>
      </c>
      <c r="F260" s="19" t="s">
        <v>258</v>
      </c>
      <c r="G260" s="3" t="str">
        <f>IF(LEN(Tabel2[[#This Row],[ORGNO]])=4,"OK","Ugyldig")</f>
        <v>OK</v>
      </c>
      <c r="H260" s="9"/>
      <c r="K260"/>
      <c r="L260" s="9"/>
      <c r="M260" s="35" t="s">
        <v>1594</v>
      </c>
      <c r="N260" s="35" t="s">
        <v>45939</v>
      </c>
      <c r="O260" s="35" t="s">
        <v>1595</v>
      </c>
      <c r="P260" s="35" t="s">
        <v>30012</v>
      </c>
      <c r="Q260" s="35" t="s">
        <v>29718</v>
      </c>
      <c r="R260" s="35" t="s">
        <v>29857</v>
      </c>
      <c r="S260" s="35" t="s">
        <v>1596</v>
      </c>
      <c r="T260" s="36" t="s">
        <v>725</v>
      </c>
      <c r="U260" s="39" t="str">
        <f>_xlfn.CONCAT(Tabel4[[#This Row],[Personnr.]],"-",Tabel4[[#This Row],[Afdeling]],"-",Tabel4[[#This Row],[ASS_Status]])</f>
        <v>29074-6265-Inactive - Payroll Eligible</v>
      </c>
    </row>
    <row r="261" spans="2:21" ht="15" customHeight="1" x14ac:dyDescent="0.4">
      <c r="B261" s="17" t="s">
        <v>268</v>
      </c>
      <c r="C261" s="18" t="s">
        <v>29403</v>
      </c>
      <c r="D261" s="18" t="s">
        <v>29316</v>
      </c>
      <c r="E261" s="18" t="s">
        <v>29317</v>
      </c>
      <c r="F261" s="19" t="s">
        <v>258</v>
      </c>
      <c r="G261" s="3" t="str">
        <f>IF(LEN(Tabel2[[#This Row],[ORGNO]])=4,"OK","Ugyldig")</f>
        <v>OK</v>
      </c>
      <c r="H261" s="9"/>
      <c r="K261"/>
      <c r="L261" s="9"/>
      <c r="M261" s="35" t="s">
        <v>45940</v>
      </c>
      <c r="N261" s="35" t="s">
        <v>45941</v>
      </c>
      <c r="O261" s="35" t="s">
        <v>45942</v>
      </c>
      <c r="P261" s="35" t="s">
        <v>45943</v>
      </c>
      <c r="Q261" s="35" t="s">
        <v>29721</v>
      </c>
      <c r="R261" s="35" t="s">
        <v>29761</v>
      </c>
      <c r="S261" s="35" t="s">
        <v>45944</v>
      </c>
      <c r="T261" s="36" t="s">
        <v>42501</v>
      </c>
      <c r="U261" s="39" t="str">
        <f>_xlfn.CONCAT(Tabel4[[#This Row],[Personnr.]],"-",Tabel4[[#This Row],[Afdeling]],"-",Tabel4[[#This Row],[ASS_Status]])</f>
        <v>37750-2291-Aktiv ansættelse</v>
      </c>
    </row>
    <row r="262" spans="2:21" ht="15" customHeight="1" x14ac:dyDescent="0.4">
      <c r="B262" s="17" t="s">
        <v>269</v>
      </c>
      <c r="C262" s="18" t="s">
        <v>27878</v>
      </c>
      <c r="D262" s="18" t="s">
        <v>29316</v>
      </c>
      <c r="E262" s="18" t="s">
        <v>29317</v>
      </c>
      <c r="F262" s="19" t="s">
        <v>258</v>
      </c>
      <c r="G262" s="3" t="str">
        <f>IF(LEN(Tabel2[[#This Row],[ORGNO]])=4,"OK","Ugyldig")</f>
        <v>OK</v>
      </c>
      <c r="H262" s="9"/>
      <c r="K262"/>
      <c r="L262" s="9"/>
      <c r="M262" s="35" t="s">
        <v>1597</v>
      </c>
      <c r="N262" s="35" t="s">
        <v>45945</v>
      </c>
      <c r="O262" s="35" t="s">
        <v>1598</v>
      </c>
      <c r="P262" s="35" t="s">
        <v>30013</v>
      </c>
      <c r="Q262" s="35" t="s">
        <v>29721</v>
      </c>
      <c r="R262" s="35" t="s">
        <v>29737</v>
      </c>
      <c r="S262" s="35" t="s">
        <v>1599</v>
      </c>
      <c r="T262" s="36" t="s">
        <v>340</v>
      </c>
      <c r="U262" s="39" t="str">
        <f>_xlfn.CONCAT(Tabel4[[#This Row],[Personnr.]],"-",Tabel4[[#This Row],[Afdeling]],"-",Tabel4[[#This Row],[ASS_Status]])</f>
        <v>32974-2792-Aktiv ansættelse</v>
      </c>
    </row>
    <row r="263" spans="2:21" ht="15" customHeight="1" x14ac:dyDescent="0.4">
      <c r="B263" s="17" t="s">
        <v>270</v>
      </c>
      <c r="C263" s="18" t="s">
        <v>29404</v>
      </c>
      <c r="D263" s="18" t="s">
        <v>29316</v>
      </c>
      <c r="E263" s="18" t="s">
        <v>29317</v>
      </c>
      <c r="F263" s="19" t="s">
        <v>258</v>
      </c>
      <c r="G263" s="3" t="str">
        <f>IF(LEN(Tabel2[[#This Row],[ORGNO]])=4,"OK","Ugyldig")</f>
        <v>OK</v>
      </c>
      <c r="H263" s="9"/>
      <c r="K263"/>
      <c r="L263" s="9"/>
      <c r="M263" s="35" t="s">
        <v>1600</v>
      </c>
      <c r="N263" s="35" t="s">
        <v>45946</v>
      </c>
      <c r="O263" s="35" t="s">
        <v>1601</v>
      </c>
      <c r="P263" s="35" t="s">
        <v>30014</v>
      </c>
      <c r="Q263" s="35" t="s">
        <v>29718</v>
      </c>
      <c r="R263" s="35" t="s">
        <v>29748</v>
      </c>
      <c r="S263" s="35" t="s">
        <v>1602</v>
      </c>
      <c r="T263" s="36" t="s">
        <v>368</v>
      </c>
      <c r="U263" s="39" t="str">
        <f>_xlfn.CONCAT(Tabel4[[#This Row],[Personnr.]],"-",Tabel4[[#This Row],[Afdeling]],"-",Tabel4[[#This Row],[ASS_Status]])</f>
        <v>29147-2833-Inactive - Payroll Eligible</v>
      </c>
    </row>
    <row r="264" spans="2:21" ht="15" customHeight="1" x14ac:dyDescent="0.4">
      <c r="B264" s="17" t="s">
        <v>271</v>
      </c>
      <c r="C264" s="18" t="s">
        <v>29405</v>
      </c>
      <c r="D264" s="18" t="s">
        <v>29316</v>
      </c>
      <c r="E264" s="18" t="s">
        <v>29317</v>
      </c>
      <c r="F264" s="19" t="s">
        <v>258</v>
      </c>
      <c r="G264" s="3" t="str">
        <f>IF(LEN(Tabel2[[#This Row],[ORGNO]])=4,"OK","Ugyldig")</f>
        <v>OK</v>
      </c>
      <c r="H264" s="9"/>
      <c r="K264"/>
      <c r="L264" s="9"/>
      <c r="M264" s="35" t="s">
        <v>1600</v>
      </c>
      <c r="N264" s="35"/>
      <c r="O264" s="35"/>
      <c r="P264" s="35" t="s">
        <v>42569</v>
      </c>
      <c r="Q264" s="35" t="s">
        <v>29718</v>
      </c>
      <c r="R264" s="35" t="s">
        <v>29737</v>
      </c>
      <c r="S264" s="35" t="s">
        <v>1602</v>
      </c>
      <c r="T264" s="36" t="s">
        <v>368</v>
      </c>
      <c r="U264" s="39" t="str">
        <f>_xlfn.CONCAT(Tabel4[[#This Row],[Personnr.]],"-",Tabel4[[#This Row],[Afdeling]],"-",Tabel4[[#This Row],[ASS_Status]])</f>
        <v>-2833-Inactive - Payroll Eligible</v>
      </c>
    </row>
    <row r="265" spans="2:21" ht="15" customHeight="1" x14ac:dyDescent="0.4">
      <c r="B265" s="17" t="s">
        <v>272</v>
      </c>
      <c r="C265" s="18" t="s">
        <v>29406</v>
      </c>
      <c r="D265" s="18" t="s">
        <v>29316</v>
      </c>
      <c r="E265" s="18" t="s">
        <v>29317</v>
      </c>
      <c r="F265" s="19" t="s">
        <v>258</v>
      </c>
      <c r="G265" s="3" t="str">
        <f>IF(LEN(Tabel2[[#This Row],[ORGNO]])=4,"OK","Ugyldig")</f>
        <v>OK</v>
      </c>
      <c r="H265" s="9"/>
      <c r="K265"/>
      <c r="L265" s="9"/>
      <c r="M265" s="35" t="s">
        <v>1603</v>
      </c>
      <c r="N265" s="35" t="s">
        <v>45947</v>
      </c>
      <c r="O265" s="35" t="s">
        <v>1604</v>
      </c>
      <c r="P265" s="35" t="s">
        <v>30015</v>
      </c>
      <c r="Q265" s="35" t="s">
        <v>29721</v>
      </c>
      <c r="R265" s="35" t="s">
        <v>42541</v>
      </c>
      <c r="S265" s="35" t="s">
        <v>1605</v>
      </c>
      <c r="T265" s="36" t="s">
        <v>263</v>
      </c>
      <c r="U265" s="39" t="str">
        <f>_xlfn.CONCAT(Tabel4[[#This Row],[Personnr.]],"-",Tabel4[[#This Row],[Afdeling]],"-",Tabel4[[#This Row],[ASS_Status]])</f>
        <v>32279-2610-Aktiv ansættelse</v>
      </c>
    </row>
    <row r="266" spans="2:21" ht="15" customHeight="1" x14ac:dyDescent="0.4">
      <c r="B266" s="17" t="s">
        <v>273</v>
      </c>
      <c r="C266" s="18" t="s">
        <v>29407</v>
      </c>
      <c r="D266" s="18" t="s">
        <v>29316</v>
      </c>
      <c r="E266" s="18" t="s">
        <v>29317</v>
      </c>
      <c r="F266" s="19" t="s">
        <v>258</v>
      </c>
      <c r="G266" s="3" t="str">
        <f>IF(LEN(Tabel2[[#This Row],[ORGNO]])=4,"OK","Ugyldig")</f>
        <v>OK</v>
      </c>
      <c r="H266" s="9"/>
      <c r="K266"/>
      <c r="L266" s="9"/>
      <c r="M266" s="35" t="s">
        <v>1606</v>
      </c>
      <c r="N266" s="35" t="s">
        <v>45948</v>
      </c>
      <c r="O266" s="35" t="s">
        <v>1607</v>
      </c>
      <c r="P266" s="35" t="s">
        <v>30016</v>
      </c>
      <c r="Q266" s="35" t="s">
        <v>29721</v>
      </c>
      <c r="R266" s="35" t="s">
        <v>29748</v>
      </c>
      <c r="S266" s="35" t="s">
        <v>1608</v>
      </c>
      <c r="T266" s="36" t="s">
        <v>265</v>
      </c>
      <c r="U266" s="39" t="str">
        <f>_xlfn.CONCAT(Tabel4[[#This Row],[Personnr.]],"-",Tabel4[[#This Row],[Afdeling]],"-",Tabel4[[#This Row],[ASS_Status]])</f>
        <v>32582-2620-Aktiv ansættelse</v>
      </c>
    </row>
    <row r="267" spans="2:21" ht="15" customHeight="1" x14ac:dyDescent="0.4">
      <c r="B267" s="17" t="s">
        <v>274</v>
      </c>
      <c r="C267" s="18" t="s">
        <v>27226</v>
      </c>
      <c r="D267" s="18" t="s">
        <v>29316</v>
      </c>
      <c r="E267" s="18" t="s">
        <v>29317</v>
      </c>
      <c r="F267" s="19" t="s">
        <v>258</v>
      </c>
      <c r="G267" s="3" t="str">
        <f>IF(LEN(Tabel2[[#This Row],[ORGNO]])=4,"OK","Ugyldig")</f>
        <v>OK</v>
      </c>
      <c r="H267" s="9"/>
      <c r="K267"/>
      <c r="L267" s="9"/>
      <c r="M267" s="35" t="s">
        <v>1609</v>
      </c>
      <c r="N267" s="35" t="s">
        <v>45949</v>
      </c>
      <c r="O267" s="35" t="s">
        <v>1610</v>
      </c>
      <c r="P267" s="35" t="s">
        <v>30017</v>
      </c>
      <c r="Q267" s="35" t="s">
        <v>29718</v>
      </c>
      <c r="R267" s="35" t="s">
        <v>29857</v>
      </c>
      <c r="S267" s="35" t="s">
        <v>1611</v>
      </c>
      <c r="T267" s="36" t="s">
        <v>724</v>
      </c>
      <c r="U267" s="39" t="str">
        <f>_xlfn.CONCAT(Tabel4[[#This Row],[Personnr.]],"-",Tabel4[[#This Row],[Afdeling]],"-",Tabel4[[#This Row],[ASS_Status]])</f>
        <v>33531-6255-Inactive - Payroll Eligible</v>
      </c>
    </row>
    <row r="268" spans="2:21" ht="15" customHeight="1" x14ac:dyDescent="0.4">
      <c r="B268" s="17" t="s">
        <v>275</v>
      </c>
      <c r="C268" s="18" t="s">
        <v>29408</v>
      </c>
      <c r="D268" s="18" t="s">
        <v>29316</v>
      </c>
      <c r="E268" s="18" t="s">
        <v>29317</v>
      </c>
      <c r="F268" s="19" t="s">
        <v>258</v>
      </c>
      <c r="G268" s="3" t="str">
        <f>IF(LEN(Tabel2[[#This Row],[ORGNO]])=4,"OK","Ugyldig")</f>
        <v>OK</v>
      </c>
      <c r="H268" s="9"/>
      <c r="K268"/>
      <c r="L268" s="9"/>
      <c r="M268" s="35" t="s">
        <v>1612</v>
      </c>
      <c r="N268" s="35" t="s">
        <v>45950</v>
      </c>
      <c r="O268" s="35" t="s">
        <v>1613</v>
      </c>
      <c r="P268" s="35" t="s">
        <v>30018</v>
      </c>
      <c r="Q268" s="35" t="s">
        <v>29721</v>
      </c>
      <c r="R268" s="35" t="s">
        <v>29719</v>
      </c>
      <c r="S268" s="35" t="s">
        <v>1614</v>
      </c>
      <c r="T268" s="36" t="s">
        <v>45951</v>
      </c>
      <c r="U268" s="39" t="str">
        <f>_xlfn.CONCAT(Tabel4[[#This Row],[Personnr.]],"-",Tabel4[[#This Row],[Afdeling]],"-",Tabel4[[#This Row],[ASS_Status]])</f>
        <v>30080-2921-Aktiv ansættelse</v>
      </c>
    </row>
    <row r="269" spans="2:21" ht="15" customHeight="1" x14ac:dyDescent="0.4">
      <c r="B269" s="17" t="s">
        <v>276</v>
      </c>
      <c r="C269" s="18" t="s">
        <v>29409</v>
      </c>
      <c r="D269" s="18" t="s">
        <v>29316</v>
      </c>
      <c r="E269" s="18" t="s">
        <v>29317</v>
      </c>
      <c r="F269" s="19" t="s">
        <v>258</v>
      </c>
      <c r="G269" s="3" t="str">
        <f>IF(LEN(Tabel2[[#This Row],[ORGNO]])=4,"OK","Ugyldig")</f>
        <v>OK</v>
      </c>
      <c r="H269" s="9"/>
      <c r="K269"/>
      <c r="L269" s="9"/>
      <c r="M269" s="35" t="s">
        <v>1615</v>
      </c>
      <c r="N269" s="35" t="s">
        <v>45952</v>
      </c>
      <c r="O269" s="35" t="s">
        <v>1616</v>
      </c>
      <c r="P269" s="35" t="s">
        <v>30019</v>
      </c>
      <c r="Q269" s="35" t="s">
        <v>29718</v>
      </c>
      <c r="R269" s="35" t="s">
        <v>29754</v>
      </c>
      <c r="S269" s="35" t="s">
        <v>1617</v>
      </c>
      <c r="T269" s="36" t="s">
        <v>573</v>
      </c>
      <c r="U269" s="39" t="str">
        <f>_xlfn.CONCAT(Tabel4[[#This Row],[Personnr.]],"-",Tabel4[[#This Row],[Afdeling]],"-",Tabel4[[#This Row],[ASS_Status]])</f>
        <v>33443-3800-Inactive - Payroll Eligible</v>
      </c>
    </row>
    <row r="270" spans="2:21" ht="15" customHeight="1" x14ac:dyDescent="0.4">
      <c r="B270" s="17" t="s">
        <v>277</v>
      </c>
      <c r="C270" s="18" t="s">
        <v>29410</v>
      </c>
      <c r="D270" s="18" t="s">
        <v>29316</v>
      </c>
      <c r="E270" s="18" t="s">
        <v>29317</v>
      </c>
      <c r="F270" s="19" t="s">
        <v>258</v>
      </c>
      <c r="G270" s="3" t="str">
        <f>IF(LEN(Tabel2[[#This Row],[ORGNO]])=4,"OK","Ugyldig")</f>
        <v>OK</v>
      </c>
      <c r="H270" s="9"/>
      <c r="K270"/>
      <c r="L270" s="9"/>
      <c r="M270" s="35" t="s">
        <v>1615</v>
      </c>
      <c r="N270" s="35"/>
      <c r="O270" s="35"/>
      <c r="P270" s="35" t="s">
        <v>30020</v>
      </c>
      <c r="Q270" s="35" t="s">
        <v>29718</v>
      </c>
      <c r="R270" s="35" t="s">
        <v>29745</v>
      </c>
      <c r="S270" s="35" t="s">
        <v>1617</v>
      </c>
      <c r="T270" s="36" t="s">
        <v>573</v>
      </c>
      <c r="U270" s="39" t="str">
        <f>_xlfn.CONCAT(Tabel4[[#This Row],[Personnr.]],"-",Tabel4[[#This Row],[Afdeling]],"-",Tabel4[[#This Row],[ASS_Status]])</f>
        <v>-3800-Inactive - Payroll Eligible</v>
      </c>
    </row>
    <row r="271" spans="2:21" ht="15" customHeight="1" x14ac:dyDescent="0.4">
      <c r="B271" s="17" t="s">
        <v>278</v>
      </c>
      <c r="C271" s="18" t="s">
        <v>29411</v>
      </c>
      <c r="D271" s="18" t="s">
        <v>29316</v>
      </c>
      <c r="E271" s="18" t="s">
        <v>29317</v>
      </c>
      <c r="F271" s="19" t="s">
        <v>258</v>
      </c>
      <c r="G271" s="3" t="str">
        <f>IF(LEN(Tabel2[[#This Row],[ORGNO]])=4,"OK","Ugyldig")</f>
        <v>OK</v>
      </c>
      <c r="H271" s="9"/>
      <c r="K271"/>
      <c r="L271" s="9"/>
      <c r="M271" s="35" t="s">
        <v>1615</v>
      </c>
      <c r="N271" s="35"/>
      <c r="O271" s="35"/>
      <c r="P271" s="35" t="s">
        <v>30021</v>
      </c>
      <c r="Q271" s="35" t="s">
        <v>29718</v>
      </c>
      <c r="R271" s="35" t="s">
        <v>29745</v>
      </c>
      <c r="S271" s="35" t="s">
        <v>1617</v>
      </c>
      <c r="T271" s="36" t="s">
        <v>586</v>
      </c>
      <c r="U271" s="39" t="str">
        <f>_xlfn.CONCAT(Tabel4[[#This Row],[Personnr.]],"-",Tabel4[[#This Row],[Afdeling]],"-",Tabel4[[#This Row],[ASS_Status]])</f>
        <v>-4200-Inactive - Payroll Eligible</v>
      </c>
    </row>
    <row r="272" spans="2:21" ht="15" customHeight="1" x14ac:dyDescent="0.4">
      <c r="B272" s="17" t="s">
        <v>279</v>
      </c>
      <c r="C272" s="18" t="s">
        <v>27615</v>
      </c>
      <c r="D272" s="18" t="s">
        <v>29316</v>
      </c>
      <c r="E272" s="18" t="s">
        <v>29317</v>
      </c>
      <c r="F272" s="19" t="s">
        <v>258</v>
      </c>
      <c r="G272" s="3" t="str">
        <f>IF(LEN(Tabel2[[#This Row],[ORGNO]])=4,"OK","Ugyldig")</f>
        <v>OK</v>
      </c>
      <c r="H272" s="9"/>
      <c r="K272"/>
      <c r="L272" s="9"/>
      <c r="M272" s="35" t="s">
        <v>1618</v>
      </c>
      <c r="N272" s="35" t="s">
        <v>45953</v>
      </c>
      <c r="O272" s="35" t="s">
        <v>1619</v>
      </c>
      <c r="P272" s="35" t="s">
        <v>30022</v>
      </c>
      <c r="Q272" s="35" t="s">
        <v>29718</v>
      </c>
      <c r="R272" s="35" t="s">
        <v>29745</v>
      </c>
      <c r="S272" s="35" t="s">
        <v>1620</v>
      </c>
      <c r="T272" s="36" t="s">
        <v>586</v>
      </c>
      <c r="U272" s="39" t="str">
        <f>_xlfn.CONCAT(Tabel4[[#This Row],[Personnr.]],"-",Tabel4[[#This Row],[Afdeling]],"-",Tabel4[[#This Row],[ASS_Status]])</f>
        <v>33552-4200-Inactive - Payroll Eligible</v>
      </c>
    </row>
    <row r="273" spans="2:21" ht="15" customHeight="1" x14ac:dyDescent="0.4">
      <c r="B273" s="17" t="s">
        <v>280</v>
      </c>
      <c r="C273" s="18" t="s">
        <v>27371</v>
      </c>
      <c r="D273" s="18" t="s">
        <v>29316</v>
      </c>
      <c r="E273" s="18" t="s">
        <v>29317</v>
      </c>
      <c r="F273" s="19" t="s">
        <v>258</v>
      </c>
      <c r="G273" s="3" t="str">
        <f>IF(LEN(Tabel2[[#This Row],[ORGNO]])=4,"OK","Ugyldig")</f>
        <v>OK</v>
      </c>
      <c r="H273" s="9"/>
      <c r="K273"/>
      <c r="L273" s="9"/>
      <c r="M273" s="35" t="s">
        <v>45954</v>
      </c>
      <c r="N273" s="35" t="s">
        <v>45955</v>
      </c>
      <c r="O273" s="35" t="s">
        <v>45956</v>
      </c>
      <c r="P273" s="35" t="s">
        <v>45957</v>
      </c>
      <c r="Q273" s="35" t="s">
        <v>29721</v>
      </c>
      <c r="R273" s="35" t="s">
        <v>29761</v>
      </c>
      <c r="S273" s="35" t="s">
        <v>45958</v>
      </c>
      <c r="T273" s="36" t="s">
        <v>42501</v>
      </c>
      <c r="U273" s="39" t="str">
        <f>_xlfn.CONCAT(Tabel4[[#This Row],[Personnr.]],"-",Tabel4[[#This Row],[Afdeling]],"-",Tabel4[[#This Row],[ASS_Status]])</f>
        <v>37622-2291-Aktiv ansættelse</v>
      </c>
    </row>
    <row r="274" spans="2:21" ht="15" customHeight="1" x14ac:dyDescent="0.4">
      <c r="B274" s="17" t="s">
        <v>281</v>
      </c>
      <c r="C274" s="18" t="s">
        <v>29412</v>
      </c>
      <c r="D274" s="18" t="s">
        <v>29316</v>
      </c>
      <c r="E274" s="18" t="s">
        <v>29317</v>
      </c>
      <c r="F274" s="19" t="s">
        <v>258</v>
      </c>
      <c r="G274" s="3" t="str">
        <f>IF(LEN(Tabel2[[#This Row],[ORGNO]])=4,"OK","Ugyldig")</f>
        <v>OK</v>
      </c>
      <c r="H274" s="9"/>
      <c r="K274"/>
      <c r="L274" s="9"/>
      <c r="M274" s="35" t="s">
        <v>27102</v>
      </c>
      <c r="N274" s="35" t="s">
        <v>45959</v>
      </c>
      <c r="O274" s="35" t="s">
        <v>27103</v>
      </c>
      <c r="P274" s="35" t="s">
        <v>30023</v>
      </c>
      <c r="Q274" s="35" t="s">
        <v>29721</v>
      </c>
      <c r="R274" s="35" t="s">
        <v>29748</v>
      </c>
      <c r="S274" s="35" t="s">
        <v>27104</v>
      </c>
      <c r="T274" s="36" t="s">
        <v>582</v>
      </c>
      <c r="U274" s="39" t="str">
        <f>_xlfn.CONCAT(Tabel4[[#This Row],[Personnr.]],"-",Tabel4[[#This Row],[Afdeling]],"-",Tabel4[[#This Row],[ASS_Status]])</f>
        <v>34298-4150-Aktiv ansættelse</v>
      </c>
    </row>
    <row r="275" spans="2:21" ht="15" customHeight="1" x14ac:dyDescent="0.4">
      <c r="B275" s="17" t="s">
        <v>282</v>
      </c>
      <c r="C275" s="18" t="s">
        <v>29413</v>
      </c>
      <c r="D275" s="18" t="s">
        <v>29316</v>
      </c>
      <c r="E275" s="18" t="s">
        <v>29317</v>
      </c>
      <c r="F275" s="19" t="s">
        <v>258</v>
      </c>
      <c r="G275" s="3" t="str">
        <f>IF(LEN(Tabel2[[#This Row],[ORGNO]])=4,"OK","Ugyldig")</f>
        <v>OK</v>
      </c>
      <c r="H275" s="9"/>
      <c r="K275"/>
      <c r="L275" s="9"/>
      <c r="M275" s="35" t="s">
        <v>1621</v>
      </c>
      <c r="N275" s="35" t="s">
        <v>45960</v>
      </c>
      <c r="O275" s="35" t="s">
        <v>1622</v>
      </c>
      <c r="P275" s="35" t="s">
        <v>42570</v>
      </c>
      <c r="Q275" s="35" t="s">
        <v>29721</v>
      </c>
      <c r="R275" s="35" t="s">
        <v>29748</v>
      </c>
      <c r="S275" s="35" t="s">
        <v>1623</v>
      </c>
      <c r="T275" s="36" t="s">
        <v>55</v>
      </c>
      <c r="U275" s="39" t="str">
        <f>_xlfn.CONCAT(Tabel4[[#This Row],[Personnr.]],"-",Tabel4[[#This Row],[Afdeling]],"-",Tabel4[[#This Row],[ASS_Status]])</f>
        <v>25637-1040-Aktiv ansættelse</v>
      </c>
    </row>
    <row r="276" spans="2:21" ht="15" customHeight="1" x14ac:dyDescent="0.4">
      <c r="B276" s="17" t="s">
        <v>283</v>
      </c>
      <c r="C276" s="18" t="s">
        <v>27588</v>
      </c>
      <c r="D276" s="18" t="s">
        <v>29316</v>
      </c>
      <c r="E276" s="18" t="s">
        <v>29317</v>
      </c>
      <c r="F276" s="19" t="s">
        <v>258</v>
      </c>
      <c r="G276" s="3" t="str">
        <f>IF(LEN(Tabel2[[#This Row],[ORGNO]])=4,"OK","Ugyldig")</f>
        <v>OK</v>
      </c>
      <c r="H276" s="9"/>
      <c r="K276"/>
      <c r="L276" s="9"/>
      <c r="M276" s="35" t="s">
        <v>1621</v>
      </c>
      <c r="N276" s="35"/>
      <c r="O276" s="35"/>
      <c r="P276" s="35" t="s">
        <v>30024</v>
      </c>
      <c r="Q276" s="35" t="s">
        <v>29718</v>
      </c>
      <c r="R276" s="35" t="s">
        <v>29745</v>
      </c>
      <c r="S276" s="35" t="s">
        <v>1623</v>
      </c>
      <c r="T276" s="36" t="s">
        <v>67</v>
      </c>
      <c r="U276" s="39" t="str">
        <f>_xlfn.CONCAT(Tabel4[[#This Row],[Personnr.]],"-",Tabel4[[#This Row],[Afdeling]],"-",Tabel4[[#This Row],[ASS_Status]])</f>
        <v>-1061-Inactive - Payroll Eligible</v>
      </c>
    </row>
    <row r="277" spans="2:21" ht="15" customHeight="1" x14ac:dyDescent="0.4">
      <c r="B277" s="17" t="s">
        <v>284</v>
      </c>
      <c r="C277" s="18" t="s">
        <v>27782</v>
      </c>
      <c r="D277" s="18" t="s">
        <v>29316</v>
      </c>
      <c r="E277" s="18" t="s">
        <v>29317</v>
      </c>
      <c r="F277" s="19" t="s">
        <v>258</v>
      </c>
      <c r="G277" s="3" t="str">
        <f>IF(LEN(Tabel2[[#This Row],[ORGNO]])=4,"OK","Ugyldig")</f>
        <v>OK</v>
      </c>
      <c r="H277" s="9"/>
      <c r="K277"/>
      <c r="L277" s="9"/>
      <c r="M277" s="35" t="s">
        <v>1621</v>
      </c>
      <c r="N277" s="35"/>
      <c r="O277" s="35"/>
      <c r="P277" s="35" t="s">
        <v>30025</v>
      </c>
      <c r="Q277" s="35" t="s">
        <v>29718</v>
      </c>
      <c r="R277" s="35" t="s">
        <v>29745</v>
      </c>
      <c r="S277" s="35" t="s">
        <v>1623</v>
      </c>
      <c r="T277" s="36" t="s">
        <v>67</v>
      </c>
      <c r="U277" s="39" t="str">
        <f>_xlfn.CONCAT(Tabel4[[#This Row],[Personnr.]],"-",Tabel4[[#This Row],[Afdeling]],"-",Tabel4[[#This Row],[ASS_Status]])</f>
        <v>-1061-Inactive - Payroll Eligible</v>
      </c>
    </row>
    <row r="278" spans="2:21" ht="15" customHeight="1" x14ac:dyDescent="0.4">
      <c r="B278" s="17" t="s">
        <v>285</v>
      </c>
      <c r="C278" s="18" t="s">
        <v>27376</v>
      </c>
      <c r="D278" s="18" t="s">
        <v>29316</v>
      </c>
      <c r="E278" s="18" t="s">
        <v>29317</v>
      </c>
      <c r="F278" s="19" t="s">
        <v>258</v>
      </c>
      <c r="G278" s="3" t="str">
        <f>IF(LEN(Tabel2[[#This Row],[ORGNO]])=4,"OK","Ugyldig")</f>
        <v>OK</v>
      </c>
      <c r="H278" s="9"/>
      <c r="K278"/>
      <c r="L278" s="9"/>
      <c r="M278" s="35" t="s">
        <v>1624</v>
      </c>
      <c r="N278" s="35" t="s">
        <v>45961</v>
      </c>
      <c r="O278" s="35" t="s">
        <v>1625</v>
      </c>
      <c r="P278" s="35" t="s">
        <v>30026</v>
      </c>
      <c r="Q278" s="35" t="s">
        <v>29718</v>
      </c>
      <c r="R278" s="35" t="s">
        <v>29745</v>
      </c>
      <c r="S278" s="35" t="s">
        <v>1626</v>
      </c>
      <c r="T278" s="36" t="s">
        <v>577</v>
      </c>
      <c r="U278" s="39" t="str">
        <f>_xlfn.CONCAT(Tabel4[[#This Row],[Personnr.]],"-",Tabel4[[#This Row],[Afdeling]],"-",Tabel4[[#This Row],[ASS_Status]])</f>
        <v>28445-4110-Inactive - Payroll Eligible</v>
      </c>
    </row>
    <row r="279" spans="2:21" ht="15" customHeight="1" x14ac:dyDescent="0.4">
      <c r="B279" s="17" t="s">
        <v>286</v>
      </c>
      <c r="C279" s="18" t="s">
        <v>27070</v>
      </c>
      <c r="D279" s="18" t="s">
        <v>29316</v>
      </c>
      <c r="E279" s="18" t="s">
        <v>29317</v>
      </c>
      <c r="F279" s="19" t="s">
        <v>258</v>
      </c>
      <c r="G279" s="3" t="str">
        <f>IF(LEN(Tabel2[[#This Row],[ORGNO]])=4,"OK","Ugyldig")</f>
        <v>OK</v>
      </c>
      <c r="H279" s="9"/>
      <c r="K279"/>
      <c r="L279" s="9"/>
      <c r="M279" s="35" t="s">
        <v>1624</v>
      </c>
      <c r="N279" s="35"/>
      <c r="O279" s="35"/>
      <c r="P279" s="35" t="s">
        <v>45962</v>
      </c>
      <c r="Q279" s="35" t="s">
        <v>29718</v>
      </c>
      <c r="R279" s="35" t="s">
        <v>29745</v>
      </c>
      <c r="S279" s="35" t="s">
        <v>1626</v>
      </c>
      <c r="T279" s="36" t="s">
        <v>39</v>
      </c>
      <c r="U279" s="39" t="str">
        <f>_xlfn.CONCAT(Tabel4[[#This Row],[Personnr.]],"-",Tabel4[[#This Row],[Afdeling]],"-",Tabel4[[#This Row],[ASS_Status]])</f>
        <v>-0132-Inactive - Payroll Eligible</v>
      </c>
    </row>
    <row r="280" spans="2:21" ht="15" customHeight="1" x14ac:dyDescent="0.4">
      <c r="B280" s="17" t="s">
        <v>287</v>
      </c>
      <c r="C280" s="18" t="s">
        <v>27154</v>
      </c>
      <c r="D280" s="18" t="s">
        <v>29316</v>
      </c>
      <c r="E280" s="18" t="s">
        <v>29317</v>
      </c>
      <c r="F280" s="19" t="s">
        <v>258</v>
      </c>
      <c r="G280" s="3" t="str">
        <f>IF(LEN(Tabel2[[#This Row],[ORGNO]])=4,"OK","Ugyldig")</f>
        <v>OK</v>
      </c>
      <c r="H280" s="9"/>
      <c r="K280"/>
      <c r="L280" s="9"/>
      <c r="M280" s="35" t="s">
        <v>1624</v>
      </c>
      <c r="N280" s="35"/>
      <c r="O280" s="35"/>
      <c r="P280" s="35" t="s">
        <v>30027</v>
      </c>
      <c r="Q280" s="35" t="s">
        <v>29718</v>
      </c>
      <c r="R280" s="35" t="s">
        <v>29745</v>
      </c>
      <c r="S280" s="35" t="s">
        <v>1626</v>
      </c>
      <c r="T280" s="36" t="s">
        <v>39</v>
      </c>
      <c r="U280" s="39" t="str">
        <f>_xlfn.CONCAT(Tabel4[[#This Row],[Personnr.]],"-",Tabel4[[#This Row],[Afdeling]],"-",Tabel4[[#This Row],[ASS_Status]])</f>
        <v>-0132-Inactive - Payroll Eligible</v>
      </c>
    </row>
    <row r="281" spans="2:21" ht="15" customHeight="1" x14ac:dyDescent="0.4">
      <c r="B281" s="17" t="s">
        <v>288</v>
      </c>
      <c r="C281" s="18" t="s">
        <v>27017</v>
      </c>
      <c r="D281" s="18" t="s">
        <v>29316</v>
      </c>
      <c r="E281" s="18" t="s">
        <v>29317</v>
      </c>
      <c r="F281" s="19" t="s">
        <v>258</v>
      </c>
      <c r="G281" s="3" t="str">
        <f>IF(LEN(Tabel2[[#This Row],[ORGNO]])=4,"OK","Ugyldig")</f>
        <v>OK</v>
      </c>
      <c r="H281" s="9"/>
      <c r="K281"/>
      <c r="L281" s="9"/>
      <c r="M281" s="35" t="s">
        <v>1624</v>
      </c>
      <c r="N281" s="35"/>
      <c r="O281" s="35"/>
      <c r="P281" s="35" t="s">
        <v>30028</v>
      </c>
      <c r="Q281" s="35" t="s">
        <v>29718</v>
      </c>
      <c r="R281" s="35" t="s">
        <v>29745</v>
      </c>
      <c r="S281" s="35" t="s">
        <v>1626</v>
      </c>
      <c r="T281" s="36" t="s">
        <v>39</v>
      </c>
      <c r="U281" s="39" t="str">
        <f>_xlfn.CONCAT(Tabel4[[#This Row],[Personnr.]],"-",Tabel4[[#This Row],[Afdeling]],"-",Tabel4[[#This Row],[ASS_Status]])</f>
        <v>-0132-Inactive - Payroll Eligible</v>
      </c>
    </row>
    <row r="282" spans="2:21" ht="15" customHeight="1" x14ac:dyDescent="0.4">
      <c r="B282" s="17" t="s">
        <v>290</v>
      </c>
      <c r="C282" s="18" t="s">
        <v>27127</v>
      </c>
      <c r="D282" s="18" t="s">
        <v>29316</v>
      </c>
      <c r="E282" s="18" t="s">
        <v>29317</v>
      </c>
      <c r="F282" s="19" t="s">
        <v>29414</v>
      </c>
      <c r="G282" s="3" t="str">
        <f>IF(LEN(Tabel2[[#This Row],[ORGNO]])=4,"OK","Ugyldig")</f>
        <v>OK</v>
      </c>
      <c r="H282" s="9"/>
      <c r="K282"/>
      <c r="L282" s="9"/>
      <c r="M282" s="35" t="s">
        <v>1624</v>
      </c>
      <c r="N282" s="35"/>
      <c r="O282" s="35"/>
      <c r="P282" s="35" t="s">
        <v>30029</v>
      </c>
      <c r="Q282" s="35" t="s">
        <v>29718</v>
      </c>
      <c r="R282" s="35" t="s">
        <v>29745</v>
      </c>
      <c r="S282" s="35" t="s">
        <v>1626</v>
      </c>
      <c r="T282" s="36" t="s">
        <v>39</v>
      </c>
      <c r="U282" s="39" t="str">
        <f>_xlfn.CONCAT(Tabel4[[#This Row],[Personnr.]],"-",Tabel4[[#This Row],[Afdeling]],"-",Tabel4[[#This Row],[ASS_Status]])</f>
        <v>-0132-Inactive - Payroll Eligible</v>
      </c>
    </row>
    <row r="283" spans="2:21" ht="15" customHeight="1" x14ac:dyDescent="0.4">
      <c r="B283" s="17" t="s">
        <v>291</v>
      </c>
      <c r="C283" s="18" t="s">
        <v>29415</v>
      </c>
      <c r="D283" s="18" t="s">
        <v>29316</v>
      </c>
      <c r="E283" s="18" t="s">
        <v>29317</v>
      </c>
      <c r="F283" s="19" t="s">
        <v>29414</v>
      </c>
      <c r="G283" s="3" t="str">
        <f>IF(LEN(Tabel2[[#This Row],[ORGNO]])=4,"OK","Ugyldig")</f>
        <v>OK</v>
      </c>
      <c r="H283" s="9"/>
      <c r="K283"/>
      <c r="L283" s="9"/>
      <c r="M283" s="35" t="s">
        <v>45963</v>
      </c>
      <c r="N283" s="35" t="s">
        <v>45964</v>
      </c>
      <c r="O283" s="35" t="s">
        <v>45965</v>
      </c>
      <c r="P283" s="35" t="s">
        <v>45966</v>
      </c>
      <c r="Q283" s="35" t="s">
        <v>29721</v>
      </c>
      <c r="R283" s="35" t="s">
        <v>29761</v>
      </c>
      <c r="S283" s="35" t="s">
        <v>45967</v>
      </c>
      <c r="T283" s="36" t="s">
        <v>42501</v>
      </c>
      <c r="U283" s="39" t="str">
        <f>_xlfn.CONCAT(Tabel4[[#This Row],[Personnr.]],"-",Tabel4[[#This Row],[Afdeling]],"-",Tabel4[[#This Row],[ASS_Status]])</f>
        <v>37784-2291-Aktiv ansættelse</v>
      </c>
    </row>
    <row r="284" spans="2:21" ht="15" customHeight="1" x14ac:dyDescent="0.4">
      <c r="B284" s="17" t="s">
        <v>292</v>
      </c>
      <c r="C284" s="18" t="s">
        <v>29416</v>
      </c>
      <c r="D284" s="18" t="s">
        <v>29316</v>
      </c>
      <c r="E284" s="18" t="s">
        <v>29317</v>
      </c>
      <c r="F284" s="19" t="s">
        <v>29414</v>
      </c>
      <c r="G284" s="3" t="str">
        <f>IF(LEN(Tabel2[[#This Row],[ORGNO]])=4,"OK","Ugyldig")</f>
        <v>OK</v>
      </c>
      <c r="H284" s="9"/>
      <c r="K284"/>
      <c r="L284" s="9"/>
      <c r="M284" s="35" t="s">
        <v>1627</v>
      </c>
      <c r="N284" s="35" t="s">
        <v>45968</v>
      </c>
      <c r="O284" s="35" t="s">
        <v>1628</v>
      </c>
      <c r="P284" s="35" t="s">
        <v>30030</v>
      </c>
      <c r="Q284" s="35" t="s">
        <v>29718</v>
      </c>
      <c r="R284" s="35" t="s">
        <v>29745</v>
      </c>
      <c r="S284" s="35" t="s">
        <v>1629</v>
      </c>
      <c r="T284" s="36" t="s">
        <v>586</v>
      </c>
      <c r="U284" s="39" t="str">
        <f>_xlfn.CONCAT(Tabel4[[#This Row],[Personnr.]],"-",Tabel4[[#This Row],[Afdeling]],"-",Tabel4[[#This Row],[ASS_Status]])</f>
        <v>33587-4200-Inactive - Payroll Eligible</v>
      </c>
    </row>
    <row r="285" spans="2:21" ht="15" customHeight="1" x14ac:dyDescent="0.4">
      <c r="B285" s="17" t="s">
        <v>293</v>
      </c>
      <c r="C285" s="18" t="s">
        <v>29417</v>
      </c>
      <c r="D285" s="18" t="s">
        <v>29316</v>
      </c>
      <c r="E285" s="18" t="s">
        <v>29317</v>
      </c>
      <c r="F285" s="19" t="s">
        <v>29414</v>
      </c>
      <c r="G285" s="3" t="str">
        <f>IF(LEN(Tabel2[[#This Row],[ORGNO]])=4,"OK","Ugyldig")</f>
        <v>OK</v>
      </c>
      <c r="H285" s="9"/>
      <c r="K285"/>
      <c r="L285" s="9"/>
      <c r="M285" s="35" t="s">
        <v>1627</v>
      </c>
      <c r="N285" s="35"/>
      <c r="O285" s="35"/>
      <c r="P285" s="35" t="s">
        <v>45969</v>
      </c>
      <c r="Q285" s="35" t="s">
        <v>29721</v>
      </c>
      <c r="R285" s="35" t="s">
        <v>29761</v>
      </c>
      <c r="S285" s="35" t="s">
        <v>1629</v>
      </c>
      <c r="T285" s="36" t="s">
        <v>596</v>
      </c>
      <c r="U285" s="39" t="str">
        <f>_xlfn.CONCAT(Tabel4[[#This Row],[Personnr.]],"-",Tabel4[[#This Row],[Afdeling]],"-",Tabel4[[#This Row],[ASS_Status]])</f>
        <v>-4252-Aktiv ansættelse</v>
      </c>
    </row>
    <row r="286" spans="2:21" ht="15" customHeight="1" x14ac:dyDescent="0.4">
      <c r="B286" s="17" t="s">
        <v>294</v>
      </c>
      <c r="C286" s="18" t="s">
        <v>27617</v>
      </c>
      <c r="D286" s="18" t="s">
        <v>29316</v>
      </c>
      <c r="E286" s="18" t="s">
        <v>29317</v>
      </c>
      <c r="F286" s="19" t="s">
        <v>29414</v>
      </c>
      <c r="G286" s="3" t="str">
        <f>IF(LEN(Tabel2[[#This Row],[ORGNO]])=4,"OK","Ugyldig")</f>
        <v>OK</v>
      </c>
      <c r="H286" s="9"/>
      <c r="K286"/>
      <c r="L286" s="9"/>
      <c r="M286" s="35" t="s">
        <v>1630</v>
      </c>
      <c r="N286" s="35" t="s">
        <v>45970</v>
      </c>
      <c r="O286" s="35" t="s">
        <v>1631</v>
      </c>
      <c r="P286" s="35" t="s">
        <v>30031</v>
      </c>
      <c r="Q286" s="35" t="s">
        <v>29721</v>
      </c>
      <c r="R286" s="35" t="s">
        <v>29754</v>
      </c>
      <c r="S286" s="35" t="s">
        <v>1632</v>
      </c>
      <c r="T286" s="36" t="s">
        <v>886</v>
      </c>
      <c r="U286" s="39" t="str">
        <f>_xlfn.CONCAT(Tabel4[[#This Row],[Personnr.]],"-",Tabel4[[#This Row],[Afdeling]],"-",Tabel4[[#This Row],[ASS_Status]])</f>
        <v>25298-8800-Aktiv ansættelse</v>
      </c>
    </row>
    <row r="287" spans="2:21" ht="15" customHeight="1" x14ac:dyDescent="0.4">
      <c r="B287" s="17" t="s">
        <v>295</v>
      </c>
      <c r="C287" s="18" t="s">
        <v>29418</v>
      </c>
      <c r="D287" s="18" t="s">
        <v>29316</v>
      </c>
      <c r="E287" s="18" t="s">
        <v>29317</v>
      </c>
      <c r="F287" s="19" t="s">
        <v>29414</v>
      </c>
      <c r="G287" s="3" t="str">
        <f>IF(LEN(Tabel2[[#This Row],[ORGNO]])=4,"OK","Ugyldig")</f>
        <v>OK</v>
      </c>
      <c r="H287" s="9"/>
      <c r="K287"/>
      <c r="L287" s="9"/>
      <c r="M287" s="35" t="s">
        <v>1633</v>
      </c>
      <c r="N287" s="35" t="s">
        <v>45971</v>
      </c>
      <c r="O287" s="35" t="s">
        <v>1634</v>
      </c>
      <c r="P287" s="35" t="s">
        <v>30032</v>
      </c>
      <c r="Q287" s="35" t="s">
        <v>29718</v>
      </c>
      <c r="R287" s="35" t="s">
        <v>29745</v>
      </c>
      <c r="S287" s="35" t="s">
        <v>1635</v>
      </c>
      <c r="T287" s="36" t="s">
        <v>39</v>
      </c>
      <c r="U287" s="39" t="str">
        <f>_xlfn.CONCAT(Tabel4[[#This Row],[Personnr.]],"-",Tabel4[[#This Row],[Afdeling]],"-",Tabel4[[#This Row],[ASS_Status]])</f>
        <v>32047-0132-Inactive - Payroll Eligible</v>
      </c>
    </row>
    <row r="288" spans="2:21" ht="15" customHeight="1" x14ac:dyDescent="0.4">
      <c r="B288" s="17" t="s">
        <v>296</v>
      </c>
      <c r="C288" s="18" t="s">
        <v>29419</v>
      </c>
      <c r="D288" s="18" t="s">
        <v>29316</v>
      </c>
      <c r="E288" s="18" t="s">
        <v>29317</v>
      </c>
      <c r="F288" s="19" t="s">
        <v>29414</v>
      </c>
      <c r="G288" s="3" t="str">
        <f>IF(LEN(Tabel2[[#This Row],[ORGNO]])=4,"OK","Ugyldig")</f>
        <v>OK</v>
      </c>
      <c r="H288" s="9"/>
      <c r="K288"/>
      <c r="L288" s="9"/>
      <c r="M288" s="35" t="s">
        <v>1633</v>
      </c>
      <c r="N288" s="35"/>
      <c r="O288" s="35"/>
      <c r="P288" s="35" t="s">
        <v>30033</v>
      </c>
      <c r="Q288" s="35" t="s">
        <v>29718</v>
      </c>
      <c r="R288" s="35" t="s">
        <v>29745</v>
      </c>
      <c r="S288" s="35" t="s">
        <v>1635</v>
      </c>
      <c r="T288" s="36" t="s">
        <v>450</v>
      </c>
      <c r="U288" s="39" t="str">
        <f>_xlfn.CONCAT(Tabel4[[#This Row],[Personnr.]],"-",Tabel4[[#This Row],[Afdeling]],"-",Tabel4[[#This Row],[ASS_Status]])</f>
        <v>-3110-Inactive - Payroll Eligible</v>
      </c>
    </row>
    <row r="289" spans="2:21" ht="15" customHeight="1" x14ac:dyDescent="0.4">
      <c r="B289" s="17" t="s">
        <v>297</v>
      </c>
      <c r="C289" s="18" t="s">
        <v>27961</v>
      </c>
      <c r="D289" s="18" t="s">
        <v>29316</v>
      </c>
      <c r="E289" s="18" t="s">
        <v>29317</v>
      </c>
      <c r="F289" s="19" t="s">
        <v>29414</v>
      </c>
      <c r="G289" s="3" t="str">
        <f>IF(LEN(Tabel2[[#This Row],[ORGNO]])=4,"OK","Ugyldig")</f>
        <v>OK</v>
      </c>
      <c r="H289" s="9"/>
      <c r="K289"/>
      <c r="L289" s="9"/>
      <c r="M289" s="35" t="s">
        <v>44338</v>
      </c>
      <c r="N289" s="35" t="s">
        <v>45972</v>
      </c>
      <c r="O289" s="35" t="s">
        <v>44339</v>
      </c>
      <c r="P289" s="35" t="s">
        <v>42571</v>
      </c>
      <c r="Q289" s="35" t="s">
        <v>29718</v>
      </c>
      <c r="R289" s="35" t="s">
        <v>29745</v>
      </c>
      <c r="S289" s="35" t="s">
        <v>42572</v>
      </c>
      <c r="T289" s="36" t="s">
        <v>577</v>
      </c>
      <c r="U289" s="39" t="str">
        <f>_xlfn.CONCAT(Tabel4[[#This Row],[Personnr.]],"-",Tabel4[[#This Row],[Afdeling]],"-",Tabel4[[#This Row],[ASS_Status]])</f>
        <v>35981-4110-Inactive - Payroll Eligible</v>
      </c>
    </row>
    <row r="290" spans="2:21" ht="15" customHeight="1" x14ac:dyDescent="0.4">
      <c r="B290" s="17" t="s">
        <v>298</v>
      </c>
      <c r="C290" s="18" t="s">
        <v>29420</v>
      </c>
      <c r="D290" s="18" t="s">
        <v>29316</v>
      </c>
      <c r="E290" s="18" t="s">
        <v>29317</v>
      </c>
      <c r="F290" s="19" t="s">
        <v>29414</v>
      </c>
      <c r="G290" s="3" t="str">
        <f>IF(LEN(Tabel2[[#This Row],[ORGNO]])=4,"OK","Ugyldig")</f>
        <v>OK</v>
      </c>
      <c r="H290" s="9"/>
      <c r="K290"/>
      <c r="L290" s="9"/>
      <c r="M290" s="35" t="s">
        <v>45973</v>
      </c>
      <c r="N290" s="35" t="s">
        <v>45974</v>
      </c>
      <c r="O290" s="35" t="s">
        <v>45975</v>
      </c>
      <c r="P290" s="35" t="s">
        <v>45976</v>
      </c>
      <c r="Q290" s="35" t="s">
        <v>29718</v>
      </c>
      <c r="R290" s="35" t="s">
        <v>29745</v>
      </c>
      <c r="S290" s="35" t="s">
        <v>45977</v>
      </c>
      <c r="T290" s="36" t="s">
        <v>586</v>
      </c>
      <c r="U290" s="39" t="str">
        <f>_xlfn.CONCAT(Tabel4[[#This Row],[Personnr.]],"-",Tabel4[[#This Row],[Afdeling]],"-",Tabel4[[#This Row],[ASS_Status]])</f>
        <v>37166-4200-Inactive - Payroll Eligible</v>
      </c>
    </row>
    <row r="291" spans="2:21" ht="15" customHeight="1" x14ac:dyDescent="0.4">
      <c r="B291" s="17" t="s">
        <v>299</v>
      </c>
      <c r="C291" s="18" t="s">
        <v>27053</v>
      </c>
      <c r="D291" s="18" t="s">
        <v>29316</v>
      </c>
      <c r="E291" s="18" t="s">
        <v>29317</v>
      </c>
      <c r="F291" s="19" t="s">
        <v>29414</v>
      </c>
      <c r="G291" s="3" t="str">
        <f>IF(LEN(Tabel2[[#This Row],[ORGNO]])=4,"OK","Ugyldig")</f>
        <v>OK</v>
      </c>
      <c r="H291" s="9"/>
      <c r="K291"/>
      <c r="L291" s="9"/>
      <c r="M291" s="35" t="s">
        <v>1636</v>
      </c>
      <c r="N291" s="35" t="s">
        <v>45978</v>
      </c>
      <c r="O291" s="35" t="s">
        <v>1637</v>
      </c>
      <c r="P291" s="35" t="s">
        <v>30034</v>
      </c>
      <c r="Q291" s="35" t="s">
        <v>29721</v>
      </c>
      <c r="R291" s="35" t="s">
        <v>29745</v>
      </c>
      <c r="S291" s="35" t="s">
        <v>1638</v>
      </c>
      <c r="T291" s="36" t="s">
        <v>758</v>
      </c>
      <c r="U291" s="39" t="str">
        <f>_xlfn.CONCAT(Tabel4[[#This Row],[Personnr.]],"-",Tabel4[[#This Row],[Afdeling]],"-",Tabel4[[#This Row],[ASS_Status]])</f>
        <v>32407-7720-Aktiv ansættelse</v>
      </c>
    </row>
    <row r="292" spans="2:21" ht="15" customHeight="1" x14ac:dyDescent="0.4">
      <c r="B292" s="17" t="s">
        <v>300</v>
      </c>
      <c r="C292" s="18" t="s">
        <v>27618</v>
      </c>
      <c r="D292" s="18" t="s">
        <v>29316</v>
      </c>
      <c r="E292" s="18" t="s">
        <v>29317</v>
      </c>
      <c r="F292" s="19" t="s">
        <v>29414</v>
      </c>
      <c r="G292" s="3" t="str">
        <f>IF(LEN(Tabel2[[#This Row],[ORGNO]])=4,"OK","Ugyldig")</f>
        <v>OK</v>
      </c>
      <c r="H292" s="9"/>
      <c r="K292"/>
      <c r="L292" s="9"/>
      <c r="M292" s="35" t="s">
        <v>1639</v>
      </c>
      <c r="N292" s="35" t="s">
        <v>45979</v>
      </c>
      <c r="O292" s="35" t="s">
        <v>1640</v>
      </c>
      <c r="P292" s="35" t="s">
        <v>30035</v>
      </c>
      <c r="Q292" s="35" t="s">
        <v>29718</v>
      </c>
      <c r="R292" s="35" t="s">
        <v>30036</v>
      </c>
      <c r="S292" s="35" t="s">
        <v>1641</v>
      </c>
      <c r="T292" s="36" t="s">
        <v>649</v>
      </c>
      <c r="U292" s="39" t="str">
        <f>_xlfn.CONCAT(Tabel4[[#This Row],[Personnr.]],"-",Tabel4[[#This Row],[Afdeling]],"-",Tabel4[[#This Row],[ASS_Status]])</f>
        <v>15893-4792-Inactive - Payroll Eligible</v>
      </c>
    </row>
    <row r="293" spans="2:21" ht="15" customHeight="1" x14ac:dyDescent="0.4">
      <c r="B293" s="17" t="s">
        <v>301</v>
      </c>
      <c r="C293" s="18" t="s">
        <v>28083</v>
      </c>
      <c r="D293" s="18" t="s">
        <v>29316</v>
      </c>
      <c r="E293" s="18" t="s">
        <v>29317</v>
      </c>
      <c r="F293" s="19" t="s">
        <v>29414</v>
      </c>
      <c r="G293" s="3" t="str">
        <f>IF(LEN(Tabel2[[#This Row],[ORGNO]])=4,"OK","Ugyldig")</f>
        <v>OK</v>
      </c>
      <c r="H293" s="9"/>
      <c r="K293"/>
      <c r="L293" s="9"/>
      <c r="M293" s="35" t="s">
        <v>1642</v>
      </c>
      <c r="N293" s="35" t="s">
        <v>45980</v>
      </c>
      <c r="O293" s="35" t="s">
        <v>1643</v>
      </c>
      <c r="P293" s="35" t="s">
        <v>30037</v>
      </c>
      <c r="Q293" s="35" t="s">
        <v>29721</v>
      </c>
      <c r="R293" s="35" t="s">
        <v>29722</v>
      </c>
      <c r="S293" s="35" t="s">
        <v>1644</v>
      </c>
      <c r="T293" s="36" t="s">
        <v>184</v>
      </c>
      <c r="U293" s="39" t="str">
        <f>_xlfn.CONCAT(Tabel4[[#This Row],[Personnr.]],"-",Tabel4[[#This Row],[Afdeling]],"-",Tabel4[[#This Row],[ASS_Status]])</f>
        <v>3186-2385-Aktiv ansættelse</v>
      </c>
    </row>
    <row r="294" spans="2:21" ht="15" customHeight="1" x14ac:dyDescent="0.4">
      <c r="B294" s="17" t="s">
        <v>302</v>
      </c>
      <c r="C294" s="18" t="s">
        <v>28870</v>
      </c>
      <c r="D294" s="18" t="s">
        <v>29316</v>
      </c>
      <c r="E294" s="18" t="s">
        <v>29317</v>
      </c>
      <c r="F294" s="19" t="s">
        <v>29414</v>
      </c>
      <c r="G294" s="3" t="str">
        <f>IF(LEN(Tabel2[[#This Row],[ORGNO]])=4,"OK","Ugyldig")</f>
        <v>OK</v>
      </c>
      <c r="H294" s="9"/>
      <c r="K294"/>
      <c r="L294" s="9"/>
      <c r="M294" s="35" t="s">
        <v>1645</v>
      </c>
      <c r="N294" s="35" t="s">
        <v>45981</v>
      </c>
      <c r="O294" s="35" t="s">
        <v>1646</v>
      </c>
      <c r="P294" s="35" t="s">
        <v>30038</v>
      </c>
      <c r="Q294" s="35" t="s">
        <v>29721</v>
      </c>
      <c r="R294" s="35" t="s">
        <v>29838</v>
      </c>
      <c r="S294" s="35" t="s">
        <v>1647</v>
      </c>
      <c r="T294" s="36" t="s">
        <v>577</v>
      </c>
      <c r="U294" s="39" t="str">
        <f>_xlfn.CONCAT(Tabel4[[#This Row],[Personnr.]],"-",Tabel4[[#This Row],[Afdeling]],"-",Tabel4[[#This Row],[ASS_Status]])</f>
        <v>19119-4110-Aktiv ansættelse</v>
      </c>
    </row>
    <row r="295" spans="2:21" ht="15" customHeight="1" x14ac:dyDescent="0.4">
      <c r="B295" s="17" t="s">
        <v>303</v>
      </c>
      <c r="C295" s="18" t="s">
        <v>27213</v>
      </c>
      <c r="D295" s="18" t="s">
        <v>29316</v>
      </c>
      <c r="E295" s="18" t="s">
        <v>29317</v>
      </c>
      <c r="F295" s="19" t="s">
        <v>29414</v>
      </c>
      <c r="G295" s="3" t="str">
        <f>IF(LEN(Tabel2[[#This Row],[ORGNO]])=4,"OK","Ugyldig")</f>
        <v>OK</v>
      </c>
      <c r="H295" s="9"/>
      <c r="K295"/>
      <c r="L295" s="9"/>
      <c r="M295" s="35" t="s">
        <v>1648</v>
      </c>
      <c r="N295" s="35" t="s">
        <v>45982</v>
      </c>
      <c r="O295" s="35" t="s">
        <v>1649</v>
      </c>
      <c r="P295" s="35" t="s">
        <v>30039</v>
      </c>
      <c r="Q295" s="35" t="s">
        <v>29721</v>
      </c>
      <c r="R295" s="35" t="s">
        <v>29791</v>
      </c>
      <c r="S295" s="35" t="s">
        <v>1650</v>
      </c>
      <c r="T295" s="36" t="s">
        <v>855</v>
      </c>
      <c r="U295" s="39" t="str">
        <f>_xlfn.CONCAT(Tabel4[[#This Row],[Personnr.]],"-",Tabel4[[#This Row],[Afdeling]],"-",Tabel4[[#This Row],[ASS_Status]])</f>
        <v>20482-8613-Aktiv ansættelse</v>
      </c>
    </row>
    <row r="296" spans="2:21" ht="15" customHeight="1" x14ac:dyDescent="0.4">
      <c r="B296" s="17" t="s">
        <v>29708</v>
      </c>
      <c r="C296" s="18" t="s">
        <v>29421</v>
      </c>
      <c r="D296" s="18" t="s">
        <v>29316</v>
      </c>
      <c r="E296" s="18" t="s">
        <v>29317</v>
      </c>
      <c r="F296" s="19" t="s">
        <v>29414</v>
      </c>
      <c r="G296" s="3" t="str">
        <f>IF(LEN(Tabel2[[#This Row],[ORGNO]])=4,"OK","Ugyldig")</f>
        <v>OK</v>
      </c>
      <c r="H296" s="9"/>
      <c r="K296"/>
      <c r="L296" s="9"/>
      <c r="M296" s="35" t="s">
        <v>1651</v>
      </c>
      <c r="N296" s="35" t="s">
        <v>45983</v>
      </c>
      <c r="O296" s="35" t="s">
        <v>1652</v>
      </c>
      <c r="P296" s="35" t="s">
        <v>30040</v>
      </c>
      <c r="Q296" s="35" t="s">
        <v>29721</v>
      </c>
      <c r="R296" s="35" t="s">
        <v>29726</v>
      </c>
      <c r="S296" s="35" t="s">
        <v>1653</v>
      </c>
      <c r="T296" s="36" t="s">
        <v>618</v>
      </c>
      <c r="U296" s="39" t="str">
        <f>_xlfn.CONCAT(Tabel4[[#This Row],[Personnr.]],"-",Tabel4[[#This Row],[Afdeling]],"-",Tabel4[[#This Row],[ASS_Status]])</f>
        <v>15533-4625-Aktiv ansættelse</v>
      </c>
    </row>
    <row r="297" spans="2:21" ht="15" customHeight="1" x14ac:dyDescent="0.4">
      <c r="B297" s="17" t="s">
        <v>8547</v>
      </c>
      <c r="C297" s="18" t="s">
        <v>29422</v>
      </c>
      <c r="D297" s="18" t="s">
        <v>29316</v>
      </c>
      <c r="E297" s="18" t="s">
        <v>29317</v>
      </c>
      <c r="F297" s="19" t="s">
        <v>29414</v>
      </c>
      <c r="G297" s="3" t="str">
        <f>IF(LEN(Tabel2[[#This Row],[ORGNO]])=4,"OK","Ugyldig")</f>
        <v>OK</v>
      </c>
      <c r="H297" s="9"/>
      <c r="K297"/>
      <c r="L297" s="9"/>
      <c r="M297" s="35" t="s">
        <v>1654</v>
      </c>
      <c r="N297" s="35" t="s">
        <v>45984</v>
      </c>
      <c r="O297" s="35" t="s">
        <v>1655</v>
      </c>
      <c r="P297" s="35" t="s">
        <v>30041</v>
      </c>
      <c r="Q297" s="35" t="s">
        <v>29721</v>
      </c>
      <c r="R297" s="35" t="s">
        <v>29722</v>
      </c>
      <c r="S297" s="35" t="s">
        <v>1656</v>
      </c>
      <c r="T297" s="36" t="s">
        <v>135</v>
      </c>
      <c r="U297" s="39" t="str">
        <f>_xlfn.CONCAT(Tabel4[[#This Row],[Personnr.]],"-",Tabel4[[#This Row],[Afdeling]],"-",Tabel4[[#This Row],[ASS_Status]])</f>
        <v>1811-2250-Aktiv ansættelse</v>
      </c>
    </row>
    <row r="298" spans="2:21" ht="15" customHeight="1" x14ac:dyDescent="0.4">
      <c r="B298" s="17" t="s">
        <v>8781</v>
      </c>
      <c r="C298" s="18" t="s">
        <v>62118</v>
      </c>
      <c r="D298" s="18" t="s">
        <v>29316</v>
      </c>
      <c r="E298" s="18" t="s">
        <v>29317</v>
      </c>
      <c r="F298" s="19" t="s">
        <v>29414</v>
      </c>
      <c r="G298" s="3" t="str">
        <f>IF(LEN(Tabel2[[#This Row],[ORGNO]])=4,"OK","Ugyldig")</f>
        <v>OK</v>
      </c>
      <c r="H298" s="9"/>
      <c r="K298"/>
      <c r="L298" s="9"/>
      <c r="M298" s="35" t="s">
        <v>1657</v>
      </c>
      <c r="N298" s="35" t="s">
        <v>45985</v>
      </c>
      <c r="O298" s="35" t="s">
        <v>1658</v>
      </c>
      <c r="P298" s="35" t="s">
        <v>30043</v>
      </c>
      <c r="Q298" s="35" t="s">
        <v>29721</v>
      </c>
      <c r="R298" s="35" t="s">
        <v>29965</v>
      </c>
      <c r="S298" s="35" t="s">
        <v>1659</v>
      </c>
      <c r="T298" s="36" t="s">
        <v>649</v>
      </c>
      <c r="U298" s="39" t="str">
        <f>_xlfn.CONCAT(Tabel4[[#This Row],[Personnr.]],"-",Tabel4[[#This Row],[Afdeling]],"-",Tabel4[[#This Row],[ASS_Status]])</f>
        <v>15655-4792-Aktiv ansættelse</v>
      </c>
    </row>
    <row r="299" spans="2:21" ht="15" customHeight="1" x14ac:dyDescent="0.4">
      <c r="B299" s="17" t="s">
        <v>8784</v>
      </c>
      <c r="C299" s="18" t="s">
        <v>62119</v>
      </c>
      <c r="D299" s="18" t="s">
        <v>29316</v>
      </c>
      <c r="E299" s="18" t="s">
        <v>29317</v>
      </c>
      <c r="F299" s="19" t="s">
        <v>29414</v>
      </c>
      <c r="G299" s="3" t="str">
        <f>IF(LEN(Tabel2[[#This Row],[ORGNO]])=4,"OK","Ugyldig")</f>
        <v>OK</v>
      </c>
      <c r="H299" s="9"/>
      <c r="K299"/>
      <c r="L299" s="9"/>
      <c r="M299" s="35" t="s">
        <v>1660</v>
      </c>
      <c r="N299" s="35" t="s">
        <v>45986</v>
      </c>
      <c r="O299" s="35" t="s">
        <v>1661</v>
      </c>
      <c r="P299" s="35" t="s">
        <v>30044</v>
      </c>
      <c r="Q299" s="35" t="s">
        <v>29718</v>
      </c>
      <c r="R299" s="35" t="s">
        <v>29722</v>
      </c>
      <c r="S299" s="35" t="s">
        <v>1662</v>
      </c>
      <c r="T299" s="36" t="s">
        <v>263</v>
      </c>
      <c r="U299" s="39" t="str">
        <f>_xlfn.CONCAT(Tabel4[[#This Row],[Personnr.]],"-",Tabel4[[#This Row],[Afdeling]],"-",Tabel4[[#This Row],[ASS_Status]])</f>
        <v>1424-2610-Inactive - Payroll Eligible</v>
      </c>
    </row>
    <row r="300" spans="2:21" ht="15" customHeight="1" x14ac:dyDescent="0.4">
      <c r="B300" s="17" t="s">
        <v>304</v>
      </c>
      <c r="C300" s="18" t="s">
        <v>27050</v>
      </c>
      <c r="D300" s="18" t="s">
        <v>29316</v>
      </c>
      <c r="E300" s="18" t="s">
        <v>29317</v>
      </c>
      <c r="F300" s="19" t="s">
        <v>29414</v>
      </c>
      <c r="G300" s="3" t="str">
        <f>IF(LEN(Tabel2[[#This Row],[ORGNO]])=4,"OK","Ugyldig")</f>
        <v>OK</v>
      </c>
      <c r="H300" s="9"/>
      <c r="K300"/>
      <c r="L300" s="9"/>
      <c r="M300" s="35" t="s">
        <v>1663</v>
      </c>
      <c r="N300" s="35" t="s">
        <v>45987</v>
      </c>
      <c r="O300" s="35" t="s">
        <v>1664</v>
      </c>
      <c r="P300" s="35" t="s">
        <v>30045</v>
      </c>
      <c r="Q300" s="35" t="s">
        <v>29721</v>
      </c>
      <c r="R300" s="35" t="s">
        <v>29879</v>
      </c>
      <c r="S300" s="35" t="s">
        <v>1665</v>
      </c>
      <c r="T300" s="36" t="s">
        <v>721</v>
      </c>
      <c r="U300" s="39" t="str">
        <f>_xlfn.CONCAT(Tabel4[[#This Row],[Personnr.]],"-",Tabel4[[#This Row],[Afdeling]],"-",Tabel4[[#This Row],[ASS_Status]])</f>
        <v>18791-6220-Aktiv ansættelse</v>
      </c>
    </row>
    <row r="301" spans="2:21" ht="15" customHeight="1" x14ac:dyDescent="0.4">
      <c r="B301" s="17" t="s">
        <v>305</v>
      </c>
      <c r="C301" s="18" t="s">
        <v>27219</v>
      </c>
      <c r="D301" s="18" t="s">
        <v>29316</v>
      </c>
      <c r="E301" s="18" t="s">
        <v>29317</v>
      </c>
      <c r="F301" s="19" t="s">
        <v>29414</v>
      </c>
      <c r="G301" s="3" t="str">
        <f>IF(LEN(Tabel2[[#This Row],[ORGNO]])=4,"OK","Ugyldig")</f>
        <v>OK</v>
      </c>
      <c r="H301" s="9"/>
      <c r="K301"/>
      <c r="L301" s="9"/>
      <c r="M301" s="35" t="s">
        <v>1666</v>
      </c>
      <c r="N301" s="35" t="s">
        <v>45988</v>
      </c>
      <c r="O301" s="35" t="s">
        <v>256</v>
      </c>
      <c r="P301" s="35" t="s">
        <v>30046</v>
      </c>
      <c r="Q301" s="35" t="s">
        <v>29721</v>
      </c>
      <c r="R301" s="35" t="s">
        <v>29729</v>
      </c>
      <c r="S301" s="35" t="s">
        <v>1667</v>
      </c>
      <c r="T301" s="36" t="s">
        <v>93</v>
      </c>
      <c r="U301" s="39" t="str">
        <f>_xlfn.CONCAT(Tabel4[[#This Row],[Personnr.]],"-",Tabel4[[#This Row],[Afdeling]],"-",Tabel4[[#This Row],[ASS_Status]])</f>
        <v>2581-1140-Aktiv ansættelse</v>
      </c>
    </row>
    <row r="302" spans="2:21" ht="15" customHeight="1" x14ac:dyDescent="0.4">
      <c r="B302" s="17" t="s">
        <v>306</v>
      </c>
      <c r="C302" s="18" t="s">
        <v>26979</v>
      </c>
      <c r="D302" s="18" t="s">
        <v>29316</v>
      </c>
      <c r="E302" s="18" t="s">
        <v>29317</v>
      </c>
      <c r="F302" s="19" t="s">
        <v>29414</v>
      </c>
      <c r="G302" s="3" t="str">
        <f>IF(LEN(Tabel2[[#This Row],[ORGNO]])=4,"OK","Ugyldig")</f>
        <v>OK</v>
      </c>
      <c r="H302" s="9"/>
      <c r="K302"/>
      <c r="L302" s="9"/>
      <c r="M302" s="35" t="s">
        <v>1668</v>
      </c>
      <c r="N302" s="35" t="s">
        <v>45989</v>
      </c>
      <c r="O302" s="35" t="s">
        <v>1669</v>
      </c>
      <c r="P302" s="35" t="s">
        <v>30047</v>
      </c>
      <c r="Q302" s="35" t="s">
        <v>29721</v>
      </c>
      <c r="R302" s="35" t="s">
        <v>29726</v>
      </c>
      <c r="S302" s="35" t="s">
        <v>1670</v>
      </c>
      <c r="T302" s="38" t="s">
        <v>245</v>
      </c>
      <c r="U302" s="39" t="str">
        <f>_xlfn.CONCAT(Tabel4[[#This Row],[Personnr.]],"-",Tabel4[[#This Row],[Afdeling]],"-",Tabel4[[#This Row],[ASS_Status]])</f>
        <v>2608-2516-Aktiv ansættelse</v>
      </c>
    </row>
    <row r="303" spans="2:21" ht="15" customHeight="1" x14ac:dyDescent="0.4">
      <c r="B303" s="17" t="s">
        <v>42505</v>
      </c>
      <c r="C303" s="18" t="s">
        <v>42506</v>
      </c>
      <c r="D303" s="18" t="s">
        <v>29316</v>
      </c>
      <c r="E303" s="18" t="s">
        <v>29317</v>
      </c>
      <c r="F303" s="19" t="s">
        <v>29414</v>
      </c>
      <c r="G303" s="3" t="str">
        <f>IF(LEN(Tabel2[[#This Row],[ORGNO]])=4,"OK","Ugyldig")</f>
        <v>OK</v>
      </c>
      <c r="H303" s="9"/>
      <c r="K303"/>
      <c r="L303" s="9"/>
      <c r="M303" s="35" t="s">
        <v>1671</v>
      </c>
      <c r="N303" s="35" t="s">
        <v>45990</v>
      </c>
      <c r="O303" s="35" t="s">
        <v>1672</v>
      </c>
      <c r="P303" s="35" t="s">
        <v>30048</v>
      </c>
      <c r="Q303" s="35" t="s">
        <v>29721</v>
      </c>
      <c r="R303" s="35" t="s">
        <v>29791</v>
      </c>
      <c r="S303" s="35" t="s">
        <v>1673</v>
      </c>
      <c r="T303" s="36" t="s">
        <v>839</v>
      </c>
      <c r="U303" s="39" t="str">
        <f>_xlfn.CONCAT(Tabel4[[#This Row],[Personnr.]],"-",Tabel4[[#This Row],[Afdeling]],"-",Tabel4[[#This Row],[ASS_Status]])</f>
        <v>9691-8534-Aktiv ansættelse</v>
      </c>
    </row>
    <row r="304" spans="2:21" ht="15" customHeight="1" x14ac:dyDescent="0.4">
      <c r="B304" s="17" t="s">
        <v>307</v>
      </c>
      <c r="C304" s="18" t="s">
        <v>28538</v>
      </c>
      <c r="D304" s="18" t="s">
        <v>29316</v>
      </c>
      <c r="E304" s="18" t="s">
        <v>29317</v>
      </c>
      <c r="F304" s="19" t="s">
        <v>29414</v>
      </c>
      <c r="G304" s="3" t="str">
        <f>IF(LEN(Tabel2[[#This Row],[ORGNO]])=4,"OK","Ugyldig")</f>
        <v>OK</v>
      </c>
      <c r="H304" s="9"/>
      <c r="K304"/>
      <c r="L304" s="9"/>
      <c r="M304" s="35" t="s">
        <v>44340</v>
      </c>
      <c r="N304" s="35" t="s">
        <v>45991</v>
      </c>
      <c r="O304" s="35" t="s">
        <v>44341</v>
      </c>
      <c r="P304" s="35" t="s">
        <v>42573</v>
      </c>
      <c r="Q304" s="35" t="s">
        <v>29721</v>
      </c>
      <c r="R304" s="35" t="s">
        <v>29737</v>
      </c>
      <c r="S304" s="35" t="s">
        <v>42574</v>
      </c>
      <c r="T304" s="36" t="s">
        <v>306</v>
      </c>
      <c r="U304" s="39" t="str">
        <f>_xlfn.CONCAT(Tabel4[[#This Row],[Personnr.]],"-",Tabel4[[#This Row],[Afdeling]],"-",Tabel4[[#This Row],[ASS_Status]])</f>
        <v>35727-2745-Aktiv ansættelse</v>
      </c>
    </row>
    <row r="305" spans="2:21" ht="15" customHeight="1" x14ac:dyDescent="0.4">
      <c r="B305" s="17" t="s">
        <v>308</v>
      </c>
      <c r="C305" s="18" t="s">
        <v>27006</v>
      </c>
      <c r="D305" s="18" t="s">
        <v>29316</v>
      </c>
      <c r="E305" s="18" t="s">
        <v>29317</v>
      </c>
      <c r="F305" s="19" t="s">
        <v>29414</v>
      </c>
      <c r="G305" s="3" t="str">
        <f>IF(LEN(Tabel2[[#This Row],[ORGNO]])=4,"OK","Ugyldig")</f>
        <v>OK</v>
      </c>
      <c r="H305" s="9"/>
      <c r="K305"/>
      <c r="L305" s="9"/>
      <c r="M305" s="35" t="s">
        <v>1674</v>
      </c>
      <c r="N305" s="35" t="s">
        <v>45992</v>
      </c>
      <c r="O305" s="35" t="s">
        <v>83</v>
      </c>
      <c r="P305" s="35" t="s">
        <v>30049</v>
      </c>
      <c r="Q305" s="35" t="s">
        <v>29721</v>
      </c>
      <c r="R305" s="35" t="s">
        <v>29729</v>
      </c>
      <c r="S305" s="35" t="s">
        <v>1675</v>
      </c>
      <c r="T305" s="36" t="s">
        <v>359</v>
      </c>
      <c r="U305" s="39" t="str">
        <f>_xlfn.CONCAT(Tabel4[[#This Row],[Personnr.]],"-",Tabel4[[#This Row],[Afdeling]],"-",Tabel4[[#This Row],[ASS_Status]])</f>
        <v>1116-2824-Aktiv ansættelse</v>
      </c>
    </row>
    <row r="306" spans="2:21" ht="15" customHeight="1" x14ac:dyDescent="0.4">
      <c r="B306" s="17" t="s">
        <v>309</v>
      </c>
      <c r="C306" s="18" t="s">
        <v>27329</v>
      </c>
      <c r="D306" s="18" t="s">
        <v>29316</v>
      </c>
      <c r="E306" s="18" t="s">
        <v>29317</v>
      </c>
      <c r="F306" s="19" t="s">
        <v>29414</v>
      </c>
      <c r="G306" s="3" t="str">
        <f>IF(LEN(Tabel2[[#This Row],[ORGNO]])=4,"OK","Ugyldig")</f>
        <v>OK</v>
      </c>
      <c r="H306" s="9"/>
      <c r="K306"/>
      <c r="L306" s="9"/>
      <c r="M306" s="35" t="s">
        <v>1676</v>
      </c>
      <c r="N306" s="35" t="s">
        <v>45993</v>
      </c>
      <c r="O306" s="35" t="s">
        <v>1677</v>
      </c>
      <c r="P306" s="35" t="s">
        <v>30050</v>
      </c>
      <c r="Q306" s="35" t="s">
        <v>29721</v>
      </c>
      <c r="R306" s="35" t="s">
        <v>29722</v>
      </c>
      <c r="S306" s="35" t="s">
        <v>1678</v>
      </c>
      <c r="T306" s="36" t="s">
        <v>395</v>
      </c>
      <c r="U306" s="39" t="str">
        <f>_xlfn.CONCAT(Tabel4[[#This Row],[Personnr.]],"-",Tabel4[[#This Row],[Afdeling]],"-",Tabel4[[#This Row],[ASS_Status]])</f>
        <v>16699-2996-Aktiv ansættelse</v>
      </c>
    </row>
    <row r="307" spans="2:21" ht="15" customHeight="1" x14ac:dyDescent="0.4">
      <c r="B307" s="17" t="s">
        <v>310</v>
      </c>
      <c r="C307" s="18" t="s">
        <v>29423</v>
      </c>
      <c r="D307" s="18" t="s">
        <v>29316</v>
      </c>
      <c r="E307" s="18" t="s">
        <v>29317</v>
      </c>
      <c r="F307" s="19" t="s">
        <v>29414</v>
      </c>
      <c r="G307" s="3" t="str">
        <f>IF(LEN(Tabel2[[#This Row],[ORGNO]])=4,"OK","Ugyldig")</f>
        <v>OK</v>
      </c>
      <c r="H307" s="9"/>
      <c r="K307"/>
      <c r="L307" s="9"/>
      <c r="M307" s="35" t="s">
        <v>1676</v>
      </c>
      <c r="N307" s="35"/>
      <c r="O307" s="35"/>
      <c r="P307" s="35" t="s">
        <v>30051</v>
      </c>
      <c r="Q307" s="35" t="s">
        <v>29721</v>
      </c>
      <c r="R307" s="35" t="s">
        <v>29722</v>
      </c>
      <c r="S307" s="35" t="s">
        <v>1678</v>
      </c>
      <c r="T307" s="36" t="s">
        <v>395</v>
      </c>
      <c r="U307" s="39" t="str">
        <f>_xlfn.CONCAT(Tabel4[[#This Row],[Personnr.]],"-",Tabel4[[#This Row],[Afdeling]],"-",Tabel4[[#This Row],[ASS_Status]])</f>
        <v>-2996-Aktiv ansættelse</v>
      </c>
    </row>
    <row r="308" spans="2:21" ht="15" customHeight="1" x14ac:dyDescent="0.4">
      <c r="B308" s="17" t="s">
        <v>311</v>
      </c>
      <c r="C308" s="18" t="s">
        <v>29424</v>
      </c>
      <c r="D308" s="18" t="s">
        <v>29316</v>
      </c>
      <c r="E308" s="18" t="s">
        <v>29317</v>
      </c>
      <c r="F308" s="19" t="s">
        <v>29414</v>
      </c>
      <c r="G308" s="3" t="str">
        <f>IF(LEN(Tabel2[[#This Row],[ORGNO]])=4,"OK","Ugyldig")</f>
        <v>OK</v>
      </c>
      <c r="H308" s="9"/>
      <c r="K308"/>
      <c r="L308" s="9"/>
      <c r="M308" s="35" t="s">
        <v>1679</v>
      </c>
      <c r="N308" s="35" t="s">
        <v>45994</v>
      </c>
      <c r="O308" s="35" t="s">
        <v>1680</v>
      </c>
      <c r="P308" s="35" t="s">
        <v>30052</v>
      </c>
      <c r="Q308" s="35" t="s">
        <v>29721</v>
      </c>
      <c r="R308" s="35" t="s">
        <v>29729</v>
      </c>
      <c r="S308" s="35" t="s">
        <v>1681</v>
      </c>
      <c r="T308" s="36" t="s">
        <v>605</v>
      </c>
      <c r="U308" s="39" t="str">
        <f>_xlfn.CONCAT(Tabel4[[#This Row],[Personnr.]],"-",Tabel4[[#This Row],[Afdeling]],"-",Tabel4[[#This Row],[ASS_Status]])</f>
        <v>11709-4280-Aktiv ansættelse</v>
      </c>
    </row>
    <row r="309" spans="2:21" ht="15" customHeight="1" x14ac:dyDescent="0.4">
      <c r="B309" s="17" t="s">
        <v>312</v>
      </c>
      <c r="C309" s="18" t="s">
        <v>27015</v>
      </c>
      <c r="D309" s="18" t="s">
        <v>29316</v>
      </c>
      <c r="E309" s="18" t="s">
        <v>29317</v>
      </c>
      <c r="F309" s="19" t="s">
        <v>29414</v>
      </c>
      <c r="G309" s="3" t="str">
        <f>IF(LEN(Tabel2[[#This Row],[ORGNO]])=4,"OK","Ugyldig")</f>
        <v>OK</v>
      </c>
      <c r="H309" s="9"/>
      <c r="K309"/>
      <c r="L309" s="9"/>
      <c r="M309" s="35" t="s">
        <v>1682</v>
      </c>
      <c r="N309" s="35" t="s">
        <v>45995</v>
      </c>
      <c r="O309" s="35" t="s">
        <v>1683</v>
      </c>
      <c r="P309" s="35" t="s">
        <v>30053</v>
      </c>
      <c r="Q309" s="35" t="s">
        <v>29721</v>
      </c>
      <c r="R309" s="35" t="s">
        <v>29802</v>
      </c>
      <c r="S309" s="35" t="s">
        <v>1684</v>
      </c>
      <c r="T309" s="36" t="s">
        <v>614</v>
      </c>
      <c r="U309" s="39" t="str">
        <f>_xlfn.CONCAT(Tabel4[[#This Row],[Personnr.]],"-",Tabel4[[#This Row],[Afdeling]],"-",Tabel4[[#This Row],[ASS_Status]])</f>
        <v>17056-4610-Aktiv ansættelse</v>
      </c>
    </row>
    <row r="310" spans="2:21" ht="15" customHeight="1" x14ac:dyDescent="0.4">
      <c r="B310" s="17" t="s">
        <v>313</v>
      </c>
      <c r="C310" s="18" t="s">
        <v>28480</v>
      </c>
      <c r="D310" s="18" t="s">
        <v>29316</v>
      </c>
      <c r="E310" s="18" t="s">
        <v>29317</v>
      </c>
      <c r="F310" s="19" t="s">
        <v>29414</v>
      </c>
      <c r="G310" s="3" t="str">
        <f>IF(LEN(Tabel2[[#This Row],[ORGNO]])=4,"OK","Ugyldig")</f>
        <v>OK</v>
      </c>
      <c r="H310" s="9"/>
      <c r="K310"/>
      <c r="L310" s="9"/>
      <c r="M310" s="35" t="s">
        <v>45996</v>
      </c>
      <c r="N310" s="35" t="s">
        <v>45997</v>
      </c>
      <c r="O310" s="35" t="s">
        <v>45998</v>
      </c>
      <c r="P310" s="35" t="s">
        <v>45999</v>
      </c>
      <c r="Q310" s="35" t="s">
        <v>29721</v>
      </c>
      <c r="R310" s="35" t="s">
        <v>29761</v>
      </c>
      <c r="S310" s="35" t="s">
        <v>46000</v>
      </c>
      <c r="T310" s="36" t="s">
        <v>584</v>
      </c>
      <c r="U310" s="39" t="str">
        <f>_xlfn.CONCAT(Tabel4[[#This Row],[Personnr.]],"-",Tabel4[[#This Row],[Afdeling]],"-",Tabel4[[#This Row],[ASS_Status]])</f>
        <v>36823-4185-Aktiv ansættelse</v>
      </c>
    </row>
    <row r="311" spans="2:21" ht="15" customHeight="1" x14ac:dyDescent="0.4">
      <c r="B311" s="17" t="s">
        <v>314</v>
      </c>
      <c r="C311" s="18" t="s">
        <v>29425</v>
      </c>
      <c r="D311" s="18" t="s">
        <v>29316</v>
      </c>
      <c r="E311" s="18" t="s">
        <v>29317</v>
      </c>
      <c r="F311" s="19" t="s">
        <v>29414</v>
      </c>
      <c r="G311" s="3" t="str">
        <f>IF(LEN(Tabel2[[#This Row],[ORGNO]])=4,"OK","Ugyldig")</f>
        <v>OK</v>
      </c>
      <c r="H311" s="9"/>
      <c r="K311"/>
      <c r="L311" s="9"/>
      <c r="M311" s="35" t="s">
        <v>46001</v>
      </c>
      <c r="N311" s="35" t="s">
        <v>46002</v>
      </c>
      <c r="O311" s="35" t="s">
        <v>46003</v>
      </c>
      <c r="P311" s="35" t="s">
        <v>46004</v>
      </c>
      <c r="Q311" s="35" t="s">
        <v>29721</v>
      </c>
      <c r="R311" s="35" t="s">
        <v>29729</v>
      </c>
      <c r="S311" s="35" t="s">
        <v>46005</v>
      </c>
      <c r="T311" s="36" t="s">
        <v>46006</v>
      </c>
      <c r="U311" s="39" t="str">
        <f>_xlfn.CONCAT(Tabel4[[#This Row],[Personnr.]],"-",Tabel4[[#This Row],[Afdeling]],"-",Tabel4[[#This Row],[ASS_Status]])</f>
        <v>36584-6258-Aktiv ansættelse</v>
      </c>
    </row>
    <row r="312" spans="2:21" ht="15" customHeight="1" x14ac:dyDescent="0.4">
      <c r="B312" s="17" t="s">
        <v>315</v>
      </c>
      <c r="C312" s="18" t="s">
        <v>27098</v>
      </c>
      <c r="D312" s="18" t="s">
        <v>29316</v>
      </c>
      <c r="E312" s="18" t="s">
        <v>29317</v>
      </c>
      <c r="F312" s="19" t="s">
        <v>29414</v>
      </c>
      <c r="G312" s="3" t="str">
        <f>IF(LEN(Tabel2[[#This Row],[ORGNO]])=4,"OK","Ugyldig")</f>
        <v>OK</v>
      </c>
      <c r="H312" s="9"/>
      <c r="K312"/>
      <c r="L312" s="9"/>
      <c r="M312" s="35" t="s">
        <v>1685</v>
      </c>
      <c r="N312" s="35" t="s">
        <v>46007</v>
      </c>
      <c r="O312" s="35" t="s">
        <v>1686</v>
      </c>
      <c r="P312" s="35" t="s">
        <v>30054</v>
      </c>
      <c r="Q312" s="35" t="s">
        <v>29718</v>
      </c>
      <c r="R312" s="35" t="s">
        <v>29748</v>
      </c>
      <c r="S312" s="35" t="s">
        <v>1687</v>
      </c>
      <c r="T312" s="36" t="s">
        <v>371</v>
      </c>
      <c r="U312" s="39" t="str">
        <f>_xlfn.CONCAT(Tabel4[[#This Row],[Personnr.]],"-",Tabel4[[#This Row],[Afdeling]],"-",Tabel4[[#This Row],[ASS_Status]])</f>
        <v>30182-2841-Inactive - Payroll Eligible</v>
      </c>
    </row>
    <row r="313" spans="2:21" ht="15" customHeight="1" x14ac:dyDescent="0.4">
      <c r="B313" s="17" t="s">
        <v>316</v>
      </c>
      <c r="C313" s="18" t="s">
        <v>28221</v>
      </c>
      <c r="D313" s="18" t="s">
        <v>29316</v>
      </c>
      <c r="E313" s="18" t="s">
        <v>29317</v>
      </c>
      <c r="F313" s="19" t="s">
        <v>29414</v>
      </c>
      <c r="G313" s="3" t="str">
        <f>IF(LEN(Tabel2[[#This Row],[ORGNO]])=4,"OK","Ugyldig")</f>
        <v>OK</v>
      </c>
      <c r="H313" s="9"/>
      <c r="K313"/>
      <c r="L313" s="9"/>
      <c r="M313" s="35" t="s">
        <v>1688</v>
      </c>
      <c r="N313" s="35" t="s">
        <v>46008</v>
      </c>
      <c r="O313" s="35" t="s">
        <v>1689</v>
      </c>
      <c r="P313" s="35" t="s">
        <v>30055</v>
      </c>
      <c r="Q313" s="35" t="s">
        <v>29718</v>
      </c>
      <c r="R313" s="35" t="s">
        <v>29737</v>
      </c>
      <c r="S313" s="35" t="s">
        <v>43989</v>
      </c>
      <c r="T313" s="36" t="s">
        <v>378</v>
      </c>
      <c r="U313" s="39" t="str">
        <f>_xlfn.CONCAT(Tabel4[[#This Row],[Personnr.]],"-",Tabel4[[#This Row],[Afdeling]],"-",Tabel4[[#This Row],[ASS_Status]])</f>
        <v>27594-2900-Inactive - Payroll Eligible</v>
      </c>
    </row>
    <row r="314" spans="2:21" ht="15" customHeight="1" x14ac:dyDescent="0.4">
      <c r="B314" s="17" t="s">
        <v>317</v>
      </c>
      <c r="C314" s="18" t="s">
        <v>27407</v>
      </c>
      <c r="D314" s="18" t="s">
        <v>29316</v>
      </c>
      <c r="E314" s="18" t="s">
        <v>29317</v>
      </c>
      <c r="F314" s="19" t="s">
        <v>29414</v>
      </c>
      <c r="G314" s="3" t="str">
        <f>IF(LEN(Tabel2[[#This Row],[ORGNO]])=4,"OK","Ugyldig")</f>
        <v>OK</v>
      </c>
      <c r="H314" s="9"/>
      <c r="K314"/>
      <c r="L314" s="9"/>
      <c r="M314" s="35" t="s">
        <v>1688</v>
      </c>
      <c r="N314" s="35"/>
      <c r="O314" s="35"/>
      <c r="P314" s="35" t="s">
        <v>30056</v>
      </c>
      <c r="Q314" s="35" t="s">
        <v>29721</v>
      </c>
      <c r="R314" s="35" t="s">
        <v>29802</v>
      </c>
      <c r="S314" s="35" t="s">
        <v>43989</v>
      </c>
      <c r="T314" s="36" t="s">
        <v>46009</v>
      </c>
      <c r="U314" s="39" t="str">
        <f>_xlfn.CONCAT(Tabel4[[#This Row],[Personnr.]],"-",Tabel4[[#This Row],[Afdeling]],"-",Tabel4[[#This Row],[ASS_Status]])</f>
        <v>-2923-Aktiv ansættelse</v>
      </c>
    </row>
    <row r="315" spans="2:21" ht="15" customHeight="1" x14ac:dyDescent="0.4">
      <c r="B315" s="17" t="s">
        <v>318</v>
      </c>
      <c r="C315" s="18" t="s">
        <v>29426</v>
      </c>
      <c r="D315" s="18" t="s">
        <v>29316</v>
      </c>
      <c r="E315" s="18" t="s">
        <v>29317</v>
      </c>
      <c r="F315" s="19" t="s">
        <v>29414</v>
      </c>
      <c r="G315" s="3" t="str">
        <f>IF(LEN(Tabel2[[#This Row],[ORGNO]])=4,"OK","Ugyldig")</f>
        <v>OK</v>
      </c>
      <c r="H315" s="9"/>
      <c r="K315"/>
      <c r="L315" s="9"/>
      <c r="M315" s="35" t="s">
        <v>1690</v>
      </c>
      <c r="N315" s="35" t="s">
        <v>46010</v>
      </c>
      <c r="O315" s="35" t="s">
        <v>1691</v>
      </c>
      <c r="P315" s="35" t="s">
        <v>30057</v>
      </c>
      <c r="Q315" s="35" t="s">
        <v>29718</v>
      </c>
      <c r="R315" s="35" t="s">
        <v>29761</v>
      </c>
      <c r="S315" s="35" t="s">
        <v>1692</v>
      </c>
      <c r="T315" s="36" t="s">
        <v>245</v>
      </c>
      <c r="U315" s="39" t="str">
        <f>_xlfn.CONCAT(Tabel4[[#This Row],[Personnr.]],"-",Tabel4[[#This Row],[Afdeling]],"-",Tabel4[[#This Row],[ASS_Status]])</f>
        <v>24540-2516-Inactive - Payroll Eligible</v>
      </c>
    </row>
    <row r="316" spans="2:21" ht="15" customHeight="1" x14ac:dyDescent="0.4">
      <c r="B316" s="17" t="s">
        <v>319</v>
      </c>
      <c r="C316" s="18" t="s">
        <v>27508</v>
      </c>
      <c r="D316" s="18" t="s">
        <v>29316</v>
      </c>
      <c r="E316" s="18" t="s">
        <v>29317</v>
      </c>
      <c r="F316" s="19" t="s">
        <v>29414</v>
      </c>
      <c r="G316" s="3" t="str">
        <f>IF(LEN(Tabel2[[#This Row],[ORGNO]])=4,"OK","Ugyldig")</f>
        <v>OK</v>
      </c>
      <c r="H316" s="9"/>
      <c r="K316"/>
      <c r="L316" s="9"/>
      <c r="M316" s="35" t="s">
        <v>1693</v>
      </c>
      <c r="N316" s="35" t="s">
        <v>46011</v>
      </c>
      <c r="O316" s="35" t="s">
        <v>1694</v>
      </c>
      <c r="P316" s="35" t="s">
        <v>30058</v>
      </c>
      <c r="Q316" s="35" t="s">
        <v>29721</v>
      </c>
      <c r="R316" s="35" t="s">
        <v>29748</v>
      </c>
      <c r="S316" s="35" t="s">
        <v>1695</v>
      </c>
      <c r="T316" s="36" t="s">
        <v>26</v>
      </c>
      <c r="U316" s="39" t="str">
        <f>_xlfn.CONCAT(Tabel4[[#This Row],[Personnr.]],"-",Tabel4[[#This Row],[Afdeling]],"-",Tabel4[[#This Row],[ASS_Status]])</f>
        <v>33275-0111-Aktiv ansættelse</v>
      </c>
    </row>
    <row r="317" spans="2:21" ht="15" customHeight="1" x14ac:dyDescent="0.4">
      <c r="B317" s="17" t="s">
        <v>320</v>
      </c>
      <c r="C317" s="18" t="s">
        <v>27895</v>
      </c>
      <c r="D317" s="18" t="s">
        <v>29316</v>
      </c>
      <c r="E317" s="18" t="s">
        <v>29317</v>
      </c>
      <c r="F317" s="19" t="s">
        <v>29414</v>
      </c>
      <c r="G317" s="3" t="str">
        <f>IF(LEN(Tabel2[[#This Row],[ORGNO]])=4,"OK","Ugyldig")</f>
        <v>OK</v>
      </c>
      <c r="H317" s="9"/>
      <c r="K317"/>
      <c r="L317" s="9"/>
      <c r="M317" s="35" t="s">
        <v>1696</v>
      </c>
      <c r="N317" s="35" t="s">
        <v>46012</v>
      </c>
      <c r="O317" s="35" t="s">
        <v>1697</v>
      </c>
      <c r="P317" s="35" t="s">
        <v>30059</v>
      </c>
      <c r="Q317" s="35" t="s">
        <v>29721</v>
      </c>
      <c r="R317" s="35" t="s">
        <v>42541</v>
      </c>
      <c r="S317" s="35" t="s">
        <v>1698</v>
      </c>
      <c r="T317" s="36" t="s">
        <v>168</v>
      </c>
      <c r="U317" s="39" t="str">
        <f>_xlfn.CONCAT(Tabel4[[#This Row],[Personnr.]],"-",Tabel4[[#This Row],[Afdeling]],"-",Tabel4[[#This Row],[ASS_Status]])</f>
        <v>31681-2336-Aktiv ansættelse</v>
      </c>
    </row>
    <row r="318" spans="2:21" ht="15" customHeight="1" x14ac:dyDescent="0.4">
      <c r="B318" s="17" t="s">
        <v>321</v>
      </c>
      <c r="C318" s="18" t="s">
        <v>29427</v>
      </c>
      <c r="D318" s="18" t="s">
        <v>29316</v>
      </c>
      <c r="E318" s="18" t="s">
        <v>29317</v>
      </c>
      <c r="F318" s="19" t="s">
        <v>29414</v>
      </c>
      <c r="G318" s="3" t="str">
        <f>IF(LEN(Tabel2[[#This Row],[ORGNO]])=4,"OK","Ugyldig")</f>
        <v>OK</v>
      </c>
      <c r="H318" s="9"/>
      <c r="K318"/>
      <c r="L318" s="9"/>
      <c r="M318" s="35" t="s">
        <v>1699</v>
      </c>
      <c r="N318" s="35" t="s">
        <v>46013</v>
      </c>
      <c r="O318" s="35" t="s">
        <v>1700</v>
      </c>
      <c r="P318" s="35" t="s">
        <v>30060</v>
      </c>
      <c r="Q318" s="35" t="s">
        <v>29718</v>
      </c>
      <c r="R318" s="35" t="s">
        <v>29745</v>
      </c>
      <c r="S318" s="35" t="s">
        <v>1701</v>
      </c>
      <c r="T318" s="36" t="s">
        <v>723</v>
      </c>
      <c r="U318" s="39" t="str">
        <f>_xlfn.CONCAT(Tabel4[[#This Row],[Personnr.]],"-",Tabel4[[#This Row],[Afdeling]],"-",Tabel4[[#This Row],[ASS_Status]])</f>
        <v>31984-6245-Inactive - Payroll Eligible</v>
      </c>
    </row>
    <row r="319" spans="2:21" ht="15" customHeight="1" x14ac:dyDescent="0.4">
      <c r="B319" s="17" t="s">
        <v>322</v>
      </c>
      <c r="C319" s="18" t="s">
        <v>28084</v>
      </c>
      <c r="D319" s="18" t="s">
        <v>29316</v>
      </c>
      <c r="E319" s="18" t="s">
        <v>29317</v>
      </c>
      <c r="F319" s="19" t="s">
        <v>29414</v>
      </c>
      <c r="G319" s="3" t="str">
        <f>IF(LEN(Tabel2[[#This Row],[ORGNO]])=4,"OK","Ugyldig")</f>
        <v>OK</v>
      </c>
      <c r="H319" s="9"/>
      <c r="K319"/>
      <c r="L319" s="9"/>
      <c r="M319" s="35" t="s">
        <v>1699</v>
      </c>
      <c r="N319" s="35"/>
      <c r="O319" s="35"/>
      <c r="P319" s="35" t="s">
        <v>42575</v>
      </c>
      <c r="Q319" s="35" t="s">
        <v>29721</v>
      </c>
      <c r="R319" s="35" t="s">
        <v>29745</v>
      </c>
      <c r="S319" s="35" t="s">
        <v>1701</v>
      </c>
      <c r="T319" s="36" t="s">
        <v>723</v>
      </c>
      <c r="U319" s="39" t="str">
        <f>_xlfn.CONCAT(Tabel4[[#This Row],[Personnr.]],"-",Tabel4[[#This Row],[Afdeling]],"-",Tabel4[[#This Row],[ASS_Status]])</f>
        <v>-6245-Aktiv ansættelse</v>
      </c>
    </row>
    <row r="320" spans="2:21" ht="15" customHeight="1" x14ac:dyDescent="0.4">
      <c r="B320" s="17" t="s">
        <v>323</v>
      </c>
      <c r="C320" s="18" t="s">
        <v>29428</v>
      </c>
      <c r="D320" s="18" t="s">
        <v>29316</v>
      </c>
      <c r="E320" s="18" t="s">
        <v>29317</v>
      </c>
      <c r="F320" s="19" t="s">
        <v>29414</v>
      </c>
      <c r="G320" s="3" t="str">
        <f>IF(LEN(Tabel2[[#This Row],[ORGNO]])=4,"OK","Ugyldig")</f>
        <v>OK</v>
      </c>
      <c r="H320" s="9"/>
      <c r="K320"/>
      <c r="L320" s="9"/>
      <c r="M320" s="35" t="s">
        <v>1702</v>
      </c>
      <c r="N320" s="35" t="s">
        <v>46014</v>
      </c>
      <c r="O320" s="35" t="s">
        <v>1703</v>
      </c>
      <c r="P320" s="35" t="s">
        <v>30061</v>
      </c>
      <c r="Q320" s="35" t="s">
        <v>29718</v>
      </c>
      <c r="R320" s="35" t="s">
        <v>29748</v>
      </c>
      <c r="S320" s="35" t="s">
        <v>1704</v>
      </c>
      <c r="T320" s="36" t="s">
        <v>472</v>
      </c>
      <c r="U320" s="39" t="str">
        <f>_xlfn.CONCAT(Tabel4[[#This Row],[Personnr.]],"-",Tabel4[[#This Row],[Afdeling]],"-",Tabel4[[#This Row],[ASS_Status]])</f>
        <v>28930-3195-Inactive - Payroll Eligible</v>
      </c>
    </row>
    <row r="321" spans="2:21" ht="15" customHeight="1" x14ac:dyDescent="0.4">
      <c r="B321" s="17" t="s">
        <v>324</v>
      </c>
      <c r="C321" s="18" t="s">
        <v>28006</v>
      </c>
      <c r="D321" s="18" t="s">
        <v>29316</v>
      </c>
      <c r="E321" s="18" t="s">
        <v>29317</v>
      </c>
      <c r="F321" s="19" t="s">
        <v>29414</v>
      </c>
      <c r="G321" s="3" t="str">
        <f>IF(LEN(Tabel2[[#This Row],[ORGNO]])=4,"OK","Ugyldig")</f>
        <v>OK</v>
      </c>
      <c r="H321" s="9"/>
      <c r="K321"/>
      <c r="L321" s="9"/>
      <c r="M321" s="35" t="s">
        <v>1705</v>
      </c>
      <c r="N321" s="35" t="s">
        <v>46015</v>
      </c>
      <c r="O321" s="35" t="s">
        <v>1706</v>
      </c>
      <c r="P321" s="35" t="s">
        <v>30062</v>
      </c>
      <c r="Q321" s="35" t="s">
        <v>29718</v>
      </c>
      <c r="R321" s="35" t="s">
        <v>29745</v>
      </c>
      <c r="S321" s="35" t="s">
        <v>1707</v>
      </c>
      <c r="T321" s="36" t="s">
        <v>472</v>
      </c>
      <c r="U321" s="39" t="str">
        <f>_xlfn.CONCAT(Tabel4[[#This Row],[Personnr.]],"-",Tabel4[[#This Row],[Afdeling]],"-",Tabel4[[#This Row],[ASS_Status]])</f>
        <v>32062-3195-Inactive - Payroll Eligible</v>
      </c>
    </row>
    <row r="322" spans="2:21" ht="15" customHeight="1" x14ac:dyDescent="0.4">
      <c r="B322" s="17" t="s">
        <v>325</v>
      </c>
      <c r="C322" s="18" t="s">
        <v>29429</v>
      </c>
      <c r="D322" s="18" t="s">
        <v>29316</v>
      </c>
      <c r="E322" s="18" t="s">
        <v>29317</v>
      </c>
      <c r="F322" s="19" t="s">
        <v>29414</v>
      </c>
      <c r="G322" s="3" t="str">
        <f>IF(LEN(Tabel2[[#This Row],[ORGNO]])=4,"OK","Ugyldig")</f>
        <v>OK</v>
      </c>
      <c r="H322" s="9"/>
      <c r="K322"/>
      <c r="L322" s="9"/>
      <c r="M322" s="35" t="s">
        <v>1705</v>
      </c>
      <c r="N322" s="35"/>
      <c r="O322" s="35"/>
      <c r="P322" s="35" t="s">
        <v>30063</v>
      </c>
      <c r="Q322" s="35" t="s">
        <v>29718</v>
      </c>
      <c r="R322" s="35" t="s">
        <v>29745</v>
      </c>
      <c r="S322" s="35" t="s">
        <v>1707</v>
      </c>
      <c r="T322" s="36" t="s">
        <v>454</v>
      </c>
      <c r="U322" s="39" t="str">
        <f>_xlfn.CONCAT(Tabel4[[#This Row],[Personnr.]],"-",Tabel4[[#This Row],[Afdeling]],"-",Tabel4[[#This Row],[ASS_Status]])</f>
        <v>-3130-Inactive - Payroll Eligible</v>
      </c>
    </row>
    <row r="323" spans="2:21" ht="15" customHeight="1" x14ac:dyDescent="0.4">
      <c r="B323" s="17" t="s">
        <v>326</v>
      </c>
      <c r="C323" s="18" t="s">
        <v>27500</v>
      </c>
      <c r="D323" s="18" t="s">
        <v>29316</v>
      </c>
      <c r="E323" s="18" t="s">
        <v>29317</v>
      </c>
      <c r="F323" s="19" t="s">
        <v>29414</v>
      </c>
      <c r="G323" s="3" t="str">
        <f>IF(LEN(Tabel2[[#This Row],[ORGNO]])=4,"OK","Ugyldig")</f>
        <v>OK</v>
      </c>
      <c r="H323" s="9"/>
      <c r="K323"/>
      <c r="L323" s="9"/>
      <c r="M323" s="35" t="s">
        <v>1708</v>
      </c>
      <c r="N323" s="35" t="s">
        <v>46016</v>
      </c>
      <c r="O323" s="35" t="s">
        <v>1709</v>
      </c>
      <c r="P323" s="35" t="s">
        <v>42576</v>
      </c>
      <c r="Q323" s="35" t="s">
        <v>29718</v>
      </c>
      <c r="R323" s="35" t="s">
        <v>29745</v>
      </c>
      <c r="S323" s="35" t="s">
        <v>1710</v>
      </c>
      <c r="T323" s="36" t="s">
        <v>472</v>
      </c>
      <c r="U323" s="39" t="str">
        <f>_xlfn.CONCAT(Tabel4[[#This Row],[Personnr.]],"-",Tabel4[[#This Row],[Afdeling]],"-",Tabel4[[#This Row],[ASS_Status]])</f>
        <v>28143-3195-Inactive - Payroll Eligible</v>
      </c>
    </row>
    <row r="324" spans="2:21" ht="15" customHeight="1" x14ac:dyDescent="0.4">
      <c r="B324" s="17" t="s">
        <v>327</v>
      </c>
      <c r="C324" s="18" t="s">
        <v>28791</v>
      </c>
      <c r="D324" s="18" t="s">
        <v>29316</v>
      </c>
      <c r="E324" s="18" t="s">
        <v>29317</v>
      </c>
      <c r="F324" s="19" t="s">
        <v>29414</v>
      </c>
      <c r="G324" s="3" t="str">
        <f>IF(LEN(Tabel2[[#This Row],[ORGNO]])=4,"OK","Ugyldig")</f>
        <v>OK</v>
      </c>
      <c r="H324" s="9"/>
      <c r="K324"/>
      <c r="L324" s="9"/>
      <c r="M324" s="35" t="s">
        <v>1708</v>
      </c>
      <c r="N324" s="35"/>
      <c r="O324" s="35"/>
      <c r="P324" s="35" t="s">
        <v>46017</v>
      </c>
      <c r="Q324" s="35" t="s">
        <v>29718</v>
      </c>
      <c r="R324" s="35" t="s">
        <v>29745</v>
      </c>
      <c r="S324" s="35" t="s">
        <v>1710</v>
      </c>
      <c r="T324" s="36" t="s">
        <v>472</v>
      </c>
      <c r="U324" s="39" t="str">
        <f>_xlfn.CONCAT(Tabel4[[#This Row],[Personnr.]],"-",Tabel4[[#This Row],[Afdeling]],"-",Tabel4[[#This Row],[ASS_Status]])</f>
        <v>-3195-Inactive - Payroll Eligible</v>
      </c>
    </row>
    <row r="325" spans="2:21" ht="15" customHeight="1" x14ac:dyDescent="0.4">
      <c r="B325" s="17" t="s">
        <v>328</v>
      </c>
      <c r="C325" s="18" t="s">
        <v>29073</v>
      </c>
      <c r="D325" s="18" t="s">
        <v>29316</v>
      </c>
      <c r="E325" s="18" t="s">
        <v>29317</v>
      </c>
      <c r="F325" s="19" t="s">
        <v>29414</v>
      </c>
      <c r="G325" s="3" t="str">
        <f>IF(LEN(Tabel2[[#This Row],[ORGNO]])=4,"OK","Ugyldig")</f>
        <v>OK</v>
      </c>
      <c r="H325" s="9"/>
      <c r="K325"/>
      <c r="L325" s="9"/>
      <c r="M325" s="35" t="s">
        <v>1708</v>
      </c>
      <c r="N325" s="35"/>
      <c r="O325" s="35"/>
      <c r="P325" s="35" t="s">
        <v>30064</v>
      </c>
      <c r="Q325" s="35" t="s">
        <v>29718</v>
      </c>
      <c r="R325" s="35" t="s">
        <v>29745</v>
      </c>
      <c r="S325" s="35" t="s">
        <v>1710</v>
      </c>
      <c r="T325" s="36" t="s">
        <v>726</v>
      </c>
      <c r="U325" s="39" t="str">
        <f>_xlfn.CONCAT(Tabel4[[#This Row],[Personnr.]],"-",Tabel4[[#This Row],[Afdeling]],"-",Tabel4[[#This Row],[ASS_Status]])</f>
        <v>-6271-Inactive - Payroll Eligible</v>
      </c>
    </row>
    <row r="326" spans="2:21" ht="15" customHeight="1" x14ac:dyDescent="0.4">
      <c r="B326" s="17" t="s">
        <v>329</v>
      </c>
      <c r="C326" s="18" t="s">
        <v>27016</v>
      </c>
      <c r="D326" s="18" t="s">
        <v>29316</v>
      </c>
      <c r="E326" s="18" t="s">
        <v>29317</v>
      </c>
      <c r="F326" s="19" t="s">
        <v>29414</v>
      </c>
      <c r="G326" s="3" t="str">
        <f>IF(LEN(Tabel2[[#This Row],[ORGNO]])=4,"OK","Ugyldig")</f>
        <v>OK</v>
      </c>
      <c r="H326" s="9"/>
      <c r="K326"/>
      <c r="L326" s="9"/>
      <c r="M326" s="35" t="s">
        <v>46018</v>
      </c>
      <c r="N326" s="35" t="s">
        <v>46019</v>
      </c>
      <c r="O326" s="35" t="s">
        <v>46020</v>
      </c>
      <c r="P326" s="35" t="s">
        <v>46021</v>
      </c>
      <c r="Q326" s="35" t="s">
        <v>29721</v>
      </c>
      <c r="R326" s="35" t="s">
        <v>29748</v>
      </c>
      <c r="S326" s="35" t="s">
        <v>46022</v>
      </c>
      <c r="T326" s="36" t="s">
        <v>585</v>
      </c>
      <c r="U326" s="39" t="str">
        <f>_xlfn.CONCAT(Tabel4[[#This Row],[Personnr.]],"-",Tabel4[[#This Row],[Afdeling]],"-",Tabel4[[#This Row],[ASS_Status]])</f>
        <v>36825-4192-Aktiv ansættelse</v>
      </c>
    </row>
    <row r="327" spans="2:21" ht="15" customHeight="1" x14ac:dyDescent="0.4">
      <c r="B327" s="17" t="s">
        <v>330</v>
      </c>
      <c r="C327" s="18" t="s">
        <v>27198</v>
      </c>
      <c r="D327" s="18" t="s">
        <v>29316</v>
      </c>
      <c r="E327" s="18" t="s">
        <v>29317</v>
      </c>
      <c r="F327" s="19" t="s">
        <v>29414</v>
      </c>
      <c r="G327" s="3" t="str">
        <f>IF(LEN(Tabel2[[#This Row],[ORGNO]])=4,"OK","Ugyldig")</f>
        <v>OK</v>
      </c>
      <c r="H327" s="9"/>
      <c r="K327"/>
      <c r="L327" s="9"/>
      <c r="M327" s="35" t="s">
        <v>29253</v>
      </c>
      <c r="N327" s="35" t="s">
        <v>46023</v>
      </c>
      <c r="O327" s="35" t="s">
        <v>30065</v>
      </c>
      <c r="P327" s="35" t="s">
        <v>30066</v>
      </c>
      <c r="Q327" s="35" t="s">
        <v>29718</v>
      </c>
      <c r="R327" s="35" t="s">
        <v>29745</v>
      </c>
      <c r="S327" s="35" t="s">
        <v>30067</v>
      </c>
      <c r="T327" s="36" t="s">
        <v>586</v>
      </c>
      <c r="U327" s="39" t="str">
        <f>_xlfn.CONCAT(Tabel4[[#This Row],[Personnr.]],"-",Tabel4[[#This Row],[Afdeling]],"-",Tabel4[[#This Row],[ASS_Status]])</f>
        <v>34956-4200-Inactive - Payroll Eligible</v>
      </c>
    </row>
    <row r="328" spans="2:21" ht="15" customHeight="1" x14ac:dyDescent="0.4">
      <c r="B328" s="17" t="s">
        <v>331</v>
      </c>
      <c r="C328" s="18" t="s">
        <v>27056</v>
      </c>
      <c r="D328" s="18" t="s">
        <v>29316</v>
      </c>
      <c r="E328" s="18" t="s">
        <v>29317</v>
      </c>
      <c r="F328" s="19" t="s">
        <v>29414</v>
      </c>
      <c r="G328" s="3" t="str">
        <f>IF(LEN(Tabel2[[#This Row],[ORGNO]])=4,"OK","Ugyldig")</f>
        <v>OK</v>
      </c>
      <c r="H328" s="9"/>
      <c r="K328"/>
      <c r="L328" s="9"/>
      <c r="M328" s="35" t="s">
        <v>29253</v>
      </c>
      <c r="N328" s="35"/>
      <c r="O328" s="35"/>
      <c r="P328" s="35" t="s">
        <v>42577</v>
      </c>
      <c r="Q328" s="35" t="s">
        <v>29718</v>
      </c>
      <c r="R328" s="35" t="s">
        <v>29745</v>
      </c>
      <c r="S328" s="35" t="s">
        <v>30067</v>
      </c>
      <c r="T328" s="36" t="s">
        <v>586</v>
      </c>
      <c r="U328" s="39" t="str">
        <f>_xlfn.CONCAT(Tabel4[[#This Row],[Personnr.]],"-",Tabel4[[#This Row],[Afdeling]],"-",Tabel4[[#This Row],[ASS_Status]])</f>
        <v>-4200-Inactive - Payroll Eligible</v>
      </c>
    </row>
    <row r="329" spans="2:21" ht="15" customHeight="1" x14ac:dyDescent="0.4">
      <c r="B329" s="17" t="s">
        <v>332</v>
      </c>
      <c r="C329" s="18" t="s">
        <v>27236</v>
      </c>
      <c r="D329" s="18" t="s">
        <v>29316</v>
      </c>
      <c r="E329" s="18" t="s">
        <v>29317</v>
      </c>
      <c r="F329" s="19" t="s">
        <v>29414</v>
      </c>
      <c r="G329" s="3" t="str">
        <f>IF(LEN(Tabel2[[#This Row],[ORGNO]])=4,"OK","Ugyldig")</f>
        <v>OK</v>
      </c>
      <c r="H329" s="9"/>
      <c r="K329"/>
      <c r="L329" s="9"/>
      <c r="M329" s="35" t="s">
        <v>1711</v>
      </c>
      <c r="N329" s="35" t="s">
        <v>46024</v>
      </c>
      <c r="O329" s="35" t="s">
        <v>1712</v>
      </c>
      <c r="P329" s="35" t="s">
        <v>30068</v>
      </c>
      <c r="Q329" s="35" t="s">
        <v>29721</v>
      </c>
      <c r="R329" s="35" t="s">
        <v>29745</v>
      </c>
      <c r="S329" s="35" t="s">
        <v>30069</v>
      </c>
      <c r="T329" s="36" t="s">
        <v>67</v>
      </c>
      <c r="U329" s="39" t="str">
        <f>_xlfn.CONCAT(Tabel4[[#This Row],[Personnr.]],"-",Tabel4[[#This Row],[Afdeling]],"-",Tabel4[[#This Row],[ASS_Status]])</f>
        <v>30093-1061-Aktiv ansættelse</v>
      </c>
    </row>
    <row r="330" spans="2:21" ht="15" customHeight="1" x14ac:dyDescent="0.4">
      <c r="B330" s="17" t="s">
        <v>333</v>
      </c>
      <c r="C330" s="18" t="s">
        <v>27320</v>
      </c>
      <c r="D330" s="18" t="s">
        <v>29316</v>
      </c>
      <c r="E330" s="18" t="s">
        <v>29317</v>
      </c>
      <c r="F330" s="19" t="s">
        <v>29414</v>
      </c>
      <c r="G330" s="3" t="str">
        <f>IF(LEN(Tabel2[[#This Row],[ORGNO]])=4,"OK","Ugyldig")</f>
        <v>OK</v>
      </c>
      <c r="H330" s="9"/>
      <c r="K330"/>
      <c r="L330" s="9"/>
      <c r="M330" s="35" t="s">
        <v>1711</v>
      </c>
      <c r="N330" s="35"/>
      <c r="O330" s="35"/>
      <c r="P330" s="35" t="s">
        <v>30070</v>
      </c>
      <c r="Q330" s="35" t="s">
        <v>29718</v>
      </c>
      <c r="R330" s="35" t="s">
        <v>29754</v>
      </c>
      <c r="S330" s="35" t="s">
        <v>30069</v>
      </c>
      <c r="T330" s="36" t="s">
        <v>54</v>
      </c>
      <c r="U330" s="39" t="str">
        <f>_xlfn.CONCAT(Tabel4[[#This Row],[Personnr.]],"-",Tabel4[[#This Row],[Afdeling]],"-",Tabel4[[#This Row],[ASS_Status]])</f>
        <v>-1035-Inactive - Payroll Eligible</v>
      </c>
    </row>
    <row r="331" spans="2:21" ht="15" customHeight="1" x14ac:dyDescent="0.4">
      <c r="B331" s="17" t="s">
        <v>334</v>
      </c>
      <c r="C331" s="18" t="s">
        <v>28475</v>
      </c>
      <c r="D331" s="18" t="s">
        <v>29316</v>
      </c>
      <c r="E331" s="18" t="s">
        <v>29317</v>
      </c>
      <c r="F331" s="19" t="s">
        <v>29414</v>
      </c>
      <c r="G331" s="3" t="str">
        <f>IF(LEN(Tabel2[[#This Row],[ORGNO]])=4,"OK","Ugyldig")</f>
        <v>OK</v>
      </c>
      <c r="H331" s="9"/>
      <c r="K331"/>
      <c r="L331" s="9"/>
      <c r="M331" s="35" t="s">
        <v>1711</v>
      </c>
      <c r="N331" s="35"/>
      <c r="O331" s="35"/>
      <c r="P331" s="35" t="s">
        <v>46025</v>
      </c>
      <c r="Q331" s="35" t="s">
        <v>29721</v>
      </c>
      <c r="R331" s="35" t="s">
        <v>29754</v>
      </c>
      <c r="S331" s="35" t="s">
        <v>30069</v>
      </c>
      <c r="T331" s="36" t="s">
        <v>54</v>
      </c>
      <c r="U331" s="39" t="str">
        <f>_xlfn.CONCAT(Tabel4[[#This Row],[Personnr.]],"-",Tabel4[[#This Row],[Afdeling]],"-",Tabel4[[#This Row],[ASS_Status]])</f>
        <v>-1035-Aktiv ansættelse</v>
      </c>
    </row>
    <row r="332" spans="2:21" ht="15" customHeight="1" x14ac:dyDescent="0.4">
      <c r="B332" s="17" t="s">
        <v>335</v>
      </c>
      <c r="C332" s="18" t="s">
        <v>29026</v>
      </c>
      <c r="D332" s="18" t="s">
        <v>29316</v>
      </c>
      <c r="E332" s="18" t="s">
        <v>29317</v>
      </c>
      <c r="F332" s="19" t="s">
        <v>29414</v>
      </c>
      <c r="G332" s="3" t="str">
        <f>IF(LEN(Tabel2[[#This Row],[ORGNO]])=4,"OK","Ugyldig")</f>
        <v>OK</v>
      </c>
      <c r="H332" s="9"/>
      <c r="K332"/>
      <c r="L332" s="9"/>
      <c r="M332" s="35" t="s">
        <v>1713</v>
      </c>
      <c r="N332" s="35" t="s">
        <v>46026</v>
      </c>
      <c r="O332" s="35" t="s">
        <v>1714</v>
      </c>
      <c r="P332" s="35" t="s">
        <v>30071</v>
      </c>
      <c r="Q332" s="35" t="s">
        <v>29721</v>
      </c>
      <c r="R332" s="35" t="s">
        <v>29745</v>
      </c>
      <c r="S332" s="35" t="s">
        <v>1715</v>
      </c>
      <c r="T332" s="36" t="s">
        <v>753</v>
      </c>
      <c r="U332" s="39" t="str">
        <f>_xlfn.CONCAT(Tabel4[[#This Row],[Personnr.]],"-",Tabel4[[#This Row],[Afdeling]],"-",Tabel4[[#This Row],[ASS_Status]])</f>
        <v>33606-7500-Aktiv ansættelse</v>
      </c>
    </row>
    <row r="333" spans="2:21" ht="15" customHeight="1" x14ac:dyDescent="0.4">
      <c r="B333" s="17" t="s">
        <v>336</v>
      </c>
      <c r="C333" s="18" t="s">
        <v>27249</v>
      </c>
      <c r="D333" s="18" t="s">
        <v>29316</v>
      </c>
      <c r="E333" s="18" t="s">
        <v>29317</v>
      </c>
      <c r="F333" s="19" t="s">
        <v>29414</v>
      </c>
      <c r="G333" s="3" t="str">
        <f>IF(LEN(Tabel2[[#This Row],[ORGNO]])=4,"OK","Ugyldig")</f>
        <v>OK</v>
      </c>
      <c r="H333" s="9"/>
      <c r="K333"/>
      <c r="L333" s="9"/>
      <c r="M333" s="35" t="s">
        <v>1713</v>
      </c>
      <c r="N333" s="35"/>
      <c r="O333" s="35"/>
      <c r="P333" s="35" t="s">
        <v>30072</v>
      </c>
      <c r="Q333" s="35" t="s">
        <v>29721</v>
      </c>
      <c r="R333" s="35" t="s">
        <v>29754</v>
      </c>
      <c r="S333" s="35" t="s">
        <v>1715</v>
      </c>
      <c r="T333" s="36" t="s">
        <v>753</v>
      </c>
      <c r="U333" s="39" t="str">
        <f>_xlfn.CONCAT(Tabel4[[#This Row],[Personnr.]],"-",Tabel4[[#This Row],[Afdeling]],"-",Tabel4[[#This Row],[ASS_Status]])</f>
        <v>-7500-Aktiv ansættelse</v>
      </c>
    </row>
    <row r="334" spans="2:21" ht="15" customHeight="1" x14ac:dyDescent="0.4">
      <c r="B334" s="17" t="s">
        <v>337</v>
      </c>
      <c r="C334" s="18" t="s">
        <v>27126</v>
      </c>
      <c r="D334" s="18" t="s">
        <v>29316</v>
      </c>
      <c r="E334" s="18" t="s">
        <v>29317</v>
      </c>
      <c r="F334" s="19" t="s">
        <v>29414</v>
      </c>
      <c r="G334" s="3" t="str">
        <f>IF(LEN(Tabel2[[#This Row],[ORGNO]])=4,"OK","Ugyldig")</f>
        <v>OK</v>
      </c>
      <c r="H334" s="9"/>
      <c r="K334"/>
      <c r="L334" s="9"/>
      <c r="M334" s="35" t="s">
        <v>1713</v>
      </c>
      <c r="N334" s="35"/>
      <c r="O334" s="35"/>
      <c r="P334" s="35" t="s">
        <v>46027</v>
      </c>
      <c r="Q334" s="35" t="s">
        <v>29721</v>
      </c>
      <c r="R334" s="35" t="s">
        <v>29745</v>
      </c>
      <c r="S334" s="35" t="s">
        <v>1715</v>
      </c>
      <c r="T334" s="36" t="s">
        <v>723</v>
      </c>
      <c r="U334" s="39" t="str">
        <f>_xlfn.CONCAT(Tabel4[[#This Row],[Personnr.]],"-",Tabel4[[#This Row],[Afdeling]],"-",Tabel4[[#This Row],[ASS_Status]])</f>
        <v>-6245-Aktiv ansættelse</v>
      </c>
    </row>
    <row r="335" spans="2:21" ht="15" customHeight="1" x14ac:dyDescent="0.4">
      <c r="B335" s="17" t="s">
        <v>338</v>
      </c>
      <c r="C335" s="18" t="s">
        <v>27145</v>
      </c>
      <c r="D335" s="18" t="s">
        <v>29316</v>
      </c>
      <c r="E335" s="18" t="s">
        <v>29317</v>
      </c>
      <c r="F335" s="19" t="s">
        <v>29414</v>
      </c>
      <c r="G335" s="3" t="str">
        <f>IF(LEN(Tabel2[[#This Row],[ORGNO]])=4,"OK","Ugyldig")</f>
        <v>OK</v>
      </c>
      <c r="H335" s="9"/>
      <c r="K335"/>
      <c r="L335" s="9"/>
      <c r="M335" s="35" t="s">
        <v>1716</v>
      </c>
      <c r="N335" s="35" t="s">
        <v>46028</v>
      </c>
      <c r="O335" s="35" t="s">
        <v>1717</v>
      </c>
      <c r="P335" s="35" t="s">
        <v>30073</v>
      </c>
      <c r="Q335" s="35" t="s">
        <v>29721</v>
      </c>
      <c r="R335" s="35" t="s">
        <v>30074</v>
      </c>
      <c r="S335" s="35" t="s">
        <v>1718</v>
      </c>
      <c r="T335" s="36" t="s">
        <v>358</v>
      </c>
      <c r="U335" s="39" t="str">
        <f>_xlfn.CONCAT(Tabel4[[#This Row],[Personnr.]],"-",Tabel4[[#This Row],[Afdeling]],"-",Tabel4[[#This Row],[ASS_Status]])</f>
        <v>1082-2823-Aktiv ansættelse</v>
      </c>
    </row>
    <row r="336" spans="2:21" ht="15" customHeight="1" x14ac:dyDescent="0.4">
      <c r="B336" s="17" t="s">
        <v>339</v>
      </c>
      <c r="C336" s="18" t="s">
        <v>27200</v>
      </c>
      <c r="D336" s="18" t="s">
        <v>29316</v>
      </c>
      <c r="E336" s="18" t="s">
        <v>29317</v>
      </c>
      <c r="F336" s="19" t="s">
        <v>29414</v>
      </c>
      <c r="G336" s="3" t="str">
        <f>IF(LEN(Tabel2[[#This Row],[ORGNO]])=4,"OK","Ugyldig")</f>
        <v>OK</v>
      </c>
      <c r="H336" s="9"/>
      <c r="K336"/>
      <c r="L336" s="9"/>
      <c r="M336" s="35" t="s">
        <v>1719</v>
      </c>
      <c r="N336" s="35" t="s">
        <v>46029</v>
      </c>
      <c r="O336" s="35" t="s">
        <v>465</v>
      </c>
      <c r="P336" s="35" t="s">
        <v>30075</v>
      </c>
      <c r="Q336" s="35" t="s">
        <v>29718</v>
      </c>
      <c r="R336" s="35" t="s">
        <v>30076</v>
      </c>
      <c r="S336" s="35" t="s">
        <v>1720</v>
      </c>
      <c r="T336" s="36" t="s">
        <v>188</v>
      </c>
      <c r="U336" s="39" t="str">
        <f>_xlfn.CONCAT(Tabel4[[#This Row],[Personnr.]],"-",Tabel4[[#This Row],[Afdeling]],"-",Tabel4[[#This Row],[ASS_Status]])</f>
        <v>3188-2405-Inactive - Payroll Eligible</v>
      </c>
    </row>
    <row r="337" spans="2:21" ht="15" customHeight="1" x14ac:dyDescent="0.4">
      <c r="B337" s="17" t="s">
        <v>340</v>
      </c>
      <c r="C337" s="18" t="s">
        <v>27100</v>
      </c>
      <c r="D337" s="18" t="s">
        <v>29316</v>
      </c>
      <c r="E337" s="18" t="s">
        <v>29317</v>
      </c>
      <c r="F337" s="19" t="s">
        <v>29414</v>
      </c>
      <c r="G337" s="3" t="str">
        <f>IF(LEN(Tabel2[[#This Row],[ORGNO]])=4,"OK","Ugyldig")</f>
        <v>OK</v>
      </c>
      <c r="H337" s="9"/>
      <c r="K337"/>
      <c r="L337" s="9"/>
      <c r="M337" s="35" t="s">
        <v>1721</v>
      </c>
      <c r="N337" s="35" t="s">
        <v>46030</v>
      </c>
      <c r="O337" s="35" t="s">
        <v>1722</v>
      </c>
      <c r="P337" s="35" t="s">
        <v>30077</v>
      </c>
      <c r="Q337" s="35" t="s">
        <v>29718</v>
      </c>
      <c r="R337" s="35" t="s">
        <v>29737</v>
      </c>
      <c r="S337" s="35" t="s">
        <v>1723</v>
      </c>
      <c r="T337" s="36" t="s">
        <v>299</v>
      </c>
      <c r="U337" s="39" t="str">
        <f>_xlfn.CONCAT(Tabel4[[#This Row],[Personnr.]],"-",Tabel4[[#This Row],[Afdeling]],"-",Tabel4[[#This Row],[ASS_Status]])</f>
        <v>32418-2733-Inactive - Payroll Eligible</v>
      </c>
    </row>
    <row r="338" spans="2:21" ht="15" customHeight="1" x14ac:dyDescent="0.4">
      <c r="B338" s="17" t="s">
        <v>341</v>
      </c>
      <c r="C338" s="18" t="s">
        <v>27095</v>
      </c>
      <c r="D338" s="18" t="s">
        <v>29316</v>
      </c>
      <c r="E338" s="18" t="s">
        <v>29317</v>
      </c>
      <c r="F338" s="19" t="s">
        <v>29414</v>
      </c>
      <c r="G338" s="3" t="str">
        <f>IF(LEN(Tabel2[[#This Row],[ORGNO]])=4,"OK","Ugyldig")</f>
        <v>OK</v>
      </c>
      <c r="H338" s="9"/>
      <c r="K338"/>
      <c r="L338" s="9"/>
      <c r="M338" s="35" t="s">
        <v>1724</v>
      </c>
      <c r="N338" s="35" t="s">
        <v>46031</v>
      </c>
      <c r="O338" s="35" t="s">
        <v>1725</v>
      </c>
      <c r="P338" s="35" t="s">
        <v>30078</v>
      </c>
      <c r="Q338" s="35" t="s">
        <v>29721</v>
      </c>
      <c r="R338" s="35" t="s">
        <v>29719</v>
      </c>
      <c r="S338" s="35" t="s">
        <v>1726</v>
      </c>
      <c r="T338" s="36" t="s">
        <v>42501</v>
      </c>
      <c r="U338" s="39" t="str">
        <f>_xlfn.CONCAT(Tabel4[[#This Row],[Personnr.]],"-",Tabel4[[#This Row],[Afdeling]],"-",Tabel4[[#This Row],[ASS_Status]])</f>
        <v>20829-2291-Aktiv ansættelse</v>
      </c>
    </row>
    <row r="339" spans="2:21" ht="15" customHeight="1" x14ac:dyDescent="0.4">
      <c r="B339" s="17" t="s">
        <v>342</v>
      </c>
      <c r="C339" s="18" t="s">
        <v>28205</v>
      </c>
      <c r="D339" s="18" t="s">
        <v>29316</v>
      </c>
      <c r="E339" s="18" t="s">
        <v>29317</v>
      </c>
      <c r="F339" s="19" t="s">
        <v>29414</v>
      </c>
      <c r="G339" s="3" t="str">
        <f>IF(LEN(Tabel2[[#This Row],[ORGNO]])=4,"OK","Ugyldig")</f>
        <v>OK</v>
      </c>
      <c r="H339" s="9"/>
      <c r="K339"/>
      <c r="L339" s="9"/>
      <c r="M339" s="35" t="s">
        <v>1727</v>
      </c>
      <c r="N339" s="35" t="s">
        <v>46032</v>
      </c>
      <c r="O339" s="35" t="s">
        <v>1728</v>
      </c>
      <c r="P339" s="35" t="s">
        <v>30079</v>
      </c>
      <c r="Q339" s="35" t="s">
        <v>29721</v>
      </c>
      <c r="R339" s="35" t="s">
        <v>29726</v>
      </c>
      <c r="S339" s="35" t="s">
        <v>1729</v>
      </c>
      <c r="T339" s="36" t="s">
        <v>869</v>
      </c>
      <c r="U339" s="39" t="str">
        <f>_xlfn.CONCAT(Tabel4[[#This Row],[Personnr.]],"-",Tabel4[[#This Row],[Afdeling]],"-",Tabel4[[#This Row],[ASS_Status]])</f>
        <v>22945-8650-Aktiv ansættelse</v>
      </c>
    </row>
    <row r="340" spans="2:21" ht="15" customHeight="1" x14ac:dyDescent="0.4">
      <c r="B340" s="17" t="s">
        <v>343</v>
      </c>
      <c r="C340" s="18" t="s">
        <v>29430</v>
      </c>
      <c r="D340" s="18" t="s">
        <v>29316</v>
      </c>
      <c r="E340" s="18" t="s">
        <v>29317</v>
      </c>
      <c r="F340" s="19" t="s">
        <v>29414</v>
      </c>
      <c r="G340" s="3" t="str">
        <f>IF(LEN(Tabel2[[#This Row],[ORGNO]])=4,"OK","Ugyldig")</f>
        <v>OK</v>
      </c>
      <c r="H340" s="9"/>
      <c r="K340"/>
      <c r="L340" s="9"/>
      <c r="M340" s="35" t="s">
        <v>1730</v>
      </c>
      <c r="N340" s="35" t="s">
        <v>46033</v>
      </c>
      <c r="O340" s="35" t="s">
        <v>1731</v>
      </c>
      <c r="P340" s="35" t="s">
        <v>30080</v>
      </c>
      <c r="Q340" s="35" t="s">
        <v>29718</v>
      </c>
      <c r="R340" s="35" t="s">
        <v>29726</v>
      </c>
      <c r="S340" s="35" t="s">
        <v>1732</v>
      </c>
      <c r="T340" s="36" t="s">
        <v>820</v>
      </c>
      <c r="U340" s="39" t="str">
        <f>_xlfn.CONCAT(Tabel4[[#This Row],[Personnr.]],"-",Tabel4[[#This Row],[Afdeling]],"-",Tabel4[[#This Row],[ASS_Status]])</f>
        <v>29459-8360-Inactive - Payroll Eligible</v>
      </c>
    </row>
    <row r="341" spans="2:21" ht="15" customHeight="1" x14ac:dyDescent="0.4">
      <c r="B341" s="17" t="s">
        <v>344</v>
      </c>
      <c r="C341" s="18" t="s">
        <v>27237</v>
      </c>
      <c r="D341" s="18" t="s">
        <v>29316</v>
      </c>
      <c r="E341" s="18" t="s">
        <v>29317</v>
      </c>
      <c r="F341" s="19" t="s">
        <v>29414</v>
      </c>
      <c r="G341" s="3" t="str">
        <f>IF(LEN(Tabel2[[#This Row],[ORGNO]])=4,"OK","Ugyldig")</f>
        <v>OK</v>
      </c>
      <c r="H341" s="9"/>
      <c r="K341"/>
      <c r="L341" s="9"/>
      <c r="M341" s="35" t="s">
        <v>46034</v>
      </c>
      <c r="N341" s="35" t="s">
        <v>46035</v>
      </c>
      <c r="O341" s="35" t="s">
        <v>46036</v>
      </c>
      <c r="P341" s="35" t="s">
        <v>46037</v>
      </c>
      <c r="Q341" s="35" t="s">
        <v>29721</v>
      </c>
      <c r="R341" s="35" t="s">
        <v>30583</v>
      </c>
      <c r="S341" s="35" t="s">
        <v>46038</v>
      </c>
      <c r="T341" s="36" t="s">
        <v>738</v>
      </c>
      <c r="U341" s="39" t="str">
        <f>_xlfn.CONCAT(Tabel4[[#This Row],[Personnr.]],"-",Tabel4[[#This Row],[Afdeling]],"-",Tabel4[[#This Row],[ASS_Status]])</f>
        <v>37567-6500-Aktiv ansættelse</v>
      </c>
    </row>
    <row r="342" spans="2:21" ht="15" customHeight="1" x14ac:dyDescent="0.4">
      <c r="B342" s="17" t="s">
        <v>345</v>
      </c>
      <c r="C342" s="18" t="s">
        <v>27473</v>
      </c>
      <c r="D342" s="18" t="s">
        <v>29316</v>
      </c>
      <c r="E342" s="18" t="s">
        <v>29317</v>
      </c>
      <c r="F342" s="19" t="s">
        <v>29414</v>
      </c>
      <c r="G342" s="3" t="str">
        <f>IF(LEN(Tabel2[[#This Row],[ORGNO]])=4,"OK","Ugyldig")</f>
        <v>OK</v>
      </c>
      <c r="H342" s="9"/>
      <c r="K342"/>
      <c r="L342" s="9"/>
      <c r="M342" s="35" t="s">
        <v>1733</v>
      </c>
      <c r="N342" s="35" t="s">
        <v>46039</v>
      </c>
      <c r="O342" s="35" t="s">
        <v>1734</v>
      </c>
      <c r="P342" s="35" t="s">
        <v>30081</v>
      </c>
      <c r="Q342" s="35" t="s">
        <v>29721</v>
      </c>
      <c r="R342" s="35" t="s">
        <v>29729</v>
      </c>
      <c r="S342" s="35" t="s">
        <v>1735</v>
      </c>
      <c r="T342" s="36" t="s">
        <v>540</v>
      </c>
      <c r="U342" s="39" t="str">
        <f>_xlfn.CONCAT(Tabel4[[#This Row],[Personnr.]],"-",Tabel4[[#This Row],[Afdeling]],"-",Tabel4[[#This Row],[ASS_Status]])</f>
        <v>1682-3432-Aktiv ansættelse</v>
      </c>
    </row>
    <row r="343" spans="2:21" ht="15" customHeight="1" x14ac:dyDescent="0.4">
      <c r="B343" s="17" t="s">
        <v>346</v>
      </c>
      <c r="C343" s="18" t="s">
        <v>27026</v>
      </c>
      <c r="D343" s="18" t="s">
        <v>29316</v>
      </c>
      <c r="E343" s="18" t="s">
        <v>29317</v>
      </c>
      <c r="F343" s="19" t="s">
        <v>29414</v>
      </c>
      <c r="G343" s="3" t="str">
        <f>IF(LEN(Tabel2[[#This Row],[ORGNO]])=4,"OK","Ugyldig")</f>
        <v>OK</v>
      </c>
      <c r="H343" s="9"/>
      <c r="K343"/>
      <c r="L343" s="9"/>
      <c r="M343" s="35" t="s">
        <v>1736</v>
      </c>
      <c r="N343" s="35" t="s">
        <v>46040</v>
      </c>
      <c r="O343" s="35" t="s">
        <v>1737</v>
      </c>
      <c r="P343" s="35" t="s">
        <v>30082</v>
      </c>
      <c r="Q343" s="35" t="s">
        <v>29721</v>
      </c>
      <c r="R343" s="35" t="s">
        <v>29726</v>
      </c>
      <c r="S343" s="35" t="s">
        <v>1738</v>
      </c>
      <c r="T343" s="36" t="s">
        <v>617</v>
      </c>
      <c r="U343" s="39" t="str">
        <f>_xlfn.CONCAT(Tabel4[[#This Row],[Personnr.]],"-",Tabel4[[#This Row],[Afdeling]],"-",Tabel4[[#This Row],[ASS_Status]])</f>
        <v>17057-4624-Aktiv ansættelse</v>
      </c>
    </row>
    <row r="344" spans="2:21" ht="15" customHeight="1" x14ac:dyDescent="0.4">
      <c r="B344" s="17" t="s">
        <v>347</v>
      </c>
      <c r="C344" s="18" t="s">
        <v>28857</v>
      </c>
      <c r="D344" s="18" t="s">
        <v>29316</v>
      </c>
      <c r="E344" s="18" t="s">
        <v>29317</v>
      </c>
      <c r="F344" s="19" t="s">
        <v>29414</v>
      </c>
      <c r="G344" s="3" t="str">
        <f>IF(LEN(Tabel2[[#This Row],[ORGNO]])=4,"OK","Ugyldig")</f>
        <v>OK</v>
      </c>
      <c r="H344" s="9"/>
      <c r="K344"/>
      <c r="L344" s="9"/>
      <c r="M344" s="35" t="s">
        <v>1739</v>
      </c>
      <c r="N344" s="35" t="s">
        <v>46041</v>
      </c>
      <c r="O344" s="35" t="s">
        <v>1740</v>
      </c>
      <c r="P344" s="35" t="s">
        <v>30083</v>
      </c>
      <c r="Q344" s="35" t="s">
        <v>29718</v>
      </c>
      <c r="R344" s="35" t="s">
        <v>30084</v>
      </c>
      <c r="S344" s="35" t="s">
        <v>1741</v>
      </c>
      <c r="T344" s="36"/>
      <c r="U344" s="39" t="str">
        <f>_xlfn.CONCAT(Tabel4[[#This Row],[Personnr.]],"-",Tabel4[[#This Row],[Afdeling]],"-",Tabel4[[#This Row],[ASS_Status]])</f>
        <v>26528--Inactive - Payroll Eligible</v>
      </c>
    </row>
    <row r="345" spans="2:21" ht="15" customHeight="1" x14ac:dyDescent="0.4">
      <c r="B345" s="17" t="s">
        <v>348</v>
      </c>
      <c r="C345" s="18" t="s">
        <v>27502</v>
      </c>
      <c r="D345" s="18" t="s">
        <v>29316</v>
      </c>
      <c r="E345" s="18" t="s">
        <v>29317</v>
      </c>
      <c r="F345" s="19" t="s">
        <v>349</v>
      </c>
      <c r="G345" s="3" t="str">
        <f>IF(LEN(Tabel2[[#This Row],[ORGNO]])=4,"OK","Ugyldig")</f>
        <v>OK</v>
      </c>
      <c r="H345" s="9"/>
      <c r="K345"/>
      <c r="L345" s="9"/>
      <c r="M345" s="35" t="s">
        <v>1739</v>
      </c>
      <c r="N345" s="35"/>
      <c r="O345" s="35"/>
      <c r="P345" s="35" t="s">
        <v>30085</v>
      </c>
      <c r="Q345" s="35" t="s">
        <v>29721</v>
      </c>
      <c r="R345" s="35" t="s">
        <v>29737</v>
      </c>
      <c r="S345" s="35" t="s">
        <v>1741</v>
      </c>
      <c r="T345" s="36" t="s">
        <v>95</v>
      </c>
      <c r="U345" s="39" t="str">
        <f>_xlfn.CONCAT(Tabel4[[#This Row],[Personnr.]],"-",Tabel4[[#This Row],[Afdeling]],"-",Tabel4[[#This Row],[ASS_Status]])</f>
        <v>-1145-Aktiv ansættelse</v>
      </c>
    </row>
    <row r="346" spans="2:21" ht="15" customHeight="1" x14ac:dyDescent="0.4">
      <c r="B346" s="17" t="s">
        <v>350</v>
      </c>
      <c r="C346" s="18" t="s">
        <v>26999</v>
      </c>
      <c r="D346" s="18" t="s">
        <v>29316</v>
      </c>
      <c r="E346" s="18" t="s">
        <v>29317</v>
      </c>
      <c r="F346" s="19" t="s">
        <v>349</v>
      </c>
      <c r="G346" s="3" t="str">
        <f>IF(LEN(Tabel2[[#This Row],[ORGNO]])=4,"OK","Ugyldig")</f>
        <v>OK</v>
      </c>
      <c r="H346" s="9"/>
      <c r="K346"/>
      <c r="L346" s="9"/>
      <c r="M346" s="35" t="s">
        <v>1742</v>
      </c>
      <c r="N346" s="35" t="s">
        <v>46042</v>
      </c>
      <c r="O346" s="35" t="s">
        <v>1743</v>
      </c>
      <c r="P346" s="35" t="s">
        <v>30086</v>
      </c>
      <c r="Q346" s="35" t="s">
        <v>29721</v>
      </c>
      <c r="R346" s="35" t="s">
        <v>29722</v>
      </c>
      <c r="S346" s="35" t="s">
        <v>1744</v>
      </c>
      <c r="T346" s="36" t="s">
        <v>541</v>
      </c>
      <c r="U346" s="39" t="str">
        <f>_xlfn.CONCAT(Tabel4[[#This Row],[Personnr.]],"-",Tabel4[[#This Row],[Afdeling]],"-",Tabel4[[#This Row],[ASS_Status]])</f>
        <v>2426-3433-Aktiv ansættelse</v>
      </c>
    </row>
    <row r="347" spans="2:21" ht="15" customHeight="1" x14ac:dyDescent="0.4">
      <c r="B347" s="17" t="s">
        <v>351</v>
      </c>
      <c r="C347" s="18" t="s">
        <v>29431</v>
      </c>
      <c r="D347" s="18" t="s">
        <v>29316</v>
      </c>
      <c r="E347" s="18" t="s">
        <v>29317</v>
      </c>
      <c r="F347" s="19" t="s">
        <v>349</v>
      </c>
      <c r="G347" s="3" t="str">
        <f>IF(LEN(Tabel2[[#This Row],[ORGNO]])=4,"OK","Ugyldig")</f>
        <v>OK</v>
      </c>
      <c r="H347" s="9"/>
      <c r="K347"/>
      <c r="L347" s="9"/>
      <c r="M347" s="35" t="s">
        <v>30087</v>
      </c>
      <c r="N347" s="35" t="s">
        <v>46043</v>
      </c>
      <c r="O347" s="35" t="s">
        <v>29117</v>
      </c>
      <c r="P347" s="35" t="s">
        <v>30088</v>
      </c>
      <c r="Q347" s="35" t="s">
        <v>29721</v>
      </c>
      <c r="R347" s="35" t="s">
        <v>29737</v>
      </c>
      <c r="S347" s="35" t="s">
        <v>29118</v>
      </c>
      <c r="T347" s="36" t="s">
        <v>634</v>
      </c>
      <c r="U347" s="39" t="str">
        <f>_xlfn.CONCAT(Tabel4[[#This Row],[Personnr.]],"-",Tabel4[[#This Row],[Afdeling]],"-",Tabel4[[#This Row],[ASS_Status]])</f>
        <v>34138-4715-Aktiv ansættelse</v>
      </c>
    </row>
    <row r="348" spans="2:21" ht="15" customHeight="1" x14ac:dyDescent="0.4">
      <c r="B348" s="17" t="s">
        <v>352</v>
      </c>
      <c r="C348" s="18" t="s">
        <v>29432</v>
      </c>
      <c r="D348" s="18" t="s">
        <v>29316</v>
      </c>
      <c r="E348" s="18" t="s">
        <v>29317</v>
      </c>
      <c r="F348" s="20" t="s">
        <v>349</v>
      </c>
      <c r="G348" s="3" t="str">
        <f>IF(LEN(Tabel2[[#This Row],[ORGNO]])=4,"OK","Ugyldig")</f>
        <v>OK</v>
      </c>
      <c r="H348" s="9"/>
      <c r="K348"/>
      <c r="L348" s="9"/>
      <c r="M348" s="35" t="s">
        <v>1745</v>
      </c>
      <c r="N348" s="35" t="s">
        <v>46044</v>
      </c>
      <c r="O348" s="35" t="s">
        <v>1746</v>
      </c>
      <c r="P348" s="35" t="s">
        <v>30089</v>
      </c>
      <c r="Q348" s="35" t="s">
        <v>29718</v>
      </c>
      <c r="R348" s="35" t="s">
        <v>29726</v>
      </c>
      <c r="S348" s="35" t="s">
        <v>1747</v>
      </c>
      <c r="T348" s="36" t="s">
        <v>188</v>
      </c>
      <c r="U348" s="39" t="str">
        <f>_xlfn.CONCAT(Tabel4[[#This Row],[Personnr.]],"-",Tabel4[[#This Row],[Afdeling]],"-",Tabel4[[#This Row],[ASS_Status]])</f>
        <v>28131-2405-Inactive - Payroll Eligible</v>
      </c>
    </row>
    <row r="349" spans="2:21" ht="15" customHeight="1" x14ac:dyDescent="0.4">
      <c r="B349" s="17" t="s">
        <v>353</v>
      </c>
      <c r="C349" s="18" t="s">
        <v>29433</v>
      </c>
      <c r="D349" s="18" t="s">
        <v>29316</v>
      </c>
      <c r="E349" s="18" t="s">
        <v>29317</v>
      </c>
      <c r="F349" s="20" t="s">
        <v>349</v>
      </c>
      <c r="G349" s="3" t="str">
        <f>IF(LEN(Tabel2[[#This Row],[ORGNO]])=4,"OK","Ugyldig")</f>
        <v>OK</v>
      </c>
      <c r="H349" s="9"/>
      <c r="K349"/>
      <c r="L349" s="9"/>
      <c r="M349" s="35" t="s">
        <v>1748</v>
      </c>
      <c r="N349" s="35" t="s">
        <v>46045</v>
      </c>
      <c r="O349" s="35" t="s">
        <v>1749</v>
      </c>
      <c r="P349" s="35" t="s">
        <v>30090</v>
      </c>
      <c r="Q349" s="35" t="s">
        <v>29718</v>
      </c>
      <c r="R349" s="35" t="s">
        <v>29761</v>
      </c>
      <c r="S349" s="35" t="s">
        <v>1750</v>
      </c>
      <c r="T349" s="36" t="s">
        <v>299</v>
      </c>
      <c r="U349" s="39" t="str">
        <f>_xlfn.CONCAT(Tabel4[[#This Row],[Personnr.]],"-",Tabel4[[#This Row],[Afdeling]],"-",Tabel4[[#This Row],[ASS_Status]])</f>
        <v>25405-2733-Inactive - Payroll Eligible</v>
      </c>
    </row>
    <row r="350" spans="2:21" ht="15" customHeight="1" x14ac:dyDescent="0.4">
      <c r="B350" s="17" t="s">
        <v>354</v>
      </c>
      <c r="C350" s="18" t="s">
        <v>27464</v>
      </c>
      <c r="D350" s="18" t="s">
        <v>29316</v>
      </c>
      <c r="E350" s="18" t="s">
        <v>29317</v>
      </c>
      <c r="F350" s="20" t="s">
        <v>349</v>
      </c>
      <c r="G350" s="3" t="str">
        <f>IF(LEN(Tabel2[[#This Row],[ORGNO]])=4,"OK","Ugyldig")</f>
        <v>OK</v>
      </c>
      <c r="H350" s="9"/>
      <c r="K350"/>
      <c r="L350" s="9"/>
      <c r="M350" s="35" t="s">
        <v>1751</v>
      </c>
      <c r="N350" s="35" t="s">
        <v>46046</v>
      </c>
      <c r="O350" s="35" t="s">
        <v>1752</v>
      </c>
      <c r="P350" s="35" t="s">
        <v>30091</v>
      </c>
      <c r="Q350" s="35" t="s">
        <v>29718</v>
      </c>
      <c r="R350" s="35" t="s">
        <v>29719</v>
      </c>
      <c r="S350" s="35" t="s">
        <v>1753</v>
      </c>
      <c r="T350" s="36" t="s">
        <v>381</v>
      </c>
      <c r="U350" s="39" t="str">
        <f>_xlfn.CONCAT(Tabel4[[#This Row],[Personnr.]],"-",Tabel4[[#This Row],[Afdeling]],"-",Tabel4[[#This Row],[ASS_Status]])</f>
        <v>24064-2910-Inactive - Payroll Eligible</v>
      </c>
    </row>
    <row r="351" spans="2:21" ht="15" customHeight="1" x14ac:dyDescent="0.4">
      <c r="B351" s="17" t="s">
        <v>355</v>
      </c>
      <c r="C351" s="18" t="s">
        <v>27869</v>
      </c>
      <c r="D351" s="18" t="s">
        <v>29316</v>
      </c>
      <c r="E351" s="18" t="s">
        <v>29317</v>
      </c>
      <c r="F351" s="20" t="s">
        <v>349</v>
      </c>
      <c r="G351" s="3" t="str">
        <f>IF(LEN(Tabel2[[#This Row],[ORGNO]])=4,"OK","Ugyldig")</f>
        <v>OK</v>
      </c>
      <c r="H351" s="9"/>
      <c r="K351"/>
      <c r="L351" s="9"/>
      <c r="M351" s="35" t="s">
        <v>1754</v>
      </c>
      <c r="N351" s="35" t="s">
        <v>46047</v>
      </c>
      <c r="O351" s="35" t="s">
        <v>1755</v>
      </c>
      <c r="P351" s="35" t="s">
        <v>30092</v>
      </c>
      <c r="Q351" s="35" t="s">
        <v>29721</v>
      </c>
      <c r="R351" s="35" t="s">
        <v>29722</v>
      </c>
      <c r="S351" s="35" t="s">
        <v>1756</v>
      </c>
      <c r="T351" s="36" t="s">
        <v>540</v>
      </c>
      <c r="U351" s="39" t="str">
        <f>_xlfn.CONCAT(Tabel4[[#This Row],[Personnr.]],"-",Tabel4[[#This Row],[Afdeling]],"-",Tabel4[[#This Row],[ASS_Status]])</f>
        <v>16313-3432-Aktiv ansættelse</v>
      </c>
    </row>
    <row r="352" spans="2:21" ht="15" customHeight="1" x14ac:dyDescent="0.4">
      <c r="B352" s="17" t="s">
        <v>356</v>
      </c>
      <c r="C352" s="18" t="s">
        <v>29434</v>
      </c>
      <c r="D352" s="18" t="s">
        <v>29316</v>
      </c>
      <c r="E352" s="18" t="s">
        <v>29317</v>
      </c>
      <c r="F352" s="20" t="s">
        <v>349</v>
      </c>
      <c r="G352" s="3" t="str">
        <f>IF(LEN(Tabel2[[#This Row],[ORGNO]])=4,"OK","Ugyldig")</f>
        <v>OK</v>
      </c>
      <c r="H352" s="9"/>
      <c r="K352"/>
      <c r="L352" s="9"/>
      <c r="M352" s="35" t="s">
        <v>1757</v>
      </c>
      <c r="N352" s="35" t="s">
        <v>46048</v>
      </c>
      <c r="O352" s="35" t="s">
        <v>1758</v>
      </c>
      <c r="P352" s="35" t="s">
        <v>30093</v>
      </c>
      <c r="Q352" s="35" t="s">
        <v>29718</v>
      </c>
      <c r="R352" s="35" t="s">
        <v>29748</v>
      </c>
      <c r="S352" s="35" t="s">
        <v>1759</v>
      </c>
      <c r="T352" s="36" t="s">
        <v>581</v>
      </c>
      <c r="U352" s="39" t="str">
        <f>_xlfn.CONCAT(Tabel4[[#This Row],[Personnr.]],"-",Tabel4[[#This Row],[Afdeling]],"-",Tabel4[[#This Row],[ASS_Status]])</f>
        <v>29314-4140-Inactive - Payroll Eligible</v>
      </c>
    </row>
    <row r="353" spans="2:21" ht="15" customHeight="1" x14ac:dyDescent="0.4">
      <c r="B353" s="17" t="s">
        <v>357</v>
      </c>
      <c r="C353" s="18" t="s">
        <v>28790</v>
      </c>
      <c r="D353" s="18" t="s">
        <v>29316</v>
      </c>
      <c r="E353" s="18" t="s">
        <v>29317</v>
      </c>
      <c r="F353" s="20" t="s">
        <v>349</v>
      </c>
      <c r="G353" s="3" t="str">
        <f>IF(LEN(Tabel2[[#This Row],[ORGNO]])=4,"OK","Ugyldig")</f>
        <v>OK</v>
      </c>
      <c r="H353" s="9"/>
      <c r="K353"/>
      <c r="L353" s="9"/>
      <c r="M353" s="35" t="s">
        <v>1760</v>
      </c>
      <c r="N353" s="35" t="s">
        <v>46049</v>
      </c>
      <c r="O353" s="35" t="s">
        <v>1761</v>
      </c>
      <c r="P353" s="35" t="s">
        <v>30094</v>
      </c>
      <c r="Q353" s="35" t="s">
        <v>29721</v>
      </c>
      <c r="R353" s="35" t="s">
        <v>29748</v>
      </c>
      <c r="S353" s="35" t="s">
        <v>1762</v>
      </c>
      <c r="T353" s="36" t="s">
        <v>472</v>
      </c>
      <c r="U353" s="39" t="str">
        <f>_xlfn.CONCAT(Tabel4[[#This Row],[Personnr.]],"-",Tabel4[[#This Row],[Afdeling]],"-",Tabel4[[#This Row],[ASS_Status]])</f>
        <v>31384-3195-Aktiv ansættelse</v>
      </c>
    </row>
    <row r="354" spans="2:21" ht="15" customHeight="1" x14ac:dyDescent="0.4">
      <c r="B354" s="17" t="s">
        <v>358</v>
      </c>
      <c r="C354" s="18" t="s">
        <v>27052</v>
      </c>
      <c r="D354" s="18" t="s">
        <v>29316</v>
      </c>
      <c r="E354" s="18" t="s">
        <v>29317</v>
      </c>
      <c r="F354" s="20" t="s">
        <v>349</v>
      </c>
      <c r="G354" s="3" t="str">
        <f>IF(LEN(Tabel2[[#This Row],[ORGNO]])=4,"OK","Ugyldig")</f>
        <v>OK</v>
      </c>
      <c r="H354" s="9"/>
      <c r="K354"/>
      <c r="L354" s="9"/>
      <c r="M354" s="35" t="s">
        <v>1763</v>
      </c>
      <c r="N354" s="35" t="s">
        <v>46050</v>
      </c>
      <c r="O354" s="35" t="s">
        <v>1764</v>
      </c>
      <c r="P354" s="35" t="s">
        <v>30095</v>
      </c>
      <c r="Q354" s="35" t="s">
        <v>29718</v>
      </c>
      <c r="R354" s="35" t="s">
        <v>29745</v>
      </c>
      <c r="S354" s="35" t="s">
        <v>1765</v>
      </c>
      <c r="T354" s="36" t="s">
        <v>726</v>
      </c>
      <c r="U354" s="39" t="str">
        <f>_xlfn.CONCAT(Tabel4[[#This Row],[Personnr.]],"-",Tabel4[[#This Row],[Afdeling]],"-",Tabel4[[#This Row],[ASS_Status]])</f>
        <v>32143-6271-Inactive - Payroll Eligible</v>
      </c>
    </row>
    <row r="355" spans="2:21" ht="15" customHeight="1" x14ac:dyDescent="0.4">
      <c r="B355" s="17" t="s">
        <v>359</v>
      </c>
      <c r="C355" s="18" t="s">
        <v>27068</v>
      </c>
      <c r="D355" s="18" t="s">
        <v>29316</v>
      </c>
      <c r="E355" s="18" t="s">
        <v>29317</v>
      </c>
      <c r="F355" s="20" t="s">
        <v>349</v>
      </c>
      <c r="G355" s="3" t="str">
        <f>IF(LEN(Tabel2[[#This Row],[ORGNO]])=4,"OK","Ugyldig")</f>
        <v>OK</v>
      </c>
      <c r="H355" s="9"/>
      <c r="K355"/>
      <c r="L355" s="9"/>
      <c r="M355" s="35" t="s">
        <v>1763</v>
      </c>
      <c r="N355" s="35"/>
      <c r="O355" s="35"/>
      <c r="P355" s="35" t="s">
        <v>30096</v>
      </c>
      <c r="Q355" s="35" t="s">
        <v>29718</v>
      </c>
      <c r="R355" s="37" t="s">
        <v>29745</v>
      </c>
      <c r="S355" s="35" t="s">
        <v>1765</v>
      </c>
      <c r="T355" s="36" t="s">
        <v>726</v>
      </c>
      <c r="U355" s="39" t="str">
        <f>_xlfn.CONCAT(Tabel4[[#This Row],[Personnr.]],"-",Tabel4[[#This Row],[Afdeling]],"-",Tabel4[[#This Row],[ASS_Status]])</f>
        <v>-6271-Inactive - Payroll Eligible</v>
      </c>
    </row>
    <row r="356" spans="2:21" ht="15" customHeight="1" x14ac:dyDescent="0.4">
      <c r="B356" s="17" t="s">
        <v>360</v>
      </c>
      <c r="C356" s="18" t="s">
        <v>27321</v>
      </c>
      <c r="D356" s="18" t="s">
        <v>29316</v>
      </c>
      <c r="E356" s="18" t="s">
        <v>29317</v>
      </c>
      <c r="F356" s="20" t="s">
        <v>349</v>
      </c>
      <c r="G356" s="3" t="str">
        <f>IF(LEN(Tabel2[[#This Row],[ORGNO]])=4,"OK","Ugyldig")</f>
        <v>OK</v>
      </c>
      <c r="H356" s="9"/>
      <c r="K356"/>
      <c r="L356" s="9"/>
      <c r="M356" s="35" t="s">
        <v>1766</v>
      </c>
      <c r="N356" s="35" t="s">
        <v>46051</v>
      </c>
      <c r="O356" s="35" t="s">
        <v>1767</v>
      </c>
      <c r="P356" s="35" t="s">
        <v>30097</v>
      </c>
      <c r="Q356" s="35" t="s">
        <v>29721</v>
      </c>
      <c r="R356" s="35" t="s">
        <v>29737</v>
      </c>
      <c r="S356" s="35" t="s">
        <v>1768</v>
      </c>
      <c r="T356" s="36" t="s">
        <v>46052</v>
      </c>
      <c r="U356" s="39" t="str">
        <f>_xlfn.CONCAT(Tabel4[[#This Row],[Personnr.]],"-",Tabel4[[#This Row],[Afdeling]],"-",Tabel4[[#This Row],[ASS_Status]])</f>
        <v>23150-1222-Aktiv ansættelse</v>
      </c>
    </row>
    <row r="357" spans="2:21" ht="15" customHeight="1" x14ac:dyDescent="0.4">
      <c r="B357" s="17" t="s">
        <v>361</v>
      </c>
      <c r="C357" s="18" t="s">
        <v>27083</v>
      </c>
      <c r="D357" s="18" t="s">
        <v>29316</v>
      </c>
      <c r="E357" s="18" t="s">
        <v>29317</v>
      </c>
      <c r="F357" s="20" t="s">
        <v>349</v>
      </c>
      <c r="G357" s="3" t="str">
        <f>IF(LEN(Tabel2[[#This Row],[ORGNO]])=4,"OK","Ugyldig")</f>
        <v>OK</v>
      </c>
      <c r="H357" s="9"/>
      <c r="K357"/>
      <c r="L357" s="9"/>
      <c r="M357" s="35" t="s">
        <v>1769</v>
      </c>
      <c r="N357" s="35" t="s">
        <v>46053</v>
      </c>
      <c r="O357" s="35" t="s">
        <v>1770</v>
      </c>
      <c r="P357" s="35" t="s">
        <v>30098</v>
      </c>
      <c r="Q357" s="35" t="s">
        <v>29718</v>
      </c>
      <c r="R357" s="35" t="s">
        <v>29748</v>
      </c>
      <c r="S357" s="35" t="s">
        <v>1771</v>
      </c>
      <c r="T357" s="36" t="s">
        <v>125</v>
      </c>
      <c r="U357" s="39" t="str">
        <f>_xlfn.CONCAT(Tabel4[[#This Row],[Personnr.]],"-",Tabel4[[#This Row],[Afdeling]],"-",Tabel4[[#This Row],[ASS_Status]])</f>
        <v>26726-2235-Inactive - Payroll Eligible</v>
      </c>
    </row>
    <row r="358" spans="2:21" ht="15" customHeight="1" x14ac:dyDescent="0.4">
      <c r="B358" s="17" t="s">
        <v>362</v>
      </c>
      <c r="C358" s="18" t="s">
        <v>28082</v>
      </c>
      <c r="D358" s="18" t="s">
        <v>29316</v>
      </c>
      <c r="E358" s="18" t="s">
        <v>29317</v>
      </c>
      <c r="F358" s="20" t="s">
        <v>349</v>
      </c>
      <c r="G358" s="3" t="str">
        <f>IF(LEN(Tabel2[[#This Row],[ORGNO]])=4,"OK","Ugyldig")</f>
        <v>OK</v>
      </c>
      <c r="H358" s="9"/>
      <c r="K358"/>
      <c r="L358" s="9"/>
      <c r="M358" s="35" t="s">
        <v>44342</v>
      </c>
      <c r="N358" s="35" t="s">
        <v>46054</v>
      </c>
      <c r="O358" s="35" t="s">
        <v>44343</v>
      </c>
      <c r="P358" s="35" t="s">
        <v>42578</v>
      </c>
      <c r="Q358" s="35" t="s">
        <v>29721</v>
      </c>
      <c r="R358" s="35" t="s">
        <v>30287</v>
      </c>
      <c r="S358" s="35" t="s">
        <v>42579</v>
      </c>
      <c r="T358" s="36" t="s">
        <v>331</v>
      </c>
      <c r="U358" s="39" t="str">
        <f>_xlfn.CONCAT(Tabel4[[#This Row],[Personnr.]],"-",Tabel4[[#This Row],[Afdeling]],"-",Tabel4[[#This Row],[ASS_Status]])</f>
        <v>35468-2783-Aktiv ansættelse</v>
      </c>
    </row>
    <row r="359" spans="2:21" ht="15" customHeight="1" x14ac:dyDescent="0.4">
      <c r="B359" s="17" t="s">
        <v>363</v>
      </c>
      <c r="C359" s="18" t="s">
        <v>29435</v>
      </c>
      <c r="D359" s="18" t="s">
        <v>29316</v>
      </c>
      <c r="E359" s="18" t="s">
        <v>29317</v>
      </c>
      <c r="F359" s="20" t="s">
        <v>349</v>
      </c>
      <c r="G359" s="3" t="str">
        <f>IF(LEN(Tabel2[[#This Row],[ORGNO]])=4,"OK","Ugyldig")</f>
        <v>OK</v>
      </c>
      <c r="H359" s="9"/>
      <c r="K359"/>
      <c r="L359" s="9"/>
      <c r="M359" s="35" t="s">
        <v>1772</v>
      </c>
      <c r="N359" s="35" t="s">
        <v>46055</v>
      </c>
      <c r="O359" s="35" t="s">
        <v>1773</v>
      </c>
      <c r="P359" s="35" t="s">
        <v>30099</v>
      </c>
      <c r="Q359" s="35" t="s">
        <v>29718</v>
      </c>
      <c r="R359" s="35" t="s">
        <v>29754</v>
      </c>
      <c r="S359" s="35" t="s">
        <v>1774</v>
      </c>
      <c r="T359" s="36" t="s">
        <v>719</v>
      </c>
      <c r="U359" s="39" t="str">
        <f>_xlfn.CONCAT(Tabel4[[#This Row],[Personnr.]],"-",Tabel4[[#This Row],[Afdeling]],"-",Tabel4[[#This Row],[ASS_Status]])</f>
        <v>31720-6215-Inactive - Payroll Eligible</v>
      </c>
    </row>
    <row r="360" spans="2:21" ht="15" customHeight="1" x14ac:dyDescent="0.4">
      <c r="B360" s="17" t="s">
        <v>364</v>
      </c>
      <c r="C360" s="18" t="s">
        <v>29436</v>
      </c>
      <c r="D360" s="18" t="s">
        <v>29316</v>
      </c>
      <c r="E360" s="18" t="s">
        <v>29317</v>
      </c>
      <c r="F360" s="20" t="s">
        <v>349</v>
      </c>
      <c r="G360" s="3" t="str">
        <f>IF(LEN(Tabel2[[#This Row],[ORGNO]])=4,"OK","Ugyldig")</f>
        <v>OK</v>
      </c>
      <c r="H360" s="9"/>
      <c r="K360"/>
      <c r="L360" s="9"/>
      <c r="M360" s="35" t="s">
        <v>1772</v>
      </c>
      <c r="N360" s="35"/>
      <c r="O360" s="35"/>
      <c r="P360" s="35" t="s">
        <v>30100</v>
      </c>
      <c r="Q360" s="35" t="s">
        <v>29721</v>
      </c>
      <c r="R360" s="35" t="s">
        <v>29719</v>
      </c>
      <c r="S360" s="35" t="s">
        <v>1774</v>
      </c>
      <c r="T360" s="36" t="s">
        <v>738</v>
      </c>
      <c r="U360" s="39" t="str">
        <f>_xlfn.CONCAT(Tabel4[[#This Row],[Personnr.]],"-",Tabel4[[#This Row],[Afdeling]],"-",Tabel4[[#This Row],[ASS_Status]])</f>
        <v>-6500-Aktiv ansættelse</v>
      </c>
    </row>
    <row r="361" spans="2:21" ht="15" customHeight="1" x14ac:dyDescent="0.4">
      <c r="B361" s="17" t="s">
        <v>365</v>
      </c>
      <c r="C361" s="18" t="s">
        <v>29437</v>
      </c>
      <c r="D361" s="18" t="s">
        <v>29316</v>
      </c>
      <c r="E361" s="18" t="s">
        <v>29317</v>
      </c>
      <c r="F361" s="20" t="s">
        <v>349</v>
      </c>
      <c r="G361" s="3" t="str">
        <f>IF(LEN(Tabel2[[#This Row],[ORGNO]])=4,"OK","Ugyldig")</f>
        <v>OK</v>
      </c>
      <c r="H361" s="9"/>
      <c r="K361"/>
      <c r="L361" s="9"/>
      <c r="M361" s="35" t="s">
        <v>1775</v>
      </c>
      <c r="N361" s="35" t="s">
        <v>46056</v>
      </c>
      <c r="O361" s="35" t="s">
        <v>1776</v>
      </c>
      <c r="P361" s="35" t="s">
        <v>30101</v>
      </c>
      <c r="Q361" s="35" t="s">
        <v>29721</v>
      </c>
      <c r="R361" s="35" t="s">
        <v>29748</v>
      </c>
      <c r="S361" s="35" t="s">
        <v>1777</v>
      </c>
      <c r="T361" s="36" t="s">
        <v>535</v>
      </c>
      <c r="U361" s="39" t="str">
        <f>_xlfn.CONCAT(Tabel4[[#This Row],[Personnr.]],"-",Tabel4[[#This Row],[Afdeling]],"-",Tabel4[[#This Row],[ASS_Status]])</f>
        <v>28932-3422-Aktiv ansættelse</v>
      </c>
    </row>
    <row r="362" spans="2:21" ht="15" customHeight="1" x14ac:dyDescent="0.4">
      <c r="B362" s="17" t="s">
        <v>366</v>
      </c>
      <c r="C362" s="18" t="s">
        <v>29438</v>
      </c>
      <c r="D362" s="18" t="s">
        <v>29316</v>
      </c>
      <c r="E362" s="18" t="s">
        <v>29317</v>
      </c>
      <c r="F362" s="20" t="s">
        <v>349</v>
      </c>
      <c r="G362" s="3" t="str">
        <f>IF(LEN(Tabel2[[#This Row],[ORGNO]])=4,"OK","Ugyldig")</f>
        <v>OK</v>
      </c>
      <c r="H362" s="9"/>
      <c r="K362"/>
      <c r="L362" s="9"/>
      <c r="M362" s="35" t="s">
        <v>1778</v>
      </c>
      <c r="N362" s="35" t="s">
        <v>46057</v>
      </c>
      <c r="O362" s="35" t="s">
        <v>1779</v>
      </c>
      <c r="P362" s="35" t="s">
        <v>30102</v>
      </c>
      <c r="Q362" s="35" t="s">
        <v>29718</v>
      </c>
      <c r="R362" s="35" t="s">
        <v>29745</v>
      </c>
      <c r="S362" s="35" t="s">
        <v>1780</v>
      </c>
      <c r="T362" s="36" t="s">
        <v>710</v>
      </c>
      <c r="U362" s="39" t="str">
        <f>_xlfn.CONCAT(Tabel4[[#This Row],[Personnr.]],"-",Tabel4[[#This Row],[Afdeling]],"-",Tabel4[[#This Row],[ASS_Status]])</f>
        <v>28147-5680-Inactive - Payroll Eligible</v>
      </c>
    </row>
    <row r="363" spans="2:21" ht="15" customHeight="1" x14ac:dyDescent="0.4">
      <c r="B363" s="17" t="s">
        <v>367</v>
      </c>
      <c r="C363" s="18" t="s">
        <v>29439</v>
      </c>
      <c r="D363" s="18" t="s">
        <v>29316</v>
      </c>
      <c r="E363" s="18" t="s">
        <v>29317</v>
      </c>
      <c r="F363" s="20" t="s">
        <v>349</v>
      </c>
      <c r="G363" s="3" t="str">
        <f>IF(LEN(Tabel2[[#This Row],[ORGNO]])=4,"OK","Ugyldig")</f>
        <v>OK</v>
      </c>
      <c r="H363" s="9"/>
      <c r="K363"/>
      <c r="L363" s="9"/>
      <c r="M363" s="35" t="s">
        <v>1781</v>
      </c>
      <c r="N363" s="35" t="s">
        <v>46058</v>
      </c>
      <c r="O363" s="35" t="s">
        <v>1782</v>
      </c>
      <c r="P363" s="35" t="s">
        <v>30103</v>
      </c>
      <c r="Q363" s="35" t="s">
        <v>29721</v>
      </c>
      <c r="R363" s="35" t="s">
        <v>29719</v>
      </c>
      <c r="S363" s="35" t="s">
        <v>1783</v>
      </c>
      <c r="T363" s="36" t="s">
        <v>46059</v>
      </c>
      <c r="U363" s="39" t="str">
        <f>_xlfn.CONCAT(Tabel4[[#This Row],[Personnr.]],"-",Tabel4[[#This Row],[Afdeling]],"-",Tabel4[[#This Row],[ASS_Status]])</f>
        <v>28198-2931-Aktiv ansættelse</v>
      </c>
    </row>
    <row r="364" spans="2:21" ht="15" customHeight="1" x14ac:dyDescent="0.4">
      <c r="B364" s="17" t="s">
        <v>368</v>
      </c>
      <c r="C364" s="18" t="s">
        <v>27085</v>
      </c>
      <c r="D364" s="18" t="s">
        <v>29316</v>
      </c>
      <c r="E364" s="18" t="s">
        <v>29317</v>
      </c>
      <c r="F364" s="20" t="s">
        <v>349</v>
      </c>
      <c r="G364" s="3" t="str">
        <f>IF(LEN(Tabel2[[#This Row],[ORGNO]])=4,"OK","Ugyldig")</f>
        <v>OK</v>
      </c>
      <c r="H364" s="9"/>
      <c r="K364"/>
      <c r="L364" s="9"/>
      <c r="M364" s="35" t="s">
        <v>1784</v>
      </c>
      <c r="N364" s="35" t="s">
        <v>46060</v>
      </c>
      <c r="O364" s="35" t="s">
        <v>1785</v>
      </c>
      <c r="P364" s="35" t="s">
        <v>30104</v>
      </c>
      <c r="Q364" s="35" t="s">
        <v>29718</v>
      </c>
      <c r="R364" s="35" t="s">
        <v>29745</v>
      </c>
      <c r="S364" s="35" t="s">
        <v>1786</v>
      </c>
      <c r="T364" s="36" t="s">
        <v>723</v>
      </c>
      <c r="U364" s="39" t="str">
        <f>_xlfn.CONCAT(Tabel4[[#This Row],[Personnr.]],"-",Tabel4[[#This Row],[Afdeling]],"-",Tabel4[[#This Row],[ASS_Status]])</f>
        <v>33609-6245-Inactive - Payroll Eligible</v>
      </c>
    </row>
    <row r="365" spans="2:21" ht="15" customHeight="1" x14ac:dyDescent="0.4">
      <c r="B365" s="17" t="s">
        <v>369</v>
      </c>
      <c r="C365" s="18" t="s">
        <v>29440</v>
      </c>
      <c r="D365" s="18" t="s">
        <v>29316</v>
      </c>
      <c r="E365" s="18" t="s">
        <v>29317</v>
      </c>
      <c r="F365" s="20" t="s">
        <v>349</v>
      </c>
      <c r="G365" s="3" t="str">
        <f>IF(LEN(Tabel2[[#This Row],[ORGNO]])=4,"OK","Ugyldig")</f>
        <v>OK</v>
      </c>
      <c r="H365" s="9"/>
      <c r="K365"/>
      <c r="L365" s="9"/>
      <c r="M365" s="35" t="s">
        <v>1787</v>
      </c>
      <c r="N365" s="35" t="s">
        <v>46061</v>
      </c>
      <c r="O365" s="35" t="s">
        <v>1788</v>
      </c>
      <c r="P365" s="35" t="s">
        <v>30105</v>
      </c>
      <c r="Q365" s="35" t="s">
        <v>29718</v>
      </c>
      <c r="R365" s="35" t="s">
        <v>29745</v>
      </c>
      <c r="S365" s="35" t="s">
        <v>1789</v>
      </c>
      <c r="T365" s="36" t="s">
        <v>586</v>
      </c>
      <c r="U365" s="39" t="str">
        <f>_xlfn.CONCAT(Tabel4[[#This Row],[Personnr.]],"-",Tabel4[[#This Row],[Afdeling]],"-",Tabel4[[#This Row],[ASS_Status]])</f>
        <v>33560-4200-Inactive - Payroll Eligible</v>
      </c>
    </row>
    <row r="366" spans="2:21" ht="15" customHeight="1" x14ac:dyDescent="0.4">
      <c r="B366" s="17" t="s">
        <v>370</v>
      </c>
      <c r="C366" s="18" t="s">
        <v>29441</v>
      </c>
      <c r="D366" s="18" t="s">
        <v>29316</v>
      </c>
      <c r="E366" s="18" t="s">
        <v>29317</v>
      </c>
      <c r="F366" s="20" t="s">
        <v>349</v>
      </c>
      <c r="G366" s="3" t="str">
        <f>IF(LEN(Tabel2[[#This Row],[ORGNO]])=4,"OK","Ugyldig")</f>
        <v>OK</v>
      </c>
      <c r="H366" s="9"/>
      <c r="K366"/>
      <c r="L366" s="9"/>
      <c r="M366" s="35" t="s">
        <v>1787</v>
      </c>
      <c r="N366" s="35"/>
      <c r="O366" s="35"/>
      <c r="P366" s="35" t="s">
        <v>30106</v>
      </c>
      <c r="Q366" s="35" t="s">
        <v>29718</v>
      </c>
      <c r="R366" s="35" t="s">
        <v>29745</v>
      </c>
      <c r="S366" s="35" t="s">
        <v>1789</v>
      </c>
      <c r="T366" s="36" t="s">
        <v>586</v>
      </c>
      <c r="U366" s="39" t="str">
        <f>_xlfn.CONCAT(Tabel4[[#This Row],[Personnr.]],"-",Tabel4[[#This Row],[Afdeling]],"-",Tabel4[[#This Row],[ASS_Status]])</f>
        <v>-4200-Inactive - Payroll Eligible</v>
      </c>
    </row>
    <row r="367" spans="2:21" ht="15" customHeight="1" x14ac:dyDescent="0.4">
      <c r="B367" s="17" t="s">
        <v>62120</v>
      </c>
      <c r="C367" s="18" t="s">
        <v>62121</v>
      </c>
      <c r="D367" s="18" t="s">
        <v>29316</v>
      </c>
      <c r="E367" s="18" t="s">
        <v>29317</v>
      </c>
      <c r="F367" s="20" t="s">
        <v>349</v>
      </c>
      <c r="G367" s="3" t="str">
        <f>IF(LEN(Tabel2[[#This Row],[ORGNO]])=4,"OK","Ugyldig")</f>
        <v>OK</v>
      </c>
      <c r="H367" s="9"/>
      <c r="K367"/>
      <c r="L367" s="9"/>
      <c r="M367" s="35" t="s">
        <v>1790</v>
      </c>
      <c r="N367" s="35" t="s">
        <v>46062</v>
      </c>
      <c r="O367" s="35" t="s">
        <v>1791</v>
      </c>
      <c r="P367" s="35" t="s">
        <v>30107</v>
      </c>
      <c r="Q367" s="35" t="s">
        <v>29718</v>
      </c>
      <c r="R367" s="35" t="s">
        <v>29754</v>
      </c>
      <c r="S367" s="35" t="s">
        <v>1792</v>
      </c>
      <c r="T367" s="36" t="s">
        <v>161</v>
      </c>
      <c r="U367" s="39" t="str">
        <f>_xlfn.CONCAT(Tabel4[[#This Row],[Personnr.]],"-",Tabel4[[#This Row],[Afdeling]],"-",Tabel4[[#This Row],[ASS_Status]])</f>
        <v>28497-2305-Inactive - Payroll Eligible</v>
      </c>
    </row>
    <row r="368" spans="2:21" ht="15" customHeight="1" x14ac:dyDescent="0.4">
      <c r="B368" s="17" t="s">
        <v>371</v>
      </c>
      <c r="C368" s="18" t="s">
        <v>27114</v>
      </c>
      <c r="D368" s="18" t="s">
        <v>29316</v>
      </c>
      <c r="E368" s="18" t="s">
        <v>29317</v>
      </c>
      <c r="F368" s="20" t="s">
        <v>349</v>
      </c>
      <c r="G368" s="3" t="str">
        <f>IF(LEN(Tabel2[[#This Row],[ORGNO]])=4,"OK","Ugyldig")</f>
        <v>OK</v>
      </c>
      <c r="H368" s="9"/>
      <c r="K368"/>
      <c r="L368" s="9"/>
      <c r="M368" s="35" t="s">
        <v>30108</v>
      </c>
      <c r="N368" s="35" t="s">
        <v>46063</v>
      </c>
      <c r="O368" s="35" t="s">
        <v>30109</v>
      </c>
      <c r="P368" s="35" t="s">
        <v>30110</v>
      </c>
      <c r="Q368" s="35" t="s">
        <v>29718</v>
      </c>
      <c r="R368" s="35" t="s">
        <v>29745</v>
      </c>
      <c r="S368" s="35" t="s">
        <v>30111</v>
      </c>
      <c r="T368" s="36" t="s">
        <v>622</v>
      </c>
      <c r="U368" s="39" t="str">
        <f>_xlfn.CONCAT(Tabel4[[#This Row],[Personnr.]],"-",Tabel4[[#This Row],[Afdeling]],"-",Tabel4[[#This Row],[ASS_Status]])</f>
        <v>35023-4635-Inactive - Payroll Eligible</v>
      </c>
    </row>
    <row r="369" spans="2:21" ht="15" customHeight="1" x14ac:dyDescent="0.4">
      <c r="B369" s="17" t="s">
        <v>372</v>
      </c>
      <c r="C369" s="18" t="s">
        <v>29442</v>
      </c>
      <c r="D369" s="18" t="s">
        <v>29316</v>
      </c>
      <c r="E369" s="18" t="s">
        <v>29317</v>
      </c>
      <c r="F369" s="20" t="s">
        <v>349</v>
      </c>
      <c r="G369" s="3" t="str">
        <f>IF(LEN(Tabel2[[#This Row],[ORGNO]])=4,"OK","Ugyldig")</f>
        <v>OK</v>
      </c>
      <c r="H369" s="9"/>
      <c r="K369"/>
      <c r="L369" s="9"/>
      <c r="M369" s="35" t="s">
        <v>30108</v>
      </c>
      <c r="N369" s="35"/>
      <c r="O369" s="35"/>
      <c r="P369" s="35" t="s">
        <v>42580</v>
      </c>
      <c r="Q369" s="35" t="s">
        <v>29718</v>
      </c>
      <c r="R369" s="35" t="s">
        <v>29745</v>
      </c>
      <c r="S369" s="35" t="s">
        <v>30111</v>
      </c>
      <c r="T369" s="36" t="s">
        <v>622</v>
      </c>
      <c r="U369" s="39" t="str">
        <f>_xlfn.CONCAT(Tabel4[[#This Row],[Personnr.]],"-",Tabel4[[#This Row],[Afdeling]],"-",Tabel4[[#This Row],[ASS_Status]])</f>
        <v>-4635-Inactive - Payroll Eligible</v>
      </c>
    </row>
    <row r="370" spans="2:21" ht="15" customHeight="1" x14ac:dyDescent="0.4">
      <c r="B370" s="17" t="s">
        <v>373</v>
      </c>
      <c r="C370" s="18" t="s">
        <v>29443</v>
      </c>
      <c r="D370" s="18" t="s">
        <v>29316</v>
      </c>
      <c r="E370" s="18" t="s">
        <v>29317</v>
      </c>
      <c r="F370" s="20" t="s">
        <v>349</v>
      </c>
      <c r="G370" s="3" t="str">
        <f>IF(LEN(Tabel2[[#This Row],[ORGNO]])=4,"OK","Ugyldig")</f>
        <v>OK</v>
      </c>
      <c r="H370" s="9"/>
      <c r="K370"/>
      <c r="L370" s="9"/>
      <c r="M370" s="35" t="s">
        <v>1793</v>
      </c>
      <c r="N370" s="35" t="s">
        <v>46064</v>
      </c>
      <c r="O370" s="35" t="s">
        <v>1794</v>
      </c>
      <c r="P370" s="35" t="s">
        <v>30112</v>
      </c>
      <c r="Q370" s="35" t="s">
        <v>29718</v>
      </c>
      <c r="R370" s="35" t="s">
        <v>29745</v>
      </c>
      <c r="S370" s="35" t="s">
        <v>1795</v>
      </c>
      <c r="T370" s="36" t="s">
        <v>458</v>
      </c>
      <c r="U370" s="39" t="str">
        <f>_xlfn.CONCAT(Tabel4[[#This Row],[Personnr.]],"-",Tabel4[[#This Row],[Afdeling]],"-",Tabel4[[#This Row],[ASS_Status]])</f>
        <v>31362-3160-Inactive - Payroll Eligible</v>
      </c>
    </row>
    <row r="371" spans="2:21" ht="15" customHeight="1" x14ac:dyDescent="0.4">
      <c r="B371" s="17" t="s">
        <v>374</v>
      </c>
      <c r="C371" s="18" t="s">
        <v>29444</v>
      </c>
      <c r="D371" s="18" t="s">
        <v>29316</v>
      </c>
      <c r="E371" s="18" t="s">
        <v>29317</v>
      </c>
      <c r="F371" s="20" t="s">
        <v>349</v>
      </c>
      <c r="G371" s="3" t="str">
        <f>IF(LEN(Tabel2[[#This Row],[ORGNO]])=4,"OK","Ugyldig")</f>
        <v>OK</v>
      </c>
      <c r="H371" s="9"/>
      <c r="K371"/>
      <c r="L371" s="9"/>
      <c r="M371" s="35" t="s">
        <v>1793</v>
      </c>
      <c r="N371" s="35"/>
      <c r="O371" s="35"/>
      <c r="P371" s="35" t="s">
        <v>46065</v>
      </c>
      <c r="Q371" s="35" t="s">
        <v>29721</v>
      </c>
      <c r="R371" s="35" t="s">
        <v>29745</v>
      </c>
      <c r="S371" s="35" t="s">
        <v>1795</v>
      </c>
      <c r="T371" s="36" t="s">
        <v>577</v>
      </c>
      <c r="U371" s="39" t="str">
        <f>_xlfn.CONCAT(Tabel4[[#This Row],[Personnr.]],"-",Tabel4[[#This Row],[Afdeling]],"-",Tabel4[[#This Row],[ASS_Status]])</f>
        <v>-4110-Aktiv ansættelse</v>
      </c>
    </row>
    <row r="372" spans="2:21" ht="15" customHeight="1" x14ac:dyDescent="0.4">
      <c r="B372" s="17" t="s">
        <v>375</v>
      </c>
      <c r="C372" s="18" t="s">
        <v>29445</v>
      </c>
      <c r="D372" s="18" t="s">
        <v>29316</v>
      </c>
      <c r="E372" s="18" t="s">
        <v>29317</v>
      </c>
      <c r="F372" s="20" t="s">
        <v>349</v>
      </c>
      <c r="G372" s="3" t="str">
        <f>IF(LEN(Tabel2[[#This Row],[ORGNO]])=4,"OK","Ugyldig")</f>
        <v>OK</v>
      </c>
      <c r="H372" s="9"/>
      <c r="K372"/>
      <c r="L372" s="9"/>
      <c r="M372" s="35" t="s">
        <v>1793</v>
      </c>
      <c r="N372" s="35"/>
      <c r="O372" s="35"/>
      <c r="P372" s="35" t="s">
        <v>30113</v>
      </c>
      <c r="Q372" s="35" t="s">
        <v>29718</v>
      </c>
      <c r="R372" s="35" t="s">
        <v>30114</v>
      </c>
      <c r="S372" s="35" t="s">
        <v>1795</v>
      </c>
      <c r="T372" s="36" t="s">
        <v>453</v>
      </c>
      <c r="U372" s="39" t="str">
        <f>_xlfn.CONCAT(Tabel4[[#This Row],[Personnr.]],"-",Tabel4[[#This Row],[Afdeling]],"-",Tabel4[[#This Row],[ASS_Status]])</f>
        <v>-3121-Inactive - Payroll Eligible</v>
      </c>
    </row>
    <row r="373" spans="2:21" ht="15" customHeight="1" x14ac:dyDescent="0.4">
      <c r="B373" s="17" t="s">
        <v>376</v>
      </c>
      <c r="C373" s="18" t="s">
        <v>29446</v>
      </c>
      <c r="D373" s="18" t="s">
        <v>29316</v>
      </c>
      <c r="E373" s="18" t="s">
        <v>29317</v>
      </c>
      <c r="F373" s="20" t="s">
        <v>349</v>
      </c>
      <c r="G373" s="3" t="str">
        <f>IF(LEN(Tabel2[[#This Row],[ORGNO]])=4,"OK","Ugyldig")</f>
        <v>OK</v>
      </c>
      <c r="H373" s="9"/>
      <c r="K373"/>
      <c r="L373" s="9"/>
      <c r="M373" s="35" t="s">
        <v>1793</v>
      </c>
      <c r="N373" s="35"/>
      <c r="O373" s="35"/>
      <c r="P373" s="35" t="s">
        <v>30115</v>
      </c>
      <c r="Q373" s="35" t="s">
        <v>29718</v>
      </c>
      <c r="R373" s="35" t="s">
        <v>29754</v>
      </c>
      <c r="S373" s="35" t="s">
        <v>1795</v>
      </c>
      <c r="T373" s="36" t="s">
        <v>575</v>
      </c>
      <c r="U373" s="39" t="str">
        <f>_xlfn.CONCAT(Tabel4[[#This Row],[Personnr.]],"-",Tabel4[[#This Row],[Afdeling]],"-",Tabel4[[#This Row],[ASS_Status]])</f>
        <v>-4100-Inactive - Payroll Eligible</v>
      </c>
    </row>
    <row r="374" spans="2:21" ht="15" customHeight="1" x14ac:dyDescent="0.4">
      <c r="B374" s="17" t="s">
        <v>377</v>
      </c>
      <c r="C374" s="18" t="s">
        <v>29447</v>
      </c>
      <c r="D374" s="18" t="s">
        <v>29316</v>
      </c>
      <c r="E374" s="18" t="s">
        <v>29317</v>
      </c>
      <c r="F374" s="20" t="s">
        <v>349</v>
      </c>
      <c r="G374" s="3" t="str">
        <f>IF(LEN(Tabel2[[#This Row],[ORGNO]])=4,"OK","Ugyldig")</f>
        <v>OK</v>
      </c>
      <c r="H374" s="9"/>
      <c r="K374"/>
      <c r="L374" s="9"/>
      <c r="M374" s="35" t="s">
        <v>1796</v>
      </c>
      <c r="N374" s="35" t="s">
        <v>46066</v>
      </c>
      <c r="O374" s="35" t="s">
        <v>1797</v>
      </c>
      <c r="P374" s="35" t="s">
        <v>30116</v>
      </c>
      <c r="Q374" s="35" t="s">
        <v>29721</v>
      </c>
      <c r="R374" s="35" t="s">
        <v>29965</v>
      </c>
      <c r="S374" s="35" t="s">
        <v>1798</v>
      </c>
      <c r="T374" s="36" t="s">
        <v>577</v>
      </c>
      <c r="U374" s="39" t="str">
        <f>_xlfn.CONCAT(Tabel4[[#This Row],[Personnr.]],"-",Tabel4[[#This Row],[Afdeling]],"-",Tabel4[[#This Row],[ASS_Status]])</f>
        <v>20823-4110-Aktiv ansættelse</v>
      </c>
    </row>
    <row r="375" spans="2:21" ht="15" customHeight="1" x14ac:dyDescent="0.4">
      <c r="B375" s="17" t="s">
        <v>378</v>
      </c>
      <c r="C375" s="18" t="s">
        <v>26978</v>
      </c>
      <c r="D375" s="18" t="s">
        <v>29316</v>
      </c>
      <c r="E375" s="18" t="s">
        <v>29317</v>
      </c>
      <c r="F375" s="20" t="s">
        <v>42507</v>
      </c>
      <c r="G375" s="3" t="str">
        <f>IF(LEN(Tabel2[[#This Row],[ORGNO]])=4,"OK","Ugyldig")</f>
        <v>OK</v>
      </c>
      <c r="H375" s="9"/>
      <c r="K375"/>
      <c r="L375" s="9"/>
      <c r="M375" s="35" t="s">
        <v>1799</v>
      </c>
      <c r="N375" s="35" t="s">
        <v>46067</v>
      </c>
      <c r="O375" s="35" t="s">
        <v>1800</v>
      </c>
      <c r="P375" s="35" t="s">
        <v>30117</v>
      </c>
      <c r="Q375" s="35" t="s">
        <v>29718</v>
      </c>
      <c r="R375" s="35" t="s">
        <v>29745</v>
      </c>
      <c r="S375" s="35" t="s">
        <v>1801</v>
      </c>
      <c r="T375" s="36" t="s">
        <v>39</v>
      </c>
      <c r="U375" s="39" t="str">
        <f>_xlfn.CONCAT(Tabel4[[#This Row],[Personnr.]],"-",Tabel4[[#This Row],[Afdeling]],"-",Tabel4[[#This Row],[ASS_Status]])</f>
        <v>32328-0132-Inactive - Payroll Eligible</v>
      </c>
    </row>
    <row r="376" spans="2:21" ht="15" customHeight="1" x14ac:dyDescent="0.4">
      <c r="B376" s="17" t="s">
        <v>379</v>
      </c>
      <c r="C376" s="18" t="s">
        <v>27020</v>
      </c>
      <c r="D376" s="18" t="s">
        <v>29316</v>
      </c>
      <c r="E376" s="18" t="s">
        <v>29317</v>
      </c>
      <c r="F376" s="20" t="s">
        <v>42507</v>
      </c>
      <c r="G376" s="3" t="str">
        <f>IF(LEN(Tabel2[[#This Row],[ORGNO]])=4,"OK","Ugyldig")</f>
        <v>OK</v>
      </c>
      <c r="H376" s="9"/>
      <c r="K376"/>
      <c r="L376" s="9"/>
      <c r="M376" s="35" t="s">
        <v>1799</v>
      </c>
      <c r="N376" s="35"/>
      <c r="O376" s="35"/>
      <c r="P376" s="35" t="s">
        <v>30118</v>
      </c>
      <c r="Q376" s="35" t="s">
        <v>29718</v>
      </c>
      <c r="R376" s="35" t="s">
        <v>29745</v>
      </c>
      <c r="S376" s="35" t="s">
        <v>1801</v>
      </c>
      <c r="T376" s="36" t="s">
        <v>39</v>
      </c>
      <c r="U376" s="39" t="str">
        <f>_xlfn.CONCAT(Tabel4[[#This Row],[Personnr.]],"-",Tabel4[[#This Row],[Afdeling]],"-",Tabel4[[#This Row],[ASS_Status]])</f>
        <v>-0132-Inactive - Payroll Eligible</v>
      </c>
    </row>
    <row r="377" spans="2:21" ht="15" customHeight="1" x14ac:dyDescent="0.4">
      <c r="B377" s="17" t="s">
        <v>380</v>
      </c>
      <c r="C377" s="18" t="s">
        <v>27640</v>
      </c>
      <c r="D377" s="18" t="s">
        <v>29316</v>
      </c>
      <c r="E377" s="18" t="s">
        <v>29317</v>
      </c>
      <c r="F377" s="20" t="s">
        <v>42507</v>
      </c>
      <c r="G377" s="3" t="str">
        <f>IF(LEN(Tabel2[[#This Row],[ORGNO]])=4,"OK","Ugyldig")</f>
        <v>OK</v>
      </c>
      <c r="H377" s="9"/>
      <c r="K377"/>
      <c r="L377" s="9"/>
      <c r="M377" s="35" t="s">
        <v>1799</v>
      </c>
      <c r="N377" s="35"/>
      <c r="O377" s="35"/>
      <c r="P377" s="35" t="s">
        <v>42581</v>
      </c>
      <c r="Q377" s="35" t="s">
        <v>29718</v>
      </c>
      <c r="R377" s="35" t="s">
        <v>29745</v>
      </c>
      <c r="S377" s="35" t="s">
        <v>1801</v>
      </c>
      <c r="T377" s="36" t="s">
        <v>39</v>
      </c>
      <c r="U377" s="39" t="str">
        <f>_xlfn.CONCAT(Tabel4[[#This Row],[Personnr.]],"-",Tabel4[[#This Row],[Afdeling]],"-",Tabel4[[#This Row],[ASS_Status]])</f>
        <v>-0132-Inactive - Payroll Eligible</v>
      </c>
    </row>
    <row r="378" spans="2:21" ht="15" customHeight="1" x14ac:dyDescent="0.4">
      <c r="B378" s="17" t="s">
        <v>47064</v>
      </c>
      <c r="C378" s="18" t="s">
        <v>62122</v>
      </c>
      <c r="D378" s="18" t="s">
        <v>29316</v>
      </c>
      <c r="E378" s="18" t="s">
        <v>29317</v>
      </c>
      <c r="F378" s="20" t="s">
        <v>42507</v>
      </c>
      <c r="G378" s="3" t="str">
        <f>IF(LEN(Tabel2[[#This Row],[ORGNO]])=4,"OK","Ugyldig")</f>
        <v>OK</v>
      </c>
      <c r="H378" s="9"/>
      <c r="K378"/>
      <c r="L378" s="9"/>
      <c r="M378" s="35" t="s">
        <v>1799</v>
      </c>
      <c r="N378" s="35"/>
      <c r="O378" s="35"/>
      <c r="P378" s="35" t="s">
        <v>46068</v>
      </c>
      <c r="Q378" s="35" t="s">
        <v>29718</v>
      </c>
      <c r="R378" s="35" t="s">
        <v>29745</v>
      </c>
      <c r="S378" s="35" t="s">
        <v>1801</v>
      </c>
      <c r="T378" s="36" t="s">
        <v>39</v>
      </c>
      <c r="U378" s="39" t="str">
        <f>_xlfn.CONCAT(Tabel4[[#This Row],[Personnr.]],"-",Tabel4[[#This Row],[Afdeling]],"-",Tabel4[[#This Row],[ASS_Status]])</f>
        <v>-0132-Inactive - Payroll Eligible</v>
      </c>
    </row>
    <row r="379" spans="2:21" ht="15" customHeight="1" x14ac:dyDescent="0.4">
      <c r="B379" s="17" t="s">
        <v>46605</v>
      </c>
      <c r="C379" s="18" t="s">
        <v>62123</v>
      </c>
      <c r="D379" s="18" t="s">
        <v>29316</v>
      </c>
      <c r="E379" s="18" t="s">
        <v>29317</v>
      </c>
      <c r="F379" s="20" t="s">
        <v>42507</v>
      </c>
      <c r="G379" s="3" t="str">
        <f>IF(LEN(Tabel2[[#This Row],[ORGNO]])=4,"OK","Ugyldig")</f>
        <v>OK</v>
      </c>
      <c r="H379" s="9"/>
      <c r="K379"/>
      <c r="L379" s="9"/>
      <c r="M379" s="35" t="s">
        <v>46069</v>
      </c>
      <c r="N379" s="35" t="s">
        <v>46070</v>
      </c>
      <c r="O379" s="35" t="s">
        <v>46071</v>
      </c>
      <c r="P379" s="35" t="s">
        <v>46072</v>
      </c>
      <c r="Q379" s="35" t="s">
        <v>29718</v>
      </c>
      <c r="R379" s="35" t="s">
        <v>29745</v>
      </c>
      <c r="S379" s="35" t="s">
        <v>46073</v>
      </c>
      <c r="T379" s="36" t="s">
        <v>586</v>
      </c>
      <c r="U379" s="39" t="str">
        <f>_xlfn.CONCAT(Tabel4[[#This Row],[Personnr.]],"-",Tabel4[[#This Row],[Afdeling]],"-",Tabel4[[#This Row],[ASS_Status]])</f>
        <v>36953-4200-Inactive - Payroll Eligible</v>
      </c>
    </row>
    <row r="380" spans="2:21" ht="15" customHeight="1" x14ac:dyDescent="0.4">
      <c r="B380" s="17" t="s">
        <v>17021</v>
      </c>
      <c r="C380" s="18" t="s">
        <v>62124</v>
      </c>
      <c r="D380" s="18" t="s">
        <v>29316</v>
      </c>
      <c r="E380" s="18" t="s">
        <v>29317</v>
      </c>
      <c r="F380" s="20" t="s">
        <v>42507</v>
      </c>
      <c r="G380" s="3" t="str">
        <f>IF(LEN(Tabel2[[#This Row],[ORGNO]])=4,"OK","Ugyldig")</f>
        <v>OK</v>
      </c>
      <c r="H380" s="9"/>
      <c r="K380"/>
      <c r="L380" s="9"/>
      <c r="M380" s="35" t="s">
        <v>1802</v>
      </c>
      <c r="N380" s="35" t="s">
        <v>46074</v>
      </c>
      <c r="O380" s="35" t="s">
        <v>1804</v>
      </c>
      <c r="P380" s="35" t="s">
        <v>30119</v>
      </c>
      <c r="Q380" s="35" t="s">
        <v>29718</v>
      </c>
      <c r="R380" s="35" t="s">
        <v>30120</v>
      </c>
      <c r="S380" s="35" t="s">
        <v>1803</v>
      </c>
      <c r="T380" s="36" t="s">
        <v>290</v>
      </c>
      <c r="U380" s="39" t="str">
        <f>_xlfn.CONCAT(Tabel4[[#This Row],[Personnr.]],"-",Tabel4[[#This Row],[Afdeling]],"-",Tabel4[[#This Row],[ASS_Status]])</f>
        <v>871-2700-Inactive - Payroll Eligible</v>
      </c>
    </row>
    <row r="381" spans="2:21" ht="15" customHeight="1" x14ac:dyDescent="0.4">
      <c r="B381" s="17" t="s">
        <v>381</v>
      </c>
      <c r="C381" s="18" t="s">
        <v>26980</v>
      </c>
      <c r="D381" s="18" t="s">
        <v>29316</v>
      </c>
      <c r="E381" s="18" t="s">
        <v>29317</v>
      </c>
      <c r="F381" s="20" t="s">
        <v>42507</v>
      </c>
      <c r="G381" s="3" t="str">
        <f>IF(LEN(Tabel2[[#This Row],[ORGNO]])=4,"OK","Ugyldig")</f>
        <v>OK</v>
      </c>
      <c r="H381" s="9"/>
      <c r="K381"/>
      <c r="L381" s="9"/>
      <c r="M381" s="35" t="s">
        <v>1805</v>
      </c>
      <c r="N381" s="35" t="s">
        <v>46075</v>
      </c>
      <c r="O381" s="35" t="s">
        <v>1806</v>
      </c>
      <c r="P381" s="35" t="s">
        <v>30121</v>
      </c>
      <c r="Q381" s="35" t="s">
        <v>29721</v>
      </c>
      <c r="R381" s="35" t="s">
        <v>30122</v>
      </c>
      <c r="S381" s="35" t="s">
        <v>1807</v>
      </c>
      <c r="T381" s="36" t="s">
        <v>254</v>
      </c>
      <c r="U381" s="39" t="str">
        <f>_xlfn.CONCAT(Tabel4[[#This Row],[Personnr.]],"-",Tabel4[[#This Row],[Afdeling]],"-",Tabel4[[#This Row],[ASS_Status]])</f>
        <v>4399-2562-Aktiv ansættelse</v>
      </c>
    </row>
    <row r="382" spans="2:21" ht="15" customHeight="1" x14ac:dyDescent="0.4">
      <c r="B382" s="17" t="s">
        <v>62125</v>
      </c>
      <c r="C382" s="18" t="s">
        <v>62126</v>
      </c>
      <c r="D382" s="18" t="s">
        <v>29316</v>
      </c>
      <c r="E382" s="18" t="s">
        <v>29317</v>
      </c>
      <c r="F382" s="20" t="s">
        <v>42507</v>
      </c>
      <c r="G382" s="3" t="str">
        <f>IF(LEN(Tabel2[[#This Row],[ORGNO]])=4,"OK","Ugyldig")</f>
        <v>OK</v>
      </c>
      <c r="H382" s="9"/>
      <c r="K382"/>
      <c r="L382" s="9"/>
      <c r="M382" s="35" t="s">
        <v>1808</v>
      </c>
      <c r="N382" s="35" t="s">
        <v>46076</v>
      </c>
      <c r="O382" s="35" t="s">
        <v>1809</v>
      </c>
      <c r="P382" s="35" t="s">
        <v>30123</v>
      </c>
      <c r="Q382" s="35" t="s">
        <v>29718</v>
      </c>
      <c r="R382" s="35" t="s">
        <v>29838</v>
      </c>
      <c r="S382" s="35" t="s">
        <v>1810</v>
      </c>
      <c r="T382" s="36" t="s">
        <v>587</v>
      </c>
      <c r="U382" s="39" t="str">
        <f>_xlfn.CONCAT(Tabel4[[#This Row],[Personnr.]],"-",Tabel4[[#This Row],[Afdeling]],"-",Tabel4[[#This Row],[ASS_Status]])</f>
        <v>4401-4201-Inactive - Payroll Eligible</v>
      </c>
    </row>
    <row r="383" spans="2:21" ht="15" customHeight="1" x14ac:dyDescent="0.4">
      <c r="B383" s="17" t="s">
        <v>45663</v>
      </c>
      <c r="C383" s="18" t="s">
        <v>62127</v>
      </c>
      <c r="D383" s="18" t="s">
        <v>29316</v>
      </c>
      <c r="E383" s="18" t="s">
        <v>29317</v>
      </c>
      <c r="F383" s="20" t="s">
        <v>42507</v>
      </c>
      <c r="G383" s="3" t="str">
        <f>IF(LEN(Tabel2[[#This Row],[ORGNO]])=4,"OK","Ugyldig")</f>
        <v>OK</v>
      </c>
      <c r="H383" s="9"/>
      <c r="K383"/>
      <c r="L383" s="9"/>
      <c r="M383" s="35" t="s">
        <v>1808</v>
      </c>
      <c r="N383" s="35"/>
      <c r="O383" s="35"/>
      <c r="P383" s="35" t="s">
        <v>30124</v>
      </c>
      <c r="Q383" s="35" t="s">
        <v>29721</v>
      </c>
      <c r="R383" s="35" t="s">
        <v>31957</v>
      </c>
      <c r="S383" s="35" t="s">
        <v>1810</v>
      </c>
      <c r="T383" s="36" t="s">
        <v>449</v>
      </c>
      <c r="U383" s="39" t="str">
        <f>_xlfn.CONCAT(Tabel4[[#This Row],[Personnr.]],"-",Tabel4[[#This Row],[Afdeling]],"-",Tabel4[[#This Row],[ASS_Status]])</f>
        <v>-3100-Aktiv ansættelse</v>
      </c>
    </row>
    <row r="384" spans="2:21" ht="15" customHeight="1" x14ac:dyDescent="0.4">
      <c r="B384" s="17" t="s">
        <v>382</v>
      </c>
      <c r="C384" s="18" t="s">
        <v>27558</v>
      </c>
      <c r="D384" s="18" t="s">
        <v>29316</v>
      </c>
      <c r="E384" s="18" t="s">
        <v>29317</v>
      </c>
      <c r="F384" s="20" t="s">
        <v>42507</v>
      </c>
      <c r="G384" s="3" t="str">
        <f>IF(LEN(Tabel2[[#This Row],[ORGNO]])=4,"OK","Ugyldig")</f>
        <v>OK</v>
      </c>
      <c r="H384" s="9"/>
      <c r="K384"/>
      <c r="L384" s="9"/>
      <c r="M384" s="35" t="s">
        <v>1811</v>
      </c>
      <c r="N384" s="35" t="s">
        <v>46077</v>
      </c>
      <c r="O384" s="35" t="s">
        <v>1812</v>
      </c>
      <c r="P384" s="35" t="s">
        <v>30125</v>
      </c>
      <c r="Q384" s="35" t="s">
        <v>29721</v>
      </c>
      <c r="R384" s="35" t="s">
        <v>29722</v>
      </c>
      <c r="S384" s="35" t="s">
        <v>1813</v>
      </c>
      <c r="T384" s="36" t="s">
        <v>538</v>
      </c>
      <c r="U384" s="39" t="str">
        <f>_xlfn.CONCAT(Tabel4[[#This Row],[Personnr.]],"-",Tabel4[[#This Row],[Afdeling]],"-",Tabel4[[#This Row],[ASS_Status]])</f>
        <v>4402-3425-Aktiv ansættelse</v>
      </c>
    </row>
    <row r="385" spans="2:21" ht="15" customHeight="1" x14ac:dyDescent="0.4">
      <c r="B385" s="17" t="s">
        <v>383</v>
      </c>
      <c r="C385" s="18" t="s">
        <v>27028</v>
      </c>
      <c r="D385" s="18" t="s">
        <v>29316</v>
      </c>
      <c r="E385" s="18" t="s">
        <v>29317</v>
      </c>
      <c r="F385" s="20" t="s">
        <v>42507</v>
      </c>
      <c r="G385" s="3" t="str">
        <f>IF(LEN(Tabel2[[#This Row],[ORGNO]])=4,"OK","Ugyldig")</f>
        <v>OK</v>
      </c>
      <c r="H385" s="9"/>
      <c r="K385"/>
      <c r="L385" s="9"/>
      <c r="M385" s="35" t="s">
        <v>1814</v>
      </c>
      <c r="N385" s="35" t="s">
        <v>46078</v>
      </c>
      <c r="O385" s="35" t="s">
        <v>1815</v>
      </c>
      <c r="P385" s="35" t="s">
        <v>30126</v>
      </c>
      <c r="Q385" s="35" t="s">
        <v>29721</v>
      </c>
      <c r="R385" s="35" t="s">
        <v>29729</v>
      </c>
      <c r="S385" s="35" t="s">
        <v>1816</v>
      </c>
      <c r="T385" s="36" t="s">
        <v>26</v>
      </c>
      <c r="U385" s="39" t="str">
        <f>_xlfn.CONCAT(Tabel4[[#This Row],[Personnr.]],"-",Tabel4[[#This Row],[Afdeling]],"-",Tabel4[[#This Row],[ASS_Status]])</f>
        <v>4403-0111-Aktiv ansættelse</v>
      </c>
    </row>
    <row r="386" spans="2:21" ht="15" customHeight="1" x14ac:dyDescent="0.4">
      <c r="B386" s="17" t="s">
        <v>384</v>
      </c>
      <c r="C386" s="18" t="s">
        <v>27421</v>
      </c>
      <c r="D386" s="18" t="s">
        <v>29316</v>
      </c>
      <c r="E386" s="18" t="s">
        <v>29317</v>
      </c>
      <c r="F386" s="20" t="s">
        <v>42507</v>
      </c>
      <c r="G386" s="3" t="str">
        <f>IF(LEN(Tabel2[[#This Row],[ORGNO]])=4,"OK","Ugyldig")</f>
        <v>OK</v>
      </c>
      <c r="H386" s="9"/>
      <c r="K386"/>
      <c r="L386" s="9"/>
      <c r="M386" s="35" t="s">
        <v>1817</v>
      </c>
      <c r="N386" s="35" t="s">
        <v>46079</v>
      </c>
      <c r="O386" s="35" t="s">
        <v>469</v>
      </c>
      <c r="P386" s="35" t="s">
        <v>30127</v>
      </c>
      <c r="Q386" s="35" t="s">
        <v>29721</v>
      </c>
      <c r="R386" s="35" t="s">
        <v>29729</v>
      </c>
      <c r="S386" s="35" t="s">
        <v>1818</v>
      </c>
      <c r="T386" s="36" t="s">
        <v>161</v>
      </c>
      <c r="U386" s="39" t="str">
        <f>_xlfn.CONCAT(Tabel4[[#This Row],[Personnr.]],"-",Tabel4[[#This Row],[Afdeling]],"-",Tabel4[[#This Row],[ASS_Status]])</f>
        <v>3192-2305-Aktiv ansættelse</v>
      </c>
    </row>
    <row r="387" spans="2:21" ht="15" customHeight="1" x14ac:dyDescent="0.4">
      <c r="B387" s="17" t="s">
        <v>45951</v>
      </c>
      <c r="C387" s="18" t="s">
        <v>62128</v>
      </c>
      <c r="D387" s="18" t="s">
        <v>29316</v>
      </c>
      <c r="E387" s="18" t="s">
        <v>29317</v>
      </c>
      <c r="F387" s="20" t="s">
        <v>42507</v>
      </c>
      <c r="G387" s="3" t="str">
        <f>IF(LEN(Tabel2[[#This Row],[ORGNO]])=4,"OK","Ugyldig")</f>
        <v>OK</v>
      </c>
      <c r="H387" s="9"/>
      <c r="K387"/>
      <c r="L387" s="9"/>
      <c r="M387" s="35" t="s">
        <v>1819</v>
      </c>
      <c r="N387" s="35" t="s">
        <v>46080</v>
      </c>
      <c r="O387" s="35" t="s">
        <v>1820</v>
      </c>
      <c r="P387" s="35" t="s">
        <v>30128</v>
      </c>
      <c r="Q387" s="35" t="s">
        <v>29721</v>
      </c>
      <c r="R387" s="35" t="s">
        <v>29992</v>
      </c>
      <c r="S387" s="35" t="s">
        <v>1821</v>
      </c>
      <c r="T387" s="36" t="s">
        <v>886</v>
      </c>
      <c r="U387" s="39" t="str">
        <f>_xlfn.CONCAT(Tabel4[[#This Row],[Personnr.]],"-",Tabel4[[#This Row],[Afdeling]],"-",Tabel4[[#This Row],[ASS_Status]])</f>
        <v>2276-8800-Aktiv ansættelse</v>
      </c>
    </row>
    <row r="388" spans="2:21" ht="15" customHeight="1" x14ac:dyDescent="0.4">
      <c r="B388" s="17" t="s">
        <v>45667</v>
      </c>
      <c r="C388" s="18" t="s">
        <v>62129</v>
      </c>
      <c r="D388" s="18" t="s">
        <v>29316</v>
      </c>
      <c r="E388" s="18" t="s">
        <v>29317</v>
      </c>
      <c r="F388" s="20" t="s">
        <v>42507</v>
      </c>
      <c r="G388" s="3" t="str">
        <f>IF(LEN(Tabel2[[#This Row],[ORGNO]])=4,"OK","Ugyldig")</f>
        <v>OK</v>
      </c>
      <c r="H388" s="9"/>
      <c r="K388"/>
      <c r="L388" s="9"/>
      <c r="M388" s="35" t="s">
        <v>1822</v>
      </c>
      <c r="N388" s="35" t="s">
        <v>46081</v>
      </c>
      <c r="O388" s="35" t="s">
        <v>1823</v>
      </c>
      <c r="P388" s="35" t="s">
        <v>30129</v>
      </c>
      <c r="Q388" s="35" t="s">
        <v>29721</v>
      </c>
      <c r="R388" s="35" t="s">
        <v>29726</v>
      </c>
      <c r="S388" s="35" t="s">
        <v>1824</v>
      </c>
      <c r="T388" s="36" t="s">
        <v>241</v>
      </c>
      <c r="U388" s="39" t="str">
        <f>_xlfn.CONCAT(Tabel4[[#This Row],[Personnr.]],"-",Tabel4[[#This Row],[Afdeling]],"-",Tabel4[[#This Row],[ASS_Status]])</f>
        <v>15195-2502-Aktiv ansættelse</v>
      </c>
    </row>
    <row r="389" spans="2:21" ht="15" customHeight="1" x14ac:dyDescent="0.4">
      <c r="B389" s="17" t="s">
        <v>46009</v>
      </c>
      <c r="C389" s="18" t="s">
        <v>62130</v>
      </c>
      <c r="D389" s="18" t="s">
        <v>29316</v>
      </c>
      <c r="E389" s="18" t="s">
        <v>29317</v>
      </c>
      <c r="F389" s="20" t="s">
        <v>42507</v>
      </c>
      <c r="G389" s="3" t="str">
        <f>IF(LEN(Tabel2[[#This Row],[ORGNO]])=4,"OK","Ugyldig")</f>
        <v>OK</v>
      </c>
      <c r="H389" s="9"/>
      <c r="K389"/>
      <c r="L389" s="9"/>
      <c r="M389" s="35" t="s">
        <v>1825</v>
      </c>
      <c r="N389" s="35" t="s">
        <v>46082</v>
      </c>
      <c r="O389" s="35" t="s">
        <v>1826</v>
      </c>
      <c r="P389" s="35" t="s">
        <v>30130</v>
      </c>
      <c r="Q389" s="35" t="s">
        <v>29721</v>
      </c>
      <c r="R389" s="35" t="s">
        <v>29722</v>
      </c>
      <c r="S389" s="35" t="s">
        <v>1827</v>
      </c>
      <c r="T389" s="36" t="s">
        <v>627</v>
      </c>
      <c r="U389" s="39" t="str">
        <f>_xlfn.CONCAT(Tabel4[[#This Row],[Personnr.]],"-",Tabel4[[#This Row],[Afdeling]],"-",Tabel4[[#This Row],[ASS_Status]])</f>
        <v>2010-4655-Aktiv ansættelse</v>
      </c>
    </row>
    <row r="390" spans="2:21" ht="15" customHeight="1" x14ac:dyDescent="0.4">
      <c r="B390" s="17" t="s">
        <v>385</v>
      </c>
      <c r="C390" s="18" t="s">
        <v>27009</v>
      </c>
      <c r="D390" s="18" t="s">
        <v>29316</v>
      </c>
      <c r="E390" s="18" t="s">
        <v>29317</v>
      </c>
      <c r="F390" s="20" t="s">
        <v>42507</v>
      </c>
      <c r="G390" s="3" t="str">
        <f>IF(LEN(Tabel2[[#This Row],[ORGNO]])=4,"OK","Ugyldig")</f>
        <v>OK</v>
      </c>
      <c r="H390" s="9"/>
      <c r="K390"/>
      <c r="L390" s="9"/>
      <c r="M390" s="35" t="s">
        <v>1828</v>
      </c>
      <c r="N390" s="35" t="s">
        <v>46083</v>
      </c>
      <c r="O390" s="35" t="s">
        <v>1829</v>
      </c>
      <c r="P390" s="35" t="s">
        <v>30131</v>
      </c>
      <c r="Q390" s="35" t="s">
        <v>29721</v>
      </c>
      <c r="R390" s="35" t="s">
        <v>29802</v>
      </c>
      <c r="S390" s="35" t="s">
        <v>1830</v>
      </c>
      <c r="T390" s="36" t="s">
        <v>621</v>
      </c>
      <c r="U390" s="39" t="str">
        <f>_xlfn.CONCAT(Tabel4[[#This Row],[Personnr.]],"-",Tabel4[[#This Row],[Afdeling]],"-",Tabel4[[#This Row],[ASS_Status]])</f>
        <v>10637-4630-Aktiv ansættelse</v>
      </c>
    </row>
    <row r="391" spans="2:21" ht="15" customHeight="1" x14ac:dyDescent="0.4">
      <c r="B391" s="17" t="s">
        <v>386</v>
      </c>
      <c r="C391" s="18" t="s">
        <v>27670</v>
      </c>
      <c r="D391" s="18" t="s">
        <v>29316</v>
      </c>
      <c r="E391" s="18" t="s">
        <v>29317</v>
      </c>
      <c r="F391" s="20" t="s">
        <v>42507</v>
      </c>
      <c r="G391" s="3" t="str">
        <f>IF(LEN(Tabel2[[#This Row],[ORGNO]])=4,"OK","Ugyldig")</f>
        <v>OK</v>
      </c>
      <c r="H391" s="9"/>
      <c r="K391"/>
      <c r="L391" s="9"/>
      <c r="M391" s="35" t="s">
        <v>1831</v>
      </c>
      <c r="N391" s="35" t="s">
        <v>46084</v>
      </c>
      <c r="O391" s="35" t="s">
        <v>1832</v>
      </c>
      <c r="P391" s="35" t="s">
        <v>30132</v>
      </c>
      <c r="Q391" s="35" t="s">
        <v>29721</v>
      </c>
      <c r="R391" s="35" t="s">
        <v>29802</v>
      </c>
      <c r="S391" s="35" t="s">
        <v>1833</v>
      </c>
      <c r="T391" s="36" t="s">
        <v>358</v>
      </c>
      <c r="U391" s="39" t="str">
        <f>_xlfn.CONCAT(Tabel4[[#This Row],[Personnr.]],"-",Tabel4[[#This Row],[Afdeling]],"-",Tabel4[[#This Row],[ASS_Status]])</f>
        <v>17939-2823-Aktiv ansættelse</v>
      </c>
    </row>
    <row r="392" spans="2:21" ht="15" customHeight="1" x14ac:dyDescent="0.4">
      <c r="B392" s="17" t="s">
        <v>46059</v>
      </c>
      <c r="C392" s="18" t="s">
        <v>62131</v>
      </c>
      <c r="D392" s="18" t="s">
        <v>29316</v>
      </c>
      <c r="E392" s="18" t="s">
        <v>29317</v>
      </c>
      <c r="F392" s="20" t="s">
        <v>42507</v>
      </c>
      <c r="G392" s="3" t="str">
        <f>IF(LEN(Tabel2[[#This Row],[ORGNO]])=4,"OK","Ugyldig")</f>
        <v>OK</v>
      </c>
      <c r="H392" s="9"/>
      <c r="K392"/>
      <c r="L392" s="9"/>
      <c r="M392" s="35" t="s">
        <v>1834</v>
      </c>
      <c r="N392" s="35" t="s">
        <v>46085</v>
      </c>
      <c r="O392" s="35" t="s">
        <v>1835</v>
      </c>
      <c r="P392" s="35" t="s">
        <v>30134</v>
      </c>
      <c r="Q392" s="35" t="s">
        <v>29721</v>
      </c>
      <c r="R392" s="35" t="s">
        <v>29726</v>
      </c>
      <c r="S392" s="35" t="s">
        <v>1836</v>
      </c>
      <c r="T392" s="36" t="s">
        <v>886</v>
      </c>
      <c r="U392" s="39" t="str">
        <f>_xlfn.CONCAT(Tabel4[[#This Row],[Personnr.]],"-",Tabel4[[#This Row],[Afdeling]],"-",Tabel4[[#This Row],[ASS_Status]])</f>
        <v>33308-8800-Aktiv ansættelse</v>
      </c>
    </row>
    <row r="393" spans="2:21" ht="15" customHeight="1" x14ac:dyDescent="0.4">
      <c r="B393" s="17" t="s">
        <v>387</v>
      </c>
      <c r="C393" s="18" t="s">
        <v>29448</v>
      </c>
      <c r="D393" s="18" t="s">
        <v>29316</v>
      </c>
      <c r="E393" s="18" t="s">
        <v>29317</v>
      </c>
      <c r="F393" s="20" t="s">
        <v>42507</v>
      </c>
      <c r="G393" s="3" t="str">
        <f>IF(LEN(Tabel2[[#This Row],[ORGNO]])=4,"OK","Ugyldig")</f>
        <v>OK</v>
      </c>
      <c r="H393" s="9"/>
      <c r="K393"/>
      <c r="L393" s="9"/>
      <c r="M393" s="35" t="s">
        <v>46086</v>
      </c>
      <c r="N393" s="35" t="s">
        <v>46087</v>
      </c>
      <c r="O393" s="35" t="s">
        <v>46088</v>
      </c>
      <c r="P393" s="35" t="s">
        <v>46089</v>
      </c>
      <c r="Q393" s="35" t="s">
        <v>29721</v>
      </c>
      <c r="R393" s="35" t="s">
        <v>32218</v>
      </c>
      <c r="S393" s="35" t="s">
        <v>46090</v>
      </c>
      <c r="T393" s="36" t="s">
        <v>831</v>
      </c>
      <c r="U393" s="39" t="str">
        <f>_xlfn.CONCAT(Tabel4[[#This Row],[Personnr.]],"-",Tabel4[[#This Row],[Afdeling]],"-",Tabel4[[#This Row],[ASS_Status]])</f>
        <v>36799-8500-Aktiv ansættelse</v>
      </c>
    </row>
    <row r="394" spans="2:21" ht="15" customHeight="1" x14ac:dyDescent="0.4">
      <c r="B394" s="17" t="s">
        <v>45751</v>
      </c>
      <c r="C394" s="18" t="s">
        <v>62132</v>
      </c>
      <c r="D394" s="18" t="s">
        <v>29316</v>
      </c>
      <c r="E394" s="18" t="s">
        <v>29317</v>
      </c>
      <c r="F394" s="20" t="s">
        <v>42507</v>
      </c>
      <c r="G394" s="3" t="str">
        <f>IF(LEN(Tabel2[[#This Row],[ORGNO]])=4,"OK","Ugyldig")</f>
        <v>OK</v>
      </c>
      <c r="H394" s="9"/>
      <c r="K394"/>
      <c r="L394" s="9"/>
      <c r="M394" s="35" t="s">
        <v>1837</v>
      </c>
      <c r="N394" s="35" t="s">
        <v>46091</v>
      </c>
      <c r="O394" s="35" t="s">
        <v>1838</v>
      </c>
      <c r="P394" s="35" t="s">
        <v>30135</v>
      </c>
      <c r="Q394" s="35" t="s">
        <v>29721</v>
      </c>
      <c r="R394" s="35" t="s">
        <v>29719</v>
      </c>
      <c r="S394" s="35" t="s">
        <v>1839</v>
      </c>
      <c r="T394" s="36" t="s">
        <v>105</v>
      </c>
      <c r="U394" s="39" t="str">
        <f>_xlfn.CONCAT(Tabel4[[#This Row],[Personnr.]],"-",Tabel4[[#This Row],[Afdeling]],"-",Tabel4[[#This Row],[ASS_Status]])</f>
        <v>28107-1202-Aktiv ansættelse</v>
      </c>
    </row>
    <row r="395" spans="2:21" ht="15" customHeight="1" x14ac:dyDescent="0.4">
      <c r="B395" s="17" t="s">
        <v>45740</v>
      </c>
      <c r="C395" s="18" t="s">
        <v>62133</v>
      </c>
      <c r="D395" s="18" t="s">
        <v>29316</v>
      </c>
      <c r="E395" s="18" t="s">
        <v>29317</v>
      </c>
      <c r="F395" s="20" t="s">
        <v>42507</v>
      </c>
      <c r="G395" s="3" t="str">
        <f>IF(LEN(Tabel2[[#This Row],[ORGNO]])=4,"OK","Ugyldig")</f>
        <v>OK</v>
      </c>
      <c r="H395" s="9"/>
      <c r="K395"/>
      <c r="L395" s="9"/>
      <c r="M395" s="35" t="s">
        <v>46092</v>
      </c>
      <c r="N395" s="35" t="s">
        <v>46093</v>
      </c>
      <c r="O395" s="35" t="s">
        <v>46094</v>
      </c>
      <c r="P395" s="35" t="s">
        <v>46095</v>
      </c>
      <c r="Q395" s="35" t="s">
        <v>29721</v>
      </c>
      <c r="R395" s="35" t="s">
        <v>29719</v>
      </c>
      <c r="S395" s="35" t="s">
        <v>46096</v>
      </c>
      <c r="T395" s="36" t="s">
        <v>46059</v>
      </c>
      <c r="U395" s="39" t="str">
        <f>_xlfn.CONCAT(Tabel4[[#This Row],[Personnr.]],"-",Tabel4[[#This Row],[Afdeling]],"-",Tabel4[[#This Row],[ASS_Status]])</f>
        <v>36797-2931-Aktiv ansættelse</v>
      </c>
    </row>
    <row r="396" spans="2:21" ht="15" customHeight="1" x14ac:dyDescent="0.4">
      <c r="B396" s="17" t="s">
        <v>388</v>
      </c>
      <c r="C396" s="18" t="s">
        <v>29449</v>
      </c>
      <c r="D396" s="18" t="s">
        <v>29316</v>
      </c>
      <c r="E396" s="18" t="s">
        <v>29317</v>
      </c>
      <c r="F396" s="20" t="s">
        <v>42507</v>
      </c>
      <c r="G396" s="3" t="str">
        <f>IF(LEN(Tabel2[[#This Row],[ORGNO]])=4,"OK","Ugyldig")</f>
        <v>OK</v>
      </c>
      <c r="H396" s="9"/>
      <c r="K396"/>
      <c r="L396" s="9"/>
      <c r="M396" s="35" t="s">
        <v>1840</v>
      </c>
      <c r="N396" s="35" t="s">
        <v>46097</v>
      </c>
      <c r="O396" s="35" t="s">
        <v>1841</v>
      </c>
      <c r="P396" s="35" t="s">
        <v>30136</v>
      </c>
      <c r="Q396" s="35" t="s">
        <v>29718</v>
      </c>
      <c r="R396" s="35" t="s">
        <v>29719</v>
      </c>
      <c r="S396" s="35" t="s">
        <v>1842</v>
      </c>
      <c r="T396" s="36" t="s">
        <v>54</v>
      </c>
      <c r="U396" s="39" t="str">
        <f>_xlfn.CONCAT(Tabel4[[#This Row],[Personnr.]],"-",Tabel4[[#This Row],[Afdeling]],"-",Tabel4[[#This Row],[ASS_Status]])</f>
        <v>28422-1035-Inactive - Payroll Eligible</v>
      </c>
    </row>
    <row r="397" spans="2:21" ht="15" customHeight="1" x14ac:dyDescent="0.4">
      <c r="B397" s="17" t="s">
        <v>19111</v>
      </c>
      <c r="C397" s="18" t="s">
        <v>62134</v>
      </c>
      <c r="D397" s="18" t="s">
        <v>29316</v>
      </c>
      <c r="E397" s="18" t="s">
        <v>29317</v>
      </c>
      <c r="F397" s="20" t="s">
        <v>42507</v>
      </c>
      <c r="G397" s="3" t="str">
        <f>IF(LEN(Tabel2[[#This Row],[ORGNO]])=4,"OK","Ugyldig")</f>
        <v>OK</v>
      </c>
      <c r="H397" s="9"/>
      <c r="K397"/>
      <c r="L397" s="9"/>
      <c r="M397" s="35" t="s">
        <v>1843</v>
      </c>
      <c r="N397" s="35" t="s">
        <v>46098</v>
      </c>
      <c r="O397" s="35" t="s">
        <v>1844</v>
      </c>
      <c r="P397" s="35" t="s">
        <v>30137</v>
      </c>
      <c r="Q397" s="35" t="s">
        <v>29718</v>
      </c>
      <c r="R397" s="35" t="s">
        <v>29737</v>
      </c>
      <c r="S397" s="35" t="s">
        <v>1845</v>
      </c>
      <c r="T397" s="36" t="s">
        <v>54</v>
      </c>
      <c r="U397" s="39" t="str">
        <f>_xlfn.CONCAT(Tabel4[[#This Row],[Personnr.]],"-",Tabel4[[#This Row],[Afdeling]],"-",Tabel4[[#This Row],[ASS_Status]])</f>
        <v>27932-1035-Inactive - Payroll Eligible</v>
      </c>
    </row>
    <row r="398" spans="2:21" ht="15" customHeight="1" x14ac:dyDescent="0.4">
      <c r="B398" s="17" t="s">
        <v>62135</v>
      </c>
      <c r="C398" s="18" t="s">
        <v>62136</v>
      </c>
      <c r="D398" s="18" t="s">
        <v>29316</v>
      </c>
      <c r="E398" s="18" t="s">
        <v>29317</v>
      </c>
      <c r="F398" s="20" t="s">
        <v>42507</v>
      </c>
      <c r="G398" s="3" t="str">
        <f>IF(LEN(Tabel2[[#This Row],[ORGNO]])=4,"OK","Ugyldig")</f>
        <v>OK</v>
      </c>
      <c r="H398" s="9"/>
      <c r="K398"/>
      <c r="L398" s="9"/>
      <c r="M398" s="35" t="s">
        <v>1846</v>
      </c>
      <c r="N398" s="35" t="s">
        <v>46099</v>
      </c>
      <c r="O398" s="35" t="s">
        <v>1847</v>
      </c>
      <c r="P398" s="35" t="s">
        <v>30138</v>
      </c>
      <c r="Q398" s="35" t="s">
        <v>29718</v>
      </c>
      <c r="R398" s="35" t="s">
        <v>29737</v>
      </c>
      <c r="S398" s="35" t="s">
        <v>1848</v>
      </c>
      <c r="T398" s="36" t="s">
        <v>133</v>
      </c>
      <c r="U398" s="39" t="str">
        <f>_xlfn.CONCAT(Tabel4[[#This Row],[Personnr.]],"-",Tabel4[[#This Row],[Afdeling]],"-",Tabel4[[#This Row],[ASS_Status]])</f>
        <v>23525-2243-Inactive - Payroll Eligible</v>
      </c>
    </row>
    <row r="399" spans="2:21" ht="15" customHeight="1" x14ac:dyDescent="0.4">
      <c r="B399" s="17" t="s">
        <v>46315</v>
      </c>
      <c r="C399" s="18" t="s">
        <v>62137</v>
      </c>
      <c r="D399" s="18" t="s">
        <v>29316</v>
      </c>
      <c r="E399" s="18" t="s">
        <v>29317</v>
      </c>
      <c r="F399" s="20" t="s">
        <v>42507</v>
      </c>
      <c r="G399" s="3" t="str">
        <f>IF(LEN(Tabel2[[#This Row],[ORGNO]])=4,"OK","Ugyldig")</f>
        <v>OK</v>
      </c>
      <c r="H399" s="9"/>
      <c r="K399"/>
      <c r="L399" s="9"/>
      <c r="M399" s="35" t="s">
        <v>1846</v>
      </c>
      <c r="N399" s="35"/>
      <c r="O399" s="35"/>
      <c r="P399" s="35" t="s">
        <v>46100</v>
      </c>
      <c r="Q399" s="35" t="s">
        <v>29721</v>
      </c>
      <c r="R399" s="35" t="s">
        <v>29737</v>
      </c>
      <c r="S399" s="35" t="s">
        <v>1848</v>
      </c>
      <c r="T399" s="36" t="s">
        <v>133</v>
      </c>
      <c r="U399" s="39" t="str">
        <f>_xlfn.CONCAT(Tabel4[[#This Row],[Personnr.]],"-",Tabel4[[#This Row],[Afdeling]],"-",Tabel4[[#This Row],[ASS_Status]])</f>
        <v>-2243-Aktiv ansættelse</v>
      </c>
    </row>
    <row r="400" spans="2:21" ht="15" customHeight="1" x14ac:dyDescent="0.4">
      <c r="B400" s="17" t="s">
        <v>389</v>
      </c>
      <c r="C400" s="18" t="s">
        <v>28656</v>
      </c>
      <c r="D400" s="18" t="s">
        <v>29316</v>
      </c>
      <c r="E400" s="18" t="s">
        <v>29317</v>
      </c>
      <c r="F400" s="20" t="s">
        <v>42507</v>
      </c>
      <c r="G400" s="3" t="str">
        <f>IF(LEN(Tabel2[[#This Row],[ORGNO]])=4,"OK","Ugyldig")</f>
        <v>OK</v>
      </c>
      <c r="H400" s="9"/>
      <c r="K400"/>
      <c r="L400" s="9"/>
      <c r="M400" s="35" t="s">
        <v>1849</v>
      </c>
      <c r="N400" s="35" t="s">
        <v>46101</v>
      </c>
      <c r="O400" s="35" t="s">
        <v>1850</v>
      </c>
      <c r="P400" s="35" t="s">
        <v>30139</v>
      </c>
      <c r="Q400" s="35" t="s">
        <v>29718</v>
      </c>
      <c r="R400" s="35" t="s">
        <v>29737</v>
      </c>
      <c r="S400" s="35" t="s">
        <v>1851</v>
      </c>
      <c r="T400" s="36" t="s">
        <v>381</v>
      </c>
      <c r="U400" s="39" t="str">
        <f>_xlfn.CONCAT(Tabel4[[#This Row],[Personnr.]],"-",Tabel4[[#This Row],[Afdeling]],"-",Tabel4[[#This Row],[ASS_Status]])</f>
        <v>24194-2910-Inactive - Payroll Eligible</v>
      </c>
    </row>
    <row r="401" spans="2:21" ht="15" customHeight="1" x14ac:dyDescent="0.4">
      <c r="B401" s="17" t="s">
        <v>390</v>
      </c>
      <c r="C401" s="18" t="s">
        <v>29450</v>
      </c>
      <c r="D401" s="18" t="s">
        <v>29316</v>
      </c>
      <c r="E401" s="18" t="s">
        <v>29317</v>
      </c>
      <c r="F401" s="20" t="s">
        <v>42507</v>
      </c>
      <c r="G401" s="3" t="str">
        <f>IF(LEN(Tabel2[[#This Row],[ORGNO]])=4,"OK","Ugyldig")</f>
        <v>OK</v>
      </c>
      <c r="H401" s="9"/>
      <c r="K401"/>
      <c r="L401" s="9"/>
      <c r="M401" s="35" t="s">
        <v>1852</v>
      </c>
      <c r="N401" s="35" t="s">
        <v>46102</v>
      </c>
      <c r="O401" s="35" t="s">
        <v>1853</v>
      </c>
      <c r="P401" s="35" t="s">
        <v>30140</v>
      </c>
      <c r="Q401" s="35" t="s">
        <v>29718</v>
      </c>
      <c r="R401" s="35" t="s">
        <v>29748</v>
      </c>
      <c r="S401" s="35" t="s">
        <v>1854</v>
      </c>
      <c r="T401" s="36" t="s">
        <v>93</v>
      </c>
      <c r="U401" s="39" t="str">
        <f>_xlfn.CONCAT(Tabel4[[#This Row],[Personnr.]],"-",Tabel4[[#This Row],[Afdeling]],"-",Tabel4[[#This Row],[ASS_Status]])</f>
        <v>22847-1140-Inactive - Payroll Eligible</v>
      </c>
    </row>
    <row r="402" spans="2:21" ht="15" customHeight="1" x14ac:dyDescent="0.4">
      <c r="B402" s="17" t="s">
        <v>391</v>
      </c>
      <c r="C402" s="18" t="s">
        <v>27683</v>
      </c>
      <c r="D402" s="18" t="s">
        <v>29316</v>
      </c>
      <c r="E402" s="18" t="s">
        <v>29317</v>
      </c>
      <c r="F402" s="20" t="s">
        <v>42507</v>
      </c>
      <c r="G402" s="3" t="str">
        <f>IF(LEN(Tabel2[[#This Row],[ORGNO]])=4,"OK","Ugyldig")</f>
        <v>OK</v>
      </c>
      <c r="H402" s="9"/>
      <c r="K402"/>
      <c r="L402" s="9"/>
      <c r="M402" s="35" t="s">
        <v>1855</v>
      </c>
      <c r="N402" s="35" t="s">
        <v>46103</v>
      </c>
      <c r="O402" s="35" t="s">
        <v>1856</v>
      </c>
      <c r="P402" s="35" t="s">
        <v>30141</v>
      </c>
      <c r="Q402" s="35" t="s">
        <v>29718</v>
      </c>
      <c r="R402" s="35" t="s">
        <v>29748</v>
      </c>
      <c r="S402" s="35" t="s">
        <v>1857</v>
      </c>
      <c r="T402" s="36" t="s">
        <v>263</v>
      </c>
      <c r="U402" s="39" t="str">
        <f>_xlfn.CONCAT(Tabel4[[#This Row],[Personnr.]],"-",Tabel4[[#This Row],[Afdeling]],"-",Tabel4[[#This Row],[ASS_Status]])</f>
        <v>29210-2610-Inactive - Payroll Eligible</v>
      </c>
    </row>
    <row r="403" spans="2:21" ht="15" customHeight="1" x14ac:dyDescent="0.4">
      <c r="B403" s="17" t="s">
        <v>20179</v>
      </c>
      <c r="C403" s="18" t="s">
        <v>62138</v>
      </c>
      <c r="D403" s="18" t="s">
        <v>29316</v>
      </c>
      <c r="E403" s="18" t="s">
        <v>29317</v>
      </c>
      <c r="F403" s="20" t="s">
        <v>42507</v>
      </c>
      <c r="G403" s="3" t="str">
        <f>IF(LEN(Tabel2[[#This Row],[ORGNO]])=4,"OK","Ugyldig")</f>
        <v>OK</v>
      </c>
      <c r="H403" s="9"/>
      <c r="K403"/>
      <c r="L403" s="9"/>
      <c r="M403" s="35" t="s">
        <v>1858</v>
      </c>
      <c r="N403" s="35" t="s">
        <v>46104</v>
      </c>
      <c r="O403" s="35" t="s">
        <v>1859</v>
      </c>
      <c r="P403" s="35" t="s">
        <v>30142</v>
      </c>
      <c r="Q403" s="35" t="s">
        <v>29721</v>
      </c>
      <c r="R403" s="35"/>
      <c r="S403" s="35" t="s">
        <v>1860</v>
      </c>
      <c r="T403" s="36" t="s">
        <v>891</v>
      </c>
      <c r="U403" s="39" t="str">
        <f>_xlfn.CONCAT(Tabel4[[#This Row],[Personnr.]],"-",Tabel4[[#This Row],[Afdeling]],"-",Tabel4[[#This Row],[ASS_Status]])</f>
        <v>28019-9100-Aktiv ansættelse</v>
      </c>
    </row>
    <row r="404" spans="2:21" ht="15" customHeight="1" x14ac:dyDescent="0.4">
      <c r="B404" s="17" t="s">
        <v>392</v>
      </c>
      <c r="C404" s="18" t="s">
        <v>27532</v>
      </c>
      <c r="D404" s="18" t="s">
        <v>29316</v>
      </c>
      <c r="E404" s="18" t="s">
        <v>29317</v>
      </c>
      <c r="F404" s="20" t="s">
        <v>42507</v>
      </c>
      <c r="G404" s="3" t="str">
        <f>IF(LEN(Tabel2[[#This Row],[ORGNO]])=4,"OK","Ugyldig")</f>
        <v>OK</v>
      </c>
      <c r="H404" s="9"/>
      <c r="K404"/>
      <c r="L404" s="9"/>
      <c r="M404" s="35" t="s">
        <v>1861</v>
      </c>
      <c r="N404" s="35" t="s">
        <v>46105</v>
      </c>
      <c r="O404" s="35" t="s">
        <v>1862</v>
      </c>
      <c r="P404" s="35" t="s">
        <v>30143</v>
      </c>
      <c r="Q404" s="35" t="s">
        <v>29718</v>
      </c>
      <c r="R404" s="35" t="s">
        <v>29737</v>
      </c>
      <c r="S404" s="35" t="s">
        <v>1863</v>
      </c>
      <c r="T404" s="36" t="s">
        <v>541</v>
      </c>
      <c r="U404" s="39" t="str">
        <f>_xlfn.CONCAT(Tabel4[[#This Row],[Personnr.]],"-",Tabel4[[#This Row],[Afdeling]],"-",Tabel4[[#This Row],[ASS_Status]])</f>
        <v>26949-3433-Inactive - Payroll Eligible</v>
      </c>
    </row>
    <row r="405" spans="2:21" ht="15" customHeight="1" x14ac:dyDescent="0.4">
      <c r="B405" s="17" t="s">
        <v>393</v>
      </c>
      <c r="C405" s="18" t="s">
        <v>29451</v>
      </c>
      <c r="D405" s="18" t="s">
        <v>29316</v>
      </c>
      <c r="E405" s="18" t="s">
        <v>29317</v>
      </c>
      <c r="F405" s="20" t="s">
        <v>42507</v>
      </c>
      <c r="G405" s="3" t="str">
        <f>IF(LEN(Tabel2[[#This Row],[ORGNO]])=4,"OK","Ugyldig")</f>
        <v>OK</v>
      </c>
      <c r="H405" s="9"/>
      <c r="K405"/>
      <c r="L405" s="9"/>
      <c r="M405" s="35" t="s">
        <v>1861</v>
      </c>
      <c r="N405" s="35"/>
      <c r="O405" s="35"/>
      <c r="P405" s="35" t="s">
        <v>46106</v>
      </c>
      <c r="Q405" s="35" t="s">
        <v>29721</v>
      </c>
      <c r="R405" s="35" t="s">
        <v>29737</v>
      </c>
      <c r="S405" s="35" t="s">
        <v>1863</v>
      </c>
      <c r="T405" s="36" t="s">
        <v>541</v>
      </c>
      <c r="U405" s="39" t="str">
        <f>_xlfn.CONCAT(Tabel4[[#This Row],[Personnr.]],"-",Tabel4[[#This Row],[Afdeling]],"-",Tabel4[[#This Row],[ASS_Status]])</f>
        <v>-3433-Aktiv ansættelse</v>
      </c>
    </row>
    <row r="406" spans="2:21" ht="15" customHeight="1" x14ac:dyDescent="0.4">
      <c r="B406" s="17" t="s">
        <v>394</v>
      </c>
      <c r="C406" s="18" t="s">
        <v>27372</v>
      </c>
      <c r="D406" s="18" t="s">
        <v>29316</v>
      </c>
      <c r="E406" s="18" t="s">
        <v>29317</v>
      </c>
      <c r="F406" s="20" t="s">
        <v>42507</v>
      </c>
      <c r="G406" s="3" t="str">
        <f>IF(LEN(Tabel2[[#This Row],[ORGNO]])=4,"OK","Ugyldig")</f>
        <v>OK</v>
      </c>
      <c r="H406" s="9"/>
      <c r="K406"/>
      <c r="L406" s="9"/>
      <c r="M406" s="35" t="s">
        <v>1864</v>
      </c>
      <c r="N406" s="35" t="s">
        <v>46107</v>
      </c>
      <c r="O406" s="35" t="s">
        <v>1865</v>
      </c>
      <c r="P406" s="35" t="s">
        <v>30144</v>
      </c>
      <c r="Q406" s="35" t="s">
        <v>29718</v>
      </c>
      <c r="R406" s="35" t="s">
        <v>29748</v>
      </c>
      <c r="S406" s="35" t="s">
        <v>1866</v>
      </c>
      <c r="T406" s="36" t="s">
        <v>599</v>
      </c>
      <c r="U406" s="39" t="str">
        <f>_xlfn.CONCAT(Tabel4[[#This Row],[Personnr.]],"-",Tabel4[[#This Row],[Afdeling]],"-",Tabel4[[#This Row],[ASS_Status]])</f>
        <v>27609-4261-Inactive - Payroll Eligible</v>
      </c>
    </row>
    <row r="407" spans="2:21" ht="15" customHeight="1" x14ac:dyDescent="0.4">
      <c r="B407" s="17" t="s">
        <v>395</v>
      </c>
      <c r="C407" s="18" t="s">
        <v>27112</v>
      </c>
      <c r="D407" s="18" t="s">
        <v>29316</v>
      </c>
      <c r="E407" s="18" t="s">
        <v>29317</v>
      </c>
      <c r="F407" s="20" t="s">
        <v>42507</v>
      </c>
      <c r="G407" s="3" t="str">
        <f>IF(LEN(Tabel2[[#This Row],[ORGNO]])=4,"OK","Ugyldig")</f>
        <v>OK</v>
      </c>
      <c r="H407" s="9"/>
      <c r="K407"/>
      <c r="L407" s="9"/>
      <c r="M407" s="35" t="s">
        <v>1864</v>
      </c>
      <c r="N407" s="35"/>
      <c r="O407" s="35"/>
      <c r="P407" s="35" t="s">
        <v>46108</v>
      </c>
      <c r="Q407" s="35" t="s">
        <v>29721</v>
      </c>
      <c r="R407" s="35" t="s">
        <v>29737</v>
      </c>
      <c r="S407" s="35" t="s">
        <v>1866</v>
      </c>
      <c r="T407" s="36" t="s">
        <v>599</v>
      </c>
      <c r="U407" s="39" t="str">
        <f>_xlfn.CONCAT(Tabel4[[#This Row],[Personnr.]],"-",Tabel4[[#This Row],[Afdeling]],"-",Tabel4[[#This Row],[ASS_Status]])</f>
        <v>-4261-Aktiv ansættelse</v>
      </c>
    </row>
    <row r="408" spans="2:21" ht="15" customHeight="1" x14ac:dyDescent="0.4">
      <c r="B408" s="17" t="s">
        <v>396</v>
      </c>
      <c r="C408" s="18" t="s">
        <v>27101</v>
      </c>
      <c r="D408" s="18" t="s">
        <v>29316</v>
      </c>
      <c r="E408" s="18" t="s">
        <v>29317</v>
      </c>
      <c r="F408" s="20" t="s">
        <v>42507</v>
      </c>
      <c r="G408" s="3" t="str">
        <f>IF(LEN(Tabel2[[#This Row],[ORGNO]])=4,"OK","Ugyldig")</f>
        <v>OK</v>
      </c>
      <c r="H408" s="9"/>
      <c r="K408"/>
      <c r="L408" s="9"/>
      <c r="M408" s="35" t="s">
        <v>1867</v>
      </c>
      <c r="N408" s="35" t="s">
        <v>46109</v>
      </c>
      <c r="O408" s="35" t="s">
        <v>1868</v>
      </c>
      <c r="P408" s="35" t="s">
        <v>30145</v>
      </c>
      <c r="Q408" s="35" t="s">
        <v>29721</v>
      </c>
      <c r="R408" s="35" t="s">
        <v>30146</v>
      </c>
      <c r="S408" s="35" t="s">
        <v>1869</v>
      </c>
      <c r="T408" s="36" t="s">
        <v>587</v>
      </c>
      <c r="U408" s="39" t="str">
        <f>_xlfn.CONCAT(Tabel4[[#This Row],[Personnr.]],"-",Tabel4[[#This Row],[Afdeling]],"-",Tabel4[[#This Row],[ASS_Status]])</f>
        <v>23086-4201-Aktiv ansættelse</v>
      </c>
    </row>
    <row r="409" spans="2:21" ht="15" customHeight="1" x14ac:dyDescent="0.4">
      <c r="B409" s="17" t="s">
        <v>397</v>
      </c>
      <c r="C409" s="18" t="s">
        <v>62139</v>
      </c>
      <c r="D409" s="18" t="s">
        <v>29316</v>
      </c>
      <c r="E409" s="18" t="s">
        <v>29317</v>
      </c>
      <c r="F409" s="20"/>
      <c r="G409" s="3" t="str">
        <f>IF(LEN(Tabel2[[#This Row],[ORGNO]])=4,"OK","Ugyldig")</f>
        <v>OK</v>
      </c>
      <c r="H409" s="9"/>
      <c r="K409"/>
      <c r="L409" s="9"/>
      <c r="M409" s="35" t="s">
        <v>1870</v>
      </c>
      <c r="N409" s="35" t="s">
        <v>46110</v>
      </c>
      <c r="O409" s="35" t="s">
        <v>1871</v>
      </c>
      <c r="P409" s="35" t="s">
        <v>30147</v>
      </c>
      <c r="Q409" s="35" t="s">
        <v>29718</v>
      </c>
      <c r="R409" s="35" t="s">
        <v>29761</v>
      </c>
      <c r="S409" s="35" t="s">
        <v>1872</v>
      </c>
      <c r="T409" s="36" t="s">
        <v>31</v>
      </c>
      <c r="U409" s="39" t="str">
        <f>_xlfn.CONCAT(Tabel4[[#This Row],[Personnr.]],"-",Tabel4[[#This Row],[Afdeling]],"-",Tabel4[[#This Row],[ASS_Status]])</f>
        <v>31113-0116-Inactive - Payroll Eligible</v>
      </c>
    </row>
    <row r="410" spans="2:21" ht="15" customHeight="1" x14ac:dyDescent="0.4">
      <c r="B410" s="17" t="s">
        <v>398</v>
      </c>
      <c r="C410" s="18" t="s">
        <v>29452</v>
      </c>
      <c r="D410" s="18" t="s">
        <v>29316</v>
      </c>
      <c r="E410" s="18" t="s">
        <v>29317</v>
      </c>
      <c r="F410" s="20"/>
      <c r="G410" s="3" t="str">
        <f>IF(LEN(Tabel2[[#This Row],[ORGNO]])=4,"OK","Ugyldig")</f>
        <v>OK</v>
      </c>
      <c r="H410" s="9"/>
      <c r="K410"/>
      <c r="L410" s="9"/>
      <c r="M410" s="35" t="s">
        <v>1873</v>
      </c>
      <c r="N410" s="35" t="s">
        <v>46111</v>
      </c>
      <c r="O410" s="35" t="s">
        <v>1874</v>
      </c>
      <c r="P410" s="35" t="s">
        <v>30148</v>
      </c>
      <c r="Q410" s="35" t="s">
        <v>29718</v>
      </c>
      <c r="R410" s="35" t="s">
        <v>30114</v>
      </c>
      <c r="S410" s="35" t="s">
        <v>1875</v>
      </c>
      <c r="T410" s="36" t="s">
        <v>91</v>
      </c>
      <c r="U410" s="39" t="str">
        <f>_xlfn.CONCAT(Tabel4[[#This Row],[Personnr.]],"-",Tabel4[[#This Row],[Afdeling]],"-",Tabel4[[#This Row],[ASS_Status]])</f>
        <v>32579-1135-Inactive - Payroll Eligible</v>
      </c>
    </row>
    <row r="411" spans="2:21" ht="15" customHeight="1" x14ac:dyDescent="0.4">
      <c r="B411" s="17" t="s">
        <v>399</v>
      </c>
      <c r="C411" s="18" t="s">
        <v>27468</v>
      </c>
      <c r="D411" s="18" t="s">
        <v>29316</v>
      </c>
      <c r="E411" s="18" t="s">
        <v>29317</v>
      </c>
      <c r="F411" s="20"/>
      <c r="G411" s="3" t="str">
        <f>IF(LEN(Tabel2[[#This Row],[ORGNO]])=4,"OK","Ugyldig")</f>
        <v>OK</v>
      </c>
      <c r="H411" s="9"/>
      <c r="K411"/>
      <c r="L411" s="9"/>
      <c r="M411" s="35" t="s">
        <v>46112</v>
      </c>
      <c r="N411" s="35" t="s">
        <v>46113</v>
      </c>
      <c r="O411" s="35" t="s">
        <v>46114</v>
      </c>
      <c r="P411" s="35" t="s">
        <v>46115</v>
      </c>
      <c r="Q411" s="35" t="s">
        <v>29721</v>
      </c>
      <c r="R411" s="35" t="s">
        <v>42541</v>
      </c>
      <c r="S411" s="35" t="s">
        <v>8351</v>
      </c>
      <c r="T411" s="36" t="s">
        <v>45706</v>
      </c>
      <c r="U411" s="39" t="str">
        <f>_xlfn.CONCAT(Tabel4[[#This Row],[Personnr.]],"-",Tabel4[[#This Row],[Afdeling]],"-",Tabel4[[#This Row],[ASS_Status]])</f>
        <v>37518-1221-Aktiv ansættelse</v>
      </c>
    </row>
    <row r="412" spans="2:21" ht="15" customHeight="1" x14ac:dyDescent="0.4">
      <c r="B412" s="17" t="s">
        <v>400</v>
      </c>
      <c r="C412" s="18" t="s">
        <v>27400</v>
      </c>
      <c r="D412" s="18" t="s">
        <v>29316</v>
      </c>
      <c r="E412" s="18" t="s">
        <v>29317</v>
      </c>
      <c r="F412" s="20"/>
      <c r="G412" s="3" t="str">
        <f>IF(LEN(Tabel2[[#This Row],[ORGNO]])=4,"OK","Ugyldig")</f>
        <v>OK</v>
      </c>
      <c r="H412" s="9"/>
      <c r="K412"/>
      <c r="L412" s="9"/>
      <c r="M412" s="35" t="s">
        <v>1876</v>
      </c>
      <c r="N412" s="35" t="s">
        <v>46116</v>
      </c>
      <c r="O412" s="35" t="s">
        <v>1877</v>
      </c>
      <c r="P412" s="35" t="s">
        <v>30149</v>
      </c>
      <c r="Q412" s="35" t="s">
        <v>29721</v>
      </c>
      <c r="R412" s="35" t="s">
        <v>29780</v>
      </c>
      <c r="S412" s="35" t="s">
        <v>1878</v>
      </c>
      <c r="T412" s="36" t="s">
        <v>91</v>
      </c>
      <c r="U412" s="39" t="str">
        <f>_xlfn.CONCAT(Tabel4[[#This Row],[Personnr.]],"-",Tabel4[[#This Row],[Afdeling]],"-",Tabel4[[#This Row],[ASS_Status]])</f>
        <v>282-1135-Aktiv ansættelse</v>
      </c>
    </row>
    <row r="413" spans="2:21" ht="15" customHeight="1" x14ac:dyDescent="0.4">
      <c r="B413" s="17" t="s">
        <v>401</v>
      </c>
      <c r="C413" s="18" t="s">
        <v>29453</v>
      </c>
      <c r="D413" s="18" t="s">
        <v>29316</v>
      </c>
      <c r="E413" s="18" t="s">
        <v>29317</v>
      </c>
      <c r="F413" s="20"/>
      <c r="G413" s="3" t="str">
        <f>IF(LEN(Tabel2[[#This Row],[ORGNO]])=4,"OK","Ugyldig")</f>
        <v>OK</v>
      </c>
      <c r="H413" s="9"/>
      <c r="K413"/>
      <c r="L413" s="9"/>
      <c r="M413" s="35" t="s">
        <v>1879</v>
      </c>
      <c r="N413" s="35" t="s">
        <v>46117</v>
      </c>
      <c r="O413" s="35" t="s">
        <v>1880</v>
      </c>
      <c r="P413" s="35" t="s">
        <v>30150</v>
      </c>
      <c r="Q413" s="35" t="s">
        <v>29721</v>
      </c>
      <c r="R413" s="35" t="s">
        <v>30151</v>
      </c>
      <c r="S413" s="35" t="s">
        <v>1881</v>
      </c>
      <c r="T413" s="36" t="s">
        <v>611</v>
      </c>
      <c r="U413" s="39" t="str">
        <f>_xlfn.CONCAT(Tabel4[[#This Row],[Personnr.]],"-",Tabel4[[#This Row],[Afdeling]],"-",Tabel4[[#This Row],[ASS_Status]])</f>
        <v>15733-4291-Aktiv ansættelse</v>
      </c>
    </row>
    <row r="414" spans="2:21" ht="15" customHeight="1" x14ac:dyDescent="0.4">
      <c r="B414" s="17" t="s">
        <v>402</v>
      </c>
      <c r="C414" s="18" t="s">
        <v>29454</v>
      </c>
      <c r="D414" s="18" t="s">
        <v>29316</v>
      </c>
      <c r="E414" s="18" t="s">
        <v>29317</v>
      </c>
      <c r="F414" s="20"/>
      <c r="G414" s="3" t="str">
        <f>IF(LEN(Tabel2[[#This Row],[ORGNO]])=4,"OK","Ugyldig")</f>
        <v>OK</v>
      </c>
      <c r="H414" s="9"/>
      <c r="K414"/>
      <c r="L414" s="9"/>
      <c r="M414" s="35" t="s">
        <v>1882</v>
      </c>
      <c r="N414" s="35" t="s">
        <v>46118</v>
      </c>
      <c r="O414" s="35" t="s">
        <v>1883</v>
      </c>
      <c r="P414" s="35" t="s">
        <v>30152</v>
      </c>
      <c r="Q414" s="35" t="s">
        <v>29718</v>
      </c>
      <c r="R414" s="35" t="s">
        <v>29731</v>
      </c>
      <c r="S414" s="35" t="s">
        <v>1884</v>
      </c>
      <c r="T414" s="36" t="s">
        <v>812</v>
      </c>
      <c r="U414" s="39" t="str">
        <f>_xlfn.CONCAT(Tabel4[[#This Row],[Personnr.]],"-",Tabel4[[#This Row],[Afdeling]],"-",Tabel4[[#This Row],[ASS_Status]])</f>
        <v>12561-8287-Inactive - Payroll Eligible</v>
      </c>
    </row>
    <row r="415" spans="2:21" ht="15" customHeight="1" x14ac:dyDescent="0.4">
      <c r="B415" s="17" t="s">
        <v>403</v>
      </c>
      <c r="C415" s="18" t="s">
        <v>29455</v>
      </c>
      <c r="D415" s="18" t="s">
        <v>29316</v>
      </c>
      <c r="E415" s="18" t="s">
        <v>29317</v>
      </c>
      <c r="F415" s="20"/>
      <c r="G415" s="3" t="str">
        <f>IF(LEN(Tabel2[[#This Row],[ORGNO]])=4,"OK","Ugyldig")</f>
        <v>OK</v>
      </c>
      <c r="H415" s="9"/>
      <c r="K415"/>
      <c r="L415" s="9"/>
      <c r="M415" s="35" t="s">
        <v>1885</v>
      </c>
      <c r="N415" s="35" t="s">
        <v>46119</v>
      </c>
      <c r="O415" s="35" t="s">
        <v>651</v>
      </c>
      <c r="P415" s="35" t="s">
        <v>30153</v>
      </c>
      <c r="Q415" s="35" t="s">
        <v>29718</v>
      </c>
      <c r="R415" s="35" t="s">
        <v>29786</v>
      </c>
      <c r="S415" s="35" t="s">
        <v>1886</v>
      </c>
      <c r="T415" s="36" t="s">
        <v>104</v>
      </c>
      <c r="U415" s="39" t="str">
        <f>_xlfn.CONCAT(Tabel4[[#This Row],[Personnr.]],"-",Tabel4[[#This Row],[Afdeling]],"-",Tabel4[[#This Row],[ASS_Status]])</f>
        <v>48-1201-Inactive - Payroll Eligible</v>
      </c>
    </row>
    <row r="416" spans="2:21" ht="15" customHeight="1" x14ac:dyDescent="0.4">
      <c r="B416" s="17" t="s">
        <v>404</v>
      </c>
      <c r="C416" s="18" t="s">
        <v>28100</v>
      </c>
      <c r="D416" s="18" t="s">
        <v>29316</v>
      </c>
      <c r="E416" s="18" t="s">
        <v>29317</v>
      </c>
      <c r="F416" s="20"/>
      <c r="G416" s="3" t="str">
        <f>IF(LEN(Tabel2[[#This Row],[ORGNO]])=4,"OK","Ugyldig")</f>
        <v>OK</v>
      </c>
      <c r="H416" s="9"/>
      <c r="K416"/>
      <c r="L416" s="9"/>
      <c r="M416" s="35" t="s">
        <v>1887</v>
      </c>
      <c r="N416" s="35" t="s">
        <v>46120</v>
      </c>
      <c r="O416" s="35" t="s">
        <v>1888</v>
      </c>
      <c r="P416" s="35" t="s">
        <v>30154</v>
      </c>
      <c r="Q416" s="35" t="s">
        <v>29721</v>
      </c>
      <c r="R416" s="35" t="s">
        <v>29832</v>
      </c>
      <c r="S416" s="35" t="s">
        <v>1889</v>
      </c>
      <c r="T416" s="36" t="s">
        <v>886</v>
      </c>
      <c r="U416" s="39" t="str">
        <f>_xlfn.CONCAT(Tabel4[[#This Row],[Personnr.]],"-",Tabel4[[#This Row],[Afdeling]],"-",Tabel4[[#This Row],[ASS_Status]])</f>
        <v>420-8800-Aktiv ansættelse</v>
      </c>
    </row>
    <row r="417" spans="2:21" ht="15" customHeight="1" x14ac:dyDescent="0.4">
      <c r="B417" s="17" t="s">
        <v>405</v>
      </c>
      <c r="C417" s="18" t="s">
        <v>29456</v>
      </c>
      <c r="D417" s="18" t="s">
        <v>29316</v>
      </c>
      <c r="E417" s="18" t="s">
        <v>29317</v>
      </c>
      <c r="F417" s="20"/>
      <c r="G417" s="3" t="str">
        <f>IF(LEN(Tabel2[[#This Row],[ORGNO]])=4,"OK","Ugyldig")</f>
        <v>OK</v>
      </c>
      <c r="H417" s="9"/>
      <c r="K417"/>
      <c r="L417" s="9"/>
      <c r="M417" s="35" t="s">
        <v>1890</v>
      </c>
      <c r="N417" s="35" t="s">
        <v>46121</v>
      </c>
      <c r="O417" s="35" t="s">
        <v>1891</v>
      </c>
      <c r="P417" s="35" t="s">
        <v>30155</v>
      </c>
      <c r="Q417" s="35" t="s">
        <v>29721</v>
      </c>
      <c r="R417" s="35" t="s">
        <v>29729</v>
      </c>
      <c r="S417" s="35" t="s">
        <v>1892</v>
      </c>
      <c r="T417" s="36" t="s">
        <v>46122</v>
      </c>
      <c r="U417" s="39" t="str">
        <f>_xlfn.CONCAT(Tabel4[[#This Row],[Personnr.]],"-",Tabel4[[#This Row],[Afdeling]],"-",Tabel4[[#This Row],[ASS_Status]])</f>
        <v>18859-6251-Aktiv ansættelse</v>
      </c>
    </row>
    <row r="418" spans="2:21" ht="15" customHeight="1" x14ac:dyDescent="0.4">
      <c r="B418" s="17" t="s">
        <v>406</v>
      </c>
      <c r="C418" s="18" t="s">
        <v>29457</v>
      </c>
      <c r="D418" s="18" t="s">
        <v>29316</v>
      </c>
      <c r="E418" s="18" t="s">
        <v>29317</v>
      </c>
      <c r="F418" s="20"/>
      <c r="G418" s="3" t="str">
        <f>IF(LEN(Tabel2[[#This Row],[ORGNO]])=4,"OK","Ugyldig")</f>
        <v>OK</v>
      </c>
      <c r="H418" s="9"/>
      <c r="K418"/>
      <c r="L418" s="9"/>
      <c r="M418" s="35" t="s">
        <v>1893</v>
      </c>
      <c r="N418" s="35" t="s">
        <v>46123</v>
      </c>
      <c r="O418" s="35" t="s">
        <v>1894</v>
      </c>
      <c r="P418" s="35" t="s">
        <v>30156</v>
      </c>
      <c r="Q418" s="35" t="s">
        <v>29721</v>
      </c>
      <c r="R418" s="35" t="s">
        <v>29956</v>
      </c>
      <c r="S418" s="35" t="s">
        <v>1895</v>
      </c>
      <c r="T418" s="36" t="s">
        <v>22</v>
      </c>
      <c r="U418" s="39" t="str">
        <f>_xlfn.CONCAT(Tabel4[[#This Row],[Personnr.]],"-",Tabel4[[#This Row],[Afdeling]],"-",Tabel4[[#This Row],[ASS_Status]])</f>
        <v>24788-0100-Aktiv ansættelse</v>
      </c>
    </row>
    <row r="419" spans="2:21" ht="15" customHeight="1" x14ac:dyDescent="0.4">
      <c r="B419" s="17" t="s">
        <v>407</v>
      </c>
      <c r="C419" s="18" t="s">
        <v>29458</v>
      </c>
      <c r="D419" s="18" t="s">
        <v>29316</v>
      </c>
      <c r="E419" s="18" t="s">
        <v>29317</v>
      </c>
      <c r="F419" s="19"/>
      <c r="G419" s="3" t="str">
        <f>IF(LEN(Tabel2[[#This Row],[ORGNO]])=4,"OK","Ugyldig")</f>
        <v>OK</v>
      </c>
      <c r="H419" s="9"/>
      <c r="K419"/>
      <c r="L419" s="9"/>
      <c r="M419" s="35" t="s">
        <v>1896</v>
      </c>
      <c r="N419" s="35" t="s">
        <v>46124</v>
      </c>
      <c r="O419" s="35" t="s">
        <v>471</v>
      </c>
      <c r="P419" s="35" t="s">
        <v>30157</v>
      </c>
      <c r="Q419" s="35" t="s">
        <v>29721</v>
      </c>
      <c r="R419" s="35" t="s">
        <v>29722</v>
      </c>
      <c r="S419" s="35" t="s">
        <v>1897</v>
      </c>
      <c r="T419" s="36" t="s">
        <v>180</v>
      </c>
      <c r="U419" s="39" t="str">
        <f>_xlfn.CONCAT(Tabel4[[#This Row],[Personnr.]],"-",Tabel4[[#This Row],[Afdeling]],"-",Tabel4[[#This Row],[ASS_Status]])</f>
        <v>3194-2368-Aktiv ansættelse</v>
      </c>
    </row>
    <row r="420" spans="2:21" ht="15" customHeight="1" x14ac:dyDescent="0.4">
      <c r="B420" s="17" t="s">
        <v>408</v>
      </c>
      <c r="C420" s="18" t="s">
        <v>28476</v>
      </c>
      <c r="D420" s="18" t="s">
        <v>29316</v>
      </c>
      <c r="E420" s="18" t="s">
        <v>29317</v>
      </c>
      <c r="F420" s="19"/>
      <c r="G420" s="3" t="str">
        <f>IF(LEN(Tabel2[[#This Row],[ORGNO]])=4,"OK","Ugyldig")</f>
        <v>OK</v>
      </c>
      <c r="H420" s="9"/>
      <c r="K420"/>
      <c r="L420" s="9"/>
      <c r="M420" s="35" t="s">
        <v>27136</v>
      </c>
      <c r="N420" s="35" t="s">
        <v>46125</v>
      </c>
      <c r="O420" s="35" t="s">
        <v>27137</v>
      </c>
      <c r="P420" s="35" t="s">
        <v>30158</v>
      </c>
      <c r="Q420" s="35" t="s">
        <v>29718</v>
      </c>
      <c r="R420" s="35" t="s">
        <v>29731</v>
      </c>
      <c r="S420" s="35" t="s">
        <v>27138</v>
      </c>
      <c r="T420" s="36" t="s">
        <v>810</v>
      </c>
      <c r="U420" s="39" t="str">
        <f>_xlfn.CONCAT(Tabel4[[#This Row],[Personnr.]],"-",Tabel4[[#This Row],[Afdeling]],"-",Tabel4[[#This Row],[ASS_Status]])</f>
        <v>34456-8285-Inactive - Payroll Eligible</v>
      </c>
    </row>
    <row r="421" spans="2:21" ht="15" customHeight="1" x14ac:dyDescent="0.4">
      <c r="B421" s="17" t="s">
        <v>42508</v>
      </c>
      <c r="C421" s="18" t="s">
        <v>42509</v>
      </c>
      <c r="D421" s="18" t="s">
        <v>29316</v>
      </c>
      <c r="E421" s="18" t="s">
        <v>29317</v>
      </c>
      <c r="F421" s="19"/>
      <c r="G421" s="3" t="str">
        <f>IF(LEN(Tabel2[[#This Row],[ORGNO]])=4,"OK","Ugyldig")</f>
        <v>OK</v>
      </c>
      <c r="H421" s="9"/>
      <c r="K421"/>
      <c r="L421" s="9"/>
      <c r="M421" s="35" t="s">
        <v>1898</v>
      </c>
      <c r="N421" s="35" t="s">
        <v>46126</v>
      </c>
      <c r="O421" s="35" t="s">
        <v>1899</v>
      </c>
      <c r="P421" s="35" t="s">
        <v>30159</v>
      </c>
      <c r="Q421" s="35" t="s">
        <v>29718</v>
      </c>
      <c r="R421" s="35" t="s">
        <v>29786</v>
      </c>
      <c r="S421" s="35" t="s">
        <v>1900</v>
      </c>
      <c r="T421" s="36" t="s">
        <v>571</v>
      </c>
      <c r="U421" s="39" t="str">
        <f>_xlfn.CONCAT(Tabel4[[#This Row],[Personnr.]],"-",Tabel4[[#This Row],[Afdeling]],"-",Tabel4[[#This Row],[ASS_Status]])</f>
        <v>31417-3710-Inactive - Payroll Eligible</v>
      </c>
    </row>
    <row r="422" spans="2:21" ht="15" customHeight="1" x14ac:dyDescent="0.4">
      <c r="B422" s="17" t="s">
        <v>409</v>
      </c>
      <c r="C422" s="18" t="s">
        <v>28711</v>
      </c>
      <c r="D422" s="18" t="s">
        <v>29316</v>
      </c>
      <c r="E422" s="18" t="s">
        <v>29317</v>
      </c>
      <c r="F422" s="19"/>
      <c r="G422" s="3" t="str">
        <f>IF(LEN(Tabel2[[#This Row],[ORGNO]])=4,"OK","Ugyldig")</f>
        <v>OK</v>
      </c>
      <c r="H422" s="9"/>
      <c r="K422"/>
      <c r="L422" s="9"/>
      <c r="M422" s="35" t="s">
        <v>1898</v>
      </c>
      <c r="N422" s="35"/>
      <c r="O422" s="35"/>
      <c r="P422" s="35" t="s">
        <v>42582</v>
      </c>
      <c r="Q422" s="35" t="s">
        <v>29718</v>
      </c>
      <c r="R422" s="35" t="s">
        <v>29786</v>
      </c>
      <c r="S422" s="35" t="s">
        <v>1900</v>
      </c>
      <c r="T422" s="36" t="s">
        <v>571</v>
      </c>
      <c r="U422" s="39" t="str">
        <f>_xlfn.CONCAT(Tabel4[[#This Row],[Personnr.]],"-",Tabel4[[#This Row],[Afdeling]],"-",Tabel4[[#This Row],[ASS_Status]])</f>
        <v>-3710-Inactive - Payroll Eligible</v>
      </c>
    </row>
    <row r="423" spans="2:21" ht="15" customHeight="1" x14ac:dyDescent="0.4">
      <c r="B423" s="17" t="s">
        <v>410</v>
      </c>
      <c r="C423" s="18" t="s">
        <v>29459</v>
      </c>
      <c r="D423" s="18" t="s">
        <v>29316</v>
      </c>
      <c r="E423" s="18" t="s">
        <v>29317</v>
      </c>
      <c r="F423" s="19"/>
      <c r="G423" s="3" t="str">
        <f>IF(LEN(Tabel2[[#This Row],[ORGNO]])=4,"OK","Ugyldig")</f>
        <v>OK</v>
      </c>
      <c r="H423" s="9"/>
      <c r="K423"/>
      <c r="L423" s="9"/>
      <c r="M423" s="35" t="s">
        <v>1901</v>
      </c>
      <c r="N423" s="35" t="s">
        <v>46127</v>
      </c>
      <c r="O423" s="35" t="s">
        <v>1902</v>
      </c>
      <c r="P423" s="35" t="s">
        <v>30160</v>
      </c>
      <c r="Q423" s="35" t="s">
        <v>29721</v>
      </c>
      <c r="R423" s="35" t="s">
        <v>30161</v>
      </c>
      <c r="S423" s="35" t="s">
        <v>1903</v>
      </c>
      <c r="T423" s="36" t="s">
        <v>874</v>
      </c>
      <c r="U423" s="39" t="str">
        <f>_xlfn.CONCAT(Tabel4[[#This Row],[Personnr.]],"-",Tabel4[[#This Row],[Afdeling]],"-",Tabel4[[#This Row],[ASS_Status]])</f>
        <v>4412-8670-Aktiv ansættelse</v>
      </c>
    </row>
    <row r="424" spans="2:21" ht="15" customHeight="1" x14ac:dyDescent="0.4">
      <c r="B424" s="17" t="s">
        <v>411</v>
      </c>
      <c r="C424" s="18" t="s">
        <v>28337</v>
      </c>
      <c r="D424" s="18" t="s">
        <v>29316</v>
      </c>
      <c r="E424" s="18" t="s">
        <v>29317</v>
      </c>
      <c r="F424" s="19"/>
      <c r="G424" s="3" t="str">
        <f>IF(LEN(Tabel2[[#This Row],[ORGNO]])=4,"OK","Ugyldig")</f>
        <v>OK</v>
      </c>
      <c r="H424" s="9"/>
      <c r="K424"/>
      <c r="L424" s="9"/>
      <c r="M424" s="35" t="s">
        <v>1904</v>
      </c>
      <c r="N424" s="35" t="s">
        <v>46128</v>
      </c>
      <c r="O424" s="35" t="s">
        <v>1905</v>
      </c>
      <c r="P424" s="35" t="s">
        <v>30162</v>
      </c>
      <c r="Q424" s="35" t="s">
        <v>29718</v>
      </c>
      <c r="R424" s="35" t="s">
        <v>29791</v>
      </c>
      <c r="S424" s="35" t="s">
        <v>1906</v>
      </c>
      <c r="T424" s="36" t="s">
        <v>553</v>
      </c>
      <c r="U424" s="39" t="str">
        <f>_xlfn.CONCAT(Tabel4[[#This Row],[Personnr.]],"-",Tabel4[[#This Row],[Afdeling]],"-",Tabel4[[#This Row],[ASS_Status]])</f>
        <v>26506-3500-Inactive - Payroll Eligible</v>
      </c>
    </row>
    <row r="425" spans="2:21" ht="15" customHeight="1" x14ac:dyDescent="0.4">
      <c r="B425" s="17" t="s">
        <v>412</v>
      </c>
      <c r="C425" s="18" t="s">
        <v>27282</v>
      </c>
      <c r="D425" s="18" t="s">
        <v>29316</v>
      </c>
      <c r="E425" s="18" t="s">
        <v>29317</v>
      </c>
      <c r="F425" s="19"/>
      <c r="G425" s="3" t="str">
        <f>IF(LEN(Tabel2[[#This Row],[ORGNO]])=4,"OK","Ugyldig")</f>
        <v>OK</v>
      </c>
      <c r="H425" s="9"/>
      <c r="K425"/>
      <c r="L425" s="9"/>
      <c r="M425" s="35" t="s">
        <v>1907</v>
      </c>
      <c r="N425" s="35" t="s">
        <v>46129</v>
      </c>
      <c r="O425" s="35" t="s">
        <v>1908</v>
      </c>
      <c r="P425" s="35" t="s">
        <v>30163</v>
      </c>
      <c r="Q425" s="35" t="s">
        <v>29721</v>
      </c>
      <c r="R425" s="35" t="s">
        <v>30927</v>
      </c>
      <c r="S425" s="35" t="s">
        <v>1909</v>
      </c>
      <c r="T425" s="36" t="s">
        <v>442</v>
      </c>
      <c r="U425" s="39" t="str">
        <f>_xlfn.CONCAT(Tabel4[[#This Row],[Personnr.]],"-",Tabel4[[#This Row],[Afdeling]],"-",Tabel4[[#This Row],[ASS_Status]])</f>
        <v>33873-3080-Aktiv ansættelse</v>
      </c>
    </row>
    <row r="426" spans="2:21" ht="15" customHeight="1" x14ac:dyDescent="0.4">
      <c r="B426" s="17" t="s">
        <v>413</v>
      </c>
      <c r="C426" s="18" t="s">
        <v>27258</v>
      </c>
      <c r="D426" s="18" t="s">
        <v>29316</v>
      </c>
      <c r="E426" s="18" t="s">
        <v>29317</v>
      </c>
      <c r="F426" s="19"/>
      <c r="G426" s="3" t="str">
        <f>IF(LEN(Tabel2[[#This Row],[ORGNO]])=4,"OK","Ugyldig")</f>
        <v>OK</v>
      </c>
      <c r="H426" s="9"/>
      <c r="K426"/>
      <c r="L426" s="9"/>
      <c r="M426" s="35" t="s">
        <v>1910</v>
      </c>
      <c r="N426" s="35" t="s">
        <v>46130</v>
      </c>
      <c r="O426" s="35" t="s">
        <v>1911</v>
      </c>
      <c r="P426" s="35" t="s">
        <v>30164</v>
      </c>
      <c r="Q426" s="35" t="s">
        <v>29721</v>
      </c>
      <c r="R426" s="35" t="s">
        <v>29729</v>
      </c>
      <c r="S426" s="35" t="s">
        <v>1912</v>
      </c>
      <c r="T426" s="36" t="s">
        <v>27</v>
      </c>
      <c r="U426" s="39" t="str">
        <f>_xlfn.CONCAT(Tabel4[[#This Row],[Personnr.]],"-",Tabel4[[#This Row],[Afdeling]],"-",Tabel4[[#This Row],[ASS_Status]])</f>
        <v>463-0112-Aktiv ansættelse</v>
      </c>
    </row>
    <row r="427" spans="2:21" ht="15" customHeight="1" x14ac:dyDescent="0.4">
      <c r="B427" s="17" t="s">
        <v>414</v>
      </c>
      <c r="C427" s="18" t="s">
        <v>29460</v>
      </c>
      <c r="D427" s="18" t="s">
        <v>29316</v>
      </c>
      <c r="E427" s="18" t="s">
        <v>29317</v>
      </c>
      <c r="F427" s="19"/>
      <c r="G427" s="3" t="str">
        <f>IF(LEN(Tabel2[[#This Row],[ORGNO]])=4,"OK","Ugyldig")</f>
        <v>OK</v>
      </c>
      <c r="H427" s="9"/>
      <c r="K427"/>
      <c r="L427" s="9"/>
      <c r="M427" s="35" t="s">
        <v>1913</v>
      </c>
      <c r="N427" s="35" t="s">
        <v>46131</v>
      </c>
      <c r="O427" s="35" t="s">
        <v>1914</v>
      </c>
      <c r="P427" s="35" t="s">
        <v>30165</v>
      </c>
      <c r="Q427" s="35" t="s">
        <v>29721</v>
      </c>
      <c r="R427" s="35" t="s">
        <v>30166</v>
      </c>
      <c r="S427" s="35" t="s">
        <v>1915</v>
      </c>
      <c r="T427" s="36" t="s">
        <v>42501</v>
      </c>
      <c r="U427" s="39" t="str">
        <f>_xlfn.CONCAT(Tabel4[[#This Row],[Personnr.]],"-",Tabel4[[#This Row],[Afdeling]],"-",Tabel4[[#This Row],[ASS_Status]])</f>
        <v>32810-2291-Aktiv ansættelse</v>
      </c>
    </row>
    <row r="428" spans="2:21" ht="15" customHeight="1" x14ac:dyDescent="0.4">
      <c r="B428" s="17" t="s">
        <v>415</v>
      </c>
      <c r="C428" s="18" t="s">
        <v>27598</v>
      </c>
      <c r="D428" s="18" t="s">
        <v>29316</v>
      </c>
      <c r="E428" s="18" t="s">
        <v>29317</v>
      </c>
      <c r="F428" s="19"/>
      <c r="G428" s="3" t="str">
        <f>IF(LEN(Tabel2[[#This Row],[ORGNO]])=4,"OK","Ugyldig")</f>
        <v>OK</v>
      </c>
      <c r="H428" s="9"/>
      <c r="K428"/>
      <c r="L428" s="9"/>
      <c r="M428" s="35" t="s">
        <v>1916</v>
      </c>
      <c r="N428" s="35" t="s">
        <v>46132</v>
      </c>
      <c r="O428" s="35" t="s">
        <v>1917</v>
      </c>
      <c r="P428" s="35" t="s">
        <v>30167</v>
      </c>
      <c r="Q428" s="35" t="s">
        <v>29721</v>
      </c>
      <c r="R428" s="35" t="s">
        <v>29729</v>
      </c>
      <c r="S428" s="35" t="s">
        <v>1918</v>
      </c>
      <c r="T428" s="36" t="s">
        <v>573</v>
      </c>
      <c r="U428" s="39" t="str">
        <f>_xlfn.CONCAT(Tabel4[[#This Row],[Personnr.]],"-",Tabel4[[#This Row],[Afdeling]],"-",Tabel4[[#This Row],[ASS_Status]])</f>
        <v>18264-3800-Aktiv ansættelse</v>
      </c>
    </row>
    <row r="429" spans="2:21" ht="15" customHeight="1" x14ac:dyDescent="0.4">
      <c r="B429" s="17" t="s">
        <v>416</v>
      </c>
      <c r="C429" s="18" t="s">
        <v>27604</v>
      </c>
      <c r="D429" s="18" t="s">
        <v>29316</v>
      </c>
      <c r="E429" s="18" t="s">
        <v>29317</v>
      </c>
      <c r="F429" s="19"/>
      <c r="G429" s="3" t="str">
        <f>IF(LEN(Tabel2[[#This Row],[ORGNO]])=4,"OK","Ugyldig")</f>
        <v>OK</v>
      </c>
      <c r="H429" s="9"/>
      <c r="K429"/>
      <c r="L429" s="9"/>
      <c r="M429" s="35" t="s">
        <v>1919</v>
      </c>
      <c r="N429" s="35" t="s">
        <v>46133</v>
      </c>
      <c r="O429" s="35" t="s">
        <v>1920</v>
      </c>
      <c r="P429" s="35" t="s">
        <v>30168</v>
      </c>
      <c r="Q429" s="35" t="s">
        <v>29721</v>
      </c>
      <c r="R429" s="35" t="s">
        <v>29802</v>
      </c>
      <c r="S429" s="35" t="s">
        <v>1921</v>
      </c>
      <c r="T429" s="36" t="s">
        <v>581</v>
      </c>
      <c r="U429" s="39" t="str">
        <f>_xlfn.CONCAT(Tabel4[[#This Row],[Personnr.]],"-",Tabel4[[#This Row],[Afdeling]],"-",Tabel4[[#This Row],[ASS_Status]])</f>
        <v>18269-4140-Aktiv ansættelse</v>
      </c>
    </row>
    <row r="430" spans="2:21" ht="15" customHeight="1" x14ac:dyDescent="0.4">
      <c r="B430" s="17" t="s">
        <v>417</v>
      </c>
      <c r="C430" s="18" t="s">
        <v>27235</v>
      </c>
      <c r="D430" s="18" t="s">
        <v>29316</v>
      </c>
      <c r="E430" s="18" t="s">
        <v>29317</v>
      </c>
      <c r="F430" s="19"/>
      <c r="G430" s="3" t="str">
        <f>IF(LEN(Tabel2[[#This Row],[ORGNO]])=4,"OK","Ugyldig")</f>
        <v>OK</v>
      </c>
      <c r="H430" s="9"/>
      <c r="K430"/>
      <c r="L430" s="9"/>
      <c r="M430" s="35" t="s">
        <v>1922</v>
      </c>
      <c r="N430" s="35" t="s">
        <v>46134</v>
      </c>
      <c r="O430" s="35" t="s">
        <v>1923</v>
      </c>
      <c r="P430" s="35" t="s">
        <v>30169</v>
      </c>
      <c r="Q430" s="35" t="s">
        <v>31095</v>
      </c>
      <c r="R430" s="35" t="s">
        <v>29879</v>
      </c>
      <c r="S430" s="35" t="s">
        <v>1924</v>
      </c>
      <c r="T430" s="36" t="s">
        <v>263</v>
      </c>
      <c r="U430" s="39" t="str">
        <f>_xlfn.CONCAT(Tabel4[[#This Row],[Personnr.]],"-",Tabel4[[#This Row],[Afdeling]],"-",Tabel4[[#This Row],[ASS_Status]])</f>
        <v>17932-2610-Barsel u. løn m. pension (90)</v>
      </c>
    </row>
    <row r="431" spans="2:21" ht="15" customHeight="1" x14ac:dyDescent="0.4">
      <c r="B431" s="17" t="s">
        <v>418</v>
      </c>
      <c r="C431" s="18" t="s">
        <v>29461</v>
      </c>
      <c r="D431" s="18" t="s">
        <v>29316</v>
      </c>
      <c r="E431" s="18" t="s">
        <v>29317</v>
      </c>
      <c r="F431" s="19"/>
      <c r="G431" s="3" t="str">
        <f>IF(LEN(Tabel2[[#This Row],[ORGNO]])=4,"OK","Ugyldig")</f>
        <v>OK</v>
      </c>
      <c r="H431" s="9"/>
      <c r="K431"/>
      <c r="L431" s="9"/>
      <c r="M431" s="35" t="s">
        <v>1925</v>
      </c>
      <c r="N431" s="35" t="s">
        <v>46135</v>
      </c>
      <c r="O431" s="35" t="s">
        <v>1926</v>
      </c>
      <c r="P431" s="35" t="s">
        <v>30170</v>
      </c>
      <c r="Q431" s="35" t="s">
        <v>29718</v>
      </c>
      <c r="R431" s="35" t="s">
        <v>29761</v>
      </c>
      <c r="S431" s="35" t="s">
        <v>1927</v>
      </c>
      <c r="T431" s="36" t="s">
        <v>107</v>
      </c>
      <c r="U431" s="39" t="str">
        <f>_xlfn.CONCAT(Tabel4[[#This Row],[Personnr.]],"-",Tabel4[[#This Row],[Afdeling]],"-",Tabel4[[#This Row],[ASS_Status]])</f>
        <v>33021-1211-Inactive - Payroll Eligible</v>
      </c>
    </row>
    <row r="432" spans="2:21" ht="15" customHeight="1" x14ac:dyDescent="0.4">
      <c r="B432" s="17" t="s">
        <v>419</v>
      </c>
      <c r="C432" s="18" t="s">
        <v>27312</v>
      </c>
      <c r="D432" s="18" t="s">
        <v>29316</v>
      </c>
      <c r="E432" s="18" t="s">
        <v>29317</v>
      </c>
      <c r="F432" s="19"/>
      <c r="G432" s="3" t="str">
        <f>IF(LEN(Tabel2[[#This Row],[ORGNO]])=4,"OK","Ugyldig")</f>
        <v>OK</v>
      </c>
      <c r="H432" s="9"/>
      <c r="K432"/>
      <c r="L432" s="9"/>
      <c r="M432" s="35" t="s">
        <v>1928</v>
      </c>
      <c r="N432" s="35" t="s">
        <v>46136</v>
      </c>
      <c r="O432" s="35" t="s">
        <v>1929</v>
      </c>
      <c r="P432" s="35" t="s">
        <v>30171</v>
      </c>
      <c r="Q432" s="35" t="s">
        <v>30133</v>
      </c>
      <c r="R432" s="35" t="s">
        <v>29797</v>
      </c>
      <c r="S432" s="35" t="s">
        <v>1930</v>
      </c>
      <c r="T432" s="36" t="s">
        <v>368</v>
      </c>
      <c r="U432" s="39" t="str">
        <f>_xlfn.CONCAT(Tabel4[[#This Row],[Personnr.]],"-",Tabel4[[#This Row],[Afdeling]],"-",Tabel4[[#This Row],[ASS_Status]])</f>
        <v>30391-2833-Mor orlov (6+6) (174)</v>
      </c>
    </row>
    <row r="433" spans="2:21" ht="15" customHeight="1" x14ac:dyDescent="0.4">
      <c r="B433" s="17" t="s">
        <v>420</v>
      </c>
      <c r="C433" s="18" t="s">
        <v>29462</v>
      </c>
      <c r="D433" s="18" t="s">
        <v>29316</v>
      </c>
      <c r="E433" s="18" t="s">
        <v>29317</v>
      </c>
      <c r="F433" s="19"/>
      <c r="G433" s="3" t="str">
        <f>IF(LEN(Tabel2[[#This Row],[ORGNO]])=4,"OK","Ugyldig")</f>
        <v>OK</v>
      </c>
      <c r="H433" s="9"/>
      <c r="K433"/>
      <c r="L433" s="9"/>
      <c r="M433" s="35" t="s">
        <v>1931</v>
      </c>
      <c r="N433" s="35" t="s">
        <v>46137</v>
      </c>
      <c r="O433" s="35" t="s">
        <v>1932</v>
      </c>
      <c r="P433" s="35" t="s">
        <v>30172</v>
      </c>
      <c r="Q433" s="35" t="s">
        <v>29718</v>
      </c>
      <c r="R433" s="35" t="s">
        <v>29748</v>
      </c>
      <c r="S433" s="35" t="s">
        <v>1933</v>
      </c>
      <c r="T433" s="36" t="s">
        <v>97</v>
      </c>
      <c r="U433" s="39" t="str">
        <f>_xlfn.CONCAT(Tabel4[[#This Row],[Personnr.]],"-",Tabel4[[#This Row],[Afdeling]],"-",Tabel4[[#This Row],[ASS_Status]])</f>
        <v>33012-1150-Inactive - Payroll Eligible</v>
      </c>
    </row>
    <row r="434" spans="2:21" ht="15" customHeight="1" x14ac:dyDescent="0.4">
      <c r="B434" s="17" t="s">
        <v>421</v>
      </c>
      <c r="C434" s="18" t="s">
        <v>27018</v>
      </c>
      <c r="D434" s="18" t="s">
        <v>29316</v>
      </c>
      <c r="E434" s="18" t="s">
        <v>29317</v>
      </c>
      <c r="F434" s="19"/>
      <c r="G434" s="3" t="str">
        <f>IF(LEN(Tabel2[[#This Row],[ORGNO]])=4,"OK","Ugyldig")</f>
        <v>OK</v>
      </c>
      <c r="H434" s="9"/>
      <c r="K434"/>
      <c r="L434" s="9"/>
      <c r="M434" s="35" t="s">
        <v>1934</v>
      </c>
      <c r="N434" s="35" t="s">
        <v>46138</v>
      </c>
      <c r="O434" s="35" t="s">
        <v>1935</v>
      </c>
      <c r="P434" s="35" t="s">
        <v>30173</v>
      </c>
      <c r="Q434" s="35" t="s">
        <v>29721</v>
      </c>
      <c r="R434" s="35" t="s">
        <v>29802</v>
      </c>
      <c r="S434" s="35" t="s">
        <v>1936</v>
      </c>
      <c r="T434" s="36" t="s">
        <v>626</v>
      </c>
      <c r="U434" s="39" t="str">
        <f>_xlfn.CONCAT(Tabel4[[#This Row],[Personnr.]],"-",Tabel4[[#This Row],[Afdeling]],"-",Tabel4[[#This Row],[ASS_Status]])</f>
        <v>30647-4650-Aktiv ansættelse</v>
      </c>
    </row>
    <row r="435" spans="2:21" ht="15" customHeight="1" x14ac:dyDescent="0.4">
      <c r="B435" s="17" t="s">
        <v>422</v>
      </c>
      <c r="C435" s="18" t="s">
        <v>29463</v>
      </c>
      <c r="D435" s="18" t="s">
        <v>29316</v>
      </c>
      <c r="E435" s="18" t="s">
        <v>29317</v>
      </c>
      <c r="F435" s="19"/>
      <c r="G435" s="3" t="str">
        <f>IF(LEN(Tabel2[[#This Row],[ORGNO]])=4,"OK","Ugyldig")</f>
        <v>OK</v>
      </c>
      <c r="H435" s="9"/>
      <c r="K435"/>
      <c r="L435" s="9"/>
      <c r="M435" s="35" t="s">
        <v>46139</v>
      </c>
      <c r="N435" s="35" t="s">
        <v>46140</v>
      </c>
      <c r="O435" s="35" t="s">
        <v>46141</v>
      </c>
      <c r="P435" s="35" t="s">
        <v>46142</v>
      </c>
      <c r="Q435" s="35" t="s">
        <v>29721</v>
      </c>
      <c r="R435" s="35" t="s">
        <v>29737</v>
      </c>
      <c r="S435" s="35" t="s">
        <v>46143</v>
      </c>
      <c r="T435" s="36" t="s">
        <v>65</v>
      </c>
      <c r="U435" s="39" t="str">
        <f>_xlfn.CONCAT(Tabel4[[#This Row],[Personnr.]],"-",Tabel4[[#This Row],[Afdeling]],"-",Tabel4[[#This Row],[ASS_Status]])</f>
        <v>36524-1053-Aktiv ansættelse</v>
      </c>
    </row>
    <row r="436" spans="2:21" ht="15" customHeight="1" x14ac:dyDescent="0.4">
      <c r="B436" s="17" t="s">
        <v>423</v>
      </c>
      <c r="C436" s="18" t="s">
        <v>27146</v>
      </c>
      <c r="D436" s="18" t="s">
        <v>29316</v>
      </c>
      <c r="E436" s="18" t="s">
        <v>29317</v>
      </c>
      <c r="F436" s="19"/>
      <c r="G436" s="3" t="str">
        <f>IF(LEN(Tabel2[[#This Row],[ORGNO]])=4,"OK","Ugyldig")</f>
        <v>OK</v>
      </c>
      <c r="H436" s="9"/>
      <c r="K436"/>
      <c r="L436" s="9"/>
      <c r="M436" s="35" t="s">
        <v>1937</v>
      </c>
      <c r="N436" s="35" t="s">
        <v>46144</v>
      </c>
      <c r="O436" s="35" t="s">
        <v>1938</v>
      </c>
      <c r="P436" s="35" t="s">
        <v>30174</v>
      </c>
      <c r="Q436" s="35" t="s">
        <v>29721</v>
      </c>
      <c r="R436" s="35" t="s">
        <v>29737</v>
      </c>
      <c r="S436" s="35" t="s">
        <v>1939</v>
      </c>
      <c r="T436" s="36" t="s">
        <v>30</v>
      </c>
      <c r="U436" s="39" t="str">
        <f>_xlfn.CONCAT(Tabel4[[#This Row],[Personnr.]],"-",Tabel4[[#This Row],[Afdeling]],"-",Tabel4[[#This Row],[ASS_Status]])</f>
        <v>24059-0115-Aktiv ansættelse</v>
      </c>
    </row>
    <row r="437" spans="2:21" ht="15" customHeight="1" x14ac:dyDescent="0.4">
      <c r="B437" s="17" t="s">
        <v>424</v>
      </c>
      <c r="C437" s="18" t="s">
        <v>29464</v>
      </c>
      <c r="D437" s="18" t="s">
        <v>29316</v>
      </c>
      <c r="E437" s="18" t="s">
        <v>29317</v>
      </c>
      <c r="F437" s="19"/>
      <c r="G437" s="3" t="str">
        <f>IF(LEN(Tabel2[[#This Row],[ORGNO]])=4,"OK","Ugyldig")</f>
        <v>OK</v>
      </c>
      <c r="H437" s="9"/>
      <c r="K437"/>
      <c r="L437" s="9"/>
      <c r="M437" s="35" t="s">
        <v>1940</v>
      </c>
      <c r="N437" s="35" t="s">
        <v>46145</v>
      </c>
      <c r="O437" s="35" t="s">
        <v>1941</v>
      </c>
      <c r="P437" s="35" t="s">
        <v>30175</v>
      </c>
      <c r="Q437" s="35" t="s">
        <v>29721</v>
      </c>
      <c r="R437" s="35" t="s">
        <v>29737</v>
      </c>
      <c r="S437" s="35" t="s">
        <v>1942</v>
      </c>
      <c r="T437" s="36" t="s">
        <v>338</v>
      </c>
      <c r="U437" s="39" t="str">
        <f>_xlfn.CONCAT(Tabel4[[#This Row],[Personnr.]],"-",Tabel4[[#This Row],[Afdeling]],"-",Tabel4[[#This Row],[ASS_Status]])</f>
        <v>24198-2790-Aktiv ansættelse</v>
      </c>
    </row>
    <row r="438" spans="2:21" ht="15" customHeight="1" x14ac:dyDescent="0.4">
      <c r="B438" s="17" t="s">
        <v>425</v>
      </c>
      <c r="C438" s="18" t="s">
        <v>29465</v>
      </c>
      <c r="D438" s="18" t="s">
        <v>29316</v>
      </c>
      <c r="E438" s="18" t="s">
        <v>29317</v>
      </c>
      <c r="F438" s="19"/>
      <c r="G438" s="3" t="str">
        <f>IF(LEN(Tabel2[[#This Row],[ORGNO]])=4,"OK","Ugyldig")</f>
        <v>OK</v>
      </c>
      <c r="H438" s="9"/>
      <c r="K438"/>
      <c r="L438" s="9"/>
      <c r="M438" s="35" t="s">
        <v>1943</v>
      </c>
      <c r="N438" s="35" t="s">
        <v>46146</v>
      </c>
      <c r="O438" s="35" t="s">
        <v>1944</v>
      </c>
      <c r="P438" s="35" t="s">
        <v>30176</v>
      </c>
      <c r="Q438" s="35" t="s">
        <v>29718</v>
      </c>
      <c r="R438" s="35" t="s">
        <v>29761</v>
      </c>
      <c r="S438" s="35" t="s">
        <v>1945</v>
      </c>
      <c r="T438" s="36" t="s">
        <v>188</v>
      </c>
      <c r="U438" s="39" t="str">
        <f>_xlfn.CONCAT(Tabel4[[#This Row],[Personnr.]],"-",Tabel4[[#This Row],[Afdeling]],"-",Tabel4[[#This Row],[ASS_Status]])</f>
        <v>23949-2405-Inactive - Payroll Eligible</v>
      </c>
    </row>
    <row r="439" spans="2:21" ht="15" customHeight="1" x14ac:dyDescent="0.4">
      <c r="B439" s="17" t="s">
        <v>426</v>
      </c>
      <c r="C439" s="18" t="s">
        <v>27036</v>
      </c>
      <c r="D439" s="18" t="s">
        <v>29316</v>
      </c>
      <c r="E439" s="18" t="s">
        <v>29317</v>
      </c>
      <c r="F439" s="19"/>
      <c r="G439" s="3" t="str">
        <f>IF(LEN(Tabel2[[#This Row],[ORGNO]])=4,"OK","Ugyldig")</f>
        <v>OK</v>
      </c>
      <c r="H439" s="9"/>
      <c r="K439"/>
      <c r="L439" s="9"/>
      <c r="M439" s="35" t="s">
        <v>1946</v>
      </c>
      <c r="N439" s="35" t="s">
        <v>46147</v>
      </c>
      <c r="O439" s="35" t="s">
        <v>1947</v>
      </c>
      <c r="P439" s="35" t="s">
        <v>30177</v>
      </c>
      <c r="Q439" s="35" t="s">
        <v>29721</v>
      </c>
      <c r="R439" s="35" t="s">
        <v>29748</v>
      </c>
      <c r="S439" s="35" t="s">
        <v>1948</v>
      </c>
      <c r="T439" s="36" t="s">
        <v>65</v>
      </c>
      <c r="U439" s="39" t="str">
        <f>_xlfn.CONCAT(Tabel4[[#This Row],[Personnr.]],"-",Tabel4[[#This Row],[Afdeling]],"-",Tabel4[[#This Row],[ASS_Status]])</f>
        <v>31317-1053-Aktiv ansættelse</v>
      </c>
    </row>
    <row r="440" spans="2:21" ht="15" customHeight="1" x14ac:dyDescent="0.4">
      <c r="B440" s="17" t="s">
        <v>427</v>
      </c>
      <c r="C440" s="18" t="s">
        <v>29466</v>
      </c>
      <c r="D440" s="18" t="s">
        <v>29316</v>
      </c>
      <c r="E440" s="18" t="s">
        <v>29317</v>
      </c>
      <c r="F440" s="19"/>
      <c r="G440" s="3" t="str">
        <f>IF(LEN(Tabel2[[#This Row],[ORGNO]])=4,"OK","Ugyldig")</f>
        <v>OK</v>
      </c>
      <c r="H440" s="9"/>
      <c r="K440"/>
      <c r="L440" s="9"/>
      <c r="M440" s="35" t="s">
        <v>1949</v>
      </c>
      <c r="N440" s="35" t="s">
        <v>46148</v>
      </c>
      <c r="O440" s="35" t="s">
        <v>1950</v>
      </c>
      <c r="P440" s="35" t="s">
        <v>30178</v>
      </c>
      <c r="Q440" s="35" t="s">
        <v>29718</v>
      </c>
      <c r="R440" s="35" t="s">
        <v>29745</v>
      </c>
      <c r="S440" s="35" t="s">
        <v>1951</v>
      </c>
      <c r="T440" s="36" t="s">
        <v>587</v>
      </c>
      <c r="U440" s="39" t="str">
        <f>_xlfn.CONCAT(Tabel4[[#This Row],[Personnr.]],"-",Tabel4[[#This Row],[Afdeling]],"-",Tabel4[[#This Row],[ASS_Status]])</f>
        <v>32377-4201-Inactive - Payroll Eligible</v>
      </c>
    </row>
    <row r="441" spans="2:21" ht="15" customHeight="1" x14ac:dyDescent="0.4">
      <c r="B441" s="17" t="s">
        <v>428</v>
      </c>
      <c r="C441" s="18" t="s">
        <v>28111</v>
      </c>
      <c r="D441" s="18" t="s">
        <v>29316</v>
      </c>
      <c r="E441" s="18" t="s">
        <v>29317</v>
      </c>
      <c r="F441" s="19"/>
      <c r="G441" s="3" t="str">
        <f>IF(LEN(Tabel2[[#This Row],[ORGNO]])=4,"OK","Ugyldig")</f>
        <v>OK</v>
      </c>
      <c r="H441" s="9"/>
      <c r="K441"/>
      <c r="L441" s="9"/>
      <c r="M441" s="35" t="s">
        <v>30179</v>
      </c>
      <c r="N441" s="35" t="s">
        <v>46149</v>
      </c>
      <c r="O441" s="35" t="s">
        <v>29134</v>
      </c>
      <c r="P441" s="35" t="s">
        <v>30180</v>
      </c>
      <c r="Q441" s="35" t="s">
        <v>29932</v>
      </c>
      <c r="R441" s="35" t="s">
        <v>29737</v>
      </c>
      <c r="S441" s="35" t="s">
        <v>29135</v>
      </c>
      <c r="T441" s="36" t="s">
        <v>132</v>
      </c>
      <c r="U441" s="39" t="str">
        <f>_xlfn.CONCAT(Tabel4[[#This Row],[Personnr.]],"-",Tabel4[[#This Row],[Afdeling]],"-",Tabel4[[#This Row],[ASS_Status]])</f>
        <v>34281-2242-Barsel med løn (191)</v>
      </c>
    </row>
    <row r="442" spans="2:21" ht="15" customHeight="1" x14ac:dyDescent="0.4">
      <c r="B442" s="17" t="s">
        <v>429</v>
      </c>
      <c r="C442" s="18" t="s">
        <v>27425</v>
      </c>
      <c r="D442" s="18" t="s">
        <v>29316</v>
      </c>
      <c r="E442" s="18" t="s">
        <v>29317</v>
      </c>
      <c r="F442" s="19"/>
      <c r="G442" s="3" t="str">
        <f>IF(LEN(Tabel2[[#This Row],[ORGNO]])=4,"OK","Ugyldig")</f>
        <v>OK</v>
      </c>
      <c r="H442" s="9"/>
      <c r="K442"/>
      <c r="L442" s="9"/>
      <c r="M442" s="35" t="s">
        <v>1952</v>
      </c>
      <c r="N442" s="35" t="s">
        <v>46150</v>
      </c>
      <c r="O442" s="35" t="s">
        <v>1953</v>
      </c>
      <c r="P442" s="35" t="s">
        <v>30181</v>
      </c>
      <c r="Q442" s="35" t="s">
        <v>29718</v>
      </c>
      <c r="R442" s="35" t="s">
        <v>29754</v>
      </c>
      <c r="S442" s="35" t="s">
        <v>1954</v>
      </c>
      <c r="T442" s="36" t="s">
        <v>682</v>
      </c>
      <c r="U442" s="39" t="str">
        <f>_xlfn.CONCAT(Tabel4[[#This Row],[Personnr.]],"-",Tabel4[[#This Row],[Afdeling]],"-",Tabel4[[#This Row],[ASS_Status]])</f>
        <v>33109-56-Inactive - Payroll Eligible</v>
      </c>
    </row>
    <row r="443" spans="2:21" ht="15" customHeight="1" x14ac:dyDescent="0.4">
      <c r="B443" s="17" t="s">
        <v>430</v>
      </c>
      <c r="C443" s="18" t="s">
        <v>27351</v>
      </c>
      <c r="D443" s="18" t="s">
        <v>29316</v>
      </c>
      <c r="E443" s="18" t="s">
        <v>29317</v>
      </c>
      <c r="F443" s="19"/>
      <c r="G443" s="3" t="str">
        <f>IF(LEN(Tabel2[[#This Row],[ORGNO]])=4,"OK","Ugyldig")</f>
        <v>OK</v>
      </c>
      <c r="H443" s="9"/>
      <c r="K443"/>
      <c r="L443" s="9"/>
      <c r="M443" s="35" t="s">
        <v>44344</v>
      </c>
      <c r="N443" s="35" t="s">
        <v>46151</v>
      </c>
      <c r="O443" s="35" t="s">
        <v>44345</v>
      </c>
      <c r="P443" s="35" t="s">
        <v>42583</v>
      </c>
      <c r="Q443" s="35" t="s">
        <v>29718</v>
      </c>
      <c r="R443" s="35" t="s">
        <v>29754</v>
      </c>
      <c r="S443" s="35" t="s">
        <v>42584</v>
      </c>
      <c r="T443" s="36" t="s">
        <v>583</v>
      </c>
      <c r="U443" s="39" t="str">
        <f>_xlfn.CONCAT(Tabel4[[#This Row],[Personnr.]],"-",Tabel4[[#This Row],[Afdeling]],"-",Tabel4[[#This Row],[ASS_Status]])</f>
        <v>35635-4160-Inactive - Payroll Eligible</v>
      </c>
    </row>
    <row r="444" spans="2:21" ht="15" customHeight="1" x14ac:dyDescent="0.4">
      <c r="B444" s="17" t="s">
        <v>431</v>
      </c>
      <c r="C444" s="18" t="s">
        <v>28714</v>
      </c>
      <c r="D444" s="18" t="s">
        <v>29316</v>
      </c>
      <c r="E444" s="18" t="s">
        <v>29317</v>
      </c>
      <c r="F444" s="19"/>
      <c r="G444" s="3" t="str">
        <f>IF(LEN(Tabel2[[#This Row],[ORGNO]])=4,"OK","Ugyldig")</f>
        <v>OK</v>
      </c>
      <c r="H444" s="9"/>
      <c r="K444"/>
      <c r="L444" s="9"/>
      <c r="M444" s="35" t="s">
        <v>1955</v>
      </c>
      <c r="N444" s="35" t="s">
        <v>46152</v>
      </c>
      <c r="O444" s="35" t="s">
        <v>1956</v>
      </c>
      <c r="P444" s="35" t="s">
        <v>30182</v>
      </c>
      <c r="Q444" s="35" t="s">
        <v>29721</v>
      </c>
      <c r="R444" s="35" t="s">
        <v>29748</v>
      </c>
      <c r="S444" s="35" t="s">
        <v>1957</v>
      </c>
      <c r="T444" s="36" t="s">
        <v>423</v>
      </c>
      <c r="U444" s="39" t="str">
        <f>_xlfn.CONCAT(Tabel4[[#This Row],[Personnr.]],"-",Tabel4[[#This Row],[Afdeling]],"-",Tabel4[[#This Row],[ASS_Status]])</f>
        <v>30017-3042-Aktiv ansættelse</v>
      </c>
    </row>
    <row r="445" spans="2:21" ht="15" customHeight="1" x14ac:dyDescent="0.4">
      <c r="B445" s="17" t="s">
        <v>432</v>
      </c>
      <c r="C445" s="18" t="s">
        <v>27382</v>
      </c>
      <c r="D445" s="18" t="s">
        <v>29316</v>
      </c>
      <c r="E445" s="18" t="s">
        <v>29317</v>
      </c>
      <c r="F445" s="19"/>
      <c r="G445" s="3" t="str">
        <f>IF(LEN(Tabel2[[#This Row],[ORGNO]])=4,"OK","Ugyldig")</f>
        <v>OK</v>
      </c>
      <c r="H445" s="9"/>
      <c r="K445"/>
      <c r="L445" s="9"/>
      <c r="M445" s="35" t="s">
        <v>27147</v>
      </c>
      <c r="N445" s="35" t="s">
        <v>46153</v>
      </c>
      <c r="O445" s="35" t="s">
        <v>27148</v>
      </c>
      <c r="P445" s="35" t="s">
        <v>30183</v>
      </c>
      <c r="Q445" s="35" t="s">
        <v>29718</v>
      </c>
      <c r="R445" s="35" t="s">
        <v>29754</v>
      </c>
      <c r="S445" s="35" t="s">
        <v>27149</v>
      </c>
      <c r="T445" s="36" t="s">
        <v>610</v>
      </c>
      <c r="U445" s="39" t="str">
        <f>_xlfn.CONCAT(Tabel4[[#This Row],[Personnr.]],"-",Tabel4[[#This Row],[Afdeling]],"-",Tabel4[[#This Row],[ASS_Status]])</f>
        <v>34338-4290-Inactive - Payroll Eligible</v>
      </c>
    </row>
    <row r="446" spans="2:21" ht="15" customHeight="1" x14ac:dyDescent="0.4">
      <c r="B446" s="17" t="s">
        <v>433</v>
      </c>
      <c r="C446" s="18" t="s">
        <v>27517</v>
      </c>
      <c r="D446" s="18" t="s">
        <v>29316</v>
      </c>
      <c r="E446" s="18" t="s">
        <v>29317</v>
      </c>
      <c r="F446" s="20"/>
      <c r="G446" s="3" t="str">
        <f>IF(LEN(Tabel2[[#This Row],[ORGNO]])=4,"OK","Ugyldig")</f>
        <v>OK</v>
      </c>
      <c r="H446" s="9"/>
      <c r="K446"/>
      <c r="L446" s="9"/>
      <c r="M446" s="35" t="s">
        <v>27150</v>
      </c>
      <c r="N446" s="35" t="s">
        <v>46154</v>
      </c>
      <c r="O446" s="35" t="s">
        <v>27151</v>
      </c>
      <c r="P446" s="35" t="s">
        <v>30184</v>
      </c>
      <c r="Q446" s="35" t="s">
        <v>29718</v>
      </c>
      <c r="R446" s="35" t="s">
        <v>29754</v>
      </c>
      <c r="S446" s="35" t="s">
        <v>27152</v>
      </c>
      <c r="T446" s="36" t="s">
        <v>29</v>
      </c>
      <c r="U446" s="39" t="str">
        <f>_xlfn.CONCAT(Tabel4[[#This Row],[Personnr.]],"-",Tabel4[[#This Row],[Afdeling]],"-",Tabel4[[#This Row],[ASS_Status]])</f>
        <v>34425-0114-Inactive - Payroll Eligible</v>
      </c>
    </row>
    <row r="447" spans="2:21" ht="15" customHeight="1" x14ac:dyDescent="0.4">
      <c r="B447" s="17" t="s">
        <v>434</v>
      </c>
      <c r="C447" s="18" t="s">
        <v>29467</v>
      </c>
      <c r="D447" s="18" t="s">
        <v>29316</v>
      </c>
      <c r="E447" s="18" t="s">
        <v>29317</v>
      </c>
      <c r="F447" s="20"/>
      <c r="G447" s="3" t="str">
        <f>IF(LEN(Tabel2[[#This Row],[ORGNO]])=4,"OK","Ugyldig")</f>
        <v>OK</v>
      </c>
      <c r="H447" s="9"/>
      <c r="K447"/>
      <c r="L447" s="9"/>
      <c r="M447" s="35" t="s">
        <v>27150</v>
      </c>
      <c r="N447" s="35"/>
      <c r="O447" s="35"/>
      <c r="P447" s="35" t="s">
        <v>42585</v>
      </c>
      <c r="Q447" s="35" t="s">
        <v>29718</v>
      </c>
      <c r="R447" s="35" t="s">
        <v>29754</v>
      </c>
      <c r="S447" s="35" t="s">
        <v>27152</v>
      </c>
      <c r="T447" s="36" t="s">
        <v>29</v>
      </c>
      <c r="U447" s="39" t="str">
        <f>_xlfn.CONCAT(Tabel4[[#This Row],[Personnr.]],"-",Tabel4[[#This Row],[Afdeling]],"-",Tabel4[[#This Row],[ASS_Status]])</f>
        <v>-0114-Inactive - Payroll Eligible</v>
      </c>
    </row>
    <row r="448" spans="2:21" ht="15" customHeight="1" x14ac:dyDescent="0.4">
      <c r="B448" s="17" t="s">
        <v>435</v>
      </c>
      <c r="C448" s="18" t="s">
        <v>29468</v>
      </c>
      <c r="D448" s="18" t="s">
        <v>29316</v>
      </c>
      <c r="E448" s="18" t="s">
        <v>29317</v>
      </c>
      <c r="F448" s="20"/>
      <c r="G448" s="3" t="str">
        <f>IF(LEN(Tabel2[[#This Row],[ORGNO]])=4,"OK","Ugyldig")</f>
        <v>OK</v>
      </c>
      <c r="H448" s="9"/>
      <c r="K448"/>
      <c r="L448" s="9"/>
      <c r="M448" s="35" t="s">
        <v>44346</v>
      </c>
      <c r="N448" s="35" t="s">
        <v>46155</v>
      </c>
      <c r="O448" s="35" t="s">
        <v>44347</v>
      </c>
      <c r="P448" s="35" t="s">
        <v>42586</v>
      </c>
      <c r="Q448" s="35" t="s">
        <v>29718</v>
      </c>
      <c r="R448" s="35" t="s">
        <v>29719</v>
      </c>
      <c r="S448" s="35" t="s">
        <v>42587</v>
      </c>
      <c r="T448" s="36" t="s">
        <v>421</v>
      </c>
      <c r="U448" s="39" t="str">
        <f>_xlfn.CONCAT(Tabel4[[#This Row],[Personnr.]],"-",Tabel4[[#This Row],[Afdeling]],"-",Tabel4[[#This Row],[ASS_Status]])</f>
        <v>35953-3040-Inactive - Payroll Eligible</v>
      </c>
    </row>
    <row r="449" spans="2:21" ht="15" customHeight="1" x14ac:dyDescent="0.4">
      <c r="B449" s="17" t="s">
        <v>436</v>
      </c>
      <c r="C449" s="18" t="s">
        <v>29469</v>
      </c>
      <c r="D449" s="18" t="s">
        <v>29316</v>
      </c>
      <c r="E449" s="18" t="s">
        <v>29317</v>
      </c>
      <c r="F449" s="20"/>
      <c r="G449" s="3" t="str">
        <f>IF(LEN(Tabel2[[#This Row],[ORGNO]])=4,"OK","Ugyldig")</f>
        <v>OK</v>
      </c>
      <c r="H449" s="9"/>
      <c r="K449"/>
      <c r="L449" s="9"/>
      <c r="M449" s="35" t="s">
        <v>1958</v>
      </c>
      <c r="N449" s="35" t="s">
        <v>46156</v>
      </c>
      <c r="O449" s="35" t="s">
        <v>1959</v>
      </c>
      <c r="P449" s="35" t="s">
        <v>30185</v>
      </c>
      <c r="Q449" s="35" t="s">
        <v>29718</v>
      </c>
      <c r="R449" s="35" t="s">
        <v>30114</v>
      </c>
      <c r="S449" s="35" t="s">
        <v>1960</v>
      </c>
      <c r="T449" s="36" t="s">
        <v>453</v>
      </c>
      <c r="U449" s="39" t="str">
        <f>_xlfn.CONCAT(Tabel4[[#This Row],[Personnr.]],"-",Tabel4[[#This Row],[Afdeling]],"-",Tabel4[[#This Row],[ASS_Status]])</f>
        <v>29577-3121-Inactive - Payroll Eligible</v>
      </c>
    </row>
    <row r="450" spans="2:21" ht="15" customHeight="1" x14ac:dyDescent="0.4">
      <c r="B450" s="17" t="s">
        <v>437</v>
      </c>
      <c r="C450" s="18" t="s">
        <v>29470</v>
      </c>
      <c r="D450" s="18" t="s">
        <v>29316</v>
      </c>
      <c r="E450" s="18" t="s">
        <v>29317</v>
      </c>
      <c r="F450" s="20"/>
      <c r="G450" s="3" t="str">
        <f>IF(LEN(Tabel2[[#This Row],[ORGNO]])=4,"OK","Ugyldig")</f>
        <v>OK</v>
      </c>
      <c r="H450" s="9"/>
      <c r="K450"/>
      <c r="L450" s="9"/>
      <c r="M450" s="35" t="s">
        <v>30186</v>
      </c>
      <c r="N450" s="35" t="s">
        <v>46157</v>
      </c>
      <c r="O450" s="35" t="s">
        <v>30187</v>
      </c>
      <c r="P450" s="35" t="s">
        <v>30188</v>
      </c>
      <c r="Q450" s="35" t="s">
        <v>29721</v>
      </c>
      <c r="R450" s="35" t="s">
        <v>29748</v>
      </c>
      <c r="S450" s="35" t="s">
        <v>30189</v>
      </c>
      <c r="T450" s="36" t="s">
        <v>47</v>
      </c>
      <c r="U450" s="39" t="str">
        <f>_xlfn.CONCAT(Tabel4[[#This Row],[Personnr.]],"-",Tabel4[[#This Row],[Afdeling]],"-",Tabel4[[#This Row],[ASS_Status]])</f>
        <v>35454-1021-Aktiv ansættelse</v>
      </c>
    </row>
    <row r="451" spans="2:21" ht="15" customHeight="1" x14ac:dyDescent="0.4">
      <c r="B451" s="17" t="s">
        <v>438</v>
      </c>
      <c r="C451" s="18" t="s">
        <v>29471</v>
      </c>
      <c r="D451" s="18" t="s">
        <v>29316</v>
      </c>
      <c r="E451" s="18" t="s">
        <v>29317</v>
      </c>
      <c r="F451" s="20"/>
      <c r="G451" s="3" t="str">
        <f>IF(LEN(Tabel2[[#This Row],[ORGNO]])=4,"OK","Ugyldig")</f>
        <v>OK</v>
      </c>
      <c r="H451" s="9"/>
      <c r="K451"/>
      <c r="L451" s="9"/>
      <c r="M451" s="35" t="s">
        <v>1961</v>
      </c>
      <c r="N451" s="35" t="s">
        <v>46158</v>
      </c>
      <c r="O451" s="35" t="s">
        <v>1962</v>
      </c>
      <c r="P451" s="35" t="s">
        <v>30190</v>
      </c>
      <c r="Q451" s="35" t="s">
        <v>29721</v>
      </c>
      <c r="R451" s="35" t="s">
        <v>30191</v>
      </c>
      <c r="S451" s="35" t="s">
        <v>1963</v>
      </c>
      <c r="T451" s="36" t="s">
        <v>814</v>
      </c>
      <c r="U451" s="39" t="str">
        <f>_xlfn.CONCAT(Tabel4[[#This Row],[Personnr.]],"-",Tabel4[[#This Row],[Afdeling]],"-",Tabel4[[#This Row],[ASS_Status]])</f>
        <v>29053-8300-Aktiv ansættelse</v>
      </c>
    </row>
    <row r="452" spans="2:21" ht="15" customHeight="1" x14ac:dyDescent="0.4">
      <c r="B452" s="17" t="s">
        <v>439</v>
      </c>
      <c r="C452" s="18" t="s">
        <v>29472</v>
      </c>
      <c r="D452" s="18" t="s">
        <v>29316</v>
      </c>
      <c r="E452" s="18" t="s">
        <v>29317</v>
      </c>
      <c r="F452" s="20"/>
      <c r="G452" s="3" t="str">
        <f>IF(LEN(Tabel2[[#This Row],[ORGNO]])=4,"OK","Ugyldig")</f>
        <v>OK</v>
      </c>
      <c r="H452" s="9"/>
      <c r="K452"/>
      <c r="L452" s="9"/>
      <c r="M452" s="35" t="s">
        <v>30192</v>
      </c>
      <c r="N452" s="35" t="s">
        <v>46159</v>
      </c>
      <c r="O452" s="35" t="s">
        <v>30193</v>
      </c>
      <c r="P452" s="35" t="s">
        <v>30194</v>
      </c>
      <c r="Q452" s="35" t="s">
        <v>29718</v>
      </c>
      <c r="R452" s="35" t="s">
        <v>29745</v>
      </c>
      <c r="S452" s="35" t="s">
        <v>30195</v>
      </c>
      <c r="T452" s="36" t="s">
        <v>85</v>
      </c>
      <c r="U452" s="39" t="str">
        <f>_xlfn.CONCAT(Tabel4[[#This Row],[Personnr.]],"-",Tabel4[[#This Row],[Afdeling]],"-",Tabel4[[#This Row],[ASS_Status]])</f>
        <v>35029-1118-Inactive - Payroll Eligible</v>
      </c>
    </row>
    <row r="453" spans="2:21" ht="15" customHeight="1" x14ac:dyDescent="0.4">
      <c r="B453" s="17" t="s">
        <v>440</v>
      </c>
      <c r="C453" s="18" t="s">
        <v>29473</v>
      </c>
      <c r="D453" s="18" t="s">
        <v>29316</v>
      </c>
      <c r="E453" s="18" t="s">
        <v>29317</v>
      </c>
      <c r="F453" s="20"/>
      <c r="G453" s="3" t="str">
        <f>IF(LEN(Tabel2[[#This Row],[ORGNO]])=4,"OK","Ugyldig")</f>
        <v>OK</v>
      </c>
      <c r="H453" s="9"/>
      <c r="K453"/>
      <c r="L453" s="9"/>
      <c r="M453" s="35" t="s">
        <v>30192</v>
      </c>
      <c r="N453" s="35"/>
      <c r="O453" s="35"/>
      <c r="P453" s="35" t="s">
        <v>46160</v>
      </c>
      <c r="Q453" s="35" t="s">
        <v>29718</v>
      </c>
      <c r="R453" s="35" t="s">
        <v>29745</v>
      </c>
      <c r="S453" s="35" t="s">
        <v>30195</v>
      </c>
      <c r="T453" s="36" t="s">
        <v>39</v>
      </c>
      <c r="U453" s="39" t="str">
        <f>_xlfn.CONCAT(Tabel4[[#This Row],[Personnr.]],"-",Tabel4[[#This Row],[Afdeling]],"-",Tabel4[[#This Row],[ASS_Status]])</f>
        <v>-0132-Inactive - Payroll Eligible</v>
      </c>
    </row>
    <row r="454" spans="2:21" ht="15" customHeight="1" x14ac:dyDescent="0.4">
      <c r="B454" s="17" t="s">
        <v>441</v>
      </c>
      <c r="C454" s="18" t="s">
        <v>29474</v>
      </c>
      <c r="D454" s="18" t="s">
        <v>29316</v>
      </c>
      <c r="E454" s="18" t="s">
        <v>29317</v>
      </c>
      <c r="F454" s="20"/>
      <c r="G454" s="3" t="str">
        <f>IF(LEN(Tabel2[[#This Row],[ORGNO]])=4,"OK","Ugyldig")</f>
        <v>OK</v>
      </c>
      <c r="H454" s="9"/>
      <c r="K454"/>
      <c r="L454" s="9"/>
      <c r="M454" s="35" t="s">
        <v>44348</v>
      </c>
      <c r="N454" s="35" t="s">
        <v>46161</v>
      </c>
      <c r="O454" s="35" t="s">
        <v>44349</v>
      </c>
      <c r="P454" s="35" t="s">
        <v>42588</v>
      </c>
      <c r="Q454" s="35" t="s">
        <v>29718</v>
      </c>
      <c r="R454" s="35" t="s">
        <v>29817</v>
      </c>
      <c r="S454" s="35" t="s">
        <v>42589</v>
      </c>
      <c r="T454" s="36" t="s">
        <v>87</v>
      </c>
      <c r="U454" s="39" t="str">
        <f>_xlfn.CONCAT(Tabel4[[#This Row],[Personnr.]],"-",Tabel4[[#This Row],[Afdeling]],"-",Tabel4[[#This Row],[ASS_Status]])</f>
        <v>36220-1125-Inactive - Payroll Eligible</v>
      </c>
    </row>
    <row r="455" spans="2:21" ht="15" customHeight="1" x14ac:dyDescent="0.4">
      <c r="B455" s="17" t="s">
        <v>442</v>
      </c>
      <c r="C455" s="18" t="s">
        <v>27141</v>
      </c>
      <c r="D455" s="18" t="s">
        <v>29316</v>
      </c>
      <c r="E455" s="18" t="s">
        <v>29317</v>
      </c>
      <c r="F455" s="20"/>
      <c r="G455" s="3" t="str">
        <f>IF(LEN(Tabel2[[#This Row],[ORGNO]])=4,"OK","Ugyldig")</f>
        <v>OK</v>
      </c>
      <c r="H455" s="9"/>
      <c r="K455"/>
      <c r="L455" s="9"/>
      <c r="M455" s="35" t="s">
        <v>1964</v>
      </c>
      <c r="N455" s="35" t="s">
        <v>46162</v>
      </c>
      <c r="O455" s="35" t="s">
        <v>1965</v>
      </c>
      <c r="P455" s="35" t="s">
        <v>30196</v>
      </c>
      <c r="Q455" s="35" t="s">
        <v>29721</v>
      </c>
      <c r="R455" s="35" t="s">
        <v>29780</v>
      </c>
      <c r="S455" s="35" t="s">
        <v>1966</v>
      </c>
      <c r="T455" s="36" t="s">
        <v>97</v>
      </c>
      <c r="U455" s="39" t="str">
        <f>_xlfn.CONCAT(Tabel4[[#This Row],[Personnr.]],"-",Tabel4[[#This Row],[Afdeling]],"-",Tabel4[[#This Row],[ASS_Status]])</f>
        <v>4424-1150-Aktiv ansættelse</v>
      </c>
    </row>
    <row r="456" spans="2:21" ht="15" customHeight="1" x14ac:dyDescent="0.4">
      <c r="B456" s="17" t="s">
        <v>443</v>
      </c>
      <c r="C456" s="18" t="s">
        <v>29475</v>
      </c>
      <c r="D456" s="18" t="s">
        <v>29316</v>
      </c>
      <c r="E456" s="18" t="s">
        <v>29317</v>
      </c>
      <c r="F456" s="20"/>
      <c r="G456" s="3" t="str">
        <f>IF(LEN(Tabel2[[#This Row],[ORGNO]])=4,"OK","Ugyldig")</f>
        <v>OK</v>
      </c>
      <c r="H456" s="9"/>
      <c r="K456"/>
      <c r="L456" s="9"/>
      <c r="M456" s="35" t="s">
        <v>1967</v>
      </c>
      <c r="N456" s="35" t="s">
        <v>46163</v>
      </c>
      <c r="O456" s="35" t="s">
        <v>1968</v>
      </c>
      <c r="P456" s="35" t="s">
        <v>30197</v>
      </c>
      <c r="Q456" s="35" t="s">
        <v>29721</v>
      </c>
      <c r="R456" s="35" t="s">
        <v>29838</v>
      </c>
      <c r="S456" s="35" t="s">
        <v>1969</v>
      </c>
      <c r="T456" s="36" t="s">
        <v>611</v>
      </c>
      <c r="U456" s="39" t="str">
        <f>_xlfn.CONCAT(Tabel4[[#This Row],[Personnr.]],"-",Tabel4[[#This Row],[Afdeling]],"-",Tabel4[[#This Row],[ASS_Status]])</f>
        <v>15959-4291-Aktiv ansættelse</v>
      </c>
    </row>
    <row r="457" spans="2:21" ht="15" customHeight="1" x14ac:dyDescent="0.4">
      <c r="B457" s="17" t="s">
        <v>444</v>
      </c>
      <c r="C457" s="18" t="s">
        <v>28686</v>
      </c>
      <c r="D457" s="18" t="s">
        <v>29316</v>
      </c>
      <c r="E457" s="18" t="s">
        <v>29317</v>
      </c>
      <c r="F457" s="20"/>
      <c r="G457" s="3" t="str">
        <f>IF(LEN(Tabel2[[#This Row],[ORGNO]])=4,"OK","Ugyldig")</f>
        <v>OK</v>
      </c>
      <c r="H457" s="9"/>
      <c r="K457"/>
      <c r="L457" s="9"/>
      <c r="M457" s="35" t="s">
        <v>1970</v>
      </c>
      <c r="N457" s="35" t="s">
        <v>46164</v>
      </c>
      <c r="O457" s="35" t="s">
        <v>472</v>
      </c>
      <c r="P457" s="35" t="s">
        <v>30198</v>
      </c>
      <c r="Q457" s="35" t="s">
        <v>29721</v>
      </c>
      <c r="R457" s="35" t="s">
        <v>29786</v>
      </c>
      <c r="S457" s="35" t="s">
        <v>1971</v>
      </c>
      <c r="T457" s="36" t="s">
        <v>180</v>
      </c>
      <c r="U457" s="39" t="str">
        <f>_xlfn.CONCAT(Tabel4[[#This Row],[Personnr.]],"-",Tabel4[[#This Row],[Afdeling]],"-",Tabel4[[#This Row],[ASS_Status]])</f>
        <v>3195-2368-Aktiv ansættelse</v>
      </c>
    </row>
    <row r="458" spans="2:21" ht="15" customHeight="1" x14ac:dyDescent="0.4">
      <c r="B458" s="17" t="s">
        <v>445</v>
      </c>
      <c r="C458" s="18" t="s">
        <v>29476</v>
      </c>
      <c r="D458" s="18" t="s">
        <v>29316</v>
      </c>
      <c r="E458" s="18" t="s">
        <v>29317</v>
      </c>
      <c r="F458" s="20"/>
      <c r="G458" s="3" t="str">
        <f>IF(LEN(Tabel2[[#This Row],[ORGNO]])=4,"OK","Ugyldig")</f>
        <v>OK</v>
      </c>
      <c r="H458" s="9"/>
      <c r="K458"/>
      <c r="L458" s="9"/>
      <c r="M458" s="35" t="s">
        <v>1972</v>
      </c>
      <c r="N458" s="35" t="s">
        <v>46165</v>
      </c>
      <c r="O458" s="35" t="s">
        <v>1973</v>
      </c>
      <c r="P458" s="35" t="s">
        <v>30199</v>
      </c>
      <c r="Q458" s="35" t="s">
        <v>29721</v>
      </c>
      <c r="R458" s="35" t="s">
        <v>29786</v>
      </c>
      <c r="S458" s="35" t="s">
        <v>1974</v>
      </c>
      <c r="T458" s="36" t="s">
        <v>104</v>
      </c>
      <c r="U458" s="39" t="str">
        <f>_xlfn.CONCAT(Tabel4[[#This Row],[Personnr.]],"-",Tabel4[[#This Row],[Afdeling]],"-",Tabel4[[#This Row],[ASS_Status]])</f>
        <v>15989-1201-Aktiv ansættelse</v>
      </c>
    </row>
    <row r="459" spans="2:21" ht="15" customHeight="1" x14ac:dyDescent="0.4">
      <c r="B459" s="17" t="s">
        <v>446</v>
      </c>
      <c r="C459" s="18" t="s">
        <v>29477</v>
      </c>
      <c r="D459" s="18" t="s">
        <v>29316</v>
      </c>
      <c r="E459" s="18" t="s">
        <v>29317</v>
      </c>
      <c r="F459" s="20"/>
      <c r="G459" s="3" t="str">
        <f>IF(LEN(Tabel2[[#This Row],[ORGNO]])=4,"OK","Ugyldig")</f>
        <v>OK</v>
      </c>
      <c r="H459" s="9"/>
      <c r="K459"/>
      <c r="L459" s="9"/>
      <c r="M459" s="35" t="s">
        <v>1975</v>
      </c>
      <c r="N459" s="35" t="s">
        <v>46166</v>
      </c>
      <c r="O459" s="35" t="s">
        <v>1976</v>
      </c>
      <c r="P459" s="35" t="s">
        <v>30200</v>
      </c>
      <c r="Q459" s="35" t="s">
        <v>29721</v>
      </c>
      <c r="R459" s="35" t="s">
        <v>29786</v>
      </c>
      <c r="S459" s="35" t="s">
        <v>1977</v>
      </c>
      <c r="T459" s="36" t="s">
        <v>287</v>
      </c>
      <c r="U459" s="39" t="str">
        <f>_xlfn.CONCAT(Tabel4[[#This Row],[Personnr.]],"-",Tabel4[[#This Row],[Afdeling]],"-",Tabel4[[#This Row],[ASS_Status]])</f>
        <v>1449-2693-Aktiv ansættelse</v>
      </c>
    </row>
    <row r="460" spans="2:21" ht="15" customHeight="1" x14ac:dyDescent="0.4">
      <c r="B460" s="17" t="s">
        <v>447</v>
      </c>
      <c r="C460" s="18" t="s">
        <v>29478</v>
      </c>
      <c r="D460" s="18" t="s">
        <v>29316</v>
      </c>
      <c r="E460" s="18" t="s">
        <v>29317</v>
      </c>
      <c r="F460" s="20"/>
      <c r="G460" s="3" t="str">
        <f>IF(LEN(Tabel2[[#This Row],[ORGNO]])=4,"OK","Ugyldig")</f>
        <v>OK</v>
      </c>
      <c r="H460" s="9"/>
      <c r="K460"/>
      <c r="L460" s="9"/>
      <c r="M460" s="35" t="s">
        <v>1978</v>
      </c>
      <c r="N460" s="35" t="s">
        <v>46167</v>
      </c>
      <c r="O460" s="35" t="s">
        <v>1979</v>
      </c>
      <c r="P460" s="35" t="s">
        <v>30201</v>
      </c>
      <c r="Q460" s="35" t="s">
        <v>29721</v>
      </c>
      <c r="R460" s="35" t="s">
        <v>29726</v>
      </c>
      <c r="S460" s="35" t="s">
        <v>1980</v>
      </c>
      <c r="T460" s="36" t="s">
        <v>42528</v>
      </c>
      <c r="U460" s="39" t="str">
        <f>_xlfn.CONCAT(Tabel4[[#This Row],[Personnr.]],"-",Tabel4[[#This Row],[Afdeling]],"-",Tabel4[[#This Row],[ASS_Status]])</f>
        <v>26060-7780-Aktiv ansættelse</v>
      </c>
    </row>
    <row r="461" spans="2:21" ht="15" customHeight="1" x14ac:dyDescent="0.4">
      <c r="B461" s="17" t="s">
        <v>448</v>
      </c>
      <c r="C461" s="18" t="s">
        <v>27599</v>
      </c>
      <c r="D461" s="18" t="s">
        <v>29316</v>
      </c>
      <c r="E461" s="18" t="s">
        <v>29317</v>
      </c>
      <c r="F461" s="20"/>
      <c r="G461" s="3" t="str">
        <f>IF(LEN(Tabel2[[#This Row],[ORGNO]])=4,"OK","Ugyldig")</f>
        <v>OK</v>
      </c>
      <c r="H461" s="9"/>
      <c r="K461"/>
      <c r="L461" s="9"/>
      <c r="M461" s="35" t="s">
        <v>1981</v>
      </c>
      <c r="N461" s="35" t="s">
        <v>46168</v>
      </c>
      <c r="O461" s="35" t="s">
        <v>1982</v>
      </c>
      <c r="P461" s="35" t="s">
        <v>30202</v>
      </c>
      <c r="Q461" s="35" t="s">
        <v>29718</v>
      </c>
      <c r="R461" s="35" t="s">
        <v>29926</v>
      </c>
      <c r="S461" s="35" t="s">
        <v>1983</v>
      </c>
      <c r="T461" s="36" t="s">
        <v>577</v>
      </c>
      <c r="U461" s="39" t="str">
        <f>_xlfn.CONCAT(Tabel4[[#This Row],[Personnr.]],"-",Tabel4[[#This Row],[Afdeling]],"-",Tabel4[[#This Row],[ASS_Status]])</f>
        <v>16440-4110-Inactive - Payroll Eligible</v>
      </c>
    </row>
    <row r="462" spans="2:21" ht="15" customHeight="1" x14ac:dyDescent="0.4">
      <c r="B462" s="17" t="s">
        <v>449</v>
      </c>
      <c r="C462" s="18" t="s">
        <v>27551</v>
      </c>
      <c r="D462" s="18" t="s">
        <v>29316</v>
      </c>
      <c r="E462" s="18" t="s">
        <v>29317</v>
      </c>
      <c r="F462" s="20" t="s">
        <v>29479</v>
      </c>
      <c r="G462" s="3" t="str">
        <f>IF(LEN(Tabel2[[#This Row],[ORGNO]])=4,"OK","Ugyldig")</f>
        <v>OK</v>
      </c>
      <c r="H462" s="9"/>
      <c r="K462"/>
      <c r="L462" s="9"/>
      <c r="M462" s="35" t="s">
        <v>1984</v>
      </c>
      <c r="N462" s="35" t="s">
        <v>46169</v>
      </c>
      <c r="O462" s="35" t="s">
        <v>1985</v>
      </c>
      <c r="P462" s="35" t="s">
        <v>30203</v>
      </c>
      <c r="Q462" s="35" t="s">
        <v>29721</v>
      </c>
      <c r="R462" s="35" t="s">
        <v>29838</v>
      </c>
      <c r="S462" s="35" t="s">
        <v>1986</v>
      </c>
      <c r="T462" s="36" t="s">
        <v>42534</v>
      </c>
      <c r="U462" s="39" t="str">
        <f>_xlfn.CONCAT(Tabel4[[#This Row],[Personnr.]],"-",Tabel4[[#This Row],[Afdeling]],"-",Tabel4[[#This Row],[ASS_Status]])</f>
        <v>11723-8647-Aktiv ansættelse</v>
      </c>
    </row>
    <row r="463" spans="2:21" ht="15" customHeight="1" x14ac:dyDescent="0.4">
      <c r="B463" s="17" t="s">
        <v>450</v>
      </c>
      <c r="C463" s="18" t="s">
        <v>27107</v>
      </c>
      <c r="D463" s="18" t="s">
        <v>29316</v>
      </c>
      <c r="E463" s="18" t="s">
        <v>29317</v>
      </c>
      <c r="F463" s="20" t="s">
        <v>29479</v>
      </c>
      <c r="G463" s="3" t="str">
        <f>IF(LEN(Tabel2[[#This Row],[ORGNO]])=4,"OK","Ugyldig")</f>
        <v>OK</v>
      </c>
      <c r="H463" s="9"/>
      <c r="K463"/>
      <c r="L463" s="9"/>
      <c r="M463" s="35" t="s">
        <v>1987</v>
      </c>
      <c r="N463" s="35" t="s">
        <v>46170</v>
      </c>
      <c r="O463" s="35" t="s">
        <v>1988</v>
      </c>
      <c r="P463" s="35" t="s">
        <v>30204</v>
      </c>
      <c r="Q463" s="35" t="s">
        <v>29718</v>
      </c>
      <c r="R463" s="35" t="s">
        <v>29726</v>
      </c>
      <c r="S463" s="35" t="s">
        <v>1989</v>
      </c>
      <c r="T463" s="36" t="s">
        <v>763</v>
      </c>
      <c r="U463" s="39" t="str">
        <f>_xlfn.CONCAT(Tabel4[[#This Row],[Personnr.]],"-",Tabel4[[#This Row],[Afdeling]],"-",Tabel4[[#This Row],[ASS_Status]])</f>
        <v>26999-7770-Inactive - Payroll Eligible</v>
      </c>
    </row>
    <row r="464" spans="2:21" ht="15" customHeight="1" x14ac:dyDescent="0.4">
      <c r="B464" s="17" t="s">
        <v>451</v>
      </c>
      <c r="C464" s="18" t="s">
        <v>29480</v>
      </c>
      <c r="D464" s="18" t="s">
        <v>29316</v>
      </c>
      <c r="E464" s="18" t="s">
        <v>29317</v>
      </c>
      <c r="F464" s="20" t="s">
        <v>29479</v>
      </c>
      <c r="G464" s="3" t="str">
        <f>IF(LEN(Tabel2[[#This Row],[ORGNO]])=4,"OK","Ugyldig")</f>
        <v>OK</v>
      </c>
      <c r="H464" s="9"/>
      <c r="K464"/>
      <c r="L464" s="9"/>
      <c r="M464" s="35" t="s">
        <v>1990</v>
      </c>
      <c r="N464" s="35" t="s">
        <v>46171</v>
      </c>
      <c r="O464" s="35" t="s">
        <v>1991</v>
      </c>
      <c r="P464" s="35" t="s">
        <v>30205</v>
      </c>
      <c r="Q464" s="35" t="s">
        <v>29721</v>
      </c>
      <c r="R464" s="35" t="s">
        <v>29737</v>
      </c>
      <c r="S464" s="35" t="s">
        <v>1992</v>
      </c>
      <c r="T464" s="36" t="s">
        <v>244</v>
      </c>
      <c r="U464" s="39" t="str">
        <f>_xlfn.CONCAT(Tabel4[[#This Row],[Personnr.]],"-",Tabel4[[#This Row],[Afdeling]],"-",Tabel4[[#This Row],[ASS_Status]])</f>
        <v>22740-2514-Aktiv ansættelse</v>
      </c>
    </row>
    <row r="465" spans="2:21" ht="15" customHeight="1" x14ac:dyDescent="0.4">
      <c r="B465" s="17" t="s">
        <v>452</v>
      </c>
      <c r="C465" s="18" t="s">
        <v>27512</v>
      </c>
      <c r="D465" s="18" t="s">
        <v>29316</v>
      </c>
      <c r="E465" s="18" t="s">
        <v>29317</v>
      </c>
      <c r="F465" s="20" t="s">
        <v>29479</v>
      </c>
      <c r="G465" s="3" t="str">
        <f>IF(LEN(Tabel2[[#This Row],[ORGNO]])=4,"OK","Ugyldig")</f>
        <v>OK</v>
      </c>
      <c r="H465" s="9"/>
      <c r="K465"/>
      <c r="L465" s="9"/>
      <c r="M465" s="35" t="s">
        <v>1993</v>
      </c>
      <c r="N465" s="35" t="s">
        <v>46172</v>
      </c>
      <c r="O465" s="35" t="s">
        <v>1994</v>
      </c>
      <c r="P465" s="35" t="s">
        <v>30206</v>
      </c>
      <c r="Q465" s="35" t="s">
        <v>29721</v>
      </c>
      <c r="R465" s="35" t="s">
        <v>29722</v>
      </c>
      <c r="S465" s="35" t="s">
        <v>1995</v>
      </c>
      <c r="T465" s="36" t="s">
        <v>596</v>
      </c>
      <c r="U465" s="39" t="str">
        <f>_xlfn.CONCAT(Tabel4[[#This Row],[Personnr.]],"-",Tabel4[[#This Row],[Afdeling]],"-",Tabel4[[#This Row],[ASS_Status]])</f>
        <v>4439-4252-Aktiv ansættelse</v>
      </c>
    </row>
    <row r="466" spans="2:21" ht="15" customHeight="1" x14ac:dyDescent="0.4">
      <c r="B466" s="17" t="s">
        <v>453</v>
      </c>
      <c r="C466" s="18" t="s">
        <v>27014</v>
      </c>
      <c r="D466" s="18" t="s">
        <v>29316</v>
      </c>
      <c r="E466" s="18" t="s">
        <v>29317</v>
      </c>
      <c r="F466" s="20" t="s">
        <v>29479</v>
      </c>
      <c r="G466" s="3" t="str">
        <f>IF(LEN(Tabel2[[#This Row],[ORGNO]])=4,"OK","Ugyldig")</f>
        <v>OK</v>
      </c>
      <c r="H466" s="9"/>
      <c r="K466"/>
      <c r="L466" s="9"/>
      <c r="M466" s="35" t="s">
        <v>1996</v>
      </c>
      <c r="N466" s="35" t="s">
        <v>46173</v>
      </c>
      <c r="O466" s="35" t="s">
        <v>1997</v>
      </c>
      <c r="P466" s="35" t="s">
        <v>30207</v>
      </c>
      <c r="Q466" s="35" t="s">
        <v>29718</v>
      </c>
      <c r="R466" s="35" t="s">
        <v>29737</v>
      </c>
      <c r="S466" s="35" t="s">
        <v>1998</v>
      </c>
      <c r="T466" s="36" t="s">
        <v>171</v>
      </c>
      <c r="U466" s="39" t="str">
        <f>_xlfn.CONCAT(Tabel4[[#This Row],[Personnr.]],"-",Tabel4[[#This Row],[Afdeling]],"-",Tabel4[[#This Row],[ASS_Status]])</f>
        <v>26903-2339-Inactive - Payroll Eligible</v>
      </c>
    </row>
    <row r="467" spans="2:21" ht="15" customHeight="1" x14ac:dyDescent="0.4">
      <c r="B467" s="17" t="s">
        <v>454</v>
      </c>
      <c r="C467" s="18" t="s">
        <v>27032</v>
      </c>
      <c r="D467" s="18" t="s">
        <v>29316</v>
      </c>
      <c r="E467" s="18" t="s">
        <v>29317</v>
      </c>
      <c r="F467" s="20" t="s">
        <v>29479</v>
      </c>
      <c r="G467" s="3" t="str">
        <f>IF(LEN(Tabel2[[#This Row],[ORGNO]])=4,"OK","Ugyldig")</f>
        <v>OK</v>
      </c>
      <c r="H467" s="9"/>
      <c r="K467"/>
      <c r="L467" s="9"/>
      <c r="M467" s="35" t="s">
        <v>46174</v>
      </c>
      <c r="N467" s="35" t="s">
        <v>46175</v>
      </c>
      <c r="O467" s="35" t="s">
        <v>44350</v>
      </c>
      <c r="P467" s="35" t="s">
        <v>42590</v>
      </c>
      <c r="Q467" s="35" t="s">
        <v>29721</v>
      </c>
      <c r="R467" s="35" t="s">
        <v>29748</v>
      </c>
      <c r="S467" s="35" t="s">
        <v>42591</v>
      </c>
      <c r="T467" s="36" t="s">
        <v>33</v>
      </c>
      <c r="U467" s="39" t="str">
        <f>_xlfn.CONCAT(Tabel4[[#This Row],[Personnr.]],"-",Tabel4[[#This Row],[Afdeling]],"-",Tabel4[[#This Row],[ASS_Status]])</f>
        <v>36479-0118-Aktiv ansættelse</v>
      </c>
    </row>
    <row r="468" spans="2:21" ht="15" customHeight="1" x14ac:dyDescent="0.4">
      <c r="B468" s="17" t="s">
        <v>455</v>
      </c>
      <c r="C468" s="18" t="s">
        <v>29481</v>
      </c>
      <c r="D468" s="18" t="s">
        <v>29316</v>
      </c>
      <c r="E468" s="18" t="s">
        <v>29317</v>
      </c>
      <c r="F468" s="20" t="s">
        <v>29479</v>
      </c>
      <c r="G468" s="3" t="str">
        <f>IF(LEN(Tabel2[[#This Row],[ORGNO]])=4,"OK","Ugyldig")</f>
        <v>OK</v>
      </c>
      <c r="H468" s="9"/>
      <c r="K468"/>
      <c r="L468" s="9"/>
      <c r="M468" s="35" t="s">
        <v>1999</v>
      </c>
      <c r="N468" s="35" t="s">
        <v>46176</v>
      </c>
      <c r="O468" s="35" t="s">
        <v>2000</v>
      </c>
      <c r="P468" s="35" t="s">
        <v>30208</v>
      </c>
      <c r="Q468" s="35" t="s">
        <v>29718</v>
      </c>
      <c r="R468" s="35" t="s">
        <v>29737</v>
      </c>
      <c r="S468" s="35" t="s">
        <v>2001</v>
      </c>
      <c r="T468" s="36" t="s">
        <v>123</v>
      </c>
      <c r="U468" s="39" t="str">
        <f>_xlfn.CONCAT(Tabel4[[#This Row],[Personnr.]],"-",Tabel4[[#This Row],[Afdeling]],"-",Tabel4[[#This Row],[ASS_Status]])</f>
        <v>29671-2233-Inactive - Payroll Eligible</v>
      </c>
    </row>
    <row r="469" spans="2:21" ht="15" customHeight="1" x14ac:dyDescent="0.4">
      <c r="B469" s="17" t="s">
        <v>456</v>
      </c>
      <c r="C469" s="18" t="s">
        <v>27159</v>
      </c>
      <c r="D469" s="18" t="s">
        <v>29316</v>
      </c>
      <c r="E469" s="18" t="s">
        <v>29317</v>
      </c>
      <c r="F469" s="20" t="s">
        <v>29479</v>
      </c>
      <c r="G469" s="3" t="str">
        <f>IF(LEN(Tabel2[[#This Row],[ORGNO]])=4,"OK","Ugyldig")</f>
        <v>OK</v>
      </c>
      <c r="H469" s="9"/>
      <c r="K469"/>
      <c r="L469" s="9"/>
      <c r="M469" s="35" t="s">
        <v>2002</v>
      </c>
      <c r="N469" s="35" t="s">
        <v>46177</v>
      </c>
      <c r="O469" s="35" t="s">
        <v>2003</v>
      </c>
      <c r="P469" s="35" t="s">
        <v>30209</v>
      </c>
      <c r="Q469" s="35" t="s">
        <v>29718</v>
      </c>
      <c r="R469" s="35" t="s">
        <v>29745</v>
      </c>
      <c r="S469" s="35" t="s">
        <v>2004</v>
      </c>
      <c r="T469" s="36" t="s">
        <v>715</v>
      </c>
      <c r="U469" s="39" t="str">
        <f>_xlfn.CONCAT(Tabel4[[#This Row],[Personnr.]],"-",Tabel4[[#This Row],[Afdeling]],"-",Tabel4[[#This Row],[ASS_Status]])</f>
        <v>23494-6000-Inactive - Payroll Eligible</v>
      </c>
    </row>
    <row r="470" spans="2:21" ht="15" customHeight="1" x14ac:dyDescent="0.4">
      <c r="B470" s="17" t="s">
        <v>457</v>
      </c>
      <c r="C470" s="18" t="s">
        <v>27177</v>
      </c>
      <c r="D470" s="18" t="s">
        <v>29316</v>
      </c>
      <c r="E470" s="18" t="s">
        <v>29317</v>
      </c>
      <c r="F470" s="20" t="s">
        <v>29479</v>
      </c>
      <c r="G470" s="3" t="str">
        <f>IF(LEN(Tabel2[[#This Row],[ORGNO]])=4,"OK","Ugyldig")</f>
        <v>OK</v>
      </c>
      <c r="H470" s="9"/>
      <c r="K470"/>
      <c r="L470" s="9"/>
      <c r="M470" s="35" t="s">
        <v>2002</v>
      </c>
      <c r="N470" s="35"/>
      <c r="O470" s="35"/>
      <c r="P470" s="35" t="s">
        <v>30210</v>
      </c>
      <c r="Q470" s="35" t="s">
        <v>29721</v>
      </c>
      <c r="R470" s="35" t="s">
        <v>29857</v>
      </c>
      <c r="S470" s="35" t="s">
        <v>2004</v>
      </c>
      <c r="T470" s="36" t="s">
        <v>715</v>
      </c>
      <c r="U470" s="39" t="str">
        <f>_xlfn.CONCAT(Tabel4[[#This Row],[Personnr.]],"-",Tabel4[[#This Row],[Afdeling]],"-",Tabel4[[#This Row],[ASS_Status]])</f>
        <v>-6000-Aktiv ansættelse</v>
      </c>
    </row>
    <row r="471" spans="2:21" ht="15" customHeight="1" x14ac:dyDescent="0.4">
      <c r="B471" s="17" t="s">
        <v>458</v>
      </c>
      <c r="C471" s="18" t="s">
        <v>27125</v>
      </c>
      <c r="D471" s="18" t="s">
        <v>29316</v>
      </c>
      <c r="E471" s="18" t="s">
        <v>29317</v>
      </c>
      <c r="F471" s="20" t="s">
        <v>29479</v>
      </c>
      <c r="G471" s="3" t="str">
        <f>IF(LEN(Tabel2[[#This Row],[ORGNO]])=4,"OK","Ugyldig")</f>
        <v>OK</v>
      </c>
      <c r="H471" s="9"/>
      <c r="K471"/>
      <c r="L471" s="9"/>
      <c r="M471" s="35" t="s">
        <v>2005</v>
      </c>
      <c r="N471" s="35" t="s">
        <v>46178</v>
      </c>
      <c r="O471" s="35" t="s">
        <v>2006</v>
      </c>
      <c r="P471" s="35" t="s">
        <v>30211</v>
      </c>
      <c r="Q471" s="35" t="s">
        <v>29718</v>
      </c>
      <c r="R471" s="35" t="s">
        <v>29737</v>
      </c>
      <c r="S471" s="35" t="s">
        <v>2007</v>
      </c>
      <c r="T471" s="36" t="s">
        <v>359</v>
      </c>
      <c r="U471" s="39" t="str">
        <f>_xlfn.CONCAT(Tabel4[[#This Row],[Personnr.]],"-",Tabel4[[#This Row],[Afdeling]],"-",Tabel4[[#This Row],[ASS_Status]])</f>
        <v>28067-2824-Inactive - Payroll Eligible</v>
      </c>
    </row>
    <row r="472" spans="2:21" ht="15" customHeight="1" x14ac:dyDescent="0.4">
      <c r="B472" s="17" t="s">
        <v>459</v>
      </c>
      <c r="C472" s="18" t="s">
        <v>29482</v>
      </c>
      <c r="D472" s="18" t="s">
        <v>29316</v>
      </c>
      <c r="E472" s="18" t="s">
        <v>29317</v>
      </c>
      <c r="F472" s="20" t="s">
        <v>29479</v>
      </c>
      <c r="G472" s="3" t="str">
        <f>IF(LEN(Tabel2[[#This Row],[ORGNO]])=4,"OK","Ugyldig")</f>
        <v>OK</v>
      </c>
      <c r="H472" s="9"/>
      <c r="K472"/>
      <c r="L472" s="9"/>
      <c r="M472" s="35" t="s">
        <v>2008</v>
      </c>
      <c r="N472" s="35" t="s">
        <v>46179</v>
      </c>
      <c r="O472" s="35" t="s">
        <v>2009</v>
      </c>
      <c r="P472" s="35" t="s">
        <v>30212</v>
      </c>
      <c r="Q472" s="35" t="s">
        <v>29718</v>
      </c>
      <c r="R472" s="35" t="s">
        <v>29748</v>
      </c>
      <c r="S472" s="35" t="s">
        <v>2010</v>
      </c>
      <c r="T472" s="36" t="s">
        <v>643</v>
      </c>
      <c r="U472" s="39" t="str">
        <f>_xlfn.CONCAT(Tabel4[[#This Row],[Personnr.]],"-",Tabel4[[#This Row],[Afdeling]],"-",Tabel4[[#This Row],[ASS_Status]])</f>
        <v>28976-4765-Inactive - Payroll Eligible</v>
      </c>
    </row>
    <row r="473" spans="2:21" ht="15" customHeight="1" x14ac:dyDescent="0.4">
      <c r="B473" s="17" t="s">
        <v>460</v>
      </c>
      <c r="C473" s="18" t="s">
        <v>29483</v>
      </c>
      <c r="D473" s="18" t="s">
        <v>29316</v>
      </c>
      <c r="E473" s="18" t="s">
        <v>29317</v>
      </c>
      <c r="F473" s="20" t="s">
        <v>29479</v>
      </c>
      <c r="G473" s="3" t="str">
        <f>IF(LEN(Tabel2[[#This Row],[ORGNO]])=4,"OK","Ugyldig")</f>
        <v>OK</v>
      </c>
      <c r="H473" s="9"/>
      <c r="K473"/>
      <c r="L473" s="9"/>
      <c r="M473" s="35" t="s">
        <v>46180</v>
      </c>
      <c r="N473" s="35" t="s">
        <v>46181</v>
      </c>
      <c r="O473" s="35" t="s">
        <v>46182</v>
      </c>
      <c r="P473" s="35" t="s">
        <v>46183</v>
      </c>
      <c r="Q473" s="35" t="s">
        <v>29721</v>
      </c>
      <c r="R473" s="35" t="s">
        <v>29748</v>
      </c>
      <c r="S473" s="35" t="s">
        <v>46184</v>
      </c>
      <c r="T473" s="36" t="s">
        <v>155</v>
      </c>
      <c r="U473" s="39" t="str">
        <f>_xlfn.CONCAT(Tabel4[[#This Row],[Personnr.]],"-",Tabel4[[#This Row],[Afdeling]],"-",Tabel4[[#This Row],[ASS_Status]])</f>
        <v>37637-2290-Aktiv ansættelse</v>
      </c>
    </row>
    <row r="474" spans="2:21" ht="15" customHeight="1" x14ac:dyDescent="0.4">
      <c r="B474" s="17" t="s">
        <v>461</v>
      </c>
      <c r="C474" s="18" t="s">
        <v>29484</v>
      </c>
      <c r="D474" s="18" t="s">
        <v>29316</v>
      </c>
      <c r="E474" s="18" t="s">
        <v>29317</v>
      </c>
      <c r="F474" s="20" t="s">
        <v>29479</v>
      </c>
      <c r="G474" s="3" t="str">
        <f>IF(LEN(Tabel2[[#This Row],[ORGNO]])=4,"OK","Ugyldig")</f>
        <v>OK</v>
      </c>
      <c r="H474" s="9"/>
      <c r="K474"/>
      <c r="L474" s="9"/>
      <c r="M474" s="35" t="s">
        <v>2011</v>
      </c>
      <c r="N474" s="35" t="s">
        <v>46185</v>
      </c>
      <c r="O474" s="35" t="s">
        <v>2012</v>
      </c>
      <c r="P474" s="35" t="s">
        <v>30213</v>
      </c>
      <c r="Q474" s="35" t="s">
        <v>29718</v>
      </c>
      <c r="R474" s="35" t="s">
        <v>29745</v>
      </c>
      <c r="S474" s="35" t="s">
        <v>2013</v>
      </c>
      <c r="T474" s="36" t="s">
        <v>577</v>
      </c>
      <c r="U474" s="39" t="str">
        <f>_xlfn.CONCAT(Tabel4[[#This Row],[Personnr.]],"-",Tabel4[[#This Row],[Afdeling]],"-",Tabel4[[#This Row],[ASS_Status]])</f>
        <v>33635-4110-Inactive - Payroll Eligible</v>
      </c>
    </row>
    <row r="475" spans="2:21" ht="15" customHeight="1" x14ac:dyDescent="0.4">
      <c r="B475" s="17" t="s">
        <v>462</v>
      </c>
      <c r="C475" s="18" t="s">
        <v>28173</v>
      </c>
      <c r="D475" s="18" t="s">
        <v>29316</v>
      </c>
      <c r="E475" s="18" t="s">
        <v>29317</v>
      </c>
      <c r="F475" s="20" t="s">
        <v>29479</v>
      </c>
      <c r="G475" s="3" t="str">
        <f>IF(LEN(Tabel2[[#This Row],[ORGNO]])=4,"OK","Ugyldig")</f>
        <v>OK</v>
      </c>
      <c r="H475" s="9"/>
      <c r="K475"/>
      <c r="L475" s="9"/>
      <c r="M475" s="35" t="s">
        <v>2011</v>
      </c>
      <c r="N475" s="35"/>
      <c r="O475" s="35"/>
      <c r="P475" s="35" t="s">
        <v>30214</v>
      </c>
      <c r="Q475" s="35" t="s">
        <v>29718</v>
      </c>
      <c r="R475" s="35" t="s">
        <v>29745</v>
      </c>
      <c r="S475" s="35" t="s">
        <v>2013</v>
      </c>
      <c r="T475" s="36" t="s">
        <v>723</v>
      </c>
      <c r="U475" s="39" t="str">
        <f>_xlfn.CONCAT(Tabel4[[#This Row],[Personnr.]],"-",Tabel4[[#This Row],[Afdeling]],"-",Tabel4[[#This Row],[ASS_Status]])</f>
        <v>-6245-Inactive - Payroll Eligible</v>
      </c>
    </row>
    <row r="476" spans="2:21" ht="15" customHeight="1" x14ac:dyDescent="0.4">
      <c r="B476" s="17" t="s">
        <v>463</v>
      </c>
      <c r="C476" s="18" t="s">
        <v>29485</v>
      </c>
      <c r="D476" s="18" t="s">
        <v>29316</v>
      </c>
      <c r="E476" s="18" t="s">
        <v>29317</v>
      </c>
      <c r="F476" s="20" t="s">
        <v>29479</v>
      </c>
      <c r="G476" s="3" t="str">
        <f>IF(LEN(Tabel2[[#This Row],[ORGNO]])=4,"OK","Ugyldig")</f>
        <v>OK</v>
      </c>
      <c r="H476" s="9"/>
      <c r="K476"/>
      <c r="L476" s="9"/>
      <c r="M476" s="35" t="s">
        <v>2014</v>
      </c>
      <c r="N476" s="35" t="s">
        <v>46186</v>
      </c>
      <c r="O476" s="35" t="s">
        <v>2015</v>
      </c>
      <c r="P476" s="35" t="s">
        <v>30215</v>
      </c>
      <c r="Q476" s="35" t="s">
        <v>29718</v>
      </c>
      <c r="R476" s="35" t="s">
        <v>29745</v>
      </c>
      <c r="S476" s="35" t="s">
        <v>2016</v>
      </c>
      <c r="T476" s="36" t="s">
        <v>39</v>
      </c>
      <c r="U476" s="39" t="str">
        <f>_xlfn.CONCAT(Tabel4[[#This Row],[Personnr.]],"-",Tabel4[[#This Row],[Afdeling]],"-",Tabel4[[#This Row],[ASS_Status]])</f>
        <v>33704-0132-Inactive - Payroll Eligible</v>
      </c>
    </row>
    <row r="477" spans="2:21" ht="15" customHeight="1" x14ac:dyDescent="0.4">
      <c r="B477" s="17" t="s">
        <v>464</v>
      </c>
      <c r="C477" s="18" t="s">
        <v>29486</v>
      </c>
      <c r="D477" s="18" t="s">
        <v>29316</v>
      </c>
      <c r="E477" s="18" t="s">
        <v>29317</v>
      </c>
      <c r="F477" s="20" t="s">
        <v>29479</v>
      </c>
      <c r="G477" s="3" t="str">
        <f>IF(LEN(Tabel2[[#This Row],[ORGNO]])=4,"OK","Ugyldig")</f>
        <v>OK</v>
      </c>
      <c r="H477" s="9"/>
      <c r="K477"/>
      <c r="L477" s="9"/>
      <c r="M477" s="35" t="s">
        <v>2014</v>
      </c>
      <c r="N477" s="35"/>
      <c r="O477" s="35"/>
      <c r="P477" s="35" t="s">
        <v>30216</v>
      </c>
      <c r="Q477" s="35" t="s">
        <v>29718</v>
      </c>
      <c r="R477" s="35" t="s">
        <v>29745</v>
      </c>
      <c r="S477" s="35" t="s">
        <v>2016</v>
      </c>
      <c r="T477" s="36" t="s">
        <v>39</v>
      </c>
      <c r="U477" s="39" t="str">
        <f>_xlfn.CONCAT(Tabel4[[#This Row],[Personnr.]],"-",Tabel4[[#This Row],[Afdeling]],"-",Tabel4[[#This Row],[ASS_Status]])</f>
        <v>-0132-Inactive - Payroll Eligible</v>
      </c>
    </row>
    <row r="478" spans="2:21" ht="15" customHeight="1" x14ac:dyDescent="0.4">
      <c r="B478" s="17" t="s">
        <v>465</v>
      </c>
      <c r="C478" s="18" t="s">
        <v>29487</v>
      </c>
      <c r="D478" s="18" t="s">
        <v>29316</v>
      </c>
      <c r="E478" s="18" t="s">
        <v>29317</v>
      </c>
      <c r="F478" s="20" t="s">
        <v>29479</v>
      </c>
      <c r="G478" s="3" t="str">
        <f>IF(LEN(Tabel2[[#This Row],[ORGNO]])=4,"OK","Ugyldig")</f>
        <v>OK</v>
      </c>
      <c r="H478" s="9"/>
      <c r="K478"/>
      <c r="L478" s="9"/>
      <c r="M478" s="35" t="s">
        <v>2017</v>
      </c>
      <c r="N478" s="35" t="s">
        <v>46187</v>
      </c>
      <c r="O478" s="35" t="s">
        <v>2018</v>
      </c>
      <c r="P478" s="35" t="s">
        <v>30217</v>
      </c>
      <c r="Q478" s="35" t="s">
        <v>29721</v>
      </c>
      <c r="R478" s="35" t="s">
        <v>29748</v>
      </c>
      <c r="S478" s="35" t="s">
        <v>2019</v>
      </c>
      <c r="T478" s="36" t="s">
        <v>552</v>
      </c>
      <c r="U478" s="39" t="str">
        <f>_xlfn.CONCAT(Tabel4[[#This Row],[Personnr.]],"-",Tabel4[[#This Row],[Afdeling]],"-",Tabel4[[#This Row],[ASS_Status]])</f>
        <v>30984-3454-Aktiv ansættelse</v>
      </c>
    </row>
    <row r="479" spans="2:21" ht="15" customHeight="1" x14ac:dyDescent="0.4">
      <c r="B479" s="17" t="s">
        <v>466</v>
      </c>
      <c r="C479" s="18" t="s">
        <v>29488</v>
      </c>
      <c r="D479" s="18" t="s">
        <v>29316</v>
      </c>
      <c r="E479" s="18" t="s">
        <v>29317</v>
      </c>
      <c r="F479" s="20" t="s">
        <v>29479</v>
      </c>
      <c r="G479" s="3" t="str">
        <f>IF(LEN(Tabel2[[#This Row],[ORGNO]])=4,"OK","Ugyldig")</f>
        <v>OK</v>
      </c>
      <c r="H479" s="9"/>
      <c r="K479"/>
      <c r="L479" s="9"/>
      <c r="M479" s="35" t="s">
        <v>2020</v>
      </c>
      <c r="N479" s="35" t="s">
        <v>46188</v>
      </c>
      <c r="O479" s="35" t="s">
        <v>2021</v>
      </c>
      <c r="P479" s="35" t="s">
        <v>30218</v>
      </c>
      <c r="Q479" s="35" t="s">
        <v>29718</v>
      </c>
      <c r="R479" s="35" t="s">
        <v>29745</v>
      </c>
      <c r="S479" s="35" t="s">
        <v>2022</v>
      </c>
      <c r="T479" s="36" t="s">
        <v>85</v>
      </c>
      <c r="U479" s="39" t="str">
        <f>_xlfn.CONCAT(Tabel4[[#This Row],[Personnr.]],"-",Tabel4[[#This Row],[Afdeling]],"-",Tabel4[[#This Row],[ASS_Status]])</f>
        <v>33140-1118-Inactive - Payroll Eligible</v>
      </c>
    </row>
    <row r="480" spans="2:21" ht="15" customHeight="1" x14ac:dyDescent="0.4">
      <c r="B480" s="17" t="s">
        <v>467</v>
      </c>
      <c r="C480" s="18" t="s">
        <v>29489</v>
      </c>
      <c r="D480" s="18" t="s">
        <v>29316</v>
      </c>
      <c r="E480" s="18" t="s">
        <v>29317</v>
      </c>
      <c r="F480" s="20" t="s">
        <v>29479</v>
      </c>
      <c r="G480" s="3" t="str">
        <f>IF(LEN(Tabel2[[#This Row],[ORGNO]])=4,"OK","Ugyldig")</f>
        <v>OK</v>
      </c>
      <c r="H480" s="9"/>
      <c r="K480"/>
      <c r="L480" s="9"/>
      <c r="M480" s="35" t="s">
        <v>2020</v>
      </c>
      <c r="N480" s="35"/>
      <c r="O480" s="35"/>
      <c r="P480" s="35" t="s">
        <v>42592</v>
      </c>
      <c r="Q480" s="35" t="s">
        <v>29718</v>
      </c>
      <c r="R480" s="35" t="s">
        <v>29745</v>
      </c>
      <c r="S480" s="35" t="s">
        <v>2022</v>
      </c>
      <c r="T480" s="36" t="s">
        <v>85</v>
      </c>
      <c r="U480" s="39" t="str">
        <f>_xlfn.CONCAT(Tabel4[[#This Row],[Personnr.]],"-",Tabel4[[#This Row],[Afdeling]],"-",Tabel4[[#This Row],[ASS_Status]])</f>
        <v>-1118-Inactive - Payroll Eligible</v>
      </c>
    </row>
    <row r="481" spans="2:21" ht="15" customHeight="1" x14ac:dyDescent="0.4">
      <c r="B481" s="17" t="s">
        <v>468</v>
      </c>
      <c r="C481" s="18" t="s">
        <v>29490</v>
      </c>
      <c r="D481" s="18" t="s">
        <v>29316</v>
      </c>
      <c r="E481" s="18" t="s">
        <v>29317</v>
      </c>
      <c r="F481" s="20" t="s">
        <v>29479</v>
      </c>
      <c r="G481" s="3" t="str">
        <f>IF(LEN(Tabel2[[#This Row],[ORGNO]])=4,"OK","Ugyldig")</f>
        <v>OK</v>
      </c>
      <c r="H481" s="9"/>
      <c r="K481"/>
      <c r="L481" s="9"/>
      <c r="M481" s="35" t="s">
        <v>30219</v>
      </c>
      <c r="N481" s="35" t="s">
        <v>46189</v>
      </c>
      <c r="O481" s="35" t="s">
        <v>30220</v>
      </c>
      <c r="P481" s="35" t="s">
        <v>30221</v>
      </c>
      <c r="Q481" s="35" t="s">
        <v>29718</v>
      </c>
      <c r="R481" s="35" t="s">
        <v>29745</v>
      </c>
      <c r="S481" s="35" t="s">
        <v>30222</v>
      </c>
      <c r="T481" s="36" t="s">
        <v>448</v>
      </c>
      <c r="U481" s="39" t="str">
        <f>_xlfn.CONCAT(Tabel4[[#This Row],[Personnr.]],"-",Tabel4[[#This Row],[Afdeling]],"-",Tabel4[[#This Row],[ASS_Status]])</f>
        <v>35215-3099-Inactive - Payroll Eligible</v>
      </c>
    </row>
    <row r="482" spans="2:21" ht="15" customHeight="1" x14ac:dyDescent="0.4">
      <c r="B482" s="17" t="s">
        <v>469</v>
      </c>
      <c r="C482" s="18" t="s">
        <v>29491</v>
      </c>
      <c r="D482" s="18" t="s">
        <v>29316</v>
      </c>
      <c r="E482" s="18" t="s">
        <v>29317</v>
      </c>
      <c r="F482" s="20" t="s">
        <v>29479</v>
      </c>
      <c r="G482" s="3" t="str">
        <f>IF(LEN(Tabel2[[#This Row],[ORGNO]])=4,"OK","Ugyldig")</f>
        <v>OK</v>
      </c>
      <c r="H482" s="9"/>
      <c r="K482"/>
      <c r="L482" s="9"/>
      <c r="M482" s="35" t="s">
        <v>30219</v>
      </c>
      <c r="N482" s="35"/>
      <c r="O482" s="35"/>
      <c r="P482" s="35" t="s">
        <v>42593</v>
      </c>
      <c r="Q482" s="35" t="s">
        <v>29718</v>
      </c>
      <c r="R482" s="35" t="s">
        <v>29745</v>
      </c>
      <c r="S482" s="35" t="s">
        <v>30222</v>
      </c>
      <c r="T482" s="36" t="s">
        <v>448</v>
      </c>
      <c r="U482" s="39" t="str">
        <f>_xlfn.CONCAT(Tabel4[[#This Row],[Personnr.]],"-",Tabel4[[#This Row],[Afdeling]],"-",Tabel4[[#This Row],[ASS_Status]])</f>
        <v>-3099-Inactive - Payroll Eligible</v>
      </c>
    </row>
    <row r="483" spans="2:21" ht="15" customHeight="1" x14ac:dyDescent="0.4">
      <c r="B483" s="17" t="s">
        <v>470</v>
      </c>
      <c r="C483" s="18" t="s">
        <v>28062</v>
      </c>
      <c r="D483" s="18" t="s">
        <v>29316</v>
      </c>
      <c r="E483" s="18" t="s">
        <v>29317</v>
      </c>
      <c r="F483" s="20" t="s">
        <v>29479</v>
      </c>
      <c r="G483" s="3" t="str">
        <f>IF(LEN(Tabel2[[#This Row],[ORGNO]])=4,"OK","Ugyldig")</f>
        <v>OK</v>
      </c>
      <c r="H483" s="9"/>
      <c r="K483"/>
      <c r="L483" s="9"/>
      <c r="M483" s="35" t="s">
        <v>30219</v>
      </c>
      <c r="N483" s="35"/>
      <c r="O483" s="35"/>
      <c r="P483" s="35" t="s">
        <v>46190</v>
      </c>
      <c r="Q483" s="35" t="s">
        <v>29721</v>
      </c>
      <c r="R483" s="35" t="s">
        <v>29745</v>
      </c>
      <c r="S483" s="35" t="s">
        <v>30222</v>
      </c>
      <c r="T483" s="36" t="s">
        <v>448</v>
      </c>
      <c r="U483" s="39" t="str">
        <f>_xlfn.CONCAT(Tabel4[[#This Row],[Personnr.]],"-",Tabel4[[#This Row],[Afdeling]],"-",Tabel4[[#This Row],[ASS_Status]])</f>
        <v>-3099-Aktiv ansættelse</v>
      </c>
    </row>
    <row r="484" spans="2:21" ht="15" customHeight="1" x14ac:dyDescent="0.4">
      <c r="B484" s="17" t="s">
        <v>471</v>
      </c>
      <c r="C484" s="18" t="s">
        <v>27531</v>
      </c>
      <c r="D484" s="18" t="s">
        <v>29316</v>
      </c>
      <c r="E484" s="18" t="s">
        <v>29317</v>
      </c>
      <c r="F484" s="20" t="s">
        <v>29479</v>
      </c>
      <c r="G484" s="3" t="str">
        <f>IF(LEN(Tabel2[[#This Row],[ORGNO]])=4,"OK","Ugyldig")</f>
        <v>OK</v>
      </c>
      <c r="H484" s="9"/>
      <c r="K484"/>
      <c r="L484" s="9"/>
      <c r="M484" s="35" t="s">
        <v>2023</v>
      </c>
      <c r="N484" s="35" t="s">
        <v>46191</v>
      </c>
      <c r="O484" s="35" t="s">
        <v>2024</v>
      </c>
      <c r="P484" s="35" t="s">
        <v>30223</v>
      </c>
      <c r="Q484" s="35" t="s">
        <v>29718</v>
      </c>
      <c r="R484" s="35" t="s">
        <v>29745</v>
      </c>
      <c r="S484" s="35" t="s">
        <v>2025</v>
      </c>
      <c r="T484" s="36" t="s">
        <v>456</v>
      </c>
      <c r="U484" s="39" t="str">
        <f>_xlfn.CONCAT(Tabel4[[#This Row],[Personnr.]],"-",Tabel4[[#This Row],[Afdeling]],"-",Tabel4[[#This Row],[ASS_Status]])</f>
        <v>29905-3140-Inactive - Payroll Eligible</v>
      </c>
    </row>
    <row r="485" spans="2:21" ht="15" customHeight="1" x14ac:dyDescent="0.4">
      <c r="B485" s="17" t="s">
        <v>472</v>
      </c>
      <c r="C485" s="18" t="s">
        <v>27019</v>
      </c>
      <c r="D485" s="18" t="s">
        <v>29316</v>
      </c>
      <c r="E485" s="18" t="s">
        <v>29317</v>
      </c>
      <c r="F485" s="20" t="s">
        <v>29479</v>
      </c>
      <c r="G485" s="3" t="str">
        <f>IF(LEN(Tabel2[[#This Row],[ORGNO]])=4,"OK","Ugyldig")</f>
        <v>OK</v>
      </c>
      <c r="H485" s="9"/>
      <c r="K485"/>
      <c r="L485" s="9"/>
      <c r="M485" s="35" t="s">
        <v>2026</v>
      </c>
      <c r="N485" s="35" t="s">
        <v>46192</v>
      </c>
      <c r="O485" s="35" t="s">
        <v>2027</v>
      </c>
      <c r="P485" s="35" t="s">
        <v>30224</v>
      </c>
      <c r="Q485" s="35" t="s">
        <v>29718</v>
      </c>
      <c r="R485" s="35" t="s">
        <v>29745</v>
      </c>
      <c r="S485" s="35" t="s">
        <v>2028</v>
      </c>
      <c r="T485" s="36" t="s">
        <v>39</v>
      </c>
      <c r="U485" s="39" t="str">
        <f>_xlfn.CONCAT(Tabel4[[#This Row],[Personnr.]],"-",Tabel4[[#This Row],[Afdeling]],"-",Tabel4[[#This Row],[ASS_Status]])</f>
        <v>32342-0132-Inactive - Payroll Eligible</v>
      </c>
    </row>
    <row r="486" spans="2:21" ht="15" customHeight="1" x14ac:dyDescent="0.4">
      <c r="B486" s="17" t="s">
        <v>473</v>
      </c>
      <c r="C486" s="18" t="s">
        <v>27377</v>
      </c>
      <c r="D486" s="18" t="s">
        <v>29316</v>
      </c>
      <c r="E486" s="18" t="s">
        <v>29317</v>
      </c>
      <c r="F486" s="20" t="s">
        <v>29479</v>
      </c>
      <c r="G486" s="3" t="str">
        <f>IF(LEN(Tabel2[[#This Row],[ORGNO]])=4,"OK","Ugyldig")</f>
        <v>OK</v>
      </c>
      <c r="H486" s="9"/>
      <c r="K486"/>
      <c r="L486" s="9"/>
      <c r="M486" s="35" t="s">
        <v>2026</v>
      </c>
      <c r="N486" s="35"/>
      <c r="O486" s="35"/>
      <c r="P486" s="35" t="s">
        <v>30225</v>
      </c>
      <c r="Q486" s="35" t="s">
        <v>29718</v>
      </c>
      <c r="R486" s="35" t="s">
        <v>29745</v>
      </c>
      <c r="S486" s="35" t="s">
        <v>2028</v>
      </c>
      <c r="T486" s="36" t="s">
        <v>39</v>
      </c>
      <c r="U486" s="39" t="str">
        <f>_xlfn.CONCAT(Tabel4[[#This Row],[Personnr.]],"-",Tabel4[[#This Row],[Afdeling]],"-",Tabel4[[#This Row],[ASS_Status]])</f>
        <v>-0132-Inactive - Payroll Eligible</v>
      </c>
    </row>
    <row r="487" spans="2:21" ht="15" customHeight="1" x14ac:dyDescent="0.4">
      <c r="B487" s="17" t="s">
        <v>474</v>
      </c>
      <c r="C487" s="18" t="s">
        <v>27199</v>
      </c>
      <c r="D487" s="18" t="s">
        <v>29316</v>
      </c>
      <c r="E487" s="18" t="s">
        <v>29317</v>
      </c>
      <c r="F487" s="20" t="s">
        <v>29479</v>
      </c>
      <c r="G487" s="3" t="str">
        <f>IF(LEN(Tabel2[[#This Row],[ORGNO]])=4,"OK","Ugyldig")</f>
        <v>OK</v>
      </c>
      <c r="H487" s="9"/>
      <c r="K487"/>
      <c r="L487" s="9"/>
      <c r="M487" s="35" t="s">
        <v>46193</v>
      </c>
      <c r="N487" s="35" t="s">
        <v>46194</v>
      </c>
      <c r="O487" s="35" t="s">
        <v>46195</v>
      </c>
      <c r="P487" s="35" t="s">
        <v>46196</v>
      </c>
      <c r="Q487" s="35" t="s">
        <v>29718</v>
      </c>
      <c r="R487" s="35" t="s">
        <v>29745</v>
      </c>
      <c r="S487" s="35" t="s">
        <v>46197</v>
      </c>
      <c r="T487" s="36" t="s">
        <v>288</v>
      </c>
      <c r="U487" s="39" t="str">
        <f>_xlfn.CONCAT(Tabel4[[#This Row],[Personnr.]],"-",Tabel4[[#This Row],[Afdeling]],"-",Tabel4[[#This Row],[ASS_Status]])</f>
        <v>36950-2694-Inactive - Payroll Eligible</v>
      </c>
    </row>
    <row r="488" spans="2:21" ht="15" customHeight="1" x14ac:dyDescent="0.4">
      <c r="B488" s="17" t="s">
        <v>475</v>
      </c>
      <c r="C488" s="18" t="s">
        <v>27777</v>
      </c>
      <c r="D488" s="18" t="s">
        <v>29316</v>
      </c>
      <c r="E488" s="18" t="s">
        <v>29317</v>
      </c>
      <c r="F488" s="20" t="s">
        <v>29479</v>
      </c>
      <c r="G488" s="3" t="str">
        <f>IF(LEN(Tabel2[[#This Row],[ORGNO]])=4,"OK","Ugyldig")</f>
        <v>OK</v>
      </c>
      <c r="H488" s="9"/>
      <c r="K488"/>
      <c r="L488" s="9"/>
      <c r="M488" s="35" t="s">
        <v>46198</v>
      </c>
      <c r="N488" s="35" t="s">
        <v>46199</v>
      </c>
      <c r="O488" s="35" t="s">
        <v>46200</v>
      </c>
      <c r="P488" s="35" t="s">
        <v>46201</v>
      </c>
      <c r="Q488" s="35" t="s">
        <v>29718</v>
      </c>
      <c r="R488" s="35" t="s">
        <v>29745</v>
      </c>
      <c r="S488" s="35" t="s">
        <v>46202</v>
      </c>
      <c r="T488" s="36" t="s">
        <v>39</v>
      </c>
      <c r="U488" s="39" t="str">
        <f>_xlfn.CONCAT(Tabel4[[#This Row],[Personnr.]],"-",Tabel4[[#This Row],[Afdeling]],"-",Tabel4[[#This Row],[ASS_Status]])</f>
        <v>36980-0132-Inactive - Payroll Eligible</v>
      </c>
    </row>
    <row r="489" spans="2:21" ht="15" customHeight="1" x14ac:dyDescent="0.4">
      <c r="B489" s="17" t="s">
        <v>476</v>
      </c>
      <c r="C489" s="18" t="s">
        <v>29492</v>
      </c>
      <c r="D489" s="18" t="s">
        <v>29316</v>
      </c>
      <c r="E489" s="18" t="s">
        <v>29317</v>
      </c>
      <c r="F489" s="20"/>
      <c r="G489" s="3" t="str">
        <f>IF(LEN(Tabel2[[#This Row],[ORGNO]])=4,"OK","Ugyldig")</f>
        <v>OK</v>
      </c>
      <c r="H489" s="9"/>
      <c r="K489"/>
      <c r="L489" s="9"/>
      <c r="M489" s="35" t="s">
        <v>2029</v>
      </c>
      <c r="N489" s="35" t="s">
        <v>46203</v>
      </c>
      <c r="O489" s="35" t="s">
        <v>2030</v>
      </c>
      <c r="P489" s="35" t="s">
        <v>30226</v>
      </c>
      <c r="Q489" s="35" t="s">
        <v>29718</v>
      </c>
      <c r="R489" s="35" t="s">
        <v>29780</v>
      </c>
      <c r="S489" s="35" t="s">
        <v>2031</v>
      </c>
      <c r="T489" s="36" t="s">
        <v>37</v>
      </c>
      <c r="U489" s="39" t="str">
        <f>_xlfn.CONCAT(Tabel4[[#This Row],[Personnr.]],"-",Tabel4[[#This Row],[Afdeling]],"-",Tabel4[[#This Row],[ASS_Status]])</f>
        <v>31940-0122-Inactive - Payroll Eligible</v>
      </c>
    </row>
    <row r="490" spans="2:21" ht="15" customHeight="1" x14ac:dyDescent="0.4">
      <c r="B490" s="17" t="s">
        <v>477</v>
      </c>
      <c r="C490" s="18" t="s">
        <v>27970</v>
      </c>
      <c r="D490" s="18" t="s">
        <v>29316</v>
      </c>
      <c r="E490" s="18" t="s">
        <v>29317</v>
      </c>
      <c r="F490" s="20"/>
      <c r="G490" s="3" t="str">
        <f>IF(LEN(Tabel2[[#This Row],[ORGNO]])=4,"OK","Ugyldig")</f>
        <v>OK</v>
      </c>
      <c r="H490" s="9"/>
      <c r="K490"/>
      <c r="L490" s="9"/>
      <c r="M490" s="35" t="s">
        <v>2029</v>
      </c>
      <c r="N490" s="35"/>
      <c r="O490" s="35"/>
      <c r="P490" s="35" t="s">
        <v>30227</v>
      </c>
      <c r="Q490" s="35" t="s">
        <v>29718</v>
      </c>
      <c r="R490" s="35" t="s">
        <v>29780</v>
      </c>
      <c r="S490" s="35" t="s">
        <v>2031</v>
      </c>
      <c r="T490" s="36" t="s">
        <v>37</v>
      </c>
      <c r="U490" s="39" t="str">
        <f>_xlfn.CONCAT(Tabel4[[#This Row],[Personnr.]],"-",Tabel4[[#This Row],[Afdeling]],"-",Tabel4[[#This Row],[ASS_Status]])</f>
        <v>-0122-Inactive - Payroll Eligible</v>
      </c>
    </row>
    <row r="491" spans="2:21" ht="15" customHeight="1" x14ac:dyDescent="0.4">
      <c r="B491" s="17" t="s">
        <v>478</v>
      </c>
      <c r="C491" s="18" t="s">
        <v>29493</v>
      </c>
      <c r="D491" s="18" t="s">
        <v>29316</v>
      </c>
      <c r="E491" s="18" t="s">
        <v>29317</v>
      </c>
      <c r="F491" s="20"/>
      <c r="G491" s="3" t="str">
        <f>IF(LEN(Tabel2[[#This Row],[ORGNO]])=4,"OK","Ugyldig")</f>
        <v>OK</v>
      </c>
      <c r="H491" s="9"/>
      <c r="K491"/>
      <c r="L491" s="9"/>
      <c r="M491" s="35" t="s">
        <v>2032</v>
      </c>
      <c r="N491" s="35" t="s">
        <v>46204</v>
      </c>
      <c r="O491" s="35" t="s">
        <v>2033</v>
      </c>
      <c r="P491" s="35" t="s">
        <v>30228</v>
      </c>
      <c r="Q491" s="35" t="s">
        <v>29718</v>
      </c>
      <c r="R491" s="35" t="s">
        <v>30229</v>
      </c>
      <c r="S491" s="35" t="s">
        <v>2034</v>
      </c>
      <c r="T491" s="36" t="s">
        <v>813</v>
      </c>
      <c r="U491" s="39" t="str">
        <f>_xlfn.CONCAT(Tabel4[[#This Row],[Personnr.]],"-",Tabel4[[#This Row],[Afdeling]],"-",Tabel4[[#This Row],[ASS_Status]])</f>
        <v>9924-8288-Inactive - Payroll Eligible</v>
      </c>
    </row>
    <row r="492" spans="2:21" ht="15" customHeight="1" x14ac:dyDescent="0.4">
      <c r="B492" s="17" t="s">
        <v>479</v>
      </c>
      <c r="C492" s="18" t="s">
        <v>29494</v>
      </c>
      <c r="D492" s="18" t="s">
        <v>29316</v>
      </c>
      <c r="E492" s="18" t="s">
        <v>29317</v>
      </c>
      <c r="F492" s="20"/>
      <c r="G492" s="3" t="str">
        <f>IF(LEN(Tabel2[[#This Row],[ORGNO]])=4,"OK","Ugyldig")</f>
        <v>OK</v>
      </c>
      <c r="H492" s="9"/>
      <c r="K492"/>
      <c r="L492" s="9"/>
      <c r="M492" s="35" t="s">
        <v>2032</v>
      </c>
      <c r="N492" s="35"/>
      <c r="O492" s="35"/>
      <c r="P492" s="35" t="s">
        <v>30230</v>
      </c>
      <c r="Q492" s="35" t="s">
        <v>29721</v>
      </c>
      <c r="R492" s="35" t="s">
        <v>29731</v>
      </c>
      <c r="S492" s="35" t="s">
        <v>2034</v>
      </c>
      <c r="T492" s="36" t="s">
        <v>812</v>
      </c>
      <c r="U492" s="39" t="str">
        <f>_xlfn.CONCAT(Tabel4[[#This Row],[Personnr.]],"-",Tabel4[[#This Row],[Afdeling]],"-",Tabel4[[#This Row],[ASS_Status]])</f>
        <v>-8287-Aktiv ansættelse</v>
      </c>
    </row>
    <row r="493" spans="2:21" ht="15" customHeight="1" x14ac:dyDescent="0.4">
      <c r="B493" s="17" t="s">
        <v>480</v>
      </c>
      <c r="C493" s="18" t="s">
        <v>27629</v>
      </c>
      <c r="D493" s="18" t="s">
        <v>29316</v>
      </c>
      <c r="E493" s="18" t="s">
        <v>29317</v>
      </c>
      <c r="F493" s="20"/>
      <c r="G493" s="3" t="str">
        <f>IF(LEN(Tabel2[[#This Row],[ORGNO]])=4,"OK","Ugyldig")</f>
        <v>OK</v>
      </c>
      <c r="H493" s="9"/>
      <c r="K493"/>
      <c r="L493" s="9"/>
      <c r="M493" s="35" t="s">
        <v>2035</v>
      </c>
      <c r="N493" s="35" t="s">
        <v>46205</v>
      </c>
      <c r="O493" s="35" t="s">
        <v>2036</v>
      </c>
      <c r="P493" s="35" t="s">
        <v>30231</v>
      </c>
      <c r="Q493" s="35" t="s">
        <v>29721</v>
      </c>
      <c r="R493" s="35" t="s">
        <v>29956</v>
      </c>
      <c r="S493" s="35" t="s">
        <v>2037</v>
      </c>
      <c r="T493" s="36" t="s">
        <v>308</v>
      </c>
      <c r="U493" s="39" t="str">
        <f>_xlfn.CONCAT(Tabel4[[#This Row],[Personnr.]],"-",Tabel4[[#This Row],[Afdeling]],"-",Tabel4[[#This Row],[ASS_Status]])</f>
        <v>14226-2751-Aktiv ansættelse</v>
      </c>
    </row>
    <row r="494" spans="2:21" ht="15" customHeight="1" x14ac:dyDescent="0.4">
      <c r="B494" s="17" t="s">
        <v>481</v>
      </c>
      <c r="C494" s="18" t="s">
        <v>27730</v>
      </c>
      <c r="D494" s="18" t="s">
        <v>29316</v>
      </c>
      <c r="E494" s="18" t="s">
        <v>29317</v>
      </c>
      <c r="F494" s="20"/>
      <c r="G494" s="3" t="str">
        <f>IF(LEN(Tabel2[[#This Row],[ORGNO]])=4,"OK","Ugyldig")</f>
        <v>OK</v>
      </c>
      <c r="H494" s="9"/>
      <c r="K494"/>
      <c r="L494" s="9"/>
      <c r="M494" s="35" t="s">
        <v>2038</v>
      </c>
      <c r="N494" s="35" t="s">
        <v>46206</v>
      </c>
      <c r="O494" s="35" t="s">
        <v>2039</v>
      </c>
      <c r="P494" s="35" t="s">
        <v>30232</v>
      </c>
      <c r="Q494" s="35" t="s">
        <v>29721</v>
      </c>
      <c r="R494" s="35" t="s">
        <v>29729</v>
      </c>
      <c r="S494" s="35" t="s">
        <v>2040</v>
      </c>
      <c r="T494" s="36" t="s">
        <v>129</v>
      </c>
      <c r="U494" s="39" t="str">
        <f>_xlfn.CONCAT(Tabel4[[#This Row],[Personnr.]],"-",Tabel4[[#This Row],[Afdeling]],"-",Tabel4[[#This Row],[ASS_Status]])</f>
        <v>26720-2239-Aktiv ansættelse</v>
      </c>
    </row>
    <row r="495" spans="2:21" ht="15" customHeight="1" x14ac:dyDescent="0.4">
      <c r="B495" s="17" t="s">
        <v>482</v>
      </c>
      <c r="C495" s="18" t="s">
        <v>29495</v>
      </c>
      <c r="D495" s="18" t="s">
        <v>29316</v>
      </c>
      <c r="E495" s="18" t="s">
        <v>29317</v>
      </c>
      <c r="F495" s="20"/>
      <c r="G495" s="3" t="str">
        <f>IF(LEN(Tabel2[[#This Row],[ORGNO]])=4,"OK","Ugyldig")</f>
        <v>OK</v>
      </c>
      <c r="H495" s="9"/>
      <c r="K495"/>
      <c r="L495" s="9"/>
      <c r="M495" s="35" t="s">
        <v>2041</v>
      </c>
      <c r="N495" s="35" t="s">
        <v>46207</v>
      </c>
      <c r="O495" s="35" t="s">
        <v>2042</v>
      </c>
      <c r="P495" s="35" t="s">
        <v>30233</v>
      </c>
      <c r="Q495" s="35" t="s">
        <v>29718</v>
      </c>
      <c r="R495" s="35" t="s">
        <v>29857</v>
      </c>
      <c r="S495" s="35" t="s">
        <v>42594</v>
      </c>
      <c r="T495" s="36" t="s">
        <v>592</v>
      </c>
      <c r="U495" s="39" t="str">
        <f>_xlfn.CONCAT(Tabel4[[#This Row],[Personnr.]],"-",Tabel4[[#This Row],[Afdeling]],"-",Tabel4[[#This Row],[ASS_Status]])</f>
        <v>33465-4233-Inactive - Payroll Eligible</v>
      </c>
    </row>
    <row r="496" spans="2:21" ht="15" customHeight="1" x14ac:dyDescent="0.4">
      <c r="B496" s="17" t="s">
        <v>483</v>
      </c>
      <c r="C496" s="18" t="s">
        <v>27913</v>
      </c>
      <c r="D496" s="18" t="s">
        <v>29316</v>
      </c>
      <c r="E496" s="18" t="s">
        <v>29317</v>
      </c>
      <c r="F496" s="20"/>
      <c r="G496" s="3" t="str">
        <f>IF(LEN(Tabel2[[#This Row],[ORGNO]])=4,"OK","Ugyldig")</f>
        <v>OK</v>
      </c>
      <c r="H496" s="9"/>
      <c r="K496"/>
      <c r="L496" s="9"/>
      <c r="M496" s="35" t="s">
        <v>2041</v>
      </c>
      <c r="N496" s="35"/>
      <c r="O496" s="35"/>
      <c r="P496" s="35" t="s">
        <v>42595</v>
      </c>
      <c r="Q496" s="35" t="s">
        <v>29721</v>
      </c>
      <c r="R496" s="35" t="s">
        <v>29857</v>
      </c>
      <c r="S496" s="35" t="s">
        <v>42594</v>
      </c>
      <c r="T496" s="36" t="s">
        <v>725</v>
      </c>
      <c r="U496" s="39" t="str">
        <f>_xlfn.CONCAT(Tabel4[[#This Row],[Personnr.]],"-",Tabel4[[#This Row],[Afdeling]],"-",Tabel4[[#This Row],[ASS_Status]])</f>
        <v>-6265-Aktiv ansættelse</v>
      </c>
    </row>
    <row r="497" spans="2:21" ht="15" customHeight="1" x14ac:dyDescent="0.4">
      <c r="B497" s="17" t="s">
        <v>484</v>
      </c>
      <c r="C497" s="18" t="s">
        <v>29496</v>
      </c>
      <c r="D497" s="18" t="s">
        <v>29316</v>
      </c>
      <c r="E497" s="18" t="s">
        <v>29317</v>
      </c>
      <c r="F497" s="20"/>
      <c r="G497" s="3" t="str">
        <f>IF(LEN(Tabel2[[#This Row],[ORGNO]])=4,"OK","Ugyldig")</f>
        <v>OK</v>
      </c>
      <c r="H497" s="9"/>
      <c r="K497"/>
      <c r="L497" s="9"/>
      <c r="M497" s="35" t="s">
        <v>2043</v>
      </c>
      <c r="N497" s="35" t="s">
        <v>46208</v>
      </c>
      <c r="O497" s="35" t="s">
        <v>2044</v>
      </c>
      <c r="P497" s="35" t="s">
        <v>30234</v>
      </c>
      <c r="Q497" s="35" t="s">
        <v>29721</v>
      </c>
      <c r="R497" s="35" t="s">
        <v>29879</v>
      </c>
      <c r="S497" s="35" t="s">
        <v>2045</v>
      </c>
      <c r="T497" s="36" t="s">
        <v>577</v>
      </c>
      <c r="U497" s="39" t="str">
        <f>_xlfn.CONCAT(Tabel4[[#This Row],[Personnr.]],"-",Tabel4[[#This Row],[Afdeling]],"-",Tabel4[[#This Row],[ASS_Status]])</f>
        <v>4444-4110-Aktiv ansættelse</v>
      </c>
    </row>
    <row r="498" spans="2:21" ht="15" customHeight="1" x14ac:dyDescent="0.4">
      <c r="B498" s="17" t="s">
        <v>485</v>
      </c>
      <c r="C498" s="18" t="s">
        <v>29497</v>
      </c>
      <c r="D498" s="18" t="s">
        <v>29316</v>
      </c>
      <c r="E498" s="18" t="s">
        <v>29317</v>
      </c>
      <c r="F498" s="19"/>
      <c r="G498" s="3" t="str">
        <f>IF(LEN(Tabel2[[#This Row],[ORGNO]])=4,"OK","Ugyldig")</f>
        <v>OK</v>
      </c>
      <c r="H498" s="9"/>
      <c r="K498"/>
      <c r="L498" s="9"/>
      <c r="M498" s="35" t="s">
        <v>2046</v>
      </c>
      <c r="N498" s="35" t="s">
        <v>46209</v>
      </c>
      <c r="O498" s="35" t="s">
        <v>2047</v>
      </c>
      <c r="P498" s="35" t="s">
        <v>30235</v>
      </c>
      <c r="Q498" s="35" t="s">
        <v>29721</v>
      </c>
      <c r="R498" s="35" t="s">
        <v>29802</v>
      </c>
      <c r="S498" s="35" t="s">
        <v>2048</v>
      </c>
      <c r="T498" s="36" t="s">
        <v>45667</v>
      </c>
      <c r="U498" s="39" t="str">
        <f>_xlfn.CONCAT(Tabel4[[#This Row],[Personnr.]],"-",Tabel4[[#This Row],[Afdeling]],"-",Tabel4[[#This Row],[ASS_Status]])</f>
        <v>24309-2922-Aktiv ansættelse</v>
      </c>
    </row>
    <row r="499" spans="2:21" ht="15" customHeight="1" x14ac:dyDescent="0.4">
      <c r="B499" s="17" t="s">
        <v>486</v>
      </c>
      <c r="C499" s="18" t="s">
        <v>28239</v>
      </c>
      <c r="D499" s="18" t="s">
        <v>29316</v>
      </c>
      <c r="E499" s="18" t="s">
        <v>29317</v>
      </c>
      <c r="F499" s="19"/>
      <c r="G499" s="3" t="str">
        <f>IF(LEN(Tabel2[[#This Row],[ORGNO]])=4,"OK","Ugyldig")</f>
        <v>OK</v>
      </c>
      <c r="H499" s="9"/>
      <c r="K499"/>
      <c r="L499" s="9"/>
      <c r="M499" s="35" t="s">
        <v>2049</v>
      </c>
      <c r="N499" s="35" t="s">
        <v>46210</v>
      </c>
      <c r="O499" s="35" t="s">
        <v>2050</v>
      </c>
      <c r="P499" s="35" t="s">
        <v>30236</v>
      </c>
      <c r="Q499" s="35" t="s">
        <v>29721</v>
      </c>
      <c r="R499" s="35" t="s">
        <v>30146</v>
      </c>
      <c r="S499" s="35" t="s">
        <v>2051</v>
      </c>
      <c r="T499" s="36" t="s">
        <v>886</v>
      </c>
      <c r="U499" s="39" t="str">
        <f>_xlfn.CONCAT(Tabel4[[#This Row],[Personnr.]],"-",Tabel4[[#This Row],[Afdeling]],"-",Tabel4[[#This Row],[ASS_Status]])</f>
        <v>23222-8800-Aktiv ansættelse</v>
      </c>
    </row>
    <row r="500" spans="2:21" ht="15" customHeight="1" x14ac:dyDescent="0.4">
      <c r="B500" s="17" t="s">
        <v>487</v>
      </c>
      <c r="C500" s="18" t="s">
        <v>29498</v>
      </c>
      <c r="D500" s="18" t="s">
        <v>29316</v>
      </c>
      <c r="E500" s="18" t="s">
        <v>29317</v>
      </c>
      <c r="F500" s="19"/>
      <c r="G500" s="3" t="str">
        <f>IF(LEN(Tabel2[[#This Row],[ORGNO]])=4,"OK","Ugyldig")</f>
        <v>OK</v>
      </c>
      <c r="H500" s="9"/>
      <c r="K500"/>
      <c r="L500" s="9"/>
      <c r="M500" s="35" t="s">
        <v>46211</v>
      </c>
      <c r="N500" s="35" t="s">
        <v>46212</v>
      </c>
      <c r="O500" s="35" t="s">
        <v>46213</v>
      </c>
      <c r="P500" s="35" t="s">
        <v>46214</v>
      </c>
      <c r="Q500" s="35" t="s">
        <v>29721</v>
      </c>
      <c r="R500" s="35" t="s">
        <v>29761</v>
      </c>
      <c r="S500" s="35" t="s">
        <v>46215</v>
      </c>
      <c r="T500" s="36" t="s">
        <v>31</v>
      </c>
      <c r="U500" s="39" t="str">
        <f>_xlfn.CONCAT(Tabel4[[#This Row],[Personnr.]],"-",Tabel4[[#This Row],[Afdeling]],"-",Tabel4[[#This Row],[ASS_Status]])</f>
        <v>37435-0116-Aktiv ansættelse</v>
      </c>
    </row>
    <row r="501" spans="2:21" ht="15" customHeight="1" x14ac:dyDescent="0.4">
      <c r="B501" s="17" t="s">
        <v>488</v>
      </c>
      <c r="C501" s="18" t="s">
        <v>29499</v>
      </c>
      <c r="D501" s="18" t="s">
        <v>29316</v>
      </c>
      <c r="E501" s="18" t="s">
        <v>29317</v>
      </c>
      <c r="F501" s="19"/>
      <c r="G501" s="3" t="str">
        <f>IF(LEN(Tabel2[[#This Row],[ORGNO]])=4,"OK","Ugyldig")</f>
        <v>OK</v>
      </c>
      <c r="H501" s="9"/>
      <c r="K501"/>
      <c r="L501" s="9"/>
      <c r="M501" s="35" t="s">
        <v>2052</v>
      </c>
      <c r="N501" s="35" t="s">
        <v>46216</v>
      </c>
      <c r="O501" s="35" t="s">
        <v>2053</v>
      </c>
      <c r="P501" s="35" t="s">
        <v>30237</v>
      </c>
      <c r="Q501" s="35" t="s">
        <v>29721</v>
      </c>
      <c r="R501" s="35" t="s">
        <v>29748</v>
      </c>
      <c r="S501" s="35" t="s">
        <v>2054</v>
      </c>
      <c r="T501" s="36" t="s">
        <v>247</v>
      </c>
      <c r="U501" s="39" t="str">
        <f>_xlfn.CONCAT(Tabel4[[#This Row],[Personnr.]],"-",Tabel4[[#This Row],[Afdeling]],"-",Tabel4[[#This Row],[ASS_Status]])</f>
        <v>31398-2521-Aktiv ansættelse</v>
      </c>
    </row>
    <row r="502" spans="2:21" ht="15" customHeight="1" x14ac:dyDescent="0.4">
      <c r="B502" s="17" t="s">
        <v>489</v>
      </c>
      <c r="C502" s="18" t="s">
        <v>29500</v>
      </c>
      <c r="D502" s="18" t="s">
        <v>29316</v>
      </c>
      <c r="E502" s="18" t="s">
        <v>29317</v>
      </c>
      <c r="F502" s="19"/>
      <c r="G502" s="3" t="str">
        <f>IF(LEN(Tabel2[[#This Row],[ORGNO]])=4,"OK","Ugyldig")</f>
        <v>OK</v>
      </c>
      <c r="H502" s="9"/>
      <c r="K502"/>
      <c r="L502" s="9"/>
      <c r="M502" s="35" t="s">
        <v>2055</v>
      </c>
      <c r="N502" s="35" t="s">
        <v>46217</v>
      </c>
      <c r="O502" s="35" t="s">
        <v>2056</v>
      </c>
      <c r="P502" s="35" t="s">
        <v>30238</v>
      </c>
      <c r="Q502" s="35" t="s">
        <v>29718</v>
      </c>
      <c r="R502" s="35" t="s">
        <v>29737</v>
      </c>
      <c r="S502" s="35" t="s">
        <v>2057</v>
      </c>
      <c r="T502" s="36" t="s">
        <v>395</v>
      </c>
      <c r="U502" s="39" t="str">
        <f>_xlfn.CONCAT(Tabel4[[#This Row],[Personnr.]],"-",Tabel4[[#This Row],[Afdeling]],"-",Tabel4[[#This Row],[ASS_Status]])</f>
        <v>24678-2996-Inactive - Payroll Eligible</v>
      </c>
    </row>
    <row r="503" spans="2:21" ht="15" customHeight="1" x14ac:dyDescent="0.4">
      <c r="B503" s="17" t="s">
        <v>490</v>
      </c>
      <c r="C503" s="18" t="s">
        <v>29501</v>
      </c>
      <c r="D503" s="18" t="s">
        <v>29316</v>
      </c>
      <c r="E503" s="18" t="s">
        <v>29317</v>
      </c>
      <c r="F503" s="19"/>
      <c r="G503" s="3" t="str">
        <f>IF(LEN(Tabel2[[#This Row],[ORGNO]])=4,"OK","Ugyldig")</f>
        <v>OK</v>
      </c>
      <c r="H503" s="9"/>
      <c r="K503"/>
      <c r="L503" s="9"/>
      <c r="M503" s="35" t="s">
        <v>2058</v>
      </c>
      <c r="N503" s="35" t="s">
        <v>46218</v>
      </c>
      <c r="O503" s="35" t="s">
        <v>2059</v>
      </c>
      <c r="P503" s="35" t="s">
        <v>30239</v>
      </c>
      <c r="Q503" s="35" t="s">
        <v>29718</v>
      </c>
      <c r="R503" s="35" t="s">
        <v>29745</v>
      </c>
      <c r="S503" s="35" t="s">
        <v>2060</v>
      </c>
      <c r="T503" s="36" t="s">
        <v>85</v>
      </c>
      <c r="U503" s="39" t="str">
        <f>_xlfn.CONCAT(Tabel4[[#This Row],[Personnr.]],"-",Tabel4[[#This Row],[Afdeling]],"-",Tabel4[[#This Row],[ASS_Status]])</f>
        <v>29727-1118-Inactive - Payroll Eligible</v>
      </c>
    </row>
    <row r="504" spans="2:21" ht="15" customHeight="1" x14ac:dyDescent="0.4">
      <c r="B504" s="17" t="s">
        <v>491</v>
      </c>
      <c r="C504" s="18" t="s">
        <v>29502</v>
      </c>
      <c r="D504" s="18" t="s">
        <v>29316</v>
      </c>
      <c r="E504" s="18" t="s">
        <v>29317</v>
      </c>
      <c r="F504" s="19"/>
      <c r="G504" s="3" t="str">
        <f>IF(LEN(Tabel2[[#This Row],[ORGNO]])=4,"OK","Ugyldig")</f>
        <v>OK</v>
      </c>
      <c r="H504" s="9"/>
      <c r="K504"/>
      <c r="L504" s="9"/>
      <c r="M504" s="35" t="s">
        <v>46219</v>
      </c>
      <c r="N504" s="35" t="s">
        <v>46220</v>
      </c>
      <c r="O504" s="35" t="s">
        <v>46221</v>
      </c>
      <c r="P504" s="35" t="s">
        <v>46222</v>
      </c>
      <c r="Q504" s="35" t="s">
        <v>29721</v>
      </c>
      <c r="R504" s="35" t="s">
        <v>29737</v>
      </c>
      <c r="S504" s="35" t="s">
        <v>46223</v>
      </c>
      <c r="T504" s="36" t="s">
        <v>109</v>
      </c>
      <c r="U504" s="39" t="str">
        <f>_xlfn.CONCAT(Tabel4[[#This Row],[Personnr.]],"-",Tabel4[[#This Row],[Afdeling]],"-",Tabel4[[#This Row],[ASS_Status]])</f>
        <v>36503-1213-Aktiv ansættelse</v>
      </c>
    </row>
    <row r="505" spans="2:21" ht="15" customHeight="1" x14ac:dyDescent="0.4">
      <c r="B505" s="17" t="s">
        <v>492</v>
      </c>
      <c r="C505" s="18" t="s">
        <v>29503</v>
      </c>
      <c r="D505" s="18" t="s">
        <v>29316</v>
      </c>
      <c r="E505" s="18" t="s">
        <v>29317</v>
      </c>
      <c r="F505" s="19"/>
      <c r="G505" s="3" t="str">
        <f>IF(LEN(Tabel2[[#This Row],[ORGNO]])=4,"OK","Ugyldig")</f>
        <v>OK</v>
      </c>
      <c r="H505" s="9"/>
      <c r="K505"/>
      <c r="L505" s="9"/>
      <c r="M505" s="35" t="s">
        <v>2061</v>
      </c>
      <c r="N505" s="35" t="s">
        <v>46224</v>
      </c>
      <c r="O505" s="35" t="s">
        <v>2062</v>
      </c>
      <c r="P505" s="35" t="s">
        <v>30240</v>
      </c>
      <c r="Q505" s="35" t="s">
        <v>29721</v>
      </c>
      <c r="R505" s="35" t="s">
        <v>29754</v>
      </c>
      <c r="S505" s="35" t="s">
        <v>2063</v>
      </c>
      <c r="T505" s="36" t="s">
        <v>738</v>
      </c>
      <c r="U505" s="39" t="str">
        <f>_xlfn.CONCAT(Tabel4[[#This Row],[Personnr.]],"-",Tabel4[[#This Row],[Afdeling]],"-",Tabel4[[#This Row],[ASS_Status]])</f>
        <v>25243-6500-Aktiv ansættelse</v>
      </c>
    </row>
    <row r="506" spans="2:21" ht="15" customHeight="1" x14ac:dyDescent="0.4">
      <c r="B506" s="17" t="s">
        <v>493</v>
      </c>
      <c r="C506" s="18" t="s">
        <v>29504</v>
      </c>
      <c r="D506" s="18" t="s">
        <v>29316</v>
      </c>
      <c r="E506" s="18" t="s">
        <v>29317</v>
      </c>
      <c r="F506" s="19"/>
      <c r="G506" s="3" t="str">
        <f>IF(LEN(Tabel2[[#This Row],[ORGNO]])=4,"OK","Ugyldig")</f>
        <v>OK</v>
      </c>
      <c r="H506" s="9"/>
      <c r="K506"/>
      <c r="L506" s="9"/>
      <c r="M506" s="35" t="s">
        <v>2064</v>
      </c>
      <c r="N506" s="35" t="s">
        <v>46225</v>
      </c>
      <c r="O506" s="35" t="s">
        <v>2065</v>
      </c>
      <c r="P506" s="35" t="s">
        <v>30241</v>
      </c>
      <c r="Q506" s="35" t="s">
        <v>29718</v>
      </c>
      <c r="R506" s="35" t="s">
        <v>29748</v>
      </c>
      <c r="S506" s="35" t="s">
        <v>2066</v>
      </c>
      <c r="T506" s="36" t="s">
        <v>354</v>
      </c>
      <c r="U506" s="39" t="str">
        <f>_xlfn.CONCAT(Tabel4[[#This Row],[Personnr.]],"-",Tabel4[[#This Row],[Afdeling]],"-",Tabel4[[#This Row],[ASS_Status]])</f>
        <v>27682-2815-Inactive - Payroll Eligible</v>
      </c>
    </row>
    <row r="507" spans="2:21" ht="15" customHeight="1" x14ac:dyDescent="0.4">
      <c r="B507" s="17" t="s">
        <v>494</v>
      </c>
      <c r="C507" s="18" t="s">
        <v>28181</v>
      </c>
      <c r="D507" s="18" t="s">
        <v>29316</v>
      </c>
      <c r="E507" s="18" t="s">
        <v>29317</v>
      </c>
      <c r="F507" s="19"/>
      <c r="G507" s="3" t="str">
        <f>IF(LEN(Tabel2[[#This Row],[ORGNO]])=4,"OK","Ugyldig")</f>
        <v>OK</v>
      </c>
      <c r="H507" s="9"/>
      <c r="K507"/>
      <c r="L507" s="9"/>
      <c r="M507" s="35" t="s">
        <v>27165</v>
      </c>
      <c r="N507" s="35" t="s">
        <v>46226</v>
      </c>
      <c r="O507" s="35" t="s">
        <v>27166</v>
      </c>
      <c r="P507" s="35" t="s">
        <v>30242</v>
      </c>
      <c r="Q507" s="35" t="s">
        <v>29721</v>
      </c>
      <c r="R507" s="35" t="s">
        <v>29761</v>
      </c>
      <c r="S507" s="35" t="s">
        <v>27167</v>
      </c>
      <c r="T507" s="36" t="s">
        <v>135</v>
      </c>
      <c r="U507" s="39" t="str">
        <f>_xlfn.CONCAT(Tabel4[[#This Row],[Personnr.]],"-",Tabel4[[#This Row],[Afdeling]],"-",Tabel4[[#This Row],[ASS_Status]])</f>
        <v>34375-2250-Aktiv ansættelse</v>
      </c>
    </row>
    <row r="508" spans="2:21" ht="15" customHeight="1" x14ac:dyDescent="0.4">
      <c r="B508" s="17" t="s">
        <v>495</v>
      </c>
      <c r="C508" s="18" t="s">
        <v>29505</v>
      </c>
      <c r="D508" s="18" t="s">
        <v>29316</v>
      </c>
      <c r="E508" s="18" t="s">
        <v>29317</v>
      </c>
      <c r="F508" s="19"/>
      <c r="G508" s="3" t="str">
        <f>IF(LEN(Tabel2[[#This Row],[ORGNO]])=4,"OK","Ugyldig")</f>
        <v>OK</v>
      </c>
      <c r="H508" s="9"/>
      <c r="K508"/>
      <c r="L508" s="9"/>
      <c r="M508" s="35" t="s">
        <v>2067</v>
      </c>
      <c r="N508" s="35" t="s">
        <v>46227</v>
      </c>
      <c r="O508" s="35" t="s">
        <v>2068</v>
      </c>
      <c r="P508" s="35" t="s">
        <v>30243</v>
      </c>
      <c r="Q508" s="35" t="s">
        <v>29721</v>
      </c>
      <c r="R508" s="35" t="s">
        <v>29748</v>
      </c>
      <c r="S508" s="35" t="s">
        <v>2069</v>
      </c>
      <c r="T508" s="36" t="s">
        <v>24805</v>
      </c>
      <c r="U508" s="39" t="str">
        <f>_xlfn.CONCAT(Tabel4[[#This Row],[Personnr.]],"-",Tabel4[[#This Row],[Afdeling]],"-",Tabel4[[#This Row],[ASS_Status]])</f>
        <v>29838-1223-Aktiv ansættelse</v>
      </c>
    </row>
    <row r="509" spans="2:21" ht="15" customHeight="1" x14ac:dyDescent="0.4">
      <c r="B509" s="17" t="s">
        <v>496</v>
      </c>
      <c r="C509" s="18" t="s">
        <v>29506</v>
      </c>
      <c r="D509" s="18" t="s">
        <v>29316</v>
      </c>
      <c r="E509" s="18" t="s">
        <v>29317</v>
      </c>
      <c r="F509" s="19"/>
      <c r="G509" s="3" t="str">
        <f>IF(LEN(Tabel2[[#This Row],[ORGNO]])=4,"OK","Ugyldig")</f>
        <v>OK</v>
      </c>
      <c r="H509" s="9"/>
      <c r="K509"/>
      <c r="L509" s="9"/>
      <c r="M509" s="35" t="s">
        <v>2070</v>
      </c>
      <c r="N509" s="35" t="s">
        <v>46228</v>
      </c>
      <c r="O509" s="35" t="s">
        <v>2071</v>
      </c>
      <c r="P509" s="35" t="s">
        <v>30244</v>
      </c>
      <c r="Q509" s="35" t="s">
        <v>29721</v>
      </c>
      <c r="R509" s="35" t="s">
        <v>29802</v>
      </c>
      <c r="S509" s="35" t="s">
        <v>2072</v>
      </c>
      <c r="T509" s="36" t="s">
        <v>614</v>
      </c>
      <c r="U509" s="39" t="str">
        <f>_xlfn.CONCAT(Tabel4[[#This Row],[Personnr.]],"-",Tabel4[[#This Row],[Afdeling]],"-",Tabel4[[#This Row],[ASS_Status]])</f>
        <v>23469-4610-Aktiv ansættelse</v>
      </c>
    </row>
    <row r="510" spans="2:21" ht="15" customHeight="1" x14ac:dyDescent="0.4">
      <c r="B510" s="17" t="s">
        <v>497</v>
      </c>
      <c r="C510" s="18" t="s">
        <v>29507</v>
      </c>
      <c r="D510" s="18" t="s">
        <v>29316</v>
      </c>
      <c r="E510" s="18" t="s">
        <v>29317</v>
      </c>
      <c r="F510" s="19"/>
      <c r="G510" s="3" t="str">
        <f>IF(LEN(Tabel2[[#This Row],[ORGNO]])=4,"OK","Ugyldig")</f>
        <v>OK</v>
      </c>
      <c r="H510" s="9"/>
      <c r="K510"/>
      <c r="L510" s="9"/>
      <c r="M510" s="35" t="s">
        <v>2073</v>
      </c>
      <c r="N510" s="35" t="s">
        <v>46229</v>
      </c>
      <c r="O510" s="35" t="s">
        <v>2074</v>
      </c>
      <c r="P510" s="35" t="s">
        <v>30245</v>
      </c>
      <c r="Q510" s="35" t="s">
        <v>29718</v>
      </c>
      <c r="R510" s="35" t="s">
        <v>42541</v>
      </c>
      <c r="S510" s="35" t="s">
        <v>2075</v>
      </c>
      <c r="T510" s="36" t="s">
        <v>265</v>
      </c>
      <c r="U510" s="39" t="str">
        <f>_xlfn.CONCAT(Tabel4[[#This Row],[Personnr.]],"-",Tabel4[[#This Row],[Afdeling]],"-",Tabel4[[#This Row],[ASS_Status]])</f>
        <v>32911-2620-Inactive - Payroll Eligible</v>
      </c>
    </row>
    <row r="511" spans="2:21" ht="15" customHeight="1" x14ac:dyDescent="0.4">
      <c r="B511" s="17" t="s">
        <v>498</v>
      </c>
      <c r="C511" s="18" t="s">
        <v>27299</v>
      </c>
      <c r="D511" s="18" t="s">
        <v>29316</v>
      </c>
      <c r="E511" s="18" t="s">
        <v>29317</v>
      </c>
      <c r="F511" s="19"/>
      <c r="G511" s="3" t="str">
        <f>IF(LEN(Tabel2[[#This Row],[ORGNO]])=4,"OK","Ugyldig")</f>
        <v>OK</v>
      </c>
      <c r="H511" s="9"/>
      <c r="K511"/>
      <c r="L511" s="9"/>
      <c r="M511" s="35" t="s">
        <v>2076</v>
      </c>
      <c r="N511" s="35" t="s">
        <v>46230</v>
      </c>
      <c r="O511" s="35" t="s">
        <v>2077</v>
      </c>
      <c r="P511" s="35" t="s">
        <v>30246</v>
      </c>
      <c r="Q511" s="35" t="s">
        <v>29721</v>
      </c>
      <c r="R511" s="35" t="s">
        <v>29748</v>
      </c>
      <c r="S511" s="35" t="s">
        <v>2078</v>
      </c>
      <c r="T511" s="36" t="s">
        <v>118</v>
      </c>
      <c r="U511" s="39" t="str">
        <f>_xlfn.CONCAT(Tabel4[[#This Row],[Personnr.]],"-",Tabel4[[#This Row],[Afdeling]],"-",Tabel4[[#This Row],[ASS_Status]])</f>
        <v>31332-2220-Aktiv ansættelse</v>
      </c>
    </row>
    <row r="512" spans="2:21" ht="15" customHeight="1" x14ac:dyDescent="0.4">
      <c r="B512" s="17" t="s">
        <v>499</v>
      </c>
      <c r="C512" s="18" t="s">
        <v>29508</v>
      </c>
      <c r="D512" s="18" t="s">
        <v>29316</v>
      </c>
      <c r="E512" s="18" t="s">
        <v>29317</v>
      </c>
      <c r="F512" s="19"/>
      <c r="G512" s="3" t="str">
        <f>IF(LEN(Tabel2[[#This Row],[ORGNO]])=4,"OK","Ugyldig")</f>
        <v>OK</v>
      </c>
      <c r="H512" s="9"/>
      <c r="K512"/>
      <c r="L512" s="9"/>
      <c r="M512" s="35" t="s">
        <v>44351</v>
      </c>
      <c r="N512" s="35" t="s">
        <v>46231</v>
      </c>
      <c r="O512" s="35" t="s">
        <v>44352</v>
      </c>
      <c r="P512" s="35" t="s">
        <v>42596</v>
      </c>
      <c r="Q512" s="35" t="s">
        <v>29721</v>
      </c>
      <c r="R512" s="35" t="s">
        <v>29748</v>
      </c>
      <c r="S512" s="35" t="s">
        <v>42597</v>
      </c>
      <c r="T512" s="36" t="s">
        <v>265</v>
      </c>
      <c r="U512" s="39" t="str">
        <f>_xlfn.CONCAT(Tabel4[[#This Row],[Personnr.]],"-",Tabel4[[#This Row],[Afdeling]],"-",Tabel4[[#This Row],[ASS_Status]])</f>
        <v>35623-2620-Aktiv ansættelse</v>
      </c>
    </row>
    <row r="513" spans="2:21" ht="15" customHeight="1" x14ac:dyDescent="0.4">
      <c r="B513" s="17" t="s">
        <v>500</v>
      </c>
      <c r="C513" s="18" t="s">
        <v>27850</v>
      </c>
      <c r="D513" s="18" t="s">
        <v>29316</v>
      </c>
      <c r="E513" s="18" t="s">
        <v>29317</v>
      </c>
      <c r="F513" s="19"/>
      <c r="G513" s="3" t="str">
        <f>IF(LEN(Tabel2[[#This Row],[ORGNO]])=4,"OK","Ugyldig")</f>
        <v>OK</v>
      </c>
      <c r="H513" s="9"/>
      <c r="K513"/>
      <c r="L513" s="9"/>
      <c r="M513" s="35" t="s">
        <v>2079</v>
      </c>
      <c r="N513" s="35" t="s">
        <v>46232</v>
      </c>
      <c r="O513" s="35" t="s">
        <v>2080</v>
      </c>
      <c r="P513" s="35" t="s">
        <v>30247</v>
      </c>
      <c r="Q513" s="35" t="s">
        <v>29718</v>
      </c>
      <c r="R513" s="35" t="s">
        <v>29719</v>
      </c>
      <c r="S513" s="35" t="s">
        <v>2081</v>
      </c>
      <c r="T513" s="36" t="s">
        <v>821</v>
      </c>
      <c r="U513" s="39" t="str">
        <f>_xlfn.CONCAT(Tabel4[[#This Row],[Personnr.]],"-",Tabel4[[#This Row],[Afdeling]],"-",Tabel4[[#This Row],[ASS_Status]])</f>
        <v>31411-8370-Inactive - Payroll Eligible</v>
      </c>
    </row>
    <row r="514" spans="2:21" ht="15" customHeight="1" x14ac:dyDescent="0.4">
      <c r="B514" s="17" t="s">
        <v>501</v>
      </c>
      <c r="C514" s="18" t="s">
        <v>29509</v>
      </c>
      <c r="D514" s="18" t="s">
        <v>29316</v>
      </c>
      <c r="E514" s="18" t="s">
        <v>29317</v>
      </c>
      <c r="F514" s="19"/>
      <c r="G514" s="3" t="str">
        <f>IF(LEN(Tabel2[[#This Row],[ORGNO]])=4,"OK","Ugyldig")</f>
        <v>OK</v>
      </c>
      <c r="H514" s="9"/>
      <c r="K514"/>
      <c r="L514" s="9"/>
      <c r="M514" s="35" t="s">
        <v>2079</v>
      </c>
      <c r="N514" s="35"/>
      <c r="O514" s="35"/>
      <c r="P514" s="35" t="s">
        <v>30248</v>
      </c>
      <c r="Q514" s="35" t="s">
        <v>29718</v>
      </c>
      <c r="R514" s="35" t="s">
        <v>29754</v>
      </c>
      <c r="S514" s="35" t="s">
        <v>2081</v>
      </c>
      <c r="T514" s="36" t="s">
        <v>821</v>
      </c>
      <c r="U514" s="39" t="str">
        <f>_xlfn.CONCAT(Tabel4[[#This Row],[Personnr.]],"-",Tabel4[[#This Row],[Afdeling]],"-",Tabel4[[#This Row],[ASS_Status]])</f>
        <v>-8370-Inactive - Payroll Eligible</v>
      </c>
    </row>
    <row r="515" spans="2:21" ht="15" customHeight="1" x14ac:dyDescent="0.4">
      <c r="B515" s="17" t="s">
        <v>502</v>
      </c>
      <c r="C515" s="18" t="s">
        <v>27980</v>
      </c>
      <c r="D515" s="18" t="s">
        <v>29316</v>
      </c>
      <c r="E515" s="18" t="s">
        <v>29317</v>
      </c>
      <c r="F515" s="19"/>
      <c r="G515" s="3" t="str">
        <f>IF(LEN(Tabel2[[#This Row],[ORGNO]])=4,"OK","Ugyldig")</f>
        <v>OK</v>
      </c>
      <c r="H515" s="9"/>
      <c r="K515"/>
      <c r="L515" s="9"/>
      <c r="M515" s="35" t="s">
        <v>2082</v>
      </c>
      <c r="N515" s="35" t="s">
        <v>46233</v>
      </c>
      <c r="O515" s="35" t="s">
        <v>2083</v>
      </c>
      <c r="P515" s="35" t="s">
        <v>42598</v>
      </c>
      <c r="Q515" s="35" t="s">
        <v>29718</v>
      </c>
      <c r="R515" s="35" t="s">
        <v>29745</v>
      </c>
      <c r="S515" s="35" t="s">
        <v>2084</v>
      </c>
      <c r="T515" s="36" t="s">
        <v>67</v>
      </c>
      <c r="U515" s="39" t="str">
        <f>_xlfn.CONCAT(Tabel4[[#This Row],[Personnr.]],"-",Tabel4[[#This Row],[Afdeling]],"-",Tabel4[[#This Row],[ASS_Status]])</f>
        <v>27749-1061-Inactive - Payroll Eligible</v>
      </c>
    </row>
    <row r="516" spans="2:21" ht="15" customHeight="1" x14ac:dyDescent="0.4">
      <c r="B516" s="17" t="s">
        <v>503</v>
      </c>
      <c r="C516" s="18" t="s">
        <v>29510</v>
      </c>
      <c r="D516" s="18" t="s">
        <v>29316</v>
      </c>
      <c r="E516" s="18" t="s">
        <v>29317</v>
      </c>
      <c r="F516" s="19"/>
      <c r="G516" s="3" t="str">
        <f>IF(LEN(Tabel2[[#This Row],[ORGNO]])=4,"OK","Ugyldig")</f>
        <v>OK</v>
      </c>
      <c r="H516" s="9"/>
      <c r="K516"/>
      <c r="L516" s="9"/>
      <c r="M516" s="35" t="s">
        <v>2082</v>
      </c>
      <c r="N516" s="35"/>
      <c r="O516" s="35"/>
      <c r="P516" s="35" t="s">
        <v>30249</v>
      </c>
      <c r="Q516" s="35" t="s">
        <v>29718</v>
      </c>
      <c r="R516" s="35" t="s">
        <v>29754</v>
      </c>
      <c r="S516" s="35" t="s">
        <v>2084</v>
      </c>
      <c r="T516" s="36" t="s">
        <v>120</v>
      </c>
      <c r="U516" s="39" t="str">
        <f>_xlfn.CONCAT(Tabel4[[#This Row],[Personnr.]],"-",Tabel4[[#This Row],[Afdeling]],"-",Tabel4[[#This Row],[ASS_Status]])</f>
        <v>-2230-Inactive - Payroll Eligible</v>
      </c>
    </row>
    <row r="517" spans="2:21" ht="15" customHeight="1" x14ac:dyDescent="0.4">
      <c r="B517" s="17" t="s">
        <v>504</v>
      </c>
      <c r="C517" s="18" t="s">
        <v>29511</v>
      </c>
      <c r="D517" s="18" t="s">
        <v>29316</v>
      </c>
      <c r="E517" s="18" t="s">
        <v>29317</v>
      </c>
      <c r="F517" s="19"/>
      <c r="G517" s="3" t="str">
        <f>IF(LEN(Tabel2[[#This Row],[ORGNO]])=4,"OK","Ugyldig")</f>
        <v>OK</v>
      </c>
      <c r="H517" s="9"/>
      <c r="K517"/>
      <c r="L517" s="9"/>
      <c r="M517" s="35" t="s">
        <v>2082</v>
      </c>
      <c r="N517" s="35"/>
      <c r="O517" s="35"/>
      <c r="P517" s="35" t="s">
        <v>30250</v>
      </c>
      <c r="Q517" s="35" t="s">
        <v>29718</v>
      </c>
      <c r="R517" s="35" t="s">
        <v>29754</v>
      </c>
      <c r="S517" s="35" t="s">
        <v>2084</v>
      </c>
      <c r="T517" s="36" t="s">
        <v>120</v>
      </c>
      <c r="U517" s="39" t="str">
        <f>_xlfn.CONCAT(Tabel4[[#This Row],[Personnr.]],"-",Tabel4[[#This Row],[Afdeling]],"-",Tabel4[[#This Row],[ASS_Status]])</f>
        <v>-2230-Inactive - Payroll Eligible</v>
      </c>
    </row>
    <row r="518" spans="2:21" ht="15" customHeight="1" x14ac:dyDescent="0.4">
      <c r="B518" s="17" t="s">
        <v>505</v>
      </c>
      <c r="C518" s="18" t="s">
        <v>27622</v>
      </c>
      <c r="D518" s="18" t="s">
        <v>29316</v>
      </c>
      <c r="E518" s="18" t="s">
        <v>29317</v>
      </c>
      <c r="F518" s="19"/>
      <c r="G518" s="3" t="str">
        <f>IF(LEN(Tabel2[[#This Row],[ORGNO]])=4,"OK","Ugyldig")</f>
        <v>OK</v>
      </c>
      <c r="H518" s="9"/>
      <c r="K518"/>
      <c r="L518" s="9"/>
      <c r="M518" s="35" t="s">
        <v>2085</v>
      </c>
      <c r="N518" s="35" t="s">
        <v>46234</v>
      </c>
      <c r="O518" s="35" t="s">
        <v>2086</v>
      </c>
      <c r="P518" s="35" t="s">
        <v>30251</v>
      </c>
      <c r="Q518" s="35" t="s">
        <v>29718</v>
      </c>
      <c r="R518" s="35" t="s">
        <v>29754</v>
      </c>
      <c r="S518" s="35" t="s">
        <v>2087</v>
      </c>
      <c r="T518" s="36" t="s">
        <v>749</v>
      </c>
      <c r="U518" s="39" t="str">
        <f>_xlfn.CONCAT(Tabel4[[#This Row],[Personnr.]],"-",Tabel4[[#This Row],[Afdeling]],"-",Tabel4[[#This Row],[ASS_Status]])</f>
        <v>31160-7210-Inactive - Payroll Eligible</v>
      </c>
    </row>
    <row r="519" spans="2:21" ht="15" customHeight="1" x14ac:dyDescent="0.4">
      <c r="B519" s="17" t="s">
        <v>506</v>
      </c>
      <c r="C519" s="18" t="s">
        <v>29512</v>
      </c>
      <c r="D519" s="18" t="s">
        <v>29316</v>
      </c>
      <c r="E519" s="18" t="s">
        <v>29317</v>
      </c>
      <c r="F519" s="19"/>
      <c r="G519" s="3" t="str">
        <f>IF(LEN(Tabel2[[#This Row],[ORGNO]])=4,"OK","Ugyldig")</f>
        <v>OK</v>
      </c>
      <c r="H519" s="9"/>
      <c r="K519"/>
      <c r="L519" s="9"/>
      <c r="M519" s="35" t="s">
        <v>2088</v>
      </c>
      <c r="N519" s="35" t="s">
        <v>46235</v>
      </c>
      <c r="O519" s="35" t="s">
        <v>2089</v>
      </c>
      <c r="P519" s="35" t="s">
        <v>30252</v>
      </c>
      <c r="Q519" s="35" t="s">
        <v>29721</v>
      </c>
      <c r="R519" s="35" t="s">
        <v>29780</v>
      </c>
      <c r="S519" s="35" t="s">
        <v>2090</v>
      </c>
      <c r="T519" s="36" t="s">
        <v>51</v>
      </c>
      <c r="U519" s="39" t="str">
        <f>_xlfn.CONCAT(Tabel4[[#This Row],[Personnr.]],"-",Tabel4[[#This Row],[Afdeling]],"-",Tabel4[[#This Row],[ASS_Status]])</f>
        <v>168-1030-Aktiv ansættelse</v>
      </c>
    </row>
    <row r="520" spans="2:21" ht="15" customHeight="1" x14ac:dyDescent="0.4">
      <c r="B520" s="17" t="s">
        <v>507</v>
      </c>
      <c r="C520" s="18" t="s">
        <v>29513</v>
      </c>
      <c r="D520" s="18" t="s">
        <v>29316</v>
      </c>
      <c r="E520" s="18" t="s">
        <v>29317</v>
      </c>
      <c r="F520" s="19"/>
      <c r="G520" s="3" t="str">
        <f>IF(LEN(Tabel2[[#This Row],[ORGNO]])=4,"OK","Ugyldig")</f>
        <v>OK</v>
      </c>
      <c r="H520" s="9"/>
      <c r="K520"/>
      <c r="L520" s="9"/>
      <c r="M520" s="35" t="s">
        <v>2091</v>
      </c>
      <c r="N520" s="35" t="s">
        <v>46236</v>
      </c>
      <c r="O520" s="35" t="s">
        <v>2092</v>
      </c>
      <c r="P520" s="35" t="s">
        <v>30253</v>
      </c>
      <c r="Q520" s="35" t="s">
        <v>29718</v>
      </c>
      <c r="R520" s="35" t="s">
        <v>30254</v>
      </c>
      <c r="S520" s="35" t="s">
        <v>2093</v>
      </c>
      <c r="T520" s="36" t="s">
        <v>715</v>
      </c>
      <c r="U520" s="39" t="str">
        <f>_xlfn.CONCAT(Tabel4[[#This Row],[Personnr.]],"-",Tabel4[[#This Row],[Afdeling]],"-",Tabel4[[#This Row],[ASS_Status]])</f>
        <v>1918-6000-Inactive - Payroll Eligible</v>
      </c>
    </row>
    <row r="521" spans="2:21" ht="15" customHeight="1" x14ac:dyDescent="0.4">
      <c r="B521" s="17" t="s">
        <v>508</v>
      </c>
      <c r="C521" s="18" t="s">
        <v>29514</v>
      </c>
      <c r="D521" s="18" t="s">
        <v>29316</v>
      </c>
      <c r="E521" s="18" t="s">
        <v>29317</v>
      </c>
      <c r="F521" s="20"/>
      <c r="G521" s="3" t="str">
        <f>IF(LEN(Tabel2[[#This Row],[ORGNO]])=4,"OK","Ugyldig")</f>
        <v>OK</v>
      </c>
      <c r="H521" s="9"/>
      <c r="K521"/>
      <c r="L521" s="9"/>
      <c r="M521" s="35" t="s">
        <v>2094</v>
      </c>
      <c r="N521" s="35" t="s">
        <v>46237</v>
      </c>
      <c r="O521" s="35" t="s">
        <v>2095</v>
      </c>
      <c r="P521" s="35" t="s">
        <v>30255</v>
      </c>
      <c r="Q521" s="35" t="s">
        <v>29721</v>
      </c>
      <c r="R521" s="35" t="s">
        <v>30256</v>
      </c>
      <c r="S521" s="35" t="s">
        <v>2096</v>
      </c>
      <c r="T521" s="36" t="s">
        <v>29706</v>
      </c>
      <c r="U521" s="39" t="str">
        <f>_xlfn.CONCAT(Tabel4[[#This Row],[Personnr.]],"-",Tabel4[[#This Row],[Afdeling]],"-",Tabel4[[#This Row],[ASS_Status]])</f>
        <v>15586-2295-Aktiv ansættelse</v>
      </c>
    </row>
    <row r="522" spans="2:21" ht="15" customHeight="1" x14ac:dyDescent="0.4">
      <c r="B522" s="17" t="s">
        <v>509</v>
      </c>
      <c r="C522" s="18" t="s">
        <v>27401</v>
      </c>
      <c r="D522" s="18" t="s">
        <v>29316</v>
      </c>
      <c r="E522" s="18" t="s">
        <v>29317</v>
      </c>
      <c r="F522" s="20"/>
      <c r="G522" s="3" t="str">
        <f>IF(LEN(Tabel2[[#This Row],[ORGNO]])=4,"OK","Ugyldig")</f>
        <v>OK</v>
      </c>
      <c r="H522" s="9"/>
      <c r="K522"/>
      <c r="L522" s="9"/>
      <c r="M522" s="35" t="s">
        <v>2097</v>
      </c>
      <c r="N522" s="35" t="s">
        <v>46238</v>
      </c>
      <c r="O522" s="35" t="s">
        <v>2098</v>
      </c>
      <c r="P522" s="35" t="s">
        <v>30257</v>
      </c>
      <c r="Q522" s="35" t="s">
        <v>29721</v>
      </c>
      <c r="R522" s="35" t="s">
        <v>29729</v>
      </c>
      <c r="S522" s="35" t="s">
        <v>2099</v>
      </c>
      <c r="T522" s="36" t="s">
        <v>46239</v>
      </c>
      <c r="U522" s="39" t="str">
        <f>_xlfn.CONCAT(Tabel4[[#This Row],[Personnr.]],"-",Tabel4[[#This Row],[Afdeling]],"-",Tabel4[[#This Row],[ASS_Status]])</f>
        <v>18804-6252-Aktiv ansættelse</v>
      </c>
    </row>
    <row r="523" spans="2:21" ht="15" customHeight="1" x14ac:dyDescent="0.4">
      <c r="B523" s="17" t="s">
        <v>510</v>
      </c>
      <c r="C523" s="18" t="s">
        <v>29515</v>
      </c>
      <c r="D523" s="18" t="s">
        <v>29316</v>
      </c>
      <c r="E523" s="18" t="s">
        <v>29317</v>
      </c>
      <c r="F523" s="20"/>
      <c r="G523" s="3" t="str">
        <f>IF(LEN(Tabel2[[#This Row],[ORGNO]])=4,"OK","Ugyldig")</f>
        <v>OK</v>
      </c>
      <c r="H523" s="9"/>
      <c r="K523"/>
      <c r="L523" s="9"/>
      <c r="M523" s="35" t="s">
        <v>2100</v>
      </c>
      <c r="N523" s="35" t="s">
        <v>46240</v>
      </c>
      <c r="O523" s="35" t="s">
        <v>2101</v>
      </c>
      <c r="P523" s="35" t="s">
        <v>30258</v>
      </c>
      <c r="Q523" s="35" t="s">
        <v>29721</v>
      </c>
      <c r="R523" s="35" t="s">
        <v>30146</v>
      </c>
      <c r="S523" s="35" t="s">
        <v>2102</v>
      </c>
      <c r="T523" s="36" t="s">
        <v>240</v>
      </c>
      <c r="U523" s="39" t="str">
        <f>_xlfn.CONCAT(Tabel4[[#This Row],[Personnr.]],"-",Tabel4[[#This Row],[Afdeling]],"-",Tabel4[[#This Row],[ASS_Status]])</f>
        <v>24437-2501-Aktiv ansættelse</v>
      </c>
    </row>
    <row r="524" spans="2:21" ht="15" customHeight="1" x14ac:dyDescent="0.4">
      <c r="B524" s="17" t="s">
        <v>511</v>
      </c>
      <c r="C524" s="18" t="s">
        <v>29516</v>
      </c>
      <c r="D524" s="18" t="s">
        <v>29316</v>
      </c>
      <c r="E524" s="18" t="s">
        <v>29317</v>
      </c>
      <c r="F524" s="20"/>
      <c r="G524" s="3" t="str">
        <f>IF(LEN(Tabel2[[#This Row],[ORGNO]])=4,"OK","Ugyldig")</f>
        <v>OK</v>
      </c>
      <c r="H524" s="9"/>
      <c r="K524"/>
      <c r="L524" s="9"/>
      <c r="M524" s="35" t="s">
        <v>2103</v>
      </c>
      <c r="N524" s="35" t="s">
        <v>46241</v>
      </c>
      <c r="O524" s="35" t="s">
        <v>2104</v>
      </c>
      <c r="P524" s="35" t="s">
        <v>30259</v>
      </c>
      <c r="Q524" s="35" t="s">
        <v>29721</v>
      </c>
      <c r="R524" s="35" t="s">
        <v>29994</v>
      </c>
      <c r="S524" s="35" t="s">
        <v>2105</v>
      </c>
      <c r="T524" s="36" t="s">
        <v>148</v>
      </c>
      <c r="U524" s="39" t="str">
        <f>_xlfn.CONCAT(Tabel4[[#This Row],[Personnr.]],"-",Tabel4[[#This Row],[Afdeling]],"-",Tabel4[[#This Row],[ASS_Status]])</f>
        <v>820-2280-Aktiv ansættelse</v>
      </c>
    </row>
    <row r="525" spans="2:21" ht="15" customHeight="1" x14ac:dyDescent="0.4">
      <c r="B525" s="17" t="s">
        <v>512</v>
      </c>
      <c r="C525" s="18" t="s">
        <v>29517</v>
      </c>
      <c r="D525" s="18" t="s">
        <v>29316</v>
      </c>
      <c r="E525" s="18" t="s">
        <v>29317</v>
      </c>
      <c r="F525" s="20"/>
      <c r="G525" s="3" t="str">
        <f>IF(LEN(Tabel2[[#This Row],[ORGNO]])=4,"OK","Ugyldig")</f>
        <v>OK</v>
      </c>
      <c r="H525" s="9"/>
      <c r="K525"/>
      <c r="L525" s="9"/>
      <c r="M525" s="35" t="s">
        <v>2106</v>
      </c>
      <c r="N525" s="35" t="s">
        <v>46242</v>
      </c>
      <c r="O525" s="35" t="s">
        <v>2107</v>
      </c>
      <c r="P525" s="35" t="s">
        <v>30260</v>
      </c>
      <c r="Q525" s="35" t="s">
        <v>29721</v>
      </c>
      <c r="R525" s="35" t="s">
        <v>30261</v>
      </c>
      <c r="S525" s="35" t="s">
        <v>2108</v>
      </c>
      <c r="T525" s="36" t="s">
        <v>577</v>
      </c>
      <c r="U525" s="39" t="str">
        <f>_xlfn.CONCAT(Tabel4[[#This Row],[Personnr.]],"-",Tabel4[[#This Row],[Afdeling]],"-",Tabel4[[#This Row],[ASS_Status]])</f>
        <v>2115-4110-Aktiv ansættelse</v>
      </c>
    </row>
    <row r="526" spans="2:21" ht="15" customHeight="1" x14ac:dyDescent="0.4">
      <c r="B526" s="17" t="s">
        <v>513</v>
      </c>
      <c r="C526" s="18" t="s">
        <v>29518</v>
      </c>
      <c r="D526" s="18" t="s">
        <v>29316</v>
      </c>
      <c r="E526" s="18" t="s">
        <v>29317</v>
      </c>
      <c r="F526" s="20"/>
      <c r="G526" s="3" t="str">
        <f>IF(LEN(Tabel2[[#This Row],[ORGNO]])=4,"OK","Ugyldig")</f>
        <v>OK</v>
      </c>
      <c r="H526" s="9"/>
      <c r="K526"/>
      <c r="L526" s="9"/>
      <c r="M526" s="35" t="s">
        <v>2109</v>
      </c>
      <c r="N526" s="35" t="s">
        <v>46243</v>
      </c>
      <c r="O526" s="35" t="s">
        <v>2110</v>
      </c>
      <c r="P526" s="35" t="s">
        <v>30262</v>
      </c>
      <c r="Q526" s="35" t="s">
        <v>29721</v>
      </c>
      <c r="R526" s="35" t="s">
        <v>29832</v>
      </c>
      <c r="S526" s="35" t="s">
        <v>2111</v>
      </c>
      <c r="T526" s="36" t="s">
        <v>764</v>
      </c>
      <c r="U526" s="39" t="str">
        <f>_xlfn.CONCAT(Tabel4[[#This Row],[Personnr.]],"-",Tabel4[[#This Row],[Afdeling]],"-",Tabel4[[#This Row],[ASS_Status]])</f>
        <v>2513-7800-Aktiv ansættelse</v>
      </c>
    </row>
    <row r="527" spans="2:21" ht="15" customHeight="1" x14ac:dyDescent="0.4">
      <c r="B527" s="17" t="s">
        <v>514</v>
      </c>
      <c r="C527" s="18" t="s">
        <v>27885</v>
      </c>
      <c r="D527" s="18" t="s">
        <v>29316</v>
      </c>
      <c r="E527" s="18" t="s">
        <v>29317</v>
      </c>
      <c r="F527" s="20"/>
      <c r="G527" s="3" t="str">
        <f>IF(LEN(Tabel2[[#This Row],[ORGNO]])=4,"OK","Ugyldig")</f>
        <v>OK</v>
      </c>
      <c r="H527" s="9"/>
      <c r="K527"/>
      <c r="L527" s="9"/>
      <c r="M527" s="35" t="s">
        <v>2112</v>
      </c>
      <c r="N527" s="35" t="s">
        <v>46244</v>
      </c>
      <c r="O527" s="35" t="s">
        <v>2113</v>
      </c>
      <c r="P527" s="35" t="s">
        <v>30263</v>
      </c>
      <c r="Q527" s="35" t="s">
        <v>29718</v>
      </c>
      <c r="R527" s="35" t="s">
        <v>29926</v>
      </c>
      <c r="S527" s="35" t="s">
        <v>2114</v>
      </c>
      <c r="T527" s="36" t="s">
        <v>726</v>
      </c>
      <c r="U527" s="39" t="str">
        <f>_xlfn.CONCAT(Tabel4[[#This Row],[Personnr.]],"-",Tabel4[[#This Row],[Afdeling]],"-",Tabel4[[#This Row],[ASS_Status]])</f>
        <v>27087-6271-Inactive - Payroll Eligible</v>
      </c>
    </row>
    <row r="528" spans="2:21" ht="15" customHeight="1" x14ac:dyDescent="0.4">
      <c r="B528" s="17" t="s">
        <v>515</v>
      </c>
      <c r="C528" s="18" t="s">
        <v>29519</v>
      </c>
      <c r="D528" s="18" t="s">
        <v>29316</v>
      </c>
      <c r="E528" s="18" t="s">
        <v>29317</v>
      </c>
      <c r="F528" s="20"/>
      <c r="G528" s="3" t="str">
        <f>IF(LEN(Tabel2[[#This Row],[ORGNO]])=4,"OK","Ugyldig")</f>
        <v>OK</v>
      </c>
      <c r="H528" s="9"/>
      <c r="K528"/>
      <c r="L528" s="9"/>
      <c r="M528" s="35" t="s">
        <v>2115</v>
      </c>
      <c r="N528" s="35" t="s">
        <v>46245</v>
      </c>
      <c r="O528" s="35" t="s">
        <v>2116</v>
      </c>
      <c r="P528" s="35" t="s">
        <v>30264</v>
      </c>
      <c r="Q528" s="35" t="s">
        <v>29721</v>
      </c>
      <c r="R528" s="35" t="s">
        <v>29719</v>
      </c>
      <c r="S528" s="35" t="s">
        <v>2117</v>
      </c>
      <c r="T528" s="36" t="s">
        <v>44</v>
      </c>
      <c r="U528" s="39" t="str">
        <f>_xlfn.CONCAT(Tabel4[[#This Row],[Personnr.]],"-",Tabel4[[#This Row],[Afdeling]],"-",Tabel4[[#This Row],[ASS_Status]])</f>
        <v>31609-1000-Aktiv ansættelse</v>
      </c>
    </row>
    <row r="529" spans="2:21" ht="15" customHeight="1" x14ac:dyDescent="0.4">
      <c r="B529" s="17" t="s">
        <v>516</v>
      </c>
      <c r="C529" s="18" t="s">
        <v>29520</v>
      </c>
      <c r="D529" s="18" t="s">
        <v>29316</v>
      </c>
      <c r="E529" s="18" t="s">
        <v>29317</v>
      </c>
      <c r="F529" s="20"/>
      <c r="G529" s="3" t="str">
        <f>IF(LEN(Tabel2[[#This Row],[ORGNO]])=4,"OK","Ugyldig")</f>
        <v>OK</v>
      </c>
      <c r="H529" s="9"/>
      <c r="K529"/>
      <c r="L529" s="9"/>
      <c r="M529" s="35" t="s">
        <v>2118</v>
      </c>
      <c r="N529" s="35"/>
      <c r="O529" s="35" t="s">
        <v>2119</v>
      </c>
      <c r="P529" s="35" t="s">
        <v>30265</v>
      </c>
      <c r="Q529" s="35" t="s">
        <v>29718</v>
      </c>
      <c r="R529" s="35" t="s">
        <v>30114</v>
      </c>
      <c r="S529" s="35" t="s">
        <v>2120</v>
      </c>
      <c r="T529" s="36" t="s">
        <v>453</v>
      </c>
      <c r="U529" s="39" t="str">
        <f>_xlfn.CONCAT(Tabel4[[#This Row],[Personnr.]],"-",Tabel4[[#This Row],[Afdeling]],"-",Tabel4[[#This Row],[ASS_Status]])</f>
        <v>32567-3121-Inactive - Payroll Eligible</v>
      </c>
    </row>
    <row r="530" spans="2:21" ht="15" customHeight="1" x14ac:dyDescent="0.4">
      <c r="B530" s="17" t="s">
        <v>517</v>
      </c>
      <c r="C530" s="18" t="s">
        <v>28174</v>
      </c>
      <c r="D530" s="18" t="s">
        <v>29316</v>
      </c>
      <c r="E530" s="18" t="s">
        <v>29317</v>
      </c>
      <c r="F530" s="20"/>
      <c r="G530" s="3" t="str">
        <f>IF(LEN(Tabel2[[#This Row],[ORGNO]])=4,"OK","Ugyldig")</f>
        <v>OK</v>
      </c>
      <c r="H530" s="9"/>
      <c r="K530"/>
      <c r="L530" s="9"/>
      <c r="M530" s="35" t="s">
        <v>2121</v>
      </c>
      <c r="N530" s="35" t="s">
        <v>46246</v>
      </c>
      <c r="O530" s="35" t="s">
        <v>2122</v>
      </c>
      <c r="P530" s="35" t="s">
        <v>30266</v>
      </c>
      <c r="Q530" s="35" t="s">
        <v>29721</v>
      </c>
      <c r="R530" s="35" t="s">
        <v>30146</v>
      </c>
      <c r="S530" s="35" t="s">
        <v>2123</v>
      </c>
      <c r="T530" s="36" t="s">
        <v>886</v>
      </c>
      <c r="U530" s="39" t="str">
        <f>_xlfn.CONCAT(Tabel4[[#This Row],[Personnr.]],"-",Tabel4[[#This Row],[Afdeling]],"-",Tabel4[[#This Row],[ASS_Status]])</f>
        <v>12298-8800-Aktiv ansættelse</v>
      </c>
    </row>
    <row r="531" spans="2:21" ht="15" customHeight="1" x14ac:dyDescent="0.4">
      <c r="B531" s="17" t="s">
        <v>518</v>
      </c>
      <c r="C531" s="18" t="s">
        <v>29521</v>
      </c>
      <c r="D531" s="18" t="s">
        <v>29316</v>
      </c>
      <c r="E531" s="18" t="s">
        <v>29317</v>
      </c>
      <c r="F531" s="20"/>
      <c r="G531" s="3" t="str">
        <f>IF(LEN(Tabel2[[#This Row],[ORGNO]])=4,"OK","Ugyldig")</f>
        <v>OK</v>
      </c>
      <c r="H531" s="9"/>
      <c r="K531"/>
      <c r="L531" s="9"/>
      <c r="M531" s="35" t="s">
        <v>2124</v>
      </c>
      <c r="N531" s="35" t="s">
        <v>46247</v>
      </c>
      <c r="O531" s="35" t="s">
        <v>2125</v>
      </c>
      <c r="P531" s="35" t="s">
        <v>30267</v>
      </c>
      <c r="Q531" s="35" t="s">
        <v>29721</v>
      </c>
      <c r="R531" s="35" t="s">
        <v>29731</v>
      </c>
      <c r="S531" s="35" t="s">
        <v>2126</v>
      </c>
      <c r="T531" s="36" t="s">
        <v>810</v>
      </c>
      <c r="U531" s="39" t="str">
        <f>_xlfn.CONCAT(Tabel4[[#This Row],[Personnr.]],"-",Tabel4[[#This Row],[Afdeling]],"-",Tabel4[[#This Row],[ASS_Status]])</f>
        <v>30950-8285-Aktiv ansættelse</v>
      </c>
    </row>
    <row r="532" spans="2:21" ht="15" customHeight="1" x14ac:dyDescent="0.4">
      <c r="B532" s="17" t="s">
        <v>519</v>
      </c>
      <c r="C532" s="18" t="s">
        <v>29522</v>
      </c>
      <c r="D532" s="18" t="s">
        <v>29316</v>
      </c>
      <c r="E532" s="18" t="s">
        <v>29317</v>
      </c>
      <c r="F532" s="20"/>
      <c r="G532" s="3" t="str">
        <f>IF(LEN(Tabel2[[#This Row],[ORGNO]])=4,"OK","Ugyldig")</f>
        <v>OK</v>
      </c>
      <c r="H532" s="9"/>
      <c r="K532"/>
      <c r="L532" s="9"/>
      <c r="M532" s="35" t="s">
        <v>2127</v>
      </c>
      <c r="N532" s="35" t="s">
        <v>46248</v>
      </c>
      <c r="O532" s="35" t="s">
        <v>2128</v>
      </c>
      <c r="P532" s="35" t="s">
        <v>30268</v>
      </c>
      <c r="Q532" s="35" t="s">
        <v>30042</v>
      </c>
      <c r="R532" s="35" t="s">
        <v>29722</v>
      </c>
      <c r="S532" s="35" t="s">
        <v>2129</v>
      </c>
      <c r="T532" s="36" t="s">
        <v>244</v>
      </c>
      <c r="U532" s="39" t="str">
        <f>_xlfn.CONCAT(Tabel4[[#This Row],[Personnr.]],"-",Tabel4[[#This Row],[Afdeling]],"-",Tabel4[[#This Row],[ASS_Status]])</f>
        <v>25392-2514-Orlov uden løn u. lønanc.</v>
      </c>
    </row>
    <row r="533" spans="2:21" ht="15" customHeight="1" x14ac:dyDescent="0.4">
      <c r="B533" s="17" t="s">
        <v>520</v>
      </c>
      <c r="C533" s="18" t="s">
        <v>29523</v>
      </c>
      <c r="D533" s="18" t="s">
        <v>29316</v>
      </c>
      <c r="E533" s="18" t="s">
        <v>29317</v>
      </c>
      <c r="F533" s="20"/>
      <c r="G533" s="3" t="str">
        <f>IF(LEN(Tabel2[[#This Row],[ORGNO]])=4,"OK","Ugyldig")</f>
        <v>OK</v>
      </c>
      <c r="H533" s="9"/>
      <c r="K533"/>
      <c r="L533" s="9"/>
      <c r="M533" s="35" t="s">
        <v>2130</v>
      </c>
      <c r="N533" s="35" t="s">
        <v>46249</v>
      </c>
      <c r="O533" s="35" t="s">
        <v>2131</v>
      </c>
      <c r="P533" s="35" t="s">
        <v>30269</v>
      </c>
      <c r="Q533" s="35" t="s">
        <v>29721</v>
      </c>
      <c r="R533" s="35" t="s">
        <v>29780</v>
      </c>
      <c r="S533" s="35" t="s">
        <v>2132</v>
      </c>
      <c r="T533" s="36" t="s">
        <v>547</v>
      </c>
      <c r="U533" s="39" t="str">
        <f>_xlfn.CONCAT(Tabel4[[#This Row],[Personnr.]],"-",Tabel4[[#This Row],[Afdeling]],"-",Tabel4[[#This Row],[ASS_Status]])</f>
        <v>1662-3446-Aktiv ansættelse</v>
      </c>
    </row>
    <row r="534" spans="2:21" ht="15" customHeight="1" x14ac:dyDescent="0.4">
      <c r="B534" s="17" t="s">
        <v>521</v>
      </c>
      <c r="C534" s="18" t="s">
        <v>27868</v>
      </c>
      <c r="D534" s="18" t="s">
        <v>29316</v>
      </c>
      <c r="E534" s="18" t="s">
        <v>29317</v>
      </c>
      <c r="F534" s="20"/>
      <c r="G534" s="3" t="str">
        <f>IF(LEN(Tabel2[[#This Row],[ORGNO]])=4,"OK","Ugyldig")</f>
        <v>OK</v>
      </c>
      <c r="H534" s="9"/>
      <c r="K534"/>
      <c r="L534" s="9"/>
      <c r="M534" s="35" t="s">
        <v>2133</v>
      </c>
      <c r="N534" s="35" t="s">
        <v>46250</v>
      </c>
      <c r="O534" s="35" t="s">
        <v>2134</v>
      </c>
      <c r="P534" s="35" t="s">
        <v>30270</v>
      </c>
      <c r="Q534" s="35" t="s">
        <v>29721</v>
      </c>
      <c r="R534" s="35" t="s">
        <v>29729</v>
      </c>
      <c r="S534" s="35" t="s">
        <v>2135</v>
      </c>
      <c r="T534" s="36" t="s">
        <v>540</v>
      </c>
      <c r="U534" s="39" t="str">
        <f>_xlfn.CONCAT(Tabel4[[#This Row],[Personnr.]],"-",Tabel4[[#This Row],[Afdeling]],"-",Tabel4[[#This Row],[ASS_Status]])</f>
        <v>1614-3432-Aktiv ansættelse</v>
      </c>
    </row>
    <row r="535" spans="2:21" ht="15" customHeight="1" x14ac:dyDescent="0.4">
      <c r="B535" s="17" t="s">
        <v>522</v>
      </c>
      <c r="C535" s="18" t="s">
        <v>29524</v>
      </c>
      <c r="D535" s="18" t="s">
        <v>29316</v>
      </c>
      <c r="E535" s="18" t="s">
        <v>29317</v>
      </c>
      <c r="F535" s="20"/>
      <c r="G535" s="3" t="str">
        <f>IF(LEN(Tabel2[[#This Row],[ORGNO]])=4,"OK","Ugyldig")</f>
        <v>OK</v>
      </c>
      <c r="H535" s="9"/>
      <c r="K535"/>
      <c r="L535" s="9"/>
      <c r="M535" s="35" t="s">
        <v>2136</v>
      </c>
      <c r="N535" s="35" t="s">
        <v>46251</v>
      </c>
      <c r="O535" s="35" t="s">
        <v>2137</v>
      </c>
      <c r="P535" s="35" t="s">
        <v>30271</v>
      </c>
      <c r="Q535" s="35" t="s">
        <v>29721</v>
      </c>
      <c r="R535" s="35" t="s">
        <v>29726</v>
      </c>
      <c r="S535" s="35" t="s">
        <v>2138</v>
      </c>
      <c r="T535" s="36" t="s">
        <v>869</v>
      </c>
      <c r="U535" s="39" t="str">
        <f>_xlfn.CONCAT(Tabel4[[#This Row],[Personnr.]],"-",Tabel4[[#This Row],[Afdeling]],"-",Tabel4[[#This Row],[ASS_Status]])</f>
        <v>30739-8650-Aktiv ansættelse</v>
      </c>
    </row>
    <row r="536" spans="2:21" ht="15" customHeight="1" x14ac:dyDescent="0.4">
      <c r="B536" s="17" t="s">
        <v>523</v>
      </c>
      <c r="C536" s="18" t="s">
        <v>29525</v>
      </c>
      <c r="D536" s="18" t="s">
        <v>29316</v>
      </c>
      <c r="E536" s="18" t="s">
        <v>29317</v>
      </c>
      <c r="F536" s="20"/>
      <c r="G536" s="3" t="str">
        <f>IF(LEN(Tabel2[[#This Row],[ORGNO]])=4,"OK","Ugyldig")</f>
        <v>OK</v>
      </c>
      <c r="H536" s="9"/>
      <c r="K536"/>
      <c r="L536" s="9"/>
      <c r="M536" s="35" t="s">
        <v>30272</v>
      </c>
      <c r="N536" s="35" t="s">
        <v>46252</v>
      </c>
      <c r="O536" s="35" t="s">
        <v>2139</v>
      </c>
      <c r="P536" s="35" t="s">
        <v>30273</v>
      </c>
      <c r="Q536" s="35" t="s">
        <v>29718</v>
      </c>
      <c r="R536" s="35" t="s">
        <v>29802</v>
      </c>
      <c r="S536" s="35" t="s">
        <v>2140</v>
      </c>
      <c r="T536" s="36" t="s">
        <v>32</v>
      </c>
      <c r="U536" s="39" t="str">
        <f>_xlfn.CONCAT(Tabel4[[#This Row],[Personnr.]],"-",Tabel4[[#This Row],[Afdeling]],"-",Tabel4[[#This Row],[ASS_Status]])</f>
        <v>34090-0117-Inactive - Payroll Eligible</v>
      </c>
    </row>
    <row r="537" spans="2:21" ht="15" customHeight="1" x14ac:dyDescent="0.4">
      <c r="B537" s="17" t="s">
        <v>524</v>
      </c>
      <c r="C537" s="18" t="s">
        <v>27368</v>
      </c>
      <c r="D537" s="18" t="s">
        <v>29316</v>
      </c>
      <c r="E537" s="18" t="s">
        <v>29317</v>
      </c>
      <c r="F537" s="20"/>
      <c r="G537" s="3" t="str">
        <f>IF(LEN(Tabel2[[#This Row],[ORGNO]])=4,"OK","Ugyldig")</f>
        <v>OK</v>
      </c>
      <c r="H537" s="9"/>
      <c r="K537"/>
      <c r="L537" s="9"/>
      <c r="M537" s="35" t="s">
        <v>30272</v>
      </c>
      <c r="N537" s="35"/>
      <c r="O537" s="35"/>
      <c r="P537" s="35" t="s">
        <v>42599</v>
      </c>
      <c r="Q537" s="35" t="s">
        <v>29721</v>
      </c>
      <c r="R537" s="35" t="s">
        <v>29802</v>
      </c>
      <c r="S537" s="35" t="s">
        <v>2140</v>
      </c>
      <c r="T537" s="36" t="s">
        <v>31</v>
      </c>
      <c r="U537" s="39" t="str">
        <f>_xlfn.CONCAT(Tabel4[[#This Row],[Personnr.]],"-",Tabel4[[#This Row],[Afdeling]],"-",Tabel4[[#This Row],[ASS_Status]])</f>
        <v>-0116-Aktiv ansættelse</v>
      </c>
    </row>
    <row r="538" spans="2:21" ht="15" customHeight="1" x14ac:dyDescent="0.4">
      <c r="B538" s="17" t="s">
        <v>525</v>
      </c>
      <c r="C538" s="18" t="s">
        <v>27239</v>
      </c>
      <c r="D538" s="18" t="s">
        <v>29316</v>
      </c>
      <c r="E538" s="18" t="s">
        <v>29317</v>
      </c>
      <c r="F538" s="20"/>
      <c r="G538" s="3" t="str">
        <f>IF(LEN(Tabel2[[#This Row],[ORGNO]])=4,"OK","Ugyldig")</f>
        <v>OK</v>
      </c>
      <c r="H538" s="9"/>
      <c r="K538"/>
      <c r="L538" s="9"/>
      <c r="M538" s="35" t="s">
        <v>2141</v>
      </c>
      <c r="N538" s="35" t="s">
        <v>46253</v>
      </c>
      <c r="O538" s="35" t="s">
        <v>2142</v>
      </c>
      <c r="P538" s="35" t="s">
        <v>30274</v>
      </c>
      <c r="Q538" s="35" t="s">
        <v>29718</v>
      </c>
      <c r="R538" s="35" t="s">
        <v>29745</v>
      </c>
      <c r="S538" s="35" t="s">
        <v>2143</v>
      </c>
      <c r="T538" s="36" t="s">
        <v>726</v>
      </c>
      <c r="U538" s="39" t="str">
        <f>_xlfn.CONCAT(Tabel4[[#This Row],[Personnr.]],"-",Tabel4[[#This Row],[Afdeling]],"-",Tabel4[[#This Row],[ASS_Status]])</f>
        <v>32127-6271-Inactive - Payroll Eligible</v>
      </c>
    </row>
    <row r="539" spans="2:21" ht="15" customHeight="1" x14ac:dyDescent="0.4">
      <c r="B539" s="17" t="s">
        <v>526</v>
      </c>
      <c r="C539" s="18" t="s">
        <v>29526</v>
      </c>
      <c r="D539" s="18" t="s">
        <v>29316</v>
      </c>
      <c r="E539" s="18" t="s">
        <v>29317</v>
      </c>
      <c r="F539" s="20"/>
      <c r="G539" s="3" t="str">
        <f>IF(LEN(Tabel2[[#This Row],[ORGNO]])=4,"OK","Ugyldig")</f>
        <v>OK</v>
      </c>
      <c r="H539" s="9"/>
      <c r="K539"/>
      <c r="L539" s="9"/>
      <c r="M539" s="35" t="s">
        <v>2141</v>
      </c>
      <c r="N539" s="35"/>
      <c r="O539" s="35"/>
      <c r="P539" s="35" t="s">
        <v>30275</v>
      </c>
      <c r="Q539" s="35" t="s">
        <v>29718</v>
      </c>
      <c r="R539" s="35" t="s">
        <v>29745</v>
      </c>
      <c r="S539" s="35" t="s">
        <v>2143</v>
      </c>
      <c r="T539" s="36" t="s">
        <v>726</v>
      </c>
      <c r="U539" s="39" t="str">
        <f>_xlfn.CONCAT(Tabel4[[#This Row],[Personnr.]],"-",Tabel4[[#This Row],[Afdeling]],"-",Tabel4[[#This Row],[ASS_Status]])</f>
        <v>-6271-Inactive - Payroll Eligible</v>
      </c>
    </row>
    <row r="540" spans="2:21" ht="15" customHeight="1" x14ac:dyDescent="0.4">
      <c r="B540" s="17" t="s">
        <v>527</v>
      </c>
      <c r="C540" s="18" t="s">
        <v>29527</v>
      </c>
      <c r="D540" s="18" t="s">
        <v>29316</v>
      </c>
      <c r="E540" s="18" t="s">
        <v>29317</v>
      </c>
      <c r="F540" s="20"/>
      <c r="G540" s="3" t="str">
        <f>IF(LEN(Tabel2[[#This Row],[ORGNO]])=4,"OK","Ugyldig")</f>
        <v>OK</v>
      </c>
      <c r="H540" s="9"/>
      <c r="K540"/>
      <c r="L540" s="9"/>
      <c r="M540" s="35" t="s">
        <v>2144</v>
      </c>
      <c r="N540" s="35" t="s">
        <v>46254</v>
      </c>
      <c r="O540" s="35" t="s">
        <v>2145</v>
      </c>
      <c r="P540" s="35" t="s">
        <v>30276</v>
      </c>
      <c r="Q540" s="35" t="s">
        <v>29721</v>
      </c>
      <c r="R540" s="35" t="s">
        <v>29844</v>
      </c>
      <c r="S540" s="35" t="s">
        <v>2146</v>
      </c>
      <c r="T540" s="36" t="s">
        <v>117</v>
      </c>
      <c r="U540" s="39" t="str">
        <f>_xlfn.CONCAT(Tabel4[[#This Row],[Personnr.]],"-",Tabel4[[#This Row],[Afdeling]],"-",Tabel4[[#This Row],[ASS_Status]])</f>
        <v>10743-2210-Aktiv ansættelse</v>
      </c>
    </row>
    <row r="541" spans="2:21" ht="15" customHeight="1" x14ac:dyDescent="0.4">
      <c r="B541" s="17" t="s">
        <v>529</v>
      </c>
      <c r="C541" s="18" t="s">
        <v>29528</v>
      </c>
      <c r="D541" s="18" t="s">
        <v>29316</v>
      </c>
      <c r="E541" s="18" t="s">
        <v>29317</v>
      </c>
      <c r="F541" s="20" t="s">
        <v>29529</v>
      </c>
      <c r="G541" s="3" t="str">
        <f>IF(LEN(Tabel2[[#This Row],[ORGNO]])=4,"OK","Ugyldig")</f>
        <v>OK</v>
      </c>
      <c r="H541" s="9"/>
      <c r="K541"/>
      <c r="L541" s="9"/>
      <c r="M541" s="35" t="s">
        <v>2147</v>
      </c>
      <c r="N541" s="35" t="s">
        <v>46255</v>
      </c>
      <c r="O541" s="35" t="s">
        <v>2148</v>
      </c>
      <c r="P541" s="35" t="s">
        <v>30277</v>
      </c>
      <c r="Q541" s="35" t="s">
        <v>29721</v>
      </c>
      <c r="R541" s="35" t="s">
        <v>29722</v>
      </c>
      <c r="S541" s="35" t="s">
        <v>2149</v>
      </c>
      <c r="T541" s="36" t="s">
        <v>89</v>
      </c>
      <c r="U541" s="39" t="str">
        <f>_xlfn.CONCAT(Tabel4[[#This Row],[Personnr.]],"-",Tabel4[[#This Row],[Afdeling]],"-",Tabel4[[#This Row],[ASS_Status]])</f>
        <v>20261-1130-Aktiv ansættelse</v>
      </c>
    </row>
    <row r="542" spans="2:21" ht="15" customHeight="1" x14ac:dyDescent="0.4">
      <c r="B542" s="17" t="s">
        <v>530</v>
      </c>
      <c r="C542" s="18" t="s">
        <v>27039</v>
      </c>
      <c r="D542" s="18" t="s">
        <v>29316</v>
      </c>
      <c r="E542" s="18" t="s">
        <v>29317</v>
      </c>
      <c r="F542" s="19" t="s">
        <v>29529</v>
      </c>
      <c r="G542" s="3" t="str">
        <f>IF(LEN(Tabel2[[#This Row],[ORGNO]])=4,"OK","Ugyldig")</f>
        <v>OK</v>
      </c>
      <c r="H542" s="9"/>
      <c r="K542"/>
      <c r="L542" s="9"/>
      <c r="M542" s="35" t="s">
        <v>2150</v>
      </c>
      <c r="N542" s="35" t="s">
        <v>46256</v>
      </c>
      <c r="O542" s="35" t="s">
        <v>2151</v>
      </c>
      <c r="P542" s="35" t="s">
        <v>30278</v>
      </c>
      <c r="Q542" s="35" t="s">
        <v>29718</v>
      </c>
      <c r="R542" s="35" t="s">
        <v>29761</v>
      </c>
      <c r="S542" s="35" t="s">
        <v>2152</v>
      </c>
      <c r="T542" s="36" t="s">
        <v>97</v>
      </c>
      <c r="U542" s="39" t="str">
        <f>_xlfn.CONCAT(Tabel4[[#This Row],[Personnr.]],"-",Tabel4[[#This Row],[Afdeling]],"-",Tabel4[[#This Row],[ASS_Status]])</f>
        <v>27372-1150-Inactive - Payroll Eligible</v>
      </c>
    </row>
    <row r="543" spans="2:21" ht="15" customHeight="1" x14ac:dyDescent="0.4">
      <c r="B543" s="17" t="s">
        <v>531</v>
      </c>
      <c r="C543" s="18" t="s">
        <v>29530</v>
      </c>
      <c r="D543" s="18" t="s">
        <v>29316</v>
      </c>
      <c r="E543" s="18" t="s">
        <v>29317</v>
      </c>
      <c r="F543" s="19" t="s">
        <v>29529</v>
      </c>
      <c r="G543" s="3" t="str">
        <f>IF(LEN(Tabel2[[#This Row],[ORGNO]])=4,"OK","Ugyldig")</f>
        <v>OK</v>
      </c>
      <c r="H543" s="9"/>
      <c r="K543"/>
      <c r="L543" s="9"/>
      <c r="M543" s="35" t="s">
        <v>2153</v>
      </c>
      <c r="N543" s="35" t="s">
        <v>46257</v>
      </c>
      <c r="O543" s="35" t="s">
        <v>2154</v>
      </c>
      <c r="P543" s="35" t="s">
        <v>30279</v>
      </c>
      <c r="Q543" s="35" t="s">
        <v>29721</v>
      </c>
      <c r="R543" s="35" t="s">
        <v>29737</v>
      </c>
      <c r="S543" s="35" t="s">
        <v>2155</v>
      </c>
      <c r="T543" s="36" t="s">
        <v>457</v>
      </c>
      <c r="U543" s="39" t="str">
        <f>_xlfn.CONCAT(Tabel4[[#This Row],[Personnr.]],"-",Tabel4[[#This Row],[Afdeling]],"-",Tabel4[[#This Row],[ASS_Status]])</f>
        <v>24534-3141-Aktiv ansættelse</v>
      </c>
    </row>
    <row r="544" spans="2:21" ht="15" customHeight="1" x14ac:dyDescent="0.4">
      <c r="B544" s="17" t="s">
        <v>532</v>
      </c>
      <c r="C544" s="18" t="s">
        <v>27877</v>
      </c>
      <c r="D544" s="18" t="s">
        <v>29316</v>
      </c>
      <c r="E544" s="18" t="s">
        <v>29317</v>
      </c>
      <c r="F544" s="19" t="s">
        <v>29529</v>
      </c>
      <c r="G544" s="3" t="str">
        <f>IF(LEN(Tabel2[[#This Row],[ORGNO]])=4,"OK","Ugyldig")</f>
        <v>OK</v>
      </c>
      <c r="H544" s="9"/>
      <c r="K544"/>
      <c r="L544" s="9"/>
      <c r="M544" s="35" t="s">
        <v>27178</v>
      </c>
      <c r="N544" s="35" t="s">
        <v>46258</v>
      </c>
      <c r="O544" s="35" t="s">
        <v>26950</v>
      </c>
      <c r="P544" s="35" t="s">
        <v>30280</v>
      </c>
      <c r="Q544" s="35" t="s">
        <v>29721</v>
      </c>
      <c r="R544" s="35" t="s">
        <v>29748</v>
      </c>
      <c r="S544" s="35" t="s">
        <v>26951</v>
      </c>
      <c r="T544" s="36" t="s">
        <v>123</v>
      </c>
      <c r="U544" s="39" t="str">
        <f>_xlfn.CONCAT(Tabel4[[#This Row],[Personnr.]],"-",Tabel4[[#This Row],[Afdeling]],"-",Tabel4[[#This Row],[ASS_Status]])</f>
        <v>33991-2233-Aktiv ansættelse</v>
      </c>
    </row>
    <row r="545" spans="2:21" ht="15" customHeight="1" x14ac:dyDescent="0.4">
      <c r="B545" s="17" t="s">
        <v>533</v>
      </c>
      <c r="C545" s="18" t="s">
        <v>29531</v>
      </c>
      <c r="D545" s="18" t="s">
        <v>29316</v>
      </c>
      <c r="E545" s="18" t="s">
        <v>29317</v>
      </c>
      <c r="F545" s="19" t="s">
        <v>29529</v>
      </c>
      <c r="G545" s="3" t="str">
        <f>IF(LEN(Tabel2[[#This Row],[ORGNO]])=4,"OK","Ugyldig")</f>
        <v>OK</v>
      </c>
      <c r="H545" s="9"/>
      <c r="K545"/>
      <c r="L545" s="9"/>
      <c r="M545" s="35" t="s">
        <v>44353</v>
      </c>
      <c r="N545" s="35" t="s">
        <v>46259</v>
      </c>
      <c r="O545" s="35" t="s">
        <v>44354</v>
      </c>
      <c r="P545" s="35" t="s">
        <v>42600</v>
      </c>
      <c r="Q545" s="35" t="s">
        <v>29718</v>
      </c>
      <c r="R545" s="35" t="s">
        <v>29761</v>
      </c>
      <c r="S545" s="35" t="s">
        <v>42601</v>
      </c>
      <c r="T545" s="36" t="s">
        <v>97</v>
      </c>
      <c r="U545" s="39" t="str">
        <f>_xlfn.CONCAT(Tabel4[[#This Row],[Personnr.]],"-",Tabel4[[#This Row],[Afdeling]],"-",Tabel4[[#This Row],[ASS_Status]])</f>
        <v>35916-1150-Inactive - Payroll Eligible</v>
      </c>
    </row>
    <row r="546" spans="2:21" ht="15" customHeight="1" x14ac:dyDescent="0.4">
      <c r="B546" s="17" t="s">
        <v>534</v>
      </c>
      <c r="C546" s="18" t="s">
        <v>29532</v>
      </c>
      <c r="D546" s="18" t="s">
        <v>29316</v>
      </c>
      <c r="E546" s="18" t="s">
        <v>29317</v>
      </c>
      <c r="F546" s="19" t="s">
        <v>29529</v>
      </c>
      <c r="G546" s="3" t="str">
        <f>IF(LEN(Tabel2[[#This Row],[ORGNO]])=4,"OK","Ugyldig")</f>
        <v>OK</v>
      </c>
      <c r="H546" s="9"/>
      <c r="K546"/>
      <c r="L546" s="9"/>
      <c r="M546" s="35" t="s">
        <v>2156</v>
      </c>
      <c r="N546" s="35" t="s">
        <v>46260</v>
      </c>
      <c r="O546" s="35" t="s">
        <v>2157</v>
      </c>
      <c r="P546" s="35" t="s">
        <v>30281</v>
      </c>
      <c r="Q546" s="35" t="s">
        <v>29721</v>
      </c>
      <c r="R546" s="35" t="s">
        <v>29748</v>
      </c>
      <c r="S546" s="35" t="s">
        <v>2158</v>
      </c>
      <c r="T546" s="36" t="s">
        <v>615</v>
      </c>
      <c r="U546" s="39" t="str">
        <f>_xlfn.CONCAT(Tabel4[[#This Row],[Personnr.]],"-",Tabel4[[#This Row],[Afdeling]],"-",Tabel4[[#This Row],[ASS_Status]])</f>
        <v>31257-4615-Aktiv ansættelse</v>
      </c>
    </row>
    <row r="547" spans="2:21" ht="15" customHeight="1" x14ac:dyDescent="0.4">
      <c r="B547" s="17" t="s">
        <v>535</v>
      </c>
      <c r="C547" s="18" t="s">
        <v>26994</v>
      </c>
      <c r="D547" s="18" t="s">
        <v>29316</v>
      </c>
      <c r="E547" s="18" t="s">
        <v>29317</v>
      </c>
      <c r="F547" s="19" t="s">
        <v>29529</v>
      </c>
      <c r="G547" s="3" t="str">
        <f>IF(LEN(Tabel2[[#This Row],[ORGNO]])=4,"OK","Ugyldig")</f>
        <v>OK</v>
      </c>
      <c r="H547" s="9"/>
      <c r="K547"/>
      <c r="L547" s="9"/>
      <c r="M547" s="35" t="s">
        <v>44355</v>
      </c>
      <c r="N547" s="35" t="s">
        <v>46261</v>
      </c>
      <c r="O547" s="35" t="s">
        <v>44356</v>
      </c>
      <c r="P547" s="35" t="s">
        <v>42602</v>
      </c>
      <c r="Q547" s="35" t="s">
        <v>29718</v>
      </c>
      <c r="R547" s="35" t="s">
        <v>29737</v>
      </c>
      <c r="S547" s="35" t="s">
        <v>42603</v>
      </c>
      <c r="T547" s="36" t="s">
        <v>31</v>
      </c>
      <c r="U547" s="39" t="str">
        <f>_xlfn.CONCAT(Tabel4[[#This Row],[Personnr.]],"-",Tabel4[[#This Row],[Afdeling]],"-",Tabel4[[#This Row],[ASS_Status]])</f>
        <v>36290-0116-Inactive - Payroll Eligible</v>
      </c>
    </row>
    <row r="548" spans="2:21" ht="15" customHeight="1" x14ac:dyDescent="0.4">
      <c r="B548" s="17" t="s">
        <v>536</v>
      </c>
      <c r="C548" s="18" t="s">
        <v>27133</v>
      </c>
      <c r="D548" s="18" t="s">
        <v>29316</v>
      </c>
      <c r="E548" s="18" t="s">
        <v>29317</v>
      </c>
      <c r="F548" s="19" t="s">
        <v>29529</v>
      </c>
      <c r="G548" s="3" t="str">
        <f>IF(LEN(Tabel2[[#This Row],[ORGNO]])=4,"OK","Ugyldig")</f>
        <v>OK</v>
      </c>
      <c r="H548" s="9"/>
      <c r="K548"/>
      <c r="L548" s="9"/>
      <c r="M548" s="35" t="s">
        <v>2159</v>
      </c>
      <c r="N548" s="35" t="s">
        <v>46262</v>
      </c>
      <c r="O548" s="35" t="s">
        <v>2160</v>
      </c>
      <c r="P548" s="35" t="s">
        <v>30282</v>
      </c>
      <c r="Q548" s="35" t="s">
        <v>29721</v>
      </c>
      <c r="R548" s="35" t="s">
        <v>42541</v>
      </c>
      <c r="S548" s="35" t="s">
        <v>2161</v>
      </c>
      <c r="T548" s="36" t="s">
        <v>93</v>
      </c>
      <c r="U548" s="39" t="str">
        <f>_xlfn.CONCAT(Tabel4[[#This Row],[Personnr.]],"-",Tabel4[[#This Row],[Afdeling]],"-",Tabel4[[#This Row],[ASS_Status]])</f>
        <v>31282-1140-Aktiv ansættelse</v>
      </c>
    </row>
    <row r="549" spans="2:21" ht="15" customHeight="1" x14ac:dyDescent="0.4">
      <c r="B549" s="17" t="s">
        <v>538</v>
      </c>
      <c r="C549" s="18" t="s">
        <v>29533</v>
      </c>
      <c r="D549" s="18" t="s">
        <v>29316</v>
      </c>
      <c r="E549" s="18" t="s">
        <v>29317</v>
      </c>
      <c r="F549" s="19" t="s">
        <v>29529</v>
      </c>
      <c r="G549" s="3" t="str">
        <f>IF(LEN(Tabel2[[#This Row],[ORGNO]])=4,"OK","Ugyldig")</f>
        <v>OK</v>
      </c>
      <c r="H549" s="9"/>
      <c r="K549"/>
      <c r="L549" s="9"/>
      <c r="M549" s="35" t="s">
        <v>2162</v>
      </c>
      <c r="N549" s="35" t="s">
        <v>46263</v>
      </c>
      <c r="O549" s="35" t="s">
        <v>2163</v>
      </c>
      <c r="P549" s="35" t="s">
        <v>30283</v>
      </c>
      <c r="Q549" s="35" t="s">
        <v>29721</v>
      </c>
      <c r="R549" s="35" t="s">
        <v>29748</v>
      </c>
      <c r="S549" s="35" t="s">
        <v>2164</v>
      </c>
      <c r="T549" s="36" t="s">
        <v>35</v>
      </c>
      <c r="U549" s="39" t="str">
        <f>_xlfn.CONCAT(Tabel4[[#This Row],[Personnr.]],"-",Tabel4[[#This Row],[Afdeling]],"-",Tabel4[[#This Row],[ASS_Status]])</f>
        <v>24592-0120-Aktiv ansættelse</v>
      </c>
    </row>
    <row r="550" spans="2:21" ht="15" customHeight="1" x14ac:dyDescent="0.4">
      <c r="B550" s="17" t="s">
        <v>539</v>
      </c>
      <c r="C550" s="18" t="s">
        <v>29534</v>
      </c>
      <c r="D550" s="18" t="s">
        <v>29316</v>
      </c>
      <c r="E550" s="18" t="s">
        <v>29317</v>
      </c>
      <c r="F550" s="19" t="s">
        <v>29529</v>
      </c>
      <c r="G550" s="3" t="str">
        <f>IF(LEN(Tabel2[[#This Row],[ORGNO]])=4,"OK","Ugyldig")</f>
        <v>OK</v>
      </c>
      <c r="H550" s="9"/>
      <c r="K550"/>
      <c r="L550" s="9"/>
      <c r="M550" s="35" t="s">
        <v>2165</v>
      </c>
      <c r="N550" s="35" t="s">
        <v>46264</v>
      </c>
      <c r="O550" s="35" t="s">
        <v>2166</v>
      </c>
      <c r="P550" s="35" t="s">
        <v>30284</v>
      </c>
      <c r="Q550" s="35" t="s">
        <v>29718</v>
      </c>
      <c r="R550" s="35" t="s">
        <v>29748</v>
      </c>
      <c r="S550" s="35" t="s">
        <v>2167</v>
      </c>
      <c r="T550" s="36" t="s">
        <v>582</v>
      </c>
      <c r="U550" s="39" t="str">
        <f>_xlfn.CONCAT(Tabel4[[#This Row],[Personnr.]],"-",Tabel4[[#This Row],[Afdeling]],"-",Tabel4[[#This Row],[ASS_Status]])</f>
        <v>30152-4150-Inactive - Payroll Eligible</v>
      </c>
    </row>
    <row r="551" spans="2:21" ht="15" customHeight="1" x14ac:dyDescent="0.4">
      <c r="B551" s="17" t="s">
        <v>540</v>
      </c>
      <c r="C551" s="18" t="s">
        <v>27120</v>
      </c>
      <c r="D551" s="18" t="s">
        <v>29316</v>
      </c>
      <c r="E551" s="18" t="s">
        <v>29317</v>
      </c>
      <c r="F551" s="19" t="s">
        <v>29529</v>
      </c>
      <c r="G551" s="3" t="str">
        <f>IF(LEN(Tabel2[[#This Row],[ORGNO]])=4,"OK","Ugyldig")</f>
        <v>OK</v>
      </c>
      <c r="H551" s="9"/>
      <c r="K551"/>
      <c r="L551" s="9"/>
      <c r="M551" s="35" t="s">
        <v>27180</v>
      </c>
      <c r="N551" s="35" t="s">
        <v>46265</v>
      </c>
      <c r="O551" s="35" t="s">
        <v>27181</v>
      </c>
      <c r="P551" s="35" t="s">
        <v>30285</v>
      </c>
      <c r="Q551" s="35" t="s">
        <v>29721</v>
      </c>
      <c r="R551" s="35" t="s">
        <v>29748</v>
      </c>
      <c r="S551" s="35" t="s">
        <v>27182</v>
      </c>
      <c r="T551" s="36" t="s">
        <v>138</v>
      </c>
      <c r="U551" s="39" t="str">
        <f>_xlfn.CONCAT(Tabel4[[#This Row],[Personnr.]],"-",Tabel4[[#This Row],[Afdeling]],"-",Tabel4[[#This Row],[ASS_Status]])</f>
        <v>34317-2253-Aktiv ansættelse</v>
      </c>
    </row>
    <row r="552" spans="2:21" ht="15" customHeight="1" x14ac:dyDescent="0.4">
      <c r="B552" s="17" t="s">
        <v>541</v>
      </c>
      <c r="C552" s="18" t="s">
        <v>29535</v>
      </c>
      <c r="D552" s="18" t="s">
        <v>29316</v>
      </c>
      <c r="E552" s="18" t="s">
        <v>29317</v>
      </c>
      <c r="F552" s="19" t="s">
        <v>29529</v>
      </c>
      <c r="G552" s="3" t="str">
        <f>IF(LEN(Tabel2[[#This Row],[ORGNO]])=4,"OK","Ugyldig")</f>
        <v>OK</v>
      </c>
      <c r="H552" s="9"/>
      <c r="K552"/>
      <c r="L552" s="9"/>
      <c r="M552" s="35" t="s">
        <v>2168</v>
      </c>
      <c r="N552" s="35" t="s">
        <v>46266</v>
      </c>
      <c r="O552" s="35" t="s">
        <v>2169</v>
      </c>
      <c r="P552" s="35" t="s">
        <v>30286</v>
      </c>
      <c r="Q552" s="35" t="s">
        <v>29721</v>
      </c>
      <c r="R552" s="35" t="s">
        <v>30287</v>
      </c>
      <c r="S552" s="35" t="s">
        <v>2170</v>
      </c>
      <c r="T552" s="36" t="s">
        <v>577</v>
      </c>
      <c r="U552" s="39" t="str">
        <f>_xlfn.CONCAT(Tabel4[[#This Row],[Personnr.]],"-",Tabel4[[#This Row],[Afdeling]],"-",Tabel4[[#This Row],[ASS_Status]])</f>
        <v>29452-4110-Aktiv ansættelse</v>
      </c>
    </row>
    <row r="553" spans="2:21" ht="15" customHeight="1" x14ac:dyDescent="0.4">
      <c r="B553" s="17" t="s">
        <v>542</v>
      </c>
      <c r="C553" s="18" t="s">
        <v>29536</v>
      </c>
      <c r="D553" s="18" t="s">
        <v>29316</v>
      </c>
      <c r="E553" s="18" t="s">
        <v>29317</v>
      </c>
      <c r="F553" s="19" t="s">
        <v>29529</v>
      </c>
      <c r="G553" s="3" t="str">
        <f>IF(LEN(Tabel2[[#This Row],[ORGNO]])=4,"OK","Ugyldig")</f>
        <v>OK</v>
      </c>
      <c r="H553" s="9"/>
      <c r="K553"/>
      <c r="L553" s="9"/>
      <c r="M553" s="35" t="s">
        <v>2171</v>
      </c>
      <c r="N553" s="35" t="s">
        <v>46267</v>
      </c>
      <c r="O553" s="35" t="s">
        <v>2172</v>
      </c>
      <c r="P553" s="35" t="s">
        <v>30288</v>
      </c>
      <c r="Q553" s="35" t="s">
        <v>29718</v>
      </c>
      <c r="R553" s="35" t="s">
        <v>29754</v>
      </c>
      <c r="S553" s="35" t="s">
        <v>2173</v>
      </c>
      <c r="T553" s="36" t="s">
        <v>312</v>
      </c>
      <c r="U553" s="39" t="str">
        <f>_xlfn.CONCAT(Tabel4[[#This Row],[Personnr.]],"-",Tabel4[[#This Row],[Afdeling]],"-",Tabel4[[#This Row],[ASS_Status]])</f>
        <v>25732-2758-Inactive - Payroll Eligible</v>
      </c>
    </row>
    <row r="554" spans="2:21" ht="15" customHeight="1" x14ac:dyDescent="0.4">
      <c r="B554" s="17" t="s">
        <v>543</v>
      </c>
      <c r="C554" s="18" t="s">
        <v>29537</v>
      </c>
      <c r="D554" s="18" t="s">
        <v>29316</v>
      </c>
      <c r="E554" s="18" t="s">
        <v>29317</v>
      </c>
      <c r="F554" s="19" t="s">
        <v>29529</v>
      </c>
      <c r="G554" s="3" t="str">
        <f>IF(LEN(Tabel2[[#This Row],[ORGNO]])=4,"OK","Ugyldig")</f>
        <v>OK</v>
      </c>
      <c r="H554" s="9"/>
      <c r="K554"/>
      <c r="L554" s="9"/>
      <c r="M554" s="35" t="s">
        <v>2171</v>
      </c>
      <c r="N554" s="35"/>
      <c r="O554" s="35"/>
      <c r="P554" s="35" t="s">
        <v>30289</v>
      </c>
      <c r="Q554" s="35" t="s">
        <v>29721</v>
      </c>
      <c r="R554" s="35" t="s">
        <v>29748</v>
      </c>
      <c r="S554" s="35" t="s">
        <v>2173</v>
      </c>
      <c r="T554" s="36" t="s">
        <v>368</v>
      </c>
      <c r="U554" s="39" t="str">
        <f>_xlfn.CONCAT(Tabel4[[#This Row],[Personnr.]],"-",Tabel4[[#This Row],[Afdeling]],"-",Tabel4[[#This Row],[ASS_Status]])</f>
        <v>-2833-Aktiv ansættelse</v>
      </c>
    </row>
    <row r="555" spans="2:21" ht="15" customHeight="1" x14ac:dyDescent="0.4">
      <c r="B555" s="17" t="s">
        <v>544</v>
      </c>
      <c r="C555" s="18" t="s">
        <v>29538</v>
      </c>
      <c r="D555" s="18" t="s">
        <v>29316</v>
      </c>
      <c r="E555" s="18" t="s">
        <v>29317</v>
      </c>
      <c r="F555" s="19" t="s">
        <v>29529</v>
      </c>
      <c r="G555" s="3" t="str">
        <f>IF(LEN(Tabel2[[#This Row],[ORGNO]])=4,"OK","Ugyldig")</f>
        <v>OK</v>
      </c>
      <c r="H555" s="9"/>
      <c r="K555"/>
      <c r="L555" s="9"/>
      <c r="M555" s="35" t="s">
        <v>2174</v>
      </c>
      <c r="N555" s="35" t="s">
        <v>46268</v>
      </c>
      <c r="O555" s="35" t="s">
        <v>2175</v>
      </c>
      <c r="P555" s="35" t="s">
        <v>30290</v>
      </c>
      <c r="Q555" s="35" t="s">
        <v>29718</v>
      </c>
      <c r="R555" s="35" t="s">
        <v>29754</v>
      </c>
      <c r="S555" s="35" t="s">
        <v>2176</v>
      </c>
      <c r="T555" s="36" t="s">
        <v>728</v>
      </c>
      <c r="U555" s="39" t="str">
        <f>_xlfn.CONCAT(Tabel4[[#This Row],[Personnr.]],"-",Tabel4[[#This Row],[Afdeling]],"-",Tabel4[[#This Row],[ASS_Status]])</f>
        <v>28211-6280-Inactive - Payroll Eligible</v>
      </c>
    </row>
    <row r="556" spans="2:21" ht="15" customHeight="1" x14ac:dyDescent="0.4">
      <c r="B556" s="17" t="s">
        <v>545</v>
      </c>
      <c r="C556" s="18" t="s">
        <v>29539</v>
      </c>
      <c r="D556" s="18" t="s">
        <v>29316</v>
      </c>
      <c r="E556" s="18" t="s">
        <v>29317</v>
      </c>
      <c r="F556" s="19" t="s">
        <v>29529</v>
      </c>
      <c r="G556" s="3" t="str">
        <f>IF(LEN(Tabel2[[#This Row],[ORGNO]])=4,"OK","Ugyldig")</f>
        <v>OK</v>
      </c>
      <c r="H556" s="9"/>
      <c r="K556"/>
      <c r="L556" s="9"/>
      <c r="M556" s="35" t="s">
        <v>2177</v>
      </c>
      <c r="N556" s="35" t="s">
        <v>46269</v>
      </c>
      <c r="O556" s="35" t="s">
        <v>2178</v>
      </c>
      <c r="P556" s="35" t="s">
        <v>30291</v>
      </c>
      <c r="Q556" s="35" t="s">
        <v>29721</v>
      </c>
      <c r="R556" s="35" t="s">
        <v>30191</v>
      </c>
      <c r="S556" s="35" t="s">
        <v>2179</v>
      </c>
      <c r="T556" s="36" t="s">
        <v>818</v>
      </c>
      <c r="U556" s="39" t="str">
        <f>_xlfn.CONCAT(Tabel4[[#This Row],[Personnr.]],"-",Tabel4[[#This Row],[Afdeling]],"-",Tabel4[[#This Row],[ASS_Status]])</f>
        <v>31246-8340-Aktiv ansættelse</v>
      </c>
    </row>
    <row r="557" spans="2:21" ht="15" customHeight="1" x14ac:dyDescent="0.4">
      <c r="B557" s="17" t="s">
        <v>546</v>
      </c>
      <c r="C557" s="18" t="s">
        <v>29540</v>
      </c>
      <c r="D557" s="18" t="s">
        <v>29316</v>
      </c>
      <c r="E557" s="18" t="s">
        <v>29317</v>
      </c>
      <c r="F557" s="19" t="s">
        <v>29529</v>
      </c>
      <c r="G557" s="3" t="str">
        <f>IF(LEN(Tabel2[[#This Row],[ORGNO]])=4,"OK","Ugyldig")</f>
        <v>OK</v>
      </c>
      <c r="H557" s="9"/>
      <c r="K557"/>
      <c r="L557" s="9"/>
      <c r="M557" s="35" t="s">
        <v>27184</v>
      </c>
      <c r="N557" s="35" t="s">
        <v>46270</v>
      </c>
      <c r="O557" s="35" t="s">
        <v>27185</v>
      </c>
      <c r="P557" s="35" t="s">
        <v>30292</v>
      </c>
      <c r="Q557" s="35" t="s">
        <v>29718</v>
      </c>
      <c r="R557" s="35" t="s">
        <v>29754</v>
      </c>
      <c r="S557" s="35" t="s">
        <v>27186</v>
      </c>
      <c r="T557" s="36" t="s">
        <v>599</v>
      </c>
      <c r="U557" s="39" t="str">
        <f>_xlfn.CONCAT(Tabel4[[#This Row],[Personnr.]],"-",Tabel4[[#This Row],[Afdeling]],"-",Tabel4[[#This Row],[ASS_Status]])</f>
        <v>34677-4261-Inactive - Payroll Eligible</v>
      </c>
    </row>
    <row r="558" spans="2:21" ht="15" customHeight="1" x14ac:dyDescent="0.4">
      <c r="B558" s="17" t="s">
        <v>547</v>
      </c>
      <c r="C558" s="18" t="s">
        <v>29541</v>
      </c>
      <c r="D558" s="18" t="s">
        <v>29316</v>
      </c>
      <c r="E558" s="18" t="s">
        <v>29317</v>
      </c>
      <c r="F558" s="19" t="s">
        <v>29529</v>
      </c>
      <c r="G558" s="3" t="str">
        <f>IF(LEN(Tabel2[[#This Row],[ORGNO]])=4,"OK","Ugyldig")</f>
        <v>OK</v>
      </c>
      <c r="H558" s="9"/>
      <c r="K558"/>
      <c r="L558" s="9"/>
      <c r="M558" s="35" t="s">
        <v>27184</v>
      </c>
      <c r="N558" s="35"/>
      <c r="O558" s="35"/>
      <c r="P558" s="35" t="s">
        <v>46271</v>
      </c>
      <c r="Q558" s="35" t="s">
        <v>29721</v>
      </c>
      <c r="R558" s="35" t="s">
        <v>29745</v>
      </c>
      <c r="S558" s="35" t="s">
        <v>27186</v>
      </c>
      <c r="T558" s="36" t="s">
        <v>586</v>
      </c>
      <c r="U558" s="39" t="str">
        <f>_xlfn.CONCAT(Tabel4[[#This Row],[Personnr.]],"-",Tabel4[[#This Row],[Afdeling]],"-",Tabel4[[#This Row],[ASS_Status]])</f>
        <v>-4200-Aktiv ansættelse</v>
      </c>
    </row>
    <row r="559" spans="2:21" ht="15" customHeight="1" x14ac:dyDescent="0.4">
      <c r="B559" s="17" t="s">
        <v>548</v>
      </c>
      <c r="C559" s="18" t="s">
        <v>27231</v>
      </c>
      <c r="D559" s="18" t="s">
        <v>29316</v>
      </c>
      <c r="E559" s="18" t="s">
        <v>29317</v>
      </c>
      <c r="F559" s="19" t="s">
        <v>29529</v>
      </c>
      <c r="G559" s="3" t="str">
        <f>IF(LEN(Tabel2[[#This Row],[ORGNO]])=4,"OK","Ugyldig")</f>
        <v>OK</v>
      </c>
      <c r="H559" s="9"/>
      <c r="K559"/>
      <c r="L559" s="9"/>
      <c r="M559" s="35" t="s">
        <v>46272</v>
      </c>
      <c r="N559" s="35" t="s">
        <v>46273</v>
      </c>
      <c r="O559" s="35" t="s">
        <v>46274</v>
      </c>
      <c r="P559" s="35" t="s">
        <v>46275</v>
      </c>
      <c r="Q559" s="35" t="s">
        <v>29721</v>
      </c>
      <c r="R559" s="35" t="s">
        <v>29748</v>
      </c>
      <c r="S559" s="35" t="s">
        <v>46276</v>
      </c>
      <c r="T559" s="36" t="s">
        <v>358</v>
      </c>
      <c r="U559" s="39" t="str">
        <f>_xlfn.CONCAT(Tabel4[[#This Row],[Personnr.]],"-",Tabel4[[#This Row],[Afdeling]],"-",Tabel4[[#This Row],[ASS_Status]])</f>
        <v>37248-2823-Aktiv ansættelse</v>
      </c>
    </row>
    <row r="560" spans="2:21" ht="15" customHeight="1" x14ac:dyDescent="0.4">
      <c r="B560" s="17" t="s">
        <v>549</v>
      </c>
      <c r="C560" s="18" t="s">
        <v>29542</v>
      </c>
      <c r="D560" s="18" t="s">
        <v>29316</v>
      </c>
      <c r="E560" s="18" t="s">
        <v>29317</v>
      </c>
      <c r="F560" s="19" t="s">
        <v>29529</v>
      </c>
      <c r="G560" s="3" t="str">
        <f>IF(LEN(Tabel2[[#This Row],[ORGNO]])=4,"OK","Ugyldig")</f>
        <v>OK</v>
      </c>
      <c r="H560" s="9"/>
      <c r="K560"/>
      <c r="L560" s="9"/>
      <c r="M560" s="35" t="s">
        <v>30293</v>
      </c>
      <c r="N560" s="35" t="s">
        <v>46277</v>
      </c>
      <c r="O560" s="35" t="s">
        <v>30294</v>
      </c>
      <c r="P560" s="35" t="s">
        <v>30295</v>
      </c>
      <c r="Q560" s="35" t="s">
        <v>29721</v>
      </c>
      <c r="R560" s="35" t="s">
        <v>29748</v>
      </c>
      <c r="S560" s="35" t="s">
        <v>30296</v>
      </c>
      <c r="T560" s="36" t="s">
        <v>303</v>
      </c>
      <c r="U560" s="39" t="str">
        <f>_xlfn.CONCAT(Tabel4[[#This Row],[Personnr.]],"-",Tabel4[[#This Row],[Afdeling]],"-",Tabel4[[#This Row],[ASS_Status]])</f>
        <v>35498-2737-Aktiv ansættelse</v>
      </c>
    </row>
    <row r="561" spans="2:21" ht="15" customHeight="1" x14ac:dyDescent="0.4">
      <c r="B561" s="17" t="s">
        <v>550</v>
      </c>
      <c r="C561" s="18" t="s">
        <v>29543</v>
      </c>
      <c r="D561" s="18" t="s">
        <v>29316</v>
      </c>
      <c r="E561" s="18" t="s">
        <v>29317</v>
      </c>
      <c r="F561" s="19" t="s">
        <v>29529</v>
      </c>
      <c r="G561" s="3" t="str">
        <f>IF(LEN(Tabel2[[#This Row],[ORGNO]])=4,"OK","Ugyldig")</f>
        <v>OK</v>
      </c>
      <c r="H561" s="9"/>
      <c r="K561"/>
      <c r="L561" s="9"/>
      <c r="M561" s="35" t="s">
        <v>2180</v>
      </c>
      <c r="N561" s="35" t="s">
        <v>46278</v>
      </c>
      <c r="O561" s="35" t="s">
        <v>2181</v>
      </c>
      <c r="P561" s="35" t="s">
        <v>30297</v>
      </c>
      <c r="Q561" s="35" t="s">
        <v>29718</v>
      </c>
      <c r="R561" s="35" t="s">
        <v>29754</v>
      </c>
      <c r="S561" s="35" t="s">
        <v>2182</v>
      </c>
      <c r="T561" s="36" t="s">
        <v>553</v>
      </c>
      <c r="U561" s="39" t="str">
        <f>_xlfn.CONCAT(Tabel4[[#This Row],[Personnr.]],"-",Tabel4[[#This Row],[Afdeling]],"-",Tabel4[[#This Row],[ASS_Status]])</f>
        <v>32280-3500-Inactive - Payroll Eligible</v>
      </c>
    </row>
    <row r="562" spans="2:21" ht="15" customHeight="1" x14ac:dyDescent="0.4">
      <c r="B562" s="17" t="s">
        <v>551</v>
      </c>
      <c r="C562" s="18" t="s">
        <v>29544</v>
      </c>
      <c r="D562" s="18" t="s">
        <v>29316</v>
      </c>
      <c r="E562" s="18" t="s">
        <v>29317</v>
      </c>
      <c r="F562" s="19" t="s">
        <v>29529</v>
      </c>
      <c r="G562" s="3" t="str">
        <f>IF(LEN(Tabel2[[#This Row],[ORGNO]])=4,"OK","Ugyldig")</f>
        <v>OK</v>
      </c>
      <c r="H562" s="9"/>
      <c r="K562"/>
      <c r="L562" s="9"/>
      <c r="M562" s="35" t="s">
        <v>2180</v>
      </c>
      <c r="N562" s="35"/>
      <c r="O562" s="35"/>
      <c r="P562" s="35" t="s">
        <v>30298</v>
      </c>
      <c r="Q562" s="35" t="s">
        <v>29721</v>
      </c>
      <c r="R562" s="35" t="s">
        <v>29754</v>
      </c>
      <c r="S562" s="35" t="s">
        <v>2182</v>
      </c>
      <c r="T562" s="36" t="s">
        <v>738</v>
      </c>
      <c r="U562" s="39" t="str">
        <f>_xlfn.CONCAT(Tabel4[[#This Row],[Personnr.]],"-",Tabel4[[#This Row],[Afdeling]],"-",Tabel4[[#This Row],[ASS_Status]])</f>
        <v>-6500-Aktiv ansættelse</v>
      </c>
    </row>
    <row r="563" spans="2:21" ht="15" customHeight="1" x14ac:dyDescent="0.4">
      <c r="B563" s="17" t="s">
        <v>552</v>
      </c>
      <c r="C563" s="18" t="s">
        <v>27158</v>
      </c>
      <c r="D563" s="18" t="s">
        <v>29316</v>
      </c>
      <c r="E563" s="18" t="s">
        <v>29317</v>
      </c>
      <c r="F563" s="19" t="s">
        <v>29529</v>
      </c>
      <c r="G563" s="3" t="str">
        <f>IF(LEN(Tabel2[[#This Row],[ORGNO]])=4,"OK","Ugyldig")</f>
        <v>OK</v>
      </c>
      <c r="H563" s="9"/>
      <c r="K563"/>
      <c r="L563" s="9"/>
      <c r="M563" s="35" t="s">
        <v>44357</v>
      </c>
      <c r="N563" s="35"/>
      <c r="O563" s="35" t="s">
        <v>44358</v>
      </c>
      <c r="P563" s="35" t="s">
        <v>42604</v>
      </c>
      <c r="Q563" s="35" t="s">
        <v>29718</v>
      </c>
      <c r="R563" s="35" t="s">
        <v>29761</v>
      </c>
      <c r="S563" s="35" t="s">
        <v>42605</v>
      </c>
      <c r="T563" s="36" t="s">
        <v>244</v>
      </c>
      <c r="U563" s="39" t="str">
        <f>_xlfn.CONCAT(Tabel4[[#This Row],[Personnr.]],"-",Tabel4[[#This Row],[Afdeling]],"-",Tabel4[[#This Row],[ASS_Status]])</f>
        <v>35674-2514-Inactive - Payroll Eligible</v>
      </c>
    </row>
    <row r="564" spans="2:21" ht="15" customHeight="1" x14ac:dyDescent="0.4">
      <c r="B564" s="17" t="s">
        <v>553</v>
      </c>
      <c r="C564" s="18" t="s">
        <v>27140</v>
      </c>
      <c r="D564" s="18" t="s">
        <v>29316</v>
      </c>
      <c r="E564" s="18" t="s">
        <v>29317</v>
      </c>
      <c r="F564" s="19"/>
      <c r="G564" s="3" t="str">
        <f>IF(LEN(Tabel2[[#This Row],[ORGNO]])=4,"OK","Ugyldig")</f>
        <v>OK</v>
      </c>
      <c r="H564" s="9"/>
      <c r="K564"/>
      <c r="L564" s="9"/>
      <c r="M564" s="35" t="s">
        <v>2183</v>
      </c>
      <c r="N564" s="35" t="s">
        <v>46279</v>
      </c>
      <c r="O564" s="35" t="s">
        <v>2184</v>
      </c>
      <c r="P564" s="35" t="s">
        <v>30299</v>
      </c>
      <c r="Q564" s="35" t="s">
        <v>29718</v>
      </c>
      <c r="R564" s="35" t="s">
        <v>30191</v>
      </c>
      <c r="S564" s="35" t="s">
        <v>2185</v>
      </c>
      <c r="T564" s="36" t="s">
        <v>821</v>
      </c>
      <c r="U564" s="39" t="str">
        <f>_xlfn.CONCAT(Tabel4[[#This Row],[Personnr.]],"-",Tabel4[[#This Row],[Afdeling]],"-",Tabel4[[#This Row],[ASS_Status]])</f>
        <v>33753-8370-Inactive - Payroll Eligible</v>
      </c>
    </row>
    <row r="565" spans="2:21" ht="15" customHeight="1" x14ac:dyDescent="0.4">
      <c r="B565" s="17" t="s">
        <v>554</v>
      </c>
      <c r="C565" s="18" t="s">
        <v>29545</v>
      </c>
      <c r="D565" s="18" t="s">
        <v>29316</v>
      </c>
      <c r="E565" s="18" t="s">
        <v>29317</v>
      </c>
      <c r="F565" s="19"/>
      <c r="G565" s="3" t="str">
        <f>IF(LEN(Tabel2[[#This Row],[ORGNO]])=4,"OK","Ugyldig")</f>
        <v>OK</v>
      </c>
      <c r="H565" s="9"/>
      <c r="K565"/>
      <c r="L565" s="9"/>
      <c r="M565" s="35" t="s">
        <v>2183</v>
      </c>
      <c r="N565" s="35"/>
      <c r="O565" s="35"/>
      <c r="P565" s="35" t="s">
        <v>42606</v>
      </c>
      <c r="Q565" s="35" t="s">
        <v>29718</v>
      </c>
      <c r="R565" s="35" t="s">
        <v>29754</v>
      </c>
      <c r="S565" s="35" t="s">
        <v>2185</v>
      </c>
      <c r="T565" s="36" t="s">
        <v>472</v>
      </c>
      <c r="U565" s="39" t="str">
        <f>_xlfn.CONCAT(Tabel4[[#This Row],[Personnr.]],"-",Tabel4[[#This Row],[Afdeling]],"-",Tabel4[[#This Row],[ASS_Status]])</f>
        <v>-3195-Inactive - Payroll Eligible</v>
      </c>
    </row>
    <row r="566" spans="2:21" ht="15" customHeight="1" x14ac:dyDescent="0.4">
      <c r="B566" s="17" t="s">
        <v>555</v>
      </c>
      <c r="C566" s="18" t="s">
        <v>29546</v>
      </c>
      <c r="D566" s="18" t="s">
        <v>29316</v>
      </c>
      <c r="E566" s="18" t="s">
        <v>29317</v>
      </c>
      <c r="F566" s="19"/>
      <c r="G566" s="3" t="str">
        <f>IF(LEN(Tabel2[[#This Row],[ORGNO]])=4,"OK","Ugyldig")</f>
        <v>OK</v>
      </c>
      <c r="H566" s="9"/>
      <c r="K566"/>
      <c r="L566" s="9"/>
      <c r="M566" s="35" t="s">
        <v>27187</v>
      </c>
      <c r="N566" s="35" t="s">
        <v>46280</v>
      </c>
      <c r="O566" s="35" t="s">
        <v>27188</v>
      </c>
      <c r="P566" s="35" t="s">
        <v>30300</v>
      </c>
      <c r="Q566" s="35" t="s">
        <v>29718</v>
      </c>
      <c r="R566" s="35" t="s">
        <v>29745</v>
      </c>
      <c r="S566" s="35" t="s">
        <v>27189</v>
      </c>
      <c r="T566" s="36" t="s">
        <v>288</v>
      </c>
      <c r="U566" s="39" t="str">
        <f>_xlfn.CONCAT(Tabel4[[#This Row],[Personnr.]],"-",Tabel4[[#This Row],[Afdeling]],"-",Tabel4[[#This Row],[ASS_Status]])</f>
        <v>34274-2694-Inactive - Payroll Eligible</v>
      </c>
    </row>
    <row r="567" spans="2:21" ht="15" customHeight="1" x14ac:dyDescent="0.4">
      <c r="B567" s="17" t="s">
        <v>556</v>
      </c>
      <c r="C567" s="18" t="s">
        <v>29547</v>
      </c>
      <c r="D567" s="18" t="s">
        <v>29316</v>
      </c>
      <c r="E567" s="18" t="s">
        <v>29317</v>
      </c>
      <c r="F567" s="19"/>
      <c r="G567" s="3" t="str">
        <f>IF(LEN(Tabel2[[#This Row],[ORGNO]])=4,"OK","Ugyldig")</f>
        <v>OK</v>
      </c>
      <c r="H567" s="9"/>
      <c r="K567"/>
      <c r="L567" s="9"/>
      <c r="M567" s="35" t="s">
        <v>27187</v>
      </c>
      <c r="N567" s="35"/>
      <c r="O567" s="35"/>
      <c r="P567" s="35" t="s">
        <v>42607</v>
      </c>
      <c r="Q567" s="35" t="s">
        <v>29718</v>
      </c>
      <c r="R567" s="35" t="s">
        <v>29745</v>
      </c>
      <c r="S567" s="35" t="s">
        <v>27189</v>
      </c>
      <c r="T567" s="36" t="s">
        <v>288</v>
      </c>
      <c r="U567" s="39" t="str">
        <f>_xlfn.CONCAT(Tabel4[[#This Row],[Personnr.]],"-",Tabel4[[#This Row],[Afdeling]],"-",Tabel4[[#This Row],[ASS_Status]])</f>
        <v>-2694-Inactive - Payroll Eligible</v>
      </c>
    </row>
    <row r="568" spans="2:21" ht="15" customHeight="1" x14ac:dyDescent="0.4">
      <c r="B568" s="17" t="s">
        <v>557</v>
      </c>
      <c r="C568" s="18" t="s">
        <v>29548</v>
      </c>
      <c r="D568" s="18" t="s">
        <v>29316</v>
      </c>
      <c r="E568" s="18" t="s">
        <v>29317</v>
      </c>
      <c r="F568" s="19"/>
      <c r="G568" s="3" t="str">
        <f>IF(LEN(Tabel2[[#This Row],[ORGNO]])=4,"OK","Ugyldig")</f>
        <v>OK</v>
      </c>
      <c r="H568" s="9"/>
      <c r="K568"/>
      <c r="L568" s="9"/>
      <c r="M568" s="35" t="s">
        <v>27187</v>
      </c>
      <c r="N568" s="35"/>
      <c r="O568" s="35"/>
      <c r="P568" s="35" t="s">
        <v>46281</v>
      </c>
      <c r="Q568" s="35" t="s">
        <v>29718</v>
      </c>
      <c r="R568" s="35" t="s">
        <v>29745</v>
      </c>
      <c r="S568" s="35" t="s">
        <v>27189</v>
      </c>
      <c r="T568" s="36" t="s">
        <v>288</v>
      </c>
      <c r="U568" s="39" t="str">
        <f>_xlfn.CONCAT(Tabel4[[#This Row],[Personnr.]],"-",Tabel4[[#This Row],[Afdeling]],"-",Tabel4[[#This Row],[ASS_Status]])</f>
        <v>-2694-Inactive - Payroll Eligible</v>
      </c>
    </row>
    <row r="569" spans="2:21" ht="15" customHeight="1" x14ac:dyDescent="0.4">
      <c r="B569" s="17" t="s">
        <v>558</v>
      </c>
      <c r="C569" s="18" t="s">
        <v>29549</v>
      </c>
      <c r="D569" s="18" t="s">
        <v>29316</v>
      </c>
      <c r="E569" s="18" t="s">
        <v>29317</v>
      </c>
      <c r="F569" s="19"/>
      <c r="G569" s="3" t="str">
        <f>IF(LEN(Tabel2[[#This Row],[ORGNO]])=4,"OK","Ugyldig")</f>
        <v>OK</v>
      </c>
      <c r="H569" s="9"/>
      <c r="K569"/>
      <c r="L569" s="9"/>
      <c r="M569" s="35" t="s">
        <v>46282</v>
      </c>
      <c r="N569" s="35" t="s">
        <v>46283</v>
      </c>
      <c r="O569" s="35" t="s">
        <v>46284</v>
      </c>
      <c r="P569" s="35" t="s">
        <v>46285</v>
      </c>
      <c r="Q569" s="35" t="s">
        <v>29718</v>
      </c>
      <c r="R569" s="35" t="s">
        <v>29745</v>
      </c>
      <c r="S569" s="35" t="s">
        <v>46286</v>
      </c>
      <c r="T569" s="36" t="s">
        <v>39</v>
      </c>
      <c r="U569" s="39" t="str">
        <f>_xlfn.CONCAT(Tabel4[[#This Row],[Personnr.]],"-",Tabel4[[#This Row],[Afdeling]],"-",Tabel4[[#This Row],[ASS_Status]])</f>
        <v>37005-0132-Inactive - Payroll Eligible</v>
      </c>
    </row>
    <row r="570" spans="2:21" ht="15" customHeight="1" x14ac:dyDescent="0.4">
      <c r="B570" s="17" t="s">
        <v>559</v>
      </c>
      <c r="C570" s="18" t="s">
        <v>29550</v>
      </c>
      <c r="D570" s="18" t="s">
        <v>29316</v>
      </c>
      <c r="E570" s="18" t="s">
        <v>29317</v>
      </c>
      <c r="F570" s="19"/>
      <c r="G570" s="3" t="str">
        <f>IF(LEN(Tabel2[[#This Row],[ORGNO]])=4,"OK","Ugyldig")</f>
        <v>OK</v>
      </c>
      <c r="H570" s="9"/>
      <c r="K570"/>
      <c r="L570" s="9"/>
      <c r="M570" s="35" t="s">
        <v>2186</v>
      </c>
      <c r="N570" s="35" t="s">
        <v>46287</v>
      </c>
      <c r="O570" s="35" t="s">
        <v>2187</v>
      </c>
      <c r="P570" s="35" t="s">
        <v>30301</v>
      </c>
      <c r="Q570" s="35" t="s">
        <v>29721</v>
      </c>
      <c r="R570" s="35" t="s">
        <v>29724</v>
      </c>
      <c r="S570" s="35" t="s">
        <v>2188</v>
      </c>
      <c r="T570" s="36" t="s">
        <v>248</v>
      </c>
      <c r="U570" s="39" t="str">
        <f>_xlfn.CONCAT(Tabel4[[#This Row],[Personnr.]],"-",Tabel4[[#This Row],[Afdeling]],"-",Tabel4[[#This Row],[ASS_Status]])</f>
        <v>2616-2522-Aktiv ansættelse</v>
      </c>
    </row>
    <row r="571" spans="2:21" ht="15" customHeight="1" x14ac:dyDescent="0.4">
      <c r="B571" s="17" t="s">
        <v>560</v>
      </c>
      <c r="C571" s="18" t="s">
        <v>29551</v>
      </c>
      <c r="D571" s="18" t="s">
        <v>29316</v>
      </c>
      <c r="E571" s="18" t="s">
        <v>29317</v>
      </c>
      <c r="F571" s="19"/>
      <c r="G571" s="3" t="str">
        <f>IF(LEN(Tabel2[[#This Row],[ORGNO]])=4,"OK","Ugyldig")</f>
        <v>OK</v>
      </c>
      <c r="H571" s="9"/>
      <c r="K571"/>
      <c r="L571" s="9"/>
      <c r="M571" s="35" t="s">
        <v>2189</v>
      </c>
      <c r="N571" s="35" t="s">
        <v>46288</v>
      </c>
      <c r="O571" s="35" t="s">
        <v>2190</v>
      </c>
      <c r="P571" s="35" t="s">
        <v>30302</v>
      </c>
      <c r="Q571" s="35" t="s">
        <v>29721</v>
      </c>
      <c r="R571" s="35" t="s">
        <v>30311</v>
      </c>
      <c r="S571" s="35" t="s">
        <v>2191</v>
      </c>
      <c r="T571" s="36" t="s">
        <v>837</v>
      </c>
      <c r="U571" s="39" t="str">
        <f>_xlfn.CONCAT(Tabel4[[#This Row],[Personnr.]],"-",Tabel4[[#This Row],[Afdeling]],"-",Tabel4[[#This Row],[ASS_Status]])</f>
        <v>15288-8532-Aktiv ansættelse</v>
      </c>
    </row>
    <row r="572" spans="2:21" ht="15" customHeight="1" x14ac:dyDescent="0.4">
      <c r="B572" s="17" t="s">
        <v>561</v>
      </c>
      <c r="C572" s="18" t="s">
        <v>29552</v>
      </c>
      <c r="D572" s="18" t="s">
        <v>29316</v>
      </c>
      <c r="E572" s="18" t="s">
        <v>29317</v>
      </c>
      <c r="F572" s="19"/>
      <c r="G572" s="3" t="str">
        <f>IF(LEN(Tabel2[[#This Row],[ORGNO]])=4,"OK","Ugyldig")</f>
        <v>OK</v>
      </c>
      <c r="H572" s="9"/>
      <c r="K572"/>
      <c r="L572" s="9"/>
      <c r="M572" s="35" t="s">
        <v>2192</v>
      </c>
      <c r="N572" s="35" t="s">
        <v>46289</v>
      </c>
      <c r="O572" s="35" t="s">
        <v>2193</v>
      </c>
      <c r="P572" s="35" t="s">
        <v>30303</v>
      </c>
      <c r="Q572" s="35" t="s">
        <v>29721</v>
      </c>
      <c r="R572" s="35" t="s">
        <v>29887</v>
      </c>
      <c r="S572" s="35" t="s">
        <v>2194</v>
      </c>
      <c r="T572" s="36" t="s">
        <v>244</v>
      </c>
      <c r="U572" s="39" t="str">
        <f>_xlfn.CONCAT(Tabel4[[#This Row],[Personnr.]],"-",Tabel4[[#This Row],[Afdeling]],"-",Tabel4[[#This Row],[ASS_Status]])</f>
        <v>2617-2514-Aktiv ansættelse</v>
      </c>
    </row>
    <row r="573" spans="2:21" ht="15" customHeight="1" x14ac:dyDescent="0.4">
      <c r="B573" s="17" t="s">
        <v>562</v>
      </c>
      <c r="C573" s="18" t="s">
        <v>29553</v>
      </c>
      <c r="D573" s="18" t="s">
        <v>29316</v>
      </c>
      <c r="E573" s="18" t="s">
        <v>29317</v>
      </c>
      <c r="F573" s="19"/>
      <c r="G573" s="3" t="str">
        <f>IF(LEN(Tabel2[[#This Row],[ORGNO]])=4,"OK","Ugyldig")</f>
        <v>OK</v>
      </c>
      <c r="H573" s="9"/>
      <c r="K573"/>
      <c r="L573" s="9"/>
      <c r="M573" s="35" t="s">
        <v>2195</v>
      </c>
      <c r="N573" s="35" t="s">
        <v>46290</v>
      </c>
      <c r="O573" s="35" t="s">
        <v>2196</v>
      </c>
      <c r="P573" s="35" t="s">
        <v>30304</v>
      </c>
      <c r="Q573" s="35" t="s">
        <v>29721</v>
      </c>
      <c r="R573" s="35" t="s">
        <v>29838</v>
      </c>
      <c r="S573" s="35" t="s">
        <v>2197</v>
      </c>
      <c r="T573" s="36" t="s">
        <v>600</v>
      </c>
      <c r="U573" s="39" t="str">
        <f>_xlfn.CONCAT(Tabel4[[#This Row],[Personnr.]],"-",Tabel4[[#This Row],[Afdeling]],"-",Tabel4[[#This Row],[ASS_Status]])</f>
        <v>33096-4270-Aktiv ansættelse</v>
      </c>
    </row>
    <row r="574" spans="2:21" ht="15" customHeight="1" x14ac:dyDescent="0.4">
      <c r="B574" s="17" t="s">
        <v>563</v>
      </c>
      <c r="C574" s="18" t="s">
        <v>29554</v>
      </c>
      <c r="D574" s="18" t="s">
        <v>29316</v>
      </c>
      <c r="E574" s="18" t="s">
        <v>29317</v>
      </c>
      <c r="F574" s="19"/>
      <c r="G574" s="3" t="str">
        <f>IF(LEN(Tabel2[[#This Row],[ORGNO]])=4,"OK","Ugyldig")</f>
        <v>OK</v>
      </c>
      <c r="H574" s="9"/>
      <c r="K574"/>
      <c r="L574" s="9"/>
      <c r="M574" s="35" t="s">
        <v>2198</v>
      </c>
      <c r="N574" s="35" t="s">
        <v>46291</v>
      </c>
      <c r="O574" s="35" t="s">
        <v>2199</v>
      </c>
      <c r="P574" s="35" t="s">
        <v>30305</v>
      </c>
      <c r="Q574" s="35" t="s">
        <v>29721</v>
      </c>
      <c r="R574" s="35" t="s">
        <v>29726</v>
      </c>
      <c r="S574" s="35" t="s">
        <v>2200</v>
      </c>
      <c r="T574" s="36" t="s">
        <v>577</v>
      </c>
      <c r="U574" s="39" t="str">
        <f>_xlfn.CONCAT(Tabel4[[#This Row],[Personnr.]],"-",Tabel4[[#This Row],[Afdeling]],"-",Tabel4[[#This Row],[ASS_Status]])</f>
        <v>2211-4110-Aktiv ansættelse</v>
      </c>
    </row>
    <row r="575" spans="2:21" ht="15" customHeight="1" x14ac:dyDescent="0.4">
      <c r="B575" s="17" t="s">
        <v>564</v>
      </c>
      <c r="C575" s="18" t="s">
        <v>29555</v>
      </c>
      <c r="D575" s="18" t="s">
        <v>29316</v>
      </c>
      <c r="E575" s="18" t="s">
        <v>29317</v>
      </c>
      <c r="F575" s="19"/>
      <c r="G575" s="3" t="str">
        <f>IF(LEN(Tabel2[[#This Row],[ORGNO]])=4,"OK","Ugyldig")</f>
        <v>OK</v>
      </c>
      <c r="H575" s="9"/>
      <c r="K575"/>
      <c r="L575" s="9"/>
      <c r="M575" s="35" t="s">
        <v>2201</v>
      </c>
      <c r="N575" s="35" t="s">
        <v>46292</v>
      </c>
      <c r="O575" s="35" t="s">
        <v>2202</v>
      </c>
      <c r="P575" s="35" t="s">
        <v>30306</v>
      </c>
      <c r="Q575" s="35" t="s">
        <v>29718</v>
      </c>
      <c r="R575" s="35" t="s">
        <v>29726</v>
      </c>
      <c r="S575" s="35" t="s">
        <v>2203</v>
      </c>
      <c r="T575" s="36" t="s">
        <v>44</v>
      </c>
      <c r="U575" s="39" t="str">
        <f>_xlfn.CONCAT(Tabel4[[#This Row],[Personnr.]],"-",Tabel4[[#This Row],[Afdeling]],"-",Tabel4[[#This Row],[ASS_Status]])</f>
        <v>28357-1000-Inactive - Payroll Eligible</v>
      </c>
    </row>
    <row r="576" spans="2:21" ht="15" customHeight="1" x14ac:dyDescent="0.4">
      <c r="B576" s="17" t="s">
        <v>42510</v>
      </c>
      <c r="C576" s="18" t="s">
        <v>42511</v>
      </c>
      <c r="D576" s="18" t="s">
        <v>29316</v>
      </c>
      <c r="E576" s="18" t="s">
        <v>29317</v>
      </c>
      <c r="F576" s="19"/>
      <c r="G576" s="3" t="str">
        <f>IF(LEN(Tabel2[[#This Row],[ORGNO]])=4,"OK","Ugyldig")</f>
        <v>OK</v>
      </c>
      <c r="H576" s="9"/>
      <c r="K576"/>
      <c r="L576" s="9"/>
      <c r="M576" s="35" t="s">
        <v>2204</v>
      </c>
      <c r="N576" s="35" t="s">
        <v>46293</v>
      </c>
      <c r="O576" s="35" t="s">
        <v>2205</v>
      </c>
      <c r="P576" s="35" t="s">
        <v>30307</v>
      </c>
      <c r="Q576" s="35" t="s">
        <v>29721</v>
      </c>
      <c r="R576" s="35" t="s">
        <v>29791</v>
      </c>
      <c r="S576" s="35" t="s">
        <v>2206</v>
      </c>
      <c r="T576" s="36" t="s">
        <v>22</v>
      </c>
      <c r="U576" s="39" t="str">
        <f>_xlfn.CONCAT(Tabel4[[#This Row],[Personnr.]],"-",Tabel4[[#This Row],[Afdeling]],"-",Tabel4[[#This Row],[ASS_Status]])</f>
        <v>13728-0100-Aktiv ansættelse</v>
      </c>
    </row>
    <row r="577" spans="2:21" ht="15" customHeight="1" x14ac:dyDescent="0.4">
      <c r="B577" s="17" t="s">
        <v>42512</v>
      </c>
      <c r="C577" s="18" t="s">
        <v>42513</v>
      </c>
      <c r="D577" s="18" t="s">
        <v>29316</v>
      </c>
      <c r="E577" s="18" t="s">
        <v>29317</v>
      </c>
      <c r="F577" s="19"/>
      <c r="G577" s="3" t="str">
        <f>IF(LEN(Tabel2[[#This Row],[ORGNO]])=4,"OK","Ugyldig")</f>
        <v>OK</v>
      </c>
      <c r="H577" s="9"/>
      <c r="K577"/>
      <c r="L577" s="9"/>
      <c r="M577" s="35" t="s">
        <v>2207</v>
      </c>
      <c r="N577" s="35" t="s">
        <v>46294</v>
      </c>
      <c r="O577" s="35" t="s">
        <v>2208</v>
      </c>
      <c r="P577" s="35" t="s">
        <v>30308</v>
      </c>
      <c r="Q577" s="35" t="s">
        <v>29721</v>
      </c>
      <c r="R577" s="35" t="s">
        <v>29879</v>
      </c>
      <c r="S577" s="35" t="s">
        <v>2209</v>
      </c>
      <c r="T577" s="36" t="s">
        <v>358</v>
      </c>
      <c r="U577" s="39" t="str">
        <f>_xlfn.CONCAT(Tabel4[[#This Row],[Personnr.]],"-",Tabel4[[#This Row],[Afdeling]],"-",Tabel4[[#This Row],[ASS_Status]])</f>
        <v>13623-2823-Aktiv ansættelse</v>
      </c>
    </row>
    <row r="578" spans="2:21" ht="15" customHeight="1" x14ac:dyDescent="0.4">
      <c r="B578" s="17" t="s">
        <v>566</v>
      </c>
      <c r="C578" s="18" t="s">
        <v>28453</v>
      </c>
      <c r="D578" s="18" t="s">
        <v>29316</v>
      </c>
      <c r="E578" s="18" t="s">
        <v>29317</v>
      </c>
      <c r="F578" s="19"/>
      <c r="G578" s="3" t="str">
        <f>IF(LEN(Tabel2[[#This Row],[ORGNO]])=4,"OK","Ugyldig")</f>
        <v>OK</v>
      </c>
      <c r="H578" s="9"/>
      <c r="K578"/>
      <c r="L578" s="9"/>
      <c r="M578" s="35" t="s">
        <v>2210</v>
      </c>
      <c r="N578" s="35" t="s">
        <v>46295</v>
      </c>
      <c r="O578" s="35" t="s">
        <v>2211</v>
      </c>
      <c r="P578" s="35" t="s">
        <v>30309</v>
      </c>
      <c r="Q578" s="35" t="s">
        <v>29721</v>
      </c>
      <c r="R578" s="35" t="s">
        <v>29729</v>
      </c>
      <c r="S578" s="35" t="s">
        <v>2212</v>
      </c>
      <c r="T578" s="36" t="s">
        <v>627</v>
      </c>
      <c r="U578" s="39" t="str">
        <f>_xlfn.CONCAT(Tabel4[[#This Row],[Personnr.]],"-",Tabel4[[#This Row],[Afdeling]],"-",Tabel4[[#This Row],[ASS_Status]])</f>
        <v>15957-4655-Aktiv ansættelse</v>
      </c>
    </row>
    <row r="579" spans="2:21" ht="15" customHeight="1" x14ac:dyDescent="0.4">
      <c r="B579" s="17" t="s">
        <v>567</v>
      </c>
      <c r="C579" s="18" t="s">
        <v>27395</v>
      </c>
      <c r="D579" s="18" t="s">
        <v>29316</v>
      </c>
      <c r="E579" s="18" t="s">
        <v>29317</v>
      </c>
      <c r="F579" s="19"/>
      <c r="G579" s="3" t="str">
        <f>IF(LEN(Tabel2[[#This Row],[ORGNO]])=4,"OK","Ugyldig")</f>
        <v>OK</v>
      </c>
      <c r="H579" s="9"/>
      <c r="K579"/>
      <c r="L579" s="9"/>
      <c r="M579" s="35" t="s">
        <v>2213</v>
      </c>
      <c r="N579" s="35" t="s">
        <v>46296</v>
      </c>
      <c r="O579" s="35" t="s">
        <v>2214</v>
      </c>
      <c r="P579" s="35" t="s">
        <v>30310</v>
      </c>
      <c r="Q579" s="35" t="s">
        <v>29721</v>
      </c>
      <c r="R579" s="35" t="s">
        <v>30311</v>
      </c>
      <c r="S579" s="35" t="s">
        <v>2215</v>
      </c>
      <c r="T579" s="36" t="s">
        <v>553</v>
      </c>
      <c r="U579" s="39" t="str">
        <f>_xlfn.CONCAT(Tabel4[[#This Row],[Personnr.]],"-",Tabel4[[#This Row],[Afdeling]],"-",Tabel4[[#This Row],[ASS_Status]])</f>
        <v>33466-3500-Aktiv ansættelse</v>
      </c>
    </row>
    <row r="580" spans="2:21" ht="15" customHeight="1" x14ac:dyDescent="0.4">
      <c r="B580" s="17" t="s">
        <v>568</v>
      </c>
      <c r="C580" s="18" t="s">
        <v>29556</v>
      </c>
      <c r="D580" s="18" t="s">
        <v>29316</v>
      </c>
      <c r="E580" s="18" t="s">
        <v>29317</v>
      </c>
      <c r="F580" s="19"/>
      <c r="G580" s="3" t="str">
        <f>IF(LEN(Tabel2[[#This Row],[ORGNO]])=4,"OK","Ugyldig")</f>
        <v>OK</v>
      </c>
      <c r="H580" s="9"/>
      <c r="K580"/>
      <c r="L580" s="9"/>
      <c r="M580" s="35" t="s">
        <v>2216</v>
      </c>
      <c r="N580" s="35" t="s">
        <v>46297</v>
      </c>
      <c r="O580" s="35" t="s">
        <v>2217</v>
      </c>
      <c r="P580" s="35" t="s">
        <v>30312</v>
      </c>
      <c r="Q580" s="35" t="s">
        <v>29718</v>
      </c>
      <c r="R580" s="35" t="s">
        <v>30313</v>
      </c>
      <c r="S580" s="35" t="s">
        <v>2218</v>
      </c>
      <c r="T580" s="36" t="s">
        <v>797</v>
      </c>
      <c r="U580" s="39" t="str">
        <f>_xlfn.CONCAT(Tabel4[[#This Row],[Personnr.]],"-",Tabel4[[#This Row],[Afdeling]],"-",Tabel4[[#This Row],[ASS_Status]])</f>
        <v>22470-8214-Inactive - Payroll Eligible</v>
      </c>
    </row>
    <row r="581" spans="2:21" ht="15" customHeight="1" x14ac:dyDescent="0.4">
      <c r="B581" s="17" t="s">
        <v>569</v>
      </c>
      <c r="C581" s="18" t="s">
        <v>27755</v>
      </c>
      <c r="D581" s="18" t="s">
        <v>29316</v>
      </c>
      <c r="E581" s="18" t="s">
        <v>29317</v>
      </c>
      <c r="F581" s="19"/>
      <c r="G581" s="3" t="str">
        <f>IF(LEN(Tabel2[[#This Row],[ORGNO]])=4,"OK","Ugyldig")</f>
        <v>OK</v>
      </c>
      <c r="H581" s="9"/>
      <c r="K581"/>
      <c r="L581" s="9"/>
      <c r="M581" s="35" t="s">
        <v>2219</v>
      </c>
      <c r="N581" s="35" t="s">
        <v>46298</v>
      </c>
      <c r="O581" s="35" t="s">
        <v>2220</v>
      </c>
      <c r="P581" s="35" t="s">
        <v>30314</v>
      </c>
      <c r="Q581" s="35" t="s">
        <v>29721</v>
      </c>
      <c r="R581" s="35" t="s">
        <v>30036</v>
      </c>
      <c r="S581" s="35" t="s">
        <v>2221</v>
      </c>
      <c r="T581" s="36" t="s">
        <v>29700</v>
      </c>
      <c r="U581" s="39" t="str">
        <f>_xlfn.CONCAT(Tabel4[[#This Row],[Personnr.]],"-",Tabel4[[#This Row],[Afdeling]],"-",Tabel4[[#This Row],[ASS_Status]])</f>
        <v>15650-1019-Aktiv ansættelse</v>
      </c>
    </row>
    <row r="582" spans="2:21" ht="15" customHeight="1" x14ac:dyDescent="0.4">
      <c r="B582" s="17" t="s">
        <v>570</v>
      </c>
      <c r="C582" s="18" t="s">
        <v>29557</v>
      </c>
      <c r="D582" s="18" t="s">
        <v>29316</v>
      </c>
      <c r="E582" s="18" t="s">
        <v>29317</v>
      </c>
      <c r="F582" s="19"/>
      <c r="G582" s="3" t="str">
        <f>IF(LEN(Tabel2[[#This Row],[ORGNO]])=4,"OK","Ugyldig")</f>
        <v>OK</v>
      </c>
      <c r="H582" s="9"/>
      <c r="K582"/>
      <c r="L582" s="9"/>
      <c r="M582" s="35" t="s">
        <v>2219</v>
      </c>
      <c r="N582" s="35"/>
      <c r="O582" s="35"/>
      <c r="P582" s="35" t="s">
        <v>30315</v>
      </c>
      <c r="Q582" s="35" t="s">
        <v>29721</v>
      </c>
      <c r="R582" s="35" t="s">
        <v>30036</v>
      </c>
      <c r="S582" s="35" t="s">
        <v>2221</v>
      </c>
      <c r="T582" s="36" t="s">
        <v>891</v>
      </c>
      <c r="U582" s="39" t="str">
        <f>_xlfn.CONCAT(Tabel4[[#This Row],[Personnr.]],"-",Tabel4[[#This Row],[Afdeling]],"-",Tabel4[[#This Row],[ASS_Status]])</f>
        <v>-9100-Aktiv ansættelse</v>
      </c>
    </row>
    <row r="583" spans="2:21" ht="15" customHeight="1" x14ac:dyDescent="0.4">
      <c r="B583" s="17" t="s">
        <v>571</v>
      </c>
      <c r="C583" s="18" t="s">
        <v>27118</v>
      </c>
      <c r="D583" s="18" t="s">
        <v>29316</v>
      </c>
      <c r="E583" s="18" t="s">
        <v>29317</v>
      </c>
      <c r="F583" s="19"/>
      <c r="G583" s="3" t="str">
        <f>IF(LEN(Tabel2[[#This Row],[ORGNO]])=4,"OK","Ugyldig")</f>
        <v>OK</v>
      </c>
      <c r="H583" s="9"/>
      <c r="K583"/>
      <c r="L583" s="9"/>
      <c r="M583" s="35" t="s">
        <v>2222</v>
      </c>
      <c r="N583" s="35" t="s">
        <v>46299</v>
      </c>
      <c r="O583" s="35" t="s">
        <v>2223</v>
      </c>
      <c r="P583" s="35" t="s">
        <v>30316</v>
      </c>
      <c r="Q583" s="35" t="s">
        <v>29721</v>
      </c>
      <c r="R583" s="35" t="s">
        <v>29737</v>
      </c>
      <c r="S583" s="35" t="s">
        <v>2224</v>
      </c>
      <c r="T583" s="36" t="s">
        <v>247</v>
      </c>
      <c r="U583" s="39" t="str">
        <f>_xlfn.CONCAT(Tabel4[[#This Row],[Personnr.]],"-",Tabel4[[#This Row],[Afdeling]],"-",Tabel4[[#This Row],[ASS_Status]])</f>
        <v>29153-2521-Aktiv ansættelse</v>
      </c>
    </row>
    <row r="584" spans="2:21" ht="15" customHeight="1" x14ac:dyDescent="0.4">
      <c r="B584" s="17" t="s">
        <v>29709</v>
      </c>
      <c r="C584" s="18" t="s">
        <v>29558</v>
      </c>
      <c r="D584" s="18" t="s">
        <v>29316</v>
      </c>
      <c r="E584" s="18" t="s">
        <v>29317</v>
      </c>
      <c r="F584" s="19"/>
      <c r="G584" s="3" t="str">
        <f>IF(LEN(Tabel2[[#This Row],[ORGNO]])=4,"OK","Ugyldig")</f>
        <v>OK</v>
      </c>
      <c r="H584" s="9"/>
      <c r="K584"/>
      <c r="L584" s="9"/>
      <c r="M584" s="35" t="s">
        <v>27192</v>
      </c>
      <c r="N584" s="35" t="s">
        <v>46300</v>
      </c>
      <c r="O584" s="35" t="s">
        <v>27193</v>
      </c>
      <c r="P584" s="35" t="s">
        <v>30317</v>
      </c>
      <c r="Q584" s="35" t="s">
        <v>29721</v>
      </c>
      <c r="R584" s="35" t="s">
        <v>30287</v>
      </c>
      <c r="S584" s="35" t="s">
        <v>27194</v>
      </c>
      <c r="T584" s="36" t="s">
        <v>809</v>
      </c>
      <c r="U584" s="39" t="str">
        <f>_xlfn.CONCAT(Tabel4[[#This Row],[Personnr.]],"-",Tabel4[[#This Row],[Afdeling]],"-",Tabel4[[#This Row],[ASS_Status]])</f>
        <v>34464-8284-Aktiv ansættelse</v>
      </c>
    </row>
    <row r="585" spans="2:21" ht="15" customHeight="1" x14ac:dyDescent="0.4">
      <c r="B585" s="17" t="s">
        <v>573</v>
      </c>
      <c r="C585" s="18" t="s">
        <v>27075</v>
      </c>
      <c r="D585" s="18" t="s">
        <v>29316</v>
      </c>
      <c r="E585" s="18" t="s">
        <v>29317</v>
      </c>
      <c r="F585" s="19" t="s">
        <v>42514</v>
      </c>
      <c r="G585" s="3" t="str">
        <f>IF(LEN(Tabel2[[#This Row],[ORGNO]])=4,"OK","Ugyldig")</f>
        <v>OK</v>
      </c>
      <c r="H585" s="9"/>
      <c r="K585"/>
      <c r="L585" s="9"/>
      <c r="M585" s="35" t="s">
        <v>2225</v>
      </c>
      <c r="N585" s="35" t="s">
        <v>46301</v>
      </c>
      <c r="O585" s="35" t="s">
        <v>2226</v>
      </c>
      <c r="P585" s="35" t="s">
        <v>30318</v>
      </c>
      <c r="Q585" s="35" t="s">
        <v>29721</v>
      </c>
      <c r="R585" s="35" t="s">
        <v>29802</v>
      </c>
      <c r="S585" s="35" t="s">
        <v>2227</v>
      </c>
      <c r="T585" s="36" t="s">
        <v>626</v>
      </c>
      <c r="U585" s="39" t="str">
        <f>_xlfn.CONCAT(Tabel4[[#This Row],[Personnr.]],"-",Tabel4[[#This Row],[Afdeling]],"-",Tabel4[[#This Row],[ASS_Status]])</f>
        <v>32793-4650-Aktiv ansættelse</v>
      </c>
    </row>
    <row r="586" spans="2:21" ht="15" customHeight="1" x14ac:dyDescent="0.4">
      <c r="B586" s="17" t="s">
        <v>62140</v>
      </c>
      <c r="C586" s="18" t="s">
        <v>62141</v>
      </c>
      <c r="D586" s="18" t="s">
        <v>29316</v>
      </c>
      <c r="E586" s="18" t="s">
        <v>29317</v>
      </c>
      <c r="F586" s="19" t="s">
        <v>42514</v>
      </c>
      <c r="G586" s="3" t="str">
        <f>IF(LEN(Tabel2[[#This Row],[ORGNO]])=4,"OK","Ugyldig")</f>
        <v>OK</v>
      </c>
      <c r="H586" s="9"/>
      <c r="K586"/>
      <c r="L586" s="9"/>
      <c r="M586" s="35" t="s">
        <v>46302</v>
      </c>
      <c r="N586" s="35" t="s">
        <v>46303</v>
      </c>
      <c r="O586" s="35" t="s">
        <v>46304</v>
      </c>
      <c r="P586" s="35" t="s">
        <v>46305</v>
      </c>
      <c r="Q586" s="35" t="s">
        <v>29721</v>
      </c>
      <c r="R586" s="35" t="s">
        <v>42757</v>
      </c>
      <c r="S586" s="35" t="s">
        <v>46306</v>
      </c>
      <c r="T586" s="36" t="s">
        <v>32</v>
      </c>
      <c r="U586" s="39" t="str">
        <f>_xlfn.CONCAT(Tabel4[[#This Row],[Personnr.]],"-",Tabel4[[#This Row],[Afdeling]],"-",Tabel4[[#This Row],[ASS_Status]])</f>
        <v>36446-0117-Aktiv ansættelse</v>
      </c>
    </row>
    <row r="587" spans="2:21" ht="15" customHeight="1" x14ac:dyDescent="0.4">
      <c r="B587" s="17" t="s">
        <v>18978</v>
      </c>
      <c r="C587" s="18" t="s">
        <v>62142</v>
      </c>
      <c r="D587" s="18" t="s">
        <v>29316</v>
      </c>
      <c r="E587" s="18" t="s">
        <v>29317</v>
      </c>
      <c r="F587" s="19" t="s">
        <v>42514</v>
      </c>
      <c r="G587" s="3" t="str">
        <f>IF(LEN(Tabel2[[#This Row],[ORGNO]])=4,"OK","Ugyldig")</f>
        <v>OK</v>
      </c>
      <c r="H587" s="9"/>
      <c r="K587"/>
      <c r="L587" s="9"/>
      <c r="M587" s="35" t="s">
        <v>27196</v>
      </c>
      <c r="N587" s="35" t="s">
        <v>46307</v>
      </c>
      <c r="O587" s="35" t="s">
        <v>26955</v>
      </c>
      <c r="P587" s="35" t="s">
        <v>30319</v>
      </c>
      <c r="Q587" s="35" t="s">
        <v>29721</v>
      </c>
      <c r="R587" s="35" t="s">
        <v>29737</v>
      </c>
      <c r="S587" s="35" t="s">
        <v>26956</v>
      </c>
      <c r="T587" s="36" t="s">
        <v>371</v>
      </c>
      <c r="U587" s="39" t="str">
        <f>_xlfn.CONCAT(Tabel4[[#This Row],[Personnr.]],"-",Tabel4[[#This Row],[Afdeling]],"-",Tabel4[[#This Row],[ASS_Status]])</f>
        <v>33391-2841-Aktiv ansættelse</v>
      </c>
    </row>
    <row r="588" spans="2:21" ht="15" customHeight="1" x14ac:dyDescent="0.4">
      <c r="B588" s="17" t="s">
        <v>62143</v>
      </c>
      <c r="C588" s="18" t="s">
        <v>62144</v>
      </c>
      <c r="D588" s="18" t="s">
        <v>29316</v>
      </c>
      <c r="E588" s="18" t="s">
        <v>29317</v>
      </c>
      <c r="F588" s="19" t="s">
        <v>42514</v>
      </c>
      <c r="G588" s="3" t="str">
        <f>IF(LEN(Tabel2[[#This Row],[ORGNO]])=4,"OK","Ugyldig")</f>
        <v>OK</v>
      </c>
      <c r="H588" s="9"/>
      <c r="K588"/>
      <c r="L588" s="9"/>
      <c r="M588" s="35" t="s">
        <v>2228</v>
      </c>
      <c r="N588" s="35" t="s">
        <v>46308</v>
      </c>
      <c r="O588" s="35" t="s">
        <v>2229</v>
      </c>
      <c r="P588" s="35" t="s">
        <v>30320</v>
      </c>
      <c r="Q588" s="35" t="s">
        <v>29718</v>
      </c>
      <c r="R588" s="35" t="s">
        <v>30321</v>
      </c>
      <c r="S588" s="35" t="s">
        <v>2230</v>
      </c>
      <c r="T588" s="36" t="s">
        <v>744</v>
      </c>
      <c r="U588" s="39" t="str">
        <f>_xlfn.CONCAT(Tabel4[[#This Row],[Personnr.]],"-",Tabel4[[#This Row],[Afdeling]],"-",Tabel4[[#This Row],[ASS_Status]])</f>
        <v>31462-7100-Inactive - Payroll Eligible</v>
      </c>
    </row>
    <row r="589" spans="2:21" ht="15" customHeight="1" x14ac:dyDescent="0.4">
      <c r="B589" s="17" t="s">
        <v>574</v>
      </c>
      <c r="C589" s="18" t="s">
        <v>29559</v>
      </c>
      <c r="D589" s="18" t="s">
        <v>29316</v>
      </c>
      <c r="E589" s="18" t="s">
        <v>29317</v>
      </c>
      <c r="F589" s="19" t="s">
        <v>42514</v>
      </c>
      <c r="G589" s="3" t="str">
        <f>IF(LEN(Tabel2[[#This Row],[ORGNO]])=4,"OK","Ugyldig")</f>
        <v>OK</v>
      </c>
      <c r="H589" s="9"/>
      <c r="K589"/>
      <c r="L589" s="9"/>
      <c r="M589" s="35" t="s">
        <v>2231</v>
      </c>
      <c r="N589" s="35" t="s">
        <v>46309</v>
      </c>
      <c r="O589" s="35" t="s">
        <v>2232</v>
      </c>
      <c r="P589" s="35" t="s">
        <v>30322</v>
      </c>
      <c r="Q589" s="35" t="s">
        <v>29718</v>
      </c>
      <c r="R589" s="35" t="s">
        <v>29748</v>
      </c>
      <c r="S589" s="35" t="s">
        <v>2233</v>
      </c>
      <c r="T589" s="36" t="s">
        <v>338</v>
      </c>
      <c r="U589" s="39" t="str">
        <f>_xlfn.CONCAT(Tabel4[[#This Row],[Personnr.]],"-",Tabel4[[#This Row],[Afdeling]],"-",Tabel4[[#This Row],[ASS_Status]])</f>
        <v>16553-2790-Inactive - Payroll Eligible</v>
      </c>
    </row>
    <row r="590" spans="2:21" ht="15" customHeight="1" x14ac:dyDescent="0.4">
      <c r="B590" s="17" t="s">
        <v>62145</v>
      </c>
      <c r="C590" s="18" t="s">
        <v>62146</v>
      </c>
      <c r="D590" s="18" t="s">
        <v>29316</v>
      </c>
      <c r="E590" s="18" t="s">
        <v>29317</v>
      </c>
      <c r="F590" s="19" t="s">
        <v>42514</v>
      </c>
      <c r="G590" s="3" t="str">
        <f>IF(LEN(Tabel2[[#This Row],[ORGNO]])=4,"OK","Ugyldig")</f>
        <v>OK</v>
      </c>
      <c r="H590" s="9"/>
      <c r="K590"/>
      <c r="L590" s="9"/>
      <c r="M590" s="35" t="s">
        <v>2231</v>
      </c>
      <c r="N590" s="35"/>
      <c r="O590" s="35"/>
      <c r="P590" s="35" t="s">
        <v>30323</v>
      </c>
      <c r="Q590" s="35" t="s">
        <v>29718</v>
      </c>
      <c r="R590" s="35" t="s">
        <v>29748</v>
      </c>
      <c r="S590" s="35" t="s">
        <v>2233</v>
      </c>
      <c r="T590" s="36" t="s">
        <v>338</v>
      </c>
      <c r="U590" s="39" t="str">
        <f>_xlfn.CONCAT(Tabel4[[#This Row],[Personnr.]],"-",Tabel4[[#This Row],[Afdeling]],"-",Tabel4[[#This Row],[ASS_Status]])</f>
        <v>-2790-Inactive - Payroll Eligible</v>
      </c>
    </row>
    <row r="591" spans="2:21" ht="15" customHeight="1" x14ac:dyDescent="0.4">
      <c r="B591" s="17" t="s">
        <v>575</v>
      </c>
      <c r="C591" s="18" t="s">
        <v>28156</v>
      </c>
      <c r="D591" s="18" t="s">
        <v>29316</v>
      </c>
      <c r="E591" s="18" t="s">
        <v>29317</v>
      </c>
      <c r="F591" s="19" t="s">
        <v>576</v>
      </c>
      <c r="G591" s="3" t="str">
        <f>IF(LEN(Tabel2[[#This Row],[ORGNO]])=4,"OK","Ugyldig")</f>
        <v>OK</v>
      </c>
      <c r="H591" s="9"/>
      <c r="K591"/>
      <c r="L591" s="9"/>
      <c r="M591" s="35" t="s">
        <v>2231</v>
      </c>
      <c r="N591" s="35"/>
      <c r="O591" s="35"/>
      <c r="P591" s="35" t="s">
        <v>30324</v>
      </c>
      <c r="Q591" s="35" t="s">
        <v>29721</v>
      </c>
      <c r="R591" s="35" t="s">
        <v>29737</v>
      </c>
      <c r="S591" s="35" t="s">
        <v>2233</v>
      </c>
      <c r="T591" s="36" t="s">
        <v>330</v>
      </c>
      <c r="U591" s="39" t="str">
        <f>_xlfn.CONCAT(Tabel4[[#This Row],[Personnr.]],"-",Tabel4[[#This Row],[Afdeling]],"-",Tabel4[[#This Row],[ASS_Status]])</f>
        <v>-2782-Aktiv ansættelse</v>
      </c>
    </row>
    <row r="592" spans="2:21" ht="15" customHeight="1" x14ac:dyDescent="0.4">
      <c r="B592" s="17" t="s">
        <v>577</v>
      </c>
      <c r="C592" s="18" t="s">
        <v>27106</v>
      </c>
      <c r="D592" s="18" t="s">
        <v>29316</v>
      </c>
      <c r="E592" s="18" t="s">
        <v>29317</v>
      </c>
      <c r="F592" s="19" t="s">
        <v>576</v>
      </c>
      <c r="G592" s="3" t="str">
        <f>IF(LEN(Tabel2[[#This Row],[ORGNO]])=4,"OK","Ugyldig")</f>
        <v>OK</v>
      </c>
      <c r="H592" s="9"/>
      <c r="K592"/>
      <c r="L592" s="9"/>
      <c r="M592" s="35" t="s">
        <v>46310</v>
      </c>
      <c r="N592" s="35" t="s">
        <v>46311</v>
      </c>
      <c r="O592" s="35" t="s">
        <v>46312</v>
      </c>
      <c r="P592" s="35" t="s">
        <v>46313</v>
      </c>
      <c r="Q592" s="35" t="s">
        <v>29721</v>
      </c>
      <c r="R592" s="35" t="s">
        <v>29737</v>
      </c>
      <c r="S592" s="35" t="s">
        <v>46314</v>
      </c>
      <c r="T592" s="36" t="s">
        <v>46315</v>
      </c>
      <c r="U592" s="39" t="str">
        <f>_xlfn.CONCAT(Tabel4[[#This Row],[Personnr.]],"-",Tabel4[[#This Row],[Afdeling]],"-",Tabel4[[#This Row],[ASS_Status]])</f>
        <v>37442-2953-Aktiv ansættelse</v>
      </c>
    </row>
    <row r="593" spans="2:21" ht="15" customHeight="1" x14ac:dyDescent="0.4">
      <c r="B593" s="17" t="s">
        <v>578</v>
      </c>
      <c r="C593" s="18" t="s">
        <v>29560</v>
      </c>
      <c r="D593" s="18" t="s">
        <v>29316</v>
      </c>
      <c r="E593" s="18" t="s">
        <v>29317</v>
      </c>
      <c r="F593" s="19" t="s">
        <v>576</v>
      </c>
      <c r="G593" s="3" t="str">
        <f>IF(LEN(Tabel2[[#This Row],[ORGNO]])=4,"OK","Ugyldig")</f>
        <v>OK</v>
      </c>
      <c r="H593" s="9"/>
      <c r="K593"/>
      <c r="L593" s="9"/>
      <c r="M593" s="35" t="s">
        <v>2234</v>
      </c>
      <c r="N593" s="35" t="s">
        <v>46316</v>
      </c>
      <c r="O593" s="35" t="s">
        <v>2235</v>
      </c>
      <c r="P593" s="35" t="s">
        <v>30325</v>
      </c>
      <c r="Q593" s="35" t="s">
        <v>29718</v>
      </c>
      <c r="R593" s="35" t="s">
        <v>29748</v>
      </c>
      <c r="S593" s="35" t="s">
        <v>2236</v>
      </c>
      <c r="T593" s="36" t="s">
        <v>48</v>
      </c>
      <c r="U593" s="39" t="str">
        <f>_xlfn.CONCAT(Tabel4[[#This Row],[Personnr.]],"-",Tabel4[[#This Row],[Afdeling]],"-",Tabel4[[#This Row],[ASS_Status]])</f>
        <v>22381-1022-Inactive - Payroll Eligible</v>
      </c>
    </row>
    <row r="594" spans="2:21" ht="15" customHeight="1" x14ac:dyDescent="0.4">
      <c r="B594" s="17" t="s">
        <v>579</v>
      </c>
      <c r="C594" s="18" t="s">
        <v>27459</v>
      </c>
      <c r="D594" s="18" t="s">
        <v>29316</v>
      </c>
      <c r="E594" s="18" t="s">
        <v>29317</v>
      </c>
      <c r="F594" s="19" t="s">
        <v>576</v>
      </c>
      <c r="G594" s="3" t="str">
        <f>IF(LEN(Tabel2[[#This Row],[ORGNO]])=4,"OK","Ugyldig")</f>
        <v>OK</v>
      </c>
      <c r="H594" s="9"/>
      <c r="K594"/>
      <c r="L594" s="9"/>
      <c r="M594" s="35" t="s">
        <v>2234</v>
      </c>
      <c r="N594" s="35"/>
      <c r="O594" s="35"/>
      <c r="P594" s="35" t="s">
        <v>30326</v>
      </c>
      <c r="Q594" s="35" t="s">
        <v>29721</v>
      </c>
      <c r="R594" s="35" t="s">
        <v>29761</v>
      </c>
      <c r="S594" s="35" t="s">
        <v>2236</v>
      </c>
      <c r="T594" s="36" t="s">
        <v>44</v>
      </c>
      <c r="U594" s="39" t="str">
        <f>_xlfn.CONCAT(Tabel4[[#This Row],[Personnr.]],"-",Tabel4[[#This Row],[Afdeling]],"-",Tabel4[[#This Row],[ASS_Status]])</f>
        <v>-1000-Aktiv ansættelse</v>
      </c>
    </row>
    <row r="595" spans="2:21" ht="15" customHeight="1" x14ac:dyDescent="0.4">
      <c r="B595" s="17" t="s">
        <v>580</v>
      </c>
      <c r="C595" s="18" t="s">
        <v>27054</v>
      </c>
      <c r="D595" s="18" t="s">
        <v>29316</v>
      </c>
      <c r="E595" s="18" t="s">
        <v>29317</v>
      </c>
      <c r="F595" s="19" t="s">
        <v>576</v>
      </c>
      <c r="G595" s="3" t="str">
        <f>IF(LEN(Tabel2[[#This Row],[ORGNO]])=4,"OK","Ugyldig")</f>
        <v>OK</v>
      </c>
      <c r="H595" s="9"/>
      <c r="K595"/>
      <c r="L595" s="9"/>
      <c r="M595" s="35" t="s">
        <v>44359</v>
      </c>
      <c r="N595" s="35" t="s">
        <v>46317</v>
      </c>
      <c r="O595" s="35" t="s">
        <v>44360</v>
      </c>
      <c r="P595" s="35" t="s">
        <v>42608</v>
      </c>
      <c r="Q595" s="35" t="s">
        <v>29718</v>
      </c>
      <c r="R595" s="35" t="s">
        <v>29761</v>
      </c>
      <c r="S595" s="35" t="s">
        <v>42609</v>
      </c>
      <c r="T595" s="36" t="s">
        <v>107</v>
      </c>
      <c r="U595" s="39" t="str">
        <f>_xlfn.CONCAT(Tabel4[[#This Row],[Personnr.]],"-",Tabel4[[#This Row],[Afdeling]],"-",Tabel4[[#This Row],[ASS_Status]])</f>
        <v>36381-1211-Inactive - Payroll Eligible</v>
      </c>
    </row>
    <row r="596" spans="2:21" ht="15" customHeight="1" x14ac:dyDescent="0.4">
      <c r="B596" s="17" t="s">
        <v>581</v>
      </c>
      <c r="C596" s="18" t="s">
        <v>27084</v>
      </c>
      <c r="D596" s="18" t="s">
        <v>29316</v>
      </c>
      <c r="E596" s="18" t="s">
        <v>29317</v>
      </c>
      <c r="F596" s="19" t="s">
        <v>576</v>
      </c>
      <c r="G596" s="3" t="str">
        <f>IF(LEN(Tabel2[[#This Row],[ORGNO]])=4,"OK","Ugyldig")</f>
        <v>OK</v>
      </c>
      <c r="H596" s="9"/>
      <c r="K596"/>
      <c r="L596" s="9"/>
      <c r="M596" s="35" t="s">
        <v>2237</v>
      </c>
      <c r="N596" s="35" t="s">
        <v>46318</v>
      </c>
      <c r="O596" s="35" t="s">
        <v>2238</v>
      </c>
      <c r="P596" s="35" t="s">
        <v>30327</v>
      </c>
      <c r="Q596" s="35" t="s">
        <v>29721</v>
      </c>
      <c r="R596" s="35" t="s">
        <v>29748</v>
      </c>
      <c r="S596" s="35" t="s">
        <v>2239</v>
      </c>
      <c r="T596" s="36" t="s">
        <v>329</v>
      </c>
      <c r="U596" s="39" t="str">
        <f>_xlfn.CONCAT(Tabel4[[#This Row],[Personnr.]],"-",Tabel4[[#This Row],[Afdeling]],"-",Tabel4[[#This Row],[ASS_Status]])</f>
        <v>28064-2781-Aktiv ansættelse</v>
      </c>
    </row>
    <row r="597" spans="2:21" ht="15" customHeight="1" x14ac:dyDescent="0.4">
      <c r="B597" s="17" t="s">
        <v>582</v>
      </c>
      <c r="C597" s="18" t="s">
        <v>27105</v>
      </c>
      <c r="D597" s="18" t="s">
        <v>29316</v>
      </c>
      <c r="E597" s="18" t="s">
        <v>29317</v>
      </c>
      <c r="F597" s="19" t="s">
        <v>576</v>
      </c>
      <c r="G597" s="3" t="str">
        <f>IF(LEN(Tabel2[[#This Row],[ORGNO]])=4,"OK","Ugyldig")</f>
        <v>OK</v>
      </c>
      <c r="H597" s="9"/>
      <c r="K597"/>
      <c r="L597" s="9"/>
      <c r="M597" s="35" t="s">
        <v>2240</v>
      </c>
      <c r="N597" s="35" t="s">
        <v>46319</v>
      </c>
      <c r="O597" s="35" t="s">
        <v>2241</v>
      </c>
      <c r="P597" s="35" t="s">
        <v>30328</v>
      </c>
      <c r="Q597" s="35" t="s">
        <v>29718</v>
      </c>
      <c r="R597" s="35" t="s">
        <v>29745</v>
      </c>
      <c r="S597" s="35" t="s">
        <v>2242</v>
      </c>
      <c r="T597" s="36" t="s">
        <v>715</v>
      </c>
      <c r="U597" s="39" t="str">
        <f>_xlfn.CONCAT(Tabel4[[#This Row],[Personnr.]],"-",Tabel4[[#This Row],[Afdeling]],"-",Tabel4[[#This Row],[ASS_Status]])</f>
        <v>23254-6000-Inactive - Payroll Eligible</v>
      </c>
    </row>
    <row r="598" spans="2:21" ht="15" customHeight="1" x14ac:dyDescent="0.4">
      <c r="B598" s="17" t="s">
        <v>583</v>
      </c>
      <c r="C598" s="18" t="s">
        <v>27093</v>
      </c>
      <c r="D598" s="18" t="s">
        <v>29316</v>
      </c>
      <c r="E598" s="18" t="s">
        <v>29317</v>
      </c>
      <c r="F598" s="19" t="s">
        <v>576</v>
      </c>
      <c r="G598" s="3" t="str">
        <f>IF(LEN(Tabel2[[#This Row],[ORGNO]])=4,"OK","Ugyldig")</f>
        <v>OK</v>
      </c>
      <c r="H598" s="9"/>
      <c r="K598"/>
      <c r="L598" s="9"/>
      <c r="M598" s="35" t="s">
        <v>2240</v>
      </c>
      <c r="N598" s="35"/>
      <c r="O598" s="35"/>
      <c r="P598" s="35" t="s">
        <v>46320</v>
      </c>
      <c r="Q598" s="35" t="s">
        <v>29721</v>
      </c>
      <c r="R598" s="35" t="s">
        <v>29745</v>
      </c>
      <c r="S598" s="35" t="s">
        <v>2242</v>
      </c>
      <c r="T598" s="36" t="s">
        <v>715</v>
      </c>
      <c r="U598" s="39" t="str">
        <f>_xlfn.CONCAT(Tabel4[[#This Row],[Personnr.]],"-",Tabel4[[#This Row],[Afdeling]],"-",Tabel4[[#This Row],[ASS_Status]])</f>
        <v>-6000-Aktiv ansættelse</v>
      </c>
    </row>
    <row r="599" spans="2:21" ht="15" customHeight="1" x14ac:dyDescent="0.4">
      <c r="B599" s="17" t="s">
        <v>584</v>
      </c>
      <c r="C599" s="18" t="s">
        <v>27212</v>
      </c>
      <c r="D599" s="18" t="s">
        <v>29316</v>
      </c>
      <c r="E599" s="18" t="s">
        <v>29317</v>
      </c>
      <c r="F599" s="19" t="s">
        <v>576</v>
      </c>
      <c r="G599" s="3" t="str">
        <f>IF(LEN(Tabel2[[#This Row],[ORGNO]])=4,"OK","Ugyldig")</f>
        <v>OK</v>
      </c>
      <c r="H599" s="9"/>
      <c r="K599"/>
      <c r="L599" s="9"/>
      <c r="M599" s="35" t="s">
        <v>2243</v>
      </c>
      <c r="N599" s="35" t="s">
        <v>46321</v>
      </c>
      <c r="O599" s="35" t="s">
        <v>2244</v>
      </c>
      <c r="P599" s="35" t="s">
        <v>30329</v>
      </c>
      <c r="Q599" s="35" t="s">
        <v>29721</v>
      </c>
      <c r="R599" s="35" t="s">
        <v>29754</v>
      </c>
      <c r="S599" s="35" t="s">
        <v>2245</v>
      </c>
      <c r="T599" s="36" t="s">
        <v>29712</v>
      </c>
      <c r="U599" s="39" t="str">
        <f>_xlfn.CONCAT(Tabel4[[#This Row],[Personnr.]],"-",Tabel4[[#This Row],[Afdeling]],"-",Tabel4[[#This Row],[ASS_Status]])</f>
        <v>29410-7640-Aktiv ansættelse</v>
      </c>
    </row>
    <row r="600" spans="2:21" ht="15" customHeight="1" x14ac:dyDescent="0.4">
      <c r="B600" s="17" t="s">
        <v>585</v>
      </c>
      <c r="C600" s="18" t="s">
        <v>27000</v>
      </c>
      <c r="D600" s="18" t="s">
        <v>29316</v>
      </c>
      <c r="E600" s="18" t="s">
        <v>29317</v>
      </c>
      <c r="F600" s="19" t="s">
        <v>576</v>
      </c>
      <c r="G600" s="3" t="str">
        <f>IF(LEN(Tabel2[[#This Row],[ORGNO]])=4,"OK","Ugyldig")</f>
        <v>OK</v>
      </c>
      <c r="H600" s="9"/>
      <c r="K600"/>
      <c r="L600" s="9"/>
      <c r="M600" s="35" t="s">
        <v>2246</v>
      </c>
      <c r="N600" s="35" t="s">
        <v>46322</v>
      </c>
      <c r="O600" s="35" t="s">
        <v>2247</v>
      </c>
      <c r="P600" s="35" t="s">
        <v>30330</v>
      </c>
      <c r="Q600" s="35" t="s">
        <v>29718</v>
      </c>
      <c r="R600" s="35" t="s">
        <v>29754</v>
      </c>
      <c r="S600" s="35" t="s">
        <v>2248</v>
      </c>
      <c r="T600" s="36" t="s">
        <v>244</v>
      </c>
      <c r="U600" s="39" t="str">
        <f>_xlfn.CONCAT(Tabel4[[#This Row],[Personnr.]],"-",Tabel4[[#This Row],[Afdeling]],"-",Tabel4[[#This Row],[ASS_Status]])</f>
        <v>32558-2514-Inactive - Payroll Eligible</v>
      </c>
    </row>
    <row r="601" spans="2:21" ht="15" customHeight="1" x14ac:dyDescent="0.4">
      <c r="B601" s="17" t="s">
        <v>586</v>
      </c>
      <c r="C601" s="18" t="s">
        <v>27047</v>
      </c>
      <c r="D601" s="18" t="s">
        <v>29316</v>
      </c>
      <c r="E601" s="18" t="s">
        <v>29317</v>
      </c>
      <c r="F601" s="19" t="s">
        <v>29561</v>
      </c>
      <c r="G601" s="3" t="str">
        <f>IF(LEN(Tabel2[[#This Row],[ORGNO]])=4,"OK","Ugyldig")</f>
        <v>OK</v>
      </c>
      <c r="H601" s="9"/>
      <c r="K601"/>
      <c r="L601" s="9"/>
      <c r="M601" s="35" t="s">
        <v>2246</v>
      </c>
      <c r="N601" s="35"/>
      <c r="O601" s="35"/>
      <c r="P601" s="35" t="s">
        <v>30331</v>
      </c>
      <c r="Q601" s="35" t="s">
        <v>29718</v>
      </c>
      <c r="R601" s="35" t="s">
        <v>29754</v>
      </c>
      <c r="S601" s="35" t="s">
        <v>2248</v>
      </c>
      <c r="T601" s="36" t="s">
        <v>244</v>
      </c>
      <c r="U601" s="39" t="str">
        <f>_xlfn.CONCAT(Tabel4[[#This Row],[Personnr.]],"-",Tabel4[[#This Row],[Afdeling]],"-",Tabel4[[#This Row],[ASS_Status]])</f>
        <v>-2514-Inactive - Payroll Eligible</v>
      </c>
    </row>
    <row r="602" spans="2:21" ht="15" customHeight="1" x14ac:dyDescent="0.4">
      <c r="B602" s="17" t="s">
        <v>587</v>
      </c>
      <c r="C602" s="18" t="s">
        <v>29562</v>
      </c>
      <c r="D602" s="18" t="s">
        <v>29316</v>
      </c>
      <c r="E602" s="18" t="s">
        <v>29317</v>
      </c>
      <c r="F602" s="19" t="s">
        <v>29561</v>
      </c>
      <c r="G602" s="3" t="str">
        <f>IF(LEN(Tabel2[[#This Row],[ORGNO]])=4,"OK","Ugyldig")</f>
        <v>OK</v>
      </c>
      <c r="H602" s="9"/>
      <c r="K602"/>
      <c r="L602" s="9"/>
      <c r="M602" s="35" t="s">
        <v>2249</v>
      </c>
      <c r="N602" s="35" t="s">
        <v>46323</v>
      </c>
      <c r="O602" s="35" t="s">
        <v>2250</v>
      </c>
      <c r="P602" s="35" t="s">
        <v>30332</v>
      </c>
      <c r="Q602" s="35" t="s">
        <v>29718</v>
      </c>
      <c r="R602" s="35" t="s">
        <v>29745</v>
      </c>
      <c r="S602" s="35" t="s">
        <v>2251</v>
      </c>
      <c r="T602" s="36" t="s">
        <v>474</v>
      </c>
      <c r="U602" s="39" t="str">
        <f>_xlfn.CONCAT(Tabel4[[#This Row],[Personnr.]],"-",Tabel4[[#This Row],[Afdeling]],"-",Tabel4[[#This Row],[ASS_Status]])</f>
        <v>33687-3197-Inactive - Payroll Eligible</v>
      </c>
    </row>
    <row r="603" spans="2:21" ht="15" customHeight="1" x14ac:dyDescent="0.4">
      <c r="B603" s="17" t="s">
        <v>588</v>
      </c>
      <c r="C603" s="18" t="s">
        <v>29563</v>
      </c>
      <c r="D603" s="18" t="s">
        <v>29316</v>
      </c>
      <c r="E603" s="18" t="s">
        <v>29317</v>
      </c>
      <c r="F603" s="19" t="s">
        <v>29561</v>
      </c>
      <c r="G603" s="3" t="str">
        <f>IF(LEN(Tabel2[[#This Row],[ORGNO]])=4,"OK","Ugyldig")</f>
        <v>OK</v>
      </c>
      <c r="H603" s="9"/>
      <c r="K603"/>
      <c r="L603" s="9"/>
      <c r="M603" s="35" t="s">
        <v>2252</v>
      </c>
      <c r="N603" s="35"/>
      <c r="O603" s="35" t="s">
        <v>2253</v>
      </c>
      <c r="P603" s="35" t="s">
        <v>30333</v>
      </c>
      <c r="Q603" s="35" t="s">
        <v>29718</v>
      </c>
      <c r="R603" s="35" t="s">
        <v>30114</v>
      </c>
      <c r="S603" s="35" t="s">
        <v>2254</v>
      </c>
      <c r="T603" s="36" t="s">
        <v>31</v>
      </c>
      <c r="U603" s="39" t="str">
        <f>_xlfn.CONCAT(Tabel4[[#This Row],[Personnr.]],"-",Tabel4[[#This Row],[Afdeling]],"-",Tabel4[[#This Row],[ASS_Status]])</f>
        <v>32705-0116-Inactive - Payroll Eligible</v>
      </c>
    </row>
    <row r="604" spans="2:21" ht="15" customHeight="1" x14ac:dyDescent="0.4">
      <c r="B604" s="17" t="s">
        <v>589</v>
      </c>
      <c r="C604" s="18" t="s">
        <v>29564</v>
      </c>
      <c r="D604" s="18" t="s">
        <v>29316</v>
      </c>
      <c r="E604" s="18" t="s">
        <v>29317</v>
      </c>
      <c r="F604" s="19" t="s">
        <v>29561</v>
      </c>
      <c r="G604" s="3" t="str">
        <f>IF(LEN(Tabel2[[#This Row],[ORGNO]])=4,"OK","Ugyldig")</f>
        <v>OK</v>
      </c>
      <c r="H604" s="9"/>
      <c r="K604"/>
      <c r="L604" s="9"/>
      <c r="M604" s="35" t="s">
        <v>2255</v>
      </c>
      <c r="N604" s="35" t="s">
        <v>46324</v>
      </c>
      <c r="O604" s="35" t="s">
        <v>2256</v>
      </c>
      <c r="P604" s="35" t="s">
        <v>30334</v>
      </c>
      <c r="Q604" s="35" t="s">
        <v>29718</v>
      </c>
      <c r="R604" s="35" t="s">
        <v>29754</v>
      </c>
      <c r="S604" s="35" t="s">
        <v>2257</v>
      </c>
      <c r="T604" s="36" t="s">
        <v>472</v>
      </c>
      <c r="U604" s="39" t="str">
        <f>_xlfn.CONCAT(Tabel4[[#This Row],[Personnr.]],"-",Tabel4[[#This Row],[Afdeling]],"-",Tabel4[[#This Row],[ASS_Status]])</f>
        <v>33950-3195-Inactive - Payroll Eligible</v>
      </c>
    </row>
    <row r="605" spans="2:21" ht="15" customHeight="1" x14ac:dyDescent="0.4">
      <c r="B605" s="17" t="s">
        <v>590</v>
      </c>
      <c r="C605" s="18" t="s">
        <v>27552</v>
      </c>
      <c r="D605" s="18" t="s">
        <v>29316</v>
      </c>
      <c r="E605" s="18" t="s">
        <v>29317</v>
      </c>
      <c r="F605" s="19" t="s">
        <v>29561</v>
      </c>
      <c r="G605" s="3" t="str">
        <f>IF(LEN(Tabel2[[#This Row],[ORGNO]])=4,"OK","Ugyldig")</f>
        <v>OK</v>
      </c>
      <c r="H605" s="9"/>
      <c r="K605"/>
      <c r="L605" s="9"/>
      <c r="M605" s="35" t="s">
        <v>2255</v>
      </c>
      <c r="N605" s="35"/>
      <c r="O605" s="35"/>
      <c r="P605" s="35" t="s">
        <v>30335</v>
      </c>
      <c r="Q605" s="35" t="s">
        <v>29718</v>
      </c>
      <c r="R605" s="35" t="s">
        <v>29745</v>
      </c>
      <c r="S605" s="35" t="s">
        <v>2257</v>
      </c>
      <c r="T605" s="36" t="s">
        <v>586</v>
      </c>
      <c r="U605" s="39" t="str">
        <f>_xlfn.CONCAT(Tabel4[[#This Row],[Personnr.]],"-",Tabel4[[#This Row],[Afdeling]],"-",Tabel4[[#This Row],[ASS_Status]])</f>
        <v>-4200-Inactive - Payroll Eligible</v>
      </c>
    </row>
    <row r="606" spans="2:21" ht="15" customHeight="1" x14ac:dyDescent="0.4">
      <c r="B606" s="17" t="s">
        <v>591</v>
      </c>
      <c r="C606" s="18" t="s">
        <v>27209</v>
      </c>
      <c r="D606" s="18" t="s">
        <v>29316</v>
      </c>
      <c r="E606" s="18" t="s">
        <v>29317</v>
      </c>
      <c r="F606" s="19" t="s">
        <v>29561</v>
      </c>
      <c r="G606" s="3" t="str">
        <f>IF(LEN(Tabel2[[#This Row],[ORGNO]])=4,"OK","Ugyldig")</f>
        <v>OK</v>
      </c>
      <c r="H606" s="9"/>
      <c r="K606"/>
      <c r="L606" s="9"/>
      <c r="M606" s="35" t="s">
        <v>46325</v>
      </c>
      <c r="N606" s="35" t="s">
        <v>46326</v>
      </c>
      <c r="O606" s="35" t="s">
        <v>46327</v>
      </c>
      <c r="P606" s="35" t="s">
        <v>46328</v>
      </c>
      <c r="Q606" s="35" t="s">
        <v>29718</v>
      </c>
      <c r="R606" s="35" t="s">
        <v>29745</v>
      </c>
      <c r="S606" s="35" t="s">
        <v>46329</v>
      </c>
      <c r="T606" s="36" t="s">
        <v>39</v>
      </c>
      <c r="U606" s="39" t="str">
        <f>_xlfn.CONCAT(Tabel4[[#This Row],[Personnr.]],"-",Tabel4[[#This Row],[Afdeling]],"-",Tabel4[[#This Row],[ASS_Status]])</f>
        <v>37035-0132-Inactive - Payroll Eligible</v>
      </c>
    </row>
    <row r="607" spans="2:21" ht="15" customHeight="1" x14ac:dyDescent="0.4">
      <c r="B607" s="17" t="s">
        <v>592</v>
      </c>
      <c r="C607" s="18" t="s">
        <v>27163</v>
      </c>
      <c r="D607" s="18" t="s">
        <v>29316</v>
      </c>
      <c r="E607" s="18" t="s">
        <v>29317</v>
      </c>
      <c r="F607" s="19" t="s">
        <v>29561</v>
      </c>
      <c r="G607" s="3" t="str">
        <f>IF(LEN(Tabel2[[#This Row],[ORGNO]])=4,"OK","Ugyldig")</f>
        <v>OK</v>
      </c>
      <c r="H607" s="9"/>
      <c r="K607"/>
      <c r="L607" s="9"/>
      <c r="M607" s="35" t="s">
        <v>44361</v>
      </c>
      <c r="N607" s="35" t="s">
        <v>46330</v>
      </c>
      <c r="O607" s="35" t="s">
        <v>44362</v>
      </c>
      <c r="P607" s="35" t="s">
        <v>42610</v>
      </c>
      <c r="Q607" s="35" t="s">
        <v>29718</v>
      </c>
      <c r="R607" s="35" t="s">
        <v>29754</v>
      </c>
      <c r="S607" s="35" t="s">
        <v>42611</v>
      </c>
      <c r="T607" s="36" t="s">
        <v>599</v>
      </c>
      <c r="U607" s="39" t="str">
        <f>_xlfn.CONCAT(Tabel4[[#This Row],[Personnr.]],"-",Tabel4[[#This Row],[Afdeling]],"-",Tabel4[[#This Row],[ASS_Status]])</f>
        <v>36439-4261-Inactive - Payroll Eligible</v>
      </c>
    </row>
    <row r="608" spans="2:21" ht="15" customHeight="1" x14ac:dyDescent="0.4">
      <c r="B608" s="17" t="s">
        <v>593</v>
      </c>
      <c r="C608" s="18" t="s">
        <v>27077</v>
      </c>
      <c r="D608" s="18" t="s">
        <v>29316</v>
      </c>
      <c r="E608" s="18" t="s">
        <v>29317</v>
      </c>
      <c r="F608" s="19" t="s">
        <v>29561</v>
      </c>
      <c r="G608" s="3" t="str">
        <f>IF(LEN(Tabel2[[#This Row],[ORGNO]])=4,"OK","Ugyldig")</f>
        <v>OK</v>
      </c>
      <c r="H608" s="9"/>
      <c r="K608"/>
      <c r="L608" s="9"/>
      <c r="M608" s="35" t="s">
        <v>44361</v>
      </c>
      <c r="N608" s="35"/>
      <c r="O608" s="35"/>
      <c r="P608" s="35" t="s">
        <v>46331</v>
      </c>
      <c r="Q608" s="35" t="s">
        <v>29718</v>
      </c>
      <c r="R608" s="35" t="s">
        <v>29745</v>
      </c>
      <c r="S608" s="35" t="s">
        <v>42611</v>
      </c>
      <c r="T608" s="36" t="s">
        <v>586</v>
      </c>
      <c r="U608" s="39" t="str">
        <f>_xlfn.CONCAT(Tabel4[[#This Row],[Personnr.]],"-",Tabel4[[#This Row],[Afdeling]],"-",Tabel4[[#This Row],[ASS_Status]])</f>
        <v>-4200-Inactive - Payroll Eligible</v>
      </c>
    </row>
    <row r="609" spans="2:21" ht="15" customHeight="1" x14ac:dyDescent="0.4">
      <c r="B609" s="17" t="s">
        <v>594</v>
      </c>
      <c r="C609" s="18" t="s">
        <v>29565</v>
      </c>
      <c r="D609" s="18" t="s">
        <v>29316</v>
      </c>
      <c r="E609" s="18" t="s">
        <v>29317</v>
      </c>
      <c r="F609" s="19" t="s">
        <v>29561</v>
      </c>
      <c r="G609" s="3" t="str">
        <f>IF(LEN(Tabel2[[#This Row],[ORGNO]])=4,"OK","Ugyldig")</f>
        <v>OK</v>
      </c>
      <c r="H609" s="9"/>
      <c r="K609"/>
      <c r="L609" s="9"/>
      <c r="M609" s="35" t="s">
        <v>44361</v>
      </c>
      <c r="N609" s="35"/>
      <c r="O609" s="35"/>
      <c r="P609" s="35" t="s">
        <v>46332</v>
      </c>
      <c r="Q609" s="35" t="s">
        <v>29718</v>
      </c>
      <c r="R609" s="35" t="s">
        <v>29745</v>
      </c>
      <c r="S609" s="35" t="s">
        <v>42611</v>
      </c>
      <c r="T609" s="36" t="s">
        <v>586</v>
      </c>
      <c r="U609" s="39" t="str">
        <f>_xlfn.CONCAT(Tabel4[[#This Row],[Personnr.]],"-",Tabel4[[#This Row],[Afdeling]],"-",Tabel4[[#This Row],[ASS_Status]])</f>
        <v>-4200-Inactive - Payroll Eligible</v>
      </c>
    </row>
    <row r="610" spans="2:21" ht="15" customHeight="1" x14ac:dyDescent="0.4">
      <c r="B610" s="17" t="s">
        <v>595</v>
      </c>
      <c r="C610" s="18" t="s">
        <v>29566</v>
      </c>
      <c r="D610" s="18" t="s">
        <v>29316</v>
      </c>
      <c r="E610" s="18" t="s">
        <v>29317</v>
      </c>
      <c r="F610" s="19" t="s">
        <v>29561</v>
      </c>
      <c r="G610" s="3" t="str">
        <f>IF(LEN(Tabel2[[#This Row],[ORGNO]])=4,"OK","Ugyldig")</f>
        <v>OK</v>
      </c>
      <c r="H610" s="9"/>
      <c r="K610"/>
      <c r="L610" s="9"/>
      <c r="M610" s="35" t="s">
        <v>46333</v>
      </c>
      <c r="N610" s="35" t="s">
        <v>46334</v>
      </c>
      <c r="O610" s="35" t="s">
        <v>46335</v>
      </c>
      <c r="P610" s="35" t="s">
        <v>46336</v>
      </c>
      <c r="Q610" s="35" t="s">
        <v>29721</v>
      </c>
      <c r="R610" s="35" t="s">
        <v>29754</v>
      </c>
      <c r="S610" s="35" t="s">
        <v>46337</v>
      </c>
      <c r="T610" s="36" t="s">
        <v>163</v>
      </c>
      <c r="U610" s="39" t="str">
        <f>_xlfn.CONCAT(Tabel4[[#This Row],[Personnr.]],"-",Tabel4[[#This Row],[Afdeling]],"-",Tabel4[[#This Row],[ASS_Status]])</f>
        <v>37178-2312-Aktiv ansættelse</v>
      </c>
    </row>
    <row r="611" spans="2:21" ht="15" customHeight="1" x14ac:dyDescent="0.4">
      <c r="B611" s="17" t="s">
        <v>596</v>
      </c>
      <c r="C611" s="18" t="s">
        <v>27004</v>
      </c>
      <c r="D611" s="18" t="s">
        <v>29316</v>
      </c>
      <c r="E611" s="18" t="s">
        <v>29317</v>
      </c>
      <c r="F611" s="19" t="s">
        <v>29561</v>
      </c>
      <c r="G611" s="3" t="str">
        <f>IF(LEN(Tabel2[[#This Row],[ORGNO]])=4,"OK","Ugyldig")</f>
        <v>OK</v>
      </c>
      <c r="H611" s="9"/>
      <c r="K611"/>
      <c r="L611" s="9"/>
      <c r="M611" s="35" t="s">
        <v>44363</v>
      </c>
      <c r="N611" s="35" t="s">
        <v>46338</v>
      </c>
      <c r="O611" s="35" t="s">
        <v>44364</v>
      </c>
      <c r="P611" s="35" t="s">
        <v>42612</v>
      </c>
      <c r="Q611" s="35" t="s">
        <v>29718</v>
      </c>
      <c r="R611" s="35" t="s">
        <v>29745</v>
      </c>
      <c r="S611" s="35" t="s">
        <v>42613</v>
      </c>
      <c r="T611" s="36" t="s">
        <v>586</v>
      </c>
      <c r="U611" s="39" t="str">
        <f>_xlfn.CONCAT(Tabel4[[#This Row],[Personnr.]],"-",Tabel4[[#This Row],[Afdeling]],"-",Tabel4[[#This Row],[ASS_Status]])</f>
        <v>35641-4200-Inactive - Payroll Eligible</v>
      </c>
    </row>
    <row r="612" spans="2:21" ht="15" customHeight="1" x14ac:dyDescent="0.4">
      <c r="B612" s="17" t="s">
        <v>597</v>
      </c>
      <c r="C612" s="18" t="s">
        <v>29567</v>
      </c>
      <c r="D612" s="18" t="s">
        <v>29316</v>
      </c>
      <c r="E612" s="18" t="s">
        <v>29317</v>
      </c>
      <c r="F612" s="19" t="s">
        <v>29561</v>
      </c>
      <c r="G612" s="3" t="str">
        <f>IF(LEN(Tabel2[[#This Row],[ORGNO]])=4,"OK","Ugyldig")</f>
        <v>OK</v>
      </c>
      <c r="H612" s="9"/>
      <c r="K612"/>
      <c r="L612" s="9"/>
      <c r="M612" s="35" t="s">
        <v>44363</v>
      </c>
      <c r="N612" s="35"/>
      <c r="O612" s="35"/>
      <c r="P612" s="35" t="s">
        <v>46339</v>
      </c>
      <c r="Q612" s="35" t="s">
        <v>29718</v>
      </c>
      <c r="R612" s="35" t="s">
        <v>29745</v>
      </c>
      <c r="S612" s="35" t="s">
        <v>42613</v>
      </c>
      <c r="T612" s="36" t="s">
        <v>586</v>
      </c>
      <c r="U612" s="39" t="str">
        <f>_xlfn.CONCAT(Tabel4[[#This Row],[Personnr.]],"-",Tabel4[[#This Row],[Afdeling]],"-",Tabel4[[#This Row],[ASS_Status]])</f>
        <v>-4200-Inactive - Payroll Eligible</v>
      </c>
    </row>
    <row r="613" spans="2:21" ht="15" customHeight="1" x14ac:dyDescent="0.4">
      <c r="B613" s="17" t="s">
        <v>598</v>
      </c>
      <c r="C613" s="18" t="s">
        <v>29568</v>
      </c>
      <c r="D613" s="18" t="s">
        <v>29316</v>
      </c>
      <c r="E613" s="18" t="s">
        <v>29317</v>
      </c>
      <c r="F613" s="19" t="s">
        <v>29561</v>
      </c>
      <c r="G613" s="3" t="str">
        <f>IF(LEN(Tabel2[[#This Row],[ORGNO]])=4,"OK","Ugyldig")</f>
        <v>OK</v>
      </c>
      <c r="H613" s="9"/>
      <c r="K613"/>
      <c r="L613" s="9"/>
      <c r="M613" s="35" t="s">
        <v>2258</v>
      </c>
      <c r="N613" s="35" t="s">
        <v>46340</v>
      </c>
      <c r="O613" s="35" t="s">
        <v>2259</v>
      </c>
      <c r="P613" s="35" t="s">
        <v>30336</v>
      </c>
      <c r="Q613" s="35" t="s">
        <v>29721</v>
      </c>
      <c r="R613" s="35" t="s">
        <v>29754</v>
      </c>
      <c r="S613" s="35" t="s">
        <v>2260</v>
      </c>
      <c r="T613" s="36" t="s">
        <v>45740</v>
      </c>
      <c r="U613" s="39" t="str">
        <f>_xlfn.CONCAT(Tabel4[[#This Row],[Personnr.]],"-",Tabel4[[#This Row],[Afdeling]],"-",Tabel4[[#This Row],[ASS_Status]])</f>
        <v>33804-2942-Aktiv ansættelse</v>
      </c>
    </row>
    <row r="614" spans="2:21" ht="15" customHeight="1" x14ac:dyDescent="0.4">
      <c r="B614" s="17" t="s">
        <v>599</v>
      </c>
      <c r="C614" s="18" t="s">
        <v>27041</v>
      </c>
      <c r="D614" s="18" t="s">
        <v>29316</v>
      </c>
      <c r="E614" s="18" t="s">
        <v>29317</v>
      </c>
      <c r="F614" s="19" t="s">
        <v>29561</v>
      </c>
      <c r="G614" s="3" t="str">
        <f>IF(LEN(Tabel2[[#This Row],[ORGNO]])=4,"OK","Ugyldig")</f>
        <v>OK</v>
      </c>
      <c r="H614" s="9"/>
      <c r="K614"/>
      <c r="L614" s="9"/>
      <c r="M614" s="35" t="s">
        <v>2261</v>
      </c>
      <c r="N614" s="35" t="s">
        <v>46341</v>
      </c>
      <c r="O614" s="35" t="s">
        <v>2262</v>
      </c>
      <c r="P614" s="35" t="s">
        <v>30337</v>
      </c>
      <c r="Q614" s="35" t="s">
        <v>29718</v>
      </c>
      <c r="R614" s="35" t="s">
        <v>29829</v>
      </c>
      <c r="S614" s="35" t="s">
        <v>2263</v>
      </c>
      <c r="T614" s="36" t="s">
        <v>339</v>
      </c>
      <c r="U614" s="39" t="str">
        <f>_xlfn.CONCAT(Tabel4[[#This Row],[Personnr.]],"-",Tabel4[[#This Row],[Afdeling]],"-",Tabel4[[#This Row],[ASS_Status]])</f>
        <v>9458-2791-Inactive - Payroll Eligible</v>
      </c>
    </row>
    <row r="615" spans="2:21" ht="15" customHeight="1" x14ac:dyDescent="0.4">
      <c r="B615" s="17" t="s">
        <v>600</v>
      </c>
      <c r="C615" s="18" t="s">
        <v>27038</v>
      </c>
      <c r="D615" s="18" t="s">
        <v>29316</v>
      </c>
      <c r="E615" s="18" t="s">
        <v>29317</v>
      </c>
      <c r="F615" s="19" t="s">
        <v>29561</v>
      </c>
      <c r="G615" s="3" t="str">
        <f>IF(LEN(Tabel2[[#This Row],[ORGNO]])=4,"OK","Ugyldig")</f>
        <v>OK</v>
      </c>
      <c r="H615" s="9"/>
      <c r="K615"/>
      <c r="L615" s="9"/>
      <c r="M615" s="35" t="s">
        <v>2264</v>
      </c>
      <c r="N615" s="35" t="s">
        <v>46342</v>
      </c>
      <c r="O615" s="35" t="s">
        <v>2265</v>
      </c>
      <c r="P615" s="35" t="s">
        <v>30338</v>
      </c>
      <c r="Q615" s="35" t="s">
        <v>29718</v>
      </c>
      <c r="R615" s="35" t="s">
        <v>30120</v>
      </c>
      <c r="S615" s="35" t="s">
        <v>2266</v>
      </c>
      <c r="T615" s="36" t="s">
        <v>609</v>
      </c>
      <c r="U615" s="39" t="str">
        <f>_xlfn.CONCAT(Tabel4[[#This Row],[Personnr.]],"-",Tabel4[[#This Row],[Afdeling]],"-",Tabel4[[#This Row],[ASS_Status]])</f>
        <v>1551-4284-Inactive - Payroll Eligible</v>
      </c>
    </row>
    <row r="616" spans="2:21" ht="15" customHeight="1" x14ac:dyDescent="0.4">
      <c r="B616" s="17" t="s">
        <v>601</v>
      </c>
      <c r="C616" s="18" t="s">
        <v>28360</v>
      </c>
      <c r="D616" s="18" t="s">
        <v>29316</v>
      </c>
      <c r="E616" s="18" t="s">
        <v>29317</v>
      </c>
      <c r="F616" s="19" t="s">
        <v>29561</v>
      </c>
      <c r="G616" s="3" t="str">
        <f>IF(LEN(Tabel2[[#This Row],[ORGNO]])=4,"OK","Ugyldig")</f>
        <v>OK</v>
      </c>
      <c r="H616" s="9"/>
      <c r="K616"/>
      <c r="L616" s="9"/>
      <c r="M616" s="35" t="s">
        <v>2267</v>
      </c>
      <c r="N616" s="35" t="s">
        <v>46343</v>
      </c>
      <c r="O616" s="35" t="s">
        <v>2268</v>
      </c>
      <c r="P616" s="35" t="s">
        <v>30339</v>
      </c>
      <c r="Q616" s="35" t="s">
        <v>29721</v>
      </c>
      <c r="R616" s="35" t="s">
        <v>29726</v>
      </c>
      <c r="S616" s="35" t="s">
        <v>2269</v>
      </c>
      <c r="T616" s="36" t="s">
        <v>472</v>
      </c>
      <c r="U616" s="39" t="str">
        <f>_xlfn.CONCAT(Tabel4[[#This Row],[Personnr.]],"-",Tabel4[[#This Row],[Afdeling]],"-",Tabel4[[#This Row],[ASS_Status]])</f>
        <v>16004-3195-Aktiv ansættelse</v>
      </c>
    </row>
    <row r="617" spans="2:21" ht="15" customHeight="1" x14ac:dyDescent="0.4">
      <c r="B617" s="17" t="s">
        <v>602</v>
      </c>
      <c r="C617" s="18" t="s">
        <v>27791</v>
      </c>
      <c r="D617" s="18" t="s">
        <v>29316</v>
      </c>
      <c r="E617" s="18" t="s">
        <v>29317</v>
      </c>
      <c r="F617" s="19" t="s">
        <v>29561</v>
      </c>
      <c r="G617" s="3" t="str">
        <f>IF(LEN(Tabel2[[#This Row],[ORGNO]])=4,"OK","Ugyldig")</f>
        <v>OK</v>
      </c>
      <c r="H617" s="9"/>
      <c r="K617"/>
      <c r="L617" s="9"/>
      <c r="M617" s="35" t="s">
        <v>44365</v>
      </c>
      <c r="N617" s="35" t="s">
        <v>46344</v>
      </c>
      <c r="O617" s="35" t="s">
        <v>44366</v>
      </c>
      <c r="P617" s="35" t="s">
        <v>42614</v>
      </c>
      <c r="Q617" s="35" t="s">
        <v>29721</v>
      </c>
      <c r="R617" s="35" t="s">
        <v>29926</v>
      </c>
      <c r="S617" s="35" t="s">
        <v>42615</v>
      </c>
      <c r="T617" s="36" t="s">
        <v>726</v>
      </c>
      <c r="U617" s="39" t="str">
        <f>_xlfn.CONCAT(Tabel4[[#This Row],[Personnr.]],"-",Tabel4[[#This Row],[Afdeling]],"-",Tabel4[[#This Row],[ASS_Status]])</f>
        <v>35710-6271-Aktiv ansættelse</v>
      </c>
    </row>
    <row r="618" spans="2:21" ht="15" customHeight="1" x14ac:dyDescent="0.4">
      <c r="B618" s="17" t="s">
        <v>603</v>
      </c>
      <c r="C618" s="18" t="s">
        <v>27873</v>
      </c>
      <c r="D618" s="18" t="s">
        <v>29316</v>
      </c>
      <c r="E618" s="18" t="s">
        <v>29317</v>
      </c>
      <c r="F618" s="19" t="s">
        <v>29561</v>
      </c>
      <c r="G618" s="3" t="str">
        <f>IF(LEN(Tabel2[[#This Row],[ORGNO]])=4,"OK","Ugyldig")</f>
        <v>OK</v>
      </c>
      <c r="H618" s="9"/>
      <c r="K618"/>
      <c r="L618" s="9"/>
      <c r="M618" s="35" t="s">
        <v>2270</v>
      </c>
      <c r="N618" s="35" t="s">
        <v>46345</v>
      </c>
      <c r="O618" s="35" t="s">
        <v>2271</v>
      </c>
      <c r="P618" s="35" t="s">
        <v>30340</v>
      </c>
      <c r="Q618" s="35" t="s">
        <v>29721</v>
      </c>
      <c r="R618" s="35" t="s">
        <v>29726</v>
      </c>
      <c r="S618" s="35" t="s">
        <v>2272</v>
      </c>
      <c r="T618" s="36" t="s">
        <v>886</v>
      </c>
      <c r="U618" s="39" t="str">
        <f>_xlfn.CONCAT(Tabel4[[#This Row],[Personnr.]],"-",Tabel4[[#This Row],[Afdeling]],"-",Tabel4[[#This Row],[ASS_Status]])</f>
        <v>12300-8800-Aktiv ansættelse</v>
      </c>
    </row>
    <row r="619" spans="2:21" ht="15" customHeight="1" x14ac:dyDescent="0.4">
      <c r="B619" s="17" t="s">
        <v>604</v>
      </c>
      <c r="C619" s="18" t="s">
        <v>27687</v>
      </c>
      <c r="D619" s="18" t="s">
        <v>29316</v>
      </c>
      <c r="E619" s="18" t="s">
        <v>29317</v>
      </c>
      <c r="F619" s="19" t="s">
        <v>29561</v>
      </c>
      <c r="G619" s="3" t="str">
        <f>IF(LEN(Tabel2[[#This Row],[ORGNO]])=4,"OK","Ugyldig")</f>
        <v>OK</v>
      </c>
      <c r="H619" s="9"/>
      <c r="K619"/>
      <c r="L619" s="9"/>
      <c r="M619" s="35" t="s">
        <v>2273</v>
      </c>
      <c r="N619" s="35" t="s">
        <v>46346</v>
      </c>
      <c r="O619" s="35" t="s">
        <v>2274</v>
      </c>
      <c r="P619" s="35" t="s">
        <v>30341</v>
      </c>
      <c r="Q619" s="35" t="s">
        <v>29718</v>
      </c>
      <c r="R619" s="35" t="s">
        <v>29791</v>
      </c>
      <c r="S619" s="35" t="s">
        <v>2275</v>
      </c>
      <c r="T619" s="36" t="s">
        <v>828</v>
      </c>
      <c r="U619" s="39" t="str">
        <f>_xlfn.CONCAT(Tabel4[[#This Row],[Personnr.]],"-",Tabel4[[#This Row],[Afdeling]],"-",Tabel4[[#This Row],[ASS_Status]])</f>
        <v>26573-8440-Inactive - Payroll Eligible</v>
      </c>
    </row>
    <row r="620" spans="2:21" ht="15" customHeight="1" x14ac:dyDescent="0.4">
      <c r="B620" s="17" t="s">
        <v>605</v>
      </c>
      <c r="C620" s="18" t="s">
        <v>27025</v>
      </c>
      <c r="D620" s="18" t="s">
        <v>29316</v>
      </c>
      <c r="E620" s="18" t="s">
        <v>29317</v>
      </c>
      <c r="F620" s="19" t="s">
        <v>29561</v>
      </c>
      <c r="G620" s="3" t="str">
        <f>IF(LEN(Tabel2[[#This Row],[ORGNO]])=4,"OK","Ugyldig")</f>
        <v>OK</v>
      </c>
      <c r="H620" s="9"/>
      <c r="K620"/>
      <c r="L620" s="9"/>
      <c r="M620" s="35" t="s">
        <v>2276</v>
      </c>
      <c r="N620" s="35" t="s">
        <v>46347</v>
      </c>
      <c r="O620" s="35" t="s">
        <v>2277</v>
      </c>
      <c r="P620" s="35" t="s">
        <v>30342</v>
      </c>
      <c r="Q620" s="35" t="s">
        <v>29721</v>
      </c>
      <c r="R620" s="35" t="s">
        <v>30343</v>
      </c>
      <c r="S620" s="35" t="s">
        <v>2278</v>
      </c>
      <c r="T620" s="36" t="s">
        <v>240</v>
      </c>
      <c r="U620" s="39" t="str">
        <f>_xlfn.CONCAT(Tabel4[[#This Row],[Personnr.]],"-",Tabel4[[#This Row],[Afdeling]],"-",Tabel4[[#This Row],[ASS_Status]])</f>
        <v>20312-2501-Aktiv ansættelse</v>
      </c>
    </row>
    <row r="621" spans="2:21" ht="15" customHeight="1" x14ac:dyDescent="0.4">
      <c r="B621" s="17" t="s">
        <v>606</v>
      </c>
      <c r="C621" s="18" t="s">
        <v>27669</v>
      </c>
      <c r="D621" s="18" t="s">
        <v>29316</v>
      </c>
      <c r="E621" s="18" t="s">
        <v>29317</v>
      </c>
      <c r="F621" s="19" t="s">
        <v>29561</v>
      </c>
      <c r="G621" s="3" t="str">
        <f>IF(LEN(Tabel2[[#This Row],[ORGNO]])=4,"OK","Ugyldig")</f>
        <v>OK</v>
      </c>
      <c r="H621" s="9"/>
      <c r="K621"/>
      <c r="L621" s="9"/>
      <c r="M621" s="35" t="s">
        <v>2279</v>
      </c>
      <c r="N621" s="35" t="s">
        <v>46348</v>
      </c>
      <c r="O621" s="35" t="s">
        <v>2280</v>
      </c>
      <c r="P621" s="35" t="s">
        <v>30344</v>
      </c>
      <c r="Q621" s="35" t="s">
        <v>29721</v>
      </c>
      <c r="R621" s="35" t="s">
        <v>29887</v>
      </c>
      <c r="S621" s="35" t="s">
        <v>2281</v>
      </c>
      <c r="T621" s="36" t="s">
        <v>553</v>
      </c>
      <c r="U621" s="39" t="str">
        <f>_xlfn.CONCAT(Tabel4[[#This Row],[Personnr.]],"-",Tabel4[[#This Row],[Afdeling]],"-",Tabel4[[#This Row],[ASS_Status]])</f>
        <v>4478-3500-Aktiv ansættelse</v>
      </c>
    </row>
    <row r="622" spans="2:21" ht="15" customHeight="1" x14ac:dyDescent="0.4">
      <c r="B622" s="17" t="s">
        <v>607</v>
      </c>
      <c r="C622" s="18" t="s">
        <v>29569</v>
      </c>
      <c r="D622" s="18" t="s">
        <v>29316</v>
      </c>
      <c r="E622" s="18" t="s">
        <v>29317</v>
      </c>
      <c r="F622" s="19" t="s">
        <v>29561</v>
      </c>
      <c r="G622" s="3" t="str">
        <f>IF(LEN(Tabel2[[#This Row],[ORGNO]])=4,"OK","Ugyldig")</f>
        <v>OK</v>
      </c>
      <c r="H622" s="9"/>
      <c r="K622"/>
      <c r="L622" s="9"/>
      <c r="M622" s="35" t="s">
        <v>2282</v>
      </c>
      <c r="N622" s="35" t="s">
        <v>46349</v>
      </c>
      <c r="O622" s="35" t="s">
        <v>2283</v>
      </c>
      <c r="P622" s="35" t="s">
        <v>30345</v>
      </c>
      <c r="Q622" s="35" t="s">
        <v>29721</v>
      </c>
      <c r="R622" s="35" t="s">
        <v>29786</v>
      </c>
      <c r="S622" s="35" t="s">
        <v>2284</v>
      </c>
      <c r="T622" s="36" t="s">
        <v>178</v>
      </c>
      <c r="U622" s="39" t="str">
        <f>_xlfn.CONCAT(Tabel4[[#This Row],[Personnr.]],"-",Tabel4[[#This Row],[Afdeling]],"-",Tabel4[[#This Row],[ASS_Status]])</f>
        <v>3201-2366-Aktiv ansættelse</v>
      </c>
    </row>
    <row r="623" spans="2:21" ht="15" customHeight="1" x14ac:dyDescent="0.4">
      <c r="B623" s="17" t="s">
        <v>608</v>
      </c>
      <c r="C623" s="18" t="s">
        <v>27899</v>
      </c>
      <c r="D623" s="18" t="s">
        <v>29316</v>
      </c>
      <c r="E623" s="18" t="s">
        <v>29317</v>
      </c>
      <c r="F623" s="19" t="s">
        <v>29561</v>
      </c>
      <c r="G623" s="3" t="str">
        <f>IF(LEN(Tabel2[[#This Row],[ORGNO]])=4,"OK","Ugyldig")</f>
        <v>OK</v>
      </c>
      <c r="H623" s="9"/>
      <c r="K623"/>
      <c r="L623" s="9"/>
      <c r="M623" s="35" t="s">
        <v>2285</v>
      </c>
      <c r="N623" s="35" t="s">
        <v>46350</v>
      </c>
      <c r="O623" s="35" t="s">
        <v>2286</v>
      </c>
      <c r="P623" s="35" t="s">
        <v>30346</v>
      </c>
      <c r="Q623" s="35" t="s">
        <v>29718</v>
      </c>
      <c r="R623" s="35" t="s">
        <v>29791</v>
      </c>
      <c r="S623" s="35" t="s">
        <v>2287</v>
      </c>
      <c r="T623" s="36" t="s">
        <v>472</v>
      </c>
      <c r="U623" s="39" t="str">
        <f>_xlfn.CONCAT(Tabel4[[#This Row],[Personnr.]],"-",Tabel4[[#This Row],[Afdeling]],"-",Tabel4[[#This Row],[ASS_Status]])</f>
        <v>3202-3195-Inactive - Payroll Eligible</v>
      </c>
    </row>
    <row r="624" spans="2:21" ht="15" customHeight="1" x14ac:dyDescent="0.4">
      <c r="B624" s="17" t="s">
        <v>609</v>
      </c>
      <c r="C624" s="18" t="s">
        <v>27201</v>
      </c>
      <c r="D624" s="18" t="s">
        <v>29316</v>
      </c>
      <c r="E624" s="18" t="s">
        <v>29317</v>
      </c>
      <c r="F624" s="19" t="s">
        <v>29561</v>
      </c>
      <c r="G624" s="3" t="str">
        <f>IF(LEN(Tabel2[[#This Row],[ORGNO]])=4,"OK","Ugyldig")</f>
        <v>OK</v>
      </c>
      <c r="H624" s="9"/>
      <c r="K624"/>
      <c r="L624" s="9"/>
      <c r="M624" s="35" t="s">
        <v>2288</v>
      </c>
      <c r="N624" s="35" t="s">
        <v>46351</v>
      </c>
      <c r="O624" s="35" t="s">
        <v>2289</v>
      </c>
      <c r="P624" s="35" t="s">
        <v>30347</v>
      </c>
      <c r="Q624" s="35" t="s">
        <v>29721</v>
      </c>
      <c r="R624" s="35" t="s">
        <v>29887</v>
      </c>
      <c r="S624" s="35" t="s">
        <v>2290</v>
      </c>
      <c r="T624" s="36" t="s">
        <v>605</v>
      </c>
      <c r="U624" s="39" t="str">
        <f>_xlfn.CONCAT(Tabel4[[#This Row],[Personnr.]],"-",Tabel4[[#This Row],[Afdeling]],"-",Tabel4[[#This Row],[ASS_Status]])</f>
        <v>4479-4280-Aktiv ansættelse</v>
      </c>
    </row>
    <row r="625" spans="2:21" ht="15" customHeight="1" x14ac:dyDescent="0.4">
      <c r="B625" s="17" t="s">
        <v>610</v>
      </c>
      <c r="C625" s="18" t="s">
        <v>26995</v>
      </c>
      <c r="D625" s="18" t="s">
        <v>29316</v>
      </c>
      <c r="E625" s="18" t="s">
        <v>29317</v>
      </c>
      <c r="F625" s="19" t="s">
        <v>29561</v>
      </c>
      <c r="G625" s="3" t="str">
        <f>IF(LEN(Tabel2[[#This Row],[ORGNO]])=4,"OK","Ugyldig")</f>
        <v>OK</v>
      </c>
      <c r="H625" s="9"/>
      <c r="K625"/>
      <c r="L625" s="9"/>
      <c r="M625" s="35" t="s">
        <v>2291</v>
      </c>
      <c r="N625" s="35" t="s">
        <v>46352</v>
      </c>
      <c r="O625" s="35" t="s">
        <v>2292</v>
      </c>
      <c r="P625" s="35" t="s">
        <v>30348</v>
      </c>
      <c r="Q625" s="35" t="s">
        <v>29721</v>
      </c>
      <c r="R625" s="35" t="s">
        <v>29780</v>
      </c>
      <c r="S625" s="35" t="s">
        <v>2293</v>
      </c>
      <c r="T625" s="36" t="s">
        <v>127</v>
      </c>
      <c r="U625" s="39" t="str">
        <f>_xlfn.CONCAT(Tabel4[[#This Row],[Personnr.]],"-",Tabel4[[#This Row],[Afdeling]],"-",Tabel4[[#This Row],[ASS_Status]])</f>
        <v>13410-2237-Aktiv ansættelse</v>
      </c>
    </row>
    <row r="626" spans="2:21" ht="15" customHeight="1" x14ac:dyDescent="0.4">
      <c r="B626" s="17" t="s">
        <v>611</v>
      </c>
      <c r="C626" s="18" t="s">
        <v>26996</v>
      </c>
      <c r="D626" s="18" t="s">
        <v>29316</v>
      </c>
      <c r="E626" s="18" t="s">
        <v>29317</v>
      </c>
      <c r="F626" s="19" t="s">
        <v>29561</v>
      </c>
      <c r="G626" s="3" t="str">
        <f>IF(LEN(Tabel2[[#This Row],[ORGNO]])=4,"OK","Ugyldig")</f>
        <v>OK</v>
      </c>
      <c r="H626" s="9"/>
      <c r="K626"/>
      <c r="L626" s="9"/>
      <c r="M626" s="35" t="s">
        <v>2294</v>
      </c>
      <c r="N626" s="35" t="s">
        <v>46353</v>
      </c>
      <c r="O626" s="35" t="s">
        <v>2295</v>
      </c>
      <c r="P626" s="35" t="s">
        <v>30349</v>
      </c>
      <c r="Q626" s="35" t="s">
        <v>29721</v>
      </c>
      <c r="R626" s="35" t="s">
        <v>29791</v>
      </c>
      <c r="S626" s="35" t="s">
        <v>2296</v>
      </c>
      <c r="T626" s="36" t="s">
        <v>115</v>
      </c>
      <c r="U626" s="39" t="str">
        <f>_xlfn.CONCAT(Tabel4[[#This Row],[Personnr.]],"-",Tabel4[[#This Row],[Afdeling]],"-",Tabel4[[#This Row],[ASS_Status]])</f>
        <v>20097-2202-Aktiv ansættelse</v>
      </c>
    </row>
    <row r="627" spans="2:21" ht="15" customHeight="1" x14ac:dyDescent="0.4">
      <c r="B627" s="17" t="s">
        <v>612</v>
      </c>
      <c r="C627" s="18" t="s">
        <v>28585</v>
      </c>
      <c r="D627" s="18" t="s">
        <v>29316</v>
      </c>
      <c r="E627" s="18" t="s">
        <v>29317</v>
      </c>
      <c r="F627" s="19" t="s">
        <v>613</v>
      </c>
      <c r="G627" s="3" t="str">
        <f>IF(LEN(Tabel2[[#This Row],[ORGNO]])=4,"OK","Ugyldig")</f>
        <v>OK</v>
      </c>
      <c r="H627" s="9"/>
      <c r="K627"/>
      <c r="L627" s="9"/>
      <c r="M627" s="35" t="s">
        <v>46354</v>
      </c>
      <c r="N627" s="35" t="s">
        <v>46355</v>
      </c>
      <c r="O627" s="35" t="s">
        <v>46356</v>
      </c>
      <c r="P627" s="35" t="s">
        <v>46357</v>
      </c>
      <c r="Q627" s="35" t="s">
        <v>29718</v>
      </c>
      <c r="R627" s="35" t="s">
        <v>29994</v>
      </c>
      <c r="S627" s="35" t="s">
        <v>46358</v>
      </c>
      <c r="T627" s="36" t="s">
        <v>642</v>
      </c>
      <c r="U627" s="39" t="str">
        <f>_xlfn.CONCAT(Tabel4[[#This Row],[Personnr.]],"-",Tabel4[[#This Row],[Afdeling]],"-",Tabel4[[#This Row],[ASS_Status]])</f>
        <v>36540-4755-Inactive - Payroll Eligible</v>
      </c>
    </row>
    <row r="628" spans="2:21" ht="15" customHeight="1" x14ac:dyDescent="0.4">
      <c r="B628" s="17" t="s">
        <v>42515</v>
      </c>
      <c r="C628" s="18" t="s">
        <v>42516</v>
      </c>
      <c r="D628" s="18" t="s">
        <v>29316</v>
      </c>
      <c r="E628" s="18" t="s">
        <v>29317</v>
      </c>
      <c r="F628" s="19" t="s">
        <v>613</v>
      </c>
      <c r="G628" s="3" t="str">
        <f>IF(LEN(Tabel2[[#This Row],[ORGNO]])=4,"OK","Ugyldig")</f>
        <v>OK</v>
      </c>
      <c r="H628" s="9"/>
      <c r="K628"/>
      <c r="L628" s="9"/>
      <c r="M628" s="35" t="s">
        <v>2297</v>
      </c>
      <c r="N628" s="35" t="s">
        <v>46359</v>
      </c>
      <c r="O628" s="35" t="s">
        <v>2298</v>
      </c>
      <c r="P628" s="35" t="s">
        <v>30350</v>
      </c>
      <c r="Q628" s="35" t="s">
        <v>29721</v>
      </c>
      <c r="R628" s="35" t="s">
        <v>30005</v>
      </c>
      <c r="S628" s="35" t="s">
        <v>2299</v>
      </c>
      <c r="T628" s="36" t="s">
        <v>866</v>
      </c>
      <c r="U628" s="39" t="str">
        <f>_xlfn.CONCAT(Tabel4[[#This Row],[Personnr.]],"-",Tabel4[[#This Row],[Afdeling]],"-",Tabel4[[#This Row],[ASS_Status]])</f>
        <v>26228-8645-Aktiv ansættelse</v>
      </c>
    </row>
    <row r="629" spans="2:21" ht="15" customHeight="1" x14ac:dyDescent="0.4">
      <c r="B629" s="17" t="s">
        <v>2887</v>
      </c>
      <c r="C629" s="18" t="s">
        <v>42517</v>
      </c>
      <c r="D629" s="18" t="s">
        <v>29316</v>
      </c>
      <c r="E629" s="18" t="s">
        <v>29317</v>
      </c>
      <c r="F629" s="19" t="s">
        <v>613</v>
      </c>
      <c r="G629" s="3" t="str">
        <f>IF(LEN(Tabel2[[#This Row],[ORGNO]])=4,"OK","Ugyldig")</f>
        <v>OK</v>
      </c>
      <c r="H629" s="9"/>
      <c r="K629"/>
      <c r="L629" s="9"/>
      <c r="M629" s="35" t="s">
        <v>2300</v>
      </c>
      <c r="N629" s="35" t="s">
        <v>46360</v>
      </c>
      <c r="O629" s="35" t="s">
        <v>2301</v>
      </c>
      <c r="P629" s="35" t="s">
        <v>30351</v>
      </c>
      <c r="Q629" s="35" t="s">
        <v>29721</v>
      </c>
      <c r="R629" s="35" t="s">
        <v>29722</v>
      </c>
      <c r="S629" s="35" t="s">
        <v>2302</v>
      </c>
      <c r="T629" s="36" t="s">
        <v>125</v>
      </c>
      <c r="U629" s="39" t="str">
        <f>_xlfn.CONCAT(Tabel4[[#This Row],[Personnr.]],"-",Tabel4[[#This Row],[Afdeling]],"-",Tabel4[[#This Row],[ASS_Status]])</f>
        <v>29691-2235-Aktiv ansættelse</v>
      </c>
    </row>
    <row r="630" spans="2:21" ht="15" customHeight="1" x14ac:dyDescent="0.4">
      <c r="B630" s="17" t="s">
        <v>2890</v>
      </c>
      <c r="C630" s="18" t="s">
        <v>42518</v>
      </c>
      <c r="D630" s="18" t="s">
        <v>29316</v>
      </c>
      <c r="E630" s="18" t="s">
        <v>29317</v>
      </c>
      <c r="F630" s="20" t="s">
        <v>613</v>
      </c>
      <c r="G630" s="3" t="str">
        <f>IF(LEN(Tabel2[[#This Row],[ORGNO]])=4,"OK","Ugyldig")</f>
        <v>OK</v>
      </c>
      <c r="H630" s="9"/>
      <c r="K630"/>
      <c r="L630" s="9"/>
      <c r="M630" s="35" t="s">
        <v>44367</v>
      </c>
      <c r="N630" s="35" t="s">
        <v>46361</v>
      </c>
      <c r="O630" s="35" t="s">
        <v>44368</v>
      </c>
      <c r="P630" s="35" t="s">
        <v>42616</v>
      </c>
      <c r="Q630" s="35" t="s">
        <v>29718</v>
      </c>
      <c r="R630" s="35" t="s">
        <v>29786</v>
      </c>
      <c r="S630" s="35" t="s">
        <v>42617</v>
      </c>
      <c r="T630" s="36" t="s">
        <v>650</v>
      </c>
      <c r="U630" s="39" t="str">
        <f>_xlfn.CONCAT(Tabel4[[#This Row],[Personnr.]],"-",Tabel4[[#This Row],[Afdeling]],"-",Tabel4[[#This Row],[ASS_Status]])</f>
        <v>36119-4793-Inactive - Payroll Eligible</v>
      </c>
    </row>
    <row r="631" spans="2:21" ht="15" customHeight="1" x14ac:dyDescent="0.4">
      <c r="B631" s="17" t="s">
        <v>42519</v>
      </c>
      <c r="C631" s="18" t="s">
        <v>42520</v>
      </c>
      <c r="D631" s="18" t="s">
        <v>29316</v>
      </c>
      <c r="E631" s="18" t="s">
        <v>29317</v>
      </c>
      <c r="F631" s="20" t="s">
        <v>613</v>
      </c>
      <c r="G631" s="3" t="str">
        <f>IF(LEN(Tabel2[[#This Row],[ORGNO]])=4,"OK","Ugyldig")</f>
        <v>OK</v>
      </c>
      <c r="H631" s="9"/>
      <c r="K631"/>
      <c r="L631" s="9"/>
      <c r="M631" s="35" t="s">
        <v>2303</v>
      </c>
      <c r="N631" s="35" t="s">
        <v>46362</v>
      </c>
      <c r="O631" s="35" t="s">
        <v>2304</v>
      </c>
      <c r="P631" s="35" t="s">
        <v>30352</v>
      </c>
      <c r="Q631" s="35" t="s">
        <v>29721</v>
      </c>
      <c r="R631" s="35" t="s">
        <v>29722</v>
      </c>
      <c r="S631" s="35" t="s">
        <v>2305</v>
      </c>
      <c r="T631" s="36" t="s">
        <v>551</v>
      </c>
      <c r="U631" s="39" t="str">
        <f>_xlfn.CONCAT(Tabel4[[#This Row],[Personnr.]],"-",Tabel4[[#This Row],[Afdeling]],"-",Tabel4[[#This Row],[ASS_Status]])</f>
        <v>13475-3453-Aktiv ansættelse</v>
      </c>
    </row>
    <row r="632" spans="2:21" ht="15" customHeight="1" x14ac:dyDescent="0.4">
      <c r="B632" s="17" t="s">
        <v>42521</v>
      </c>
      <c r="C632" s="18" t="s">
        <v>42522</v>
      </c>
      <c r="D632" s="18" t="s">
        <v>29316</v>
      </c>
      <c r="E632" s="18" t="s">
        <v>29317</v>
      </c>
      <c r="F632" s="20" t="s">
        <v>613</v>
      </c>
      <c r="G632" s="3" t="str">
        <f>IF(LEN(Tabel2[[#This Row],[ORGNO]])=4,"OK","Ugyldig")</f>
        <v>OK</v>
      </c>
      <c r="H632" s="9"/>
      <c r="K632"/>
      <c r="L632" s="9"/>
      <c r="M632" s="35" t="s">
        <v>2306</v>
      </c>
      <c r="N632" s="35" t="s">
        <v>46363</v>
      </c>
      <c r="O632" s="35" t="s">
        <v>2307</v>
      </c>
      <c r="P632" s="35" t="s">
        <v>30353</v>
      </c>
      <c r="Q632" s="35" t="s">
        <v>29721</v>
      </c>
      <c r="R632" s="35" t="s">
        <v>29722</v>
      </c>
      <c r="S632" s="35" t="s">
        <v>2308</v>
      </c>
      <c r="T632" s="36" t="s">
        <v>585</v>
      </c>
      <c r="U632" s="39" t="str">
        <f>_xlfn.CONCAT(Tabel4[[#This Row],[Personnr.]],"-",Tabel4[[#This Row],[Afdeling]],"-",Tabel4[[#This Row],[ASS_Status]])</f>
        <v>9693-4192-Aktiv ansættelse</v>
      </c>
    </row>
    <row r="633" spans="2:21" ht="15" customHeight="1" x14ac:dyDescent="0.4">
      <c r="B633" s="17" t="s">
        <v>42523</v>
      </c>
      <c r="C633" s="86" t="s">
        <v>62169</v>
      </c>
      <c r="D633" s="18" t="s">
        <v>29316</v>
      </c>
      <c r="E633" s="18" t="s">
        <v>29317</v>
      </c>
      <c r="F633" s="20" t="s">
        <v>613</v>
      </c>
      <c r="G633" s="3" t="str">
        <f>IF(LEN(Tabel2[[#This Row],[ORGNO]])=4,"OK","Ugyldig")</f>
        <v>OK</v>
      </c>
      <c r="H633" s="9"/>
      <c r="K633"/>
      <c r="L633" s="9"/>
      <c r="M633" s="35" t="s">
        <v>44369</v>
      </c>
      <c r="N633" s="35" t="s">
        <v>46364</v>
      </c>
      <c r="O633" s="35" t="s">
        <v>44370</v>
      </c>
      <c r="P633" s="35" t="s">
        <v>42618</v>
      </c>
      <c r="Q633" s="35" t="s">
        <v>29721</v>
      </c>
      <c r="R633" s="35" t="s">
        <v>29981</v>
      </c>
      <c r="S633" s="35" t="s">
        <v>42619</v>
      </c>
      <c r="T633" s="36" t="s">
        <v>837</v>
      </c>
      <c r="U633" s="39" t="str">
        <f>_xlfn.CONCAT(Tabel4[[#This Row],[Personnr.]],"-",Tabel4[[#This Row],[Afdeling]],"-",Tabel4[[#This Row],[ASS_Status]])</f>
        <v>35906-8532-Aktiv ansættelse</v>
      </c>
    </row>
    <row r="634" spans="2:21" ht="15" customHeight="1" x14ac:dyDescent="0.4">
      <c r="B634" s="82">
        <v>4607</v>
      </c>
      <c r="C634" s="18" t="s">
        <v>42524</v>
      </c>
      <c r="D634" s="18" t="s">
        <v>29316</v>
      </c>
      <c r="E634" s="18" t="s">
        <v>29317</v>
      </c>
      <c r="F634" s="20" t="s">
        <v>613</v>
      </c>
      <c r="G634" s="3" t="str">
        <f>IF(LEN(Tabel2[[#This Row],[ORGNO]])=4,"OK","Ugyldig")</f>
        <v>OK</v>
      </c>
      <c r="H634" s="9"/>
      <c r="K634"/>
      <c r="L634" s="9"/>
      <c r="M634" s="35" t="s">
        <v>2309</v>
      </c>
      <c r="N634" s="35" t="s">
        <v>46365</v>
      </c>
      <c r="O634" s="35" t="s">
        <v>2310</v>
      </c>
      <c r="P634" s="35" t="s">
        <v>30354</v>
      </c>
      <c r="Q634" s="35" t="s">
        <v>29718</v>
      </c>
      <c r="R634" s="35" t="s">
        <v>29737</v>
      </c>
      <c r="S634" s="35" t="s">
        <v>2311</v>
      </c>
      <c r="T634" s="36" t="s">
        <v>359</v>
      </c>
      <c r="U634" s="39" t="str">
        <f>_xlfn.CONCAT(Tabel4[[#This Row],[Personnr.]],"-",Tabel4[[#This Row],[Afdeling]],"-",Tabel4[[#This Row],[ASS_Status]])</f>
        <v>27953-2824-Inactive - Payroll Eligible</v>
      </c>
    </row>
    <row r="635" spans="2:21" ht="15" customHeight="1" x14ac:dyDescent="0.4">
      <c r="B635" s="82" t="s">
        <v>614</v>
      </c>
      <c r="C635" s="83" t="s">
        <v>27113</v>
      </c>
      <c r="D635" s="83" t="s">
        <v>29316</v>
      </c>
      <c r="E635" s="83" t="s">
        <v>29317</v>
      </c>
      <c r="F635" s="31" t="s">
        <v>613</v>
      </c>
      <c r="G635" s="84" t="str">
        <f>IF(LEN(Tabel2[[#This Row],[ORGNO]])=4,"OK","Ugyldig")</f>
        <v>OK</v>
      </c>
      <c r="H635" s="9"/>
      <c r="K635"/>
      <c r="L635" s="9"/>
      <c r="M635" s="35" t="s">
        <v>2312</v>
      </c>
      <c r="N635" s="35" t="s">
        <v>46366</v>
      </c>
      <c r="O635" s="35" t="s">
        <v>2313</v>
      </c>
      <c r="P635" s="35" t="s">
        <v>30355</v>
      </c>
      <c r="Q635" s="35" t="s">
        <v>29718</v>
      </c>
      <c r="R635" s="35" t="s">
        <v>29748</v>
      </c>
      <c r="S635" s="35" t="s">
        <v>2314</v>
      </c>
      <c r="T635" s="36" t="s">
        <v>552</v>
      </c>
      <c r="U635" s="39" t="str">
        <f>_xlfn.CONCAT(Tabel4[[#This Row],[Personnr.]],"-",Tabel4[[#This Row],[Afdeling]],"-",Tabel4[[#This Row],[ASS_Status]])</f>
        <v>26205-3454-Inactive - Payroll Eligible</v>
      </c>
    </row>
    <row r="636" spans="2:21" ht="15" customHeight="1" x14ac:dyDescent="0.4">
      <c r="B636" s="82" t="s">
        <v>615</v>
      </c>
      <c r="C636" s="83" t="s">
        <v>27079</v>
      </c>
      <c r="D636" s="83" t="s">
        <v>29316</v>
      </c>
      <c r="E636" s="83" t="s">
        <v>29317</v>
      </c>
      <c r="F636" s="31" t="s">
        <v>613</v>
      </c>
      <c r="G636" s="84" t="str">
        <f>IF(LEN(Tabel2[[#This Row],[ORGNO]])=4,"OK","Ugyldig")</f>
        <v>OK</v>
      </c>
      <c r="H636" s="9"/>
      <c r="K636"/>
      <c r="L636" s="9"/>
      <c r="M636" s="35" t="s">
        <v>2315</v>
      </c>
      <c r="N636" s="35" t="s">
        <v>46367</v>
      </c>
      <c r="O636" s="35" t="s">
        <v>2316</v>
      </c>
      <c r="P636" s="35" t="s">
        <v>30356</v>
      </c>
      <c r="Q636" s="35" t="s">
        <v>29718</v>
      </c>
      <c r="R636" s="35" t="s">
        <v>30357</v>
      </c>
      <c r="S636" s="35" t="s">
        <v>2317</v>
      </c>
      <c r="T636" s="36" t="s">
        <v>573</v>
      </c>
      <c r="U636" s="39" t="str">
        <f>_xlfn.CONCAT(Tabel4[[#This Row],[Personnr.]],"-",Tabel4[[#This Row],[Afdeling]],"-",Tabel4[[#This Row],[ASS_Status]])</f>
        <v>26546-3800-Inactive - Payroll Eligible</v>
      </c>
    </row>
    <row r="637" spans="2:21" ht="15" customHeight="1" x14ac:dyDescent="0.4">
      <c r="B637" s="82" t="s">
        <v>616</v>
      </c>
      <c r="C637" s="83" t="s">
        <v>26986</v>
      </c>
      <c r="D637" s="83" t="s">
        <v>29316</v>
      </c>
      <c r="E637" s="83" t="s">
        <v>29317</v>
      </c>
      <c r="F637" s="31" t="s">
        <v>613</v>
      </c>
      <c r="G637" s="84" t="str">
        <f>IF(LEN(Tabel2[[#This Row],[ORGNO]])=4,"OK","Ugyldig")</f>
        <v>OK</v>
      </c>
      <c r="H637" s="9"/>
      <c r="K637"/>
      <c r="L637" s="9"/>
      <c r="M637" s="35" t="s">
        <v>2318</v>
      </c>
      <c r="N637" s="35" t="s">
        <v>46368</v>
      </c>
      <c r="O637" s="35" t="s">
        <v>2319</v>
      </c>
      <c r="P637" s="35" t="s">
        <v>30358</v>
      </c>
      <c r="Q637" s="35" t="s">
        <v>29718</v>
      </c>
      <c r="R637" s="35" t="s">
        <v>29737</v>
      </c>
      <c r="S637" s="35" t="s">
        <v>2320</v>
      </c>
      <c r="T637" s="36" t="s">
        <v>553</v>
      </c>
      <c r="U637" s="39" t="str">
        <f>_xlfn.CONCAT(Tabel4[[#This Row],[Personnr.]],"-",Tabel4[[#This Row],[Afdeling]],"-",Tabel4[[#This Row],[ASS_Status]])</f>
        <v>29003-3500-Inactive - Payroll Eligible</v>
      </c>
    </row>
    <row r="638" spans="2:21" ht="15" customHeight="1" x14ac:dyDescent="0.4">
      <c r="B638" s="82" t="s">
        <v>617</v>
      </c>
      <c r="C638" s="83" t="s">
        <v>27099</v>
      </c>
      <c r="D638" s="83" t="s">
        <v>29316</v>
      </c>
      <c r="E638" s="83" t="s">
        <v>29317</v>
      </c>
      <c r="F638" s="31" t="s">
        <v>613</v>
      </c>
      <c r="G638" s="84" t="str">
        <f>IF(LEN(Tabel2[[#This Row],[ORGNO]])=4,"OK","Ugyldig")</f>
        <v>OK</v>
      </c>
      <c r="H638" s="9"/>
      <c r="K638"/>
      <c r="L638" s="9"/>
      <c r="M638" s="35" t="s">
        <v>44371</v>
      </c>
      <c r="N638" s="35" t="s">
        <v>46369</v>
      </c>
      <c r="O638" s="35" t="s">
        <v>44372</v>
      </c>
      <c r="P638" s="35" t="s">
        <v>42620</v>
      </c>
      <c r="Q638" s="35" t="s">
        <v>29718</v>
      </c>
      <c r="R638" s="35" t="s">
        <v>29761</v>
      </c>
      <c r="S638" s="35" t="s">
        <v>42621</v>
      </c>
      <c r="T638" s="36" t="s">
        <v>361</v>
      </c>
      <c r="U638" s="39" t="str">
        <f>_xlfn.CONCAT(Tabel4[[#This Row],[Personnr.]],"-",Tabel4[[#This Row],[Afdeling]],"-",Tabel4[[#This Row],[ASS_Status]])</f>
        <v>35619-2826-Inactive - Payroll Eligible</v>
      </c>
    </row>
    <row r="639" spans="2:21" ht="15" customHeight="1" x14ac:dyDescent="0.4">
      <c r="B639" s="82" t="s">
        <v>618</v>
      </c>
      <c r="C639" s="83" t="s">
        <v>27064</v>
      </c>
      <c r="D639" s="83" t="s">
        <v>29316</v>
      </c>
      <c r="E639" s="83" t="s">
        <v>29317</v>
      </c>
      <c r="F639" s="31" t="s">
        <v>613</v>
      </c>
      <c r="G639" s="84" t="str">
        <f>IF(LEN(Tabel2[[#This Row],[ORGNO]])=4,"OK","Ugyldig")</f>
        <v>OK</v>
      </c>
      <c r="H639" s="9"/>
      <c r="K639"/>
      <c r="L639" s="9"/>
      <c r="M639" s="35" t="s">
        <v>27206</v>
      </c>
      <c r="N639" s="35" t="s">
        <v>46370</v>
      </c>
      <c r="O639" s="35" t="s">
        <v>27207</v>
      </c>
      <c r="P639" s="35" t="s">
        <v>30359</v>
      </c>
      <c r="Q639" s="35" t="s">
        <v>29718</v>
      </c>
      <c r="R639" s="35" t="s">
        <v>29745</v>
      </c>
      <c r="S639" s="35" t="s">
        <v>27208</v>
      </c>
      <c r="T639" s="36" t="s">
        <v>723</v>
      </c>
      <c r="U639" s="39" t="str">
        <f>_xlfn.CONCAT(Tabel4[[#This Row],[Personnr.]],"-",Tabel4[[#This Row],[Afdeling]],"-",Tabel4[[#This Row],[ASS_Status]])</f>
        <v>34126-6245-Inactive - Payroll Eligible</v>
      </c>
    </row>
    <row r="640" spans="2:21" ht="15" customHeight="1" x14ac:dyDescent="0.4">
      <c r="B640" s="82" t="s">
        <v>619</v>
      </c>
      <c r="C640" s="83" t="s">
        <v>29074</v>
      </c>
      <c r="D640" s="83" t="s">
        <v>29316</v>
      </c>
      <c r="E640" s="83" t="s">
        <v>29317</v>
      </c>
      <c r="F640" s="31" t="s">
        <v>613</v>
      </c>
      <c r="G640" s="84" t="str">
        <f>IF(LEN(Tabel2[[#This Row],[ORGNO]])=4,"OK","Ugyldig")</f>
        <v>OK</v>
      </c>
      <c r="H640" s="9"/>
      <c r="K640"/>
      <c r="L640" s="9"/>
      <c r="M640" s="35" t="s">
        <v>44373</v>
      </c>
      <c r="N640" s="35" t="s">
        <v>46371</v>
      </c>
      <c r="O640" s="35" t="s">
        <v>30360</v>
      </c>
      <c r="P640" s="35" t="s">
        <v>30361</v>
      </c>
      <c r="Q640" s="35" t="s">
        <v>29721</v>
      </c>
      <c r="R640" s="35" t="s">
        <v>29748</v>
      </c>
      <c r="S640" s="35" t="s">
        <v>30362</v>
      </c>
      <c r="T640" s="36" t="s">
        <v>48</v>
      </c>
      <c r="U640" s="39" t="str">
        <f>_xlfn.CONCAT(Tabel4[[#This Row],[Personnr.]],"-",Tabel4[[#This Row],[Afdeling]],"-",Tabel4[[#This Row],[ASS_Status]])</f>
        <v>35543-1022-Aktiv ansættelse</v>
      </c>
    </row>
    <row r="641" spans="2:21" ht="15" customHeight="1" x14ac:dyDescent="0.4">
      <c r="B641" s="82" t="s">
        <v>620</v>
      </c>
      <c r="C641" s="83" t="s">
        <v>29570</v>
      </c>
      <c r="D641" s="83" t="s">
        <v>29316</v>
      </c>
      <c r="E641" s="83" t="s">
        <v>29317</v>
      </c>
      <c r="F641" s="31" t="s">
        <v>613</v>
      </c>
      <c r="G641" s="84" t="str">
        <f>IF(LEN(Tabel2[[#This Row],[ORGNO]])=4,"OK","Ugyldig")</f>
        <v>OK</v>
      </c>
      <c r="H641" s="9"/>
      <c r="K641"/>
      <c r="L641" s="9"/>
      <c r="M641" s="35" t="s">
        <v>2321</v>
      </c>
      <c r="N641" s="35" t="s">
        <v>46372</v>
      </c>
      <c r="O641" s="35" t="s">
        <v>2322</v>
      </c>
      <c r="P641" s="35" t="s">
        <v>30363</v>
      </c>
      <c r="Q641" s="35" t="s">
        <v>29721</v>
      </c>
      <c r="R641" s="35" t="s">
        <v>29748</v>
      </c>
      <c r="S641" s="35" t="s">
        <v>2323</v>
      </c>
      <c r="T641" s="36" t="s">
        <v>614</v>
      </c>
      <c r="U641" s="39" t="str">
        <f>_xlfn.CONCAT(Tabel4[[#This Row],[Personnr.]],"-",Tabel4[[#This Row],[Afdeling]],"-",Tabel4[[#This Row],[ASS_Status]])</f>
        <v>30167-4610-Aktiv ansættelse</v>
      </c>
    </row>
    <row r="642" spans="2:21" ht="15" customHeight="1" x14ac:dyDescent="0.4">
      <c r="B642" s="82" t="s">
        <v>621</v>
      </c>
      <c r="C642" s="83" t="s">
        <v>27024</v>
      </c>
      <c r="D642" s="83" t="s">
        <v>29316</v>
      </c>
      <c r="E642" s="83" t="s">
        <v>29317</v>
      </c>
      <c r="F642" s="31" t="s">
        <v>613</v>
      </c>
      <c r="G642" s="84" t="str">
        <f>IF(LEN(Tabel2[[#This Row],[ORGNO]])=4,"OK","Ugyldig")</f>
        <v>OK</v>
      </c>
      <c r="H642" s="9"/>
      <c r="K642"/>
      <c r="L642" s="9"/>
      <c r="M642" s="35" t="s">
        <v>2324</v>
      </c>
      <c r="N642" s="35" t="s">
        <v>46373</v>
      </c>
      <c r="O642" s="35" t="s">
        <v>2325</v>
      </c>
      <c r="P642" s="35" t="s">
        <v>30364</v>
      </c>
      <c r="Q642" s="35" t="s">
        <v>29721</v>
      </c>
      <c r="R642" s="35" t="s">
        <v>29748</v>
      </c>
      <c r="S642" s="35" t="s">
        <v>2326</v>
      </c>
      <c r="T642" s="36" t="s">
        <v>581</v>
      </c>
      <c r="U642" s="39" t="str">
        <f>_xlfn.CONCAT(Tabel4[[#This Row],[Personnr.]],"-",Tabel4[[#This Row],[Afdeling]],"-",Tabel4[[#This Row],[ASS_Status]])</f>
        <v>34001-4140-Aktiv ansættelse</v>
      </c>
    </row>
    <row r="643" spans="2:21" ht="15" customHeight="1" x14ac:dyDescent="0.4">
      <c r="B643" s="82" t="s">
        <v>622</v>
      </c>
      <c r="C643" s="83" t="s">
        <v>27471</v>
      </c>
      <c r="D643" s="83" t="s">
        <v>29316</v>
      </c>
      <c r="E643" s="83" t="s">
        <v>29317</v>
      </c>
      <c r="F643" s="31" t="s">
        <v>613</v>
      </c>
      <c r="G643" s="84" t="str">
        <f>IF(LEN(Tabel2[[#This Row],[ORGNO]])=4,"OK","Ugyldig")</f>
        <v>OK</v>
      </c>
      <c r="H643" s="9"/>
      <c r="K643"/>
      <c r="L643" s="9"/>
      <c r="M643" s="35" t="s">
        <v>30365</v>
      </c>
      <c r="N643" s="35" t="s">
        <v>46374</v>
      </c>
      <c r="O643" s="35" t="s">
        <v>30366</v>
      </c>
      <c r="P643" s="35" t="s">
        <v>30367</v>
      </c>
      <c r="Q643" s="35" t="s">
        <v>29718</v>
      </c>
      <c r="R643" s="35" t="s">
        <v>29745</v>
      </c>
      <c r="S643" s="35" t="s">
        <v>30368</v>
      </c>
      <c r="T643" s="36" t="s">
        <v>586</v>
      </c>
      <c r="U643" s="39" t="str">
        <f>_xlfn.CONCAT(Tabel4[[#This Row],[Personnr.]],"-",Tabel4[[#This Row],[Afdeling]],"-",Tabel4[[#This Row],[ASS_Status]])</f>
        <v>35085-4200-Inactive - Payroll Eligible</v>
      </c>
    </row>
    <row r="644" spans="2:21" ht="15" customHeight="1" x14ac:dyDescent="0.4">
      <c r="B644" s="82" t="s">
        <v>624</v>
      </c>
      <c r="C644" s="83" t="s">
        <v>27251</v>
      </c>
      <c r="D644" s="83" t="s">
        <v>29316</v>
      </c>
      <c r="E644" s="83" t="s">
        <v>29317</v>
      </c>
      <c r="F644" s="31" t="s">
        <v>613</v>
      </c>
      <c r="G644" s="84" t="str">
        <f>IF(LEN(Tabel2[[#This Row],[ORGNO]])=4,"OK","Ugyldig")</f>
        <v>OK</v>
      </c>
      <c r="H644" s="9"/>
      <c r="K644"/>
      <c r="L644" s="9"/>
      <c r="M644" s="35" t="s">
        <v>46375</v>
      </c>
      <c r="N644" s="35" t="s">
        <v>46376</v>
      </c>
      <c r="O644" s="35" t="s">
        <v>46377</v>
      </c>
      <c r="P644" s="35" t="s">
        <v>46378</v>
      </c>
      <c r="Q644" s="35" t="s">
        <v>29721</v>
      </c>
      <c r="R644" s="35" t="s">
        <v>29748</v>
      </c>
      <c r="S644" s="35" t="s">
        <v>46379</v>
      </c>
      <c r="T644" s="36" t="s">
        <v>368</v>
      </c>
      <c r="U644" s="39" t="str">
        <f>_xlfn.CONCAT(Tabel4[[#This Row],[Personnr.]],"-",Tabel4[[#This Row],[Afdeling]],"-",Tabel4[[#This Row],[ASS_Status]])</f>
        <v>37580-2833-Aktiv ansættelse</v>
      </c>
    </row>
    <row r="645" spans="2:21" ht="15" customHeight="1" x14ac:dyDescent="0.4">
      <c r="B645" s="82" t="s">
        <v>625</v>
      </c>
      <c r="C645" s="83" t="s">
        <v>27556</v>
      </c>
      <c r="D645" s="83" t="s">
        <v>29316</v>
      </c>
      <c r="E645" s="83" t="s">
        <v>29317</v>
      </c>
      <c r="F645" s="31" t="s">
        <v>613</v>
      </c>
      <c r="G645" s="84" t="str">
        <f>IF(LEN(Tabel2[[#This Row],[ORGNO]])=4,"OK","Ugyldig")</f>
        <v>OK</v>
      </c>
      <c r="H645" s="9"/>
      <c r="K645"/>
      <c r="L645" s="9"/>
      <c r="M645" s="35" t="s">
        <v>46380</v>
      </c>
      <c r="N645" s="35" t="s">
        <v>46381</v>
      </c>
      <c r="O645" s="35" t="s">
        <v>46382</v>
      </c>
      <c r="P645" s="35" t="s">
        <v>46383</v>
      </c>
      <c r="Q645" s="35" t="s">
        <v>29718</v>
      </c>
      <c r="R645" s="35" t="s">
        <v>29745</v>
      </c>
      <c r="S645" s="35" t="s">
        <v>46384</v>
      </c>
      <c r="T645" s="36" t="s">
        <v>85</v>
      </c>
      <c r="U645" s="39" t="str">
        <f>_xlfn.CONCAT(Tabel4[[#This Row],[Personnr.]],"-",Tabel4[[#This Row],[Afdeling]],"-",Tabel4[[#This Row],[ASS_Status]])</f>
        <v>36926-1118-Inactive - Payroll Eligible</v>
      </c>
    </row>
    <row r="646" spans="2:21" ht="15" customHeight="1" x14ac:dyDescent="0.4">
      <c r="B646" s="82" t="s">
        <v>626</v>
      </c>
      <c r="C646" s="83" t="s">
        <v>27144</v>
      </c>
      <c r="D646" s="83" t="s">
        <v>29316</v>
      </c>
      <c r="E646" s="83" t="s">
        <v>29317</v>
      </c>
      <c r="F646" s="31" t="s">
        <v>613</v>
      </c>
      <c r="G646" s="84" t="str">
        <f>IF(LEN(Tabel2[[#This Row],[ORGNO]])=4,"OK","Ugyldig")</f>
        <v>OK</v>
      </c>
      <c r="H646" s="9"/>
      <c r="K646"/>
      <c r="L646" s="9"/>
      <c r="M646" s="35" t="s">
        <v>2327</v>
      </c>
      <c r="N646" s="35" t="s">
        <v>46385</v>
      </c>
      <c r="O646" s="35" t="s">
        <v>2328</v>
      </c>
      <c r="P646" s="35" t="s">
        <v>30369</v>
      </c>
      <c r="Q646" s="35" t="s">
        <v>29718</v>
      </c>
      <c r="R646" s="35" t="s">
        <v>29844</v>
      </c>
      <c r="S646" s="35" t="s">
        <v>2329</v>
      </c>
      <c r="T646" s="36" t="s">
        <v>472</v>
      </c>
      <c r="U646" s="39" t="str">
        <f>_xlfn.CONCAT(Tabel4[[#This Row],[Personnr.]],"-",Tabel4[[#This Row],[Afdeling]],"-",Tabel4[[#This Row],[ASS_Status]])</f>
        <v>30904-3195-Inactive - Payroll Eligible</v>
      </c>
    </row>
    <row r="647" spans="2:21" ht="15" customHeight="1" x14ac:dyDescent="0.4">
      <c r="B647" s="82" t="s">
        <v>627</v>
      </c>
      <c r="C647" s="83" t="s">
        <v>27129</v>
      </c>
      <c r="D647" s="83" t="s">
        <v>29316</v>
      </c>
      <c r="E647" s="83" t="s">
        <v>29317</v>
      </c>
      <c r="F647" s="31" t="s">
        <v>613</v>
      </c>
      <c r="G647" s="84" t="str">
        <f>IF(LEN(Tabel2[[#This Row],[ORGNO]])=4,"OK","Ugyldig")</f>
        <v>OK</v>
      </c>
      <c r="H647" s="9"/>
      <c r="K647"/>
      <c r="L647" s="9"/>
      <c r="M647" s="35" t="s">
        <v>2330</v>
      </c>
      <c r="N647" s="35" t="s">
        <v>46386</v>
      </c>
      <c r="O647" s="35" t="s">
        <v>2331</v>
      </c>
      <c r="P647" s="35" t="s">
        <v>30370</v>
      </c>
      <c r="Q647" s="35" t="s">
        <v>29718</v>
      </c>
      <c r="R647" s="35" t="s">
        <v>29754</v>
      </c>
      <c r="S647" s="35" t="s">
        <v>2332</v>
      </c>
      <c r="T647" s="36" t="s">
        <v>591</v>
      </c>
      <c r="U647" s="39" t="str">
        <f>_xlfn.CONCAT(Tabel4[[#This Row],[Personnr.]],"-",Tabel4[[#This Row],[Afdeling]],"-",Tabel4[[#This Row],[ASS_Status]])</f>
        <v>26330-4220-Inactive - Payroll Eligible</v>
      </c>
    </row>
    <row r="648" spans="2:21" ht="15" customHeight="1" x14ac:dyDescent="0.4">
      <c r="B648" s="82" t="s">
        <v>628</v>
      </c>
      <c r="C648" s="83" t="s">
        <v>27496</v>
      </c>
      <c r="D648" s="83" t="s">
        <v>29316</v>
      </c>
      <c r="E648" s="83" t="s">
        <v>29317</v>
      </c>
      <c r="F648" s="31" t="s">
        <v>613</v>
      </c>
      <c r="G648" s="84" t="str">
        <f>IF(LEN(Tabel2[[#This Row],[ORGNO]])=4,"OK","Ugyldig")</f>
        <v>OK</v>
      </c>
      <c r="H648" s="9"/>
      <c r="K648"/>
      <c r="L648" s="9"/>
      <c r="M648" s="35" t="s">
        <v>44374</v>
      </c>
      <c r="N648" s="35" t="s">
        <v>46387</v>
      </c>
      <c r="O648" s="35" t="s">
        <v>44375</v>
      </c>
      <c r="P648" s="35" t="s">
        <v>42622</v>
      </c>
      <c r="Q648" s="35" t="s">
        <v>29718</v>
      </c>
      <c r="R648" s="35" t="s">
        <v>29745</v>
      </c>
      <c r="S648" s="35" t="s">
        <v>42623</v>
      </c>
      <c r="T648" s="36" t="s">
        <v>454</v>
      </c>
      <c r="U648" s="39" t="str">
        <f>_xlfn.CONCAT(Tabel4[[#This Row],[Personnr.]],"-",Tabel4[[#This Row],[Afdeling]],"-",Tabel4[[#This Row],[ASS_Status]])</f>
        <v>35698-3130-Inactive - Payroll Eligible</v>
      </c>
    </row>
    <row r="649" spans="2:21" ht="15" customHeight="1" x14ac:dyDescent="0.4">
      <c r="B649" s="82" t="s">
        <v>629</v>
      </c>
      <c r="C649" s="83" t="s">
        <v>27310</v>
      </c>
      <c r="D649" s="83" t="s">
        <v>29316</v>
      </c>
      <c r="E649" s="83" t="s">
        <v>29317</v>
      </c>
      <c r="F649" s="31" t="s">
        <v>613</v>
      </c>
      <c r="G649" s="84" t="str">
        <f>IF(LEN(Tabel2[[#This Row],[ORGNO]])=4,"OK","Ugyldig")</f>
        <v>OK</v>
      </c>
      <c r="H649" s="9"/>
      <c r="K649"/>
      <c r="L649" s="9"/>
      <c r="M649" s="35" t="s">
        <v>44374</v>
      </c>
      <c r="N649" s="35"/>
      <c r="O649" s="35"/>
      <c r="P649" s="35" t="s">
        <v>46388</v>
      </c>
      <c r="Q649" s="35" t="s">
        <v>29718</v>
      </c>
      <c r="R649" s="35" t="s">
        <v>29745</v>
      </c>
      <c r="S649" s="35" t="s">
        <v>42623</v>
      </c>
      <c r="T649" s="36" t="s">
        <v>450</v>
      </c>
      <c r="U649" s="39" t="str">
        <f>_xlfn.CONCAT(Tabel4[[#This Row],[Personnr.]],"-",Tabel4[[#This Row],[Afdeling]],"-",Tabel4[[#This Row],[ASS_Status]])</f>
        <v>-3110-Inactive - Payroll Eligible</v>
      </c>
    </row>
    <row r="650" spans="2:21" ht="15" customHeight="1" x14ac:dyDescent="0.4">
      <c r="B650" s="82" t="s">
        <v>630</v>
      </c>
      <c r="C650" s="83" t="s">
        <v>27445</v>
      </c>
      <c r="D650" s="83" t="s">
        <v>29316</v>
      </c>
      <c r="E650" s="83" t="s">
        <v>29317</v>
      </c>
      <c r="F650" s="31" t="s">
        <v>613</v>
      </c>
      <c r="G650" s="84" t="str">
        <f>IF(LEN(Tabel2[[#This Row],[ORGNO]])=4,"OK","Ugyldig")</f>
        <v>OK</v>
      </c>
      <c r="H650" s="9"/>
      <c r="K650"/>
      <c r="L650" s="9"/>
      <c r="M650" s="35" t="s">
        <v>2333</v>
      </c>
      <c r="N650" s="35" t="s">
        <v>46389</v>
      </c>
      <c r="O650" s="35" t="s">
        <v>2334</v>
      </c>
      <c r="P650" s="35" t="s">
        <v>30371</v>
      </c>
      <c r="Q650" s="35" t="s">
        <v>29721</v>
      </c>
      <c r="R650" s="35" t="s">
        <v>29754</v>
      </c>
      <c r="S650" s="35" t="s">
        <v>2335</v>
      </c>
      <c r="T650" s="36" t="s">
        <v>817</v>
      </c>
      <c r="U650" s="39" t="str">
        <f>_xlfn.CONCAT(Tabel4[[#This Row],[Personnr.]],"-",Tabel4[[#This Row],[Afdeling]],"-",Tabel4[[#This Row],[ASS_Status]])</f>
        <v>34008-8330-Aktiv ansættelse</v>
      </c>
    </row>
    <row r="651" spans="2:21" ht="15" customHeight="1" x14ac:dyDescent="0.4">
      <c r="B651" s="82" t="s">
        <v>631</v>
      </c>
      <c r="C651" s="83" t="s">
        <v>27463</v>
      </c>
      <c r="D651" s="83" t="s">
        <v>29316</v>
      </c>
      <c r="E651" s="83" t="s">
        <v>29317</v>
      </c>
      <c r="F651" s="31" t="s">
        <v>632</v>
      </c>
      <c r="G651" s="84" t="str">
        <f>IF(LEN(Tabel2[[#This Row],[ORGNO]])=4,"OK","Ugyldig")</f>
        <v>OK</v>
      </c>
      <c r="H651" s="9"/>
      <c r="K651"/>
      <c r="L651" s="9"/>
      <c r="M651" s="35" t="s">
        <v>2336</v>
      </c>
      <c r="N651" s="35" t="s">
        <v>46390</v>
      </c>
      <c r="O651" s="35" t="s">
        <v>2337</v>
      </c>
      <c r="P651" s="35" t="s">
        <v>30372</v>
      </c>
      <c r="Q651" s="35" t="s">
        <v>29718</v>
      </c>
      <c r="R651" s="35" t="s">
        <v>30254</v>
      </c>
      <c r="S651" s="35" t="s">
        <v>2338</v>
      </c>
      <c r="T651" s="36" t="s">
        <v>715</v>
      </c>
      <c r="U651" s="39" t="str">
        <f>_xlfn.CONCAT(Tabel4[[#This Row],[Personnr.]],"-",Tabel4[[#This Row],[Afdeling]],"-",Tabel4[[#This Row],[ASS_Status]])</f>
        <v>4497-6000-Inactive - Payroll Eligible</v>
      </c>
    </row>
    <row r="652" spans="2:21" ht="15" customHeight="1" x14ac:dyDescent="0.4">
      <c r="B652" s="82" t="s">
        <v>634</v>
      </c>
      <c r="C652" s="83" t="s">
        <v>27225</v>
      </c>
      <c r="D652" s="83" t="s">
        <v>29316</v>
      </c>
      <c r="E652" s="83" t="s">
        <v>29317</v>
      </c>
      <c r="F652" s="31" t="s">
        <v>632</v>
      </c>
      <c r="G652" s="84" t="str">
        <f>IF(LEN(Tabel2[[#This Row],[ORGNO]])=4,"OK","Ugyldig")</f>
        <v>OK</v>
      </c>
      <c r="H652" s="9"/>
      <c r="K652"/>
      <c r="L652" s="9"/>
      <c r="M652" s="35" t="s">
        <v>2339</v>
      </c>
      <c r="N652" s="35" t="s">
        <v>46391</v>
      </c>
      <c r="O652" s="35" t="s">
        <v>2340</v>
      </c>
      <c r="P652" s="35" t="s">
        <v>30373</v>
      </c>
      <c r="Q652" s="35" t="s">
        <v>29718</v>
      </c>
      <c r="R652" s="35" t="s">
        <v>29722</v>
      </c>
      <c r="S652" s="35" t="s">
        <v>2341</v>
      </c>
      <c r="T652" s="36" t="s">
        <v>599</v>
      </c>
      <c r="U652" s="39" t="str">
        <f>_xlfn.CONCAT(Tabel4[[#This Row],[Personnr.]],"-",Tabel4[[#This Row],[Afdeling]],"-",Tabel4[[#This Row],[ASS_Status]])</f>
        <v>12575-4261-Inactive - Payroll Eligible</v>
      </c>
    </row>
    <row r="653" spans="2:21" ht="15" customHeight="1" x14ac:dyDescent="0.4">
      <c r="B653" s="82" t="s">
        <v>636</v>
      </c>
      <c r="C653" s="83" t="s">
        <v>27040</v>
      </c>
      <c r="D653" s="83" t="s">
        <v>29316</v>
      </c>
      <c r="E653" s="83" t="s">
        <v>29317</v>
      </c>
      <c r="F653" s="31" t="s">
        <v>632</v>
      </c>
      <c r="G653" s="84" t="str">
        <f>IF(LEN(Tabel2[[#This Row],[ORGNO]])=4,"OK","Ugyldig")</f>
        <v>OK</v>
      </c>
      <c r="H653" s="9"/>
      <c r="K653"/>
      <c r="L653" s="9"/>
      <c r="M653" s="35" t="s">
        <v>2342</v>
      </c>
      <c r="N653" s="35" t="s">
        <v>46392</v>
      </c>
      <c r="O653" s="35" t="s">
        <v>2343</v>
      </c>
      <c r="P653" s="35" t="s">
        <v>30374</v>
      </c>
      <c r="Q653" s="35" t="s">
        <v>29721</v>
      </c>
      <c r="R653" s="35" t="s">
        <v>29731</v>
      </c>
      <c r="S653" s="35" t="s">
        <v>2344</v>
      </c>
      <c r="T653" s="36" t="s">
        <v>811</v>
      </c>
      <c r="U653" s="39" t="str">
        <f>_xlfn.CONCAT(Tabel4[[#This Row],[Personnr.]],"-",Tabel4[[#This Row],[Afdeling]],"-",Tabel4[[#This Row],[ASS_Status]])</f>
        <v>32605-8286-Aktiv ansættelse</v>
      </c>
    </row>
    <row r="654" spans="2:21" ht="15" customHeight="1" x14ac:dyDescent="0.4">
      <c r="B654" s="82" t="s">
        <v>638</v>
      </c>
      <c r="C654" s="83" t="s">
        <v>27042</v>
      </c>
      <c r="D654" s="83" t="s">
        <v>29316</v>
      </c>
      <c r="E654" s="83" t="s">
        <v>29317</v>
      </c>
      <c r="F654" s="31" t="s">
        <v>632</v>
      </c>
      <c r="G654" s="84" t="str">
        <f>IF(LEN(Tabel2[[#This Row],[ORGNO]])=4,"OK","Ugyldig")</f>
        <v>OK</v>
      </c>
      <c r="H654" s="9"/>
      <c r="K654"/>
      <c r="L654" s="9"/>
      <c r="M654" s="35" t="s">
        <v>2345</v>
      </c>
      <c r="N654" s="35" t="s">
        <v>46393</v>
      </c>
      <c r="O654" s="35" t="s">
        <v>2346</v>
      </c>
      <c r="P654" s="35" t="s">
        <v>30375</v>
      </c>
      <c r="Q654" s="35" t="s">
        <v>29718</v>
      </c>
      <c r="R654" s="35" t="s">
        <v>29926</v>
      </c>
      <c r="S654" s="35" t="s">
        <v>2347</v>
      </c>
      <c r="T654" s="36" t="s">
        <v>583</v>
      </c>
      <c r="U654" s="39" t="str">
        <f>_xlfn.CONCAT(Tabel4[[#This Row],[Personnr.]],"-",Tabel4[[#This Row],[Afdeling]],"-",Tabel4[[#This Row],[ASS_Status]])</f>
        <v>27669-4160-Inactive - Payroll Eligible</v>
      </c>
    </row>
    <row r="655" spans="2:21" ht="15" customHeight="1" x14ac:dyDescent="0.4">
      <c r="B655" s="82" t="s">
        <v>640</v>
      </c>
      <c r="C655" s="83" t="s">
        <v>27088</v>
      </c>
      <c r="D655" s="83" t="s">
        <v>29316</v>
      </c>
      <c r="E655" s="83" t="s">
        <v>29317</v>
      </c>
      <c r="F655" s="31" t="s">
        <v>632</v>
      </c>
      <c r="G655" s="84" t="str">
        <f>IF(LEN(Tabel2[[#This Row],[ORGNO]])=4,"OK","Ugyldig")</f>
        <v>OK</v>
      </c>
      <c r="H655" s="9"/>
      <c r="K655"/>
      <c r="L655" s="9"/>
      <c r="M655" s="35" t="s">
        <v>2348</v>
      </c>
      <c r="N655" s="35" t="s">
        <v>46394</v>
      </c>
      <c r="O655" s="35" t="s">
        <v>2349</v>
      </c>
      <c r="P655" s="35" t="s">
        <v>30376</v>
      </c>
      <c r="Q655" s="35" t="s">
        <v>29721</v>
      </c>
      <c r="R655" s="35" t="s">
        <v>29887</v>
      </c>
      <c r="S655" s="35" t="s">
        <v>2350</v>
      </c>
      <c r="T655" s="36" t="s">
        <v>584</v>
      </c>
      <c r="U655" s="39" t="str">
        <f>_xlfn.CONCAT(Tabel4[[#This Row],[Personnr.]],"-",Tabel4[[#This Row],[Afdeling]],"-",Tabel4[[#This Row],[ASS_Status]])</f>
        <v>15815-4185-Aktiv ansættelse</v>
      </c>
    </row>
    <row r="656" spans="2:21" ht="15" customHeight="1" x14ac:dyDescent="0.4">
      <c r="B656" s="82" t="s">
        <v>642</v>
      </c>
      <c r="C656" s="83" t="s">
        <v>27030</v>
      </c>
      <c r="D656" s="83" t="s">
        <v>29316</v>
      </c>
      <c r="E656" s="83" t="s">
        <v>29317</v>
      </c>
      <c r="F656" s="31" t="s">
        <v>632</v>
      </c>
      <c r="G656" s="84" t="str">
        <f>IF(LEN(Tabel2[[#This Row],[ORGNO]])=4,"OK","Ugyldig")</f>
        <v>OK</v>
      </c>
      <c r="H656" s="9"/>
      <c r="K656"/>
      <c r="L656" s="9"/>
      <c r="M656" s="35" t="s">
        <v>2351</v>
      </c>
      <c r="N656" s="35" t="s">
        <v>46395</v>
      </c>
      <c r="O656" s="35" t="s">
        <v>2352</v>
      </c>
      <c r="P656" s="35" t="s">
        <v>30377</v>
      </c>
      <c r="Q656" s="35" t="s">
        <v>29718</v>
      </c>
      <c r="R656" s="35" t="s">
        <v>29879</v>
      </c>
      <c r="S656" s="35" t="s">
        <v>2353</v>
      </c>
      <c r="T656" s="36" t="s">
        <v>599</v>
      </c>
      <c r="U656" s="39" t="str">
        <f>_xlfn.CONCAT(Tabel4[[#This Row],[Personnr.]],"-",Tabel4[[#This Row],[Afdeling]],"-",Tabel4[[#This Row],[ASS_Status]])</f>
        <v>10384-4261-Inactive - Payroll Eligible</v>
      </c>
    </row>
    <row r="657" spans="2:21" ht="15" customHeight="1" x14ac:dyDescent="0.4">
      <c r="B657" s="82" t="s">
        <v>643</v>
      </c>
      <c r="C657" s="83" t="s">
        <v>26989</v>
      </c>
      <c r="D657" s="83" t="s">
        <v>29316</v>
      </c>
      <c r="E657" s="83" t="s">
        <v>29317</v>
      </c>
      <c r="F657" s="31" t="s">
        <v>632</v>
      </c>
      <c r="G657" s="84" t="str">
        <f>IF(LEN(Tabel2[[#This Row],[ORGNO]])=4,"OK","Ugyldig")</f>
        <v>OK</v>
      </c>
      <c r="H657" s="9"/>
      <c r="K657"/>
      <c r="L657" s="9"/>
      <c r="M657" s="35" t="s">
        <v>46396</v>
      </c>
      <c r="N657" s="35" t="s">
        <v>46397</v>
      </c>
      <c r="O657" s="35" t="s">
        <v>46398</v>
      </c>
      <c r="P657" s="35" t="s">
        <v>46399</v>
      </c>
      <c r="Q657" s="35" t="s">
        <v>29721</v>
      </c>
      <c r="R657" s="35" t="s">
        <v>29731</v>
      </c>
      <c r="S657" s="35" t="s">
        <v>46400</v>
      </c>
      <c r="T657" s="36" t="s">
        <v>812</v>
      </c>
      <c r="U657" s="39" t="str">
        <f>_xlfn.CONCAT(Tabel4[[#This Row],[Personnr.]],"-",Tabel4[[#This Row],[Afdeling]],"-",Tabel4[[#This Row],[ASS_Status]])</f>
        <v>36517-8287-Aktiv ansættelse</v>
      </c>
    </row>
    <row r="658" spans="2:21" ht="15" customHeight="1" x14ac:dyDescent="0.4">
      <c r="B658" s="82" t="s">
        <v>645</v>
      </c>
      <c r="C658" s="83" t="s">
        <v>27279</v>
      </c>
      <c r="D658" s="83" t="s">
        <v>29316</v>
      </c>
      <c r="E658" s="83" t="s">
        <v>29317</v>
      </c>
      <c r="F658" s="31" t="s">
        <v>632</v>
      </c>
      <c r="G658" s="84" t="str">
        <f>IF(LEN(Tabel2[[#This Row],[ORGNO]])=4,"OK","Ugyldig")</f>
        <v>OK</v>
      </c>
      <c r="H658" s="9"/>
      <c r="K658"/>
      <c r="L658" s="9"/>
      <c r="M658" s="35" t="s">
        <v>2354</v>
      </c>
      <c r="N658" s="35" t="s">
        <v>46401</v>
      </c>
      <c r="O658" s="35" t="s">
        <v>2355</v>
      </c>
      <c r="P658" s="35" t="s">
        <v>30378</v>
      </c>
      <c r="Q658" s="35" t="s">
        <v>29721</v>
      </c>
      <c r="R658" s="35" t="s">
        <v>29729</v>
      </c>
      <c r="S658" s="35" t="s">
        <v>2356</v>
      </c>
      <c r="T658" s="36" t="s">
        <v>303</v>
      </c>
      <c r="U658" s="39" t="str">
        <f>_xlfn.CONCAT(Tabel4[[#This Row],[Personnr.]],"-",Tabel4[[#This Row],[Afdeling]],"-",Tabel4[[#This Row],[ASS_Status]])</f>
        <v>33107-2737-Aktiv ansættelse</v>
      </c>
    </row>
    <row r="659" spans="2:21" ht="15" customHeight="1" x14ac:dyDescent="0.4">
      <c r="B659" s="82" t="s">
        <v>647</v>
      </c>
      <c r="C659" s="83" t="s">
        <v>27360</v>
      </c>
      <c r="D659" s="83" t="s">
        <v>29316</v>
      </c>
      <c r="E659" s="83" t="s">
        <v>29317</v>
      </c>
      <c r="F659" s="31" t="s">
        <v>632</v>
      </c>
      <c r="G659" s="84" t="str">
        <f>IF(LEN(Tabel2[[#This Row],[ORGNO]])=4,"OK","Ugyldig")</f>
        <v>OK</v>
      </c>
      <c r="H659" s="9"/>
      <c r="K659"/>
      <c r="L659" s="9"/>
      <c r="M659" s="35" t="s">
        <v>2357</v>
      </c>
      <c r="N659" s="35" t="s">
        <v>46402</v>
      </c>
      <c r="O659" s="35" t="s">
        <v>2358</v>
      </c>
      <c r="P659" s="35" t="s">
        <v>30379</v>
      </c>
      <c r="Q659" s="35" t="s">
        <v>29718</v>
      </c>
      <c r="R659" s="35" t="s">
        <v>29748</v>
      </c>
      <c r="S659" s="35" t="s">
        <v>2359</v>
      </c>
      <c r="T659" s="36" t="s">
        <v>143</v>
      </c>
      <c r="U659" s="39" t="str">
        <f>_xlfn.CONCAT(Tabel4[[#This Row],[Personnr.]],"-",Tabel4[[#This Row],[Afdeling]],"-",Tabel4[[#This Row],[ASS_Status]])</f>
        <v>29767-2270-Inactive - Payroll Eligible</v>
      </c>
    </row>
    <row r="660" spans="2:21" ht="15" customHeight="1" x14ac:dyDescent="0.4">
      <c r="B660" s="82" t="s">
        <v>648</v>
      </c>
      <c r="C660" s="83" t="s">
        <v>27402</v>
      </c>
      <c r="D660" s="83" t="s">
        <v>29316</v>
      </c>
      <c r="E660" s="83" t="s">
        <v>29317</v>
      </c>
      <c r="F660" s="31" t="s">
        <v>632</v>
      </c>
      <c r="G660" s="84" t="str">
        <f>IF(LEN(Tabel2[[#This Row],[ORGNO]])=4,"OK","Ugyldig")</f>
        <v>OK</v>
      </c>
      <c r="H660" s="9"/>
      <c r="K660"/>
      <c r="L660" s="9"/>
      <c r="M660" s="35" t="s">
        <v>46403</v>
      </c>
      <c r="N660" s="35" t="s">
        <v>46404</v>
      </c>
      <c r="O660" s="35" t="s">
        <v>46405</v>
      </c>
      <c r="P660" s="35" t="s">
        <v>46406</v>
      </c>
      <c r="Q660" s="35" t="s">
        <v>29718</v>
      </c>
      <c r="R660" s="35" t="s">
        <v>29761</v>
      </c>
      <c r="S660" s="35" t="s">
        <v>46407</v>
      </c>
      <c r="T660" s="36" t="s">
        <v>580</v>
      </c>
      <c r="U660" s="39" t="str">
        <f>_xlfn.CONCAT(Tabel4[[#This Row],[Personnr.]],"-",Tabel4[[#This Row],[Afdeling]],"-",Tabel4[[#This Row],[ASS_Status]])</f>
        <v>37308-4120-Inactive - Payroll Eligible</v>
      </c>
    </row>
    <row r="661" spans="2:21" ht="15" customHeight="1" x14ac:dyDescent="0.4">
      <c r="B661" s="82" t="s">
        <v>649</v>
      </c>
      <c r="C661" s="83" t="s">
        <v>27108</v>
      </c>
      <c r="D661" s="83" t="s">
        <v>29316</v>
      </c>
      <c r="E661" s="83" t="s">
        <v>29317</v>
      </c>
      <c r="F661" s="31" t="s">
        <v>632</v>
      </c>
      <c r="G661" s="84" t="str">
        <f>IF(LEN(Tabel2[[#This Row],[ORGNO]])=4,"OK","Ugyldig")</f>
        <v>OK</v>
      </c>
      <c r="H661" s="9"/>
      <c r="K661"/>
      <c r="L661" s="9"/>
      <c r="M661" s="35" t="s">
        <v>46403</v>
      </c>
      <c r="N661" s="35"/>
      <c r="O661" s="35"/>
      <c r="P661" s="35" t="s">
        <v>46408</v>
      </c>
      <c r="Q661" s="35" t="s">
        <v>29721</v>
      </c>
      <c r="R661" s="35" t="s">
        <v>29748</v>
      </c>
      <c r="S661" s="35" t="s">
        <v>46407</v>
      </c>
      <c r="T661" s="36" t="s">
        <v>580</v>
      </c>
      <c r="U661" s="39" t="str">
        <f>_xlfn.CONCAT(Tabel4[[#This Row],[Personnr.]],"-",Tabel4[[#This Row],[Afdeling]],"-",Tabel4[[#This Row],[ASS_Status]])</f>
        <v>-4120-Aktiv ansættelse</v>
      </c>
    </row>
    <row r="662" spans="2:21" ht="15" customHeight="1" x14ac:dyDescent="0.4">
      <c r="B662" s="82" t="s">
        <v>650</v>
      </c>
      <c r="C662" s="83" t="s">
        <v>27359</v>
      </c>
      <c r="D662" s="83" t="s">
        <v>29316</v>
      </c>
      <c r="E662" s="83" t="s">
        <v>29317</v>
      </c>
      <c r="F662" s="31" t="s">
        <v>632</v>
      </c>
      <c r="G662" s="84" t="str">
        <f>IF(LEN(Tabel2[[#This Row],[ORGNO]])=4,"OK","Ugyldig")</f>
        <v>OK</v>
      </c>
      <c r="H662" s="9"/>
      <c r="K662"/>
      <c r="L662" s="9"/>
      <c r="M662" s="35" t="s">
        <v>2360</v>
      </c>
      <c r="N662" s="35" t="s">
        <v>46409</v>
      </c>
      <c r="O662" s="35" t="s">
        <v>2361</v>
      </c>
      <c r="P662" s="35" t="s">
        <v>30380</v>
      </c>
      <c r="Q662" s="35" t="s">
        <v>29721</v>
      </c>
      <c r="R662" s="35" t="s">
        <v>29737</v>
      </c>
      <c r="S662" s="35" t="s">
        <v>2362</v>
      </c>
      <c r="T662" s="36" t="s">
        <v>299</v>
      </c>
      <c r="U662" s="39" t="str">
        <f>_xlfn.CONCAT(Tabel4[[#This Row],[Personnr.]],"-",Tabel4[[#This Row],[Afdeling]],"-",Tabel4[[#This Row],[ASS_Status]])</f>
        <v>18433-2733-Aktiv ansættelse</v>
      </c>
    </row>
    <row r="663" spans="2:21" ht="15" customHeight="1" x14ac:dyDescent="0.4">
      <c r="B663" s="82" t="s">
        <v>653</v>
      </c>
      <c r="C663" s="83" t="s">
        <v>29571</v>
      </c>
      <c r="D663" s="83" t="s">
        <v>29316</v>
      </c>
      <c r="E663" s="83" t="s">
        <v>29317</v>
      </c>
      <c r="F663" s="31" t="s">
        <v>652</v>
      </c>
      <c r="G663" s="84" t="str">
        <f>IF(LEN(Tabel2[[#This Row],[ORGNO]])=4,"OK","Ugyldig")</f>
        <v>OK</v>
      </c>
      <c r="H663" s="9"/>
      <c r="K663"/>
      <c r="L663" s="9"/>
      <c r="M663" s="35" t="s">
        <v>2363</v>
      </c>
      <c r="N663" s="35" t="s">
        <v>46410</v>
      </c>
      <c r="O663" s="35" t="s">
        <v>2364</v>
      </c>
      <c r="P663" s="35" t="s">
        <v>30381</v>
      </c>
      <c r="Q663" s="35" t="s">
        <v>29721</v>
      </c>
      <c r="R663" s="35" t="s">
        <v>29737</v>
      </c>
      <c r="S663" s="35" t="s">
        <v>2365</v>
      </c>
      <c r="T663" s="36" t="s">
        <v>37</v>
      </c>
      <c r="U663" s="39" t="str">
        <f>_xlfn.CONCAT(Tabel4[[#This Row],[Personnr.]],"-",Tabel4[[#This Row],[Afdeling]],"-",Tabel4[[#This Row],[ASS_Status]])</f>
        <v>30215-0122-Aktiv ansættelse</v>
      </c>
    </row>
    <row r="664" spans="2:21" ht="15" customHeight="1" x14ac:dyDescent="0.4">
      <c r="B664" s="82" t="s">
        <v>654</v>
      </c>
      <c r="C664" s="83" t="s">
        <v>29572</v>
      </c>
      <c r="D664" s="83" t="s">
        <v>29316</v>
      </c>
      <c r="E664" s="83" t="s">
        <v>29317</v>
      </c>
      <c r="F664" s="31" t="s">
        <v>652</v>
      </c>
      <c r="G664" s="84" t="str">
        <f>IF(LEN(Tabel2[[#This Row],[ORGNO]])=4,"OK","Ugyldig")</f>
        <v>OK</v>
      </c>
      <c r="H664" s="9"/>
      <c r="K664"/>
      <c r="L664" s="9"/>
      <c r="M664" s="35" t="s">
        <v>27215</v>
      </c>
      <c r="N664" s="35" t="s">
        <v>46411</v>
      </c>
      <c r="O664" s="35" t="s">
        <v>27216</v>
      </c>
      <c r="P664" s="35" t="s">
        <v>30382</v>
      </c>
      <c r="Q664" s="35" t="s">
        <v>29718</v>
      </c>
      <c r="R664" s="35" t="s">
        <v>29745</v>
      </c>
      <c r="S664" s="35" t="s">
        <v>27217</v>
      </c>
      <c r="T664" s="36" t="s">
        <v>85</v>
      </c>
      <c r="U664" s="39" t="str">
        <f>_xlfn.CONCAT(Tabel4[[#This Row],[Personnr.]],"-",Tabel4[[#This Row],[Afdeling]],"-",Tabel4[[#This Row],[ASS_Status]])</f>
        <v>34824-1118-Inactive - Payroll Eligible</v>
      </c>
    </row>
    <row r="665" spans="2:21" ht="15" customHeight="1" x14ac:dyDescent="0.4">
      <c r="B665" s="82" t="s">
        <v>655</v>
      </c>
      <c r="C665" s="83" t="s">
        <v>27257</v>
      </c>
      <c r="D665" s="83" t="s">
        <v>29316</v>
      </c>
      <c r="E665" s="83" t="s">
        <v>29317</v>
      </c>
      <c r="F665" s="31" t="s">
        <v>652</v>
      </c>
      <c r="G665" s="84" t="str">
        <f>IF(LEN(Tabel2[[#This Row],[ORGNO]])=4,"OK","Ugyldig")</f>
        <v>OK</v>
      </c>
      <c r="H665" s="9"/>
      <c r="K665"/>
      <c r="L665" s="9"/>
      <c r="M665" s="35" t="s">
        <v>27215</v>
      </c>
      <c r="N665" s="35"/>
      <c r="O665" s="35"/>
      <c r="P665" s="35" t="s">
        <v>46412</v>
      </c>
      <c r="Q665" s="35" t="s">
        <v>29718</v>
      </c>
      <c r="R665" s="35" t="s">
        <v>29745</v>
      </c>
      <c r="S665" s="35" t="s">
        <v>27217</v>
      </c>
      <c r="T665" s="36" t="s">
        <v>85</v>
      </c>
      <c r="U665" s="39" t="str">
        <f>_xlfn.CONCAT(Tabel4[[#This Row],[Personnr.]],"-",Tabel4[[#This Row],[Afdeling]],"-",Tabel4[[#This Row],[ASS_Status]])</f>
        <v>-1118-Inactive - Payroll Eligible</v>
      </c>
    </row>
    <row r="666" spans="2:21" ht="15" customHeight="1" x14ac:dyDescent="0.4">
      <c r="B666" s="82" t="s">
        <v>656</v>
      </c>
      <c r="C666" s="83" t="s">
        <v>29573</v>
      </c>
      <c r="D666" s="83" t="s">
        <v>29316</v>
      </c>
      <c r="E666" s="83" t="s">
        <v>29317</v>
      </c>
      <c r="F666" s="31" t="s">
        <v>652</v>
      </c>
      <c r="G666" s="84" t="str">
        <f>IF(LEN(Tabel2[[#This Row],[ORGNO]])=4,"OK","Ugyldig")</f>
        <v>OK</v>
      </c>
      <c r="H666" s="9"/>
      <c r="K666"/>
      <c r="L666" s="9"/>
      <c r="M666" s="35" t="s">
        <v>27218</v>
      </c>
      <c r="N666" s="35" t="s">
        <v>46413</v>
      </c>
      <c r="O666" s="35" t="s">
        <v>26953</v>
      </c>
      <c r="P666" s="35" t="s">
        <v>30383</v>
      </c>
      <c r="Q666" s="35" t="s">
        <v>29721</v>
      </c>
      <c r="R666" s="35" t="s">
        <v>29737</v>
      </c>
      <c r="S666" s="35" t="s">
        <v>26954</v>
      </c>
      <c r="T666" s="36" t="s">
        <v>643</v>
      </c>
      <c r="U666" s="39" t="str">
        <f>_xlfn.CONCAT(Tabel4[[#This Row],[Personnr.]],"-",Tabel4[[#This Row],[Afdeling]],"-",Tabel4[[#This Row],[ASS_Status]])</f>
        <v>34062-4765-Aktiv ansættelse</v>
      </c>
    </row>
    <row r="667" spans="2:21" ht="15" customHeight="1" x14ac:dyDescent="0.4">
      <c r="B667" s="82" t="s">
        <v>657</v>
      </c>
      <c r="C667" s="83" t="s">
        <v>27864</v>
      </c>
      <c r="D667" s="83" t="s">
        <v>29316</v>
      </c>
      <c r="E667" s="83" t="s">
        <v>29317</v>
      </c>
      <c r="F667" s="31" t="s">
        <v>652</v>
      </c>
      <c r="G667" s="84" t="str">
        <f>IF(LEN(Tabel2[[#This Row],[ORGNO]])=4,"OK","Ugyldig")</f>
        <v>OK</v>
      </c>
      <c r="H667" s="9"/>
      <c r="K667"/>
      <c r="L667" s="9"/>
      <c r="M667" s="35" t="s">
        <v>2366</v>
      </c>
      <c r="N667" s="35" t="s">
        <v>46414</v>
      </c>
      <c r="O667" s="35" t="s">
        <v>2367</v>
      </c>
      <c r="P667" s="35" t="s">
        <v>30384</v>
      </c>
      <c r="Q667" s="35" t="s">
        <v>29743</v>
      </c>
      <c r="R667" s="35" t="s">
        <v>29748</v>
      </c>
      <c r="S667" s="35" t="s">
        <v>2368</v>
      </c>
      <c r="T667" s="36" t="s">
        <v>535</v>
      </c>
      <c r="U667" s="39" t="str">
        <f>_xlfn.CONCAT(Tabel4[[#This Row],[Personnr.]],"-",Tabel4[[#This Row],[Afdeling]],"-",Tabel4[[#This Row],[ASS_Status]])</f>
        <v>30874-3422-Aktivt ansættelsesforhold</v>
      </c>
    </row>
    <row r="668" spans="2:21" ht="15" customHeight="1" x14ac:dyDescent="0.4">
      <c r="B668" s="82" t="s">
        <v>658</v>
      </c>
      <c r="C668" s="83" t="s">
        <v>29574</v>
      </c>
      <c r="D668" s="83" t="s">
        <v>29316</v>
      </c>
      <c r="E668" s="83" t="s">
        <v>29317</v>
      </c>
      <c r="F668" s="31" t="s">
        <v>652</v>
      </c>
      <c r="G668" s="84" t="str">
        <f>IF(LEN(Tabel2[[#This Row],[ORGNO]])=4,"OK","Ugyldig")</f>
        <v>OK</v>
      </c>
      <c r="H668" s="9"/>
      <c r="K668"/>
      <c r="L668" s="9"/>
      <c r="M668" s="35" t="s">
        <v>2369</v>
      </c>
      <c r="N668" s="35" t="s">
        <v>46415</v>
      </c>
      <c r="O668" s="35" t="s">
        <v>2370</v>
      </c>
      <c r="P668" s="35" t="s">
        <v>30385</v>
      </c>
      <c r="Q668" s="35" t="s">
        <v>29718</v>
      </c>
      <c r="R668" s="35" t="s">
        <v>30191</v>
      </c>
      <c r="S668" s="35" t="s">
        <v>2371</v>
      </c>
      <c r="T668" s="36" t="s">
        <v>818</v>
      </c>
      <c r="U668" s="39" t="str">
        <f>_xlfn.CONCAT(Tabel4[[#This Row],[Personnr.]],"-",Tabel4[[#This Row],[Afdeling]],"-",Tabel4[[#This Row],[ASS_Status]])</f>
        <v>27463-8340-Inactive - Payroll Eligible</v>
      </c>
    </row>
    <row r="669" spans="2:21" ht="15" customHeight="1" x14ac:dyDescent="0.4">
      <c r="B669" s="82" t="s">
        <v>659</v>
      </c>
      <c r="C669" s="83" t="s">
        <v>27946</v>
      </c>
      <c r="D669" s="83" t="s">
        <v>29316</v>
      </c>
      <c r="E669" s="83" t="s">
        <v>29317</v>
      </c>
      <c r="F669" s="31" t="s">
        <v>652</v>
      </c>
      <c r="G669" s="84" t="str">
        <f>IF(LEN(Tabel2[[#This Row],[ORGNO]])=4,"OK","Ugyldig")</f>
        <v>OK</v>
      </c>
      <c r="H669" s="9"/>
      <c r="K669"/>
      <c r="L669" s="9"/>
      <c r="M669" s="35" t="s">
        <v>2369</v>
      </c>
      <c r="N669" s="35"/>
      <c r="O669" s="35"/>
      <c r="P669" s="35" t="s">
        <v>46416</v>
      </c>
      <c r="Q669" s="35" t="s">
        <v>29721</v>
      </c>
      <c r="R669" s="35" t="s">
        <v>29745</v>
      </c>
      <c r="S669" s="35" t="s">
        <v>2371</v>
      </c>
      <c r="T669" s="36" t="s">
        <v>723</v>
      </c>
      <c r="U669" s="39" t="str">
        <f>_xlfn.CONCAT(Tabel4[[#This Row],[Personnr.]],"-",Tabel4[[#This Row],[Afdeling]],"-",Tabel4[[#This Row],[ASS_Status]])</f>
        <v>-6245-Aktiv ansættelse</v>
      </c>
    </row>
    <row r="670" spans="2:21" ht="15" customHeight="1" x14ac:dyDescent="0.4">
      <c r="B670" s="82" t="s">
        <v>660</v>
      </c>
      <c r="C670" s="83" t="s">
        <v>27001</v>
      </c>
      <c r="D670" s="83" t="s">
        <v>29316</v>
      </c>
      <c r="E670" s="83" t="s">
        <v>29317</v>
      </c>
      <c r="F670" s="31" t="s">
        <v>652</v>
      </c>
      <c r="G670" s="84" t="str">
        <f>IF(LEN(Tabel2[[#This Row],[ORGNO]])=4,"OK","Ugyldig")</f>
        <v>OK</v>
      </c>
      <c r="H670" s="9"/>
      <c r="K670"/>
      <c r="L670" s="9"/>
      <c r="M670" s="35" t="s">
        <v>2372</v>
      </c>
      <c r="N670" s="35" t="s">
        <v>46417</v>
      </c>
      <c r="O670" s="35" t="s">
        <v>2373</v>
      </c>
      <c r="P670" s="35" t="s">
        <v>30386</v>
      </c>
      <c r="Q670" s="35" t="s">
        <v>29718</v>
      </c>
      <c r="R670" s="35" t="s">
        <v>29761</v>
      </c>
      <c r="S670" s="35" t="s">
        <v>2374</v>
      </c>
      <c r="T670" s="36" t="s">
        <v>263</v>
      </c>
      <c r="U670" s="39" t="str">
        <f>_xlfn.CONCAT(Tabel4[[#This Row],[Personnr.]],"-",Tabel4[[#This Row],[Afdeling]],"-",Tabel4[[#This Row],[ASS_Status]])</f>
        <v>33771-2610-Inactive - Payroll Eligible</v>
      </c>
    </row>
    <row r="671" spans="2:21" ht="15" customHeight="1" x14ac:dyDescent="0.4">
      <c r="B671" s="82" t="s">
        <v>661</v>
      </c>
      <c r="C671" s="83" t="s">
        <v>29575</v>
      </c>
      <c r="D671" s="83" t="s">
        <v>29316</v>
      </c>
      <c r="E671" s="83" t="s">
        <v>29317</v>
      </c>
      <c r="F671" s="31" t="s">
        <v>652</v>
      </c>
      <c r="G671" s="84" t="str">
        <f>IF(LEN(Tabel2[[#This Row],[ORGNO]])=4,"OK","Ugyldig")</f>
        <v>OK</v>
      </c>
      <c r="H671" s="9"/>
      <c r="K671"/>
      <c r="L671" s="9"/>
      <c r="M671" s="35" t="s">
        <v>2375</v>
      </c>
      <c r="N671" s="35" t="s">
        <v>46418</v>
      </c>
      <c r="O671" s="35" t="s">
        <v>2376</v>
      </c>
      <c r="P671" s="35" t="s">
        <v>30387</v>
      </c>
      <c r="Q671" s="35" t="s">
        <v>29718</v>
      </c>
      <c r="R671" s="35" t="s">
        <v>29748</v>
      </c>
      <c r="S671" s="35" t="s">
        <v>2377</v>
      </c>
      <c r="T671" s="36" t="s">
        <v>305</v>
      </c>
      <c r="U671" s="39" t="str">
        <f>_xlfn.CONCAT(Tabel4[[#This Row],[Personnr.]],"-",Tabel4[[#This Row],[Afdeling]],"-",Tabel4[[#This Row],[ASS_Status]])</f>
        <v>29414-2744-Inactive - Payroll Eligible</v>
      </c>
    </row>
    <row r="672" spans="2:21" ht="15" customHeight="1" x14ac:dyDescent="0.4">
      <c r="B672" s="82" t="s">
        <v>662</v>
      </c>
      <c r="C672" s="83" t="s">
        <v>29576</v>
      </c>
      <c r="D672" s="83" t="s">
        <v>29316</v>
      </c>
      <c r="E672" s="83" t="s">
        <v>29317</v>
      </c>
      <c r="F672" s="31" t="s">
        <v>652</v>
      </c>
      <c r="G672" s="84" t="str">
        <f>IF(LEN(Tabel2[[#This Row],[ORGNO]])=4,"OK","Ugyldig")</f>
        <v>OK</v>
      </c>
      <c r="H672" s="9"/>
      <c r="K672"/>
      <c r="L672" s="9"/>
      <c r="M672" s="35" t="s">
        <v>2378</v>
      </c>
      <c r="N672" s="35" t="s">
        <v>46419</v>
      </c>
      <c r="O672" s="35" t="s">
        <v>2379</v>
      </c>
      <c r="P672" s="35" t="s">
        <v>30388</v>
      </c>
      <c r="Q672" s="35" t="s">
        <v>29718</v>
      </c>
      <c r="R672" s="35" t="s">
        <v>29745</v>
      </c>
      <c r="S672" s="35" t="s">
        <v>2380</v>
      </c>
      <c r="T672" s="36" t="s">
        <v>39</v>
      </c>
      <c r="U672" s="39" t="str">
        <f>_xlfn.CONCAT(Tabel4[[#This Row],[Personnr.]],"-",Tabel4[[#This Row],[Afdeling]],"-",Tabel4[[#This Row],[ASS_Status]])</f>
        <v>33401-0132-Inactive - Payroll Eligible</v>
      </c>
    </row>
    <row r="673" spans="2:21" ht="15" customHeight="1" x14ac:dyDescent="0.4">
      <c r="B673" s="82" t="s">
        <v>663</v>
      </c>
      <c r="C673" s="83" t="s">
        <v>29577</v>
      </c>
      <c r="D673" s="83" t="s">
        <v>29316</v>
      </c>
      <c r="E673" s="83" t="s">
        <v>29317</v>
      </c>
      <c r="F673" s="31" t="s">
        <v>652</v>
      </c>
      <c r="G673" s="84" t="str">
        <f>IF(LEN(Tabel2[[#This Row],[ORGNO]])=4,"OK","Ugyldig")</f>
        <v>OK</v>
      </c>
      <c r="H673" s="9"/>
      <c r="K673"/>
      <c r="L673" s="9"/>
      <c r="M673" s="35" t="s">
        <v>2378</v>
      </c>
      <c r="N673" s="35"/>
      <c r="O673" s="35"/>
      <c r="P673" s="35" t="s">
        <v>42624</v>
      </c>
      <c r="Q673" s="35" t="s">
        <v>29721</v>
      </c>
      <c r="R673" s="35" t="s">
        <v>29745</v>
      </c>
      <c r="S673" s="35" t="s">
        <v>2380</v>
      </c>
      <c r="T673" s="36" t="s">
        <v>723</v>
      </c>
      <c r="U673" s="39" t="str">
        <f>_xlfn.CONCAT(Tabel4[[#This Row],[Personnr.]],"-",Tabel4[[#This Row],[Afdeling]],"-",Tabel4[[#This Row],[ASS_Status]])</f>
        <v>-6245-Aktiv ansættelse</v>
      </c>
    </row>
    <row r="674" spans="2:21" ht="15" customHeight="1" x14ac:dyDescent="0.4">
      <c r="B674" s="82" t="s">
        <v>664</v>
      </c>
      <c r="C674" s="83" t="s">
        <v>29578</v>
      </c>
      <c r="D674" s="83" t="s">
        <v>29316</v>
      </c>
      <c r="E674" s="83" t="s">
        <v>29317</v>
      </c>
      <c r="F674" s="31" t="s">
        <v>652</v>
      </c>
      <c r="G674" s="84" t="str">
        <f>IF(LEN(Tabel2[[#This Row],[ORGNO]])=4,"OK","Ugyldig")</f>
        <v>OK</v>
      </c>
      <c r="H674" s="9"/>
      <c r="K674"/>
      <c r="L674" s="9"/>
      <c r="M674" s="35" t="s">
        <v>2378</v>
      </c>
      <c r="N674" s="35"/>
      <c r="O674" s="35"/>
      <c r="P674" s="35" t="s">
        <v>42625</v>
      </c>
      <c r="Q674" s="35" t="s">
        <v>29718</v>
      </c>
      <c r="R674" s="35" t="s">
        <v>29745</v>
      </c>
      <c r="S674" s="35" t="s">
        <v>2380</v>
      </c>
      <c r="T674" s="36" t="s">
        <v>39</v>
      </c>
      <c r="U674" s="39" t="str">
        <f>_xlfn.CONCAT(Tabel4[[#This Row],[Personnr.]],"-",Tabel4[[#This Row],[Afdeling]],"-",Tabel4[[#This Row],[ASS_Status]])</f>
        <v>-0132-Inactive - Payroll Eligible</v>
      </c>
    </row>
    <row r="675" spans="2:21" ht="15" customHeight="1" x14ac:dyDescent="0.4">
      <c r="B675" s="82" t="s">
        <v>665</v>
      </c>
      <c r="C675" s="83" t="s">
        <v>27191</v>
      </c>
      <c r="D675" s="83" t="s">
        <v>29316</v>
      </c>
      <c r="E675" s="83" t="s">
        <v>29317</v>
      </c>
      <c r="F675" s="31" t="s">
        <v>652</v>
      </c>
      <c r="G675" s="84" t="str">
        <f>IF(LEN(Tabel2[[#This Row],[ORGNO]])=4,"OK","Ugyldig")</f>
        <v>OK</v>
      </c>
      <c r="H675" s="9"/>
      <c r="K675"/>
      <c r="L675" s="9"/>
      <c r="M675" s="35" t="s">
        <v>2378</v>
      </c>
      <c r="N675" s="35"/>
      <c r="O675" s="35"/>
      <c r="P675" s="35" t="s">
        <v>46420</v>
      </c>
      <c r="Q675" s="35" t="s">
        <v>29718</v>
      </c>
      <c r="R675" s="35" t="s">
        <v>29745</v>
      </c>
      <c r="S675" s="35" t="s">
        <v>2380</v>
      </c>
      <c r="T675" s="36" t="s">
        <v>39</v>
      </c>
      <c r="U675" s="39" t="str">
        <f>_xlfn.CONCAT(Tabel4[[#This Row],[Personnr.]],"-",Tabel4[[#This Row],[Afdeling]],"-",Tabel4[[#This Row],[ASS_Status]])</f>
        <v>-0132-Inactive - Payroll Eligible</v>
      </c>
    </row>
    <row r="676" spans="2:21" ht="15" customHeight="1" x14ac:dyDescent="0.4">
      <c r="B676" s="82" t="s">
        <v>666</v>
      </c>
      <c r="C676" s="83" t="s">
        <v>27773</v>
      </c>
      <c r="D676" s="83" t="s">
        <v>29316</v>
      </c>
      <c r="E676" s="83" t="s">
        <v>29317</v>
      </c>
      <c r="F676" s="31" t="s">
        <v>652</v>
      </c>
      <c r="G676" s="84" t="str">
        <f>IF(LEN(Tabel2[[#This Row],[ORGNO]])=4,"OK","Ugyldig")</f>
        <v>OK</v>
      </c>
      <c r="H676" s="9"/>
      <c r="K676"/>
      <c r="L676" s="9"/>
      <c r="M676" s="35" t="s">
        <v>27220</v>
      </c>
      <c r="N676" s="35" t="s">
        <v>46421</v>
      </c>
      <c r="O676" s="35" t="s">
        <v>27221</v>
      </c>
      <c r="P676" s="35" t="s">
        <v>30389</v>
      </c>
      <c r="Q676" s="35" t="s">
        <v>29718</v>
      </c>
      <c r="R676" s="35" t="s">
        <v>29761</v>
      </c>
      <c r="S676" s="35" t="s">
        <v>27222</v>
      </c>
      <c r="T676" s="36" t="s">
        <v>32</v>
      </c>
      <c r="U676" s="39" t="str">
        <f>_xlfn.CONCAT(Tabel4[[#This Row],[Personnr.]],"-",Tabel4[[#This Row],[Afdeling]],"-",Tabel4[[#This Row],[ASS_Status]])</f>
        <v>34605-0117-Inactive - Payroll Eligible</v>
      </c>
    </row>
    <row r="677" spans="2:21" ht="15" customHeight="1" x14ac:dyDescent="0.4">
      <c r="B677" s="82" t="s">
        <v>667</v>
      </c>
      <c r="C677" s="83" t="s">
        <v>29579</v>
      </c>
      <c r="D677" s="83" t="s">
        <v>29316</v>
      </c>
      <c r="E677" s="83" t="s">
        <v>29317</v>
      </c>
      <c r="F677" s="31"/>
      <c r="G677" s="84" t="str">
        <f>IF(LEN(Tabel2[[#This Row],[ORGNO]])=4,"OK","Ugyldig")</f>
        <v>OK</v>
      </c>
      <c r="H677" s="9"/>
      <c r="K677"/>
      <c r="L677" s="9"/>
      <c r="M677" s="35" t="s">
        <v>2381</v>
      </c>
      <c r="N677" s="35" t="s">
        <v>46422</v>
      </c>
      <c r="O677" s="35" t="s">
        <v>2382</v>
      </c>
      <c r="P677" s="35" t="s">
        <v>30390</v>
      </c>
      <c r="Q677" s="35" t="s">
        <v>29718</v>
      </c>
      <c r="R677" s="35" t="s">
        <v>29745</v>
      </c>
      <c r="S677" s="35" t="s">
        <v>2383</v>
      </c>
      <c r="T677" s="36" t="s">
        <v>67</v>
      </c>
      <c r="U677" s="39" t="str">
        <f>_xlfn.CONCAT(Tabel4[[#This Row],[Personnr.]],"-",Tabel4[[#This Row],[Afdeling]],"-",Tabel4[[#This Row],[ASS_Status]])</f>
        <v>32198-1061-Inactive - Payroll Eligible</v>
      </c>
    </row>
    <row r="678" spans="2:21" ht="15" customHeight="1" x14ac:dyDescent="0.4">
      <c r="B678" s="82" t="s">
        <v>668</v>
      </c>
      <c r="C678" s="83" t="s">
        <v>29580</v>
      </c>
      <c r="D678" s="83" t="s">
        <v>29316</v>
      </c>
      <c r="E678" s="83" t="s">
        <v>29317</v>
      </c>
      <c r="F678" s="31"/>
      <c r="G678" s="84" t="str">
        <f>IF(LEN(Tabel2[[#This Row],[ORGNO]])=4,"OK","Ugyldig")</f>
        <v>OK</v>
      </c>
      <c r="H678" s="9"/>
      <c r="K678"/>
      <c r="L678" s="9"/>
      <c r="M678" s="35" t="s">
        <v>2381</v>
      </c>
      <c r="N678" s="35"/>
      <c r="O678" s="35"/>
      <c r="P678" s="35" t="s">
        <v>30391</v>
      </c>
      <c r="Q678" s="35" t="s">
        <v>29718</v>
      </c>
      <c r="R678" s="35" t="s">
        <v>29745</v>
      </c>
      <c r="S678" s="35" t="s">
        <v>2383</v>
      </c>
      <c r="T678" s="36" t="s">
        <v>67</v>
      </c>
      <c r="U678" s="39" t="str">
        <f>_xlfn.CONCAT(Tabel4[[#This Row],[Personnr.]],"-",Tabel4[[#This Row],[Afdeling]],"-",Tabel4[[#This Row],[ASS_Status]])</f>
        <v>-1061-Inactive - Payroll Eligible</v>
      </c>
    </row>
    <row r="679" spans="2:21" ht="15" customHeight="1" x14ac:dyDescent="0.4">
      <c r="B679" s="82" t="s">
        <v>669</v>
      </c>
      <c r="C679" s="83" t="s">
        <v>29581</v>
      </c>
      <c r="D679" s="83" t="s">
        <v>29316</v>
      </c>
      <c r="E679" s="83" t="s">
        <v>29317</v>
      </c>
      <c r="F679" s="31"/>
      <c r="G679" s="84" t="str">
        <f>IF(LEN(Tabel2[[#This Row],[ORGNO]])=4,"OK","Ugyldig")</f>
        <v>OK</v>
      </c>
      <c r="H679" s="9"/>
      <c r="K679"/>
      <c r="L679" s="9"/>
      <c r="M679" s="35" t="s">
        <v>2381</v>
      </c>
      <c r="N679" s="35"/>
      <c r="O679" s="35"/>
      <c r="P679" s="35" t="s">
        <v>30392</v>
      </c>
      <c r="Q679" s="35" t="s">
        <v>29718</v>
      </c>
      <c r="R679" s="35" t="s">
        <v>29745</v>
      </c>
      <c r="S679" s="35" t="s">
        <v>2383</v>
      </c>
      <c r="T679" s="36" t="s">
        <v>67</v>
      </c>
      <c r="U679" s="39" t="str">
        <f>_xlfn.CONCAT(Tabel4[[#This Row],[Personnr.]],"-",Tabel4[[#This Row],[Afdeling]],"-",Tabel4[[#This Row],[ASS_Status]])</f>
        <v>-1061-Inactive - Payroll Eligible</v>
      </c>
    </row>
    <row r="680" spans="2:21" ht="15" customHeight="1" x14ac:dyDescent="0.4">
      <c r="B680" s="82" t="s">
        <v>670</v>
      </c>
      <c r="C680" s="83" t="s">
        <v>29582</v>
      </c>
      <c r="D680" s="83" t="s">
        <v>29316</v>
      </c>
      <c r="E680" s="83" t="s">
        <v>29317</v>
      </c>
      <c r="F680" s="31"/>
      <c r="G680" s="84" t="str">
        <f>IF(LEN(Tabel2[[#This Row],[ORGNO]])=4,"OK","Ugyldig")</f>
        <v>OK</v>
      </c>
      <c r="H680" s="9"/>
      <c r="K680"/>
      <c r="L680" s="9"/>
      <c r="M680" s="35" t="s">
        <v>2381</v>
      </c>
      <c r="N680" s="35"/>
      <c r="O680" s="35"/>
      <c r="P680" s="35" t="s">
        <v>30393</v>
      </c>
      <c r="Q680" s="35" t="s">
        <v>29718</v>
      </c>
      <c r="R680" s="35" t="s">
        <v>29745</v>
      </c>
      <c r="S680" s="35" t="s">
        <v>2383</v>
      </c>
      <c r="T680" s="36" t="s">
        <v>67</v>
      </c>
      <c r="U680" s="39" t="str">
        <f>_xlfn.CONCAT(Tabel4[[#This Row],[Personnr.]],"-",Tabel4[[#This Row],[Afdeling]],"-",Tabel4[[#This Row],[ASS_Status]])</f>
        <v>-1061-Inactive - Payroll Eligible</v>
      </c>
    </row>
    <row r="681" spans="2:21" ht="15" customHeight="1" x14ac:dyDescent="0.4">
      <c r="B681" s="17" t="s">
        <v>671</v>
      </c>
      <c r="C681" s="18" t="s">
        <v>29583</v>
      </c>
      <c r="D681" s="18" t="s">
        <v>29316</v>
      </c>
      <c r="E681" s="18" t="s">
        <v>29317</v>
      </c>
      <c r="F681" s="19"/>
      <c r="G681" s="3" t="str">
        <f>IF(LEN(Tabel2[[#This Row],[ORGNO]])=4,"OK","Ugyldig")</f>
        <v>OK</v>
      </c>
      <c r="H681" s="9"/>
      <c r="K681"/>
      <c r="L681" s="9"/>
      <c r="M681" s="35" t="s">
        <v>2381</v>
      </c>
      <c r="N681" s="35"/>
      <c r="O681" s="35"/>
      <c r="P681" s="35" t="s">
        <v>46423</v>
      </c>
      <c r="Q681" s="35" t="s">
        <v>29718</v>
      </c>
      <c r="R681" s="35" t="s">
        <v>29745</v>
      </c>
      <c r="S681" s="35" t="s">
        <v>2383</v>
      </c>
      <c r="T681" s="36" t="s">
        <v>67</v>
      </c>
      <c r="U681" s="39" t="str">
        <f>_xlfn.CONCAT(Tabel4[[#This Row],[Personnr.]],"-",Tabel4[[#This Row],[Afdeling]],"-",Tabel4[[#This Row],[ASS_Status]])</f>
        <v>-1061-Inactive - Payroll Eligible</v>
      </c>
    </row>
    <row r="682" spans="2:21" ht="15" customHeight="1" x14ac:dyDescent="0.4">
      <c r="B682" s="82" t="s">
        <v>672</v>
      </c>
      <c r="C682" s="83" t="s">
        <v>29584</v>
      </c>
      <c r="D682" s="83" t="s">
        <v>29316</v>
      </c>
      <c r="E682" s="83" t="s">
        <v>29317</v>
      </c>
      <c r="F682" s="31"/>
      <c r="G682" s="84" t="str">
        <f>IF(LEN(Tabel2[[#This Row],[ORGNO]])=4,"OK","Ugyldig")</f>
        <v>OK</v>
      </c>
      <c r="H682" s="9"/>
      <c r="K682"/>
      <c r="L682" s="9"/>
      <c r="M682" s="35" t="s">
        <v>2384</v>
      </c>
      <c r="N682" s="35" t="s">
        <v>46424</v>
      </c>
      <c r="O682" s="35" t="s">
        <v>2385</v>
      </c>
      <c r="P682" s="35" t="s">
        <v>30394</v>
      </c>
      <c r="Q682" s="35" t="s">
        <v>29718</v>
      </c>
      <c r="R682" s="35" t="s">
        <v>29745</v>
      </c>
      <c r="S682" s="35" t="s">
        <v>2386</v>
      </c>
      <c r="T682" s="36" t="s">
        <v>350</v>
      </c>
      <c r="U682" s="39" t="str">
        <f>_xlfn.CONCAT(Tabel4[[#This Row],[Personnr.]],"-",Tabel4[[#This Row],[Afdeling]],"-",Tabel4[[#This Row],[ASS_Status]])</f>
        <v>31073-2810-Inactive - Payroll Eligible</v>
      </c>
    </row>
    <row r="683" spans="2:21" ht="15" customHeight="1" x14ac:dyDescent="0.4">
      <c r="B683" s="82" t="s">
        <v>673</v>
      </c>
      <c r="C683" s="83" t="s">
        <v>29585</v>
      </c>
      <c r="D683" s="83" t="s">
        <v>29316</v>
      </c>
      <c r="E683" s="83" t="s">
        <v>29317</v>
      </c>
      <c r="F683" s="31"/>
      <c r="G683" s="84" t="str">
        <f>IF(LEN(Tabel2[[#This Row],[ORGNO]])=4,"OK","Ugyldig")</f>
        <v>OK</v>
      </c>
      <c r="H683" s="9"/>
      <c r="K683"/>
      <c r="L683" s="9"/>
      <c r="M683" s="35" t="s">
        <v>2384</v>
      </c>
      <c r="N683" s="35"/>
      <c r="O683" s="35"/>
      <c r="P683" s="35" t="s">
        <v>46425</v>
      </c>
      <c r="Q683" s="35" t="s">
        <v>29718</v>
      </c>
      <c r="R683" s="35" t="s">
        <v>29745</v>
      </c>
      <c r="S683" s="35" t="s">
        <v>2386</v>
      </c>
      <c r="T683" s="36" t="s">
        <v>350</v>
      </c>
      <c r="U683" s="39" t="str">
        <f>_xlfn.CONCAT(Tabel4[[#This Row],[Personnr.]],"-",Tabel4[[#This Row],[Afdeling]],"-",Tabel4[[#This Row],[ASS_Status]])</f>
        <v>-2810-Inactive - Payroll Eligible</v>
      </c>
    </row>
    <row r="684" spans="2:21" ht="15" customHeight="1" x14ac:dyDescent="0.4">
      <c r="B684" s="82" t="s">
        <v>674</v>
      </c>
      <c r="C684" s="83" t="s">
        <v>29586</v>
      </c>
      <c r="D684" s="83" t="s">
        <v>29316</v>
      </c>
      <c r="E684" s="83" t="s">
        <v>29317</v>
      </c>
      <c r="F684" s="31"/>
      <c r="G684" s="84" t="str">
        <f>IF(LEN(Tabel2[[#This Row],[ORGNO]])=4,"OK","Ugyldig")</f>
        <v>OK</v>
      </c>
      <c r="H684" s="9"/>
      <c r="K684"/>
      <c r="L684" s="9"/>
      <c r="M684" s="35" t="s">
        <v>2387</v>
      </c>
      <c r="N684" s="35" t="s">
        <v>46426</v>
      </c>
      <c r="O684" s="35" t="s">
        <v>2388</v>
      </c>
      <c r="P684" s="35" t="s">
        <v>30395</v>
      </c>
      <c r="Q684" s="35" t="s">
        <v>29718</v>
      </c>
      <c r="R684" s="35" t="s">
        <v>30005</v>
      </c>
      <c r="S684" s="35" t="s">
        <v>2389</v>
      </c>
      <c r="T684" s="36" t="s">
        <v>683</v>
      </c>
      <c r="U684" s="39" t="str">
        <f>_xlfn.CONCAT(Tabel4[[#This Row],[Personnr.]],"-",Tabel4[[#This Row],[Afdeling]],"-",Tabel4[[#This Row],[ASS_Status]])</f>
        <v>32933-5600-Inactive - Payroll Eligible</v>
      </c>
    </row>
    <row r="685" spans="2:21" ht="15" customHeight="1" x14ac:dyDescent="0.4">
      <c r="B685" s="82" t="s">
        <v>675</v>
      </c>
      <c r="C685" s="83" t="s">
        <v>29587</v>
      </c>
      <c r="D685" s="83" t="s">
        <v>29316</v>
      </c>
      <c r="E685" s="83" t="s">
        <v>29317</v>
      </c>
      <c r="F685" s="31"/>
      <c r="G685" s="84" t="str">
        <f>IF(LEN(Tabel2[[#This Row],[ORGNO]])=4,"OK","Ugyldig")</f>
        <v>OK</v>
      </c>
      <c r="H685" s="9"/>
      <c r="K685"/>
      <c r="L685" s="9"/>
      <c r="M685" s="35" t="s">
        <v>2390</v>
      </c>
      <c r="N685" s="35" t="s">
        <v>46427</v>
      </c>
      <c r="O685" s="35" t="s">
        <v>2391</v>
      </c>
      <c r="P685" s="35" t="s">
        <v>30396</v>
      </c>
      <c r="Q685" s="35" t="s">
        <v>29718</v>
      </c>
      <c r="R685" s="35" t="s">
        <v>29754</v>
      </c>
      <c r="S685" s="35" t="s">
        <v>2392</v>
      </c>
      <c r="T685" s="36" t="s">
        <v>583</v>
      </c>
      <c r="U685" s="39" t="str">
        <f>_xlfn.CONCAT(Tabel4[[#This Row],[Personnr.]],"-",Tabel4[[#This Row],[Afdeling]],"-",Tabel4[[#This Row],[ASS_Status]])</f>
        <v>33661-4160-Inactive - Payroll Eligible</v>
      </c>
    </row>
    <row r="686" spans="2:21" ht="15" customHeight="1" x14ac:dyDescent="0.4">
      <c r="B686" s="82" t="s">
        <v>676</v>
      </c>
      <c r="C686" s="83" t="s">
        <v>27369</v>
      </c>
      <c r="D686" s="83" t="s">
        <v>29316</v>
      </c>
      <c r="E686" s="83" t="s">
        <v>29317</v>
      </c>
      <c r="F686" s="31"/>
      <c r="G686" s="84" t="str">
        <f>IF(LEN(Tabel2[[#This Row],[ORGNO]])=4,"OK","Ugyldig")</f>
        <v>OK</v>
      </c>
      <c r="H686" s="9"/>
      <c r="K686"/>
      <c r="L686" s="9"/>
      <c r="M686" s="35" t="s">
        <v>2393</v>
      </c>
      <c r="N686" s="35" t="s">
        <v>46428</v>
      </c>
      <c r="O686" s="35" t="s">
        <v>2394</v>
      </c>
      <c r="P686" s="35" t="s">
        <v>30397</v>
      </c>
      <c r="Q686" s="35" t="s">
        <v>29718</v>
      </c>
      <c r="R686" s="35" t="s">
        <v>29754</v>
      </c>
      <c r="S686" s="35" t="s">
        <v>2395</v>
      </c>
      <c r="T686" s="36" t="s">
        <v>312</v>
      </c>
      <c r="U686" s="39" t="str">
        <f>_xlfn.CONCAT(Tabel4[[#This Row],[Personnr.]],"-",Tabel4[[#This Row],[Afdeling]],"-",Tabel4[[#This Row],[ASS_Status]])</f>
        <v>30576-2758-Inactive - Payroll Eligible</v>
      </c>
    </row>
    <row r="687" spans="2:21" ht="15" customHeight="1" x14ac:dyDescent="0.4">
      <c r="B687" s="82" t="s">
        <v>677</v>
      </c>
      <c r="C687" s="83" t="s">
        <v>29588</v>
      </c>
      <c r="D687" s="83" t="s">
        <v>29316</v>
      </c>
      <c r="E687" s="83" t="s">
        <v>29317</v>
      </c>
      <c r="F687" s="31"/>
      <c r="G687" s="84" t="str">
        <f>IF(LEN(Tabel2[[#This Row],[ORGNO]])=4,"OK","Ugyldig")</f>
        <v>OK</v>
      </c>
      <c r="H687" s="9"/>
      <c r="K687"/>
      <c r="L687" s="9"/>
      <c r="M687" s="35" t="s">
        <v>2396</v>
      </c>
      <c r="N687" s="35" t="s">
        <v>46429</v>
      </c>
      <c r="O687" s="35" t="s">
        <v>2397</v>
      </c>
      <c r="P687" s="35" t="s">
        <v>30398</v>
      </c>
      <c r="Q687" s="35" t="s">
        <v>29718</v>
      </c>
      <c r="R687" s="35" t="s">
        <v>29745</v>
      </c>
      <c r="S687" s="35" t="s">
        <v>2398</v>
      </c>
      <c r="T687" s="36" t="s">
        <v>577</v>
      </c>
      <c r="U687" s="39" t="str">
        <f>_xlfn.CONCAT(Tabel4[[#This Row],[Personnr.]],"-",Tabel4[[#This Row],[Afdeling]],"-",Tabel4[[#This Row],[ASS_Status]])</f>
        <v>29990-4110-Inactive - Payroll Eligible</v>
      </c>
    </row>
    <row r="688" spans="2:21" ht="15" customHeight="1" x14ac:dyDescent="0.4">
      <c r="B688" s="82" t="s">
        <v>678</v>
      </c>
      <c r="C688" s="83" t="s">
        <v>29589</v>
      </c>
      <c r="D688" s="83" t="s">
        <v>29316</v>
      </c>
      <c r="E688" s="83" t="s">
        <v>29317</v>
      </c>
      <c r="F688" s="31"/>
      <c r="G688" s="84" t="str">
        <f>IF(LEN(Tabel2[[#This Row],[ORGNO]])=4,"OK","Ugyldig")</f>
        <v>OK</v>
      </c>
      <c r="H688" s="9"/>
      <c r="K688"/>
      <c r="L688" s="9"/>
      <c r="M688" s="35" t="s">
        <v>2396</v>
      </c>
      <c r="N688" s="35"/>
      <c r="O688" s="35"/>
      <c r="P688" s="35" t="s">
        <v>30399</v>
      </c>
      <c r="Q688" s="35" t="s">
        <v>29718</v>
      </c>
      <c r="R688" s="35" t="s">
        <v>29745</v>
      </c>
      <c r="S688" s="35" t="s">
        <v>2398</v>
      </c>
      <c r="T688" s="36" t="s">
        <v>577</v>
      </c>
      <c r="U688" s="39" t="str">
        <f>_xlfn.CONCAT(Tabel4[[#This Row],[Personnr.]],"-",Tabel4[[#This Row],[Afdeling]],"-",Tabel4[[#This Row],[ASS_Status]])</f>
        <v>-4110-Inactive - Payroll Eligible</v>
      </c>
    </row>
    <row r="689" spans="2:21" ht="15" customHeight="1" x14ac:dyDescent="0.4">
      <c r="B689" s="82" t="s">
        <v>679</v>
      </c>
      <c r="C689" s="83" t="s">
        <v>29590</v>
      </c>
      <c r="D689" s="83" t="s">
        <v>29316</v>
      </c>
      <c r="E689" s="83" t="s">
        <v>29317</v>
      </c>
      <c r="F689" s="31"/>
      <c r="G689" s="84" t="str">
        <f>IF(LEN(Tabel2[[#This Row],[ORGNO]])=4,"OK","Ugyldig")</f>
        <v>OK</v>
      </c>
      <c r="H689" s="9"/>
      <c r="K689"/>
      <c r="L689" s="9"/>
      <c r="M689" s="35" t="s">
        <v>46430</v>
      </c>
      <c r="N689" s="35" t="s">
        <v>46431</v>
      </c>
      <c r="O689" s="35" t="s">
        <v>46432</v>
      </c>
      <c r="P689" s="35" t="s">
        <v>46433</v>
      </c>
      <c r="Q689" s="35" t="s">
        <v>29721</v>
      </c>
      <c r="R689" s="35" t="s">
        <v>29748</v>
      </c>
      <c r="S689" s="35" t="s">
        <v>46434</v>
      </c>
      <c r="T689" s="36" t="s">
        <v>48</v>
      </c>
      <c r="U689" s="39" t="str">
        <f>_xlfn.CONCAT(Tabel4[[#This Row],[Personnr.]],"-",Tabel4[[#This Row],[Afdeling]],"-",Tabel4[[#This Row],[ASS_Status]])</f>
        <v>36648-1022-Aktiv ansættelse</v>
      </c>
    </row>
    <row r="690" spans="2:21" ht="15" customHeight="1" x14ac:dyDescent="0.4">
      <c r="B690" s="82" t="s">
        <v>680</v>
      </c>
      <c r="C690" s="83" t="s">
        <v>29591</v>
      </c>
      <c r="D690" s="83" t="s">
        <v>29316</v>
      </c>
      <c r="E690" s="83" t="s">
        <v>29317</v>
      </c>
      <c r="F690" s="31"/>
      <c r="G690" s="84" t="str">
        <f>IF(LEN(Tabel2[[#This Row],[ORGNO]])=4,"OK","Ugyldig")</f>
        <v>OK</v>
      </c>
      <c r="H690" s="9"/>
      <c r="K690"/>
      <c r="L690" s="9"/>
      <c r="M690" s="35" t="s">
        <v>2399</v>
      </c>
      <c r="N690" s="35" t="s">
        <v>46435</v>
      </c>
      <c r="O690" s="35" t="s">
        <v>2400</v>
      </c>
      <c r="P690" s="35" t="s">
        <v>30400</v>
      </c>
      <c r="Q690" s="35" t="s">
        <v>29718</v>
      </c>
      <c r="R690" s="35" t="s">
        <v>29817</v>
      </c>
      <c r="S690" s="35" t="s">
        <v>2401</v>
      </c>
      <c r="T690" s="36" t="s">
        <v>102</v>
      </c>
      <c r="U690" s="39" t="str">
        <f>_xlfn.CONCAT(Tabel4[[#This Row],[Personnr.]],"-",Tabel4[[#This Row],[Afdeling]],"-",Tabel4[[#This Row],[ASS_Status]])</f>
        <v>28971-1200-Inactive - Payroll Eligible</v>
      </c>
    </row>
    <row r="691" spans="2:21" ht="15" customHeight="1" x14ac:dyDescent="0.4">
      <c r="B691" s="82" t="s">
        <v>681</v>
      </c>
      <c r="C691" s="83" t="s">
        <v>29592</v>
      </c>
      <c r="D691" s="83" t="s">
        <v>29316</v>
      </c>
      <c r="E691" s="83" t="s">
        <v>29317</v>
      </c>
      <c r="F691" s="31"/>
      <c r="G691" s="84" t="str">
        <f>IF(LEN(Tabel2[[#This Row],[ORGNO]])=4,"OK","Ugyldig")</f>
        <v>OK</v>
      </c>
      <c r="H691" s="9"/>
      <c r="K691"/>
      <c r="L691" s="9"/>
      <c r="M691" s="35" t="s">
        <v>2399</v>
      </c>
      <c r="N691" s="35"/>
      <c r="O691" s="35"/>
      <c r="P691" s="35" t="s">
        <v>30401</v>
      </c>
      <c r="Q691" s="35" t="s">
        <v>29718</v>
      </c>
      <c r="R691" s="35" t="s">
        <v>29754</v>
      </c>
      <c r="S691" s="35" t="s">
        <v>2401</v>
      </c>
      <c r="T691" s="36" t="s">
        <v>102</v>
      </c>
      <c r="U691" s="39" t="str">
        <f>_xlfn.CONCAT(Tabel4[[#This Row],[Personnr.]],"-",Tabel4[[#This Row],[Afdeling]],"-",Tabel4[[#This Row],[ASS_Status]])</f>
        <v>-1200-Inactive - Payroll Eligible</v>
      </c>
    </row>
    <row r="692" spans="2:21" ht="15" customHeight="1" x14ac:dyDescent="0.4">
      <c r="B692" s="82" t="s">
        <v>683</v>
      </c>
      <c r="C692" s="83" t="s">
        <v>27223</v>
      </c>
      <c r="D692" s="83" t="s">
        <v>29316</v>
      </c>
      <c r="E692" s="83" t="s">
        <v>29317</v>
      </c>
      <c r="F692" s="31" t="s">
        <v>29593</v>
      </c>
      <c r="G692" s="84" t="str">
        <f>IF(LEN(Tabel2[[#This Row],[ORGNO]])=4,"OK","Ugyldig")</f>
        <v>OK</v>
      </c>
      <c r="H692" s="9"/>
      <c r="K692"/>
      <c r="L692" s="9"/>
      <c r="M692" s="35" t="s">
        <v>2402</v>
      </c>
      <c r="N692" s="35" t="s">
        <v>46436</v>
      </c>
      <c r="O692" s="35" t="s">
        <v>2403</v>
      </c>
      <c r="P692" s="35" t="s">
        <v>30402</v>
      </c>
      <c r="Q692" s="35" t="s">
        <v>29718</v>
      </c>
      <c r="R692" s="35" t="s">
        <v>29745</v>
      </c>
      <c r="S692" s="35" t="s">
        <v>46437</v>
      </c>
      <c r="T692" s="36" t="s">
        <v>67</v>
      </c>
      <c r="U692" s="39" t="str">
        <f>_xlfn.CONCAT(Tabel4[[#This Row],[Personnr.]],"-",Tabel4[[#This Row],[Afdeling]],"-",Tabel4[[#This Row],[ASS_Status]])</f>
        <v>27213-1061-Inactive - Payroll Eligible</v>
      </c>
    </row>
    <row r="693" spans="2:21" ht="15" customHeight="1" x14ac:dyDescent="0.4">
      <c r="B693" s="82" t="s">
        <v>684</v>
      </c>
      <c r="C693" s="83" t="s">
        <v>29594</v>
      </c>
      <c r="D693" s="83" t="s">
        <v>29316</v>
      </c>
      <c r="E693" s="83" t="s">
        <v>29317</v>
      </c>
      <c r="F693" s="31" t="s">
        <v>29593</v>
      </c>
      <c r="G693" s="84" t="str">
        <f>IF(LEN(Tabel2[[#This Row],[ORGNO]])=4,"OK","Ugyldig")</f>
        <v>OK</v>
      </c>
      <c r="H693" s="9"/>
      <c r="K693"/>
      <c r="L693" s="9"/>
      <c r="M693" s="35" t="s">
        <v>2402</v>
      </c>
      <c r="N693" s="35"/>
      <c r="O693" s="35"/>
      <c r="P693" s="35" t="s">
        <v>46438</v>
      </c>
      <c r="Q693" s="35" t="s">
        <v>29718</v>
      </c>
      <c r="R693" s="35" t="s">
        <v>29745</v>
      </c>
      <c r="S693" s="35" t="s">
        <v>46437</v>
      </c>
      <c r="T693" s="36" t="s">
        <v>67</v>
      </c>
      <c r="U693" s="39" t="str">
        <f>_xlfn.CONCAT(Tabel4[[#This Row],[Personnr.]],"-",Tabel4[[#This Row],[Afdeling]],"-",Tabel4[[#This Row],[ASS_Status]])</f>
        <v>-1061-Inactive - Payroll Eligible</v>
      </c>
    </row>
    <row r="694" spans="2:21" ht="15" customHeight="1" x14ac:dyDescent="0.4">
      <c r="B694" s="82" t="s">
        <v>685</v>
      </c>
      <c r="C694" s="83" t="s">
        <v>29595</v>
      </c>
      <c r="D694" s="83" t="s">
        <v>29316</v>
      </c>
      <c r="E694" s="83" t="s">
        <v>29317</v>
      </c>
      <c r="F694" s="31" t="s">
        <v>29593</v>
      </c>
      <c r="G694" s="84" t="str">
        <f>IF(LEN(Tabel2[[#This Row],[ORGNO]])=4,"OK","Ugyldig")</f>
        <v>OK</v>
      </c>
      <c r="H694" s="9"/>
      <c r="K694"/>
      <c r="L694" s="9"/>
      <c r="M694" s="35" t="s">
        <v>2402</v>
      </c>
      <c r="N694" s="35"/>
      <c r="O694" s="35"/>
      <c r="P694" s="35" t="s">
        <v>46439</v>
      </c>
      <c r="Q694" s="35" t="s">
        <v>29718</v>
      </c>
      <c r="R694" s="35" t="s">
        <v>29745</v>
      </c>
      <c r="S694" s="35" t="s">
        <v>46437</v>
      </c>
      <c r="T694" s="36" t="s">
        <v>312</v>
      </c>
      <c r="U694" s="39" t="str">
        <f>_xlfn.CONCAT(Tabel4[[#This Row],[Personnr.]],"-",Tabel4[[#This Row],[Afdeling]],"-",Tabel4[[#This Row],[ASS_Status]])</f>
        <v>-2758-Inactive - Payroll Eligible</v>
      </c>
    </row>
    <row r="695" spans="2:21" ht="15" customHeight="1" x14ac:dyDescent="0.4">
      <c r="B695" s="82" t="s">
        <v>686</v>
      </c>
      <c r="C695" s="83" t="s">
        <v>29596</v>
      </c>
      <c r="D695" s="83" t="s">
        <v>29316</v>
      </c>
      <c r="E695" s="83" t="s">
        <v>29317</v>
      </c>
      <c r="F695" s="31" t="s">
        <v>29593</v>
      </c>
      <c r="G695" s="84" t="str">
        <f>IF(LEN(Tabel2[[#This Row],[ORGNO]])=4,"OK","Ugyldig")</f>
        <v>OK</v>
      </c>
      <c r="H695" s="9"/>
      <c r="K695"/>
      <c r="L695" s="9"/>
      <c r="M695" s="35" t="s">
        <v>2402</v>
      </c>
      <c r="N695" s="35"/>
      <c r="O695" s="35"/>
      <c r="P695" s="35" t="s">
        <v>42626</v>
      </c>
      <c r="Q695" s="35" t="s">
        <v>29718</v>
      </c>
      <c r="R695" s="35" t="s">
        <v>29745</v>
      </c>
      <c r="S695" s="35" t="s">
        <v>46437</v>
      </c>
      <c r="T695" s="36" t="s">
        <v>312</v>
      </c>
      <c r="U695" s="39" t="str">
        <f>_xlfn.CONCAT(Tabel4[[#This Row],[Personnr.]],"-",Tabel4[[#This Row],[Afdeling]],"-",Tabel4[[#This Row],[ASS_Status]])</f>
        <v>-2758-Inactive - Payroll Eligible</v>
      </c>
    </row>
    <row r="696" spans="2:21" ht="15" customHeight="1" x14ac:dyDescent="0.4">
      <c r="B696" s="82" t="s">
        <v>687</v>
      </c>
      <c r="C696" s="83" t="s">
        <v>29597</v>
      </c>
      <c r="D696" s="83" t="s">
        <v>29316</v>
      </c>
      <c r="E696" s="83" t="s">
        <v>29317</v>
      </c>
      <c r="F696" s="31" t="s">
        <v>29593</v>
      </c>
      <c r="G696" s="84" t="str">
        <f>IF(LEN(Tabel2[[#This Row],[ORGNO]])=4,"OK","Ugyldig")</f>
        <v>OK</v>
      </c>
      <c r="H696" s="9"/>
      <c r="K696"/>
      <c r="L696" s="9"/>
      <c r="M696" s="35" t="s">
        <v>2402</v>
      </c>
      <c r="N696" s="35"/>
      <c r="O696" s="35"/>
      <c r="P696" s="35" t="s">
        <v>30403</v>
      </c>
      <c r="Q696" s="35" t="s">
        <v>29718</v>
      </c>
      <c r="R696" s="35" t="s">
        <v>29745</v>
      </c>
      <c r="S696" s="35" t="s">
        <v>46437</v>
      </c>
      <c r="T696" s="36" t="s">
        <v>312</v>
      </c>
      <c r="U696" s="39" t="str">
        <f>_xlfn.CONCAT(Tabel4[[#This Row],[Personnr.]],"-",Tabel4[[#This Row],[Afdeling]],"-",Tabel4[[#This Row],[ASS_Status]])</f>
        <v>-2758-Inactive - Payroll Eligible</v>
      </c>
    </row>
    <row r="697" spans="2:21" ht="15" customHeight="1" x14ac:dyDescent="0.4">
      <c r="B697" s="82" t="s">
        <v>688</v>
      </c>
      <c r="C697" s="83" t="s">
        <v>29598</v>
      </c>
      <c r="D697" s="83" t="s">
        <v>29316</v>
      </c>
      <c r="E697" s="83" t="s">
        <v>29317</v>
      </c>
      <c r="F697" s="31" t="s">
        <v>29593</v>
      </c>
      <c r="G697" s="84" t="str">
        <f>IF(LEN(Tabel2[[#This Row],[ORGNO]])=4,"OK","Ugyldig")</f>
        <v>OK</v>
      </c>
      <c r="H697" s="9"/>
      <c r="K697"/>
      <c r="L697" s="9"/>
      <c r="M697" s="35" t="s">
        <v>2402</v>
      </c>
      <c r="N697" s="35"/>
      <c r="O697" s="35"/>
      <c r="P697" s="35" t="s">
        <v>30404</v>
      </c>
      <c r="Q697" s="35" t="s">
        <v>29718</v>
      </c>
      <c r="R697" s="35" t="s">
        <v>29745</v>
      </c>
      <c r="S697" s="35" t="s">
        <v>46437</v>
      </c>
      <c r="T697" s="36" t="s">
        <v>67</v>
      </c>
      <c r="U697" s="39" t="str">
        <f>_xlfn.CONCAT(Tabel4[[#This Row],[Personnr.]],"-",Tabel4[[#This Row],[Afdeling]],"-",Tabel4[[#This Row],[ASS_Status]])</f>
        <v>-1061-Inactive - Payroll Eligible</v>
      </c>
    </row>
    <row r="698" spans="2:21" ht="15" customHeight="1" x14ac:dyDescent="0.4">
      <c r="B698" s="82" t="s">
        <v>689</v>
      </c>
      <c r="C698" s="83" t="s">
        <v>29599</v>
      </c>
      <c r="D698" s="83" t="s">
        <v>29316</v>
      </c>
      <c r="E698" s="83" t="s">
        <v>29317</v>
      </c>
      <c r="F698" s="31" t="s">
        <v>29593</v>
      </c>
      <c r="G698" s="84" t="str">
        <f>IF(LEN(Tabel2[[#This Row],[ORGNO]])=4,"OK","Ugyldig")</f>
        <v>OK</v>
      </c>
      <c r="H698" s="9"/>
      <c r="K698"/>
      <c r="L698" s="9"/>
      <c r="M698" s="35" t="s">
        <v>2402</v>
      </c>
      <c r="N698" s="35"/>
      <c r="O698" s="35"/>
      <c r="P698" s="35" t="s">
        <v>42627</v>
      </c>
      <c r="Q698" s="35" t="s">
        <v>29718</v>
      </c>
      <c r="R698" s="35" t="s">
        <v>29745</v>
      </c>
      <c r="S698" s="35" t="s">
        <v>46437</v>
      </c>
      <c r="T698" s="36" t="s">
        <v>67</v>
      </c>
      <c r="U698" s="39" t="str">
        <f>_xlfn.CONCAT(Tabel4[[#This Row],[Personnr.]],"-",Tabel4[[#This Row],[Afdeling]],"-",Tabel4[[#This Row],[ASS_Status]])</f>
        <v>-1061-Inactive - Payroll Eligible</v>
      </c>
    </row>
    <row r="699" spans="2:21" ht="15" customHeight="1" x14ac:dyDescent="0.4">
      <c r="B699" s="82" t="s">
        <v>690</v>
      </c>
      <c r="C699" s="83" t="s">
        <v>29600</v>
      </c>
      <c r="D699" s="83" t="s">
        <v>29316</v>
      </c>
      <c r="E699" s="83" t="s">
        <v>29317</v>
      </c>
      <c r="F699" s="31" t="s">
        <v>29593</v>
      </c>
      <c r="G699" s="84" t="str">
        <f>IF(LEN(Tabel2[[#This Row],[ORGNO]])=4,"OK","Ugyldig")</f>
        <v>OK</v>
      </c>
      <c r="H699" s="9"/>
      <c r="K699"/>
      <c r="L699" s="9"/>
      <c r="M699" s="35" t="s">
        <v>30405</v>
      </c>
      <c r="N699" s="35" t="s">
        <v>46440</v>
      </c>
      <c r="O699" s="35" t="s">
        <v>30406</v>
      </c>
      <c r="P699" s="35" t="s">
        <v>30407</v>
      </c>
      <c r="Q699" s="35" t="s">
        <v>29721</v>
      </c>
      <c r="R699" s="35" t="s">
        <v>30408</v>
      </c>
      <c r="S699" s="35" t="s">
        <v>30409</v>
      </c>
      <c r="T699" s="36" t="s">
        <v>886</v>
      </c>
      <c r="U699" s="39" t="str">
        <f>_xlfn.CONCAT(Tabel4[[#This Row],[Personnr.]],"-",Tabel4[[#This Row],[Afdeling]],"-",Tabel4[[#This Row],[ASS_Status]])</f>
        <v>35331-8800-Aktiv ansættelse</v>
      </c>
    </row>
    <row r="700" spans="2:21" ht="15" customHeight="1" x14ac:dyDescent="0.4">
      <c r="B700" s="82" t="s">
        <v>691</v>
      </c>
      <c r="C700" s="83" t="s">
        <v>29601</v>
      </c>
      <c r="D700" s="83" t="s">
        <v>29316</v>
      </c>
      <c r="E700" s="83" t="s">
        <v>29317</v>
      </c>
      <c r="F700" s="31" t="s">
        <v>29593</v>
      </c>
      <c r="G700" s="84" t="str">
        <f>IF(LEN(Tabel2[[#This Row],[ORGNO]])=4,"OK","Ugyldig")</f>
        <v>OK</v>
      </c>
      <c r="H700" s="9"/>
      <c r="K700"/>
      <c r="L700" s="9"/>
      <c r="M700" s="35" t="s">
        <v>2404</v>
      </c>
      <c r="N700" s="35" t="s">
        <v>46441</v>
      </c>
      <c r="O700" s="35" t="s">
        <v>2405</v>
      </c>
      <c r="P700" s="35" t="s">
        <v>30410</v>
      </c>
      <c r="Q700" s="35" t="s">
        <v>29721</v>
      </c>
      <c r="R700" s="35" t="s">
        <v>29719</v>
      </c>
      <c r="S700" s="35" t="s">
        <v>2406</v>
      </c>
      <c r="T700" s="36" t="s">
        <v>634</v>
      </c>
      <c r="U700" s="39" t="str">
        <f>_xlfn.CONCAT(Tabel4[[#This Row],[Personnr.]],"-",Tabel4[[#This Row],[Afdeling]],"-",Tabel4[[#This Row],[ASS_Status]])</f>
        <v>4505-4715-Aktiv ansættelse</v>
      </c>
    </row>
    <row r="701" spans="2:21" ht="15" customHeight="1" x14ac:dyDescent="0.4">
      <c r="B701" s="82" t="s">
        <v>692</v>
      </c>
      <c r="C701" s="83" t="s">
        <v>29602</v>
      </c>
      <c r="D701" s="83" t="s">
        <v>29316</v>
      </c>
      <c r="E701" s="83" t="s">
        <v>29317</v>
      </c>
      <c r="F701" s="31" t="s">
        <v>29593</v>
      </c>
      <c r="G701" s="84" t="str">
        <f>IF(LEN(Tabel2[[#This Row],[ORGNO]])=4,"OK","Ugyldig")</f>
        <v>OK</v>
      </c>
      <c r="H701" s="9"/>
      <c r="K701"/>
      <c r="L701" s="9"/>
      <c r="M701" s="35" t="s">
        <v>2407</v>
      </c>
      <c r="N701" s="35" t="s">
        <v>46442</v>
      </c>
      <c r="O701" s="35" t="s">
        <v>2408</v>
      </c>
      <c r="P701" s="35" t="s">
        <v>30411</v>
      </c>
      <c r="Q701" s="35" t="s">
        <v>29721</v>
      </c>
      <c r="R701" s="35" t="s">
        <v>29780</v>
      </c>
      <c r="S701" s="35" t="s">
        <v>2409</v>
      </c>
      <c r="T701" s="36" t="s">
        <v>454</v>
      </c>
      <c r="U701" s="39" t="str">
        <f>_xlfn.CONCAT(Tabel4[[#This Row],[Personnr.]],"-",Tabel4[[#This Row],[Afdeling]],"-",Tabel4[[#This Row],[ASS_Status]])</f>
        <v>769-3130-Aktiv ansættelse</v>
      </c>
    </row>
    <row r="702" spans="2:21" ht="15" customHeight="1" x14ac:dyDescent="0.4">
      <c r="B702" s="82" t="s">
        <v>693</v>
      </c>
      <c r="C702" s="83" t="s">
        <v>27233</v>
      </c>
      <c r="D702" s="83" t="s">
        <v>29316</v>
      </c>
      <c r="E702" s="83" t="s">
        <v>29317</v>
      </c>
      <c r="F702" s="31" t="s">
        <v>29593</v>
      </c>
      <c r="G702" s="84" t="str">
        <f>IF(LEN(Tabel2[[#This Row],[ORGNO]])=4,"OK","Ugyldig")</f>
        <v>OK</v>
      </c>
      <c r="H702" s="9"/>
      <c r="K702"/>
      <c r="L702" s="9"/>
      <c r="M702" s="35" t="s">
        <v>2410</v>
      </c>
      <c r="N702" s="35" t="s">
        <v>46443</v>
      </c>
      <c r="O702" s="35" t="s">
        <v>2411</v>
      </c>
      <c r="P702" s="35" t="s">
        <v>30412</v>
      </c>
      <c r="Q702" s="35" t="s">
        <v>29721</v>
      </c>
      <c r="R702" s="35" t="s">
        <v>30076</v>
      </c>
      <c r="S702" s="35" t="s">
        <v>2412</v>
      </c>
      <c r="T702" s="36" t="s">
        <v>159</v>
      </c>
      <c r="U702" s="39" t="str">
        <f>_xlfn.CONCAT(Tabel4[[#This Row],[Personnr.]],"-",Tabel4[[#This Row],[Afdeling]],"-",Tabel4[[#This Row],[ASS_Status]])</f>
        <v>3206-2303-Aktiv ansættelse</v>
      </c>
    </row>
    <row r="703" spans="2:21" ht="15" customHeight="1" x14ac:dyDescent="0.4">
      <c r="B703" s="82" t="s">
        <v>694</v>
      </c>
      <c r="C703" s="83" t="s">
        <v>27642</v>
      </c>
      <c r="D703" s="83" t="s">
        <v>29316</v>
      </c>
      <c r="E703" s="83" t="s">
        <v>29317</v>
      </c>
      <c r="F703" s="31" t="s">
        <v>29593</v>
      </c>
      <c r="G703" s="84" t="str">
        <f>IF(LEN(Tabel2[[#This Row],[ORGNO]])=4,"OK","Ugyldig")</f>
        <v>OK</v>
      </c>
      <c r="H703" s="9"/>
      <c r="K703"/>
      <c r="L703" s="9"/>
      <c r="M703" s="35" t="s">
        <v>2413</v>
      </c>
      <c r="N703" s="35" t="s">
        <v>46444</v>
      </c>
      <c r="O703" s="35" t="s">
        <v>2414</v>
      </c>
      <c r="P703" s="35" t="s">
        <v>30413</v>
      </c>
      <c r="Q703" s="35" t="s">
        <v>29721</v>
      </c>
      <c r="R703" s="35" t="s">
        <v>29780</v>
      </c>
      <c r="S703" s="35" t="s">
        <v>2415</v>
      </c>
      <c r="T703" s="36" t="s">
        <v>87</v>
      </c>
      <c r="U703" s="39" t="str">
        <f>_xlfn.CONCAT(Tabel4[[#This Row],[Personnr.]],"-",Tabel4[[#This Row],[Afdeling]],"-",Tabel4[[#This Row],[ASS_Status]])</f>
        <v>33784-1125-Aktiv ansættelse</v>
      </c>
    </row>
    <row r="704" spans="2:21" ht="15" customHeight="1" x14ac:dyDescent="0.4">
      <c r="B704" s="82" t="s">
        <v>695</v>
      </c>
      <c r="C704" s="83" t="s">
        <v>27333</v>
      </c>
      <c r="D704" s="83" t="s">
        <v>29316</v>
      </c>
      <c r="E704" s="83" t="s">
        <v>29317</v>
      </c>
      <c r="F704" s="31" t="s">
        <v>29593</v>
      </c>
      <c r="G704" s="84" t="str">
        <f>IF(LEN(Tabel2[[#This Row],[ORGNO]])=4,"OK","Ugyldig")</f>
        <v>OK</v>
      </c>
      <c r="H704" s="9"/>
      <c r="K704"/>
      <c r="L704" s="9"/>
      <c r="M704" s="35" t="s">
        <v>2416</v>
      </c>
      <c r="N704" s="35" t="s">
        <v>46445</v>
      </c>
      <c r="O704" s="35" t="s">
        <v>2417</v>
      </c>
      <c r="P704" s="35" t="s">
        <v>30414</v>
      </c>
      <c r="Q704" s="35" t="s">
        <v>29721</v>
      </c>
      <c r="R704" s="35" t="s">
        <v>29726</v>
      </c>
      <c r="S704" s="35" t="s">
        <v>2418</v>
      </c>
      <c r="T704" s="36" t="s">
        <v>692</v>
      </c>
      <c r="U704" s="39" t="str">
        <f>_xlfn.CONCAT(Tabel4[[#This Row],[Personnr.]],"-",Tabel4[[#This Row],[Afdeling]],"-",Tabel4[[#This Row],[ASS_Status]])</f>
        <v>4512-5622-Aktiv ansættelse</v>
      </c>
    </row>
    <row r="705" spans="2:21" ht="15" customHeight="1" x14ac:dyDescent="0.4">
      <c r="B705" s="82" t="s">
        <v>696</v>
      </c>
      <c r="C705" s="83" t="s">
        <v>27597</v>
      </c>
      <c r="D705" s="83" t="s">
        <v>29316</v>
      </c>
      <c r="E705" s="83" t="s">
        <v>29317</v>
      </c>
      <c r="F705" s="31" t="s">
        <v>29593</v>
      </c>
      <c r="G705" s="84" t="str">
        <f>IF(LEN(Tabel2[[#This Row],[ORGNO]])=4,"OK","Ugyldig")</f>
        <v>OK</v>
      </c>
      <c r="H705" s="9"/>
      <c r="K705"/>
      <c r="L705" s="9"/>
      <c r="M705" s="35" t="s">
        <v>2419</v>
      </c>
      <c r="N705" s="35" t="s">
        <v>46446</v>
      </c>
      <c r="O705" s="35" t="s">
        <v>2420</v>
      </c>
      <c r="P705" s="35" t="s">
        <v>30415</v>
      </c>
      <c r="Q705" s="35" t="s">
        <v>29718</v>
      </c>
      <c r="R705" s="35" t="s">
        <v>29780</v>
      </c>
      <c r="S705" s="35" t="s">
        <v>2421</v>
      </c>
      <c r="T705" s="36" t="s">
        <v>274</v>
      </c>
      <c r="U705" s="39" t="str">
        <f>_xlfn.CONCAT(Tabel4[[#This Row],[Personnr.]],"-",Tabel4[[#This Row],[Afdeling]],"-",Tabel4[[#This Row],[ASS_Status]])</f>
        <v>1509-2634-Inactive - Payroll Eligible</v>
      </c>
    </row>
    <row r="706" spans="2:21" ht="15" customHeight="1" x14ac:dyDescent="0.4">
      <c r="B706" s="82" t="s">
        <v>697</v>
      </c>
      <c r="C706" s="83" t="s">
        <v>27317</v>
      </c>
      <c r="D706" s="83" t="s">
        <v>29316</v>
      </c>
      <c r="E706" s="83" t="s">
        <v>29317</v>
      </c>
      <c r="F706" s="31" t="s">
        <v>29593</v>
      </c>
      <c r="G706" s="84" t="str">
        <f>IF(LEN(Tabel2[[#This Row],[ORGNO]])=4,"OK","Ugyldig")</f>
        <v>OK</v>
      </c>
      <c r="H706" s="9"/>
      <c r="K706"/>
      <c r="L706" s="9"/>
      <c r="M706" s="35" t="s">
        <v>2422</v>
      </c>
      <c r="N706" s="35" t="s">
        <v>46447</v>
      </c>
      <c r="O706" s="35" t="s">
        <v>2423</v>
      </c>
      <c r="P706" s="35" t="s">
        <v>30416</v>
      </c>
      <c r="Q706" s="35" t="s">
        <v>29721</v>
      </c>
      <c r="R706" s="35" t="s">
        <v>29726</v>
      </c>
      <c r="S706" s="35" t="s">
        <v>2424</v>
      </c>
      <c r="T706" s="36" t="s">
        <v>853</v>
      </c>
      <c r="U706" s="39" t="str">
        <f>_xlfn.CONCAT(Tabel4[[#This Row],[Personnr.]],"-",Tabel4[[#This Row],[Afdeling]],"-",Tabel4[[#This Row],[ASS_Status]])</f>
        <v>23703-8611-Aktiv ansættelse</v>
      </c>
    </row>
    <row r="707" spans="2:21" ht="15" customHeight="1" x14ac:dyDescent="0.4">
      <c r="B707" s="82" t="s">
        <v>698</v>
      </c>
      <c r="C707" s="83" t="s">
        <v>29603</v>
      </c>
      <c r="D707" s="83" t="s">
        <v>29316</v>
      </c>
      <c r="E707" s="83" t="s">
        <v>29317</v>
      </c>
      <c r="F707" s="31" t="s">
        <v>29593</v>
      </c>
      <c r="G707" s="84" t="str">
        <f>IF(LEN(Tabel2[[#This Row],[ORGNO]])=4,"OK","Ugyldig")</f>
        <v>OK</v>
      </c>
      <c r="H707" s="9"/>
      <c r="K707"/>
      <c r="L707" s="9"/>
      <c r="M707" s="35" t="s">
        <v>2425</v>
      </c>
      <c r="N707" s="35" t="s">
        <v>46448</v>
      </c>
      <c r="O707" s="35" t="s">
        <v>2426</v>
      </c>
      <c r="P707" s="35" t="s">
        <v>30417</v>
      </c>
      <c r="Q707" s="35" t="s">
        <v>29721</v>
      </c>
      <c r="R707" s="35" t="s">
        <v>30418</v>
      </c>
      <c r="S707" s="35" t="s">
        <v>2427</v>
      </c>
      <c r="T707" s="36" t="s">
        <v>76</v>
      </c>
      <c r="U707" s="39" t="str">
        <f>_xlfn.CONCAT(Tabel4[[#This Row],[Personnr.]],"-",Tabel4[[#This Row],[Afdeling]],"-",Tabel4[[#This Row],[ASS_Status]])</f>
        <v>23209-1100-Aktiv ansættelse</v>
      </c>
    </row>
    <row r="708" spans="2:21" ht="15" customHeight="1" x14ac:dyDescent="0.4">
      <c r="B708" s="82" t="s">
        <v>699</v>
      </c>
      <c r="C708" s="83" t="s">
        <v>29604</v>
      </c>
      <c r="D708" s="83" t="s">
        <v>29316</v>
      </c>
      <c r="E708" s="83" t="s">
        <v>29317</v>
      </c>
      <c r="F708" s="31" t="s">
        <v>29593</v>
      </c>
      <c r="G708" s="84" t="str">
        <f>IF(LEN(Tabel2[[#This Row],[ORGNO]])=4,"OK","Ugyldig")</f>
        <v>OK</v>
      </c>
      <c r="H708" s="9"/>
      <c r="K708"/>
      <c r="L708" s="9"/>
      <c r="M708" s="35" t="s">
        <v>2428</v>
      </c>
      <c r="N708" s="35" t="s">
        <v>46449</v>
      </c>
      <c r="O708" s="35" t="s">
        <v>2429</v>
      </c>
      <c r="P708" s="35" t="s">
        <v>30419</v>
      </c>
      <c r="Q708" s="35" t="s">
        <v>29721</v>
      </c>
      <c r="R708" s="35" t="s">
        <v>29786</v>
      </c>
      <c r="S708" s="35" t="s">
        <v>2430</v>
      </c>
      <c r="T708" s="36" t="s">
        <v>42501</v>
      </c>
      <c r="U708" s="39" t="str">
        <f>_xlfn.CONCAT(Tabel4[[#This Row],[Personnr.]],"-",Tabel4[[#This Row],[Afdeling]],"-",Tabel4[[#This Row],[ASS_Status]])</f>
        <v>3208-2291-Aktiv ansættelse</v>
      </c>
    </row>
    <row r="709" spans="2:21" ht="15" customHeight="1" x14ac:dyDescent="0.4">
      <c r="B709" s="82" t="s">
        <v>700</v>
      </c>
      <c r="C709" s="83" t="s">
        <v>29605</v>
      </c>
      <c r="D709" s="83" t="s">
        <v>29316</v>
      </c>
      <c r="E709" s="83" t="s">
        <v>29317</v>
      </c>
      <c r="F709" s="31" t="s">
        <v>29593</v>
      </c>
      <c r="G709" s="84" t="str">
        <f>IF(LEN(Tabel2[[#This Row],[ORGNO]])=4,"OK","Ugyldig")</f>
        <v>OK</v>
      </c>
      <c r="H709" s="9"/>
      <c r="K709"/>
      <c r="L709" s="9"/>
      <c r="M709" s="35" t="s">
        <v>2431</v>
      </c>
      <c r="N709" s="35" t="s">
        <v>46450</v>
      </c>
      <c r="O709" s="35" t="s">
        <v>2432</v>
      </c>
      <c r="P709" s="35" t="s">
        <v>30420</v>
      </c>
      <c r="Q709" s="35" t="s">
        <v>29721</v>
      </c>
      <c r="R709" s="35" t="s">
        <v>29726</v>
      </c>
      <c r="S709" s="35" t="s">
        <v>2433</v>
      </c>
      <c r="T709" s="36" t="s">
        <v>837</v>
      </c>
      <c r="U709" s="39" t="str">
        <f>_xlfn.CONCAT(Tabel4[[#This Row],[Personnr.]],"-",Tabel4[[#This Row],[Afdeling]],"-",Tabel4[[#This Row],[ASS_Status]])</f>
        <v>2190-8532-Aktiv ansættelse</v>
      </c>
    </row>
    <row r="710" spans="2:21" ht="15" customHeight="1" x14ac:dyDescent="0.4">
      <c r="B710" s="82" t="s">
        <v>701</v>
      </c>
      <c r="C710" s="83" t="s">
        <v>29606</v>
      </c>
      <c r="D710" s="83" t="s">
        <v>29316</v>
      </c>
      <c r="E710" s="83" t="s">
        <v>29317</v>
      </c>
      <c r="F710" s="31" t="s">
        <v>29593</v>
      </c>
      <c r="G710" s="84" t="str">
        <f>IF(LEN(Tabel2[[#This Row],[ORGNO]])=4,"OK","Ugyldig")</f>
        <v>OK</v>
      </c>
      <c r="H710" s="9"/>
      <c r="K710"/>
      <c r="L710" s="9"/>
      <c r="M710" s="35" t="s">
        <v>2434</v>
      </c>
      <c r="N710" s="35" t="s">
        <v>46451</v>
      </c>
      <c r="O710" s="35" t="s">
        <v>2435</v>
      </c>
      <c r="P710" s="35" t="s">
        <v>30421</v>
      </c>
      <c r="Q710" s="35" t="s">
        <v>29721</v>
      </c>
      <c r="R710" s="35" t="s">
        <v>29992</v>
      </c>
      <c r="S710" s="35" t="s">
        <v>2436</v>
      </c>
      <c r="T710" s="36" t="s">
        <v>810</v>
      </c>
      <c r="U710" s="39" t="str">
        <f>_xlfn.CONCAT(Tabel4[[#This Row],[Personnr.]],"-",Tabel4[[#This Row],[Afdeling]],"-",Tabel4[[#This Row],[ASS_Status]])</f>
        <v>12255-8285-Aktiv ansættelse</v>
      </c>
    </row>
    <row r="711" spans="2:21" ht="15" customHeight="1" x14ac:dyDescent="0.4">
      <c r="B711" s="82" t="s">
        <v>702</v>
      </c>
      <c r="C711" s="83" t="s">
        <v>29607</v>
      </c>
      <c r="D711" s="83" t="s">
        <v>29316</v>
      </c>
      <c r="E711" s="83" t="s">
        <v>29317</v>
      </c>
      <c r="F711" s="31" t="s">
        <v>29593</v>
      </c>
      <c r="G711" s="84" t="str">
        <f>IF(LEN(Tabel2[[#This Row],[ORGNO]])=4,"OK","Ugyldig")</f>
        <v>OK</v>
      </c>
      <c r="H711" s="9"/>
      <c r="K711"/>
      <c r="L711" s="9"/>
      <c r="M711" s="35" t="s">
        <v>2437</v>
      </c>
      <c r="N711" s="35" t="s">
        <v>46452</v>
      </c>
      <c r="O711" s="35" t="s">
        <v>2438</v>
      </c>
      <c r="P711" s="35" t="s">
        <v>30422</v>
      </c>
      <c r="Q711" s="35" t="s">
        <v>29721</v>
      </c>
      <c r="R711" s="35" t="s">
        <v>29726</v>
      </c>
      <c r="S711" s="35" t="s">
        <v>2439</v>
      </c>
      <c r="T711" s="36" t="s">
        <v>642</v>
      </c>
      <c r="U711" s="39" t="str">
        <f>_xlfn.CONCAT(Tabel4[[#This Row],[Personnr.]],"-",Tabel4[[#This Row],[Afdeling]],"-",Tabel4[[#This Row],[ASS_Status]])</f>
        <v>15904-4755-Aktiv ansættelse</v>
      </c>
    </row>
    <row r="712" spans="2:21" ht="15" customHeight="1" x14ac:dyDescent="0.4">
      <c r="B712" s="82" t="s">
        <v>703</v>
      </c>
      <c r="C712" s="83" t="s">
        <v>29608</v>
      </c>
      <c r="D712" s="83" t="s">
        <v>29316</v>
      </c>
      <c r="E712" s="83" t="s">
        <v>29317</v>
      </c>
      <c r="F712" s="31" t="s">
        <v>29593</v>
      </c>
      <c r="G712" s="84" t="str">
        <f>IF(LEN(Tabel2[[#This Row],[ORGNO]])=4,"OK","Ugyldig")</f>
        <v>OK</v>
      </c>
      <c r="H712" s="9"/>
      <c r="K712"/>
      <c r="L712" s="9"/>
      <c r="M712" s="35" t="s">
        <v>2440</v>
      </c>
      <c r="N712" s="35" t="s">
        <v>46453</v>
      </c>
      <c r="O712" s="35" t="s">
        <v>2441</v>
      </c>
      <c r="P712" s="35" t="s">
        <v>30423</v>
      </c>
      <c r="Q712" s="35" t="s">
        <v>29718</v>
      </c>
      <c r="R712" s="35" t="s">
        <v>29761</v>
      </c>
      <c r="S712" s="35" t="s">
        <v>2442</v>
      </c>
      <c r="T712" s="36" t="s">
        <v>27</v>
      </c>
      <c r="U712" s="39" t="str">
        <f>_xlfn.CONCAT(Tabel4[[#This Row],[Personnr.]],"-",Tabel4[[#This Row],[Afdeling]],"-",Tabel4[[#This Row],[ASS_Status]])</f>
        <v>28537-0112-Inactive - Payroll Eligible</v>
      </c>
    </row>
    <row r="713" spans="2:21" ht="15" customHeight="1" x14ac:dyDescent="0.4">
      <c r="B713" s="82" t="s">
        <v>704</v>
      </c>
      <c r="C713" s="83" t="s">
        <v>27907</v>
      </c>
      <c r="D713" s="83" t="s">
        <v>29316</v>
      </c>
      <c r="E713" s="83" t="s">
        <v>29317</v>
      </c>
      <c r="F713" s="31" t="s">
        <v>29593</v>
      </c>
      <c r="G713" s="84" t="str">
        <f>IF(LEN(Tabel2[[#This Row],[ORGNO]])=4,"OK","Ugyldig")</f>
        <v>OK</v>
      </c>
      <c r="H713" s="9"/>
      <c r="K713"/>
      <c r="L713" s="9"/>
      <c r="M713" s="35" t="s">
        <v>2443</v>
      </c>
      <c r="N713" s="35" t="s">
        <v>46454</v>
      </c>
      <c r="O713" s="35" t="s">
        <v>2444</v>
      </c>
      <c r="P713" s="35" t="s">
        <v>30424</v>
      </c>
      <c r="Q713" s="35" t="s">
        <v>29721</v>
      </c>
      <c r="R713" s="35" t="s">
        <v>29729</v>
      </c>
      <c r="S713" s="35" t="s">
        <v>2445</v>
      </c>
      <c r="T713" s="36" t="s">
        <v>442</v>
      </c>
      <c r="U713" s="39" t="str">
        <f>_xlfn.CONCAT(Tabel4[[#This Row],[Personnr.]],"-",Tabel4[[#This Row],[Afdeling]],"-",Tabel4[[#This Row],[ASS_Status]])</f>
        <v>4519-3080-Aktiv ansættelse</v>
      </c>
    </row>
    <row r="714" spans="2:21" ht="15" customHeight="1" x14ac:dyDescent="0.4">
      <c r="B714" s="82" t="s">
        <v>705</v>
      </c>
      <c r="C714" s="83" t="s">
        <v>27912</v>
      </c>
      <c r="D714" s="83" t="s">
        <v>29316</v>
      </c>
      <c r="E714" s="83" t="s">
        <v>29317</v>
      </c>
      <c r="F714" s="31" t="s">
        <v>29593</v>
      </c>
      <c r="G714" s="84" t="str">
        <f>IF(LEN(Tabel2[[#This Row],[ORGNO]])=4,"OK","Ugyldig")</f>
        <v>OK</v>
      </c>
      <c r="H714" s="9"/>
      <c r="K714"/>
      <c r="L714" s="9"/>
      <c r="M714" s="35" t="s">
        <v>2446</v>
      </c>
      <c r="N714" s="35" t="s">
        <v>46455</v>
      </c>
      <c r="O714" s="35" t="s">
        <v>2447</v>
      </c>
      <c r="P714" s="35" t="s">
        <v>30425</v>
      </c>
      <c r="Q714" s="35" t="s">
        <v>29718</v>
      </c>
      <c r="R714" s="35" t="s">
        <v>29745</v>
      </c>
      <c r="S714" s="35" t="s">
        <v>2448</v>
      </c>
      <c r="T714" s="36" t="s">
        <v>39</v>
      </c>
      <c r="U714" s="39" t="str">
        <f>_xlfn.CONCAT(Tabel4[[#This Row],[Personnr.]],"-",Tabel4[[#This Row],[Afdeling]],"-",Tabel4[[#This Row],[ASS_Status]])</f>
        <v>33398-0132-Inactive - Payroll Eligible</v>
      </c>
    </row>
    <row r="715" spans="2:21" ht="15" customHeight="1" x14ac:dyDescent="0.4">
      <c r="B715" s="82" t="s">
        <v>706</v>
      </c>
      <c r="C715" s="83" t="s">
        <v>27652</v>
      </c>
      <c r="D715" s="83" t="s">
        <v>29316</v>
      </c>
      <c r="E715" s="83" t="s">
        <v>29317</v>
      </c>
      <c r="F715" s="31" t="s">
        <v>29593</v>
      </c>
      <c r="G715" s="84" t="str">
        <f>IF(LEN(Tabel2[[#This Row],[ORGNO]])=4,"OK","Ugyldig")</f>
        <v>OK</v>
      </c>
      <c r="H715" s="9"/>
      <c r="K715"/>
      <c r="L715" s="9"/>
      <c r="M715" s="35" t="s">
        <v>2446</v>
      </c>
      <c r="N715" s="35"/>
      <c r="O715" s="35"/>
      <c r="P715" s="35" t="s">
        <v>30426</v>
      </c>
      <c r="Q715" s="35" t="s">
        <v>29718</v>
      </c>
      <c r="R715" s="35" t="s">
        <v>29745</v>
      </c>
      <c r="S715" s="35" t="s">
        <v>2448</v>
      </c>
      <c r="T715" s="36" t="s">
        <v>39</v>
      </c>
      <c r="U715" s="39" t="str">
        <f>_xlfn.CONCAT(Tabel4[[#This Row],[Personnr.]],"-",Tabel4[[#This Row],[Afdeling]],"-",Tabel4[[#This Row],[ASS_Status]])</f>
        <v>-0132-Inactive - Payroll Eligible</v>
      </c>
    </row>
    <row r="716" spans="2:21" ht="15" customHeight="1" x14ac:dyDescent="0.4">
      <c r="B716" s="82" t="s">
        <v>707</v>
      </c>
      <c r="C716" s="83" t="s">
        <v>27308</v>
      </c>
      <c r="D716" s="83" t="s">
        <v>29316</v>
      </c>
      <c r="E716" s="83" t="s">
        <v>29317</v>
      </c>
      <c r="F716" s="31" t="s">
        <v>29593</v>
      </c>
      <c r="G716" s="84" t="str">
        <f>IF(LEN(Tabel2[[#This Row],[ORGNO]])=4,"OK","Ugyldig")</f>
        <v>OK</v>
      </c>
      <c r="H716" s="9"/>
      <c r="K716"/>
      <c r="L716" s="9"/>
      <c r="M716" s="35" t="s">
        <v>2446</v>
      </c>
      <c r="N716" s="35"/>
      <c r="O716" s="35"/>
      <c r="P716" s="35" t="s">
        <v>42628</v>
      </c>
      <c r="Q716" s="35" t="s">
        <v>29718</v>
      </c>
      <c r="R716" s="35" t="s">
        <v>29745</v>
      </c>
      <c r="S716" s="35" t="s">
        <v>2448</v>
      </c>
      <c r="T716" s="36" t="s">
        <v>39</v>
      </c>
      <c r="U716" s="39" t="str">
        <f>_xlfn.CONCAT(Tabel4[[#This Row],[Personnr.]],"-",Tabel4[[#This Row],[Afdeling]],"-",Tabel4[[#This Row],[ASS_Status]])</f>
        <v>-0132-Inactive - Payroll Eligible</v>
      </c>
    </row>
    <row r="717" spans="2:21" ht="15" customHeight="1" x14ac:dyDescent="0.4">
      <c r="B717" s="82" t="s">
        <v>708</v>
      </c>
      <c r="C717" s="83" t="s">
        <v>27370</v>
      </c>
      <c r="D717" s="83" t="s">
        <v>29316</v>
      </c>
      <c r="E717" s="83" t="s">
        <v>29317</v>
      </c>
      <c r="F717" s="31" t="s">
        <v>29593</v>
      </c>
      <c r="G717" s="84" t="str">
        <f>IF(LEN(Tabel2[[#This Row],[ORGNO]])=4,"OK","Ugyldig")</f>
        <v>OK</v>
      </c>
      <c r="H717" s="9"/>
      <c r="K717"/>
      <c r="L717" s="9"/>
      <c r="M717" s="35" t="s">
        <v>2446</v>
      </c>
      <c r="N717" s="35"/>
      <c r="O717" s="35"/>
      <c r="P717" s="35" t="s">
        <v>46456</v>
      </c>
      <c r="Q717" s="35" t="s">
        <v>29718</v>
      </c>
      <c r="R717" s="35" t="s">
        <v>29745</v>
      </c>
      <c r="S717" s="35" t="s">
        <v>2448</v>
      </c>
      <c r="T717" s="36" t="s">
        <v>39</v>
      </c>
      <c r="U717" s="39" t="str">
        <f>_xlfn.CONCAT(Tabel4[[#This Row],[Personnr.]],"-",Tabel4[[#This Row],[Afdeling]],"-",Tabel4[[#This Row],[ASS_Status]])</f>
        <v>-0132-Inactive - Payroll Eligible</v>
      </c>
    </row>
    <row r="718" spans="2:21" ht="15" customHeight="1" x14ac:dyDescent="0.4">
      <c r="B718" s="82" t="s">
        <v>709</v>
      </c>
      <c r="C718" s="83" t="s">
        <v>29609</v>
      </c>
      <c r="D718" s="83" t="s">
        <v>29316</v>
      </c>
      <c r="E718" s="83" t="s">
        <v>29317</v>
      </c>
      <c r="F718" s="31" t="s">
        <v>29593</v>
      </c>
      <c r="G718" s="84" t="str">
        <f>IF(LEN(Tabel2[[#This Row],[ORGNO]])=4,"OK","Ugyldig")</f>
        <v>OK</v>
      </c>
      <c r="H718" s="9"/>
      <c r="K718"/>
      <c r="L718" s="9"/>
      <c r="M718" s="35" t="s">
        <v>2449</v>
      </c>
      <c r="N718" s="35" t="s">
        <v>46457</v>
      </c>
      <c r="O718" s="35" t="s">
        <v>2450</v>
      </c>
      <c r="P718" s="35" t="s">
        <v>30427</v>
      </c>
      <c r="Q718" s="35" t="s">
        <v>29718</v>
      </c>
      <c r="R718" s="35" t="s">
        <v>29737</v>
      </c>
      <c r="S718" s="35" t="s">
        <v>2451</v>
      </c>
      <c r="T718" s="36" t="s">
        <v>265</v>
      </c>
      <c r="U718" s="39" t="str">
        <f>_xlfn.CONCAT(Tabel4[[#This Row],[Personnr.]],"-",Tabel4[[#This Row],[Afdeling]],"-",Tabel4[[#This Row],[ASS_Status]])</f>
        <v>31477-2620-Inactive - Payroll Eligible</v>
      </c>
    </row>
    <row r="719" spans="2:21" ht="15" customHeight="1" x14ac:dyDescent="0.4">
      <c r="B719" s="82" t="s">
        <v>710</v>
      </c>
      <c r="C719" s="83" t="s">
        <v>27123</v>
      </c>
      <c r="D719" s="83" t="s">
        <v>29316</v>
      </c>
      <c r="E719" s="83" t="s">
        <v>29317</v>
      </c>
      <c r="F719" s="31" t="s">
        <v>29593</v>
      </c>
      <c r="G719" s="84" t="str">
        <f>IF(LEN(Tabel2[[#This Row],[ORGNO]])=4,"OK","Ugyldig")</f>
        <v>OK</v>
      </c>
      <c r="H719" s="9"/>
      <c r="K719"/>
      <c r="L719" s="9"/>
      <c r="M719" s="35" t="s">
        <v>46458</v>
      </c>
      <c r="N719" s="35"/>
      <c r="O719" s="35" t="s">
        <v>46459</v>
      </c>
      <c r="P719" s="35" t="s">
        <v>46460</v>
      </c>
      <c r="Q719" s="35" t="s">
        <v>29721</v>
      </c>
      <c r="R719" s="35" t="s">
        <v>29761</v>
      </c>
      <c r="S719" s="35" t="s">
        <v>46461</v>
      </c>
      <c r="T719" s="36" t="s">
        <v>592</v>
      </c>
      <c r="U719" s="39" t="str">
        <f>_xlfn.CONCAT(Tabel4[[#This Row],[Personnr.]],"-",Tabel4[[#This Row],[Afdeling]],"-",Tabel4[[#This Row],[ASS_Status]])</f>
        <v>37634-4233-Aktiv ansættelse</v>
      </c>
    </row>
    <row r="720" spans="2:21" ht="15" customHeight="1" x14ac:dyDescent="0.4">
      <c r="B720" s="82" t="s">
        <v>711</v>
      </c>
      <c r="C720" s="83" t="s">
        <v>27653</v>
      </c>
      <c r="D720" s="83" t="s">
        <v>29316</v>
      </c>
      <c r="E720" s="83" t="s">
        <v>29317</v>
      </c>
      <c r="F720" s="31" t="s">
        <v>29593</v>
      </c>
      <c r="G720" s="84" t="str">
        <f>IF(LEN(Tabel2[[#This Row],[ORGNO]])=4,"OK","Ugyldig")</f>
        <v>OK</v>
      </c>
      <c r="H720" s="9"/>
      <c r="K720"/>
      <c r="L720" s="9"/>
      <c r="M720" s="35" t="s">
        <v>44376</v>
      </c>
      <c r="N720" s="35" t="s">
        <v>46462</v>
      </c>
      <c r="O720" s="35" t="s">
        <v>44377</v>
      </c>
      <c r="P720" s="35" t="s">
        <v>42629</v>
      </c>
      <c r="Q720" s="35" t="s">
        <v>29721</v>
      </c>
      <c r="R720" s="35" t="s">
        <v>35450</v>
      </c>
      <c r="S720" s="35" t="s">
        <v>42630</v>
      </c>
      <c r="T720" s="36" t="s">
        <v>29700</v>
      </c>
      <c r="U720" s="39" t="str">
        <f>_xlfn.CONCAT(Tabel4[[#This Row],[Personnr.]],"-",Tabel4[[#This Row],[Afdeling]],"-",Tabel4[[#This Row],[ASS_Status]])</f>
        <v>35564-1019-Aktiv ansættelse</v>
      </c>
    </row>
    <row r="721" spans="2:21" ht="15" customHeight="1" x14ac:dyDescent="0.4">
      <c r="B721" s="82" t="s">
        <v>712</v>
      </c>
      <c r="C721" s="83" t="s">
        <v>27446</v>
      </c>
      <c r="D721" s="83" t="s">
        <v>29316</v>
      </c>
      <c r="E721" s="83" t="s">
        <v>29317</v>
      </c>
      <c r="F721" s="31" t="s">
        <v>29593</v>
      </c>
      <c r="G721" s="84" t="str">
        <f>IF(LEN(Tabel2[[#This Row],[ORGNO]])=4,"OK","Ugyldig")</f>
        <v>OK</v>
      </c>
      <c r="H721" s="9"/>
      <c r="K721"/>
      <c r="L721" s="9"/>
      <c r="M721" s="35" t="s">
        <v>27228</v>
      </c>
      <c r="N721" s="35" t="s">
        <v>46463</v>
      </c>
      <c r="O721" s="35" t="s">
        <v>27229</v>
      </c>
      <c r="P721" s="35" t="s">
        <v>30428</v>
      </c>
      <c r="Q721" s="35" t="s">
        <v>29718</v>
      </c>
      <c r="R721" s="35" t="s">
        <v>29737</v>
      </c>
      <c r="S721" s="35" t="s">
        <v>27230</v>
      </c>
      <c r="T721" s="36" t="s">
        <v>383</v>
      </c>
      <c r="U721" s="39" t="str">
        <f>_xlfn.CONCAT(Tabel4[[#This Row],[Personnr.]],"-",Tabel4[[#This Row],[Afdeling]],"-",Tabel4[[#This Row],[ASS_Status]])</f>
        <v>34175-2916-Inactive - Payroll Eligible</v>
      </c>
    </row>
    <row r="722" spans="2:21" ht="15" customHeight="1" x14ac:dyDescent="0.4">
      <c r="B722" s="82" t="s">
        <v>713</v>
      </c>
      <c r="C722" s="83" t="s">
        <v>27781</v>
      </c>
      <c r="D722" s="83" t="s">
        <v>29316</v>
      </c>
      <c r="E722" s="83" t="s">
        <v>29317</v>
      </c>
      <c r="F722" s="31" t="s">
        <v>29593</v>
      </c>
      <c r="G722" s="84" t="str">
        <f>IF(LEN(Tabel2[[#This Row],[ORGNO]])=4,"OK","Ugyldig")</f>
        <v>OK</v>
      </c>
      <c r="H722" s="9"/>
      <c r="K722"/>
      <c r="L722" s="9"/>
      <c r="M722" s="35" t="s">
        <v>2452</v>
      </c>
      <c r="N722" s="35" t="s">
        <v>46464</v>
      </c>
      <c r="O722" s="35" t="s">
        <v>2453</v>
      </c>
      <c r="P722" s="35" t="s">
        <v>30429</v>
      </c>
      <c r="Q722" s="35" t="s">
        <v>29721</v>
      </c>
      <c r="R722" s="35" t="s">
        <v>29748</v>
      </c>
      <c r="S722" s="35" t="s">
        <v>2454</v>
      </c>
      <c r="T722" s="36" t="s">
        <v>548</v>
      </c>
      <c r="U722" s="39" t="str">
        <f>_xlfn.CONCAT(Tabel4[[#This Row],[Personnr.]],"-",Tabel4[[#This Row],[Afdeling]],"-",Tabel4[[#This Row],[ASS_Status]])</f>
        <v>32163-3447-Aktiv ansættelse</v>
      </c>
    </row>
    <row r="723" spans="2:21" ht="15" customHeight="1" x14ac:dyDescent="0.4">
      <c r="B723" s="82" t="s">
        <v>714</v>
      </c>
      <c r="C723" s="83" t="s">
        <v>28716</v>
      </c>
      <c r="D723" s="83" t="s">
        <v>29316</v>
      </c>
      <c r="E723" s="83" t="s">
        <v>29317</v>
      </c>
      <c r="F723" s="31" t="s">
        <v>29593</v>
      </c>
      <c r="G723" s="84" t="str">
        <f>IF(LEN(Tabel2[[#This Row],[ORGNO]])=4,"OK","Ugyldig")</f>
        <v>OK</v>
      </c>
      <c r="H723" s="9"/>
      <c r="K723"/>
      <c r="L723" s="9"/>
      <c r="M723" s="35" t="s">
        <v>2455</v>
      </c>
      <c r="N723" s="35" t="s">
        <v>46465</v>
      </c>
      <c r="O723" s="35" t="s">
        <v>2456</v>
      </c>
      <c r="P723" s="35" t="s">
        <v>30430</v>
      </c>
      <c r="Q723" s="35" t="s">
        <v>29721</v>
      </c>
      <c r="R723" s="35" t="s">
        <v>29748</v>
      </c>
      <c r="S723" s="35" t="s">
        <v>2457</v>
      </c>
      <c r="T723" s="36" t="s">
        <v>30</v>
      </c>
      <c r="U723" s="39" t="str">
        <f>_xlfn.CONCAT(Tabel4[[#This Row],[Personnr.]],"-",Tabel4[[#This Row],[Afdeling]],"-",Tabel4[[#This Row],[ASS_Status]])</f>
        <v>31122-0115-Aktiv ansættelse</v>
      </c>
    </row>
    <row r="724" spans="2:21" ht="15" customHeight="1" x14ac:dyDescent="0.4">
      <c r="B724" s="82" t="s">
        <v>715</v>
      </c>
      <c r="C724" s="83" t="s">
        <v>26990</v>
      </c>
      <c r="D724" s="83" t="s">
        <v>29316</v>
      </c>
      <c r="E724" s="83" t="s">
        <v>29317</v>
      </c>
      <c r="F724" s="31"/>
      <c r="G724" s="84" t="str">
        <f>IF(LEN(Tabel2[[#This Row],[ORGNO]])=4,"OK","Ugyldig")</f>
        <v>OK</v>
      </c>
      <c r="H724" s="9"/>
      <c r="K724"/>
      <c r="L724" s="9"/>
      <c r="M724" s="35" t="s">
        <v>2458</v>
      </c>
      <c r="N724" s="35" t="s">
        <v>46466</v>
      </c>
      <c r="O724" s="35" t="s">
        <v>2459</v>
      </c>
      <c r="P724" s="35" t="s">
        <v>30431</v>
      </c>
      <c r="Q724" s="35" t="s">
        <v>29718</v>
      </c>
      <c r="R724" s="35" t="s">
        <v>29761</v>
      </c>
      <c r="S724" s="35" t="s">
        <v>2460</v>
      </c>
      <c r="T724" s="36" t="s">
        <v>596</v>
      </c>
      <c r="U724" s="39" t="str">
        <f>_xlfn.CONCAT(Tabel4[[#This Row],[Personnr.]],"-",Tabel4[[#This Row],[Afdeling]],"-",Tabel4[[#This Row],[ASS_Status]])</f>
        <v>25923-4252-Inactive - Payroll Eligible</v>
      </c>
    </row>
    <row r="725" spans="2:21" ht="15" customHeight="1" x14ac:dyDescent="0.4">
      <c r="B725" s="82" t="s">
        <v>716</v>
      </c>
      <c r="C725" s="83" t="s">
        <v>29610</v>
      </c>
      <c r="D725" s="83" t="s">
        <v>29316</v>
      </c>
      <c r="E725" s="83" t="s">
        <v>29317</v>
      </c>
      <c r="F725" s="31" t="s">
        <v>717</v>
      </c>
      <c r="G725" s="84" t="str">
        <f>IF(LEN(Tabel2[[#This Row],[ORGNO]])=4,"OK","Ugyldig")</f>
        <v>OK</v>
      </c>
      <c r="H725" s="9"/>
      <c r="K725"/>
      <c r="L725" s="9"/>
      <c r="M725" s="35" t="s">
        <v>2458</v>
      </c>
      <c r="N725" s="35"/>
      <c r="O725" s="35"/>
      <c r="P725" s="35" t="s">
        <v>30432</v>
      </c>
      <c r="Q725" s="35" t="s">
        <v>29718</v>
      </c>
      <c r="R725" s="35" t="s">
        <v>29745</v>
      </c>
      <c r="S725" s="35" t="s">
        <v>2460</v>
      </c>
      <c r="T725" s="36" t="s">
        <v>110</v>
      </c>
      <c r="U725" s="39" t="str">
        <f>_xlfn.CONCAT(Tabel4[[#This Row],[Personnr.]],"-",Tabel4[[#This Row],[Afdeling]],"-",Tabel4[[#This Row],[ASS_Status]])</f>
        <v>-1214-Inactive - Payroll Eligible</v>
      </c>
    </row>
    <row r="726" spans="2:21" ht="15" customHeight="1" x14ac:dyDescent="0.4">
      <c r="B726" s="82" t="s">
        <v>718</v>
      </c>
      <c r="C726" s="83" t="s">
        <v>27046</v>
      </c>
      <c r="D726" s="83" t="s">
        <v>29316</v>
      </c>
      <c r="E726" s="83" t="s">
        <v>29317</v>
      </c>
      <c r="F726" s="31" t="s">
        <v>717</v>
      </c>
      <c r="G726" s="84" t="str">
        <f>IF(LEN(Tabel2[[#This Row],[ORGNO]])=4,"OK","Ugyldig")</f>
        <v>OK</v>
      </c>
      <c r="H726" s="9"/>
      <c r="K726"/>
      <c r="L726" s="9"/>
      <c r="M726" s="35" t="s">
        <v>2458</v>
      </c>
      <c r="N726" s="35"/>
      <c r="O726" s="35"/>
      <c r="P726" s="35" t="s">
        <v>30433</v>
      </c>
      <c r="Q726" s="35" t="s">
        <v>29718</v>
      </c>
      <c r="R726" s="35" t="s">
        <v>29817</v>
      </c>
      <c r="S726" s="35" t="s">
        <v>2460</v>
      </c>
      <c r="T726" s="36" t="s">
        <v>102</v>
      </c>
      <c r="U726" s="39" t="str">
        <f>_xlfn.CONCAT(Tabel4[[#This Row],[Personnr.]],"-",Tabel4[[#This Row],[Afdeling]],"-",Tabel4[[#This Row],[ASS_Status]])</f>
        <v>-1200-Inactive - Payroll Eligible</v>
      </c>
    </row>
    <row r="727" spans="2:21" ht="15" customHeight="1" x14ac:dyDescent="0.4">
      <c r="B727" s="82" t="s">
        <v>719</v>
      </c>
      <c r="C727" s="83" t="s">
        <v>27122</v>
      </c>
      <c r="D727" s="83" t="s">
        <v>29316</v>
      </c>
      <c r="E727" s="83" t="s">
        <v>29317</v>
      </c>
      <c r="F727" s="31" t="s">
        <v>717</v>
      </c>
      <c r="G727" s="84" t="str">
        <f>IF(LEN(Tabel2[[#This Row],[ORGNO]])=4,"OK","Ugyldig")</f>
        <v>OK</v>
      </c>
      <c r="H727" s="9"/>
      <c r="K727"/>
      <c r="L727" s="9"/>
      <c r="M727" s="35" t="s">
        <v>2461</v>
      </c>
      <c r="N727" s="35" t="s">
        <v>46467</v>
      </c>
      <c r="O727" s="35" t="s">
        <v>2462</v>
      </c>
      <c r="P727" s="35" t="s">
        <v>30434</v>
      </c>
      <c r="Q727" s="35" t="s">
        <v>29718</v>
      </c>
      <c r="R727" s="35" t="s">
        <v>29748</v>
      </c>
      <c r="S727" s="35" t="s">
        <v>2463</v>
      </c>
      <c r="T727" s="36" t="s">
        <v>368</v>
      </c>
      <c r="U727" s="39" t="str">
        <f>_xlfn.CONCAT(Tabel4[[#This Row],[Personnr.]],"-",Tabel4[[#This Row],[Afdeling]],"-",Tabel4[[#This Row],[ASS_Status]])</f>
        <v>27430-2833-Inactive - Payroll Eligible</v>
      </c>
    </row>
    <row r="728" spans="2:21" ht="15" customHeight="1" x14ac:dyDescent="0.4">
      <c r="B728" s="82" t="s">
        <v>720</v>
      </c>
      <c r="C728" s="83" t="s">
        <v>29611</v>
      </c>
      <c r="D728" s="83" t="s">
        <v>29316</v>
      </c>
      <c r="E728" s="83" t="s">
        <v>29317</v>
      </c>
      <c r="F728" s="31" t="s">
        <v>717</v>
      </c>
      <c r="G728" s="84" t="str">
        <f>IF(LEN(Tabel2[[#This Row],[ORGNO]])=4,"OK","Ugyldig")</f>
        <v>OK</v>
      </c>
      <c r="H728" s="9"/>
      <c r="K728"/>
      <c r="L728" s="9"/>
      <c r="M728" s="35" t="s">
        <v>44378</v>
      </c>
      <c r="N728" s="35" t="s">
        <v>46468</v>
      </c>
      <c r="O728" s="35" t="s">
        <v>44379</v>
      </c>
      <c r="P728" s="35" t="s">
        <v>42631</v>
      </c>
      <c r="Q728" s="35" t="s">
        <v>29721</v>
      </c>
      <c r="R728" s="35" t="s">
        <v>29719</v>
      </c>
      <c r="S728" s="35" t="s">
        <v>42632</v>
      </c>
      <c r="T728" s="36" t="s">
        <v>29711</v>
      </c>
      <c r="U728" s="39" t="str">
        <f>_xlfn.CONCAT(Tabel4[[#This Row],[Personnr.]],"-",Tabel4[[#This Row],[Afdeling]],"-",Tabel4[[#This Row],[ASS_Status]])</f>
        <v>36392-7620-Aktiv ansættelse</v>
      </c>
    </row>
    <row r="729" spans="2:21" ht="15" customHeight="1" x14ac:dyDescent="0.4">
      <c r="B729" s="82" t="s">
        <v>721</v>
      </c>
      <c r="C729" s="83" t="s">
        <v>27110</v>
      </c>
      <c r="D729" s="83" t="s">
        <v>29316</v>
      </c>
      <c r="E729" s="83" t="s">
        <v>29317</v>
      </c>
      <c r="F729" s="31" t="s">
        <v>717</v>
      </c>
      <c r="G729" s="84" t="str">
        <f>IF(LEN(Tabel2[[#This Row],[ORGNO]])=4,"OK","Ugyldig")</f>
        <v>OK</v>
      </c>
      <c r="H729" s="9"/>
      <c r="K729"/>
      <c r="L729" s="9"/>
      <c r="M729" s="35" t="s">
        <v>2464</v>
      </c>
      <c r="N729" s="35" t="s">
        <v>46469</v>
      </c>
      <c r="O729" s="35" t="s">
        <v>2465</v>
      </c>
      <c r="P729" s="35" t="s">
        <v>30435</v>
      </c>
      <c r="Q729" s="35" t="s">
        <v>29718</v>
      </c>
      <c r="R729" s="35" t="s">
        <v>29754</v>
      </c>
      <c r="S729" s="35" t="s">
        <v>2466</v>
      </c>
      <c r="T729" s="36" t="s">
        <v>755</v>
      </c>
      <c r="U729" s="39" t="str">
        <f>_xlfn.CONCAT(Tabel4[[#This Row],[Personnr.]],"-",Tabel4[[#This Row],[Afdeling]],"-",Tabel4[[#This Row],[ASS_Status]])</f>
        <v>27935-7700-Inactive - Payroll Eligible</v>
      </c>
    </row>
    <row r="730" spans="2:21" ht="15" customHeight="1" x14ac:dyDescent="0.4">
      <c r="B730" s="82" t="s">
        <v>722</v>
      </c>
      <c r="C730" s="83" t="s">
        <v>29612</v>
      </c>
      <c r="D730" s="83" t="s">
        <v>29316</v>
      </c>
      <c r="E730" s="83" t="s">
        <v>29317</v>
      </c>
      <c r="F730" s="31" t="s">
        <v>717</v>
      </c>
      <c r="G730" s="84" t="str">
        <f>IF(LEN(Tabel2[[#This Row],[ORGNO]])=4,"OK","Ugyldig")</f>
        <v>OK</v>
      </c>
      <c r="H730" s="9"/>
      <c r="K730"/>
      <c r="L730" s="9"/>
      <c r="M730" s="35" t="s">
        <v>2464</v>
      </c>
      <c r="N730" s="35"/>
      <c r="O730" s="35"/>
      <c r="P730" s="35" t="s">
        <v>30436</v>
      </c>
      <c r="Q730" s="35" t="s">
        <v>29721</v>
      </c>
      <c r="R730" s="35" t="s">
        <v>29761</v>
      </c>
      <c r="S730" s="35" t="s">
        <v>2466</v>
      </c>
      <c r="T730" s="36" t="s">
        <v>30</v>
      </c>
      <c r="U730" s="39" t="str">
        <f>_xlfn.CONCAT(Tabel4[[#This Row],[Personnr.]],"-",Tabel4[[#This Row],[Afdeling]],"-",Tabel4[[#This Row],[ASS_Status]])</f>
        <v>-0115-Aktiv ansættelse</v>
      </c>
    </row>
    <row r="731" spans="2:21" ht="15" customHeight="1" x14ac:dyDescent="0.4">
      <c r="B731" s="82" t="s">
        <v>723</v>
      </c>
      <c r="C731" s="83" t="s">
        <v>27066</v>
      </c>
      <c r="D731" s="83" t="s">
        <v>29316</v>
      </c>
      <c r="E731" s="83" t="s">
        <v>29317</v>
      </c>
      <c r="F731" s="31" t="s">
        <v>717</v>
      </c>
      <c r="G731" s="84" t="str">
        <f>IF(LEN(Tabel2[[#This Row],[ORGNO]])=4,"OK","Ugyldig")</f>
        <v>OK</v>
      </c>
      <c r="H731" s="9"/>
      <c r="K731"/>
      <c r="L731" s="9"/>
      <c r="M731" s="35" t="s">
        <v>30437</v>
      </c>
      <c r="N731" s="35" t="s">
        <v>46470</v>
      </c>
      <c r="O731" s="35" t="s">
        <v>30438</v>
      </c>
      <c r="P731" s="35" t="s">
        <v>30439</v>
      </c>
      <c r="Q731" s="35" t="s">
        <v>29718</v>
      </c>
      <c r="R731" s="35" t="s">
        <v>29761</v>
      </c>
      <c r="S731" s="35" t="s">
        <v>30440</v>
      </c>
      <c r="T731" s="36" t="s">
        <v>541</v>
      </c>
      <c r="U731" s="39" t="str">
        <f>_xlfn.CONCAT(Tabel4[[#This Row],[Personnr.]],"-",Tabel4[[#This Row],[Afdeling]],"-",Tabel4[[#This Row],[ASS_Status]])</f>
        <v>35210-3433-Inactive - Payroll Eligible</v>
      </c>
    </row>
    <row r="732" spans="2:21" ht="15" customHeight="1" x14ac:dyDescent="0.4">
      <c r="B732" s="82" t="s">
        <v>48541</v>
      </c>
      <c r="C732" s="83" t="s">
        <v>62147</v>
      </c>
      <c r="D732" s="83" t="s">
        <v>29316</v>
      </c>
      <c r="E732" s="83" t="s">
        <v>29317</v>
      </c>
      <c r="F732" s="31" t="s">
        <v>717</v>
      </c>
      <c r="G732" s="84" t="str">
        <f>IF(LEN(Tabel2[[#This Row],[ORGNO]])=4,"OK","Ugyldig")</f>
        <v>OK</v>
      </c>
      <c r="H732" s="9"/>
      <c r="K732"/>
      <c r="L732" s="9"/>
      <c r="M732" s="35" t="s">
        <v>30437</v>
      </c>
      <c r="N732" s="35"/>
      <c r="O732" s="35"/>
      <c r="P732" s="35" t="s">
        <v>46471</v>
      </c>
      <c r="Q732" s="35" t="s">
        <v>29721</v>
      </c>
      <c r="R732" s="35" t="s">
        <v>29761</v>
      </c>
      <c r="S732" s="35" t="s">
        <v>30440</v>
      </c>
      <c r="T732" s="36" t="s">
        <v>541</v>
      </c>
      <c r="U732" s="39" t="str">
        <f>_xlfn.CONCAT(Tabel4[[#This Row],[Personnr.]],"-",Tabel4[[#This Row],[Afdeling]],"-",Tabel4[[#This Row],[ASS_Status]])</f>
        <v>-3433-Aktiv ansættelse</v>
      </c>
    </row>
    <row r="733" spans="2:21" ht="15" customHeight="1" x14ac:dyDescent="0.4">
      <c r="B733" s="82" t="s">
        <v>46122</v>
      </c>
      <c r="C733" s="83" t="s">
        <v>62148</v>
      </c>
      <c r="D733" s="83" t="s">
        <v>29316</v>
      </c>
      <c r="E733" s="83" t="s">
        <v>29317</v>
      </c>
      <c r="F733" s="31" t="s">
        <v>717</v>
      </c>
      <c r="G733" s="84" t="str">
        <f>IF(LEN(Tabel2[[#This Row],[ORGNO]])=4,"OK","Ugyldig")</f>
        <v>OK</v>
      </c>
      <c r="H733" s="9"/>
      <c r="K733"/>
      <c r="L733" s="9"/>
      <c r="M733" s="35" t="s">
        <v>30441</v>
      </c>
      <c r="N733" s="35" t="s">
        <v>46472</v>
      </c>
      <c r="O733" s="35" t="s">
        <v>30442</v>
      </c>
      <c r="P733" s="35" t="s">
        <v>30443</v>
      </c>
      <c r="Q733" s="35" t="s">
        <v>29721</v>
      </c>
      <c r="R733" s="35" t="s">
        <v>29748</v>
      </c>
      <c r="S733" s="35" t="s">
        <v>30444</v>
      </c>
      <c r="T733" s="36" t="s">
        <v>47</v>
      </c>
      <c r="U733" s="39" t="str">
        <f>_xlfn.CONCAT(Tabel4[[#This Row],[Personnr.]],"-",Tabel4[[#This Row],[Afdeling]],"-",Tabel4[[#This Row],[ASS_Status]])</f>
        <v>35422-1021-Aktiv ansættelse</v>
      </c>
    </row>
    <row r="734" spans="2:21" ht="15" customHeight="1" x14ac:dyDescent="0.4">
      <c r="B734" s="82" t="s">
        <v>46239</v>
      </c>
      <c r="C734" s="83" t="s">
        <v>62149</v>
      </c>
      <c r="D734" s="83" t="s">
        <v>29316</v>
      </c>
      <c r="E734" s="83" t="s">
        <v>29317</v>
      </c>
      <c r="F734" s="31" t="s">
        <v>717</v>
      </c>
      <c r="G734" s="84" t="str">
        <f>IF(LEN(Tabel2[[#This Row],[ORGNO]])=4,"OK","Ugyldig")</f>
        <v>OK</v>
      </c>
      <c r="H734" s="9"/>
      <c r="K734"/>
      <c r="L734" s="9"/>
      <c r="M734" s="35" t="s">
        <v>2467</v>
      </c>
      <c r="N734" s="35" t="s">
        <v>46473</v>
      </c>
      <c r="O734" s="35" t="s">
        <v>2468</v>
      </c>
      <c r="P734" s="35" t="s">
        <v>30445</v>
      </c>
      <c r="Q734" s="35" t="s">
        <v>29718</v>
      </c>
      <c r="R734" s="35" t="s">
        <v>29745</v>
      </c>
      <c r="S734" s="35" t="s">
        <v>2469</v>
      </c>
      <c r="T734" s="36" t="s">
        <v>39</v>
      </c>
      <c r="U734" s="39" t="str">
        <f>_xlfn.CONCAT(Tabel4[[#This Row],[Personnr.]],"-",Tabel4[[#This Row],[Afdeling]],"-",Tabel4[[#This Row],[ASS_Status]])</f>
        <v>28597-0132-Inactive - Payroll Eligible</v>
      </c>
    </row>
    <row r="735" spans="2:21" ht="15" customHeight="1" x14ac:dyDescent="0.4">
      <c r="B735" s="82" t="s">
        <v>48049</v>
      </c>
      <c r="C735" s="83" t="s">
        <v>62150</v>
      </c>
      <c r="D735" s="83" t="s">
        <v>29316</v>
      </c>
      <c r="E735" s="83" t="s">
        <v>29317</v>
      </c>
      <c r="F735" s="31" t="s">
        <v>717</v>
      </c>
      <c r="G735" s="84" t="str">
        <f>IF(LEN(Tabel2[[#This Row],[ORGNO]])=4,"OK","Ugyldig")</f>
        <v>OK</v>
      </c>
      <c r="H735" s="9"/>
      <c r="K735"/>
      <c r="L735" s="9"/>
      <c r="M735" s="35" t="s">
        <v>2467</v>
      </c>
      <c r="N735" s="35"/>
      <c r="O735" s="35"/>
      <c r="P735" s="35" t="s">
        <v>42633</v>
      </c>
      <c r="Q735" s="35" t="s">
        <v>29718</v>
      </c>
      <c r="R735" s="35" t="s">
        <v>29745</v>
      </c>
      <c r="S735" s="35" t="s">
        <v>2469</v>
      </c>
      <c r="T735" s="36" t="s">
        <v>39</v>
      </c>
      <c r="U735" s="39" t="str">
        <f>_xlfn.CONCAT(Tabel4[[#This Row],[Personnr.]],"-",Tabel4[[#This Row],[Afdeling]],"-",Tabel4[[#This Row],[ASS_Status]])</f>
        <v>-0132-Inactive - Payroll Eligible</v>
      </c>
    </row>
    <row r="736" spans="2:21" ht="15" customHeight="1" x14ac:dyDescent="0.4">
      <c r="B736" s="82" t="s">
        <v>47946</v>
      </c>
      <c r="C736" s="83" t="s">
        <v>62151</v>
      </c>
      <c r="D736" s="83" t="s">
        <v>29316</v>
      </c>
      <c r="E736" s="83" t="s">
        <v>29317</v>
      </c>
      <c r="F736" s="31" t="s">
        <v>717</v>
      </c>
      <c r="G736" s="84" t="str">
        <f>IF(LEN(Tabel2[[#This Row],[ORGNO]])=4,"OK","Ugyldig")</f>
        <v>OK</v>
      </c>
      <c r="H736" s="9"/>
      <c r="K736"/>
      <c r="L736" s="9"/>
      <c r="M736" s="35" t="s">
        <v>2467</v>
      </c>
      <c r="N736" s="35"/>
      <c r="O736" s="35"/>
      <c r="P736" s="35" t="s">
        <v>46474</v>
      </c>
      <c r="Q736" s="35" t="s">
        <v>29718</v>
      </c>
      <c r="R736" s="35" t="s">
        <v>29745</v>
      </c>
      <c r="S736" s="35" t="s">
        <v>2469</v>
      </c>
      <c r="T736" s="36" t="s">
        <v>39</v>
      </c>
      <c r="U736" s="39" t="str">
        <f>_xlfn.CONCAT(Tabel4[[#This Row],[Personnr.]],"-",Tabel4[[#This Row],[Afdeling]],"-",Tabel4[[#This Row],[ASS_Status]])</f>
        <v>-0132-Inactive - Payroll Eligible</v>
      </c>
    </row>
    <row r="737" spans="2:21" ht="15" customHeight="1" x14ac:dyDescent="0.4">
      <c r="B737" s="82" t="s">
        <v>724</v>
      </c>
      <c r="C737" s="83" t="s">
        <v>27022</v>
      </c>
      <c r="D737" s="83" t="s">
        <v>29316</v>
      </c>
      <c r="E737" s="83" t="s">
        <v>29317</v>
      </c>
      <c r="F737" s="31" t="s">
        <v>717</v>
      </c>
      <c r="G737" s="84" t="str">
        <f>IF(LEN(Tabel2[[#This Row],[ORGNO]])=4,"OK","Ugyldig")</f>
        <v>OK</v>
      </c>
      <c r="H737" s="9"/>
      <c r="K737"/>
      <c r="L737" s="9"/>
      <c r="M737" s="35" t="s">
        <v>2467</v>
      </c>
      <c r="N737" s="35"/>
      <c r="O737" s="35"/>
      <c r="P737" s="35" t="s">
        <v>30446</v>
      </c>
      <c r="Q737" s="35" t="s">
        <v>29718</v>
      </c>
      <c r="R737" s="35" t="s">
        <v>29745</v>
      </c>
      <c r="S737" s="35" t="s">
        <v>2469</v>
      </c>
      <c r="T737" s="36" t="s">
        <v>39</v>
      </c>
      <c r="U737" s="39" t="str">
        <f>_xlfn.CONCAT(Tabel4[[#This Row],[Personnr.]],"-",Tabel4[[#This Row],[Afdeling]],"-",Tabel4[[#This Row],[ASS_Status]])</f>
        <v>-0132-Inactive - Payroll Eligible</v>
      </c>
    </row>
    <row r="738" spans="2:21" ht="15" customHeight="1" x14ac:dyDescent="0.4">
      <c r="B738" s="82" t="s">
        <v>45743</v>
      </c>
      <c r="C738" s="83" t="s">
        <v>62152</v>
      </c>
      <c r="D738" s="83" t="s">
        <v>29316</v>
      </c>
      <c r="E738" s="83" t="s">
        <v>29317</v>
      </c>
      <c r="F738" s="31" t="s">
        <v>717</v>
      </c>
      <c r="G738" s="84" t="str">
        <f>IF(LEN(Tabel2[[#This Row],[ORGNO]])=4,"OK","Ugyldig")</f>
        <v>OK</v>
      </c>
      <c r="H738" s="9"/>
      <c r="K738"/>
      <c r="L738" s="9"/>
      <c r="M738" s="35" t="s">
        <v>46475</v>
      </c>
      <c r="N738" s="35" t="s">
        <v>46476</v>
      </c>
      <c r="O738" s="35" t="s">
        <v>46477</v>
      </c>
      <c r="P738" s="35" t="s">
        <v>46478</v>
      </c>
      <c r="Q738" s="35" t="s">
        <v>29721</v>
      </c>
      <c r="R738" s="35" t="s">
        <v>29754</v>
      </c>
      <c r="S738" s="35" t="s">
        <v>46479</v>
      </c>
      <c r="T738" s="36" t="s">
        <v>758</v>
      </c>
      <c r="U738" s="39" t="str">
        <f>_xlfn.CONCAT(Tabel4[[#This Row],[Personnr.]],"-",Tabel4[[#This Row],[Afdeling]],"-",Tabel4[[#This Row],[ASS_Status]])</f>
        <v>36562-7720-Aktiv ansættelse</v>
      </c>
    </row>
    <row r="739" spans="2:21" ht="15" customHeight="1" x14ac:dyDescent="0.4">
      <c r="B739" s="82"/>
      <c r="C739" s="83" t="s">
        <v>62153</v>
      </c>
      <c r="D739" s="83" t="s">
        <v>29316</v>
      </c>
      <c r="E739" s="83" t="s">
        <v>29317</v>
      </c>
      <c r="F739" s="31" t="s">
        <v>717</v>
      </c>
      <c r="G739" s="84" t="str">
        <f>IF(LEN(Tabel2[[#This Row],[ORGNO]])=4,"OK","Ugyldig")</f>
        <v>Ugyldig</v>
      </c>
      <c r="H739" s="9"/>
      <c r="K739"/>
      <c r="L739" s="9"/>
      <c r="M739" s="35" t="s">
        <v>44380</v>
      </c>
      <c r="N739" s="35" t="s">
        <v>46480</v>
      </c>
      <c r="O739" s="35" t="s">
        <v>44381</v>
      </c>
      <c r="P739" s="35" t="s">
        <v>42634</v>
      </c>
      <c r="Q739" s="35" t="s">
        <v>29718</v>
      </c>
      <c r="R739" s="35" t="s">
        <v>29754</v>
      </c>
      <c r="S739" s="35" t="s">
        <v>42635</v>
      </c>
      <c r="T739" s="36" t="s">
        <v>721</v>
      </c>
      <c r="U739" s="39" t="str">
        <f>_xlfn.CONCAT(Tabel4[[#This Row],[Personnr.]],"-",Tabel4[[#This Row],[Afdeling]],"-",Tabel4[[#This Row],[ASS_Status]])</f>
        <v>35915-6220-Inactive - Payroll Eligible</v>
      </c>
    </row>
    <row r="740" spans="2:21" ht="15" customHeight="1" x14ac:dyDescent="0.4">
      <c r="B740" s="82" t="s">
        <v>47180</v>
      </c>
      <c r="C740" s="83" t="s">
        <v>62154</v>
      </c>
      <c r="D740" s="83" t="s">
        <v>29316</v>
      </c>
      <c r="E740" s="83" t="s">
        <v>29317</v>
      </c>
      <c r="F740" s="31" t="s">
        <v>717</v>
      </c>
      <c r="G740" s="84" t="str">
        <f>IF(LEN(Tabel2[[#This Row],[ORGNO]])=4,"OK","Ugyldig")</f>
        <v>OK</v>
      </c>
      <c r="H740" s="9"/>
      <c r="K740"/>
      <c r="L740" s="9"/>
      <c r="M740" s="35" t="s">
        <v>2470</v>
      </c>
      <c r="N740" s="35" t="s">
        <v>46481</v>
      </c>
      <c r="O740" s="35" t="s">
        <v>2471</v>
      </c>
      <c r="P740" s="35" t="s">
        <v>30447</v>
      </c>
      <c r="Q740" s="35" t="s">
        <v>29721</v>
      </c>
      <c r="R740" s="35" t="s">
        <v>29780</v>
      </c>
      <c r="S740" s="35" t="s">
        <v>2472</v>
      </c>
      <c r="T740" s="36" t="s">
        <v>600</v>
      </c>
      <c r="U740" s="39" t="str">
        <f>_xlfn.CONCAT(Tabel4[[#This Row],[Personnr.]],"-",Tabel4[[#This Row],[Afdeling]],"-",Tabel4[[#This Row],[ASS_Status]])</f>
        <v>15576-4270-Aktiv ansættelse</v>
      </c>
    </row>
    <row r="741" spans="2:21" ht="15" customHeight="1" x14ac:dyDescent="0.4">
      <c r="B741" s="82" t="s">
        <v>46006</v>
      </c>
      <c r="C741" s="83" t="s">
        <v>62155</v>
      </c>
      <c r="D741" s="83" t="s">
        <v>29316</v>
      </c>
      <c r="E741" s="83" t="s">
        <v>29317</v>
      </c>
      <c r="F741" s="31" t="s">
        <v>717</v>
      </c>
      <c r="G741" s="84" t="str">
        <f>IF(LEN(Tabel2[[#This Row],[ORGNO]])=4,"OK","Ugyldig")</f>
        <v>OK</v>
      </c>
      <c r="H741" s="9"/>
      <c r="K741"/>
      <c r="L741" s="9"/>
      <c r="M741" s="35" t="s">
        <v>2473</v>
      </c>
      <c r="N741" s="35" t="s">
        <v>46482</v>
      </c>
      <c r="O741" s="35" t="s">
        <v>2474</v>
      </c>
      <c r="P741" s="35" t="s">
        <v>30448</v>
      </c>
      <c r="Q741" s="35" t="s">
        <v>29721</v>
      </c>
      <c r="R741" s="35" t="s">
        <v>29719</v>
      </c>
      <c r="S741" s="35" t="s">
        <v>2475</v>
      </c>
      <c r="T741" s="36" t="s">
        <v>874</v>
      </c>
      <c r="U741" s="39" t="str">
        <f>_xlfn.CONCAT(Tabel4[[#This Row],[Personnr.]],"-",Tabel4[[#This Row],[Afdeling]],"-",Tabel4[[#This Row],[ASS_Status]])</f>
        <v>1766-8670-Aktiv ansættelse</v>
      </c>
    </row>
    <row r="742" spans="2:21" ht="15" customHeight="1" x14ac:dyDescent="0.4">
      <c r="B742" s="82" t="s">
        <v>11714</v>
      </c>
      <c r="C742" s="83" t="s">
        <v>62156</v>
      </c>
      <c r="D742" s="83" t="s">
        <v>29316</v>
      </c>
      <c r="E742" s="83" t="s">
        <v>29317</v>
      </c>
      <c r="F742" s="31" t="s">
        <v>717</v>
      </c>
      <c r="G742" s="84" t="str">
        <f>IF(LEN(Tabel2[[#This Row],[ORGNO]])=4,"OK","Ugyldig")</f>
        <v>OK</v>
      </c>
      <c r="H742" s="9"/>
      <c r="K742"/>
      <c r="L742" s="9"/>
      <c r="M742" s="35" t="s">
        <v>2476</v>
      </c>
      <c r="N742" s="35" t="s">
        <v>46483</v>
      </c>
      <c r="O742" s="35" t="s">
        <v>2477</v>
      </c>
      <c r="P742" s="35" t="s">
        <v>30449</v>
      </c>
      <c r="Q742" s="35" t="s">
        <v>29721</v>
      </c>
      <c r="R742" s="35" t="s">
        <v>30450</v>
      </c>
      <c r="S742" s="35" t="s">
        <v>2478</v>
      </c>
      <c r="T742" s="36" t="s">
        <v>766</v>
      </c>
      <c r="U742" s="39" t="str">
        <f>_xlfn.CONCAT(Tabel4[[#This Row],[Personnr.]],"-",Tabel4[[#This Row],[Afdeling]],"-",Tabel4[[#This Row],[ASS_Status]])</f>
        <v>1593-8000-Aktiv ansættelse</v>
      </c>
    </row>
    <row r="743" spans="2:21" ht="15" customHeight="1" x14ac:dyDescent="0.4">
      <c r="B743" s="82" t="s">
        <v>47815</v>
      </c>
      <c r="C743" s="83" t="s">
        <v>62157</v>
      </c>
      <c r="D743" s="83" t="s">
        <v>29316</v>
      </c>
      <c r="E743" s="83" t="s">
        <v>29317</v>
      </c>
      <c r="F743" s="31" t="s">
        <v>717</v>
      </c>
      <c r="G743" s="84" t="str">
        <f>IF(LEN(Tabel2[[#This Row],[ORGNO]])=4,"OK","Ugyldig")</f>
        <v>OK</v>
      </c>
      <c r="H743" s="9"/>
      <c r="K743"/>
      <c r="L743" s="9"/>
      <c r="M743" s="35" t="s">
        <v>2479</v>
      </c>
      <c r="N743" s="35" t="s">
        <v>46484</v>
      </c>
      <c r="O743" s="35" t="s">
        <v>2480</v>
      </c>
      <c r="P743" s="35" t="s">
        <v>30451</v>
      </c>
      <c r="Q743" s="35" t="s">
        <v>29721</v>
      </c>
      <c r="R743" s="35" t="s">
        <v>29965</v>
      </c>
      <c r="S743" s="35" t="s">
        <v>2481</v>
      </c>
      <c r="T743" s="36" t="s">
        <v>693</v>
      </c>
      <c r="U743" s="39" t="str">
        <f>_xlfn.CONCAT(Tabel4[[#This Row],[Personnr.]],"-",Tabel4[[#This Row],[Afdeling]],"-",Tabel4[[#This Row],[ASS_Status]])</f>
        <v>14170-5623-Aktiv ansættelse</v>
      </c>
    </row>
    <row r="744" spans="2:21" ht="15" customHeight="1" x14ac:dyDescent="0.4">
      <c r="B744" s="82" t="s">
        <v>52880</v>
      </c>
      <c r="C744" s="83" t="s">
        <v>62158</v>
      </c>
      <c r="D744" s="83" t="s">
        <v>29316</v>
      </c>
      <c r="E744" s="83" t="s">
        <v>29317</v>
      </c>
      <c r="F744" s="31" t="s">
        <v>717</v>
      </c>
      <c r="G744" s="84" t="str">
        <f>IF(LEN(Tabel2[[#This Row],[ORGNO]])=4,"OK","Ugyldig")</f>
        <v>OK</v>
      </c>
      <c r="H744" s="9"/>
      <c r="K744"/>
      <c r="L744" s="9"/>
      <c r="M744" s="35" t="s">
        <v>2482</v>
      </c>
      <c r="N744" s="35" t="s">
        <v>46485</v>
      </c>
      <c r="O744" s="35" t="s">
        <v>266</v>
      </c>
      <c r="P744" s="35" t="s">
        <v>30452</v>
      </c>
      <c r="Q744" s="35" t="s">
        <v>29721</v>
      </c>
      <c r="R744" s="35" t="s">
        <v>29836</v>
      </c>
      <c r="S744" s="35" t="s">
        <v>2483</v>
      </c>
      <c r="T744" s="36" t="s">
        <v>240</v>
      </c>
      <c r="U744" s="39" t="str">
        <f>_xlfn.CONCAT(Tabel4[[#This Row],[Personnr.]],"-",Tabel4[[#This Row],[Afdeling]],"-",Tabel4[[#This Row],[ASS_Status]])</f>
        <v>2621-2501-Aktiv ansættelse</v>
      </c>
    </row>
    <row r="745" spans="2:21" ht="15" customHeight="1" x14ac:dyDescent="0.4">
      <c r="B745" s="82" t="s">
        <v>46921</v>
      </c>
      <c r="C745" s="83" t="s">
        <v>62159</v>
      </c>
      <c r="D745" s="83" t="s">
        <v>29316</v>
      </c>
      <c r="E745" s="83" t="s">
        <v>29317</v>
      </c>
      <c r="F745" s="31" t="s">
        <v>717</v>
      </c>
      <c r="G745" s="84" t="str">
        <f>IF(LEN(Tabel2[[#This Row],[ORGNO]])=4,"OK","Ugyldig")</f>
        <v>OK</v>
      </c>
      <c r="H745" s="9"/>
      <c r="K745"/>
      <c r="L745" s="9"/>
      <c r="M745" s="35" t="s">
        <v>2484</v>
      </c>
      <c r="N745" s="35" t="s">
        <v>46486</v>
      </c>
      <c r="O745" s="35" t="s">
        <v>2485</v>
      </c>
      <c r="P745" s="35" t="s">
        <v>30453</v>
      </c>
      <c r="Q745" s="35" t="s">
        <v>29721</v>
      </c>
      <c r="R745" s="35" t="s">
        <v>29780</v>
      </c>
      <c r="S745" s="35" t="s">
        <v>2486</v>
      </c>
      <c r="T745" s="36" t="s">
        <v>306</v>
      </c>
      <c r="U745" s="39" t="str">
        <f>_xlfn.CONCAT(Tabel4[[#This Row],[Personnr.]],"-",Tabel4[[#This Row],[Afdeling]],"-",Tabel4[[#This Row],[ASS_Status]])</f>
        <v>175-2745-Aktiv ansættelse</v>
      </c>
    </row>
    <row r="746" spans="2:21" ht="15" customHeight="1" x14ac:dyDescent="0.4">
      <c r="B746" s="82" t="s">
        <v>53350</v>
      </c>
      <c r="C746" s="83" t="s">
        <v>62160</v>
      </c>
      <c r="D746" s="83" t="s">
        <v>29316</v>
      </c>
      <c r="E746" s="83" t="s">
        <v>29317</v>
      </c>
      <c r="F746" s="31" t="s">
        <v>717</v>
      </c>
      <c r="G746" s="84" t="str">
        <f>IF(LEN(Tabel2[[#This Row],[ORGNO]])=4,"OK","Ugyldig")</f>
        <v>OK</v>
      </c>
      <c r="H746" s="9"/>
      <c r="K746"/>
      <c r="L746" s="9"/>
      <c r="M746" s="35" t="s">
        <v>2487</v>
      </c>
      <c r="N746" s="35" t="s">
        <v>46487</v>
      </c>
      <c r="O746" s="35" t="s">
        <v>2488</v>
      </c>
      <c r="P746" s="35" t="s">
        <v>30454</v>
      </c>
      <c r="Q746" s="35" t="s">
        <v>29718</v>
      </c>
      <c r="R746" s="35" t="s">
        <v>30146</v>
      </c>
      <c r="S746" s="35" t="s">
        <v>2489</v>
      </c>
      <c r="T746" s="36" t="s">
        <v>577</v>
      </c>
      <c r="U746" s="39" t="str">
        <f>_xlfn.CONCAT(Tabel4[[#This Row],[Personnr.]],"-",Tabel4[[#This Row],[Afdeling]],"-",Tabel4[[#This Row],[ASS_Status]])</f>
        <v>12798-4110-Inactive - Payroll Eligible</v>
      </c>
    </row>
    <row r="747" spans="2:21" ht="15" customHeight="1" x14ac:dyDescent="0.4">
      <c r="B747" s="82" t="s">
        <v>725</v>
      </c>
      <c r="C747" s="83" t="s">
        <v>26992</v>
      </c>
      <c r="D747" s="83" t="s">
        <v>29316</v>
      </c>
      <c r="E747" s="83" t="s">
        <v>29317</v>
      </c>
      <c r="F747" s="31" t="s">
        <v>717</v>
      </c>
      <c r="G747" s="84" t="str">
        <f>IF(LEN(Tabel2[[#This Row],[ORGNO]])=4,"OK","Ugyldig")</f>
        <v>OK</v>
      </c>
      <c r="H747" s="9"/>
      <c r="K747"/>
      <c r="L747" s="9"/>
      <c r="M747" s="35" t="s">
        <v>2490</v>
      </c>
      <c r="N747" s="35" t="s">
        <v>46488</v>
      </c>
      <c r="O747" s="35" t="s">
        <v>2491</v>
      </c>
      <c r="P747" s="35" t="s">
        <v>30455</v>
      </c>
      <c r="Q747" s="35" t="s">
        <v>29721</v>
      </c>
      <c r="R747" s="35" t="s">
        <v>29844</v>
      </c>
      <c r="S747" s="35" t="s">
        <v>2492</v>
      </c>
      <c r="T747" s="36" t="s">
        <v>878</v>
      </c>
      <c r="U747" s="39" t="str">
        <f>_xlfn.CONCAT(Tabel4[[#This Row],[Personnr.]],"-",Tabel4[[#This Row],[Afdeling]],"-",Tabel4[[#This Row],[ASS_Status]])</f>
        <v>1881-8690-Aktiv ansættelse</v>
      </c>
    </row>
    <row r="748" spans="2:21" ht="15" customHeight="1" x14ac:dyDescent="0.4">
      <c r="B748" s="82" t="s">
        <v>726</v>
      </c>
      <c r="C748" s="83" t="s">
        <v>26974</v>
      </c>
      <c r="D748" s="83" t="s">
        <v>29316</v>
      </c>
      <c r="E748" s="83" t="s">
        <v>29317</v>
      </c>
      <c r="F748" s="31" t="s">
        <v>717</v>
      </c>
      <c r="G748" s="84" t="str">
        <f>IF(LEN(Tabel2[[#This Row],[ORGNO]])=4,"OK","Ugyldig")</f>
        <v>OK</v>
      </c>
      <c r="H748" s="9"/>
      <c r="K748"/>
      <c r="L748" s="9"/>
      <c r="M748" s="35" t="s">
        <v>2493</v>
      </c>
      <c r="N748" s="35" t="s">
        <v>46489</v>
      </c>
      <c r="O748" s="35" t="s">
        <v>2494</v>
      </c>
      <c r="P748" s="35" t="s">
        <v>30456</v>
      </c>
      <c r="Q748" s="35" t="s">
        <v>29721</v>
      </c>
      <c r="R748" s="35" t="s">
        <v>29722</v>
      </c>
      <c r="S748" s="35" t="s">
        <v>2495</v>
      </c>
      <c r="T748" s="36" t="s">
        <v>616</v>
      </c>
      <c r="U748" s="39" t="str">
        <f>_xlfn.CONCAT(Tabel4[[#This Row],[Personnr.]],"-",Tabel4[[#This Row],[Afdeling]],"-",Tabel4[[#This Row],[ASS_Status]])</f>
        <v>15769-4620-Aktiv ansættelse</v>
      </c>
    </row>
    <row r="749" spans="2:21" ht="15" customHeight="1" x14ac:dyDescent="0.4">
      <c r="B749" s="82" t="s">
        <v>727</v>
      </c>
      <c r="C749" s="83" t="s">
        <v>29613</v>
      </c>
      <c r="D749" s="83" t="s">
        <v>29316</v>
      </c>
      <c r="E749" s="83" t="s">
        <v>29317</v>
      </c>
      <c r="F749" s="31" t="s">
        <v>717</v>
      </c>
      <c r="G749" s="84" t="str">
        <f>IF(LEN(Tabel2[[#This Row],[ORGNO]])=4,"OK","Ugyldig")</f>
        <v>OK</v>
      </c>
      <c r="H749" s="9"/>
      <c r="K749"/>
      <c r="L749" s="9"/>
      <c r="M749" s="35" t="s">
        <v>2496</v>
      </c>
      <c r="N749" s="35" t="s">
        <v>46490</v>
      </c>
      <c r="O749" s="35" t="s">
        <v>2497</v>
      </c>
      <c r="P749" s="35" t="s">
        <v>30457</v>
      </c>
      <c r="Q749" s="35" t="s">
        <v>29721</v>
      </c>
      <c r="R749" s="35" t="s">
        <v>29844</v>
      </c>
      <c r="S749" s="35" t="s">
        <v>2498</v>
      </c>
      <c r="T749" s="36" t="s">
        <v>832</v>
      </c>
      <c r="U749" s="39" t="str">
        <f>_xlfn.CONCAT(Tabel4[[#This Row],[Personnr.]],"-",Tabel4[[#This Row],[Afdeling]],"-",Tabel4[[#This Row],[ASS_Status]])</f>
        <v>13321-8510-Aktiv ansættelse</v>
      </c>
    </row>
    <row r="750" spans="2:21" ht="15" customHeight="1" x14ac:dyDescent="0.4">
      <c r="B750" s="82" t="s">
        <v>728</v>
      </c>
      <c r="C750" s="83" t="s">
        <v>27051</v>
      </c>
      <c r="D750" s="83" t="s">
        <v>29316</v>
      </c>
      <c r="E750" s="83" t="s">
        <v>29317</v>
      </c>
      <c r="F750" s="31" t="s">
        <v>717</v>
      </c>
      <c r="G750" s="84" t="str">
        <f>IF(LEN(Tabel2[[#This Row],[ORGNO]])=4,"OK","Ugyldig")</f>
        <v>OK</v>
      </c>
      <c r="H750" s="9"/>
      <c r="K750"/>
      <c r="L750" s="9"/>
      <c r="M750" s="35" t="s">
        <v>2499</v>
      </c>
      <c r="N750" s="35" t="s">
        <v>46491</v>
      </c>
      <c r="O750" s="35" t="s">
        <v>2500</v>
      </c>
      <c r="P750" s="35" t="s">
        <v>30458</v>
      </c>
      <c r="Q750" s="35" t="s">
        <v>29718</v>
      </c>
      <c r="R750" s="35" t="s">
        <v>29802</v>
      </c>
      <c r="S750" s="35" t="s">
        <v>2501</v>
      </c>
      <c r="T750" s="36" t="s">
        <v>585</v>
      </c>
      <c r="U750" s="39" t="str">
        <f>_xlfn.CONCAT(Tabel4[[#This Row],[Personnr.]],"-",Tabel4[[#This Row],[Afdeling]],"-",Tabel4[[#This Row],[ASS_Status]])</f>
        <v>23891-4192-Inactive - Payroll Eligible</v>
      </c>
    </row>
    <row r="751" spans="2:21" ht="15" customHeight="1" x14ac:dyDescent="0.4">
      <c r="B751" s="82" t="s">
        <v>729</v>
      </c>
      <c r="C751" s="83" t="s">
        <v>28364</v>
      </c>
      <c r="D751" s="83" t="s">
        <v>29316</v>
      </c>
      <c r="E751" s="83" t="s">
        <v>29317</v>
      </c>
      <c r="F751" s="31" t="s">
        <v>717</v>
      </c>
      <c r="G751" s="84" t="str">
        <f>IF(LEN(Tabel2[[#This Row],[ORGNO]])=4,"OK","Ugyldig")</f>
        <v>OK</v>
      </c>
      <c r="H751" s="9"/>
      <c r="K751"/>
      <c r="L751" s="9"/>
      <c r="M751" s="35" t="s">
        <v>2502</v>
      </c>
      <c r="N751" s="35" t="s">
        <v>46492</v>
      </c>
      <c r="O751" s="35" t="s">
        <v>2503</v>
      </c>
      <c r="P751" s="35" t="s">
        <v>30459</v>
      </c>
      <c r="Q751" s="35" t="s">
        <v>29721</v>
      </c>
      <c r="R751" s="35" t="s">
        <v>29956</v>
      </c>
      <c r="S751" s="35" t="s">
        <v>2504</v>
      </c>
      <c r="T751" s="36" t="s">
        <v>757</v>
      </c>
      <c r="U751" s="39" t="str">
        <f>_xlfn.CONCAT(Tabel4[[#This Row],[Personnr.]],"-",Tabel4[[#This Row],[Afdeling]],"-",Tabel4[[#This Row],[ASS_Status]])</f>
        <v>33774-7710-Aktiv ansættelse</v>
      </c>
    </row>
    <row r="752" spans="2:21" ht="15" customHeight="1" x14ac:dyDescent="0.4">
      <c r="B752" s="82" t="s">
        <v>730</v>
      </c>
      <c r="C752" s="83" t="s">
        <v>28715</v>
      </c>
      <c r="D752" s="83" t="s">
        <v>29316</v>
      </c>
      <c r="E752" s="83" t="s">
        <v>29317</v>
      </c>
      <c r="F752" s="31"/>
      <c r="G752" s="84" t="str">
        <f>IF(LEN(Tabel2[[#This Row],[ORGNO]])=4,"OK","Ugyldig")</f>
        <v>OK</v>
      </c>
      <c r="H752" s="9"/>
      <c r="K752"/>
      <c r="L752" s="9"/>
      <c r="M752" s="35" t="s">
        <v>2505</v>
      </c>
      <c r="N752" s="35" t="s">
        <v>46493</v>
      </c>
      <c r="O752" s="35" t="s">
        <v>2506</v>
      </c>
      <c r="P752" s="35" t="s">
        <v>30460</v>
      </c>
      <c r="Q752" s="35" t="s">
        <v>29721</v>
      </c>
      <c r="R752" s="35" t="s">
        <v>30311</v>
      </c>
      <c r="S752" s="35" t="s">
        <v>2507</v>
      </c>
      <c r="T752" s="36" t="s">
        <v>832</v>
      </c>
      <c r="U752" s="39" t="str">
        <f>_xlfn.CONCAT(Tabel4[[#This Row],[Personnr.]],"-",Tabel4[[#This Row],[Afdeling]],"-",Tabel4[[#This Row],[ASS_Status]])</f>
        <v>24377-8510-Aktiv ansættelse</v>
      </c>
    </row>
    <row r="753" spans="2:21" ht="15" customHeight="1" x14ac:dyDescent="0.4">
      <c r="B753" s="82" t="s">
        <v>731</v>
      </c>
      <c r="C753" s="83" t="s">
        <v>29614</v>
      </c>
      <c r="D753" s="83" t="s">
        <v>29316</v>
      </c>
      <c r="E753" s="83" t="s">
        <v>29317</v>
      </c>
      <c r="F753" s="31"/>
      <c r="G753" s="84" t="str">
        <f>IF(LEN(Tabel2[[#This Row],[ORGNO]])=4,"OK","Ugyldig")</f>
        <v>OK</v>
      </c>
      <c r="H753" s="9"/>
      <c r="K753"/>
      <c r="L753" s="9"/>
      <c r="M753" s="35" t="s">
        <v>2508</v>
      </c>
      <c r="N753" s="35" t="s">
        <v>46494</v>
      </c>
      <c r="O753" s="35" t="s">
        <v>2509</v>
      </c>
      <c r="P753" s="35" t="s">
        <v>30461</v>
      </c>
      <c r="Q753" s="35" t="s">
        <v>29721</v>
      </c>
      <c r="R753" s="35" t="s">
        <v>29729</v>
      </c>
      <c r="S753" s="35" t="s">
        <v>2510</v>
      </c>
      <c r="T753" s="36" t="s">
        <v>44</v>
      </c>
      <c r="U753" s="39" t="str">
        <f>_xlfn.CONCAT(Tabel4[[#This Row],[Personnr.]],"-",Tabel4[[#This Row],[Afdeling]],"-",Tabel4[[#This Row],[ASS_Status]])</f>
        <v>4537-1000-Aktiv ansættelse</v>
      </c>
    </row>
    <row r="754" spans="2:21" ht="15" customHeight="1" x14ac:dyDescent="0.4">
      <c r="B754" s="82" t="s">
        <v>732</v>
      </c>
      <c r="C754" s="83" t="s">
        <v>29615</v>
      </c>
      <c r="D754" s="83" t="s">
        <v>29316</v>
      </c>
      <c r="E754" s="83" t="s">
        <v>29317</v>
      </c>
      <c r="F754" s="31"/>
      <c r="G754" s="84" t="str">
        <f>IF(LEN(Tabel2[[#This Row],[ORGNO]])=4,"OK","Ugyldig")</f>
        <v>OK</v>
      </c>
      <c r="H754" s="9"/>
      <c r="K754"/>
      <c r="L754" s="9"/>
      <c r="M754" s="35" t="s">
        <v>2511</v>
      </c>
      <c r="N754" s="35" t="s">
        <v>46495</v>
      </c>
      <c r="O754" s="35" t="s">
        <v>2512</v>
      </c>
      <c r="P754" s="35" t="s">
        <v>30462</v>
      </c>
      <c r="Q754" s="35" t="s">
        <v>29718</v>
      </c>
      <c r="R754" s="35" t="s">
        <v>29754</v>
      </c>
      <c r="S754" s="35" t="s">
        <v>2513</v>
      </c>
      <c r="T754" s="36" t="s">
        <v>110</v>
      </c>
      <c r="U754" s="39" t="str">
        <f>_xlfn.CONCAT(Tabel4[[#This Row],[Personnr.]],"-",Tabel4[[#This Row],[Afdeling]],"-",Tabel4[[#This Row],[ASS_Status]])</f>
        <v>34024-1214-Inactive - Payroll Eligible</v>
      </c>
    </row>
    <row r="755" spans="2:21" ht="15" customHeight="1" x14ac:dyDescent="0.4">
      <c r="B755" s="82" t="s">
        <v>733</v>
      </c>
      <c r="C755" s="83" t="s">
        <v>29616</v>
      </c>
      <c r="D755" s="83" t="s">
        <v>29316</v>
      </c>
      <c r="E755" s="83" t="s">
        <v>29317</v>
      </c>
      <c r="F755" s="31"/>
      <c r="G755" s="84" t="str">
        <f>IF(LEN(Tabel2[[#This Row],[ORGNO]])=4,"OK","Ugyldig")</f>
        <v>OK</v>
      </c>
      <c r="H755" s="9"/>
      <c r="K755"/>
      <c r="L755" s="9"/>
      <c r="M755" s="35" t="s">
        <v>2511</v>
      </c>
      <c r="N755" s="35"/>
      <c r="O755" s="35"/>
      <c r="P755" s="35" t="s">
        <v>30463</v>
      </c>
      <c r="Q755" s="35" t="s">
        <v>29718</v>
      </c>
      <c r="R755" s="35" t="s">
        <v>29745</v>
      </c>
      <c r="S755" s="35" t="s">
        <v>2513</v>
      </c>
      <c r="T755" s="36" t="s">
        <v>110</v>
      </c>
      <c r="U755" s="39" t="str">
        <f>_xlfn.CONCAT(Tabel4[[#This Row],[Personnr.]],"-",Tabel4[[#This Row],[Afdeling]],"-",Tabel4[[#This Row],[ASS_Status]])</f>
        <v>-1214-Inactive - Payroll Eligible</v>
      </c>
    </row>
    <row r="756" spans="2:21" ht="15" customHeight="1" x14ac:dyDescent="0.4">
      <c r="B756" s="82" t="s">
        <v>734</v>
      </c>
      <c r="C756" s="83" t="s">
        <v>29617</v>
      </c>
      <c r="D756" s="83" t="s">
        <v>29316</v>
      </c>
      <c r="E756" s="83" t="s">
        <v>29317</v>
      </c>
      <c r="F756" s="31"/>
      <c r="G756" s="84" t="str">
        <f>IF(LEN(Tabel2[[#This Row],[ORGNO]])=4,"OK","Ugyldig")</f>
        <v>OK</v>
      </c>
      <c r="H756" s="9"/>
      <c r="K756"/>
      <c r="L756" s="9"/>
      <c r="M756" s="35" t="s">
        <v>2511</v>
      </c>
      <c r="N756" s="35"/>
      <c r="O756" s="35"/>
      <c r="P756" s="35" t="s">
        <v>46496</v>
      </c>
      <c r="Q756" s="35" t="s">
        <v>29718</v>
      </c>
      <c r="R756" s="35" t="s">
        <v>29761</v>
      </c>
      <c r="S756" s="35" t="s">
        <v>2513</v>
      </c>
      <c r="T756" s="36" t="s">
        <v>108</v>
      </c>
      <c r="U756" s="39" t="str">
        <f>_xlfn.CONCAT(Tabel4[[#This Row],[Personnr.]],"-",Tabel4[[#This Row],[Afdeling]],"-",Tabel4[[#This Row],[ASS_Status]])</f>
        <v>-1212-Inactive - Payroll Eligible</v>
      </c>
    </row>
    <row r="757" spans="2:21" ht="15" customHeight="1" x14ac:dyDescent="0.4">
      <c r="B757" s="82" t="s">
        <v>735</v>
      </c>
      <c r="C757" s="83" t="s">
        <v>29618</v>
      </c>
      <c r="D757" s="83" t="s">
        <v>29316</v>
      </c>
      <c r="E757" s="83" t="s">
        <v>29317</v>
      </c>
      <c r="F757" s="31"/>
      <c r="G757" s="84" t="str">
        <f>IF(LEN(Tabel2[[#This Row],[ORGNO]])=4,"OK","Ugyldig")</f>
        <v>OK</v>
      </c>
      <c r="H757" s="9"/>
      <c r="K757"/>
      <c r="L757" s="9"/>
      <c r="M757" s="35" t="s">
        <v>2514</v>
      </c>
      <c r="N757" s="35" t="s">
        <v>46497</v>
      </c>
      <c r="O757" s="35" t="s">
        <v>2515</v>
      </c>
      <c r="P757" s="35" t="s">
        <v>30464</v>
      </c>
      <c r="Q757" s="35" t="s">
        <v>29718</v>
      </c>
      <c r="R757" s="35" t="s">
        <v>29748</v>
      </c>
      <c r="S757" s="35" t="s">
        <v>2516</v>
      </c>
      <c r="T757" s="36" t="s">
        <v>636</v>
      </c>
      <c r="U757" s="39" t="str">
        <f>_xlfn.CONCAT(Tabel4[[#This Row],[Personnr.]],"-",Tabel4[[#This Row],[Afdeling]],"-",Tabel4[[#This Row],[ASS_Status]])</f>
        <v>28558-4725-Inactive - Payroll Eligible</v>
      </c>
    </row>
    <row r="758" spans="2:21" ht="15" customHeight="1" x14ac:dyDescent="0.4">
      <c r="B758" s="82" t="s">
        <v>737</v>
      </c>
      <c r="C758" s="83" t="s">
        <v>27378</v>
      </c>
      <c r="D758" s="83" t="s">
        <v>29316</v>
      </c>
      <c r="E758" s="83" t="s">
        <v>29317</v>
      </c>
      <c r="F758" s="31"/>
      <c r="G758" s="84" t="str">
        <f>IF(LEN(Tabel2[[#This Row],[ORGNO]])=4,"OK","Ugyldig")</f>
        <v>OK</v>
      </c>
      <c r="H758" s="9"/>
      <c r="K758"/>
      <c r="L758" s="9"/>
      <c r="M758" s="35" t="s">
        <v>2517</v>
      </c>
      <c r="N758" s="35" t="s">
        <v>46498</v>
      </c>
      <c r="O758" s="35" t="s">
        <v>2518</v>
      </c>
      <c r="P758" s="35" t="s">
        <v>30465</v>
      </c>
      <c r="Q758" s="35" t="s">
        <v>29718</v>
      </c>
      <c r="R758" s="35" t="s">
        <v>29748</v>
      </c>
      <c r="S758" s="35" t="s">
        <v>2519</v>
      </c>
      <c r="T758" s="36" t="s">
        <v>584</v>
      </c>
      <c r="U758" s="39" t="str">
        <f>_xlfn.CONCAT(Tabel4[[#This Row],[Personnr.]],"-",Tabel4[[#This Row],[Afdeling]],"-",Tabel4[[#This Row],[ASS_Status]])</f>
        <v>25028-4185-Inactive - Payroll Eligible</v>
      </c>
    </row>
    <row r="759" spans="2:21" ht="15" customHeight="1" x14ac:dyDescent="0.4">
      <c r="B759" s="82" t="s">
        <v>738</v>
      </c>
      <c r="C759" s="83" t="s">
        <v>27164</v>
      </c>
      <c r="D759" s="83" t="s">
        <v>29316</v>
      </c>
      <c r="E759" s="83" t="s">
        <v>29317</v>
      </c>
      <c r="F759" s="31"/>
      <c r="G759" s="84" t="str">
        <f>IF(LEN(Tabel2[[#This Row],[ORGNO]])=4,"OK","Ugyldig")</f>
        <v>OK</v>
      </c>
      <c r="H759" s="9"/>
      <c r="K759"/>
      <c r="L759" s="9"/>
      <c r="M759" s="35" t="s">
        <v>2520</v>
      </c>
      <c r="N759" s="35" t="s">
        <v>46499</v>
      </c>
      <c r="O759" s="35" t="s">
        <v>2521</v>
      </c>
      <c r="P759" s="35" t="s">
        <v>30466</v>
      </c>
      <c r="Q759" s="35" t="s">
        <v>29718</v>
      </c>
      <c r="R759" s="35" t="s">
        <v>29748</v>
      </c>
      <c r="S759" s="35" t="s">
        <v>2522</v>
      </c>
      <c r="T759" s="36" t="s">
        <v>599</v>
      </c>
      <c r="U759" s="39" t="str">
        <f>_xlfn.CONCAT(Tabel4[[#This Row],[Personnr.]],"-",Tabel4[[#This Row],[Afdeling]],"-",Tabel4[[#This Row],[ASS_Status]])</f>
        <v>29977-4261-Inactive - Payroll Eligible</v>
      </c>
    </row>
    <row r="760" spans="2:21" ht="15" customHeight="1" x14ac:dyDescent="0.4">
      <c r="B760" s="82" t="s">
        <v>739</v>
      </c>
      <c r="C760" s="83" t="s">
        <v>29619</v>
      </c>
      <c r="D760" s="83" t="s">
        <v>29316</v>
      </c>
      <c r="E760" s="83" t="s">
        <v>29317</v>
      </c>
      <c r="F760" s="31"/>
      <c r="G760" s="84" t="str">
        <f>IF(LEN(Tabel2[[#This Row],[ORGNO]])=4,"OK","Ugyldig")</f>
        <v>OK</v>
      </c>
      <c r="H760" s="9"/>
      <c r="K760"/>
      <c r="L760" s="9"/>
      <c r="M760" s="35" t="s">
        <v>2523</v>
      </c>
      <c r="N760" s="35" t="s">
        <v>46500</v>
      </c>
      <c r="O760" s="35" t="s">
        <v>2524</v>
      </c>
      <c r="P760" s="35" t="s">
        <v>30467</v>
      </c>
      <c r="Q760" s="35" t="s">
        <v>29721</v>
      </c>
      <c r="R760" s="35" t="s">
        <v>30357</v>
      </c>
      <c r="S760" s="35" t="s">
        <v>2525</v>
      </c>
      <c r="T760" s="36" t="s">
        <v>368</v>
      </c>
      <c r="U760" s="39" t="str">
        <f>_xlfn.CONCAT(Tabel4[[#This Row],[Personnr.]],"-",Tabel4[[#This Row],[Afdeling]],"-",Tabel4[[#This Row],[ASS_Status]])</f>
        <v>27283-2833-Aktiv ansættelse</v>
      </c>
    </row>
    <row r="761" spans="2:21" ht="15" customHeight="1" x14ac:dyDescent="0.4">
      <c r="B761" s="82" t="s">
        <v>740</v>
      </c>
      <c r="C761" s="83" t="s">
        <v>29620</v>
      </c>
      <c r="D761" s="83" t="s">
        <v>29316</v>
      </c>
      <c r="E761" s="83" t="s">
        <v>29317</v>
      </c>
      <c r="F761" s="31"/>
      <c r="G761" s="84" t="str">
        <f>IF(LEN(Tabel2[[#This Row],[ORGNO]])=4,"OK","Ugyldig")</f>
        <v>OK</v>
      </c>
      <c r="H761" s="9"/>
      <c r="K761"/>
      <c r="L761" s="9"/>
      <c r="M761" s="35" t="s">
        <v>2526</v>
      </c>
      <c r="N761" s="35" t="s">
        <v>46501</v>
      </c>
      <c r="O761" s="35" t="s">
        <v>2527</v>
      </c>
      <c r="P761" s="35" t="s">
        <v>30468</v>
      </c>
      <c r="Q761" s="35" t="s">
        <v>29718</v>
      </c>
      <c r="R761" s="35" t="s">
        <v>29745</v>
      </c>
      <c r="S761" s="35" t="s">
        <v>2528</v>
      </c>
      <c r="T761" s="36" t="s">
        <v>587</v>
      </c>
      <c r="U761" s="39" t="str">
        <f>_xlfn.CONCAT(Tabel4[[#This Row],[Personnr.]],"-",Tabel4[[#This Row],[Afdeling]],"-",Tabel4[[#This Row],[ASS_Status]])</f>
        <v>32288-4201-Inactive - Payroll Eligible</v>
      </c>
    </row>
    <row r="762" spans="2:21" ht="15" customHeight="1" x14ac:dyDescent="0.4">
      <c r="B762" s="82" t="s">
        <v>741</v>
      </c>
      <c r="C762" s="83" t="s">
        <v>29621</v>
      </c>
      <c r="D762" s="83" t="s">
        <v>29316</v>
      </c>
      <c r="E762" s="83" t="s">
        <v>29317</v>
      </c>
      <c r="F762" s="31"/>
      <c r="G762" s="84" t="str">
        <f>IF(LEN(Tabel2[[#This Row],[ORGNO]])=4,"OK","Ugyldig")</f>
        <v>OK</v>
      </c>
      <c r="H762" s="9"/>
      <c r="K762"/>
      <c r="L762" s="9"/>
      <c r="M762" s="35" t="s">
        <v>2529</v>
      </c>
      <c r="N762" s="35" t="s">
        <v>46502</v>
      </c>
      <c r="O762" s="35" t="s">
        <v>2530</v>
      </c>
      <c r="P762" s="35" t="s">
        <v>30469</v>
      </c>
      <c r="Q762" s="35" t="s">
        <v>29721</v>
      </c>
      <c r="R762" s="35" t="s">
        <v>29748</v>
      </c>
      <c r="S762" s="35" t="s">
        <v>2531</v>
      </c>
      <c r="T762" s="36" t="s">
        <v>129</v>
      </c>
      <c r="U762" s="39" t="str">
        <f>_xlfn.CONCAT(Tabel4[[#This Row],[Personnr.]],"-",Tabel4[[#This Row],[Afdeling]],"-",Tabel4[[#This Row],[ASS_Status]])</f>
        <v>33756-2239-Aktiv ansættelse</v>
      </c>
    </row>
    <row r="763" spans="2:21" ht="15" customHeight="1" x14ac:dyDescent="0.4">
      <c r="B763" s="82" t="s">
        <v>742</v>
      </c>
      <c r="C763" s="83" t="s">
        <v>27097</v>
      </c>
      <c r="D763" s="83" t="s">
        <v>29316</v>
      </c>
      <c r="E763" s="83" t="s">
        <v>29317</v>
      </c>
      <c r="F763" s="31"/>
      <c r="G763" s="84" t="str">
        <f>IF(LEN(Tabel2[[#This Row],[ORGNO]])=4,"OK","Ugyldig")</f>
        <v>OK</v>
      </c>
      <c r="H763" s="9"/>
      <c r="K763"/>
      <c r="L763" s="9"/>
      <c r="M763" s="35" t="s">
        <v>2532</v>
      </c>
      <c r="N763" s="35" t="s">
        <v>46503</v>
      </c>
      <c r="O763" s="35" t="s">
        <v>2533</v>
      </c>
      <c r="P763" s="35" t="s">
        <v>30470</v>
      </c>
      <c r="Q763" s="35" t="s">
        <v>29718</v>
      </c>
      <c r="R763" s="35" t="s">
        <v>29761</v>
      </c>
      <c r="S763" s="35" t="s">
        <v>2534</v>
      </c>
      <c r="T763" s="36" t="s">
        <v>74</v>
      </c>
      <c r="U763" s="39" t="str">
        <f>_xlfn.CONCAT(Tabel4[[#This Row],[Personnr.]],"-",Tabel4[[#This Row],[Afdeling]],"-",Tabel4[[#This Row],[ASS_Status]])</f>
        <v>27972-1085-Inactive - Payroll Eligible</v>
      </c>
    </row>
    <row r="764" spans="2:21" ht="15" customHeight="1" x14ac:dyDescent="0.4">
      <c r="B764" s="82" t="s">
        <v>743</v>
      </c>
      <c r="C764" s="83" t="s">
        <v>29622</v>
      </c>
      <c r="D764" s="83" t="s">
        <v>29316</v>
      </c>
      <c r="E764" s="83" t="s">
        <v>29317</v>
      </c>
      <c r="F764" s="31"/>
      <c r="G764" s="84" t="str">
        <f>IF(LEN(Tabel2[[#This Row],[ORGNO]])=4,"OK","Ugyldig")</f>
        <v>OK</v>
      </c>
      <c r="H764" s="9"/>
      <c r="K764"/>
      <c r="L764" s="9"/>
      <c r="M764" s="35" t="s">
        <v>46504</v>
      </c>
      <c r="N764" s="35" t="s">
        <v>46505</v>
      </c>
      <c r="O764" s="35" t="s">
        <v>46506</v>
      </c>
      <c r="P764" s="35" t="s">
        <v>46507</v>
      </c>
      <c r="Q764" s="35" t="s">
        <v>29721</v>
      </c>
      <c r="R764" s="35" t="s">
        <v>29748</v>
      </c>
      <c r="S764" s="35" t="s">
        <v>46508</v>
      </c>
      <c r="T764" s="36" t="s">
        <v>46052</v>
      </c>
      <c r="U764" s="39" t="str">
        <f>_xlfn.CONCAT(Tabel4[[#This Row],[Personnr.]],"-",Tabel4[[#This Row],[Afdeling]],"-",Tabel4[[#This Row],[ASS_Status]])</f>
        <v>37663-1222-Aktiv ansættelse</v>
      </c>
    </row>
    <row r="765" spans="2:21" ht="15" customHeight="1" x14ac:dyDescent="0.4">
      <c r="B765" s="82" t="s">
        <v>744</v>
      </c>
      <c r="C765" s="83" t="s">
        <v>27197</v>
      </c>
      <c r="D765" s="83" t="s">
        <v>29316</v>
      </c>
      <c r="E765" s="83" t="s">
        <v>29317</v>
      </c>
      <c r="F765" s="31" t="s">
        <v>42525</v>
      </c>
      <c r="G765" s="84" t="str">
        <f>IF(LEN(Tabel2[[#This Row],[ORGNO]])=4,"OK","Ugyldig")</f>
        <v>OK</v>
      </c>
      <c r="H765" s="9"/>
      <c r="K765"/>
      <c r="L765" s="9"/>
      <c r="M765" s="35" t="s">
        <v>2535</v>
      </c>
      <c r="N765" s="35" t="s">
        <v>46509</v>
      </c>
      <c r="O765" s="35" t="s">
        <v>2536</v>
      </c>
      <c r="P765" s="35" t="s">
        <v>30471</v>
      </c>
      <c r="Q765" s="35" t="s">
        <v>29718</v>
      </c>
      <c r="R765" s="35" t="s">
        <v>29754</v>
      </c>
      <c r="S765" s="35" t="s">
        <v>2537</v>
      </c>
      <c r="T765" s="36" t="s">
        <v>29</v>
      </c>
      <c r="U765" s="39" t="str">
        <f>_xlfn.CONCAT(Tabel4[[#This Row],[Personnr.]],"-",Tabel4[[#This Row],[Afdeling]],"-",Tabel4[[#This Row],[ASS_Status]])</f>
        <v>32792-0114-Inactive - Payroll Eligible</v>
      </c>
    </row>
    <row r="766" spans="2:21" ht="15" customHeight="1" x14ac:dyDescent="0.4">
      <c r="B766" s="82" t="s">
        <v>745</v>
      </c>
      <c r="C766" s="83" t="s">
        <v>28275</v>
      </c>
      <c r="D766" s="83" t="s">
        <v>29316</v>
      </c>
      <c r="E766" s="83" t="s">
        <v>29317</v>
      </c>
      <c r="F766" s="31" t="s">
        <v>42525</v>
      </c>
      <c r="G766" s="84" t="str">
        <f>IF(LEN(Tabel2[[#This Row],[ORGNO]])=4,"OK","Ugyldig")</f>
        <v>OK</v>
      </c>
      <c r="H766" s="9"/>
      <c r="K766"/>
      <c r="L766" s="9"/>
      <c r="M766" s="35" t="s">
        <v>2538</v>
      </c>
      <c r="N766" s="35" t="s">
        <v>46510</v>
      </c>
      <c r="O766" s="35" t="s">
        <v>2539</v>
      </c>
      <c r="P766" s="35" t="s">
        <v>30472</v>
      </c>
      <c r="Q766" s="35" t="s">
        <v>29721</v>
      </c>
      <c r="R766" s="35" t="s">
        <v>29748</v>
      </c>
      <c r="S766" s="35" t="s">
        <v>2540</v>
      </c>
      <c r="T766" s="36" t="s">
        <v>419</v>
      </c>
      <c r="U766" s="39" t="str">
        <f>_xlfn.CONCAT(Tabel4[[#This Row],[Personnr.]],"-",Tabel4[[#This Row],[Afdeling]],"-",Tabel4[[#This Row],[ASS_Status]])</f>
        <v>33019-3032-Aktiv ansættelse</v>
      </c>
    </row>
    <row r="767" spans="2:21" ht="15" customHeight="1" x14ac:dyDescent="0.4">
      <c r="B767" s="82" t="s">
        <v>746</v>
      </c>
      <c r="C767" s="83" t="s">
        <v>29623</v>
      </c>
      <c r="D767" s="83" t="s">
        <v>29316</v>
      </c>
      <c r="E767" s="83" t="s">
        <v>29317</v>
      </c>
      <c r="F767" s="31" t="s">
        <v>42525</v>
      </c>
      <c r="G767" s="84" t="str">
        <f>IF(LEN(Tabel2[[#This Row],[ORGNO]])=4,"OK","Ugyldig")</f>
        <v>OK</v>
      </c>
      <c r="H767" s="9"/>
      <c r="K767"/>
      <c r="L767" s="9"/>
      <c r="M767" s="35" t="s">
        <v>44382</v>
      </c>
      <c r="N767" s="35" t="s">
        <v>46511</v>
      </c>
      <c r="O767" s="35" t="s">
        <v>44383</v>
      </c>
      <c r="P767" s="35" t="s">
        <v>42636</v>
      </c>
      <c r="Q767" s="35" t="s">
        <v>29718</v>
      </c>
      <c r="R767" s="35" t="s">
        <v>29761</v>
      </c>
      <c r="S767" s="35" t="s">
        <v>42637</v>
      </c>
      <c r="T767" s="36" t="s">
        <v>371</v>
      </c>
      <c r="U767" s="39" t="str">
        <f>_xlfn.CONCAT(Tabel4[[#This Row],[Personnr.]],"-",Tabel4[[#This Row],[Afdeling]],"-",Tabel4[[#This Row],[ASS_Status]])</f>
        <v>35713-2841-Inactive - Payroll Eligible</v>
      </c>
    </row>
    <row r="768" spans="2:21" ht="15" customHeight="1" x14ac:dyDescent="0.4">
      <c r="B768" s="82" t="s">
        <v>16257</v>
      </c>
      <c r="C768" s="83" t="s">
        <v>62161</v>
      </c>
      <c r="D768" s="83" t="s">
        <v>29316</v>
      </c>
      <c r="E768" s="83" t="s">
        <v>29317</v>
      </c>
      <c r="F768" s="31" t="s">
        <v>42525</v>
      </c>
      <c r="G768" s="84" t="str">
        <f>IF(LEN(Tabel2[[#This Row],[ORGNO]])=4,"OK","Ugyldig")</f>
        <v>OK</v>
      </c>
      <c r="H768" s="9"/>
      <c r="K768"/>
      <c r="L768" s="9"/>
      <c r="M768" s="35" t="s">
        <v>44382</v>
      </c>
      <c r="N768" s="35"/>
      <c r="O768" s="35"/>
      <c r="P768" s="35" t="s">
        <v>46512</v>
      </c>
      <c r="Q768" s="35" t="s">
        <v>29721</v>
      </c>
      <c r="R768" s="35" t="s">
        <v>29748</v>
      </c>
      <c r="S768" s="35" t="s">
        <v>42637</v>
      </c>
      <c r="T768" s="36" t="s">
        <v>371</v>
      </c>
      <c r="U768" s="39" t="str">
        <f>_xlfn.CONCAT(Tabel4[[#This Row],[Personnr.]],"-",Tabel4[[#This Row],[Afdeling]],"-",Tabel4[[#This Row],[ASS_Status]])</f>
        <v>-2841-Aktiv ansættelse</v>
      </c>
    </row>
    <row r="769" spans="2:21" ht="15" customHeight="1" x14ac:dyDescent="0.4">
      <c r="B769" s="82" t="s">
        <v>747</v>
      </c>
      <c r="C769" s="83" t="s">
        <v>27559</v>
      </c>
      <c r="D769" s="83" t="s">
        <v>29316</v>
      </c>
      <c r="E769" s="83" t="s">
        <v>29317</v>
      </c>
      <c r="F769" s="31"/>
      <c r="G769" s="84" t="str">
        <f>IF(LEN(Tabel2[[#This Row],[ORGNO]])=4,"OK","Ugyldig")</f>
        <v>OK</v>
      </c>
      <c r="H769" s="9"/>
      <c r="K769"/>
      <c r="L769" s="9"/>
      <c r="M769" s="35" t="s">
        <v>46513</v>
      </c>
      <c r="N769" s="35" t="s">
        <v>46514</v>
      </c>
      <c r="O769" s="35" t="s">
        <v>46515</v>
      </c>
      <c r="P769" s="35" t="s">
        <v>46516</v>
      </c>
      <c r="Q769" s="35" t="s">
        <v>29721</v>
      </c>
      <c r="R769" s="35" t="s">
        <v>29761</v>
      </c>
      <c r="S769" s="35" t="s">
        <v>46517</v>
      </c>
      <c r="T769" s="36" t="s">
        <v>91</v>
      </c>
      <c r="U769" s="39" t="str">
        <f>_xlfn.CONCAT(Tabel4[[#This Row],[Personnr.]],"-",Tabel4[[#This Row],[Afdeling]],"-",Tabel4[[#This Row],[ASS_Status]])</f>
        <v>37465-1135-Aktiv ansættelse</v>
      </c>
    </row>
    <row r="770" spans="2:21" ht="15" customHeight="1" x14ac:dyDescent="0.4">
      <c r="B770" s="82" t="s">
        <v>748</v>
      </c>
      <c r="C770" s="83" t="s">
        <v>29624</v>
      </c>
      <c r="D770" s="83" t="s">
        <v>29316</v>
      </c>
      <c r="E770" s="83" t="s">
        <v>29317</v>
      </c>
      <c r="F770" s="31"/>
      <c r="G770" s="84" t="str">
        <f>IF(LEN(Tabel2[[#This Row],[ORGNO]])=4,"OK","Ugyldig")</f>
        <v>OK</v>
      </c>
      <c r="H770" s="9"/>
      <c r="K770"/>
      <c r="L770" s="9"/>
      <c r="M770" s="35" t="s">
        <v>2541</v>
      </c>
      <c r="N770" s="35" t="s">
        <v>46518</v>
      </c>
      <c r="O770" s="35" t="s">
        <v>2542</v>
      </c>
      <c r="P770" s="35" t="s">
        <v>30473</v>
      </c>
      <c r="Q770" s="35" t="s">
        <v>29718</v>
      </c>
      <c r="R770" s="35" t="s">
        <v>29745</v>
      </c>
      <c r="S770" s="35" t="s">
        <v>2543</v>
      </c>
      <c r="T770" s="36" t="s">
        <v>587</v>
      </c>
      <c r="U770" s="39" t="str">
        <f>_xlfn.CONCAT(Tabel4[[#This Row],[Personnr.]],"-",Tabel4[[#This Row],[Afdeling]],"-",Tabel4[[#This Row],[ASS_Status]])</f>
        <v>31431-4201-Inactive - Payroll Eligible</v>
      </c>
    </row>
    <row r="771" spans="2:21" ht="15" customHeight="1" x14ac:dyDescent="0.4">
      <c r="B771" s="82" t="s">
        <v>749</v>
      </c>
      <c r="C771" s="83" t="s">
        <v>27171</v>
      </c>
      <c r="D771" s="83" t="s">
        <v>29316</v>
      </c>
      <c r="E771" s="83" t="s">
        <v>29317</v>
      </c>
      <c r="F771" s="31"/>
      <c r="G771" s="84" t="str">
        <f>IF(LEN(Tabel2[[#This Row],[ORGNO]])=4,"OK","Ugyldig")</f>
        <v>OK</v>
      </c>
      <c r="H771" s="9"/>
      <c r="K771"/>
      <c r="L771" s="9"/>
      <c r="M771" s="35" t="s">
        <v>46519</v>
      </c>
      <c r="N771" s="35" t="s">
        <v>46520</v>
      </c>
      <c r="O771" s="35" t="s">
        <v>46521</v>
      </c>
      <c r="P771" s="35" t="s">
        <v>46522</v>
      </c>
      <c r="Q771" s="35" t="s">
        <v>29721</v>
      </c>
      <c r="R771" s="35" t="s">
        <v>29748</v>
      </c>
      <c r="S771" s="35" t="s">
        <v>46523</v>
      </c>
      <c r="T771" s="36" t="s">
        <v>8781</v>
      </c>
      <c r="U771" s="39" t="str">
        <f>_xlfn.CONCAT(Tabel4[[#This Row],[Personnr.]],"-",Tabel4[[#This Row],[Afdeling]],"-",Tabel4[[#This Row],[ASS_Status]])</f>
        <v>37201-2740-Aktiv ansættelse</v>
      </c>
    </row>
    <row r="772" spans="2:21" ht="15" customHeight="1" x14ac:dyDescent="0.4">
      <c r="B772" s="82" t="s">
        <v>750</v>
      </c>
      <c r="C772" s="83" t="s">
        <v>29625</v>
      </c>
      <c r="D772" s="83" t="s">
        <v>29316</v>
      </c>
      <c r="E772" s="83" t="s">
        <v>29317</v>
      </c>
      <c r="F772" s="31"/>
      <c r="G772" s="84" t="str">
        <f>IF(LEN(Tabel2[[#This Row],[ORGNO]])=4,"OK","Ugyldig")</f>
        <v>OK</v>
      </c>
      <c r="H772" s="9"/>
      <c r="K772"/>
      <c r="L772" s="9"/>
      <c r="M772" s="35" t="s">
        <v>46524</v>
      </c>
      <c r="N772" s="35" t="s">
        <v>46525</v>
      </c>
      <c r="O772" s="35" t="s">
        <v>46526</v>
      </c>
      <c r="P772" s="35" t="s">
        <v>46527</v>
      </c>
      <c r="Q772" s="35" t="s">
        <v>29721</v>
      </c>
      <c r="R772" s="35" t="s">
        <v>29745</v>
      </c>
      <c r="S772" s="35" t="s">
        <v>46528</v>
      </c>
      <c r="T772" s="36" t="s">
        <v>723</v>
      </c>
      <c r="U772" s="39" t="str">
        <f>_xlfn.CONCAT(Tabel4[[#This Row],[Personnr.]],"-",Tabel4[[#This Row],[Afdeling]],"-",Tabel4[[#This Row],[ASS_Status]])</f>
        <v>36947-6245-Aktiv ansættelse</v>
      </c>
    </row>
    <row r="773" spans="2:21" ht="15" customHeight="1" x14ac:dyDescent="0.4">
      <c r="B773" s="82" t="s">
        <v>751</v>
      </c>
      <c r="C773" s="83" t="s">
        <v>29626</v>
      </c>
      <c r="D773" s="83" t="s">
        <v>29316</v>
      </c>
      <c r="E773" s="83" t="s">
        <v>29317</v>
      </c>
      <c r="F773" s="31"/>
      <c r="G773" s="84" t="str">
        <f>IF(LEN(Tabel2[[#This Row],[ORGNO]])=4,"OK","Ugyldig")</f>
        <v>OK</v>
      </c>
      <c r="H773" s="9"/>
      <c r="K773"/>
      <c r="L773" s="9"/>
      <c r="M773" s="35" t="s">
        <v>30474</v>
      </c>
      <c r="N773" s="35" t="s">
        <v>46529</v>
      </c>
      <c r="O773" s="35" t="s">
        <v>30475</v>
      </c>
      <c r="P773" s="35" t="s">
        <v>30476</v>
      </c>
      <c r="Q773" s="35" t="s">
        <v>29718</v>
      </c>
      <c r="R773" s="35" t="s">
        <v>29745</v>
      </c>
      <c r="S773" s="35" t="s">
        <v>30477</v>
      </c>
      <c r="T773" s="36" t="s">
        <v>85</v>
      </c>
      <c r="U773" s="39" t="str">
        <f>_xlfn.CONCAT(Tabel4[[#This Row],[Personnr.]],"-",Tabel4[[#This Row],[Afdeling]],"-",Tabel4[[#This Row],[ASS_Status]])</f>
        <v>35035-1118-Inactive - Payroll Eligible</v>
      </c>
    </row>
    <row r="774" spans="2:21" ht="15" customHeight="1" x14ac:dyDescent="0.4">
      <c r="B774" s="82" t="s">
        <v>752</v>
      </c>
      <c r="C774" s="83" t="s">
        <v>29627</v>
      </c>
      <c r="D774" s="83" t="s">
        <v>29316</v>
      </c>
      <c r="E774" s="83" t="s">
        <v>29317</v>
      </c>
      <c r="F774" s="31"/>
      <c r="G774" s="84" t="str">
        <f>IF(LEN(Tabel2[[#This Row],[ORGNO]])=4,"OK","Ugyldig")</f>
        <v>OK</v>
      </c>
      <c r="H774" s="9"/>
      <c r="K774"/>
      <c r="L774" s="9"/>
      <c r="M774" s="35" t="s">
        <v>46530</v>
      </c>
      <c r="N774" s="35" t="s">
        <v>46531</v>
      </c>
      <c r="O774" s="35" t="s">
        <v>46532</v>
      </c>
      <c r="P774" s="35" t="s">
        <v>46533</v>
      </c>
      <c r="Q774" s="35" t="s">
        <v>29718</v>
      </c>
      <c r="R774" s="35" t="s">
        <v>29745</v>
      </c>
      <c r="S774" s="35" t="s">
        <v>46534</v>
      </c>
      <c r="T774" s="36" t="s">
        <v>39</v>
      </c>
      <c r="U774" s="39" t="str">
        <f>_xlfn.CONCAT(Tabel4[[#This Row],[Personnr.]],"-",Tabel4[[#This Row],[Afdeling]],"-",Tabel4[[#This Row],[ASS_Status]])</f>
        <v>37001-0132-Inactive - Payroll Eligible</v>
      </c>
    </row>
    <row r="775" spans="2:21" ht="15" customHeight="1" x14ac:dyDescent="0.4">
      <c r="B775" s="82" t="s">
        <v>753</v>
      </c>
      <c r="C775" s="83" t="s">
        <v>27830</v>
      </c>
      <c r="D775" s="83" t="s">
        <v>29316</v>
      </c>
      <c r="E775" s="83" t="s">
        <v>29317</v>
      </c>
      <c r="F775" s="31"/>
      <c r="G775" s="84" t="str">
        <f>IF(LEN(Tabel2[[#This Row],[ORGNO]])=4,"OK","Ugyldig")</f>
        <v>OK</v>
      </c>
      <c r="H775" s="9"/>
      <c r="K775"/>
      <c r="L775" s="9"/>
      <c r="M775" s="35" t="s">
        <v>2544</v>
      </c>
      <c r="N775" s="35" t="s">
        <v>46535</v>
      </c>
      <c r="O775" s="35" t="s">
        <v>2545</v>
      </c>
      <c r="P775" s="35" t="s">
        <v>30478</v>
      </c>
      <c r="Q775" s="35" t="s">
        <v>29721</v>
      </c>
      <c r="R775" s="35" t="s">
        <v>29780</v>
      </c>
      <c r="S775" s="35" t="s">
        <v>2546</v>
      </c>
      <c r="T775" s="36" t="s">
        <v>332</v>
      </c>
      <c r="U775" s="39" t="str">
        <f>_xlfn.CONCAT(Tabel4[[#This Row],[Personnr.]],"-",Tabel4[[#This Row],[Afdeling]],"-",Tabel4[[#This Row],[ASS_Status]])</f>
        <v>1005-2784-Aktiv ansættelse</v>
      </c>
    </row>
    <row r="776" spans="2:21" ht="15" customHeight="1" x14ac:dyDescent="0.4">
      <c r="B776" s="82" t="s">
        <v>754</v>
      </c>
      <c r="C776" s="83" t="s">
        <v>29628</v>
      </c>
      <c r="D776" s="83" t="s">
        <v>29316</v>
      </c>
      <c r="E776" s="83" t="s">
        <v>29317</v>
      </c>
      <c r="F776" s="31"/>
      <c r="G776" s="84" t="str">
        <f>IF(LEN(Tabel2[[#This Row],[ORGNO]])=4,"OK","Ugyldig")</f>
        <v>OK</v>
      </c>
      <c r="H776" s="9"/>
      <c r="K776"/>
      <c r="L776" s="9"/>
      <c r="M776" s="35" t="s">
        <v>2547</v>
      </c>
      <c r="N776" s="35" t="s">
        <v>46536</v>
      </c>
      <c r="O776" s="35" t="s">
        <v>2548</v>
      </c>
      <c r="P776" s="35" t="s">
        <v>30479</v>
      </c>
      <c r="Q776" s="35" t="s">
        <v>29718</v>
      </c>
      <c r="R776" s="35" t="s">
        <v>29829</v>
      </c>
      <c r="S776" s="35" t="s">
        <v>2549</v>
      </c>
      <c r="T776" s="36" t="s">
        <v>591</v>
      </c>
      <c r="U776" s="39" t="str">
        <f>_xlfn.CONCAT(Tabel4[[#This Row],[Personnr.]],"-",Tabel4[[#This Row],[Afdeling]],"-",Tabel4[[#This Row],[ASS_Status]])</f>
        <v>2035-4220-Inactive - Payroll Eligible</v>
      </c>
    </row>
    <row r="777" spans="2:21" ht="15" customHeight="1" x14ac:dyDescent="0.4">
      <c r="B777" s="17" t="s">
        <v>29710</v>
      </c>
      <c r="C777" s="18" t="s">
        <v>29629</v>
      </c>
      <c r="D777" s="18" t="s">
        <v>29316</v>
      </c>
      <c r="E777" s="18" t="s">
        <v>29317</v>
      </c>
      <c r="F777" s="19"/>
      <c r="G777" s="3" t="str">
        <f>IF(LEN(Tabel2[[#This Row],[ORGNO]])=4,"OK","Ugyldig")</f>
        <v>OK</v>
      </c>
      <c r="H777" s="9"/>
      <c r="K777"/>
      <c r="L777" s="9"/>
      <c r="M777" s="35" t="s">
        <v>2550</v>
      </c>
      <c r="N777" s="35" t="s">
        <v>46537</v>
      </c>
      <c r="O777" s="35" t="s">
        <v>2551</v>
      </c>
      <c r="P777" s="35" t="s">
        <v>30480</v>
      </c>
      <c r="Q777" s="35" t="s">
        <v>29721</v>
      </c>
      <c r="R777" s="35" t="s">
        <v>29780</v>
      </c>
      <c r="S777" s="35" t="s">
        <v>2552</v>
      </c>
      <c r="T777" s="36" t="s">
        <v>37</v>
      </c>
      <c r="U777" s="39" t="str">
        <f>_xlfn.CONCAT(Tabel4[[#This Row],[Personnr.]],"-",Tabel4[[#This Row],[Afdeling]],"-",Tabel4[[#This Row],[ASS_Status]])</f>
        <v>519-0122-Aktiv ansættelse</v>
      </c>
    </row>
    <row r="778" spans="2:21" ht="15" customHeight="1" x14ac:dyDescent="0.4">
      <c r="B778" s="82" t="s">
        <v>29711</v>
      </c>
      <c r="C778" s="83" t="s">
        <v>29630</v>
      </c>
      <c r="D778" s="83" t="s">
        <v>29316</v>
      </c>
      <c r="E778" s="83" t="s">
        <v>29317</v>
      </c>
      <c r="F778" s="31"/>
      <c r="G778" s="84" t="str">
        <f>IF(LEN(Tabel2[[#This Row],[ORGNO]])=4,"OK","Ugyldig")</f>
        <v>OK</v>
      </c>
      <c r="H778" s="9"/>
      <c r="K778"/>
      <c r="L778" s="9"/>
      <c r="M778" s="35" t="s">
        <v>2553</v>
      </c>
      <c r="N778" s="35" t="s">
        <v>46538</v>
      </c>
      <c r="O778" s="35" t="s">
        <v>2554</v>
      </c>
      <c r="P778" s="35" t="s">
        <v>30481</v>
      </c>
      <c r="Q778" s="35" t="s">
        <v>29721</v>
      </c>
      <c r="R778" s="35" t="s">
        <v>29719</v>
      </c>
      <c r="S778" s="35" t="s">
        <v>2555</v>
      </c>
      <c r="T778" s="36" t="s">
        <v>577</v>
      </c>
      <c r="U778" s="39" t="str">
        <f>_xlfn.CONCAT(Tabel4[[#This Row],[Personnr.]],"-",Tabel4[[#This Row],[Afdeling]],"-",Tabel4[[#This Row],[ASS_Status]])</f>
        <v>289-4110-Aktiv ansættelse</v>
      </c>
    </row>
    <row r="779" spans="2:21" ht="15" customHeight="1" x14ac:dyDescent="0.4">
      <c r="B779" s="82" t="s">
        <v>29712</v>
      </c>
      <c r="C779" s="83" t="s">
        <v>29631</v>
      </c>
      <c r="D779" s="83" t="s">
        <v>29316</v>
      </c>
      <c r="E779" s="83" t="s">
        <v>29317</v>
      </c>
      <c r="F779" s="31"/>
      <c r="G779" s="84" t="str">
        <f>IF(LEN(Tabel2[[#This Row],[ORGNO]])=4,"OK","Ugyldig")</f>
        <v>OK</v>
      </c>
      <c r="H779" s="9"/>
      <c r="K779"/>
      <c r="L779" s="9"/>
      <c r="M779" s="35" t="s">
        <v>2556</v>
      </c>
      <c r="N779" s="35" t="s">
        <v>46539</v>
      </c>
      <c r="O779" s="35" t="s">
        <v>2557</v>
      </c>
      <c r="P779" s="35" t="s">
        <v>30482</v>
      </c>
      <c r="Q779" s="35" t="s">
        <v>29721</v>
      </c>
      <c r="R779" s="35" t="s">
        <v>29992</v>
      </c>
      <c r="S779" s="35" t="s">
        <v>2558</v>
      </c>
      <c r="T779" s="36" t="s">
        <v>308</v>
      </c>
      <c r="U779" s="39" t="str">
        <f>_xlfn.CONCAT(Tabel4[[#This Row],[Personnr.]],"-",Tabel4[[#This Row],[Afdeling]],"-",Tabel4[[#This Row],[ASS_Status]])</f>
        <v>872-2751-Aktiv ansættelse</v>
      </c>
    </row>
    <row r="780" spans="2:21" ht="15" customHeight="1" x14ac:dyDescent="0.4">
      <c r="B780" s="82" t="s">
        <v>755</v>
      </c>
      <c r="C780" s="83" t="s">
        <v>29632</v>
      </c>
      <c r="D780" s="83" t="s">
        <v>29316</v>
      </c>
      <c r="E780" s="83" t="s">
        <v>29317</v>
      </c>
      <c r="F780" s="31" t="s">
        <v>756</v>
      </c>
      <c r="G780" s="84" t="str">
        <f>IF(LEN(Tabel2[[#This Row],[ORGNO]])=4,"OK","Ugyldig")</f>
        <v>OK</v>
      </c>
      <c r="H780" s="9"/>
      <c r="K780"/>
      <c r="L780" s="9"/>
      <c r="M780" s="35" t="s">
        <v>2559</v>
      </c>
      <c r="N780" s="35" t="s">
        <v>46540</v>
      </c>
      <c r="O780" s="35" t="s">
        <v>2560</v>
      </c>
      <c r="P780" s="35" t="s">
        <v>30483</v>
      </c>
      <c r="Q780" s="35" t="s">
        <v>29721</v>
      </c>
      <c r="R780" s="35" t="s">
        <v>29965</v>
      </c>
      <c r="S780" s="35" t="s">
        <v>2561</v>
      </c>
      <c r="T780" s="36" t="s">
        <v>44</v>
      </c>
      <c r="U780" s="39" t="str">
        <f>_xlfn.CONCAT(Tabel4[[#This Row],[Personnr.]],"-",Tabel4[[#This Row],[Afdeling]],"-",Tabel4[[#This Row],[ASS_Status]])</f>
        <v>16796-1000-Aktiv ansættelse</v>
      </c>
    </row>
    <row r="781" spans="2:21" ht="15" customHeight="1" x14ac:dyDescent="0.4">
      <c r="B781" s="82" t="s">
        <v>757</v>
      </c>
      <c r="C781" s="83" t="s">
        <v>29633</v>
      </c>
      <c r="D781" s="83" t="s">
        <v>29316</v>
      </c>
      <c r="E781" s="83" t="s">
        <v>29317</v>
      </c>
      <c r="F781" s="31" t="s">
        <v>756</v>
      </c>
      <c r="G781" s="84" t="str">
        <f>IF(LEN(Tabel2[[#This Row],[ORGNO]])=4,"OK","Ugyldig")</f>
        <v>OK</v>
      </c>
      <c r="H781" s="9"/>
      <c r="K781"/>
      <c r="L781" s="9"/>
      <c r="M781" s="35" t="s">
        <v>2562</v>
      </c>
      <c r="N781" s="35" t="s">
        <v>46541</v>
      </c>
      <c r="O781" s="35" t="s">
        <v>2563</v>
      </c>
      <c r="P781" s="35" t="s">
        <v>30484</v>
      </c>
      <c r="Q781" s="35" t="s">
        <v>29721</v>
      </c>
      <c r="R781" s="35" t="s">
        <v>30485</v>
      </c>
      <c r="S781" s="35" t="s">
        <v>2564</v>
      </c>
      <c r="T781" s="36" t="s">
        <v>573</v>
      </c>
      <c r="U781" s="39" t="str">
        <f>_xlfn.CONCAT(Tabel4[[#This Row],[Personnr.]],"-",Tabel4[[#This Row],[Afdeling]],"-",Tabel4[[#This Row],[ASS_Status]])</f>
        <v>1403-3800-Aktiv ansættelse</v>
      </c>
    </row>
    <row r="782" spans="2:21" ht="15" customHeight="1" x14ac:dyDescent="0.4">
      <c r="B782" s="82" t="s">
        <v>758</v>
      </c>
      <c r="C782" s="83" t="s">
        <v>29634</v>
      </c>
      <c r="D782" s="83" t="s">
        <v>29316</v>
      </c>
      <c r="E782" s="83" t="s">
        <v>29317</v>
      </c>
      <c r="F782" s="31" t="s">
        <v>756</v>
      </c>
      <c r="G782" s="84" t="str">
        <f>IF(LEN(Tabel2[[#This Row],[ORGNO]])=4,"OK","Ugyldig")</f>
        <v>OK</v>
      </c>
      <c r="H782" s="9"/>
      <c r="K782"/>
      <c r="L782" s="9"/>
      <c r="M782" s="35" t="s">
        <v>2565</v>
      </c>
      <c r="N782" s="35" t="s">
        <v>46542</v>
      </c>
      <c r="O782" s="35" t="s">
        <v>2566</v>
      </c>
      <c r="P782" s="35" t="s">
        <v>30486</v>
      </c>
      <c r="Q782" s="35" t="s">
        <v>29718</v>
      </c>
      <c r="R782" s="35" t="s">
        <v>29956</v>
      </c>
      <c r="S782" s="35" t="s">
        <v>2567</v>
      </c>
      <c r="T782" s="36" t="s">
        <v>577</v>
      </c>
      <c r="U782" s="39" t="str">
        <f>_xlfn.CONCAT(Tabel4[[#This Row],[Personnr.]],"-",Tabel4[[#This Row],[Afdeling]],"-",Tabel4[[#This Row],[ASS_Status]])</f>
        <v>10736-4110-Inactive - Payroll Eligible</v>
      </c>
    </row>
    <row r="783" spans="2:21" ht="15" customHeight="1" x14ac:dyDescent="0.4">
      <c r="B783" s="82" t="s">
        <v>759</v>
      </c>
      <c r="C783" s="83" t="s">
        <v>42526</v>
      </c>
      <c r="D783" s="83" t="s">
        <v>29316</v>
      </c>
      <c r="E783" s="83" t="s">
        <v>29317</v>
      </c>
      <c r="F783" s="31" t="s">
        <v>756</v>
      </c>
      <c r="G783" s="84" t="str">
        <f>IF(LEN(Tabel2[[#This Row],[ORGNO]])=4,"OK","Ugyldig")</f>
        <v>OK</v>
      </c>
      <c r="H783" s="9"/>
      <c r="K783"/>
      <c r="L783" s="9"/>
      <c r="M783" s="35" t="s">
        <v>2568</v>
      </c>
      <c r="N783" s="35" t="s">
        <v>46543</v>
      </c>
      <c r="O783" s="35" t="s">
        <v>2569</v>
      </c>
      <c r="P783" s="35" t="s">
        <v>30487</v>
      </c>
      <c r="Q783" s="35" t="s">
        <v>29721</v>
      </c>
      <c r="R783" s="35" t="s">
        <v>29844</v>
      </c>
      <c r="S783" s="35" t="s">
        <v>2570</v>
      </c>
      <c r="T783" s="36" t="s">
        <v>878</v>
      </c>
      <c r="U783" s="39" t="str">
        <f>_xlfn.CONCAT(Tabel4[[#This Row],[Personnr.]],"-",Tabel4[[#This Row],[Afdeling]],"-",Tabel4[[#This Row],[ASS_Status]])</f>
        <v>29232-8690-Aktiv ansættelse</v>
      </c>
    </row>
    <row r="784" spans="2:21" ht="15" customHeight="1" x14ac:dyDescent="0.4">
      <c r="B784" s="82" t="s">
        <v>760</v>
      </c>
      <c r="C784" s="83" t="s">
        <v>29635</v>
      </c>
      <c r="D784" s="83" t="s">
        <v>29316</v>
      </c>
      <c r="E784" s="83" t="s">
        <v>29317</v>
      </c>
      <c r="F784" s="31" t="s">
        <v>756</v>
      </c>
      <c r="G784" s="84" t="str">
        <f>IF(LEN(Tabel2[[#This Row],[ORGNO]])=4,"OK","Ugyldig")</f>
        <v>OK</v>
      </c>
      <c r="H784" s="9"/>
      <c r="K784"/>
      <c r="L784" s="9"/>
      <c r="M784" s="35" t="s">
        <v>2571</v>
      </c>
      <c r="N784" s="35" t="s">
        <v>46544</v>
      </c>
      <c r="O784" s="35" t="s">
        <v>2572</v>
      </c>
      <c r="P784" s="35" t="s">
        <v>30488</v>
      </c>
      <c r="Q784" s="35" t="s">
        <v>29718</v>
      </c>
      <c r="R784" s="35" t="s">
        <v>29719</v>
      </c>
      <c r="S784" s="35" t="s">
        <v>2573</v>
      </c>
      <c r="T784" s="36" t="s">
        <v>170</v>
      </c>
      <c r="U784" s="39" t="str">
        <f>_xlfn.CONCAT(Tabel4[[#This Row],[Personnr.]],"-",Tabel4[[#This Row],[Afdeling]],"-",Tabel4[[#This Row],[ASS_Status]])</f>
        <v>3213-2338-Inactive - Payroll Eligible</v>
      </c>
    </row>
    <row r="785" spans="2:21" ht="15" customHeight="1" x14ac:dyDescent="0.4">
      <c r="B785" s="82" t="s">
        <v>761</v>
      </c>
      <c r="C785" s="83" t="s">
        <v>29636</v>
      </c>
      <c r="D785" s="83" t="s">
        <v>29316</v>
      </c>
      <c r="E785" s="83" t="s">
        <v>29317</v>
      </c>
      <c r="F785" s="31" t="s">
        <v>756</v>
      </c>
      <c r="G785" s="84" t="str">
        <f>IF(LEN(Tabel2[[#This Row],[ORGNO]])=4,"OK","Ugyldig")</f>
        <v>OK</v>
      </c>
      <c r="H785" s="9"/>
      <c r="K785"/>
      <c r="L785" s="9"/>
      <c r="M785" s="35" t="s">
        <v>2571</v>
      </c>
      <c r="N785" s="35"/>
      <c r="O785" s="35"/>
      <c r="P785" s="35" t="s">
        <v>46545</v>
      </c>
      <c r="Q785" s="35" t="s">
        <v>29718</v>
      </c>
      <c r="R785" s="35" t="s">
        <v>29719</v>
      </c>
      <c r="S785" s="35" t="s">
        <v>2573</v>
      </c>
      <c r="T785" s="36" t="s">
        <v>571</v>
      </c>
      <c r="U785" s="39" t="str">
        <f>_xlfn.CONCAT(Tabel4[[#This Row],[Personnr.]],"-",Tabel4[[#This Row],[Afdeling]],"-",Tabel4[[#This Row],[ASS_Status]])</f>
        <v>-3710-Inactive - Payroll Eligible</v>
      </c>
    </row>
    <row r="786" spans="2:21" ht="15" customHeight="1" x14ac:dyDescent="0.4">
      <c r="B786" s="82" t="s">
        <v>762</v>
      </c>
      <c r="C786" s="83" t="s">
        <v>29637</v>
      </c>
      <c r="D786" s="83" t="s">
        <v>29316</v>
      </c>
      <c r="E786" s="83" t="s">
        <v>29317</v>
      </c>
      <c r="F786" s="31" t="s">
        <v>756</v>
      </c>
      <c r="G786" s="84" t="str">
        <f>IF(LEN(Tabel2[[#This Row],[ORGNO]])=4,"OK","Ugyldig")</f>
        <v>OK</v>
      </c>
      <c r="H786" s="9"/>
      <c r="K786"/>
      <c r="L786" s="9"/>
      <c r="M786" s="35" t="s">
        <v>2574</v>
      </c>
      <c r="N786" s="35" t="s">
        <v>46546</v>
      </c>
      <c r="O786" s="35" t="s">
        <v>2575</v>
      </c>
      <c r="P786" s="35" t="s">
        <v>30489</v>
      </c>
      <c r="Q786" s="35" t="s">
        <v>29721</v>
      </c>
      <c r="R786" s="35" t="s">
        <v>30001</v>
      </c>
      <c r="S786" s="35" t="s">
        <v>2576</v>
      </c>
      <c r="T786" s="36" t="s">
        <v>254</v>
      </c>
      <c r="U786" s="39" t="str">
        <f>_xlfn.CONCAT(Tabel4[[#This Row],[Personnr.]],"-",Tabel4[[#This Row],[Afdeling]],"-",Tabel4[[#This Row],[ASS_Status]])</f>
        <v>17385-2562-Aktiv ansættelse</v>
      </c>
    </row>
    <row r="787" spans="2:21" ht="15" customHeight="1" x14ac:dyDescent="0.4">
      <c r="B787" s="82" t="s">
        <v>763</v>
      </c>
      <c r="C787" s="83" t="s">
        <v>42527</v>
      </c>
      <c r="D787" s="83" t="s">
        <v>29316</v>
      </c>
      <c r="E787" s="83" t="s">
        <v>29317</v>
      </c>
      <c r="F787" s="31" t="s">
        <v>756</v>
      </c>
      <c r="G787" s="84" t="str">
        <f>IF(LEN(Tabel2[[#This Row],[ORGNO]])=4,"OK","Ugyldig")</f>
        <v>OK</v>
      </c>
      <c r="H787" s="9"/>
      <c r="K787"/>
      <c r="L787" s="9"/>
      <c r="M787" s="35" t="s">
        <v>2577</v>
      </c>
      <c r="N787" s="35" t="s">
        <v>46547</v>
      </c>
      <c r="O787" s="35" t="s">
        <v>2578</v>
      </c>
      <c r="P787" s="35" t="s">
        <v>30490</v>
      </c>
      <c r="Q787" s="35" t="s">
        <v>29721</v>
      </c>
      <c r="R787" s="35" t="s">
        <v>29726</v>
      </c>
      <c r="S787" s="35" t="s">
        <v>2579</v>
      </c>
      <c r="T787" s="36" t="s">
        <v>42530</v>
      </c>
      <c r="U787" s="39" t="str">
        <f>_xlfn.CONCAT(Tabel4[[#This Row],[Personnr.]],"-",Tabel4[[#This Row],[Afdeling]],"-",Tabel4[[#This Row],[ASS_Status]])</f>
        <v>28809-7810-Aktiv ansættelse</v>
      </c>
    </row>
    <row r="788" spans="2:21" ht="15" customHeight="1" x14ac:dyDescent="0.4">
      <c r="B788" s="82" t="s">
        <v>42528</v>
      </c>
      <c r="C788" s="83" t="s">
        <v>42529</v>
      </c>
      <c r="D788" s="83" t="s">
        <v>29316</v>
      </c>
      <c r="E788" s="83" t="s">
        <v>29317</v>
      </c>
      <c r="F788" s="31" t="s">
        <v>756</v>
      </c>
      <c r="G788" s="84" t="str">
        <f>IF(LEN(Tabel2[[#This Row],[ORGNO]])=4,"OK","Ugyldig")</f>
        <v>OK</v>
      </c>
      <c r="H788" s="9"/>
      <c r="K788"/>
      <c r="L788" s="9"/>
      <c r="M788" s="35" t="s">
        <v>2580</v>
      </c>
      <c r="N788" s="35" t="s">
        <v>46548</v>
      </c>
      <c r="O788" s="35" t="s">
        <v>2581</v>
      </c>
      <c r="P788" s="35" t="s">
        <v>30491</v>
      </c>
      <c r="Q788" s="35" t="s">
        <v>29721</v>
      </c>
      <c r="R788" s="35" t="s">
        <v>29719</v>
      </c>
      <c r="S788" s="35" t="s">
        <v>2582</v>
      </c>
      <c r="T788" s="36" t="s">
        <v>749</v>
      </c>
      <c r="U788" s="39" t="str">
        <f>_xlfn.CONCAT(Tabel4[[#This Row],[Personnr.]],"-",Tabel4[[#This Row],[Afdeling]],"-",Tabel4[[#This Row],[ASS_Status]])</f>
        <v>19126-7210-Aktiv ansættelse</v>
      </c>
    </row>
    <row r="789" spans="2:21" ht="15" customHeight="1" x14ac:dyDescent="0.4">
      <c r="B789" s="82" t="s">
        <v>764</v>
      </c>
      <c r="C789" s="83" t="s">
        <v>29638</v>
      </c>
      <c r="D789" s="83" t="s">
        <v>29316</v>
      </c>
      <c r="E789" s="83" t="s">
        <v>29317</v>
      </c>
      <c r="F789" s="31"/>
      <c r="G789" s="84" t="str">
        <f>IF(LEN(Tabel2[[#This Row],[ORGNO]])=4,"OK","Ugyldig")</f>
        <v>OK</v>
      </c>
      <c r="H789" s="9"/>
      <c r="K789"/>
      <c r="L789" s="9"/>
      <c r="M789" s="35" t="s">
        <v>2583</v>
      </c>
      <c r="N789" s="35" t="s">
        <v>46549</v>
      </c>
      <c r="O789" s="35" t="s">
        <v>2584</v>
      </c>
      <c r="P789" s="35" t="s">
        <v>30492</v>
      </c>
      <c r="Q789" s="35" t="s">
        <v>29721</v>
      </c>
      <c r="R789" s="35" t="s">
        <v>29780</v>
      </c>
      <c r="S789" s="35" t="s">
        <v>2585</v>
      </c>
      <c r="T789" s="36" t="s">
        <v>344</v>
      </c>
      <c r="U789" s="39" t="str">
        <f>_xlfn.CONCAT(Tabel4[[#This Row],[Personnr.]],"-",Tabel4[[#This Row],[Afdeling]],"-",Tabel4[[#This Row],[ASS_Status]])</f>
        <v>29440-2796-Aktiv ansættelse</v>
      </c>
    </row>
    <row r="790" spans="2:21" ht="15" customHeight="1" x14ac:dyDescent="0.4">
      <c r="B790" s="82"/>
      <c r="C790" s="83" t="s">
        <v>62162</v>
      </c>
      <c r="D790" s="83" t="s">
        <v>29316</v>
      </c>
      <c r="E790" s="83" t="s">
        <v>29317</v>
      </c>
      <c r="F790" s="31"/>
      <c r="G790" s="84" t="str">
        <f>IF(LEN(Tabel2[[#This Row],[ORGNO]])=4,"OK","Ugyldig")</f>
        <v>Ugyldig</v>
      </c>
      <c r="H790" s="9"/>
      <c r="K790"/>
      <c r="L790" s="9"/>
      <c r="M790" s="35" t="s">
        <v>2586</v>
      </c>
      <c r="N790" s="35" t="s">
        <v>46550</v>
      </c>
      <c r="O790" s="35" t="s">
        <v>2587</v>
      </c>
      <c r="P790" s="35" t="s">
        <v>30493</v>
      </c>
      <c r="Q790" s="35" t="s">
        <v>29718</v>
      </c>
      <c r="R790" s="35" t="s">
        <v>29726</v>
      </c>
      <c r="S790" s="35" t="s">
        <v>2588</v>
      </c>
      <c r="T790" s="36" t="s">
        <v>838</v>
      </c>
      <c r="U790" s="39" t="str">
        <f>_xlfn.CONCAT(Tabel4[[#This Row],[Personnr.]],"-",Tabel4[[#This Row],[Afdeling]],"-",Tabel4[[#This Row],[ASS_Status]])</f>
        <v>31465-8533-Inactive - Payroll Eligible</v>
      </c>
    </row>
    <row r="791" spans="2:21" ht="15" customHeight="1" x14ac:dyDescent="0.4">
      <c r="B791" s="82" t="s">
        <v>42530</v>
      </c>
      <c r="C791" s="83" t="s">
        <v>42531</v>
      </c>
      <c r="D791" s="83" t="s">
        <v>29316</v>
      </c>
      <c r="E791" s="83" t="s">
        <v>29317</v>
      </c>
      <c r="F791" s="31"/>
      <c r="G791" s="84" t="str">
        <f>IF(LEN(Tabel2[[#This Row],[ORGNO]])=4,"OK","Ugyldig")</f>
        <v>OK</v>
      </c>
      <c r="H791" s="9"/>
      <c r="K791"/>
      <c r="L791" s="9"/>
      <c r="M791" s="35" t="s">
        <v>2589</v>
      </c>
      <c r="N791" s="35" t="s">
        <v>46551</v>
      </c>
      <c r="O791" s="35" t="s">
        <v>2590</v>
      </c>
      <c r="P791" s="35" t="s">
        <v>30494</v>
      </c>
      <c r="Q791" s="35" t="s">
        <v>29718</v>
      </c>
      <c r="R791" s="35" t="s">
        <v>29719</v>
      </c>
      <c r="S791" s="35" t="s">
        <v>2591</v>
      </c>
      <c r="T791" s="36" t="s">
        <v>395</v>
      </c>
      <c r="U791" s="39" t="str">
        <f>_xlfn.CONCAT(Tabel4[[#This Row],[Personnr.]],"-",Tabel4[[#This Row],[Afdeling]],"-",Tabel4[[#This Row],[ASS_Status]])</f>
        <v>17002-2996-Inactive - Payroll Eligible</v>
      </c>
    </row>
    <row r="792" spans="2:21" ht="15" customHeight="1" x14ac:dyDescent="0.4">
      <c r="B792" s="82" t="s">
        <v>765</v>
      </c>
      <c r="C792" s="83" t="s">
        <v>29639</v>
      </c>
      <c r="D792" s="83" t="s">
        <v>29316</v>
      </c>
      <c r="E792" s="83" t="s">
        <v>29317</v>
      </c>
      <c r="F792" s="31"/>
      <c r="G792" s="84" t="str">
        <f>IF(LEN(Tabel2[[#This Row],[ORGNO]])=4,"OK","Ugyldig")</f>
        <v>OK</v>
      </c>
      <c r="H792" s="9"/>
      <c r="K792"/>
      <c r="L792" s="9"/>
      <c r="M792" s="35" t="s">
        <v>46552</v>
      </c>
      <c r="N792" s="35" t="s">
        <v>46553</v>
      </c>
      <c r="O792" s="35" t="s">
        <v>46554</v>
      </c>
      <c r="P792" s="35" t="s">
        <v>46555</v>
      </c>
      <c r="Q792" s="35" t="s">
        <v>29721</v>
      </c>
      <c r="R792" s="35" t="s">
        <v>29737</v>
      </c>
      <c r="S792" s="35" t="s">
        <v>46556</v>
      </c>
      <c r="T792" s="36" t="s">
        <v>643</v>
      </c>
      <c r="U792" s="39" t="str">
        <f>_xlfn.CONCAT(Tabel4[[#This Row],[Personnr.]],"-",Tabel4[[#This Row],[Afdeling]],"-",Tabel4[[#This Row],[ASS_Status]])</f>
        <v>37621-4765-Aktiv ansættelse</v>
      </c>
    </row>
    <row r="793" spans="2:21" ht="15" customHeight="1" x14ac:dyDescent="0.4">
      <c r="B793" s="82" t="s">
        <v>766</v>
      </c>
      <c r="C793" s="83" t="s">
        <v>27232</v>
      </c>
      <c r="D793" s="83" t="s">
        <v>29316</v>
      </c>
      <c r="E793" s="83" t="s">
        <v>29317</v>
      </c>
      <c r="F793" s="31"/>
      <c r="G793" s="84" t="str">
        <f>IF(LEN(Tabel2[[#This Row],[ORGNO]])=4,"OK","Ugyldig")</f>
        <v>OK</v>
      </c>
      <c r="H793" s="9"/>
      <c r="K793"/>
      <c r="L793" s="9"/>
      <c r="M793" s="35" t="s">
        <v>2592</v>
      </c>
      <c r="N793" s="35" t="s">
        <v>46557</v>
      </c>
      <c r="O793" s="35" t="s">
        <v>2593</v>
      </c>
      <c r="P793" s="35" t="s">
        <v>30495</v>
      </c>
      <c r="Q793" s="35" t="s">
        <v>29721</v>
      </c>
      <c r="R793" s="35" t="s">
        <v>29737</v>
      </c>
      <c r="S793" s="35" t="s">
        <v>2594</v>
      </c>
      <c r="T793" s="36" t="s">
        <v>585</v>
      </c>
      <c r="U793" s="39" t="str">
        <f>_xlfn.CONCAT(Tabel4[[#This Row],[Personnr.]],"-",Tabel4[[#This Row],[Afdeling]],"-",Tabel4[[#This Row],[ASS_Status]])</f>
        <v>15001-4192-Aktiv ansættelse</v>
      </c>
    </row>
    <row r="794" spans="2:21" ht="15" customHeight="1" x14ac:dyDescent="0.4">
      <c r="B794" s="82" t="s">
        <v>767</v>
      </c>
      <c r="C794" s="83" t="s">
        <v>29640</v>
      </c>
      <c r="D794" s="83" t="s">
        <v>29316</v>
      </c>
      <c r="E794" s="83" t="s">
        <v>29317</v>
      </c>
      <c r="F794" s="31"/>
      <c r="G794" s="84" t="str">
        <f>IF(LEN(Tabel2[[#This Row],[ORGNO]])=4,"OK","Ugyldig")</f>
        <v>OK</v>
      </c>
      <c r="H794" s="9"/>
      <c r="K794"/>
      <c r="L794" s="9"/>
      <c r="M794" s="35" t="s">
        <v>2595</v>
      </c>
      <c r="N794" s="35" t="s">
        <v>46558</v>
      </c>
      <c r="O794" s="35" t="s">
        <v>2596</v>
      </c>
      <c r="P794" s="35" t="s">
        <v>30496</v>
      </c>
      <c r="Q794" s="35" t="s">
        <v>29721</v>
      </c>
      <c r="R794" s="35" t="s">
        <v>29802</v>
      </c>
      <c r="S794" s="35" t="s">
        <v>2597</v>
      </c>
      <c r="T794" s="36" t="s">
        <v>538</v>
      </c>
      <c r="U794" s="39" t="str">
        <f>_xlfn.CONCAT(Tabel4[[#This Row],[Personnr.]],"-",Tabel4[[#This Row],[Afdeling]],"-",Tabel4[[#This Row],[ASS_Status]])</f>
        <v>22639-3425-Aktiv ansættelse</v>
      </c>
    </row>
    <row r="795" spans="2:21" ht="15" customHeight="1" x14ac:dyDescent="0.4">
      <c r="B795" s="82" t="s">
        <v>768</v>
      </c>
      <c r="C795" s="83" t="s">
        <v>29641</v>
      </c>
      <c r="D795" s="83" t="s">
        <v>29316</v>
      </c>
      <c r="E795" s="83" t="s">
        <v>29317</v>
      </c>
      <c r="F795" s="31"/>
      <c r="G795" s="84" t="str">
        <f>IF(LEN(Tabel2[[#This Row],[ORGNO]])=4,"OK","Ugyldig")</f>
        <v>OK</v>
      </c>
      <c r="H795" s="9"/>
      <c r="K795"/>
      <c r="L795" s="9"/>
      <c r="M795" s="35" t="s">
        <v>2598</v>
      </c>
      <c r="N795" s="35" t="s">
        <v>46559</v>
      </c>
      <c r="O795" s="35" t="s">
        <v>2599</v>
      </c>
      <c r="P795" s="35" t="s">
        <v>30497</v>
      </c>
      <c r="Q795" s="35" t="s">
        <v>29721</v>
      </c>
      <c r="R795" s="35" t="s">
        <v>29857</v>
      </c>
      <c r="S795" s="35" t="s">
        <v>2600</v>
      </c>
      <c r="T795" s="36" t="s">
        <v>725</v>
      </c>
      <c r="U795" s="39" t="str">
        <f>_xlfn.CONCAT(Tabel4[[#This Row],[Personnr.]],"-",Tabel4[[#This Row],[Afdeling]],"-",Tabel4[[#This Row],[ASS_Status]])</f>
        <v>33628-6265-Aktiv ansættelse</v>
      </c>
    </row>
    <row r="796" spans="2:21" ht="15" customHeight="1" x14ac:dyDescent="0.4">
      <c r="B796" s="82" t="s">
        <v>769</v>
      </c>
      <c r="C796" s="83" t="s">
        <v>29642</v>
      </c>
      <c r="D796" s="83" t="s">
        <v>29316</v>
      </c>
      <c r="E796" s="83" t="s">
        <v>29317</v>
      </c>
      <c r="F796" s="31"/>
      <c r="G796" s="84" t="str">
        <f>IF(LEN(Tabel2[[#This Row],[ORGNO]])=4,"OK","Ugyldig")</f>
        <v>OK</v>
      </c>
      <c r="H796" s="9"/>
      <c r="K796"/>
      <c r="L796" s="9"/>
      <c r="M796" s="35" t="s">
        <v>2601</v>
      </c>
      <c r="N796" s="35" t="s">
        <v>46560</v>
      </c>
      <c r="O796" s="35" t="s">
        <v>2602</v>
      </c>
      <c r="P796" s="35" t="s">
        <v>30498</v>
      </c>
      <c r="Q796" s="35" t="s">
        <v>29721</v>
      </c>
      <c r="R796" s="35" t="s">
        <v>29719</v>
      </c>
      <c r="S796" s="35" t="s">
        <v>2603</v>
      </c>
      <c r="T796" s="36" t="s">
        <v>29712</v>
      </c>
      <c r="U796" s="39" t="str">
        <f>_xlfn.CONCAT(Tabel4[[#This Row],[Personnr.]],"-",Tabel4[[#This Row],[Afdeling]],"-",Tabel4[[#This Row],[ASS_Status]])</f>
        <v>33292-7640-Aktiv ansættelse</v>
      </c>
    </row>
    <row r="797" spans="2:21" ht="15" customHeight="1" x14ac:dyDescent="0.4">
      <c r="B797" s="82" t="s">
        <v>770</v>
      </c>
      <c r="C797" s="83" t="s">
        <v>29643</v>
      </c>
      <c r="D797" s="83" t="s">
        <v>29316</v>
      </c>
      <c r="E797" s="83" t="s">
        <v>29317</v>
      </c>
      <c r="F797" s="31"/>
      <c r="G797" s="84" t="str">
        <f>IF(LEN(Tabel2[[#This Row],[ORGNO]])=4,"OK","Ugyldig")</f>
        <v>OK</v>
      </c>
      <c r="H797" s="9"/>
      <c r="K797"/>
      <c r="L797" s="9"/>
      <c r="M797" s="35" t="s">
        <v>2604</v>
      </c>
      <c r="N797" s="35" t="s">
        <v>46561</v>
      </c>
      <c r="O797" s="35" t="s">
        <v>2605</v>
      </c>
      <c r="P797" s="35" t="s">
        <v>30499</v>
      </c>
      <c r="Q797" s="35" t="s">
        <v>29721</v>
      </c>
      <c r="R797" s="35" t="s">
        <v>42757</v>
      </c>
      <c r="S797" s="35" t="s">
        <v>2606</v>
      </c>
      <c r="T797" s="36" t="s">
        <v>91</v>
      </c>
      <c r="U797" s="39" t="str">
        <f>_xlfn.CONCAT(Tabel4[[#This Row],[Personnr.]],"-",Tabel4[[#This Row],[Afdeling]],"-",Tabel4[[#This Row],[ASS_Status]])</f>
        <v>17285-1135-Aktiv ansættelse</v>
      </c>
    </row>
    <row r="798" spans="2:21" ht="15" customHeight="1" x14ac:dyDescent="0.4">
      <c r="B798" s="82" t="s">
        <v>771</v>
      </c>
      <c r="C798" s="83" t="s">
        <v>29644</v>
      </c>
      <c r="D798" s="83" t="s">
        <v>29316</v>
      </c>
      <c r="E798" s="83" t="s">
        <v>29317</v>
      </c>
      <c r="F798" s="31"/>
      <c r="G798" s="84" t="str">
        <f>IF(LEN(Tabel2[[#This Row],[ORGNO]])=4,"OK","Ugyldig")</f>
        <v>OK</v>
      </c>
      <c r="H798" s="9"/>
      <c r="K798"/>
      <c r="L798" s="9"/>
      <c r="M798" s="35" t="s">
        <v>2607</v>
      </c>
      <c r="N798" s="35" t="s">
        <v>46562</v>
      </c>
      <c r="O798" s="35" t="s">
        <v>2608</v>
      </c>
      <c r="P798" s="35" t="s">
        <v>30500</v>
      </c>
      <c r="Q798" s="35" t="s">
        <v>29718</v>
      </c>
      <c r="R798" s="35" t="s">
        <v>29737</v>
      </c>
      <c r="S798" s="35" t="s">
        <v>2609</v>
      </c>
      <c r="T798" s="36" t="s">
        <v>643</v>
      </c>
      <c r="U798" s="39" t="str">
        <f>_xlfn.CONCAT(Tabel4[[#This Row],[Personnr.]],"-",Tabel4[[#This Row],[Afdeling]],"-",Tabel4[[#This Row],[ASS_Status]])</f>
        <v>27857-4765-Inactive - Payroll Eligible</v>
      </c>
    </row>
    <row r="799" spans="2:21" ht="15" customHeight="1" x14ac:dyDescent="0.4">
      <c r="B799" s="82" t="s">
        <v>772</v>
      </c>
      <c r="C799" s="83" t="s">
        <v>29645</v>
      </c>
      <c r="D799" s="83" t="s">
        <v>29316</v>
      </c>
      <c r="E799" s="83" t="s">
        <v>29317</v>
      </c>
      <c r="F799" s="31"/>
      <c r="G799" s="84" t="str">
        <f>IF(LEN(Tabel2[[#This Row],[ORGNO]])=4,"OK","Ugyldig")</f>
        <v>OK</v>
      </c>
      <c r="H799" s="9"/>
      <c r="K799"/>
      <c r="L799" s="9"/>
      <c r="M799" s="35" t="s">
        <v>2610</v>
      </c>
      <c r="N799" s="35" t="s">
        <v>46563</v>
      </c>
      <c r="O799" s="35" t="s">
        <v>2611</v>
      </c>
      <c r="P799" s="35" t="s">
        <v>30501</v>
      </c>
      <c r="Q799" s="35" t="s">
        <v>29718</v>
      </c>
      <c r="R799" s="35" t="s">
        <v>29761</v>
      </c>
      <c r="S799" s="35" t="s">
        <v>46564</v>
      </c>
      <c r="T799" s="36" t="s">
        <v>74</v>
      </c>
      <c r="U799" s="39" t="str">
        <f>_xlfn.CONCAT(Tabel4[[#This Row],[Personnr.]],"-",Tabel4[[#This Row],[Afdeling]],"-",Tabel4[[#This Row],[ASS_Status]])</f>
        <v>16164-1085-Inactive - Payroll Eligible</v>
      </c>
    </row>
    <row r="800" spans="2:21" ht="15" customHeight="1" x14ac:dyDescent="0.4">
      <c r="B800" s="82" t="s">
        <v>21630</v>
      </c>
      <c r="C800" s="83" t="s">
        <v>62163</v>
      </c>
      <c r="D800" s="83" t="s">
        <v>29316</v>
      </c>
      <c r="E800" s="83" t="s">
        <v>29317</v>
      </c>
      <c r="F800" s="31"/>
      <c r="G800" s="84" t="str">
        <f>IF(LEN(Tabel2[[#This Row],[ORGNO]])=4,"OK","Ugyldig")</f>
        <v>OK</v>
      </c>
      <c r="H800" s="9"/>
      <c r="K800"/>
      <c r="L800" s="9"/>
      <c r="M800" s="35" t="s">
        <v>46565</v>
      </c>
      <c r="N800" s="35" t="s">
        <v>46566</v>
      </c>
      <c r="O800" s="35" t="s">
        <v>46567</v>
      </c>
      <c r="P800" s="35" t="s">
        <v>46568</v>
      </c>
      <c r="Q800" s="35" t="s">
        <v>29721</v>
      </c>
      <c r="R800" s="35" t="s">
        <v>29719</v>
      </c>
      <c r="S800" s="35" t="s">
        <v>46569</v>
      </c>
      <c r="T800" s="36" t="s">
        <v>821</v>
      </c>
      <c r="U800" s="39" t="str">
        <f>_xlfn.CONCAT(Tabel4[[#This Row],[Personnr.]],"-",Tabel4[[#This Row],[Afdeling]],"-",Tabel4[[#This Row],[ASS_Status]])</f>
        <v>37594-8370-Aktiv ansættelse</v>
      </c>
    </row>
    <row r="801" spans="2:21" ht="15" customHeight="1" x14ac:dyDescent="0.4">
      <c r="B801" s="82" t="s">
        <v>773</v>
      </c>
      <c r="C801" s="83" t="s">
        <v>29646</v>
      </c>
      <c r="D801" s="83" t="s">
        <v>29316</v>
      </c>
      <c r="E801" s="83" t="s">
        <v>29317</v>
      </c>
      <c r="F801" s="31"/>
      <c r="G801" s="84" t="str">
        <f>IF(LEN(Tabel2[[#This Row],[ORGNO]])=4,"OK","Ugyldig")</f>
        <v>OK</v>
      </c>
      <c r="H801" s="9"/>
      <c r="K801"/>
      <c r="L801" s="9"/>
      <c r="M801" s="35" t="s">
        <v>2613</v>
      </c>
      <c r="N801" s="35" t="s">
        <v>46570</v>
      </c>
      <c r="O801" s="35" t="s">
        <v>2614</v>
      </c>
      <c r="P801" s="35" t="s">
        <v>30502</v>
      </c>
      <c r="Q801" s="35" t="s">
        <v>29718</v>
      </c>
      <c r="R801" s="35" t="s">
        <v>29748</v>
      </c>
      <c r="S801" s="35" t="s">
        <v>2615</v>
      </c>
      <c r="T801" s="36" t="s">
        <v>593</v>
      </c>
      <c r="U801" s="39" t="str">
        <f>_xlfn.CONCAT(Tabel4[[#This Row],[Personnr.]],"-",Tabel4[[#This Row],[Afdeling]],"-",Tabel4[[#This Row],[ASS_Status]])</f>
        <v>26075-4242-Inactive - Payroll Eligible</v>
      </c>
    </row>
    <row r="802" spans="2:21" ht="15" customHeight="1" x14ac:dyDescent="0.4">
      <c r="B802" s="82" t="s">
        <v>774</v>
      </c>
      <c r="C802" s="83" t="s">
        <v>29647</v>
      </c>
      <c r="D802" s="83" t="s">
        <v>29316</v>
      </c>
      <c r="E802" s="83" t="s">
        <v>29317</v>
      </c>
      <c r="F802" s="31"/>
      <c r="G802" s="84" t="str">
        <f>IF(LEN(Tabel2[[#This Row],[ORGNO]])=4,"OK","Ugyldig")</f>
        <v>OK</v>
      </c>
      <c r="H802" s="9"/>
      <c r="K802"/>
      <c r="L802" s="9"/>
      <c r="M802" s="35" t="s">
        <v>2616</v>
      </c>
      <c r="N802" s="35" t="s">
        <v>46571</v>
      </c>
      <c r="O802" s="35" t="s">
        <v>2617</v>
      </c>
      <c r="P802" s="35" t="s">
        <v>30503</v>
      </c>
      <c r="Q802" s="35" t="s">
        <v>29718</v>
      </c>
      <c r="R802" s="35" t="s">
        <v>29761</v>
      </c>
      <c r="S802" s="35" t="s">
        <v>2618</v>
      </c>
      <c r="T802" s="36" t="s">
        <v>170</v>
      </c>
      <c r="U802" s="39" t="str">
        <f>_xlfn.CONCAT(Tabel4[[#This Row],[Personnr.]],"-",Tabel4[[#This Row],[Afdeling]],"-",Tabel4[[#This Row],[ASS_Status]])</f>
        <v>27081-2338-Inactive - Payroll Eligible</v>
      </c>
    </row>
    <row r="803" spans="2:21" ht="15" customHeight="1" x14ac:dyDescent="0.4">
      <c r="B803" s="82" t="s">
        <v>775</v>
      </c>
      <c r="C803" s="83" t="s">
        <v>29648</v>
      </c>
      <c r="D803" s="83" t="s">
        <v>29316</v>
      </c>
      <c r="E803" s="83" t="s">
        <v>29317</v>
      </c>
      <c r="F803" s="31"/>
      <c r="G803" s="84" t="str">
        <f>IF(LEN(Tabel2[[#This Row],[ORGNO]])=4,"OK","Ugyldig")</f>
        <v>OK</v>
      </c>
      <c r="H803" s="9"/>
      <c r="K803"/>
      <c r="L803" s="9"/>
      <c r="M803" s="35" t="s">
        <v>2616</v>
      </c>
      <c r="N803" s="35"/>
      <c r="O803" s="35"/>
      <c r="P803" s="35" t="s">
        <v>30504</v>
      </c>
      <c r="Q803" s="35" t="s">
        <v>29721</v>
      </c>
      <c r="R803" s="35" t="s">
        <v>29737</v>
      </c>
      <c r="S803" s="35" t="s">
        <v>2618</v>
      </c>
      <c r="T803" s="36" t="s">
        <v>171</v>
      </c>
      <c r="U803" s="39" t="str">
        <f>_xlfn.CONCAT(Tabel4[[#This Row],[Personnr.]],"-",Tabel4[[#This Row],[Afdeling]],"-",Tabel4[[#This Row],[ASS_Status]])</f>
        <v>-2339-Aktiv ansættelse</v>
      </c>
    </row>
    <row r="804" spans="2:21" ht="15" customHeight="1" x14ac:dyDescent="0.4">
      <c r="B804" s="82" t="s">
        <v>776</v>
      </c>
      <c r="C804" s="83" t="s">
        <v>29649</v>
      </c>
      <c r="D804" s="83" t="s">
        <v>29316</v>
      </c>
      <c r="E804" s="83" t="s">
        <v>29317</v>
      </c>
      <c r="F804" s="31"/>
      <c r="G804" s="84" t="str">
        <f>IF(LEN(Tabel2[[#This Row],[ORGNO]])=4,"OK","Ugyldig")</f>
        <v>OK</v>
      </c>
      <c r="H804" s="9"/>
      <c r="K804"/>
      <c r="L804" s="9"/>
      <c r="M804" s="35" t="s">
        <v>46572</v>
      </c>
      <c r="N804" s="35" t="s">
        <v>46573</v>
      </c>
      <c r="O804" s="35" t="s">
        <v>46574</v>
      </c>
      <c r="P804" s="35" t="s">
        <v>46575</v>
      </c>
      <c r="Q804" s="35" t="s">
        <v>29721</v>
      </c>
      <c r="R804" s="35" t="s">
        <v>29737</v>
      </c>
      <c r="S804" s="35" t="s">
        <v>46576</v>
      </c>
      <c r="T804" s="36" t="s">
        <v>361</v>
      </c>
      <c r="U804" s="39" t="str">
        <f>_xlfn.CONCAT(Tabel4[[#This Row],[Personnr.]],"-",Tabel4[[#This Row],[Afdeling]],"-",Tabel4[[#This Row],[ASS_Status]])</f>
        <v>37576-2826-Aktiv ansættelse</v>
      </c>
    </row>
    <row r="805" spans="2:21" ht="15" customHeight="1" x14ac:dyDescent="0.4">
      <c r="B805" s="82" t="s">
        <v>777</v>
      </c>
      <c r="C805" s="83" t="s">
        <v>29650</v>
      </c>
      <c r="D805" s="83" t="s">
        <v>29316</v>
      </c>
      <c r="E805" s="83" t="s">
        <v>29317</v>
      </c>
      <c r="F805" s="31"/>
      <c r="G805" s="84" t="str">
        <f>IF(LEN(Tabel2[[#This Row],[ORGNO]])=4,"OK","Ugyldig")</f>
        <v>OK</v>
      </c>
      <c r="H805" s="9"/>
      <c r="K805"/>
      <c r="L805" s="9"/>
      <c r="M805" s="35" t="s">
        <v>2619</v>
      </c>
      <c r="N805" s="35" t="s">
        <v>46577</v>
      </c>
      <c r="O805" s="35" t="s">
        <v>2620</v>
      </c>
      <c r="P805" s="35" t="s">
        <v>30505</v>
      </c>
      <c r="Q805" s="35" t="s">
        <v>29718</v>
      </c>
      <c r="R805" s="35" t="s">
        <v>29745</v>
      </c>
      <c r="S805" s="35" t="s">
        <v>2621</v>
      </c>
      <c r="T805" s="36" t="s">
        <v>587</v>
      </c>
      <c r="U805" s="39" t="str">
        <f>_xlfn.CONCAT(Tabel4[[#This Row],[Personnr.]],"-",Tabel4[[#This Row],[Afdeling]],"-",Tabel4[[#This Row],[ASS_Status]])</f>
        <v>32292-4201-Inactive - Payroll Eligible</v>
      </c>
    </row>
    <row r="806" spans="2:21" ht="15" customHeight="1" x14ac:dyDescent="0.4">
      <c r="B806" s="82" t="s">
        <v>778</v>
      </c>
      <c r="C806" s="83" t="s">
        <v>29651</v>
      </c>
      <c r="D806" s="83" t="s">
        <v>29316</v>
      </c>
      <c r="E806" s="83" t="s">
        <v>29317</v>
      </c>
      <c r="F806" s="31"/>
      <c r="G806" s="84" t="str">
        <f>IF(LEN(Tabel2[[#This Row],[ORGNO]])=4,"OK","Ugyldig")</f>
        <v>OK</v>
      </c>
      <c r="H806" s="9"/>
      <c r="K806"/>
      <c r="L806" s="9"/>
      <c r="M806" s="35" t="s">
        <v>30506</v>
      </c>
      <c r="N806" s="35" t="s">
        <v>46578</v>
      </c>
      <c r="O806" s="35" t="s">
        <v>30507</v>
      </c>
      <c r="P806" s="35" t="s">
        <v>30508</v>
      </c>
      <c r="Q806" s="35" t="s">
        <v>29721</v>
      </c>
      <c r="R806" s="35" t="s">
        <v>29748</v>
      </c>
      <c r="S806" s="35" t="s">
        <v>30509</v>
      </c>
      <c r="T806" s="36" t="s">
        <v>46009</v>
      </c>
      <c r="U806" s="39" t="str">
        <f>_xlfn.CONCAT(Tabel4[[#This Row],[Personnr.]],"-",Tabel4[[#This Row],[Afdeling]],"-",Tabel4[[#This Row],[ASS_Status]])</f>
        <v>35375-2923-Aktiv ansættelse</v>
      </c>
    </row>
    <row r="807" spans="2:21" ht="15" customHeight="1" x14ac:dyDescent="0.4">
      <c r="B807" s="82" t="s">
        <v>779</v>
      </c>
      <c r="C807" s="83" t="s">
        <v>29652</v>
      </c>
      <c r="D807" s="83" t="s">
        <v>29316</v>
      </c>
      <c r="E807" s="83" t="s">
        <v>29317</v>
      </c>
      <c r="F807" s="31"/>
      <c r="G807" s="84" t="str">
        <f>IF(LEN(Tabel2[[#This Row],[ORGNO]])=4,"OK","Ugyldig")</f>
        <v>OK</v>
      </c>
      <c r="H807" s="9"/>
      <c r="K807"/>
      <c r="L807" s="9"/>
      <c r="M807" s="35" t="s">
        <v>46579</v>
      </c>
      <c r="N807" s="35" t="s">
        <v>46580</v>
      </c>
      <c r="O807" s="35" t="s">
        <v>46581</v>
      </c>
      <c r="P807" s="35" t="s">
        <v>46582</v>
      </c>
      <c r="Q807" s="35" t="s">
        <v>29721</v>
      </c>
      <c r="R807" s="35" t="s">
        <v>29737</v>
      </c>
      <c r="S807" s="35" t="s">
        <v>46583</v>
      </c>
      <c r="T807" s="36" t="s">
        <v>359</v>
      </c>
      <c r="U807" s="39" t="str">
        <f>_xlfn.CONCAT(Tabel4[[#This Row],[Personnr.]],"-",Tabel4[[#This Row],[Afdeling]],"-",Tabel4[[#This Row],[ASS_Status]])</f>
        <v>36452-2824-Aktiv ansættelse</v>
      </c>
    </row>
    <row r="808" spans="2:21" ht="15" customHeight="1" x14ac:dyDescent="0.4">
      <c r="B808" s="82" t="s">
        <v>780</v>
      </c>
      <c r="C808" s="83" t="s">
        <v>29653</v>
      </c>
      <c r="D808" s="83" t="s">
        <v>29316</v>
      </c>
      <c r="E808" s="83" t="s">
        <v>29317</v>
      </c>
      <c r="F808" s="31"/>
      <c r="G808" s="84" t="str">
        <f>IF(LEN(Tabel2[[#This Row],[ORGNO]])=4,"OK","Ugyldig")</f>
        <v>OK</v>
      </c>
      <c r="H808" s="9"/>
      <c r="K808"/>
      <c r="L808" s="9"/>
      <c r="M808" s="35" t="s">
        <v>46584</v>
      </c>
      <c r="N808" s="35" t="s">
        <v>46585</v>
      </c>
      <c r="O808" s="35" t="s">
        <v>46586</v>
      </c>
      <c r="P808" s="35" t="s">
        <v>46587</v>
      </c>
      <c r="Q808" s="35" t="s">
        <v>29721</v>
      </c>
      <c r="R808" s="35" t="s">
        <v>29748</v>
      </c>
      <c r="S808" s="35" t="s">
        <v>46588</v>
      </c>
      <c r="T808" s="36" t="s">
        <v>540</v>
      </c>
      <c r="U808" s="39" t="str">
        <f>_xlfn.CONCAT(Tabel4[[#This Row],[Personnr.]],"-",Tabel4[[#This Row],[Afdeling]],"-",Tabel4[[#This Row],[ASS_Status]])</f>
        <v>36507-3432-Aktiv ansættelse</v>
      </c>
    </row>
    <row r="809" spans="2:21" ht="15" customHeight="1" x14ac:dyDescent="0.4">
      <c r="B809" s="82" t="s">
        <v>781</v>
      </c>
      <c r="C809" s="83" t="s">
        <v>29654</v>
      </c>
      <c r="D809" s="83" t="s">
        <v>29316</v>
      </c>
      <c r="E809" s="83" t="s">
        <v>29317</v>
      </c>
      <c r="F809" s="31"/>
      <c r="G809" s="84" t="str">
        <f>IF(LEN(Tabel2[[#This Row],[ORGNO]])=4,"OK","Ugyldig")</f>
        <v>OK</v>
      </c>
      <c r="H809" s="9"/>
      <c r="K809"/>
      <c r="L809" s="9"/>
      <c r="M809" s="35" t="s">
        <v>2622</v>
      </c>
      <c r="N809" s="35" t="s">
        <v>46589</v>
      </c>
      <c r="O809" s="35" t="s">
        <v>2623</v>
      </c>
      <c r="P809" s="35" t="s">
        <v>30510</v>
      </c>
      <c r="Q809" s="35" t="s">
        <v>29718</v>
      </c>
      <c r="R809" s="35" t="s">
        <v>29745</v>
      </c>
      <c r="S809" s="35" t="s">
        <v>2624</v>
      </c>
      <c r="T809" s="36" t="s">
        <v>265</v>
      </c>
      <c r="U809" s="39" t="str">
        <f>_xlfn.CONCAT(Tabel4[[#This Row],[Personnr.]],"-",Tabel4[[#This Row],[Afdeling]],"-",Tabel4[[#This Row],[ASS_Status]])</f>
        <v>27155-2620-Inactive - Payroll Eligible</v>
      </c>
    </row>
    <row r="810" spans="2:21" ht="15" customHeight="1" x14ac:dyDescent="0.4">
      <c r="B810" s="82" t="s">
        <v>782</v>
      </c>
      <c r="C810" s="83" t="s">
        <v>29655</v>
      </c>
      <c r="D810" s="83" t="s">
        <v>29316</v>
      </c>
      <c r="E810" s="83" t="s">
        <v>29317</v>
      </c>
      <c r="F810" s="31"/>
      <c r="G810" s="84" t="str">
        <f>IF(LEN(Tabel2[[#This Row],[ORGNO]])=4,"OK","Ugyldig")</f>
        <v>OK</v>
      </c>
      <c r="H810" s="9"/>
      <c r="K810"/>
      <c r="L810" s="9"/>
      <c r="M810" s="35" t="s">
        <v>44384</v>
      </c>
      <c r="N810" s="35" t="s">
        <v>46590</v>
      </c>
      <c r="O810" s="35" t="s">
        <v>44385</v>
      </c>
      <c r="P810" s="35" t="s">
        <v>42638</v>
      </c>
      <c r="Q810" s="35" t="s">
        <v>29718</v>
      </c>
      <c r="R810" s="35" t="s">
        <v>29786</v>
      </c>
      <c r="S810" s="35" t="s">
        <v>42639</v>
      </c>
      <c r="T810" s="36" t="s">
        <v>247</v>
      </c>
      <c r="U810" s="39" t="str">
        <f>_xlfn.CONCAT(Tabel4[[#This Row],[Personnr.]],"-",Tabel4[[#This Row],[Afdeling]],"-",Tabel4[[#This Row],[ASS_Status]])</f>
        <v>36394-2521-Inactive - Payroll Eligible</v>
      </c>
    </row>
    <row r="811" spans="2:21" ht="15" customHeight="1" x14ac:dyDescent="0.4">
      <c r="B811" s="82" t="s">
        <v>783</v>
      </c>
      <c r="C811" s="83" t="s">
        <v>29656</v>
      </c>
      <c r="D811" s="83" t="s">
        <v>29316</v>
      </c>
      <c r="E811" s="83" t="s">
        <v>29317</v>
      </c>
      <c r="F811" s="31"/>
      <c r="G811" s="84" t="str">
        <f>IF(LEN(Tabel2[[#This Row],[ORGNO]])=4,"OK","Ugyldig")</f>
        <v>OK</v>
      </c>
      <c r="H811" s="9"/>
      <c r="K811"/>
      <c r="L811" s="9"/>
      <c r="M811" s="35" t="s">
        <v>2625</v>
      </c>
      <c r="N811" s="35" t="s">
        <v>46591</v>
      </c>
      <c r="O811" s="35" t="s">
        <v>2626</v>
      </c>
      <c r="P811" s="35" t="s">
        <v>30511</v>
      </c>
      <c r="Q811" s="35" t="s">
        <v>29718</v>
      </c>
      <c r="R811" s="35" t="s">
        <v>29745</v>
      </c>
      <c r="S811" s="35" t="s">
        <v>2627</v>
      </c>
      <c r="T811" s="36" t="s">
        <v>85</v>
      </c>
      <c r="U811" s="39" t="str">
        <f>_xlfn.CONCAT(Tabel4[[#This Row],[Personnr.]],"-",Tabel4[[#This Row],[Afdeling]],"-",Tabel4[[#This Row],[ASS_Status]])</f>
        <v>33319-1118-Inactive - Payroll Eligible</v>
      </c>
    </row>
    <row r="812" spans="2:21" ht="15" customHeight="1" x14ac:dyDescent="0.4">
      <c r="B812" s="82" t="s">
        <v>784</v>
      </c>
      <c r="C812" s="83" t="s">
        <v>29657</v>
      </c>
      <c r="D812" s="83" t="s">
        <v>29316</v>
      </c>
      <c r="E812" s="83" t="s">
        <v>29317</v>
      </c>
      <c r="F812" s="31"/>
      <c r="G812" s="84" t="str">
        <f>IF(LEN(Tabel2[[#This Row],[ORGNO]])=4,"OK","Ugyldig")</f>
        <v>OK</v>
      </c>
      <c r="H812" s="9"/>
      <c r="K812"/>
      <c r="L812" s="9"/>
      <c r="M812" s="35" t="s">
        <v>2625</v>
      </c>
      <c r="N812" s="35"/>
      <c r="O812" s="35"/>
      <c r="P812" s="35" t="s">
        <v>30512</v>
      </c>
      <c r="Q812" s="35" t="s">
        <v>29718</v>
      </c>
      <c r="R812" s="35" t="s">
        <v>29745</v>
      </c>
      <c r="S812" s="35" t="s">
        <v>2627</v>
      </c>
      <c r="T812" s="36" t="s">
        <v>85</v>
      </c>
      <c r="U812" s="39" t="str">
        <f>_xlfn.CONCAT(Tabel4[[#This Row],[Personnr.]],"-",Tabel4[[#This Row],[Afdeling]],"-",Tabel4[[#This Row],[ASS_Status]])</f>
        <v>-1118-Inactive - Payroll Eligible</v>
      </c>
    </row>
    <row r="813" spans="2:21" ht="15" customHeight="1" x14ac:dyDescent="0.4">
      <c r="B813" s="82" t="s">
        <v>785</v>
      </c>
      <c r="C813" s="83" t="s">
        <v>29658</v>
      </c>
      <c r="D813" s="83" t="s">
        <v>29316</v>
      </c>
      <c r="E813" s="83" t="s">
        <v>29317</v>
      </c>
      <c r="F813" s="31"/>
      <c r="G813" s="84" t="str">
        <f>IF(LEN(Tabel2[[#This Row],[ORGNO]])=4,"OK","Ugyldig")</f>
        <v>OK</v>
      </c>
      <c r="H813" s="9"/>
      <c r="K813"/>
      <c r="L813" s="9"/>
      <c r="M813" s="35" t="s">
        <v>2625</v>
      </c>
      <c r="N813" s="35"/>
      <c r="O813" s="35"/>
      <c r="P813" s="35" t="s">
        <v>42640</v>
      </c>
      <c r="Q813" s="35" t="s">
        <v>29718</v>
      </c>
      <c r="R813" s="35" t="s">
        <v>29745</v>
      </c>
      <c r="S813" s="35" t="s">
        <v>2627</v>
      </c>
      <c r="T813" s="36" t="s">
        <v>85</v>
      </c>
      <c r="U813" s="39" t="str">
        <f>_xlfn.CONCAT(Tabel4[[#This Row],[Personnr.]],"-",Tabel4[[#This Row],[Afdeling]],"-",Tabel4[[#This Row],[ASS_Status]])</f>
        <v>-1118-Inactive - Payroll Eligible</v>
      </c>
    </row>
    <row r="814" spans="2:21" ht="15" customHeight="1" x14ac:dyDescent="0.4">
      <c r="B814" s="82" t="s">
        <v>786</v>
      </c>
      <c r="C814" s="83" t="s">
        <v>29659</v>
      </c>
      <c r="D814" s="83" t="s">
        <v>29316</v>
      </c>
      <c r="E814" s="83" t="s">
        <v>29317</v>
      </c>
      <c r="F814" s="31"/>
      <c r="G814" s="84" t="str">
        <f>IF(LEN(Tabel2[[#This Row],[ORGNO]])=4,"OK","Ugyldig")</f>
        <v>OK</v>
      </c>
      <c r="H814" s="9"/>
      <c r="K814"/>
      <c r="L814" s="9"/>
      <c r="M814" s="35" t="s">
        <v>2625</v>
      </c>
      <c r="N814" s="35"/>
      <c r="O814" s="35"/>
      <c r="P814" s="35" t="s">
        <v>46592</v>
      </c>
      <c r="Q814" s="35" t="s">
        <v>29718</v>
      </c>
      <c r="R814" s="35" t="s">
        <v>29745</v>
      </c>
      <c r="S814" s="35" t="s">
        <v>2627</v>
      </c>
      <c r="T814" s="36" t="s">
        <v>85</v>
      </c>
      <c r="U814" s="39" t="str">
        <f>_xlfn.CONCAT(Tabel4[[#This Row],[Personnr.]],"-",Tabel4[[#This Row],[Afdeling]],"-",Tabel4[[#This Row],[ASS_Status]])</f>
        <v>-1118-Inactive - Payroll Eligible</v>
      </c>
    </row>
    <row r="815" spans="2:21" ht="15" customHeight="1" x14ac:dyDescent="0.4">
      <c r="B815" s="82" t="s">
        <v>787</v>
      </c>
      <c r="C815" s="83" t="s">
        <v>29660</v>
      </c>
      <c r="D815" s="83" t="s">
        <v>29316</v>
      </c>
      <c r="E815" s="83" t="s">
        <v>29317</v>
      </c>
      <c r="F815" s="31"/>
      <c r="G815" s="84" t="str">
        <f>IF(LEN(Tabel2[[#This Row],[ORGNO]])=4,"OK","Ugyldig")</f>
        <v>OK</v>
      </c>
      <c r="H815" s="9"/>
      <c r="K815"/>
      <c r="L815" s="9"/>
      <c r="M815" s="35" t="s">
        <v>2628</v>
      </c>
      <c r="N815" s="35" t="s">
        <v>46593</v>
      </c>
      <c r="O815" s="35" t="s">
        <v>2629</v>
      </c>
      <c r="P815" s="35" t="s">
        <v>30513</v>
      </c>
      <c r="Q815" s="35" t="s">
        <v>29718</v>
      </c>
      <c r="R815" s="35" t="s">
        <v>29745</v>
      </c>
      <c r="S815" s="35" t="s">
        <v>2630</v>
      </c>
      <c r="T815" s="36" t="s">
        <v>39</v>
      </c>
      <c r="U815" s="39" t="str">
        <f>_xlfn.CONCAT(Tabel4[[#This Row],[Personnr.]],"-",Tabel4[[#This Row],[Afdeling]],"-",Tabel4[[#This Row],[ASS_Status]])</f>
        <v>32222-0132-Inactive - Payroll Eligible</v>
      </c>
    </row>
    <row r="816" spans="2:21" ht="15" customHeight="1" x14ac:dyDescent="0.4">
      <c r="B816" s="82" t="s">
        <v>788</v>
      </c>
      <c r="C816" s="83" t="s">
        <v>29661</v>
      </c>
      <c r="D816" s="83" t="s">
        <v>29316</v>
      </c>
      <c r="E816" s="83" t="s">
        <v>29317</v>
      </c>
      <c r="F816" s="31"/>
      <c r="G816" s="84" t="str">
        <f>IF(LEN(Tabel2[[#This Row],[ORGNO]])=4,"OK","Ugyldig")</f>
        <v>OK</v>
      </c>
      <c r="H816" s="9"/>
      <c r="K816"/>
      <c r="L816" s="9"/>
      <c r="M816" s="35" t="s">
        <v>2628</v>
      </c>
      <c r="N816" s="35"/>
      <c r="O816" s="35"/>
      <c r="P816" s="35" t="s">
        <v>30514</v>
      </c>
      <c r="Q816" s="35" t="s">
        <v>29718</v>
      </c>
      <c r="R816" s="35" t="s">
        <v>29745</v>
      </c>
      <c r="S816" s="35" t="s">
        <v>2630</v>
      </c>
      <c r="T816" s="36" t="s">
        <v>39</v>
      </c>
      <c r="U816" s="39" t="str">
        <f>_xlfn.CONCAT(Tabel4[[#This Row],[Personnr.]],"-",Tabel4[[#This Row],[Afdeling]],"-",Tabel4[[#This Row],[ASS_Status]])</f>
        <v>-0132-Inactive - Payroll Eligible</v>
      </c>
    </row>
    <row r="817" spans="2:21" ht="15" customHeight="1" x14ac:dyDescent="0.4">
      <c r="B817" s="82" t="s">
        <v>789</v>
      </c>
      <c r="C817" s="83" t="s">
        <v>29662</v>
      </c>
      <c r="D817" s="83" t="s">
        <v>29316</v>
      </c>
      <c r="E817" s="83" t="s">
        <v>29317</v>
      </c>
      <c r="F817" s="31"/>
      <c r="G817" s="84" t="str">
        <f>IF(LEN(Tabel2[[#This Row],[ORGNO]])=4,"OK","Ugyldig")</f>
        <v>OK</v>
      </c>
      <c r="H817" s="9"/>
      <c r="K817"/>
      <c r="L817" s="9"/>
      <c r="M817" s="35" t="s">
        <v>2628</v>
      </c>
      <c r="N817" s="35"/>
      <c r="O817" s="35"/>
      <c r="P817" s="35" t="s">
        <v>30515</v>
      </c>
      <c r="Q817" s="35" t="s">
        <v>29718</v>
      </c>
      <c r="R817" s="35" t="s">
        <v>29745</v>
      </c>
      <c r="S817" s="35" t="s">
        <v>2630</v>
      </c>
      <c r="T817" s="36" t="s">
        <v>39</v>
      </c>
      <c r="U817" s="39" t="str">
        <f>_xlfn.CONCAT(Tabel4[[#This Row],[Personnr.]],"-",Tabel4[[#This Row],[Afdeling]],"-",Tabel4[[#This Row],[ASS_Status]])</f>
        <v>-0132-Inactive - Payroll Eligible</v>
      </c>
    </row>
    <row r="818" spans="2:21" ht="15" customHeight="1" x14ac:dyDescent="0.4">
      <c r="B818" s="82" t="s">
        <v>790</v>
      </c>
      <c r="C818" s="83" t="s">
        <v>29663</v>
      </c>
      <c r="D818" s="83" t="s">
        <v>29316</v>
      </c>
      <c r="E818" s="83" t="s">
        <v>29317</v>
      </c>
      <c r="F818" s="31"/>
      <c r="G818" s="84" t="str">
        <f>IF(LEN(Tabel2[[#This Row],[ORGNO]])=4,"OK","Ugyldig")</f>
        <v>OK</v>
      </c>
      <c r="H818" s="9"/>
      <c r="K818"/>
      <c r="L818" s="9"/>
      <c r="M818" s="35" t="s">
        <v>2628</v>
      </c>
      <c r="N818" s="35"/>
      <c r="O818" s="35"/>
      <c r="P818" s="35" t="s">
        <v>46594</v>
      </c>
      <c r="Q818" s="35" t="s">
        <v>29718</v>
      </c>
      <c r="R818" s="35" t="s">
        <v>29745</v>
      </c>
      <c r="S818" s="35" t="s">
        <v>2630</v>
      </c>
      <c r="T818" s="36" t="s">
        <v>39</v>
      </c>
      <c r="U818" s="39" t="str">
        <f>_xlfn.CONCAT(Tabel4[[#This Row],[Personnr.]],"-",Tabel4[[#This Row],[Afdeling]],"-",Tabel4[[#This Row],[ASS_Status]])</f>
        <v>-0132-Inactive - Payroll Eligible</v>
      </c>
    </row>
    <row r="819" spans="2:21" ht="15" customHeight="1" x14ac:dyDescent="0.4">
      <c r="B819" s="82" t="s">
        <v>791</v>
      </c>
      <c r="C819" s="83" t="s">
        <v>29664</v>
      </c>
      <c r="D819" s="83" t="s">
        <v>29316</v>
      </c>
      <c r="E819" s="83" t="s">
        <v>29317</v>
      </c>
      <c r="F819" s="31"/>
      <c r="G819" s="84" t="str">
        <f>IF(LEN(Tabel2[[#This Row],[ORGNO]])=4,"OK","Ugyldig")</f>
        <v>OK</v>
      </c>
      <c r="H819" s="9"/>
      <c r="K819"/>
      <c r="L819" s="9"/>
      <c r="M819" s="35" t="s">
        <v>30516</v>
      </c>
      <c r="N819" s="35" t="s">
        <v>46595</v>
      </c>
      <c r="O819" s="35" t="s">
        <v>30517</v>
      </c>
      <c r="P819" s="35" t="s">
        <v>30518</v>
      </c>
      <c r="Q819" s="35" t="s">
        <v>29721</v>
      </c>
      <c r="R819" s="35" t="s">
        <v>29754</v>
      </c>
      <c r="S819" s="35" t="s">
        <v>30519</v>
      </c>
      <c r="T819" s="36" t="s">
        <v>738</v>
      </c>
      <c r="U819" s="39" t="str">
        <f>_xlfn.CONCAT(Tabel4[[#This Row],[Personnr.]],"-",Tabel4[[#This Row],[Afdeling]],"-",Tabel4[[#This Row],[ASS_Status]])</f>
        <v>35203-6500-Aktiv ansættelse</v>
      </c>
    </row>
    <row r="820" spans="2:21" ht="15" customHeight="1" x14ac:dyDescent="0.4">
      <c r="B820" s="82" t="s">
        <v>792</v>
      </c>
      <c r="C820" s="83" t="s">
        <v>29665</v>
      </c>
      <c r="D820" s="83" t="s">
        <v>29316</v>
      </c>
      <c r="E820" s="83" t="s">
        <v>29317</v>
      </c>
      <c r="F820" s="31" t="s">
        <v>42532</v>
      </c>
      <c r="G820" s="84" t="str">
        <f>IF(LEN(Tabel2[[#This Row],[ORGNO]])=4,"OK","Ugyldig")</f>
        <v>OK</v>
      </c>
      <c r="H820" s="9"/>
      <c r="K820"/>
      <c r="L820" s="9"/>
      <c r="M820" s="35" t="s">
        <v>30516</v>
      </c>
      <c r="N820" s="35"/>
      <c r="O820" s="35"/>
      <c r="P820" s="35" t="s">
        <v>46596</v>
      </c>
      <c r="Q820" s="35" t="s">
        <v>29721</v>
      </c>
      <c r="R820" s="35" t="s">
        <v>29754</v>
      </c>
      <c r="S820" s="35" t="s">
        <v>30519</v>
      </c>
      <c r="T820" s="36" t="s">
        <v>878</v>
      </c>
      <c r="U820" s="39" t="str">
        <f>_xlfn.CONCAT(Tabel4[[#This Row],[Personnr.]],"-",Tabel4[[#This Row],[Afdeling]],"-",Tabel4[[#This Row],[ASS_Status]])</f>
        <v>-8690-Aktiv ansættelse</v>
      </c>
    </row>
    <row r="821" spans="2:21" ht="15" customHeight="1" x14ac:dyDescent="0.4">
      <c r="B821" s="82" t="s">
        <v>793</v>
      </c>
      <c r="C821" s="83" t="s">
        <v>27195</v>
      </c>
      <c r="D821" s="83" t="s">
        <v>29316</v>
      </c>
      <c r="E821" s="83" t="s">
        <v>29317</v>
      </c>
      <c r="F821" s="31" t="s">
        <v>42532</v>
      </c>
      <c r="G821" s="84" t="str">
        <f>IF(LEN(Tabel2[[#This Row],[ORGNO]])=4,"OK","Ugyldig")</f>
        <v>OK</v>
      </c>
      <c r="H821" s="9"/>
      <c r="K821"/>
      <c r="L821" s="9"/>
      <c r="M821" s="35" t="s">
        <v>2631</v>
      </c>
      <c r="N821" s="35"/>
      <c r="O821" s="35" t="s">
        <v>2632</v>
      </c>
      <c r="P821" s="35" t="s">
        <v>30520</v>
      </c>
      <c r="Q821" s="35" t="s">
        <v>29718</v>
      </c>
      <c r="R821" s="35" t="s">
        <v>30114</v>
      </c>
      <c r="S821" s="35" t="s">
        <v>2633</v>
      </c>
      <c r="T821" s="36" t="s">
        <v>453</v>
      </c>
      <c r="U821" s="39" t="str">
        <f>_xlfn.CONCAT(Tabel4[[#This Row],[Personnr.]],"-",Tabel4[[#This Row],[Afdeling]],"-",Tabel4[[#This Row],[ASS_Status]])</f>
        <v>32175-3121-Inactive - Payroll Eligible</v>
      </c>
    </row>
    <row r="822" spans="2:21" ht="15" customHeight="1" x14ac:dyDescent="0.4">
      <c r="B822" s="82" t="s">
        <v>794</v>
      </c>
      <c r="C822" s="83" t="s">
        <v>27037</v>
      </c>
      <c r="D822" s="83" t="s">
        <v>29316</v>
      </c>
      <c r="E822" s="83" t="s">
        <v>29317</v>
      </c>
      <c r="F822" s="31" t="s">
        <v>42532</v>
      </c>
      <c r="G822" s="84" t="str">
        <f>IF(LEN(Tabel2[[#This Row],[ORGNO]])=4,"OK","Ugyldig")</f>
        <v>OK</v>
      </c>
      <c r="H822" s="9"/>
      <c r="K822"/>
      <c r="L822" s="9"/>
      <c r="M822" s="35" t="s">
        <v>2634</v>
      </c>
      <c r="N822" s="35" t="s">
        <v>46597</v>
      </c>
      <c r="O822" s="35" t="s">
        <v>2635</v>
      </c>
      <c r="P822" s="35" t="s">
        <v>30521</v>
      </c>
      <c r="Q822" s="35" t="s">
        <v>29718</v>
      </c>
      <c r="R822" s="35" t="s">
        <v>29780</v>
      </c>
      <c r="S822" s="35" t="s">
        <v>2636</v>
      </c>
      <c r="T822" s="36" t="s">
        <v>87</v>
      </c>
      <c r="U822" s="39" t="str">
        <f>_xlfn.CONCAT(Tabel4[[#This Row],[Personnr.]],"-",Tabel4[[#This Row],[Afdeling]],"-",Tabel4[[#This Row],[ASS_Status]])</f>
        <v>1122-1125-Inactive - Payroll Eligible</v>
      </c>
    </row>
    <row r="823" spans="2:21" ht="15" customHeight="1" x14ac:dyDescent="0.4">
      <c r="B823" s="82" t="s">
        <v>795</v>
      </c>
      <c r="C823" s="83" t="s">
        <v>27729</v>
      </c>
      <c r="D823" s="83" t="s">
        <v>29316</v>
      </c>
      <c r="E823" s="83" t="s">
        <v>29317</v>
      </c>
      <c r="F823" s="31" t="s">
        <v>42532</v>
      </c>
      <c r="G823" s="84" t="str">
        <f>IF(LEN(Tabel2[[#This Row],[ORGNO]])=4,"OK","Ugyldig")</f>
        <v>OK</v>
      </c>
      <c r="H823" s="9"/>
      <c r="K823"/>
      <c r="L823" s="9"/>
      <c r="M823" s="35" t="s">
        <v>2637</v>
      </c>
      <c r="N823" s="35"/>
      <c r="O823" s="35" t="s">
        <v>2638</v>
      </c>
      <c r="P823" s="35" t="s">
        <v>30522</v>
      </c>
      <c r="Q823" s="35" t="s">
        <v>29718</v>
      </c>
      <c r="R823" s="35" t="s">
        <v>29780</v>
      </c>
      <c r="S823" s="35" t="s">
        <v>2639</v>
      </c>
      <c r="T823" s="36" t="s">
        <v>525</v>
      </c>
      <c r="U823" s="39" t="str">
        <f>_xlfn.CONCAT(Tabel4[[#This Row],[Personnr.]],"-",Tabel4[[#This Row],[Afdeling]],"-",Tabel4[[#This Row],[ASS_Status]])</f>
        <v>30301-3375-Inactive - Payroll Eligible</v>
      </c>
    </row>
    <row r="824" spans="2:21" ht="15" customHeight="1" x14ac:dyDescent="0.4">
      <c r="B824" s="82" t="s">
        <v>796</v>
      </c>
      <c r="C824" s="83" t="s">
        <v>29666</v>
      </c>
      <c r="D824" s="83" t="s">
        <v>29316</v>
      </c>
      <c r="E824" s="83" t="s">
        <v>29317</v>
      </c>
      <c r="F824" s="31" t="s">
        <v>42532</v>
      </c>
      <c r="G824" s="84" t="str">
        <f>IF(LEN(Tabel2[[#This Row],[ORGNO]])=4,"OK","Ugyldig")</f>
        <v>OK</v>
      </c>
      <c r="H824" s="9"/>
      <c r="K824"/>
      <c r="L824" s="9"/>
      <c r="M824" s="35" t="s">
        <v>2640</v>
      </c>
      <c r="N824" s="35" t="s">
        <v>46598</v>
      </c>
      <c r="O824" s="35" t="s">
        <v>2641</v>
      </c>
      <c r="P824" s="35" t="s">
        <v>30523</v>
      </c>
      <c r="Q824" s="35" t="s">
        <v>29721</v>
      </c>
      <c r="R824" s="35" t="s">
        <v>30254</v>
      </c>
      <c r="S824" s="35" t="s">
        <v>2642</v>
      </c>
      <c r="T824" s="36" t="s">
        <v>715</v>
      </c>
      <c r="U824" s="39" t="str">
        <f>_xlfn.CONCAT(Tabel4[[#This Row],[Personnr.]],"-",Tabel4[[#This Row],[Afdeling]],"-",Tabel4[[#This Row],[ASS_Status]])</f>
        <v>4558-6000-Aktiv ansættelse</v>
      </c>
    </row>
    <row r="825" spans="2:21" ht="15" customHeight="1" x14ac:dyDescent="0.4">
      <c r="B825" s="82" t="s">
        <v>797</v>
      </c>
      <c r="C825" s="83" t="s">
        <v>26977</v>
      </c>
      <c r="D825" s="83" t="s">
        <v>29316</v>
      </c>
      <c r="E825" s="83" t="s">
        <v>29317</v>
      </c>
      <c r="F825" s="31" t="s">
        <v>42532</v>
      </c>
      <c r="G825" s="84" t="str">
        <f>IF(LEN(Tabel2[[#This Row],[ORGNO]])=4,"OK","Ugyldig")</f>
        <v>OK</v>
      </c>
      <c r="H825" s="9"/>
      <c r="K825"/>
      <c r="L825" s="9"/>
      <c r="M825" s="35" t="s">
        <v>2643</v>
      </c>
      <c r="N825" s="35" t="s">
        <v>46599</v>
      </c>
      <c r="O825" s="35" t="s">
        <v>2644</v>
      </c>
      <c r="P825" s="35" t="s">
        <v>30524</v>
      </c>
      <c r="Q825" s="35" t="s">
        <v>29721</v>
      </c>
      <c r="R825" s="35" t="s">
        <v>29722</v>
      </c>
      <c r="S825" s="35" t="s">
        <v>2645</v>
      </c>
      <c r="T825" s="36" t="s">
        <v>430</v>
      </c>
      <c r="U825" s="39" t="str">
        <f>_xlfn.CONCAT(Tabel4[[#This Row],[Personnr.]],"-",Tabel4[[#This Row],[Afdeling]],"-",Tabel4[[#This Row],[ASS_Status]])</f>
        <v>4156-3060-Aktiv ansættelse</v>
      </c>
    </row>
    <row r="826" spans="2:21" ht="15" customHeight="1" x14ac:dyDescent="0.4">
      <c r="B826" s="82" t="s">
        <v>798</v>
      </c>
      <c r="C826" s="83" t="s">
        <v>27903</v>
      </c>
      <c r="D826" s="83" t="s">
        <v>29316</v>
      </c>
      <c r="E826" s="83" t="s">
        <v>29317</v>
      </c>
      <c r="F826" s="31" t="s">
        <v>42532</v>
      </c>
      <c r="G826" s="84" t="str">
        <f>IF(LEN(Tabel2[[#This Row],[ORGNO]])=4,"OK","Ugyldig")</f>
        <v>OK</v>
      </c>
      <c r="H826" s="9"/>
      <c r="K826"/>
      <c r="L826" s="9"/>
      <c r="M826" s="35" t="s">
        <v>2646</v>
      </c>
      <c r="N826" s="35" t="s">
        <v>46600</v>
      </c>
      <c r="O826" s="35" t="s">
        <v>217</v>
      </c>
      <c r="P826" s="35" t="s">
        <v>30525</v>
      </c>
      <c r="Q826" s="35" t="s">
        <v>29721</v>
      </c>
      <c r="R826" s="35" t="s">
        <v>29731</v>
      </c>
      <c r="S826" s="35" t="s">
        <v>2647</v>
      </c>
      <c r="T826" s="36" t="s">
        <v>812</v>
      </c>
      <c r="U826" s="39" t="str">
        <f>_xlfn.CONCAT(Tabel4[[#This Row],[Personnr.]],"-",Tabel4[[#This Row],[Afdeling]],"-",Tabel4[[#This Row],[ASS_Status]])</f>
        <v>2453-8287-Aktiv ansættelse</v>
      </c>
    </row>
    <row r="827" spans="2:21" ht="15" customHeight="1" x14ac:dyDescent="0.4">
      <c r="B827" s="82" t="s">
        <v>799</v>
      </c>
      <c r="C827" s="83" t="s">
        <v>27346</v>
      </c>
      <c r="D827" s="83" t="s">
        <v>29316</v>
      </c>
      <c r="E827" s="83" t="s">
        <v>29317</v>
      </c>
      <c r="F827" s="31" t="s">
        <v>42532</v>
      </c>
      <c r="G827" s="84" t="str">
        <f>IF(LEN(Tabel2[[#This Row],[ORGNO]])=4,"OK","Ugyldig")</f>
        <v>OK</v>
      </c>
      <c r="H827" s="9"/>
      <c r="K827"/>
      <c r="L827" s="9"/>
      <c r="M827" s="35" t="s">
        <v>2648</v>
      </c>
      <c r="N827" s="35" t="s">
        <v>46601</v>
      </c>
      <c r="O827" s="35" t="s">
        <v>2649</v>
      </c>
      <c r="P827" s="35" t="s">
        <v>30526</v>
      </c>
      <c r="Q827" s="35" t="s">
        <v>29721</v>
      </c>
      <c r="R827" s="35" t="s">
        <v>29780</v>
      </c>
      <c r="S827" s="35" t="s">
        <v>2650</v>
      </c>
      <c r="T827" s="36" t="s">
        <v>540</v>
      </c>
      <c r="U827" s="39" t="str">
        <f>_xlfn.CONCAT(Tabel4[[#This Row],[Personnr.]],"-",Tabel4[[#This Row],[Afdeling]],"-",Tabel4[[#This Row],[ASS_Status]])</f>
        <v>1656-3432-Aktiv ansættelse</v>
      </c>
    </row>
    <row r="828" spans="2:21" ht="15" customHeight="1" x14ac:dyDescent="0.4">
      <c r="B828" s="82" t="s">
        <v>801</v>
      </c>
      <c r="C828" s="83" t="s">
        <v>29667</v>
      </c>
      <c r="D828" s="83" t="s">
        <v>29316</v>
      </c>
      <c r="E828" s="83" t="s">
        <v>29317</v>
      </c>
      <c r="F828" s="31" t="s">
        <v>42532</v>
      </c>
      <c r="G828" s="84" t="str">
        <f>IF(LEN(Tabel2[[#This Row],[ORGNO]])=4,"OK","Ugyldig")</f>
        <v>OK</v>
      </c>
      <c r="H828" s="9"/>
      <c r="K828"/>
      <c r="L828" s="9"/>
      <c r="M828" s="35" t="s">
        <v>2651</v>
      </c>
      <c r="N828" s="35" t="s">
        <v>46602</v>
      </c>
      <c r="O828" s="35" t="s">
        <v>2652</v>
      </c>
      <c r="P828" s="35" t="s">
        <v>30527</v>
      </c>
      <c r="Q828" s="35" t="s">
        <v>29721</v>
      </c>
      <c r="R828" s="35" t="s">
        <v>29783</v>
      </c>
      <c r="S828" s="35" t="s">
        <v>2653</v>
      </c>
      <c r="T828" s="36" t="s">
        <v>454</v>
      </c>
      <c r="U828" s="39" t="str">
        <f>_xlfn.CONCAT(Tabel4[[#This Row],[Personnr.]],"-",Tabel4[[#This Row],[Afdeling]],"-",Tabel4[[#This Row],[ASS_Status]])</f>
        <v>1839-3130-Aktiv ansættelse</v>
      </c>
    </row>
    <row r="829" spans="2:21" ht="15" customHeight="1" x14ac:dyDescent="0.4">
      <c r="B829" s="82" t="s">
        <v>802</v>
      </c>
      <c r="C829" s="83" t="s">
        <v>27394</v>
      </c>
      <c r="D829" s="83" t="s">
        <v>29316</v>
      </c>
      <c r="E829" s="83" t="s">
        <v>29317</v>
      </c>
      <c r="F829" s="31" t="s">
        <v>42532</v>
      </c>
      <c r="G829" s="84" t="str">
        <f>IF(LEN(Tabel2[[#This Row],[ORGNO]])=4,"OK","Ugyldig")</f>
        <v>OK</v>
      </c>
      <c r="H829" s="9"/>
      <c r="K829"/>
      <c r="L829" s="9"/>
      <c r="M829" s="35" t="s">
        <v>2654</v>
      </c>
      <c r="N829" s="35" t="s">
        <v>46603</v>
      </c>
      <c r="O829" s="35" t="s">
        <v>2655</v>
      </c>
      <c r="P829" s="35" t="s">
        <v>30528</v>
      </c>
      <c r="Q829" s="35" t="s">
        <v>29721</v>
      </c>
      <c r="R829" s="35" t="s">
        <v>29879</v>
      </c>
      <c r="S829" s="35" t="s">
        <v>2656</v>
      </c>
      <c r="T829" s="36" t="s">
        <v>886</v>
      </c>
      <c r="U829" s="39" t="str">
        <f>_xlfn.CONCAT(Tabel4[[#This Row],[Personnr.]],"-",Tabel4[[#This Row],[Afdeling]],"-",Tabel4[[#This Row],[ASS_Status]])</f>
        <v>15854-8800-Aktiv ansættelse</v>
      </c>
    </row>
    <row r="830" spans="2:21" ht="15" customHeight="1" x14ac:dyDescent="0.4">
      <c r="B830" s="82" t="s">
        <v>803</v>
      </c>
      <c r="C830" s="83" t="s">
        <v>27286</v>
      </c>
      <c r="D830" s="83" t="s">
        <v>29316</v>
      </c>
      <c r="E830" s="83" t="s">
        <v>29317</v>
      </c>
      <c r="F830" s="31" t="s">
        <v>42532</v>
      </c>
      <c r="G830" s="84" t="str">
        <f>IF(LEN(Tabel2[[#This Row],[ORGNO]])=4,"OK","Ugyldig")</f>
        <v>OK</v>
      </c>
      <c r="H830" s="9"/>
      <c r="K830"/>
      <c r="L830" s="9"/>
      <c r="M830" s="35" t="s">
        <v>2657</v>
      </c>
      <c r="N830" s="35" t="s">
        <v>46604</v>
      </c>
      <c r="O830" s="35" t="s">
        <v>2658</v>
      </c>
      <c r="P830" s="35" t="s">
        <v>30529</v>
      </c>
      <c r="Q830" s="35" t="s">
        <v>29721</v>
      </c>
      <c r="R830" s="35" t="s">
        <v>29780</v>
      </c>
      <c r="S830" s="35" t="s">
        <v>2659</v>
      </c>
      <c r="T830" s="36" t="s">
        <v>46605</v>
      </c>
      <c r="U830" s="39" t="str">
        <f>_xlfn.CONCAT(Tabel4[[#This Row],[Personnr.]],"-",Tabel4[[#This Row],[Afdeling]],"-",Tabel4[[#This Row],[ASS_Status]])</f>
        <v>31946-2904-Aktiv ansættelse</v>
      </c>
    </row>
    <row r="831" spans="2:21" ht="15" customHeight="1" x14ac:dyDescent="0.4">
      <c r="B831" s="82" t="s">
        <v>804</v>
      </c>
      <c r="C831" s="83" t="s">
        <v>27506</v>
      </c>
      <c r="D831" s="83" t="s">
        <v>29316</v>
      </c>
      <c r="E831" s="83" t="s">
        <v>29317</v>
      </c>
      <c r="F831" s="31" t="s">
        <v>42532</v>
      </c>
      <c r="G831" s="84" t="str">
        <f>IF(LEN(Tabel2[[#This Row],[ORGNO]])=4,"OK","Ugyldig")</f>
        <v>OK</v>
      </c>
      <c r="H831" s="9"/>
      <c r="K831"/>
      <c r="L831" s="9"/>
      <c r="M831" s="35" t="s">
        <v>2660</v>
      </c>
      <c r="N831" s="35" t="s">
        <v>46606</v>
      </c>
      <c r="O831" s="35" t="s">
        <v>2661</v>
      </c>
      <c r="P831" s="35" t="s">
        <v>30530</v>
      </c>
      <c r="Q831" s="35" t="s">
        <v>29721</v>
      </c>
      <c r="R831" s="35" t="s">
        <v>29802</v>
      </c>
      <c r="S831" s="35" t="s">
        <v>2662</v>
      </c>
      <c r="T831" s="36" t="s">
        <v>248</v>
      </c>
      <c r="U831" s="39" t="str">
        <f>_xlfn.CONCAT(Tabel4[[#This Row],[Personnr.]],"-",Tabel4[[#This Row],[Afdeling]],"-",Tabel4[[#This Row],[ASS_Status]])</f>
        <v>16496-2522-Aktiv ansættelse</v>
      </c>
    </row>
    <row r="832" spans="2:21" ht="15" customHeight="1" x14ac:dyDescent="0.4">
      <c r="B832" s="82" t="s">
        <v>45661</v>
      </c>
      <c r="C832" s="83" t="s">
        <v>62164</v>
      </c>
      <c r="D832" s="83" t="s">
        <v>29316</v>
      </c>
      <c r="E832" s="83" t="s">
        <v>29317</v>
      </c>
      <c r="F832" s="31" t="s">
        <v>42532</v>
      </c>
      <c r="G832" s="84" t="str">
        <f>IF(LEN(Tabel2[[#This Row],[ORGNO]])=4,"OK","Ugyldig")</f>
        <v>OK</v>
      </c>
      <c r="H832" s="9"/>
      <c r="K832"/>
      <c r="L832" s="9"/>
      <c r="M832" s="35" t="s">
        <v>2663</v>
      </c>
      <c r="N832" s="35" t="s">
        <v>46607</v>
      </c>
      <c r="O832" s="35" t="s">
        <v>2664</v>
      </c>
      <c r="P832" s="35" t="s">
        <v>30531</v>
      </c>
      <c r="Q832" s="35" t="s">
        <v>29721</v>
      </c>
      <c r="R832" s="35" t="s">
        <v>30146</v>
      </c>
      <c r="S832" s="35" t="s">
        <v>2665</v>
      </c>
      <c r="T832" s="36" t="s">
        <v>886</v>
      </c>
      <c r="U832" s="39" t="str">
        <f>_xlfn.CONCAT(Tabel4[[#This Row],[Personnr.]],"-",Tabel4[[#This Row],[Afdeling]],"-",Tabel4[[#This Row],[ASS_Status]])</f>
        <v>18888-8800-Aktiv ansættelse</v>
      </c>
    </row>
    <row r="833" spans="2:21" ht="15" customHeight="1" x14ac:dyDescent="0.4">
      <c r="B833" s="82" t="s">
        <v>805</v>
      </c>
      <c r="C833" s="83" t="s">
        <v>27600</v>
      </c>
      <c r="D833" s="83" t="s">
        <v>29316</v>
      </c>
      <c r="E833" s="83" t="s">
        <v>29317</v>
      </c>
      <c r="F833" s="31" t="s">
        <v>42532</v>
      </c>
      <c r="G833" s="84" t="str">
        <f>IF(LEN(Tabel2[[#This Row],[ORGNO]])=4,"OK","Ugyldig")</f>
        <v>OK</v>
      </c>
      <c r="H833" s="9"/>
      <c r="K833"/>
      <c r="L833" s="9"/>
      <c r="M833" s="35" t="s">
        <v>27240</v>
      </c>
      <c r="N833" s="35" t="s">
        <v>46608</v>
      </c>
      <c r="O833" s="35" t="s">
        <v>27241</v>
      </c>
      <c r="P833" s="35" t="s">
        <v>30532</v>
      </c>
      <c r="Q833" s="35" t="s">
        <v>29718</v>
      </c>
      <c r="R833" s="35" t="s">
        <v>29745</v>
      </c>
      <c r="S833" s="35" t="s">
        <v>27242</v>
      </c>
      <c r="T833" s="36" t="s">
        <v>85</v>
      </c>
      <c r="U833" s="39" t="str">
        <f>_xlfn.CONCAT(Tabel4[[#This Row],[Personnr.]],"-",Tabel4[[#This Row],[Afdeling]],"-",Tabel4[[#This Row],[ASS_Status]])</f>
        <v>34277-1118-Inactive - Payroll Eligible</v>
      </c>
    </row>
    <row r="834" spans="2:21" ht="15" customHeight="1" x14ac:dyDescent="0.4">
      <c r="B834" s="82" t="s">
        <v>806</v>
      </c>
      <c r="C834" s="83" t="s">
        <v>27078</v>
      </c>
      <c r="D834" s="83" t="s">
        <v>29316</v>
      </c>
      <c r="E834" s="83" t="s">
        <v>29317</v>
      </c>
      <c r="F834" s="31" t="s">
        <v>42532</v>
      </c>
      <c r="G834" s="84" t="str">
        <f>IF(LEN(Tabel2[[#This Row],[ORGNO]])=4,"OK","Ugyldig")</f>
        <v>OK</v>
      </c>
      <c r="H834" s="9"/>
      <c r="K834"/>
      <c r="L834" s="9"/>
      <c r="M834" s="35" t="s">
        <v>46609</v>
      </c>
      <c r="N834" s="35" t="s">
        <v>46610</v>
      </c>
      <c r="O834" s="35" t="s">
        <v>46611</v>
      </c>
      <c r="P834" s="35" t="s">
        <v>46612</v>
      </c>
      <c r="Q834" s="35" t="s">
        <v>29721</v>
      </c>
      <c r="R834" s="35" t="s">
        <v>29737</v>
      </c>
      <c r="S834" s="35" t="s">
        <v>46613</v>
      </c>
      <c r="T834" s="36" t="s">
        <v>51</v>
      </c>
      <c r="U834" s="39" t="str">
        <f>_xlfn.CONCAT(Tabel4[[#This Row],[Personnr.]],"-",Tabel4[[#This Row],[Afdeling]],"-",Tabel4[[#This Row],[ASS_Status]])</f>
        <v>36857-1030-Aktiv ansættelse</v>
      </c>
    </row>
    <row r="835" spans="2:21" ht="15" customHeight="1" x14ac:dyDescent="0.4">
      <c r="B835" s="82" t="s">
        <v>807</v>
      </c>
      <c r="C835" s="83" t="s">
        <v>27589</v>
      </c>
      <c r="D835" s="83" t="s">
        <v>29316</v>
      </c>
      <c r="E835" s="83" t="s">
        <v>29317</v>
      </c>
      <c r="F835" s="31" t="s">
        <v>42532</v>
      </c>
      <c r="G835" s="84" t="str">
        <f>IF(LEN(Tabel2[[#This Row],[ORGNO]])=4,"OK","Ugyldig")</f>
        <v>OK</v>
      </c>
      <c r="H835" s="9"/>
      <c r="K835"/>
      <c r="L835" s="9"/>
      <c r="M835" s="35" t="s">
        <v>27243</v>
      </c>
      <c r="N835" s="35" t="s">
        <v>46614</v>
      </c>
      <c r="O835" s="35" t="s">
        <v>27244</v>
      </c>
      <c r="P835" s="35" t="s">
        <v>30533</v>
      </c>
      <c r="Q835" s="35" t="s">
        <v>29721</v>
      </c>
      <c r="R835" s="35" t="s">
        <v>42541</v>
      </c>
      <c r="S835" s="35" t="s">
        <v>27245</v>
      </c>
      <c r="T835" s="36" t="s">
        <v>358</v>
      </c>
      <c r="U835" s="39" t="str">
        <f>_xlfn.CONCAT(Tabel4[[#This Row],[Personnr.]],"-",Tabel4[[#This Row],[Afdeling]],"-",Tabel4[[#This Row],[ASS_Status]])</f>
        <v>34289-2823-Aktiv ansættelse</v>
      </c>
    </row>
    <row r="836" spans="2:21" ht="15" customHeight="1" x14ac:dyDescent="0.4">
      <c r="B836" s="82" t="s">
        <v>808</v>
      </c>
      <c r="C836" s="83" t="s">
        <v>29668</v>
      </c>
      <c r="D836" s="83" t="s">
        <v>29316</v>
      </c>
      <c r="E836" s="83" t="s">
        <v>29317</v>
      </c>
      <c r="F836" s="31" t="s">
        <v>42532</v>
      </c>
      <c r="G836" s="84" t="str">
        <f>IF(LEN(Tabel2[[#This Row],[ORGNO]])=4,"OK","Ugyldig")</f>
        <v>OK</v>
      </c>
      <c r="H836" s="9"/>
      <c r="K836"/>
      <c r="L836" s="9"/>
      <c r="M836" s="35" t="s">
        <v>2666</v>
      </c>
      <c r="N836" s="35" t="s">
        <v>46615</v>
      </c>
      <c r="O836" s="35" t="s">
        <v>2667</v>
      </c>
      <c r="P836" s="35" t="s">
        <v>30534</v>
      </c>
      <c r="Q836" s="35" t="s">
        <v>29721</v>
      </c>
      <c r="R836" s="35" t="s">
        <v>29726</v>
      </c>
      <c r="S836" s="35" t="s">
        <v>2668</v>
      </c>
      <c r="T836" s="36" t="s">
        <v>757</v>
      </c>
      <c r="U836" s="39" t="str">
        <f>_xlfn.CONCAT(Tabel4[[#This Row],[Personnr.]],"-",Tabel4[[#This Row],[Afdeling]],"-",Tabel4[[#This Row],[ASS_Status]])</f>
        <v>31756-7710-Aktiv ansættelse</v>
      </c>
    </row>
    <row r="837" spans="2:21" ht="15" customHeight="1" x14ac:dyDescent="0.4">
      <c r="B837" s="82" t="s">
        <v>809</v>
      </c>
      <c r="C837" s="83" t="s">
        <v>26975</v>
      </c>
      <c r="D837" s="83" t="s">
        <v>29316</v>
      </c>
      <c r="E837" s="83" t="s">
        <v>29317</v>
      </c>
      <c r="F837" s="31" t="s">
        <v>42532</v>
      </c>
      <c r="G837" s="84" t="str">
        <f>IF(LEN(Tabel2[[#This Row],[ORGNO]])=4,"OK","Ugyldig")</f>
        <v>OK</v>
      </c>
      <c r="H837" s="9"/>
      <c r="K837"/>
      <c r="L837" s="9"/>
      <c r="M837" s="35" t="s">
        <v>2669</v>
      </c>
      <c r="N837" s="35" t="s">
        <v>46616</v>
      </c>
      <c r="O837" s="35" t="s">
        <v>2670</v>
      </c>
      <c r="P837" s="35" t="s">
        <v>30535</v>
      </c>
      <c r="Q837" s="35" t="s">
        <v>29718</v>
      </c>
      <c r="R837" s="35" t="s">
        <v>29719</v>
      </c>
      <c r="S837" s="35" t="s">
        <v>2671</v>
      </c>
      <c r="T837" s="36" t="s">
        <v>723</v>
      </c>
      <c r="U837" s="39" t="str">
        <f>_xlfn.CONCAT(Tabel4[[#This Row],[Personnr.]],"-",Tabel4[[#This Row],[Afdeling]],"-",Tabel4[[#This Row],[ASS_Status]])</f>
        <v>26800-6245-Inactive - Payroll Eligible</v>
      </c>
    </row>
    <row r="838" spans="2:21" ht="15" customHeight="1" x14ac:dyDescent="0.4">
      <c r="B838" s="82" t="s">
        <v>810</v>
      </c>
      <c r="C838" s="83" t="s">
        <v>26997</v>
      </c>
      <c r="D838" s="83" t="s">
        <v>29316</v>
      </c>
      <c r="E838" s="83" t="s">
        <v>29317</v>
      </c>
      <c r="F838" s="31" t="s">
        <v>42532</v>
      </c>
      <c r="G838" s="84" t="str">
        <f>IF(LEN(Tabel2[[#This Row],[ORGNO]])=4,"OK","Ugyldig")</f>
        <v>OK</v>
      </c>
      <c r="H838" s="9"/>
      <c r="K838"/>
      <c r="L838" s="9"/>
      <c r="M838" s="35" t="s">
        <v>2669</v>
      </c>
      <c r="N838" s="35"/>
      <c r="O838" s="35"/>
      <c r="P838" s="35" t="s">
        <v>30536</v>
      </c>
      <c r="Q838" s="35" t="s">
        <v>29718</v>
      </c>
      <c r="R838" s="35" t="s">
        <v>29745</v>
      </c>
      <c r="S838" s="35" t="s">
        <v>2671</v>
      </c>
      <c r="T838" s="36" t="s">
        <v>577</v>
      </c>
      <c r="U838" s="39" t="str">
        <f>_xlfn.CONCAT(Tabel4[[#This Row],[Personnr.]],"-",Tabel4[[#This Row],[Afdeling]],"-",Tabel4[[#This Row],[ASS_Status]])</f>
        <v>-4110-Inactive - Payroll Eligible</v>
      </c>
    </row>
    <row r="839" spans="2:21" ht="15" customHeight="1" x14ac:dyDescent="0.4">
      <c r="B839" s="82" t="s">
        <v>811</v>
      </c>
      <c r="C839" s="83" t="s">
        <v>27211</v>
      </c>
      <c r="D839" s="83" t="s">
        <v>29316</v>
      </c>
      <c r="E839" s="83" t="s">
        <v>29317</v>
      </c>
      <c r="F839" s="31" t="s">
        <v>42532</v>
      </c>
      <c r="G839" s="84" t="str">
        <f>IF(LEN(Tabel2[[#This Row],[ORGNO]])=4,"OK","Ugyldig")</f>
        <v>OK</v>
      </c>
      <c r="H839" s="9"/>
      <c r="K839"/>
      <c r="L839" s="9"/>
      <c r="M839" s="35" t="s">
        <v>2669</v>
      </c>
      <c r="N839" s="35"/>
      <c r="O839" s="35"/>
      <c r="P839" s="35" t="s">
        <v>30537</v>
      </c>
      <c r="Q839" s="35" t="s">
        <v>29718</v>
      </c>
      <c r="R839" s="35" t="s">
        <v>29745</v>
      </c>
      <c r="S839" s="35" t="s">
        <v>2671</v>
      </c>
      <c r="T839" s="36" t="s">
        <v>723</v>
      </c>
      <c r="U839" s="39" t="str">
        <f>_xlfn.CONCAT(Tabel4[[#This Row],[Personnr.]],"-",Tabel4[[#This Row],[Afdeling]],"-",Tabel4[[#This Row],[ASS_Status]])</f>
        <v>-6245-Inactive - Payroll Eligible</v>
      </c>
    </row>
    <row r="840" spans="2:21" ht="15" customHeight="1" x14ac:dyDescent="0.4">
      <c r="B840" s="82" t="s">
        <v>812</v>
      </c>
      <c r="C840" s="83" t="s">
        <v>27134</v>
      </c>
      <c r="D840" s="83" t="s">
        <v>29316</v>
      </c>
      <c r="E840" s="83" t="s">
        <v>29317</v>
      </c>
      <c r="F840" s="31" t="s">
        <v>42532</v>
      </c>
      <c r="G840" s="84" t="str">
        <f>IF(LEN(Tabel2[[#This Row],[ORGNO]])=4,"OK","Ugyldig")</f>
        <v>OK</v>
      </c>
      <c r="H840" s="9"/>
      <c r="K840"/>
      <c r="L840" s="9"/>
      <c r="M840" s="35" t="s">
        <v>2669</v>
      </c>
      <c r="N840" s="35"/>
      <c r="O840" s="35"/>
      <c r="P840" s="35" t="s">
        <v>42641</v>
      </c>
      <c r="Q840" s="35" t="s">
        <v>29718</v>
      </c>
      <c r="R840" s="35" t="s">
        <v>29745</v>
      </c>
      <c r="S840" s="35" t="s">
        <v>2671</v>
      </c>
      <c r="T840" s="36" t="s">
        <v>577</v>
      </c>
      <c r="U840" s="39" t="str">
        <f>_xlfn.CONCAT(Tabel4[[#This Row],[Personnr.]],"-",Tabel4[[#This Row],[Afdeling]],"-",Tabel4[[#This Row],[ASS_Status]])</f>
        <v>-4110-Inactive - Payroll Eligible</v>
      </c>
    </row>
    <row r="841" spans="2:21" ht="15" customHeight="1" x14ac:dyDescent="0.4">
      <c r="B841" s="82" t="s">
        <v>813</v>
      </c>
      <c r="C841" s="83" t="s">
        <v>27161</v>
      </c>
      <c r="D841" s="83" t="s">
        <v>29316</v>
      </c>
      <c r="E841" s="83" t="s">
        <v>29317</v>
      </c>
      <c r="F841" s="31" t="s">
        <v>42532</v>
      </c>
      <c r="G841" s="84" t="str">
        <f>IF(LEN(Tabel2[[#This Row],[ORGNO]])=4,"OK","Ugyldig")</f>
        <v>OK</v>
      </c>
      <c r="H841" s="9"/>
      <c r="K841"/>
      <c r="L841" s="9"/>
      <c r="M841" s="35" t="s">
        <v>2669</v>
      </c>
      <c r="N841" s="35"/>
      <c r="O841" s="35"/>
      <c r="P841" s="35" t="s">
        <v>46617</v>
      </c>
      <c r="Q841" s="35" t="s">
        <v>29721</v>
      </c>
      <c r="R841" s="35" t="s">
        <v>29761</v>
      </c>
      <c r="S841" s="35" t="s">
        <v>2671</v>
      </c>
      <c r="T841" s="36" t="s">
        <v>582</v>
      </c>
      <c r="U841" s="39" t="str">
        <f>_xlfn.CONCAT(Tabel4[[#This Row],[Personnr.]],"-",Tabel4[[#This Row],[Afdeling]],"-",Tabel4[[#This Row],[ASS_Status]])</f>
        <v>-4150-Aktiv ansættelse</v>
      </c>
    </row>
    <row r="842" spans="2:21" ht="15" customHeight="1" x14ac:dyDescent="0.4">
      <c r="B842" s="82" t="s">
        <v>814</v>
      </c>
      <c r="C842" s="83" t="s">
        <v>27153</v>
      </c>
      <c r="D842" s="83" t="s">
        <v>29316</v>
      </c>
      <c r="E842" s="83" t="s">
        <v>29317</v>
      </c>
      <c r="F842" s="31" t="s">
        <v>29669</v>
      </c>
      <c r="G842" s="84" t="str">
        <f>IF(LEN(Tabel2[[#This Row],[ORGNO]])=4,"OK","Ugyldig")</f>
        <v>OK</v>
      </c>
      <c r="H842" s="9"/>
      <c r="K842"/>
      <c r="L842" s="9"/>
      <c r="M842" s="35" t="s">
        <v>2669</v>
      </c>
      <c r="N842" s="35"/>
      <c r="O842" s="35"/>
      <c r="P842" s="35" t="s">
        <v>30538</v>
      </c>
      <c r="Q842" s="35" t="s">
        <v>29718</v>
      </c>
      <c r="R842" s="35" t="s">
        <v>29754</v>
      </c>
      <c r="S842" s="35" t="s">
        <v>2671</v>
      </c>
      <c r="T842" s="36" t="s">
        <v>582</v>
      </c>
      <c r="U842" s="39" t="str">
        <f>_xlfn.CONCAT(Tabel4[[#This Row],[Personnr.]],"-",Tabel4[[#This Row],[Afdeling]],"-",Tabel4[[#This Row],[ASS_Status]])</f>
        <v>-4150-Inactive - Payroll Eligible</v>
      </c>
    </row>
    <row r="843" spans="2:21" ht="15" customHeight="1" x14ac:dyDescent="0.4">
      <c r="B843" s="82" t="s">
        <v>815</v>
      </c>
      <c r="C843" s="83" t="s">
        <v>28657</v>
      </c>
      <c r="D843" s="83" t="s">
        <v>29316</v>
      </c>
      <c r="E843" s="83" t="s">
        <v>29317</v>
      </c>
      <c r="F843" s="31" t="s">
        <v>29669</v>
      </c>
      <c r="G843" s="84" t="str">
        <f>IF(LEN(Tabel2[[#This Row],[ORGNO]])=4,"OK","Ugyldig")</f>
        <v>OK</v>
      </c>
      <c r="H843" s="9"/>
      <c r="K843"/>
      <c r="L843" s="9"/>
      <c r="M843" s="35" t="s">
        <v>2669</v>
      </c>
      <c r="N843" s="35"/>
      <c r="O843" s="35"/>
      <c r="P843" s="35" t="s">
        <v>30539</v>
      </c>
      <c r="Q843" s="35" t="s">
        <v>29718</v>
      </c>
      <c r="R843" s="35" t="s">
        <v>29745</v>
      </c>
      <c r="S843" s="35" t="s">
        <v>2671</v>
      </c>
      <c r="T843" s="36" t="s">
        <v>577</v>
      </c>
      <c r="U843" s="39" t="str">
        <f>_xlfn.CONCAT(Tabel4[[#This Row],[Personnr.]],"-",Tabel4[[#This Row],[Afdeling]],"-",Tabel4[[#This Row],[ASS_Status]])</f>
        <v>-4110-Inactive - Payroll Eligible</v>
      </c>
    </row>
    <row r="844" spans="2:21" ht="15" customHeight="1" x14ac:dyDescent="0.4">
      <c r="B844" s="82" t="s">
        <v>816</v>
      </c>
      <c r="C844" s="83" t="s">
        <v>27280</v>
      </c>
      <c r="D844" s="83" t="s">
        <v>29316</v>
      </c>
      <c r="E844" s="83" t="s">
        <v>29317</v>
      </c>
      <c r="F844" s="31" t="s">
        <v>29669</v>
      </c>
      <c r="G844" s="84" t="str">
        <f>IF(LEN(Tabel2[[#This Row],[ORGNO]])=4,"OK","Ugyldig")</f>
        <v>OK</v>
      </c>
      <c r="H844" s="9"/>
      <c r="K844"/>
      <c r="L844" s="9"/>
      <c r="M844" s="35" t="s">
        <v>2669</v>
      </c>
      <c r="N844" s="35"/>
      <c r="O844" s="35"/>
      <c r="P844" s="35" t="s">
        <v>30540</v>
      </c>
      <c r="Q844" s="35" t="s">
        <v>29718</v>
      </c>
      <c r="R844" s="35" t="s">
        <v>29745</v>
      </c>
      <c r="S844" s="35" t="s">
        <v>2671</v>
      </c>
      <c r="T844" s="36" t="s">
        <v>723</v>
      </c>
      <c r="U844" s="39" t="str">
        <f>_xlfn.CONCAT(Tabel4[[#This Row],[Personnr.]],"-",Tabel4[[#This Row],[Afdeling]],"-",Tabel4[[#This Row],[ASS_Status]])</f>
        <v>-6245-Inactive - Payroll Eligible</v>
      </c>
    </row>
    <row r="845" spans="2:21" ht="15" customHeight="1" x14ac:dyDescent="0.4">
      <c r="B845" s="82" t="s">
        <v>817</v>
      </c>
      <c r="C845" s="83" t="s">
        <v>27210</v>
      </c>
      <c r="D845" s="83" t="s">
        <v>29316</v>
      </c>
      <c r="E845" s="83" t="s">
        <v>29317</v>
      </c>
      <c r="F845" s="31" t="s">
        <v>29669</v>
      </c>
      <c r="G845" s="84" t="str">
        <f>IF(LEN(Tabel2[[#This Row],[ORGNO]])=4,"OK","Ugyldig")</f>
        <v>OK</v>
      </c>
      <c r="H845" s="9"/>
      <c r="K845"/>
      <c r="L845" s="9"/>
      <c r="M845" s="35" t="s">
        <v>2672</v>
      </c>
      <c r="N845" s="35" t="s">
        <v>46618</v>
      </c>
      <c r="O845" s="35" t="s">
        <v>2673</v>
      </c>
      <c r="P845" s="35" t="s">
        <v>30541</v>
      </c>
      <c r="Q845" s="35" t="s">
        <v>29721</v>
      </c>
      <c r="R845" s="35" t="s">
        <v>29737</v>
      </c>
      <c r="S845" s="35" t="s">
        <v>2674</v>
      </c>
      <c r="T845" s="36" t="s">
        <v>46009</v>
      </c>
      <c r="U845" s="39" t="str">
        <f>_xlfn.CONCAT(Tabel4[[#This Row],[Personnr.]],"-",Tabel4[[#This Row],[Afdeling]],"-",Tabel4[[#This Row],[ASS_Status]])</f>
        <v>31339-2923-Aktiv ansættelse</v>
      </c>
    </row>
    <row r="846" spans="2:21" ht="15" customHeight="1" x14ac:dyDescent="0.4">
      <c r="B846" s="82" t="s">
        <v>818</v>
      </c>
      <c r="C846" s="83" t="s">
        <v>27021</v>
      </c>
      <c r="D846" s="83" t="s">
        <v>29316</v>
      </c>
      <c r="E846" s="83" t="s">
        <v>29317</v>
      </c>
      <c r="F846" s="31" t="s">
        <v>29669</v>
      </c>
      <c r="G846" s="84" t="str">
        <f>IF(LEN(Tabel2[[#This Row],[ORGNO]])=4,"OK","Ugyldig")</f>
        <v>OK</v>
      </c>
      <c r="H846" s="9"/>
      <c r="K846"/>
      <c r="L846" s="9"/>
      <c r="M846" s="35" t="s">
        <v>27246</v>
      </c>
      <c r="N846" s="35" t="s">
        <v>46619</v>
      </c>
      <c r="O846" s="35" t="s">
        <v>27247</v>
      </c>
      <c r="P846" s="35" t="s">
        <v>30542</v>
      </c>
      <c r="Q846" s="35" t="s">
        <v>29718</v>
      </c>
      <c r="R846" s="35" t="s">
        <v>29737</v>
      </c>
      <c r="S846" s="35" t="s">
        <v>27248</v>
      </c>
      <c r="T846" s="36" t="s">
        <v>368</v>
      </c>
      <c r="U846" s="39" t="str">
        <f>_xlfn.CONCAT(Tabel4[[#This Row],[Personnr.]],"-",Tabel4[[#This Row],[Afdeling]],"-",Tabel4[[#This Row],[ASS_Status]])</f>
        <v>34472-2833-Inactive - Payroll Eligible</v>
      </c>
    </row>
    <row r="847" spans="2:21" ht="15" customHeight="1" x14ac:dyDescent="0.4">
      <c r="B847" s="82" t="s">
        <v>819</v>
      </c>
      <c r="C847" s="83" t="s">
        <v>27259</v>
      </c>
      <c r="D847" s="83" t="s">
        <v>29316</v>
      </c>
      <c r="E847" s="83" t="s">
        <v>29317</v>
      </c>
      <c r="F847" s="31" t="s">
        <v>29669</v>
      </c>
      <c r="G847" s="84" t="str">
        <f>IF(LEN(Tabel2[[#This Row],[ORGNO]])=4,"OK","Ugyldig")</f>
        <v>OK</v>
      </c>
      <c r="H847" s="9"/>
      <c r="K847"/>
      <c r="L847" s="9"/>
      <c r="M847" s="35" t="s">
        <v>27246</v>
      </c>
      <c r="N847" s="35"/>
      <c r="O847" s="35"/>
      <c r="P847" s="35" t="s">
        <v>46620</v>
      </c>
      <c r="Q847" s="35" t="s">
        <v>29721</v>
      </c>
      <c r="R847" s="35" t="s">
        <v>29737</v>
      </c>
      <c r="S847" s="35" t="s">
        <v>27248</v>
      </c>
      <c r="T847" s="36" t="s">
        <v>355</v>
      </c>
      <c r="U847" s="39" t="str">
        <f>_xlfn.CONCAT(Tabel4[[#This Row],[Personnr.]],"-",Tabel4[[#This Row],[Afdeling]],"-",Tabel4[[#This Row],[ASS_Status]])</f>
        <v>-2820-Aktiv ansættelse</v>
      </c>
    </row>
    <row r="848" spans="2:21" ht="15" customHeight="1" x14ac:dyDescent="0.4">
      <c r="B848" s="82" t="s">
        <v>820</v>
      </c>
      <c r="C848" s="83" t="s">
        <v>27117</v>
      </c>
      <c r="D848" s="83" t="s">
        <v>29316</v>
      </c>
      <c r="E848" s="83" t="s">
        <v>29317</v>
      </c>
      <c r="F848" s="31" t="s">
        <v>29669</v>
      </c>
      <c r="G848" s="84" t="str">
        <f>IF(LEN(Tabel2[[#This Row],[ORGNO]])=4,"OK","Ugyldig")</f>
        <v>OK</v>
      </c>
      <c r="H848" s="9"/>
      <c r="K848"/>
      <c r="L848" s="9"/>
      <c r="M848" s="35" t="s">
        <v>2675</v>
      </c>
      <c r="N848" s="35" t="s">
        <v>46621</v>
      </c>
      <c r="O848" s="35" t="s">
        <v>2676</v>
      </c>
      <c r="P848" s="35" t="s">
        <v>30543</v>
      </c>
      <c r="Q848" s="35" t="s">
        <v>29721</v>
      </c>
      <c r="R848" s="35" t="s">
        <v>29802</v>
      </c>
      <c r="S848" s="35" t="s">
        <v>2677</v>
      </c>
      <c r="T848" s="36" t="s">
        <v>45706</v>
      </c>
      <c r="U848" s="39" t="str">
        <f>_xlfn.CONCAT(Tabel4[[#This Row],[Personnr.]],"-",Tabel4[[#This Row],[Afdeling]],"-",Tabel4[[#This Row],[ASS_Status]])</f>
        <v>31135-1221-Aktiv ansættelse</v>
      </c>
    </row>
    <row r="849" spans="2:21" ht="15" customHeight="1" x14ac:dyDescent="0.4">
      <c r="B849" s="82" t="s">
        <v>821</v>
      </c>
      <c r="C849" s="83" t="s">
        <v>26981</v>
      </c>
      <c r="D849" s="83" t="s">
        <v>29316</v>
      </c>
      <c r="E849" s="83" t="s">
        <v>29317</v>
      </c>
      <c r="F849" s="31" t="s">
        <v>29669</v>
      </c>
      <c r="G849" s="84" t="str">
        <f>IF(LEN(Tabel2[[#This Row],[ORGNO]])=4,"OK","Ugyldig")</f>
        <v>OK</v>
      </c>
      <c r="H849" s="9"/>
      <c r="K849"/>
      <c r="L849" s="9"/>
      <c r="M849" s="35" t="s">
        <v>2678</v>
      </c>
      <c r="N849" s="35" t="s">
        <v>46622</v>
      </c>
      <c r="O849" s="35" t="s">
        <v>2679</v>
      </c>
      <c r="P849" s="35" t="s">
        <v>30544</v>
      </c>
      <c r="Q849" s="35" t="s">
        <v>29721</v>
      </c>
      <c r="R849" s="35" t="s">
        <v>29797</v>
      </c>
      <c r="S849" s="35" t="s">
        <v>2680</v>
      </c>
      <c r="T849" s="36" t="s">
        <v>368</v>
      </c>
      <c r="U849" s="39" t="str">
        <f>_xlfn.CONCAT(Tabel4[[#This Row],[Personnr.]],"-",Tabel4[[#This Row],[Afdeling]],"-",Tabel4[[#This Row],[ASS_Status]])</f>
        <v>18004-2833-Aktiv ansættelse</v>
      </c>
    </row>
    <row r="850" spans="2:21" ht="15" customHeight="1" x14ac:dyDescent="0.4">
      <c r="B850" s="82" t="s">
        <v>822</v>
      </c>
      <c r="C850" s="83" t="s">
        <v>27477</v>
      </c>
      <c r="D850" s="83" t="s">
        <v>29316</v>
      </c>
      <c r="E850" s="83" t="s">
        <v>29317</v>
      </c>
      <c r="F850" s="31" t="s">
        <v>29669</v>
      </c>
      <c r="G850" s="84" t="str">
        <f>IF(LEN(Tabel2[[#This Row],[ORGNO]])=4,"OK","Ugyldig")</f>
        <v>OK</v>
      </c>
      <c r="H850" s="9"/>
      <c r="K850"/>
      <c r="L850" s="9"/>
      <c r="M850" s="35" t="s">
        <v>2681</v>
      </c>
      <c r="N850" s="35" t="s">
        <v>46623</v>
      </c>
      <c r="O850" s="35" t="s">
        <v>2682</v>
      </c>
      <c r="P850" s="35" t="s">
        <v>30545</v>
      </c>
      <c r="Q850" s="35" t="s">
        <v>29721</v>
      </c>
      <c r="R850" s="35" t="s">
        <v>29719</v>
      </c>
      <c r="S850" s="35" t="s">
        <v>42642</v>
      </c>
      <c r="T850" s="36" t="s">
        <v>396</v>
      </c>
      <c r="U850" s="39" t="str">
        <f>_xlfn.CONCAT(Tabel4[[#This Row],[Personnr.]],"-",Tabel4[[#This Row],[Afdeling]],"-",Tabel4[[#This Row],[ASS_Status]])</f>
        <v>27988-2997-Aktiv ansættelse</v>
      </c>
    </row>
    <row r="851" spans="2:21" ht="15" customHeight="1" x14ac:dyDescent="0.4">
      <c r="B851" s="82" t="s">
        <v>823</v>
      </c>
      <c r="C851" s="83" t="s">
        <v>27470</v>
      </c>
      <c r="D851" s="83" t="s">
        <v>29316</v>
      </c>
      <c r="E851" s="83" t="s">
        <v>29317</v>
      </c>
      <c r="F851" s="31" t="s">
        <v>824</v>
      </c>
      <c r="G851" s="84" t="str">
        <f>IF(LEN(Tabel2[[#This Row],[ORGNO]])=4,"OK","Ugyldig")</f>
        <v>OK</v>
      </c>
      <c r="H851" s="9"/>
      <c r="K851"/>
      <c r="L851" s="9"/>
      <c r="M851" s="35" t="s">
        <v>46624</v>
      </c>
      <c r="N851" s="35" t="s">
        <v>46625</v>
      </c>
      <c r="O851" s="35" t="s">
        <v>46626</v>
      </c>
      <c r="P851" s="35" t="s">
        <v>46627</v>
      </c>
      <c r="Q851" s="35" t="s">
        <v>29721</v>
      </c>
      <c r="R851" s="35" t="s">
        <v>29748</v>
      </c>
      <c r="S851" s="35" t="s">
        <v>46628</v>
      </c>
      <c r="T851" s="36" t="s">
        <v>46629</v>
      </c>
      <c r="U851" s="39" t="str">
        <f>_xlfn.CONCAT(Tabel4[[#This Row],[Personnr.]],"-",Tabel4[[#This Row],[Afdeling]],"-",Tabel4[[#This Row],[ASS_Status]])</f>
        <v>37720-2261-Aktiv ansættelse</v>
      </c>
    </row>
    <row r="852" spans="2:21" ht="15" customHeight="1" x14ac:dyDescent="0.4">
      <c r="B852" s="82" t="s">
        <v>825</v>
      </c>
      <c r="C852" s="83" t="s">
        <v>27495</v>
      </c>
      <c r="D852" s="83" t="s">
        <v>29316</v>
      </c>
      <c r="E852" s="83" t="s">
        <v>29317</v>
      </c>
      <c r="F852" s="31" t="s">
        <v>824</v>
      </c>
      <c r="G852" s="84" t="str">
        <f>IF(LEN(Tabel2[[#This Row],[ORGNO]])=4,"OK","Ugyldig")</f>
        <v>OK</v>
      </c>
      <c r="H852" s="9"/>
      <c r="K852"/>
      <c r="L852" s="9"/>
      <c r="M852" s="35" t="s">
        <v>46630</v>
      </c>
      <c r="N852" s="35" t="s">
        <v>46631</v>
      </c>
      <c r="O852" s="35" t="s">
        <v>46632</v>
      </c>
      <c r="P852" s="35" t="s">
        <v>46633</v>
      </c>
      <c r="Q852" s="35" t="s">
        <v>29721</v>
      </c>
      <c r="R852" s="35" t="s">
        <v>42541</v>
      </c>
      <c r="S852" s="35" t="s">
        <v>46634</v>
      </c>
      <c r="T852" s="36" t="s">
        <v>585</v>
      </c>
      <c r="U852" s="39" t="str">
        <f>_xlfn.CONCAT(Tabel4[[#This Row],[Personnr.]],"-",Tabel4[[#This Row],[Afdeling]],"-",Tabel4[[#This Row],[ASS_Status]])</f>
        <v>36787-4192-Aktiv ansættelse</v>
      </c>
    </row>
    <row r="853" spans="2:21" ht="15" customHeight="1" x14ac:dyDescent="0.4">
      <c r="B853" s="82" t="s">
        <v>826</v>
      </c>
      <c r="C853" s="83" t="s">
        <v>27063</v>
      </c>
      <c r="D853" s="83" t="s">
        <v>29316</v>
      </c>
      <c r="E853" s="83" t="s">
        <v>29317</v>
      </c>
      <c r="F853" s="31" t="s">
        <v>824</v>
      </c>
      <c r="G853" s="84" t="str">
        <f>IF(LEN(Tabel2[[#This Row],[ORGNO]])=4,"OK","Ugyldig")</f>
        <v>OK</v>
      </c>
      <c r="H853" s="9"/>
      <c r="K853"/>
      <c r="L853" s="9"/>
      <c r="M853" s="35" t="s">
        <v>2683</v>
      </c>
      <c r="N853" s="35" t="s">
        <v>46635</v>
      </c>
      <c r="O853" s="35" t="s">
        <v>2684</v>
      </c>
      <c r="P853" s="35" t="s">
        <v>30546</v>
      </c>
      <c r="Q853" s="35" t="s">
        <v>29721</v>
      </c>
      <c r="R853" s="35" t="s">
        <v>29748</v>
      </c>
      <c r="S853" s="35" t="s">
        <v>2685</v>
      </c>
      <c r="T853" s="36" t="s">
        <v>336</v>
      </c>
      <c r="U853" s="39" t="str">
        <f>_xlfn.CONCAT(Tabel4[[#This Row],[Personnr.]],"-",Tabel4[[#This Row],[Afdeling]],"-",Tabel4[[#This Row],[ASS_Status]])</f>
        <v>32118-2788-Aktiv ansættelse</v>
      </c>
    </row>
    <row r="854" spans="2:21" ht="15" customHeight="1" x14ac:dyDescent="0.4">
      <c r="B854" s="82" t="s">
        <v>827</v>
      </c>
      <c r="C854" s="83" t="s">
        <v>27086</v>
      </c>
      <c r="D854" s="83" t="s">
        <v>29316</v>
      </c>
      <c r="E854" s="83" t="s">
        <v>29317</v>
      </c>
      <c r="F854" s="31" t="s">
        <v>824</v>
      </c>
      <c r="G854" s="84" t="str">
        <f>IF(LEN(Tabel2[[#This Row],[ORGNO]])=4,"OK","Ugyldig")</f>
        <v>OK</v>
      </c>
      <c r="H854" s="9"/>
      <c r="K854"/>
      <c r="L854" s="9"/>
      <c r="M854" s="35" t="s">
        <v>2686</v>
      </c>
      <c r="N854" s="35" t="s">
        <v>46636</v>
      </c>
      <c r="O854" s="35" t="s">
        <v>2687</v>
      </c>
      <c r="P854" s="35" t="s">
        <v>30547</v>
      </c>
      <c r="Q854" s="35" t="s">
        <v>29718</v>
      </c>
      <c r="R854" s="35" t="s">
        <v>29748</v>
      </c>
      <c r="S854" s="35" t="s">
        <v>2688</v>
      </c>
      <c r="T854" s="38" t="s">
        <v>358</v>
      </c>
      <c r="U854" s="39" t="str">
        <f>_xlfn.CONCAT(Tabel4[[#This Row],[Personnr.]],"-",Tabel4[[#This Row],[Afdeling]],"-",Tabel4[[#This Row],[ASS_Status]])</f>
        <v>29846-2823-Inactive - Payroll Eligible</v>
      </c>
    </row>
    <row r="855" spans="2:21" ht="15" customHeight="1" x14ac:dyDescent="0.4">
      <c r="B855" s="82" t="s">
        <v>828</v>
      </c>
      <c r="C855" s="83" t="s">
        <v>27155</v>
      </c>
      <c r="D855" s="83" t="s">
        <v>29316</v>
      </c>
      <c r="E855" s="83" t="s">
        <v>29317</v>
      </c>
      <c r="F855" s="31" t="s">
        <v>824</v>
      </c>
      <c r="G855" s="84" t="str">
        <f>IF(LEN(Tabel2[[#This Row],[ORGNO]])=4,"OK","Ugyldig")</f>
        <v>OK</v>
      </c>
      <c r="H855" s="9"/>
      <c r="K855"/>
      <c r="L855" s="9"/>
      <c r="M855" s="35" t="s">
        <v>2686</v>
      </c>
      <c r="N855" s="35"/>
      <c r="O855" s="35"/>
      <c r="P855" s="35" t="s">
        <v>46637</v>
      </c>
      <c r="Q855" s="35" t="s">
        <v>29721</v>
      </c>
      <c r="R855" s="35" t="s">
        <v>29761</v>
      </c>
      <c r="S855" s="35" t="s">
        <v>2688</v>
      </c>
      <c r="T855" s="36" t="s">
        <v>358</v>
      </c>
      <c r="U855" s="39" t="str">
        <f>_xlfn.CONCAT(Tabel4[[#This Row],[Personnr.]],"-",Tabel4[[#This Row],[Afdeling]],"-",Tabel4[[#This Row],[ASS_Status]])</f>
        <v>-2823-Aktiv ansættelse</v>
      </c>
    </row>
    <row r="856" spans="2:21" ht="15" customHeight="1" x14ac:dyDescent="0.4">
      <c r="B856" s="82" t="s">
        <v>829</v>
      </c>
      <c r="C856" s="83" t="s">
        <v>27007</v>
      </c>
      <c r="D856" s="83" t="s">
        <v>29316</v>
      </c>
      <c r="E856" s="83" t="s">
        <v>29317</v>
      </c>
      <c r="F856" s="31" t="s">
        <v>824</v>
      </c>
      <c r="G856" s="85" t="str">
        <f>IF(LEN(Tabel2[[#This Row],[ORGNO]])=4,"OK","Ugyldig")</f>
        <v>OK</v>
      </c>
      <c r="H856" s="9"/>
      <c r="K856"/>
      <c r="L856" s="9"/>
      <c r="M856" s="35" t="s">
        <v>2689</v>
      </c>
      <c r="N856" s="35" t="s">
        <v>46638</v>
      </c>
      <c r="O856" s="35" t="s">
        <v>2690</v>
      </c>
      <c r="P856" s="35" t="s">
        <v>30548</v>
      </c>
      <c r="Q856" s="35" t="s">
        <v>29718</v>
      </c>
      <c r="R856" s="35" t="s">
        <v>29754</v>
      </c>
      <c r="S856" s="35" t="s">
        <v>2691</v>
      </c>
      <c r="T856" s="36" t="s">
        <v>454</v>
      </c>
      <c r="U856" s="39" t="str">
        <f>_xlfn.CONCAT(Tabel4[[#This Row],[Personnr.]],"-",Tabel4[[#This Row],[Afdeling]],"-",Tabel4[[#This Row],[ASS_Status]])</f>
        <v>30955-3130-Inactive - Payroll Eligible</v>
      </c>
    </row>
    <row r="857" spans="2:21" ht="15" customHeight="1" x14ac:dyDescent="0.4">
      <c r="B857" s="82" t="s">
        <v>831</v>
      </c>
      <c r="C857" s="83" t="s">
        <v>27399</v>
      </c>
      <c r="D857" s="83" t="s">
        <v>29316</v>
      </c>
      <c r="E857" s="83" t="s">
        <v>29317</v>
      </c>
      <c r="F857" s="31" t="s">
        <v>830</v>
      </c>
      <c r="G857" s="85" t="str">
        <f>IF(LEN(Tabel2[[#This Row],[ORGNO]])=4,"OK","Ugyldig")</f>
        <v>OK</v>
      </c>
      <c r="H857" s="9"/>
      <c r="K857"/>
      <c r="L857" s="9"/>
      <c r="M857" s="35" t="s">
        <v>2689</v>
      </c>
      <c r="N857" s="35"/>
      <c r="O857" s="35"/>
      <c r="P857" s="35" t="s">
        <v>30549</v>
      </c>
      <c r="Q857" s="35" t="s">
        <v>29721</v>
      </c>
      <c r="R857" s="35" t="s">
        <v>29748</v>
      </c>
      <c r="S857" s="35" t="s">
        <v>2691</v>
      </c>
      <c r="T857" s="36" t="s">
        <v>48</v>
      </c>
      <c r="U857" s="39" t="str">
        <f>_xlfn.CONCAT(Tabel4[[#This Row],[Personnr.]],"-",Tabel4[[#This Row],[Afdeling]],"-",Tabel4[[#This Row],[ASS_Status]])</f>
        <v>-1022-Aktiv ansættelse</v>
      </c>
    </row>
    <row r="858" spans="2:21" ht="15" customHeight="1" x14ac:dyDescent="0.4">
      <c r="B858" s="82" t="s">
        <v>832</v>
      </c>
      <c r="C858" s="83" t="s">
        <v>27234</v>
      </c>
      <c r="D858" s="83" t="s">
        <v>29316</v>
      </c>
      <c r="E858" s="83" t="s">
        <v>29317</v>
      </c>
      <c r="F858" s="31" t="s">
        <v>830</v>
      </c>
      <c r="G858" s="85" t="str">
        <f>IF(LEN(Tabel2[[#This Row],[ORGNO]])=4,"OK","Ugyldig")</f>
        <v>OK</v>
      </c>
      <c r="H858" s="9"/>
      <c r="K858"/>
      <c r="L858" s="9"/>
      <c r="M858" s="35" t="s">
        <v>46639</v>
      </c>
      <c r="N858" s="35" t="s">
        <v>46640</v>
      </c>
      <c r="O858" s="35" t="s">
        <v>46641</v>
      </c>
      <c r="P858" s="35" t="s">
        <v>46642</v>
      </c>
      <c r="Q858" s="35" t="s">
        <v>29721</v>
      </c>
      <c r="R858" s="35" t="s">
        <v>29748</v>
      </c>
      <c r="S858" s="35" t="s">
        <v>46643</v>
      </c>
      <c r="T858" s="36" t="s">
        <v>634</v>
      </c>
      <c r="U858" s="39" t="str">
        <f>_xlfn.CONCAT(Tabel4[[#This Row],[Personnr.]],"-",Tabel4[[#This Row],[Afdeling]],"-",Tabel4[[#This Row],[ASS_Status]])</f>
        <v>37672-4715-Aktiv ansættelse</v>
      </c>
    </row>
    <row r="859" spans="2:21" ht="15" customHeight="1" x14ac:dyDescent="0.4">
      <c r="B859" s="82" t="s">
        <v>833</v>
      </c>
      <c r="C859" s="83" t="s">
        <v>29670</v>
      </c>
      <c r="D859" s="83" t="s">
        <v>29316</v>
      </c>
      <c r="E859" s="83" t="s">
        <v>29317</v>
      </c>
      <c r="F859" s="31" t="s">
        <v>830</v>
      </c>
      <c r="G859" s="85" t="str">
        <f>IF(LEN(Tabel2[[#This Row],[ORGNO]])=4,"OK","Ugyldig")</f>
        <v>OK</v>
      </c>
      <c r="H859" s="9"/>
      <c r="K859"/>
      <c r="L859" s="9"/>
      <c r="M859" s="35" t="s">
        <v>2692</v>
      </c>
      <c r="N859" s="35" t="s">
        <v>46644</v>
      </c>
      <c r="O859" s="35" t="s">
        <v>2693</v>
      </c>
      <c r="P859" s="35" t="s">
        <v>30550</v>
      </c>
      <c r="Q859" s="35" t="s">
        <v>29718</v>
      </c>
      <c r="R859" s="35" t="s">
        <v>29745</v>
      </c>
      <c r="S859" s="35" t="s">
        <v>2694</v>
      </c>
      <c r="T859" s="36" t="s">
        <v>39</v>
      </c>
      <c r="U859" s="39" t="str">
        <f>_xlfn.CONCAT(Tabel4[[#This Row],[Personnr.]],"-",Tabel4[[#This Row],[Afdeling]],"-",Tabel4[[#This Row],[ASS_Status]])</f>
        <v>32083-0132-Inactive - Payroll Eligible</v>
      </c>
    </row>
    <row r="860" spans="2:21" ht="15" customHeight="1" x14ac:dyDescent="0.4">
      <c r="B860" s="82" t="s">
        <v>834</v>
      </c>
      <c r="C860" s="83" t="s">
        <v>29671</v>
      </c>
      <c r="D860" s="83" t="s">
        <v>29316</v>
      </c>
      <c r="E860" s="83" t="s">
        <v>29317</v>
      </c>
      <c r="F860" s="31" t="s">
        <v>830</v>
      </c>
      <c r="G860" s="85" t="str">
        <f>IF(LEN(Tabel2[[#This Row],[ORGNO]])=4,"OK","Ugyldig")</f>
        <v>OK</v>
      </c>
      <c r="H860" s="9"/>
      <c r="K860"/>
      <c r="L860" s="9"/>
      <c r="M860" s="35" t="s">
        <v>2692</v>
      </c>
      <c r="N860" s="35"/>
      <c r="O860" s="35"/>
      <c r="P860" s="35" t="s">
        <v>30551</v>
      </c>
      <c r="Q860" s="35" t="s">
        <v>29718</v>
      </c>
      <c r="R860" s="35" t="s">
        <v>29745</v>
      </c>
      <c r="S860" s="35" t="s">
        <v>2694</v>
      </c>
      <c r="T860" s="36" t="s">
        <v>39</v>
      </c>
      <c r="U860" s="39" t="str">
        <f>_xlfn.CONCAT(Tabel4[[#This Row],[Personnr.]],"-",Tabel4[[#This Row],[Afdeling]],"-",Tabel4[[#This Row],[ASS_Status]])</f>
        <v>-0132-Inactive - Payroll Eligible</v>
      </c>
    </row>
    <row r="861" spans="2:21" ht="15" customHeight="1" x14ac:dyDescent="0.4">
      <c r="B861" s="82" t="s">
        <v>835</v>
      </c>
      <c r="C861" s="83" t="s">
        <v>27330</v>
      </c>
      <c r="D861" s="83" t="s">
        <v>29316</v>
      </c>
      <c r="E861" s="83" t="s">
        <v>29317</v>
      </c>
      <c r="F861" s="31" t="s">
        <v>830</v>
      </c>
      <c r="G861" s="85" t="str">
        <f>IF(LEN(Tabel2[[#This Row],[ORGNO]])=4,"OK","Ugyldig")</f>
        <v>OK</v>
      </c>
      <c r="H861" s="9"/>
      <c r="K861"/>
      <c r="L861" s="9"/>
      <c r="M861" s="35" t="s">
        <v>2692</v>
      </c>
      <c r="N861" s="35"/>
      <c r="O861" s="35"/>
      <c r="P861" s="35" t="s">
        <v>46645</v>
      </c>
      <c r="Q861" s="35" t="s">
        <v>29718</v>
      </c>
      <c r="R861" s="35" t="s">
        <v>29745</v>
      </c>
      <c r="S861" s="35" t="s">
        <v>2694</v>
      </c>
      <c r="T861" s="36" t="s">
        <v>39</v>
      </c>
      <c r="U861" s="39" t="str">
        <f>_xlfn.CONCAT(Tabel4[[#This Row],[Personnr.]],"-",Tabel4[[#This Row],[Afdeling]],"-",Tabel4[[#This Row],[ASS_Status]])</f>
        <v>-0132-Inactive - Payroll Eligible</v>
      </c>
    </row>
    <row r="862" spans="2:21" ht="15" customHeight="1" x14ac:dyDescent="0.4">
      <c r="B862" s="82" t="s">
        <v>836</v>
      </c>
      <c r="C862" s="83" t="s">
        <v>27331</v>
      </c>
      <c r="D862" s="83" t="s">
        <v>29316</v>
      </c>
      <c r="E862" s="83" t="s">
        <v>29317</v>
      </c>
      <c r="F862" s="31" t="s">
        <v>830</v>
      </c>
      <c r="G862" s="85" t="str">
        <f>IF(LEN(Tabel2[[#This Row],[ORGNO]])=4,"OK","Ugyldig")</f>
        <v>OK</v>
      </c>
      <c r="H862" s="9"/>
      <c r="K862"/>
      <c r="L862" s="9"/>
      <c r="M862" s="35" t="s">
        <v>2692</v>
      </c>
      <c r="N862" s="35"/>
      <c r="O862" s="35"/>
      <c r="P862" s="35" t="s">
        <v>30552</v>
      </c>
      <c r="Q862" s="35" t="s">
        <v>29718</v>
      </c>
      <c r="R862" s="35" t="s">
        <v>29754</v>
      </c>
      <c r="S862" s="35" t="s">
        <v>2694</v>
      </c>
      <c r="T862" s="36" t="s">
        <v>454</v>
      </c>
      <c r="U862" s="39" t="str">
        <f>_xlfn.CONCAT(Tabel4[[#This Row],[Personnr.]],"-",Tabel4[[#This Row],[Afdeling]],"-",Tabel4[[#This Row],[ASS_Status]])</f>
        <v>-3130-Inactive - Payroll Eligible</v>
      </c>
    </row>
    <row r="863" spans="2:21" ht="15" customHeight="1" x14ac:dyDescent="0.4">
      <c r="B863" s="82" t="s">
        <v>837</v>
      </c>
      <c r="C863" s="83" t="s">
        <v>26976</v>
      </c>
      <c r="D863" s="83" t="s">
        <v>29316</v>
      </c>
      <c r="E863" s="83" t="s">
        <v>29317</v>
      </c>
      <c r="F863" s="31" t="s">
        <v>830</v>
      </c>
      <c r="G863" s="85" t="str">
        <f>IF(LEN(Tabel2[[#This Row],[ORGNO]])=4,"OK","Ugyldig")</f>
        <v>OK</v>
      </c>
      <c r="H863" s="9"/>
      <c r="K863"/>
      <c r="L863" s="9"/>
      <c r="M863" s="35" t="s">
        <v>2695</v>
      </c>
      <c r="N863" s="35" t="s">
        <v>46646</v>
      </c>
      <c r="O863" s="35" t="s">
        <v>2696</v>
      </c>
      <c r="P863" s="35" t="s">
        <v>30553</v>
      </c>
      <c r="Q863" s="35" t="s">
        <v>29718</v>
      </c>
      <c r="R863" s="35" t="s">
        <v>29745</v>
      </c>
      <c r="S863" s="35" t="s">
        <v>2697</v>
      </c>
      <c r="T863" s="36" t="s">
        <v>39</v>
      </c>
      <c r="U863" s="39" t="str">
        <f>_xlfn.CONCAT(Tabel4[[#This Row],[Personnr.]],"-",Tabel4[[#This Row],[Afdeling]],"-",Tabel4[[#This Row],[ASS_Status]])</f>
        <v>32329-0132-Inactive - Payroll Eligible</v>
      </c>
    </row>
    <row r="864" spans="2:21" ht="15" customHeight="1" x14ac:dyDescent="0.4">
      <c r="B864" s="82" t="s">
        <v>838</v>
      </c>
      <c r="C864" s="83" t="s">
        <v>27238</v>
      </c>
      <c r="D864" s="83" t="s">
        <v>29316</v>
      </c>
      <c r="E864" s="83" t="s">
        <v>29317</v>
      </c>
      <c r="F864" s="31" t="s">
        <v>830</v>
      </c>
      <c r="G864" s="85" t="str">
        <f>IF(LEN(Tabel2[[#This Row],[ORGNO]])=4,"OK","Ugyldig")</f>
        <v>OK</v>
      </c>
      <c r="H864" s="9"/>
      <c r="K864"/>
      <c r="L864" s="9"/>
      <c r="M864" s="35" t="s">
        <v>2695</v>
      </c>
      <c r="N864" s="35"/>
      <c r="O864" s="35"/>
      <c r="P864" s="35" t="s">
        <v>30554</v>
      </c>
      <c r="Q864" s="35" t="s">
        <v>29718</v>
      </c>
      <c r="R864" s="35" t="s">
        <v>29745</v>
      </c>
      <c r="S864" s="35" t="s">
        <v>2697</v>
      </c>
      <c r="T864" s="36" t="s">
        <v>39</v>
      </c>
      <c r="U864" s="39" t="str">
        <f>_xlfn.CONCAT(Tabel4[[#This Row],[Personnr.]],"-",Tabel4[[#This Row],[Afdeling]],"-",Tabel4[[#This Row],[ASS_Status]])</f>
        <v>-0132-Inactive - Payroll Eligible</v>
      </c>
    </row>
    <row r="865" spans="2:21" ht="15" customHeight="1" x14ac:dyDescent="0.4">
      <c r="B865" s="82" t="s">
        <v>839</v>
      </c>
      <c r="C865" s="83" t="s">
        <v>42533</v>
      </c>
      <c r="D865" s="83" t="s">
        <v>29316</v>
      </c>
      <c r="E865" s="83" t="s">
        <v>29317</v>
      </c>
      <c r="F865" s="31" t="s">
        <v>830</v>
      </c>
      <c r="G865" s="85" t="str">
        <f>IF(LEN(Tabel2[[#This Row],[ORGNO]])=4,"OK","Ugyldig")</f>
        <v>OK</v>
      </c>
      <c r="H865" s="9"/>
      <c r="K865"/>
      <c r="L865" s="9"/>
      <c r="M865" s="35" t="s">
        <v>2695</v>
      </c>
      <c r="N865" s="35"/>
      <c r="O865" s="35"/>
      <c r="P865" s="35" t="s">
        <v>46647</v>
      </c>
      <c r="Q865" s="35" t="s">
        <v>29718</v>
      </c>
      <c r="R865" s="35" t="s">
        <v>29745</v>
      </c>
      <c r="S865" s="35" t="s">
        <v>2697</v>
      </c>
      <c r="T865" s="36" t="s">
        <v>39</v>
      </c>
      <c r="U865" s="39" t="str">
        <f>_xlfn.CONCAT(Tabel4[[#This Row],[Personnr.]],"-",Tabel4[[#This Row],[Afdeling]],"-",Tabel4[[#This Row],[ASS_Status]])</f>
        <v>-0132-Inactive - Payroll Eligible</v>
      </c>
    </row>
    <row r="866" spans="2:21" ht="15" customHeight="1" x14ac:dyDescent="0.4">
      <c r="B866" s="82" t="s">
        <v>840</v>
      </c>
      <c r="C866" s="83" t="s">
        <v>27298</v>
      </c>
      <c r="D866" s="83" t="s">
        <v>29316</v>
      </c>
      <c r="E866" s="83" t="s">
        <v>29317</v>
      </c>
      <c r="F866" s="31" t="s">
        <v>830</v>
      </c>
      <c r="G866" s="85" t="str">
        <f>IF(LEN(Tabel2[[#This Row],[ORGNO]])=4,"OK","Ugyldig")</f>
        <v>OK</v>
      </c>
      <c r="H866" s="9"/>
      <c r="K866"/>
      <c r="L866" s="9"/>
      <c r="M866" s="35" t="s">
        <v>2695</v>
      </c>
      <c r="N866" s="35"/>
      <c r="O866" s="35"/>
      <c r="P866" s="35" t="s">
        <v>30555</v>
      </c>
      <c r="Q866" s="35" t="s">
        <v>29718</v>
      </c>
      <c r="R866" s="35" t="s">
        <v>29745</v>
      </c>
      <c r="S866" s="35" t="s">
        <v>2697</v>
      </c>
      <c r="T866" s="36" t="s">
        <v>39</v>
      </c>
      <c r="U866" s="39" t="str">
        <f>_xlfn.CONCAT(Tabel4[[#This Row],[Personnr.]],"-",Tabel4[[#This Row],[Afdeling]],"-",Tabel4[[#This Row],[ASS_Status]])</f>
        <v>-0132-Inactive - Payroll Eligible</v>
      </c>
    </row>
    <row r="867" spans="2:21" ht="15" customHeight="1" x14ac:dyDescent="0.4">
      <c r="B867" s="82" t="s">
        <v>841</v>
      </c>
      <c r="C867" s="83" t="s">
        <v>29672</v>
      </c>
      <c r="D867" s="83" t="s">
        <v>29316</v>
      </c>
      <c r="E867" s="83" t="s">
        <v>29317</v>
      </c>
      <c r="F867" s="31" t="s">
        <v>842</v>
      </c>
      <c r="G867" s="85" t="str">
        <f>IF(LEN(Tabel2[[#This Row],[ORGNO]])=4,"OK","Ugyldig")</f>
        <v>OK</v>
      </c>
      <c r="H867" s="9"/>
      <c r="K867"/>
      <c r="L867" s="9"/>
      <c r="M867" s="35" t="s">
        <v>2698</v>
      </c>
      <c r="N867" s="35" t="s">
        <v>46648</v>
      </c>
      <c r="O867" s="35" t="s">
        <v>2699</v>
      </c>
      <c r="P867" s="35" t="s">
        <v>30556</v>
      </c>
      <c r="Q867" s="35" t="s">
        <v>29718</v>
      </c>
      <c r="R867" s="35" t="s">
        <v>29791</v>
      </c>
      <c r="S867" s="35" t="s">
        <v>2700</v>
      </c>
      <c r="T867" s="36" t="s">
        <v>553</v>
      </c>
      <c r="U867" s="39" t="str">
        <f>_xlfn.CONCAT(Tabel4[[#This Row],[Personnr.]],"-",Tabel4[[#This Row],[Afdeling]],"-",Tabel4[[#This Row],[ASS_Status]])</f>
        <v>21091-3500-Inactive - Payroll Eligible</v>
      </c>
    </row>
    <row r="868" spans="2:21" ht="15" customHeight="1" x14ac:dyDescent="0.4">
      <c r="B868" s="82" t="s">
        <v>843</v>
      </c>
      <c r="C868" s="83" t="s">
        <v>29673</v>
      </c>
      <c r="D868" s="83" t="s">
        <v>29316</v>
      </c>
      <c r="E868" s="83" t="s">
        <v>29317</v>
      </c>
      <c r="F868" s="31" t="s">
        <v>842</v>
      </c>
      <c r="G868" s="85" t="str">
        <f>IF(LEN(Tabel2[[#This Row],[ORGNO]])=4,"OK","Ugyldig")</f>
        <v>OK</v>
      </c>
      <c r="H868" s="9"/>
      <c r="K868"/>
      <c r="L868" s="9"/>
      <c r="M868" s="35" t="s">
        <v>2701</v>
      </c>
      <c r="N868" s="35" t="s">
        <v>46649</v>
      </c>
      <c r="O868" s="35" t="s">
        <v>2702</v>
      </c>
      <c r="P868" s="35" t="s">
        <v>30557</v>
      </c>
      <c r="Q868" s="35" t="s">
        <v>29718</v>
      </c>
      <c r="R868" s="35" t="s">
        <v>30151</v>
      </c>
      <c r="S868" s="35" t="s">
        <v>2703</v>
      </c>
      <c r="T868" s="36" t="s">
        <v>638</v>
      </c>
      <c r="U868" s="39" t="str">
        <f>_xlfn.CONCAT(Tabel4[[#This Row],[Personnr.]],"-",Tabel4[[#This Row],[Afdeling]],"-",Tabel4[[#This Row],[ASS_Status]])</f>
        <v>15819-4735-Inactive - Payroll Eligible</v>
      </c>
    </row>
    <row r="869" spans="2:21" ht="15" customHeight="1" x14ac:dyDescent="0.4">
      <c r="B869" s="82" t="s">
        <v>844</v>
      </c>
      <c r="C869" s="83" t="s">
        <v>28005</v>
      </c>
      <c r="D869" s="83" t="s">
        <v>29316</v>
      </c>
      <c r="E869" s="83" t="s">
        <v>29317</v>
      </c>
      <c r="F869" s="31" t="s">
        <v>842</v>
      </c>
      <c r="G869" s="85" t="str">
        <f>IF(LEN(Tabel2[[#This Row],[ORGNO]])=4,"OK","Ugyldig")</f>
        <v>OK</v>
      </c>
      <c r="H869" s="9"/>
      <c r="K869"/>
      <c r="L869" s="9"/>
      <c r="M869" s="35" t="s">
        <v>2704</v>
      </c>
      <c r="N869" s="35"/>
      <c r="O869" s="35" t="s">
        <v>2705</v>
      </c>
      <c r="P869" s="35" t="s">
        <v>30558</v>
      </c>
      <c r="Q869" s="35" t="s">
        <v>29721</v>
      </c>
      <c r="R869" s="35" t="s">
        <v>30559</v>
      </c>
      <c r="S869" s="35" t="s">
        <v>2706</v>
      </c>
      <c r="T869" s="36" t="s">
        <v>184</v>
      </c>
      <c r="U869" s="39" t="str">
        <f>_xlfn.CONCAT(Tabel4[[#This Row],[Personnr.]],"-",Tabel4[[#This Row],[Afdeling]],"-",Tabel4[[#This Row],[ASS_Status]])</f>
        <v>16152-2385-Aktiv ansættelse</v>
      </c>
    </row>
    <row r="870" spans="2:21" ht="15" customHeight="1" x14ac:dyDescent="0.4">
      <c r="B870" s="82" t="s">
        <v>845</v>
      </c>
      <c r="C870" s="83" t="s">
        <v>29674</v>
      </c>
      <c r="D870" s="83" t="s">
        <v>29316</v>
      </c>
      <c r="E870" s="83" t="s">
        <v>29317</v>
      </c>
      <c r="F870" s="31" t="s">
        <v>842</v>
      </c>
      <c r="G870" s="85" t="str">
        <f>IF(LEN(Tabel2[[#This Row],[ORGNO]])=4,"OK","Ugyldig")</f>
        <v>OK</v>
      </c>
      <c r="H870" s="9"/>
      <c r="K870"/>
      <c r="L870" s="9"/>
      <c r="M870" s="35" t="s">
        <v>2707</v>
      </c>
      <c r="N870" s="35" t="s">
        <v>46650</v>
      </c>
      <c r="O870" s="35" t="s">
        <v>2708</v>
      </c>
      <c r="P870" s="35" t="s">
        <v>30560</v>
      </c>
      <c r="Q870" s="35" t="s">
        <v>29718</v>
      </c>
      <c r="R870" s="35" t="s">
        <v>30254</v>
      </c>
      <c r="S870" s="35" t="s">
        <v>2709</v>
      </c>
      <c r="T870" s="36" t="s">
        <v>715</v>
      </c>
      <c r="U870" s="39" t="str">
        <f>_xlfn.CONCAT(Tabel4[[#This Row],[Personnr.]],"-",Tabel4[[#This Row],[Afdeling]],"-",Tabel4[[#This Row],[ASS_Status]])</f>
        <v>18180-6000-Inactive - Payroll Eligible</v>
      </c>
    </row>
    <row r="871" spans="2:21" ht="15" customHeight="1" x14ac:dyDescent="0.4">
      <c r="B871" s="82" t="s">
        <v>846</v>
      </c>
      <c r="C871" s="83" t="s">
        <v>29675</v>
      </c>
      <c r="D871" s="83" t="s">
        <v>29316</v>
      </c>
      <c r="E871" s="83" t="s">
        <v>29317</v>
      </c>
      <c r="F871" s="31" t="s">
        <v>842</v>
      </c>
      <c r="G871" s="85" t="str">
        <f>IF(LEN(Tabel2[[#This Row],[ORGNO]])=4,"OK","Ugyldig")</f>
        <v>OK</v>
      </c>
      <c r="H871" s="9"/>
      <c r="K871"/>
      <c r="L871" s="9"/>
      <c r="M871" s="35" t="s">
        <v>2710</v>
      </c>
      <c r="N871" s="35" t="s">
        <v>46651</v>
      </c>
      <c r="O871" s="35" t="s">
        <v>2711</v>
      </c>
      <c r="P871" s="35" t="s">
        <v>30561</v>
      </c>
      <c r="Q871" s="35" t="s">
        <v>29721</v>
      </c>
      <c r="R871" s="35" t="s">
        <v>29726</v>
      </c>
      <c r="S871" s="35" t="s">
        <v>2712</v>
      </c>
      <c r="T871" s="36" t="s">
        <v>758</v>
      </c>
      <c r="U871" s="39" t="str">
        <f>_xlfn.CONCAT(Tabel4[[#This Row],[Personnr.]],"-",Tabel4[[#This Row],[Afdeling]],"-",Tabel4[[#This Row],[ASS_Status]])</f>
        <v>108-7720-Aktiv ansættelse</v>
      </c>
    </row>
    <row r="872" spans="2:21" ht="15" customHeight="1" x14ac:dyDescent="0.4">
      <c r="B872" s="82" t="s">
        <v>847</v>
      </c>
      <c r="C872" s="83" t="s">
        <v>29676</v>
      </c>
      <c r="D872" s="83" t="s">
        <v>29316</v>
      </c>
      <c r="E872" s="83" t="s">
        <v>29317</v>
      </c>
      <c r="F872" s="31" t="s">
        <v>842</v>
      </c>
      <c r="G872" s="85" t="str">
        <f>IF(LEN(Tabel2[[#This Row],[ORGNO]])=4,"OK","Ugyldig")</f>
        <v>OK</v>
      </c>
      <c r="H872" s="9"/>
      <c r="K872"/>
      <c r="L872" s="9"/>
      <c r="M872" s="35" t="s">
        <v>2713</v>
      </c>
      <c r="N872" s="35" t="s">
        <v>46652</v>
      </c>
      <c r="O872" s="35" t="s">
        <v>2714</v>
      </c>
      <c r="P872" s="35" t="s">
        <v>30562</v>
      </c>
      <c r="Q872" s="35" t="s">
        <v>29721</v>
      </c>
      <c r="R872" s="35" t="s">
        <v>29726</v>
      </c>
      <c r="S872" s="35" t="s">
        <v>2715</v>
      </c>
      <c r="T872" s="36" t="s">
        <v>818</v>
      </c>
      <c r="U872" s="39" t="str">
        <f>_xlfn.CONCAT(Tabel4[[#This Row],[Personnr.]],"-",Tabel4[[#This Row],[Afdeling]],"-",Tabel4[[#This Row],[ASS_Status]])</f>
        <v>1903-8340-Aktiv ansættelse</v>
      </c>
    </row>
    <row r="873" spans="2:21" ht="15" customHeight="1" x14ac:dyDescent="0.4">
      <c r="B873" s="82" t="s">
        <v>848</v>
      </c>
      <c r="C873" s="83" t="s">
        <v>27501</v>
      </c>
      <c r="D873" s="83" t="s">
        <v>29316</v>
      </c>
      <c r="E873" s="83" t="s">
        <v>29317</v>
      </c>
      <c r="F873" s="31" t="s">
        <v>842</v>
      </c>
      <c r="G873" s="85" t="str">
        <f>IF(LEN(Tabel2[[#This Row],[ORGNO]])=4,"OK","Ugyldig")</f>
        <v>OK</v>
      </c>
      <c r="H873" s="9"/>
      <c r="K873"/>
      <c r="L873" s="9"/>
      <c r="M873" s="35" t="s">
        <v>2716</v>
      </c>
      <c r="N873" s="35" t="s">
        <v>46653</v>
      </c>
      <c r="O873" s="35" t="s">
        <v>2717</v>
      </c>
      <c r="P873" s="35" t="s">
        <v>30563</v>
      </c>
      <c r="Q873" s="35" t="s">
        <v>29718</v>
      </c>
      <c r="R873" s="35" t="s">
        <v>29857</v>
      </c>
      <c r="S873" s="35" t="s">
        <v>2718</v>
      </c>
      <c r="T873" s="36" t="s">
        <v>40</v>
      </c>
      <c r="U873" s="39" t="str">
        <f>_xlfn.CONCAT(Tabel4[[#This Row],[Personnr.]],"-",Tabel4[[#This Row],[Afdeling]],"-",Tabel4[[#This Row],[ASS_Status]])</f>
        <v>29747-0133-Inactive - Payroll Eligible</v>
      </c>
    </row>
    <row r="874" spans="2:21" ht="15" customHeight="1" x14ac:dyDescent="0.4">
      <c r="B874" s="82" t="s">
        <v>849</v>
      </c>
      <c r="C874" s="83" t="s">
        <v>27430</v>
      </c>
      <c r="D874" s="83" t="s">
        <v>29316</v>
      </c>
      <c r="E874" s="83" t="s">
        <v>29317</v>
      </c>
      <c r="F874" s="31" t="s">
        <v>842</v>
      </c>
      <c r="G874" s="85" t="str">
        <f>IF(LEN(Tabel2[[#This Row],[ORGNO]])=4,"OK","Ugyldig")</f>
        <v>OK</v>
      </c>
      <c r="H874" s="9"/>
      <c r="K874"/>
      <c r="L874" s="9"/>
      <c r="M874" s="35" t="s">
        <v>2716</v>
      </c>
      <c r="N874" s="35"/>
      <c r="O874" s="35"/>
      <c r="P874" s="35" t="s">
        <v>46654</v>
      </c>
      <c r="Q874" s="35" t="s">
        <v>29721</v>
      </c>
      <c r="R874" s="35" t="s">
        <v>29857</v>
      </c>
      <c r="S874" s="35" t="s">
        <v>2718</v>
      </c>
      <c r="T874" s="36" t="s">
        <v>40</v>
      </c>
      <c r="U874" s="39" t="str">
        <f>_xlfn.CONCAT(Tabel4[[#This Row],[Personnr.]],"-",Tabel4[[#This Row],[Afdeling]],"-",Tabel4[[#This Row],[ASS_Status]])</f>
        <v>-0133-Aktiv ansættelse</v>
      </c>
    </row>
    <row r="875" spans="2:21" ht="15" customHeight="1" x14ac:dyDescent="0.4">
      <c r="B875" s="82" t="s">
        <v>850</v>
      </c>
      <c r="C875" s="83" t="s">
        <v>29677</v>
      </c>
      <c r="D875" s="83" t="s">
        <v>29316</v>
      </c>
      <c r="E875" s="83" t="s">
        <v>29317</v>
      </c>
      <c r="F875" s="31" t="s">
        <v>842</v>
      </c>
      <c r="G875" s="85" t="str">
        <f>IF(LEN(Tabel2[[#This Row],[ORGNO]])=4,"OK","Ugyldig")</f>
        <v>OK</v>
      </c>
      <c r="H875" s="9"/>
      <c r="K875"/>
      <c r="L875" s="9"/>
      <c r="M875" s="35" t="s">
        <v>2719</v>
      </c>
      <c r="N875" s="35" t="s">
        <v>46655</v>
      </c>
      <c r="O875" s="35" t="s">
        <v>2720</v>
      </c>
      <c r="P875" s="35" t="s">
        <v>30564</v>
      </c>
      <c r="Q875" s="35" t="s">
        <v>29721</v>
      </c>
      <c r="R875" s="35" t="s">
        <v>29729</v>
      </c>
      <c r="S875" s="35" t="s">
        <v>2721</v>
      </c>
      <c r="T875" s="36" t="s">
        <v>542</v>
      </c>
      <c r="U875" s="39" t="str">
        <f>_xlfn.CONCAT(Tabel4[[#This Row],[Personnr.]],"-",Tabel4[[#This Row],[Afdeling]],"-",Tabel4[[#This Row],[ASS_Status]])</f>
        <v>1645-3435-Aktiv ansættelse</v>
      </c>
    </row>
    <row r="876" spans="2:21" ht="15" customHeight="1" x14ac:dyDescent="0.4">
      <c r="B876" s="82" t="s">
        <v>851</v>
      </c>
      <c r="C876" s="83" t="s">
        <v>29678</v>
      </c>
      <c r="D876" s="83" t="s">
        <v>29316</v>
      </c>
      <c r="E876" s="83" t="s">
        <v>29317</v>
      </c>
      <c r="F876" s="31" t="s">
        <v>842</v>
      </c>
      <c r="G876" s="85" t="str">
        <f>IF(LEN(Tabel2[[#This Row],[ORGNO]])=4,"OK","Ugyldig")</f>
        <v>OK</v>
      </c>
      <c r="H876" s="9"/>
      <c r="K876"/>
      <c r="L876" s="9"/>
      <c r="M876" s="35" t="s">
        <v>2722</v>
      </c>
      <c r="N876" s="35" t="s">
        <v>46656</v>
      </c>
      <c r="O876" s="35" t="s">
        <v>2723</v>
      </c>
      <c r="P876" s="35" t="s">
        <v>30565</v>
      </c>
      <c r="Q876" s="35" t="s">
        <v>29721</v>
      </c>
      <c r="R876" s="35" t="s">
        <v>30256</v>
      </c>
      <c r="S876" s="35" t="s">
        <v>2724</v>
      </c>
      <c r="T876" s="36" t="s">
        <v>249</v>
      </c>
      <c r="U876" s="39" t="str">
        <f>_xlfn.CONCAT(Tabel4[[#This Row],[Personnr.]],"-",Tabel4[[#This Row],[Afdeling]],"-",Tabel4[[#This Row],[ASS_Status]])</f>
        <v>24336-2524-Aktiv ansættelse</v>
      </c>
    </row>
    <row r="877" spans="2:21" ht="15" customHeight="1" x14ac:dyDescent="0.4">
      <c r="B877" s="82" t="s">
        <v>852</v>
      </c>
      <c r="C877" s="83" t="s">
        <v>27227</v>
      </c>
      <c r="D877" s="83" t="s">
        <v>29316</v>
      </c>
      <c r="E877" s="83" t="s">
        <v>29317</v>
      </c>
      <c r="F877" s="31" t="s">
        <v>842</v>
      </c>
      <c r="G877" s="85" t="str">
        <f>IF(LEN(Tabel2[[#This Row],[ORGNO]])=4,"OK","Ugyldig")</f>
        <v>OK</v>
      </c>
      <c r="H877" s="9"/>
      <c r="K877"/>
      <c r="L877" s="9"/>
      <c r="M877" s="35" t="s">
        <v>2725</v>
      </c>
      <c r="N877" s="35" t="s">
        <v>46657</v>
      </c>
      <c r="O877" s="35" t="s">
        <v>2726</v>
      </c>
      <c r="P877" s="35" t="s">
        <v>30566</v>
      </c>
      <c r="Q877" s="35" t="s">
        <v>29718</v>
      </c>
      <c r="R877" s="35" t="s">
        <v>29926</v>
      </c>
      <c r="S877" s="35" t="s">
        <v>2727</v>
      </c>
      <c r="T877" s="36" t="s">
        <v>728</v>
      </c>
      <c r="U877" s="39" t="str">
        <f>_xlfn.CONCAT(Tabel4[[#This Row],[Personnr.]],"-",Tabel4[[#This Row],[Afdeling]],"-",Tabel4[[#This Row],[ASS_Status]])</f>
        <v>20754-6280-Inactive - Payroll Eligible</v>
      </c>
    </row>
    <row r="878" spans="2:21" ht="15" customHeight="1" x14ac:dyDescent="0.4">
      <c r="B878" s="82" t="s">
        <v>853</v>
      </c>
      <c r="C878" s="83" t="s">
        <v>28234</v>
      </c>
      <c r="D878" s="83" t="s">
        <v>29316</v>
      </c>
      <c r="E878" s="83" t="s">
        <v>29317</v>
      </c>
      <c r="F878" s="31" t="s">
        <v>842</v>
      </c>
      <c r="G878" s="85" t="str">
        <f>IF(LEN(Tabel2[[#This Row],[ORGNO]])=4,"OK","Ugyldig")</f>
        <v>OK</v>
      </c>
      <c r="H878" s="9"/>
      <c r="K878"/>
      <c r="L878" s="9"/>
      <c r="M878" s="35" t="s">
        <v>2728</v>
      </c>
      <c r="N878" s="35" t="s">
        <v>46658</v>
      </c>
      <c r="O878" s="35" t="s">
        <v>2729</v>
      </c>
      <c r="P878" s="35" t="s">
        <v>30567</v>
      </c>
      <c r="Q878" s="35" t="s">
        <v>29721</v>
      </c>
      <c r="R878" s="35" t="s">
        <v>29729</v>
      </c>
      <c r="S878" s="35" t="s">
        <v>2730</v>
      </c>
      <c r="T878" s="36" t="s">
        <v>11714</v>
      </c>
      <c r="U878" s="39" t="str">
        <f>_xlfn.CONCAT(Tabel4[[#This Row],[Personnr.]],"-",Tabel4[[#This Row],[Afdeling]],"-",Tabel4[[#This Row],[ASS_Status]])</f>
        <v>18850-6259-Aktiv ansættelse</v>
      </c>
    </row>
    <row r="879" spans="2:21" ht="15" customHeight="1" x14ac:dyDescent="0.4">
      <c r="B879" s="82" t="s">
        <v>854</v>
      </c>
      <c r="C879" s="83" t="s">
        <v>27995</v>
      </c>
      <c r="D879" s="83" t="s">
        <v>29316</v>
      </c>
      <c r="E879" s="83" t="s">
        <v>29317</v>
      </c>
      <c r="F879" s="31" t="s">
        <v>842</v>
      </c>
      <c r="G879" s="85" t="str">
        <f>IF(LEN(Tabel2[[#This Row],[ORGNO]])=4,"OK","Ugyldig")</f>
        <v>OK</v>
      </c>
      <c r="H879" s="9"/>
      <c r="K879"/>
      <c r="L879" s="9"/>
      <c r="M879" s="35" t="s">
        <v>2731</v>
      </c>
      <c r="N879" s="35" t="s">
        <v>46659</v>
      </c>
      <c r="O879" s="35" t="s">
        <v>2732</v>
      </c>
      <c r="P879" s="35" t="s">
        <v>30568</v>
      </c>
      <c r="Q879" s="35" t="s">
        <v>29721</v>
      </c>
      <c r="R879" s="35" t="s">
        <v>29786</v>
      </c>
      <c r="S879" s="35" t="s">
        <v>2733</v>
      </c>
      <c r="T879" s="36" t="s">
        <v>692</v>
      </c>
      <c r="U879" s="39" t="str">
        <f>_xlfn.CONCAT(Tabel4[[#This Row],[Personnr.]],"-",Tabel4[[#This Row],[Afdeling]],"-",Tabel4[[#This Row],[ASS_Status]])</f>
        <v>712-5622-Aktiv ansættelse</v>
      </c>
    </row>
    <row r="880" spans="2:21" ht="15" customHeight="1" x14ac:dyDescent="0.4">
      <c r="B880" s="82" t="s">
        <v>855</v>
      </c>
      <c r="C880" s="83" t="s">
        <v>27057</v>
      </c>
      <c r="D880" s="83" t="s">
        <v>29316</v>
      </c>
      <c r="E880" s="83" t="s">
        <v>29317</v>
      </c>
      <c r="F880" s="31" t="s">
        <v>842</v>
      </c>
      <c r="G880" s="85" t="str">
        <f>IF(LEN(Tabel2[[#This Row],[ORGNO]])=4,"OK","Ugyldig")</f>
        <v>OK</v>
      </c>
      <c r="H880" s="9"/>
      <c r="K880"/>
      <c r="L880" s="9"/>
      <c r="M880" s="35" t="s">
        <v>2734</v>
      </c>
      <c r="N880" s="35" t="s">
        <v>46660</v>
      </c>
      <c r="O880" s="35" t="s">
        <v>2735</v>
      </c>
      <c r="P880" s="35" t="s">
        <v>30569</v>
      </c>
      <c r="Q880" s="35" t="s">
        <v>29721</v>
      </c>
      <c r="R880" s="35" t="s">
        <v>30036</v>
      </c>
      <c r="S880" s="35" t="s">
        <v>2736</v>
      </c>
      <c r="T880" s="36" t="s">
        <v>624</v>
      </c>
      <c r="U880" s="39" t="str">
        <f>_xlfn.CONCAT(Tabel4[[#This Row],[Personnr.]],"-",Tabel4[[#This Row],[Afdeling]],"-",Tabel4[[#This Row],[ASS_Status]])</f>
        <v>17055-4646-Aktiv ansættelse</v>
      </c>
    </row>
    <row r="881" spans="2:21" ht="15" customHeight="1" x14ac:dyDescent="0.4">
      <c r="B881" s="82" t="s">
        <v>62165</v>
      </c>
      <c r="C881" s="83" t="s">
        <v>62166</v>
      </c>
      <c r="D881" s="83" t="s">
        <v>29316</v>
      </c>
      <c r="E881" s="83" t="s">
        <v>29317</v>
      </c>
      <c r="F881" s="31" t="s">
        <v>842</v>
      </c>
      <c r="G881" s="85" t="str">
        <f>IF(LEN(Tabel2[[#This Row],[ORGNO]])=4,"OK","Ugyldig")</f>
        <v>OK</v>
      </c>
      <c r="H881" s="9"/>
      <c r="K881"/>
      <c r="L881" s="9"/>
      <c r="M881" s="35" t="s">
        <v>2737</v>
      </c>
      <c r="N881" s="35" t="s">
        <v>46661</v>
      </c>
      <c r="O881" s="35" t="s">
        <v>2738</v>
      </c>
      <c r="P881" s="35" t="s">
        <v>30570</v>
      </c>
      <c r="Q881" s="35" t="s">
        <v>29718</v>
      </c>
      <c r="R881" s="35" t="s">
        <v>29726</v>
      </c>
      <c r="S881" s="35" t="s">
        <v>2739</v>
      </c>
      <c r="T881" s="36" t="s">
        <v>763</v>
      </c>
      <c r="U881" s="39" t="str">
        <f>_xlfn.CONCAT(Tabel4[[#This Row],[Personnr.]],"-",Tabel4[[#This Row],[Afdeling]],"-",Tabel4[[#This Row],[ASS_Status]])</f>
        <v>22520-7770-Inactive - Payroll Eligible</v>
      </c>
    </row>
    <row r="882" spans="2:21" ht="15" customHeight="1" x14ac:dyDescent="0.4">
      <c r="B882" s="82" t="s">
        <v>856</v>
      </c>
      <c r="C882" s="83" t="s">
        <v>27311</v>
      </c>
      <c r="D882" s="83" t="s">
        <v>29316</v>
      </c>
      <c r="E882" s="83" t="s">
        <v>29317</v>
      </c>
      <c r="F882" s="31" t="s">
        <v>842</v>
      </c>
      <c r="G882" s="85" t="str">
        <f>IF(LEN(Tabel2[[#This Row],[ORGNO]])=4,"OK","Ugyldig")</f>
        <v>OK</v>
      </c>
      <c r="H882" s="9"/>
      <c r="K882"/>
      <c r="L882" s="9"/>
      <c r="M882" s="35" t="s">
        <v>2737</v>
      </c>
      <c r="N882" s="35"/>
      <c r="O882" s="35"/>
      <c r="P882" s="35" t="s">
        <v>42643</v>
      </c>
      <c r="Q882" s="35" t="s">
        <v>29721</v>
      </c>
      <c r="R882" s="35" t="s">
        <v>29726</v>
      </c>
      <c r="S882" s="35" t="s">
        <v>2739</v>
      </c>
      <c r="T882" s="36" t="s">
        <v>24</v>
      </c>
      <c r="U882" s="39" t="str">
        <f>_xlfn.CONCAT(Tabel4[[#This Row],[Personnr.]],"-",Tabel4[[#This Row],[Afdeling]],"-",Tabel4[[#This Row],[ASS_Status]])</f>
        <v>-0101-Aktiv ansættelse</v>
      </c>
    </row>
    <row r="883" spans="2:21" ht="15" customHeight="1" x14ac:dyDescent="0.4">
      <c r="B883" s="82" t="s">
        <v>857</v>
      </c>
      <c r="C883" s="83" t="s">
        <v>29679</v>
      </c>
      <c r="D883" s="83" t="s">
        <v>29316</v>
      </c>
      <c r="E883" s="83" t="s">
        <v>29317</v>
      </c>
      <c r="F883" s="31" t="s">
        <v>842</v>
      </c>
      <c r="G883" s="85" t="str">
        <f>IF(LEN(Tabel2[[#This Row],[ORGNO]])=4,"OK","Ugyldig")</f>
        <v>OK</v>
      </c>
      <c r="H883" s="9"/>
      <c r="K883"/>
      <c r="L883" s="9"/>
      <c r="M883" s="35" t="s">
        <v>27252</v>
      </c>
      <c r="N883" s="35" t="s">
        <v>46662</v>
      </c>
      <c r="O883" s="35" t="s">
        <v>27253</v>
      </c>
      <c r="P883" s="35" t="s">
        <v>30571</v>
      </c>
      <c r="Q883" s="35" t="s">
        <v>29721</v>
      </c>
      <c r="R883" s="35" t="s">
        <v>29726</v>
      </c>
      <c r="S883" s="35" t="s">
        <v>27254</v>
      </c>
      <c r="T883" s="36" t="s">
        <v>45667</v>
      </c>
      <c r="U883" s="39" t="str">
        <f>_xlfn.CONCAT(Tabel4[[#This Row],[Personnr.]],"-",Tabel4[[#This Row],[Afdeling]],"-",Tabel4[[#This Row],[ASS_Status]])</f>
        <v>34499-2922-Aktiv ansættelse</v>
      </c>
    </row>
    <row r="884" spans="2:21" ht="15" customHeight="1" x14ac:dyDescent="0.4">
      <c r="B884" s="82" t="s">
        <v>858</v>
      </c>
      <c r="C884" s="83" t="s">
        <v>29680</v>
      </c>
      <c r="D884" s="83" t="s">
        <v>29316</v>
      </c>
      <c r="E884" s="83" t="s">
        <v>29317</v>
      </c>
      <c r="F884" s="31" t="s">
        <v>842</v>
      </c>
      <c r="G884" s="85" t="str">
        <f>IF(LEN(Tabel2[[#This Row],[ORGNO]])=4,"OK","Ugyldig")</f>
        <v>OK</v>
      </c>
      <c r="H884" s="9"/>
      <c r="K884"/>
      <c r="L884" s="9"/>
      <c r="M884" s="35" t="s">
        <v>2740</v>
      </c>
      <c r="N884" s="35"/>
      <c r="O884" s="35" t="s">
        <v>2741</v>
      </c>
      <c r="P884" s="35" t="s">
        <v>30572</v>
      </c>
      <c r="Q884" s="35" t="s">
        <v>29718</v>
      </c>
      <c r="R884" s="35" t="s">
        <v>29719</v>
      </c>
      <c r="S884" s="35" t="s">
        <v>2742</v>
      </c>
      <c r="T884" s="36" t="s">
        <v>742</v>
      </c>
      <c r="U884" s="39" t="str">
        <f>_xlfn.CONCAT(Tabel4[[#This Row],[Personnr.]],"-",Tabel4[[#This Row],[Afdeling]],"-",Tabel4[[#This Row],[ASS_Status]])</f>
        <v>28408-7000-Inactive - Payroll Eligible</v>
      </c>
    </row>
    <row r="885" spans="2:21" ht="15" customHeight="1" x14ac:dyDescent="0.4">
      <c r="B885" s="82" t="s">
        <v>859</v>
      </c>
      <c r="C885" s="83" t="s">
        <v>29681</v>
      </c>
      <c r="D885" s="83" t="s">
        <v>29316</v>
      </c>
      <c r="E885" s="83" t="s">
        <v>29317</v>
      </c>
      <c r="F885" s="31" t="s">
        <v>842</v>
      </c>
      <c r="G885" s="85" t="str">
        <f>IF(LEN(Tabel2[[#This Row],[ORGNO]])=4,"OK","Ugyldig")</f>
        <v>OK</v>
      </c>
      <c r="H885" s="9"/>
      <c r="K885"/>
      <c r="L885" s="9"/>
      <c r="M885" s="35" t="s">
        <v>2743</v>
      </c>
      <c r="N885" s="35" t="s">
        <v>46663</v>
      </c>
      <c r="O885" s="35" t="s">
        <v>2744</v>
      </c>
      <c r="P885" s="35" t="s">
        <v>30573</v>
      </c>
      <c r="Q885" s="35" t="s">
        <v>29721</v>
      </c>
      <c r="R885" s="35" t="s">
        <v>30146</v>
      </c>
      <c r="S885" s="35" t="s">
        <v>2745</v>
      </c>
      <c r="T885" s="36" t="s">
        <v>886</v>
      </c>
      <c r="U885" s="39" t="str">
        <f>_xlfn.CONCAT(Tabel4[[#This Row],[Personnr.]],"-",Tabel4[[#This Row],[Afdeling]],"-",Tabel4[[#This Row],[ASS_Status]])</f>
        <v>3216-8800-Aktiv ansættelse</v>
      </c>
    </row>
    <row r="886" spans="2:21" ht="15" customHeight="1" x14ac:dyDescent="0.4">
      <c r="B886" s="82" t="s">
        <v>860</v>
      </c>
      <c r="C886" s="83" t="s">
        <v>29682</v>
      </c>
      <c r="D886" s="83" t="s">
        <v>29316</v>
      </c>
      <c r="E886" s="83" t="s">
        <v>29317</v>
      </c>
      <c r="F886" s="31" t="s">
        <v>842</v>
      </c>
      <c r="G886" s="85" t="str">
        <f>IF(LEN(Tabel2[[#This Row],[ORGNO]])=4,"OK","Ugyldig")</f>
        <v>OK</v>
      </c>
      <c r="H886" s="9"/>
      <c r="K886"/>
      <c r="L886" s="9"/>
      <c r="M886" s="35" t="s">
        <v>2746</v>
      </c>
      <c r="N886" s="35" t="s">
        <v>46664</v>
      </c>
      <c r="O886" s="35" t="s">
        <v>2747</v>
      </c>
      <c r="P886" s="35" t="s">
        <v>30574</v>
      </c>
      <c r="Q886" s="35" t="s">
        <v>29721</v>
      </c>
      <c r="R886" s="35" t="s">
        <v>29786</v>
      </c>
      <c r="S886" s="35" t="s">
        <v>2748</v>
      </c>
      <c r="T886" s="36" t="s">
        <v>160</v>
      </c>
      <c r="U886" s="39" t="str">
        <f>_xlfn.CONCAT(Tabel4[[#This Row],[Personnr.]],"-",Tabel4[[#This Row],[Afdeling]],"-",Tabel4[[#This Row],[ASS_Status]])</f>
        <v>28113-2304-Aktiv ansættelse</v>
      </c>
    </row>
    <row r="887" spans="2:21" ht="15" customHeight="1" x14ac:dyDescent="0.4">
      <c r="B887" s="82" t="s">
        <v>861</v>
      </c>
      <c r="C887" s="83" t="s">
        <v>29683</v>
      </c>
      <c r="D887" s="83" t="s">
        <v>29316</v>
      </c>
      <c r="E887" s="83" t="s">
        <v>29317</v>
      </c>
      <c r="F887" s="31" t="s">
        <v>842</v>
      </c>
      <c r="G887" s="85" t="str">
        <f>IF(LEN(Tabel2[[#This Row],[ORGNO]])=4,"OK","Ugyldig")</f>
        <v>OK</v>
      </c>
      <c r="H887" s="9"/>
      <c r="K887"/>
      <c r="L887" s="9"/>
      <c r="M887" s="35" t="s">
        <v>2749</v>
      </c>
      <c r="N887" s="35" t="s">
        <v>46665</v>
      </c>
      <c r="O887" s="35" t="s">
        <v>2750</v>
      </c>
      <c r="P887" s="35" t="s">
        <v>30575</v>
      </c>
      <c r="Q887" s="35" t="s">
        <v>29721</v>
      </c>
      <c r="R887" s="35" t="s">
        <v>29722</v>
      </c>
      <c r="S887" s="35" t="s">
        <v>2751</v>
      </c>
      <c r="T887" s="36" t="s">
        <v>181</v>
      </c>
      <c r="U887" s="39" t="str">
        <f>_xlfn.CONCAT(Tabel4[[#This Row],[Personnr.]],"-",Tabel4[[#This Row],[Afdeling]],"-",Tabel4[[#This Row],[ASS_Status]])</f>
        <v>2495-2369-Aktiv ansættelse</v>
      </c>
    </row>
    <row r="888" spans="2:21" ht="15" customHeight="1" x14ac:dyDescent="0.4">
      <c r="B888" s="82" t="s">
        <v>862</v>
      </c>
      <c r="C888" s="83" t="s">
        <v>27391</v>
      </c>
      <c r="D888" s="83" t="s">
        <v>29316</v>
      </c>
      <c r="E888" s="83" t="s">
        <v>29317</v>
      </c>
      <c r="F888" s="31" t="s">
        <v>842</v>
      </c>
      <c r="G888" s="85" t="str">
        <f>IF(LEN(Tabel2[[#This Row],[ORGNO]])=4,"OK","Ugyldig")</f>
        <v>OK</v>
      </c>
      <c r="H888" s="9"/>
      <c r="K888"/>
      <c r="L888" s="9"/>
      <c r="M888" s="35" t="s">
        <v>2752</v>
      </c>
      <c r="N888" s="35" t="s">
        <v>46666</v>
      </c>
      <c r="O888" s="35" t="s">
        <v>2753</v>
      </c>
      <c r="P888" s="35" t="s">
        <v>30576</v>
      </c>
      <c r="Q888" s="35" t="s">
        <v>29721</v>
      </c>
      <c r="R888" s="35" t="s">
        <v>29726</v>
      </c>
      <c r="S888" s="35" t="s">
        <v>42644</v>
      </c>
      <c r="T888" s="36" t="s">
        <v>29701</v>
      </c>
      <c r="U888" s="39" t="str">
        <f>_xlfn.CONCAT(Tabel4[[#This Row],[Personnr.]],"-",Tabel4[[#This Row],[Afdeling]],"-",Tabel4[[#This Row],[ASS_Status]])</f>
        <v>17592-1020-Aktiv ansættelse</v>
      </c>
    </row>
    <row r="889" spans="2:21" ht="15" customHeight="1" x14ac:dyDescent="0.4">
      <c r="B889" s="82" t="s">
        <v>863</v>
      </c>
      <c r="C889" s="83" t="s">
        <v>29684</v>
      </c>
      <c r="D889" s="83" t="s">
        <v>29316</v>
      </c>
      <c r="E889" s="83" t="s">
        <v>29317</v>
      </c>
      <c r="F889" s="31" t="s">
        <v>842</v>
      </c>
      <c r="G889" s="85" t="str">
        <f>IF(LEN(Tabel2[[#This Row],[ORGNO]])=4,"OK","Ugyldig")</f>
        <v>OK</v>
      </c>
      <c r="H889" s="9"/>
      <c r="K889"/>
      <c r="L889" s="9"/>
      <c r="M889" s="35" t="s">
        <v>2754</v>
      </c>
      <c r="N889" s="35" t="s">
        <v>46667</v>
      </c>
      <c r="O889" s="35" t="s">
        <v>2755</v>
      </c>
      <c r="P889" s="35" t="s">
        <v>30577</v>
      </c>
      <c r="Q889" s="35" t="s">
        <v>29718</v>
      </c>
      <c r="R889" s="35" t="s">
        <v>29719</v>
      </c>
      <c r="S889" s="35" t="s">
        <v>2756</v>
      </c>
      <c r="T889" s="36" t="s">
        <v>738</v>
      </c>
      <c r="U889" s="39" t="str">
        <f>_xlfn.CONCAT(Tabel4[[#This Row],[Personnr.]],"-",Tabel4[[#This Row],[Afdeling]],"-",Tabel4[[#This Row],[ASS_Status]])</f>
        <v>23217-6500-Inactive - Payroll Eligible</v>
      </c>
    </row>
    <row r="890" spans="2:21" ht="15" customHeight="1" x14ac:dyDescent="0.4">
      <c r="B890" s="82" t="s">
        <v>864</v>
      </c>
      <c r="C890" s="83" t="s">
        <v>27444</v>
      </c>
      <c r="D890" s="83" t="s">
        <v>29316</v>
      </c>
      <c r="E890" s="83" t="s">
        <v>29317</v>
      </c>
      <c r="F890" s="31" t="s">
        <v>842</v>
      </c>
      <c r="G890" s="85" t="str">
        <f>IF(LEN(Tabel2[[#This Row],[ORGNO]])=4,"OK","Ugyldig")</f>
        <v>OK</v>
      </c>
      <c r="H890" s="9"/>
      <c r="K890"/>
      <c r="L890" s="9"/>
      <c r="M890" s="35" t="s">
        <v>2757</v>
      </c>
      <c r="N890" s="35" t="s">
        <v>46668</v>
      </c>
      <c r="O890" s="35" t="s">
        <v>2758</v>
      </c>
      <c r="P890" s="35" t="s">
        <v>30578</v>
      </c>
      <c r="Q890" s="35" t="s">
        <v>29721</v>
      </c>
      <c r="R890" s="35" t="s">
        <v>29802</v>
      </c>
      <c r="S890" s="35" t="s">
        <v>2759</v>
      </c>
      <c r="T890" s="36" t="s">
        <v>582</v>
      </c>
      <c r="U890" s="39" t="str">
        <f>_xlfn.CONCAT(Tabel4[[#This Row],[Personnr.]],"-",Tabel4[[#This Row],[Afdeling]],"-",Tabel4[[#This Row],[ASS_Status]])</f>
        <v>17630-4150-Aktiv ansættelse</v>
      </c>
    </row>
    <row r="891" spans="2:21" ht="15" customHeight="1" x14ac:dyDescent="0.4">
      <c r="B891" s="82" t="s">
        <v>865</v>
      </c>
      <c r="C891" s="83" t="s">
        <v>27406</v>
      </c>
      <c r="D891" s="83" t="s">
        <v>29316</v>
      </c>
      <c r="E891" s="83" t="s">
        <v>29317</v>
      </c>
      <c r="F891" s="31" t="s">
        <v>842</v>
      </c>
      <c r="G891" s="84" t="str">
        <f>IF(LEN(Tabel2[[#This Row],[ORGNO]])=4,"OK","Ugyldig")</f>
        <v>OK</v>
      </c>
      <c r="H891" s="9"/>
      <c r="K891"/>
      <c r="L891" s="9"/>
      <c r="M891" s="35" t="s">
        <v>2760</v>
      </c>
      <c r="N891" s="35" t="s">
        <v>46669</v>
      </c>
      <c r="O891" s="35" t="s">
        <v>2761</v>
      </c>
      <c r="P891" s="35" t="s">
        <v>30579</v>
      </c>
      <c r="Q891" s="35" t="s">
        <v>29721</v>
      </c>
      <c r="R891" s="35" t="s">
        <v>29719</v>
      </c>
      <c r="S891" s="35" t="s">
        <v>2762</v>
      </c>
      <c r="T891" s="36" t="s">
        <v>413</v>
      </c>
      <c r="U891" s="39" t="str">
        <f>_xlfn.CONCAT(Tabel4[[#This Row],[Personnr.]],"-",Tabel4[[#This Row],[Afdeling]],"-",Tabel4[[#This Row],[ASS_Status]])</f>
        <v>13186-3020-Aktiv ansættelse</v>
      </c>
    </row>
    <row r="892" spans="2:21" ht="15" customHeight="1" x14ac:dyDescent="0.4">
      <c r="B892" s="29" t="s">
        <v>866</v>
      </c>
      <c r="C892" s="30" t="s">
        <v>27205</v>
      </c>
      <c r="D892" s="30" t="s">
        <v>29316</v>
      </c>
      <c r="E892" s="30" t="s">
        <v>29317</v>
      </c>
      <c r="F892" s="31" t="s">
        <v>842</v>
      </c>
      <c r="G892" s="57" t="str">
        <f>IF(LEN(Tabel2[[#This Row],[ORGNO]])=4,"OK","Ugyldig")</f>
        <v>OK</v>
      </c>
      <c r="H892" s="9"/>
      <c r="K892"/>
      <c r="L892" s="9"/>
      <c r="M892" s="35" t="s">
        <v>2763</v>
      </c>
      <c r="N892" s="35" t="s">
        <v>46670</v>
      </c>
      <c r="O892" s="35" t="s">
        <v>2764</v>
      </c>
      <c r="P892" s="35" t="s">
        <v>30580</v>
      </c>
      <c r="Q892" s="35" t="s">
        <v>29721</v>
      </c>
      <c r="R892" s="35" t="s">
        <v>30581</v>
      </c>
      <c r="S892" s="35" t="s">
        <v>2765</v>
      </c>
      <c r="T892" s="36" t="s">
        <v>821</v>
      </c>
      <c r="U892" s="39" t="str">
        <f>_xlfn.CONCAT(Tabel4[[#This Row],[Personnr.]],"-",Tabel4[[#This Row],[Afdeling]],"-",Tabel4[[#This Row],[ASS_Status]])</f>
        <v>24350-8370-Aktiv ansættelse</v>
      </c>
    </row>
    <row r="893" spans="2:21" ht="15" customHeight="1" x14ac:dyDescent="0.4">
      <c r="B893" s="82" t="s">
        <v>867</v>
      </c>
      <c r="C893" s="83" t="s">
        <v>27156</v>
      </c>
      <c r="D893" s="83" t="s">
        <v>29316</v>
      </c>
      <c r="E893" s="83" t="s">
        <v>29317</v>
      </c>
      <c r="F893" s="31" t="s">
        <v>842</v>
      </c>
      <c r="G893" s="85" t="str">
        <f>IF(LEN(Tabel2[[#This Row],[ORGNO]])=4,"OK","Ugyldig")</f>
        <v>OK</v>
      </c>
      <c r="H893" s="9"/>
      <c r="K893"/>
      <c r="L893" s="9"/>
      <c r="M893" s="35" t="s">
        <v>2766</v>
      </c>
      <c r="N893" s="35" t="s">
        <v>46671</v>
      </c>
      <c r="O893" s="35" t="s">
        <v>2767</v>
      </c>
      <c r="P893" s="35" t="s">
        <v>30582</v>
      </c>
      <c r="Q893" s="35" t="s">
        <v>29718</v>
      </c>
      <c r="R893" s="35" t="s">
        <v>30583</v>
      </c>
      <c r="S893" s="35" t="s">
        <v>2768</v>
      </c>
      <c r="T893" s="36" t="s">
        <v>822</v>
      </c>
      <c r="U893" s="39" t="str">
        <f>_xlfn.CONCAT(Tabel4[[#This Row],[Personnr.]],"-",Tabel4[[#This Row],[Afdeling]],"-",Tabel4[[#This Row],[ASS_Status]])</f>
        <v>33460-8380-Inactive - Payroll Eligible</v>
      </c>
    </row>
    <row r="894" spans="2:21" ht="15" customHeight="1" x14ac:dyDescent="0.4">
      <c r="B894" s="82" t="s">
        <v>42534</v>
      </c>
      <c r="C894" s="83" t="s">
        <v>42535</v>
      </c>
      <c r="D894" s="83" t="s">
        <v>29316</v>
      </c>
      <c r="E894" s="83" t="s">
        <v>29317</v>
      </c>
      <c r="F894" s="31" t="s">
        <v>842</v>
      </c>
      <c r="G894" s="85" t="str">
        <f>IF(LEN(Tabel2[[#This Row],[ORGNO]])=4,"OK","Ugyldig")</f>
        <v>OK</v>
      </c>
      <c r="H894" s="9"/>
      <c r="K894"/>
      <c r="L894" s="9"/>
      <c r="M894" s="35" t="s">
        <v>2769</v>
      </c>
      <c r="N894" s="35" t="s">
        <v>46672</v>
      </c>
      <c r="O894" s="35" t="s">
        <v>2770</v>
      </c>
      <c r="P894" s="35" t="s">
        <v>30584</v>
      </c>
      <c r="Q894" s="35" t="s">
        <v>29721</v>
      </c>
      <c r="R894" s="35" t="s">
        <v>29729</v>
      </c>
      <c r="S894" s="35" t="s">
        <v>2771</v>
      </c>
      <c r="T894" s="36" t="s">
        <v>44</v>
      </c>
      <c r="U894" s="39" t="str">
        <f>_xlfn.CONCAT(Tabel4[[#This Row],[Personnr.]],"-",Tabel4[[#This Row],[Afdeling]],"-",Tabel4[[#This Row],[ASS_Status]])</f>
        <v>19605-1000-Aktiv ansættelse</v>
      </c>
    </row>
    <row r="895" spans="2:21" ht="15" customHeight="1" x14ac:dyDescent="0.4">
      <c r="B895" s="82" t="s">
        <v>868</v>
      </c>
      <c r="C895" s="83" t="s">
        <v>27344</v>
      </c>
      <c r="D895" s="83" t="s">
        <v>29316</v>
      </c>
      <c r="E895" s="83" t="s">
        <v>29317</v>
      </c>
      <c r="F895" s="31" t="s">
        <v>842</v>
      </c>
      <c r="G895" s="85" t="str">
        <f>IF(LEN(Tabel2[[#This Row],[ORGNO]])=4,"OK","Ugyldig")</f>
        <v>OK</v>
      </c>
      <c r="H895" s="9"/>
      <c r="K895"/>
      <c r="L895" s="9"/>
      <c r="M895" s="35" t="s">
        <v>44386</v>
      </c>
      <c r="N895" s="35" t="s">
        <v>46673</v>
      </c>
      <c r="O895" s="35" t="s">
        <v>44387</v>
      </c>
      <c r="P895" s="35" t="s">
        <v>42645</v>
      </c>
      <c r="Q895" s="35" t="s">
        <v>29721</v>
      </c>
      <c r="R895" s="35" t="s">
        <v>29737</v>
      </c>
      <c r="S895" s="35" t="s">
        <v>42646</v>
      </c>
      <c r="T895" s="36" t="s">
        <v>45706</v>
      </c>
      <c r="U895" s="39" t="str">
        <f>_xlfn.CONCAT(Tabel4[[#This Row],[Personnr.]],"-",Tabel4[[#This Row],[Afdeling]],"-",Tabel4[[#This Row],[ASS_Status]])</f>
        <v>36444-1221-Aktiv ansættelse</v>
      </c>
    </row>
    <row r="896" spans="2:21" ht="15" customHeight="1" x14ac:dyDescent="0.4">
      <c r="B896" s="82" t="s">
        <v>869</v>
      </c>
      <c r="C896" s="83" t="s">
        <v>27119</v>
      </c>
      <c r="D896" s="83" t="s">
        <v>29316</v>
      </c>
      <c r="E896" s="83" t="s">
        <v>29317</v>
      </c>
      <c r="F896" s="31" t="s">
        <v>842</v>
      </c>
      <c r="G896" s="85" t="str">
        <f>IF(LEN(Tabel2[[#This Row],[ORGNO]])=4,"OK","Ugyldig")</f>
        <v>OK</v>
      </c>
      <c r="H896" s="9"/>
      <c r="K896"/>
      <c r="L896" s="9"/>
      <c r="M896" s="35" t="s">
        <v>2772</v>
      </c>
      <c r="N896" s="35" t="s">
        <v>46674</v>
      </c>
      <c r="O896" s="35" t="s">
        <v>2773</v>
      </c>
      <c r="P896" s="35" t="s">
        <v>30585</v>
      </c>
      <c r="Q896" s="35" t="s">
        <v>29718</v>
      </c>
      <c r="R896" s="35" t="s">
        <v>29745</v>
      </c>
      <c r="S896" s="35" t="s">
        <v>2774</v>
      </c>
      <c r="T896" s="36" t="s">
        <v>472</v>
      </c>
      <c r="U896" s="39" t="str">
        <f>_xlfn.CONCAT(Tabel4[[#This Row],[Personnr.]],"-",Tabel4[[#This Row],[Afdeling]],"-",Tabel4[[#This Row],[ASS_Status]])</f>
        <v>31301-3195-Inactive - Payroll Eligible</v>
      </c>
    </row>
    <row r="897" spans="2:21" ht="15" customHeight="1" x14ac:dyDescent="0.4">
      <c r="B897" s="82" t="s">
        <v>870</v>
      </c>
      <c r="C897" s="83" t="s">
        <v>27786</v>
      </c>
      <c r="D897" s="83" t="s">
        <v>29316</v>
      </c>
      <c r="E897" s="83" t="s">
        <v>29317</v>
      </c>
      <c r="F897" s="31" t="s">
        <v>842</v>
      </c>
      <c r="G897" s="85" t="str">
        <f>IF(LEN(Tabel2[[#This Row],[ORGNO]])=4,"OK","Ugyldig")</f>
        <v>OK</v>
      </c>
      <c r="H897" s="9"/>
      <c r="K897"/>
      <c r="L897" s="9"/>
      <c r="M897" s="35" t="s">
        <v>2775</v>
      </c>
      <c r="N897" s="35" t="s">
        <v>46675</v>
      </c>
      <c r="O897" s="35" t="s">
        <v>2776</v>
      </c>
      <c r="P897" s="35" t="s">
        <v>30586</v>
      </c>
      <c r="Q897" s="35" t="s">
        <v>29718</v>
      </c>
      <c r="R897" s="35" t="s">
        <v>30191</v>
      </c>
      <c r="S897" s="35" t="s">
        <v>2777</v>
      </c>
      <c r="T897" s="36" t="s">
        <v>818</v>
      </c>
      <c r="U897" s="39" t="str">
        <f>_xlfn.CONCAT(Tabel4[[#This Row],[Personnr.]],"-",Tabel4[[#This Row],[Afdeling]],"-",Tabel4[[#This Row],[ASS_Status]])</f>
        <v>27272-8340-Inactive - Payroll Eligible</v>
      </c>
    </row>
    <row r="898" spans="2:21" ht="15" customHeight="1" x14ac:dyDescent="0.4">
      <c r="B898" s="82" t="s">
        <v>871</v>
      </c>
      <c r="C898" s="83" t="s">
        <v>29685</v>
      </c>
      <c r="D898" s="83" t="s">
        <v>29316</v>
      </c>
      <c r="E898" s="83" t="s">
        <v>29317</v>
      </c>
      <c r="F898" s="31" t="s">
        <v>842</v>
      </c>
      <c r="G898" s="85" t="str">
        <f>IF(LEN(Tabel2[[#This Row],[ORGNO]])=4,"OK","Ugyldig")</f>
        <v>OK</v>
      </c>
      <c r="H898" s="9"/>
      <c r="K898"/>
      <c r="L898" s="9"/>
      <c r="M898" s="35" t="s">
        <v>2775</v>
      </c>
      <c r="N898" s="35"/>
      <c r="O898" s="35"/>
      <c r="P898" s="35" t="s">
        <v>30587</v>
      </c>
      <c r="Q898" s="35" t="s">
        <v>29718</v>
      </c>
      <c r="R898" s="35" t="s">
        <v>29745</v>
      </c>
      <c r="S898" s="35" t="s">
        <v>2777</v>
      </c>
      <c r="T898" s="36" t="s">
        <v>586</v>
      </c>
      <c r="U898" s="39" t="str">
        <f>_xlfn.CONCAT(Tabel4[[#This Row],[Personnr.]],"-",Tabel4[[#This Row],[Afdeling]],"-",Tabel4[[#This Row],[ASS_Status]])</f>
        <v>-4200-Inactive - Payroll Eligible</v>
      </c>
    </row>
    <row r="899" spans="2:21" ht="15" customHeight="1" x14ac:dyDescent="0.4">
      <c r="B899" s="82" t="s">
        <v>872</v>
      </c>
      <c r="C899" s="83" t="s">
        <v>29686</v>
      </c>
      <c r="D899" s="83" t="s">
        <v>29316</v>
      </c>
      <c r="E899" s="83" t="s">
        <v>29317</v>
      </c>
      <c r="F899" s="31" t="s">
        <v>842</v>
      </c>
      <c r="G899" s="85" t="str">
        <f>IF(LEN(Tabel2[[#This Row],[ORGNO]])=4,"OK","Ugyldig")</f>
        <v>OK</v>
      </c>
      <c r="H899" s="9"/>
      <c r="K899"/>
      <c r="L899" s="9"/>
      <c r="M899" s="35" t="s">
        <v>2775</v>
      </c>
      <c r="N899" s="35"/>
      <c r="O899" s="35"/>
      <c r="P899" s="35" t="s">
        <v>30588</v>
      </c>
      <c r="Q899" s="35" t="s">
        <v>29718</v>
      </c>
      <c r="R899" s="35" t="s">
        <v>30191</v>
      </c>
      <c r="S899" s="35" t="s">
        <v>2777</v>
      </c>
      <c r="T899" s="36" t="s">
        <v>819</v>
      </c>
      <c r="U899" s="39" t="str">
        <f>_xlfn.CONCAT(Tabel4[[#This Row],[Personnr.]],"-",Tabel4[[#This Row],[Afdeling]],"-",Tabel4[[#This Row],[ASS_Status]])</f>
        <v>-8350-Inactive - Payroll Eligible</v>
      </c>
    </row>
    <row r="900" spans="2:21" ht="15" customHeight="1" x14ac:dyDescent="0.4">
      <c r="B900" s="82" t="s">
        <v>873</v>
      </c>
      <c r="C900" s="83" t="s">
        <v>27278</v>
      </c>
      <c r="D900" s="83" t="s">
        <v>29316</v>
      </c>
      <c r="E900" s="83" t="s">
        <v>29317</v>
      </c>
      <c r="F900" s="31" t="s">
        <v>842</v>
      </c>
      <c r="G900" s="85" t="str">
        <f>IF(LEN(Tabel2[[#This Row],[ORGNO]])=4,"OK","Ugyldig")</f>
        <v>OK</v>
      </c>
      <c r="H900" s="9"/>
      <c r="K900"/>
      <c r="L900" s="9"/>
      <c r="M900" s="35" t="s">
        <v>30589</v>
      </c>
      <c r="N900" s="35" t="s">
        <v>46676</v>
      </c>
      <c r="O900" s="35" t="s">
        <v>30590</v>
      </c>
      <c r="P900" s="35" t="s">
        <v>30591</v>
      </c>
      <c r="Q900" s="35" t="s">
        <v>29721</v>
      </c>
      <c r="R900" s="35" t="s">
        <v>29748</v>
      </c>
      <c r="S900" s="35" t="s">
        <v>30592</v>
      </c>
      <c r="T900" s="36" t="s">
        <v>359</v>
      </c>
      <c r="U900" s="39" t="str">
        <f>_xlfn.CONCAT(Tabel4[[#This Row],[Personnr.]],"-",Tabel4[[#This Row],[Afdeling]],"-",Tabel4[[#This Row],[ASS_Status]])</f>
        <v>35224-2824-Aktiv ansættelse</v>
      </c>
    </row>
    <row r="901" spans="2:21" ht="15" customHeight="1" x14ac:dyDescent="0.4">
      <c r="B901" s="82" t="s">
        <v>874</v>
      </c>
      <c r="C901" s="83" t="s">
        <v>27139</v>
      </c>
      <c r="D901" s="83" t="s">
        <v>29316</v>
      </c>
      <c r="E901" s="83" t="s">
        <v>29317</v>
      </c>
      <c r="F901" s="31" t="s">
        <v>842</v>
      </c>
      <c r="G901" s="85" t="str">
        <f>IF(LEN(Tabel2[[#This Row],[ORGNO]])=4,"OK","Ugyldig")</f>
        <v>OK</v>
      </c>
      <c r="H901" s="9"/>
      <c r="K901"/>
      <c r="L901" s="9"/>
      <c r="M901" s="35" t="s">
        <v>44388</v>
      </c>
      <c r="N901" s="35" t="s">
        <v>46677</v>
      </c>
      <c r="O901" s="35" t="s">
        <v>44389</v>
      </c>
      <c r="P901" s="35" t="s">
        <v>42647</v>
      </c>
      <c r="Q901" s="35" t="s">
        <v>29718</v>
      </c>
      <c r="R901" s="35" t="s">
        <v>29754</v>
      </c>
      <c r="S901" s="35" t="s">
        <v>42648</v>
      </c>
      <c r="T901" s="36" t="s">
        <v>378</v>
      </c>
      <c r="U901" s="39" t="str">
        <f>_xlfn.CONCAT(Tabel4[[#This Row],[Personnr.]],"-",Tabel4[[#This Row],[Afdeling]],"-",Tabel4[[#This Row],[ASS_Status]])</f>
        <v>35740-2900-Inactive - Payroll Eligible</v>
      </c>
    </row>
    <row r="902" spans="2:21" ht="15" customHeight="1" x14ac:dyDescent="0.4">
      <c r="B902" s="82" t="s">
        <v>875</v>
      </c>
      <c r="C902" s="83" t="s">
        <v>29687</v>
      </c>
      <c r="D902" s="83" t="s">
        <v>29316</v>
      </c>
      <c r="E902" s="83" t="s">
        <v>29317</v>
      </c>
      <c r="F902" s="31" t="s">
        <v>842</v>
      </c>
      <c r="G902" s="85" t="str">
        <f>IF(LEN(Tabel2[[#This Row],[ORGNO]])=4,"OK","Ugyldig")</f>
        <v>OK</v>
      </c>
      <c r="H902" s="9"/>
      <c r="K902"/>
      <c r="L902" s="9"/>
      <c r="M902" s="35" t="s">
        <v>2778</v>
      </c>
      <c r="N902" s="35" t="s">
        <v>46678</v>
      </c>
      <c r="O902" s="35" t="s">
        <v>2779</v>
      </c>
      <c r="P902" s="35" t="s">
        <v>30593</v>
      </c>
      <c r="Q902" s="35" t="s">
        <v>29718</v>
      </c>
      <c r="R902" s="35" t="s">
        <v>30084</v>
      </c>
      <c r="S902" s="35" t="s">
        <v>2780</v>
      </c>
      <c r="T902" s="36"/>
      <c r="U902" s="39" t="str">
        <f>_xlfn.CONCAT(Tabel4[[#This Row],[Personnr.]],"-",Tabel4[[#This Row],[Afdeling]],"-",Tabel4[[#This Row],[ASS_Status]])</f>
        <v>28879--Inactive - Payroll Eligible</v>
      </c>
    </row>
    <row r="903" spans="2:21" ht="15" customHeight="1" x14ac:dyDescent="0.4">
      <c r="B903" s="82" t="s">
        <v>876</v>
      </c>
      <c r="C903" s="83" t="s">
        <v>29688</v>
      </c>
      <c r="D903" s="83" t="s">
        <v>29316</v>
      </c>
      <c r="E903" s="83" t="s">
        <v>29317</v>
      </c>
      <c r="F903" s="31" t="s">
        <v>842</v>
      </c>
      <c r="G903" s="85" t="str">
        <f>IF(LEN(Tabel2[[#This Row],[ORGNO]])=4,"OK","Ugyldig")</f>
        <v>OK</v>
      </c>
      <c r="H903" s="9"/>
      <c r="K903"/>
      <c r="L903" s="9"/>
      <c r="M903" s="35" t="s">
        <v>30594</v>
      </c>
      <c r="N903" s="35" t="s">
        <v>46679</v>
      </c>
      <c r="O903" s="35" t="s">
        <v>29125</v>
      </c>
      <c r="P903" s="35" t="s">
        <v>30595</v>
      </c>
      <c r="Q903" s="35" t="s">
        <v>29721</v>
      </c>
      <c r="R903" s="35" t="s">
        <v>29748</v>
      </c>
      <c r="S903" s="35" t="s">
        <v>29126</v>
      </c>
      <c r="T903" s="36" t="s">
        <v>45667</v>
      </c>
      <c r="U903" s="39" t="str">
        <f>_xlfn.CONCAT(Tabel4[[#This Row],[Personnr.]],"-",Tabel4[[#This Row],[Afdeling]],"-",Tabel4[[#This Row],[ASS_Status]])</f>
        <v>34219-2922-Aktiv ansættelse</v>
      </c>
    </row>
    <row r="904" spans="2:21" ht="15" customHeight="1" x14ac:dyDescent="0.4">
      <c r="B904" s="82" t="s">
        <v>877</v>
      </c>
      <c r="C904" s="83" t="s">
        <v>29689</v>
      </c>
      <c r="D904" s="83" t="s">
        <v>29316</v>
      </c>
      <c r="E904" s="83" t="s">
        <v>29317</v>
      </c>
      <c r="F904" s="31" t="s">
        <v>842</v>
      </c>
      <c r="G904" s="85" t="str">
        <f>IF(LEN(Tabel2[[#This Row],[ORGNO]])=4,"OK","Ugyldig")</f>
        <v>OK</v>
      </c>
      <c r="H904" s="9"/>
      <c r="K904"/>
      <c r="L904" s="9"/>
      <c r="M904" s="35" t="s">
        <v>30596</v>
      </c>
      <c r="N904" s="35" t="s">
        <v>46680</v>
      </c>
      <c r="O904" s="35" t="s">
        <v>30597</v>
      </c>
      <c r="P904" s="35" t="s">
        <v>30598</v>
      </c>
      <c r="Q904" s="35" t="s">
        <v>29718</v>
      </c>
      <c r="R904" s="35" t="s">
        <v>29754</v>
      </c>
      <c r="S904" s="35" t="s">
        <v>30599</v>
      </c>
      <c r="T904" s="36" t="s">
        <v>326</v>
      </c>
      <c r="U904" s="39" t="str">
        <f>_xlfn.CONCAT(Tabel4[[#This Row],[Personnr.]],"-",Tabel4[[#This Row],[Afdeling]],"-",Tabel4[[#This Row],[ASS_Status]])</f>
        <v>35418-2778-Inactive - Payroll Eligible</v>
      </c>
    </row>
    <row r="905" spans="2:21" ht="15" customHeight="1" x14ac:dyDescent="0.4">
      <c r="B905" s="82" t="s">
        <v>878</v>
      </c>
      <c r="C905" s="83" t="s">
        <v>27096</v>
      </c>
      <c r="D905" s="83" t="s">
        <v>29316</v>
      </c>
      <c r="E905" s="83" t="s">
        <v>29317</v>
      </c>
      <c r="F905" s="31" t="s">
        <v>842</v>
      </c>
      <c r="G905" s="85" t="str">
        <f>IF(LEN(Tabel2[[#This Row],[ORGNO]])=4,"OK","Ugyldig")</f>
        <v>OK</v>
      </c>
      <c r="H905" s="9"/>
      <c r="K905"/>
      <c r="L905" s="9"/>
      <c r="M905" s="35" t="s">
        <v>2781</v>
      </c>
      <c r="N905" s="35" t="s">
        <v>46681</v>
      </c>
      <c r="O905" s="35" t="s">
        <v>27260</v>
      </c>
      <c r="P905" s="35" t="s">
        <v>30600</v>
      </c>
      <c r="Q905" s="35" t="s">
        <v>29718</v>
      </c>
      <c r="R905" s="35" t="s">
        <v>29745</v>
      </c>
      <c r="S905" s="35" t="s">
        <v>2782</v>
      </c>
      <c r="T905" s="36" t="s">
        <v>312</v>
      </c>
      <c r="U905" s="39" t="str">
        <f>_xlfn.CONCAT(Tabel4[[#This Row],[Personnr.]],"-",Tabel4[[#This Row],[Afdeling]],"-",Tabel4[[#This Row],[ASS_Status]])</f>
        <v>34734-2758-Inactive - Payroll Eligible</v>
      </c>
    </row>
    <row r="906" spans="2:21" ht="15" customHeight="1" x14ac:dyDescent="0.4">
      <c r="B906" s="82" t="s">
        <v>879</v>
      </c>
      <c r="C906" s="83" t="s">
        <v>29690</v>
      </c>
      <c r="D906" s="83" t="s">
        <v>29316</v>
      </c>
      <c r="E906" s="83" t="s">
        <v>29317</v>
      </c>
      <c r="F906" s="31" t="s">
        <v>842</v>
      </c>
      <c r="G906" s="85" t="str">
        <f>IF(LEN(Tabel2[[#This Row],[ORGNO]])=4,"OK","Ugyldig")</f>
        <v>OK</v>
      </c>
      <c r="H906" s="9"/>
      <c r="K906"/>
      <c r="L906" s="9"/>
      <c r="M906" s="35" t="s">
        <v>2781</v>
      </c>
      <c r="N906" s="35"/>
      <c r="O906" s="35"/>
      <c r="P906" s="35" t="s">
        <v>30601</v>
      </c>
      <c r="Q906" s="35" t="s">
        <v>29721</v>
      </c>
      <c r="R906" s="35" t="s">
        <v>29754</v>
      </c>
      <c r="S906" s="35" t="s">
        <v>2782</v>
      </c>
      <c r="T906" s="36" t="s">
        <v>45663</v>
      </c>
      <c r="U906" s="39" t="str">
        <f>_xlfn.CONCAT(Tabel4[[#This Row],[Personnr.]],"-",Tabel4[[#This Row],[Afdeling]],"-",Tabel4[[#This Row],[ASS_Status]])</f>
        <v>-2912-Aktiv ansættelse</v>
      </c>
    </row>
    <row r="907" spans="2:21" ht="15" customHeight="1" x14ac:dyDescent="0.4">
      <c r="B907" s="82" t="s">
        <v>880</v>
      </c>
      <c r="C907" s="83" t="s">
        <v>29691</v>
      </c>
      <c r="D907" s="83" t="s">
        <v>29316</v>
      </c>
      <c r="E907" s="83" t="s">
        <v>29317</v>
      </c>
      <c r="F907" s="31" t="s">
        <v>842</v>
      </c>
      <c r="G907" s="85" t="str">
        <f>IF(LEN(Tabel2[[#This Row],[ORGNO]])=4,"OK","Ugyldig")</f>
        <v>OK</v>
      </c>
      <c r="H907" s="9"/>
      <c r="K907"/>
      <c r="L907" s="9"/>
      <c r="M907" s="35" t="s">
        <v>44390</v>
      </c>
      <c r="N907" s="35" t="s">
        <v>46682</v>
      </c>
      <c r="O907" s="35" t="s">
        <v>44391</v>
      </c>
      <c r="P907" s="35" t="s">
        <v>42649</v>
      </c>
      <c r="Q907" s="35" t="s">
        <v>29718</v>
      </c>
      <c r="R907" s="35" t="s">
        <v>29745</v>
      </c>
      <c r="S907" s="35" t="s">
        <v>42650</v>
      </c>
      <c r="T907" s="36" t="s">
        <v>39</v>
      </c>
      <c r="U907" s="39" t="str">
        <f>_xlfn.CONCAT(Tabel4[[#This Row],[Personnr.]],"-",Tabel4[[#This Row],[Afdeling]],"-",Tabel4[[#This Row],[ASS_Status]])</f>
        <v>35830-0132-Inactive - Payroll Eligible</v>
      </c>
    </row>
    <row r="908" spans="2:21" ht="15" customHeight="1" x14ac:dyDescent="0.4">
      <c r="B908" s="82" t="s">
        <v>881</v>
      </c>
      <c r="C908" s="83" t="s">
        <v>29692</v>
      </c>
      <c r="D908" s="83" t="s">
        <v>29316</v>
      </c>
      <c r="E908" s="83" t="s">
        <v>29317</v>
      </c>
      <c r="F908" s="31" t="s">
        <v>842</v>
      </c>
      <c r="G908" s="85" t="str">
        <f>IF(LEN(Tabel2[[#This Row],[ORGNO]])=4,"OK","Ugyldig")</f>
        <v>OK</v>
      </c>
      <c r="H908" s="9"/>
      <c r="K908"/>
      <c r="L908" s="9"/>
      <c r="M908" s="35" t="s">
        <v>44390</v>
      </c>
      <c r="N908" s="35"/>
      <c r="O908" s="35"/>
      <c r="P908" s="35" t="s">
        <v>46683</v>
      </c>
      <c r="Q908" s="35" t="s">
        <v>29718</v>
      </c>
      <c r="R908" s="35" t="s">
        <v>29745</v>
      </c>
      <c r="S908" s="35" t="s">
        <v>42650</v>
      </c>
      <c r="T908" s="36" t="s">
        <v>39</v>
      </c>
      <c r="U908" s="39" t="str">
        <f>_xlfn.CONCAT(Tabel4[[#This Row],[Personnr.]],"-",Tabel4[[#This Row],[Afdeling]],"-",Tabel4[[#This Row],[ASS_Status]])</f>
        <v>-0132-Inactive - Payroll Eligible</v>
      </c>
    </row>
    <row r="909" spans="2:21" ht="15" customHeight="1" x14ac:dyDescent="0.4">
      <c r="B909" s="82" t="s">
        <v>882</v>
      </c>
      <c r="C909" s="83" t="s">
        <v>29693</v>
      </c>
      <c r="D909" s="83" t="s">
        <v>29316</v>
      </c>
      <c r="E909" s="83" t="s">
        <v>29317</v>
      </c>
      <c r="F909" s="31" t="s">
        <v>842</v>
      </c>
      <c r="G909" s="85" t="str">
        <f>IF(LEN(Tabel2[[#This Row],[ORGNO]])=4,"OK","Ugyldig")</f>
        <v>OK</v>
      </c>
      <c r="H909" s="9"/>
      <c r="K909"/>
      <c r="L909" s="9"/>
      <c r="M909" s="35" t="s">
        <v>27261</v>
      </c>
      <c r="N909" s="35" t="s">
        <v>46684</v>
      </c>
      <c r="O909" s="35" t="s">
        <v>27262</v>
      </c>
      <c r="P909" s="35" t="s">
        <v>30602</v>
      </c>
      <c r="Q909" s="35" t="s">
        <v>29718</v>
      </c>
      <c r="R909" s="35" t="s">
        <v>29745</v>
      </c>
      <c r="S909" s="35" t="s">
        <v>27263</v>
      </c>
      <c r="T909" s="36" t="s">
        <v>726</v>
      </c>
      <c r="U909" s="39" t="str">
        <f>_xlfn.CONCAT(Tabel4[[#This Row],[Personnr.]],"-",Tabel4[[#This Row],[Afdeling]],"-",Tabel4[[#This Row],[ASS_Status]])</f>
        <v>34809-6271-Inactive - Payroll Eligible</v>
      </c>
    </row>
    <row r="910" spans="2:21" ht="15" customHeight="1" x14ac:dyDescent="0.4">
      <c r="B910" s="82" t="s">
        <v>883</v>
      </c>
      <c r="C910" s="83" t="s">
        <v>29694</v>
      </c>
      <c r="D910" s="83" t="s">
        <v>29316</v>
      </c>
      <c r="E910" s="83" t="s">
        <v>29317</v>
      </c>
      <c r="F910" s="31" t="s">
        <v>842</v>
      </c>
      <c r="G910" s="85" t="str">
        <f>IF(LEN(Tabel2[[#This Row],[ORGNO]])=4,"OK","Ugyldig")</f>
        <v>OK</v>
      </c>
      <c r="H910" s="9"/>
      <c r="K910"/>
      <c r="L910" s="9"/>
      <c r="M910" s="35" t="s">
        <v>27261</v>
      </c>
      <c r="N910" s="35"/>
      <c r="O910" s="35"/>
      <c r="P910" s="35" t="s">
        <v>42651</v>
      </c>
      <c r="Q910" s="35" t="s">
        <v>29718</v>
      </c>
      <c r="R910" s="35" t="s">
        <v>29745</v>
      </c>
      <c r="S910" s="35" t="s">
        <v>27263</v>
      </c>
      <c r="T910" s="36" t="s">
        <v>726</v>
      </c>
      <c r="U910" s="39" t="str">
        <f>_xlfn.CONCAT(Tabel4[[#This Row],[Personnr.]],"-",Tabel4[[#This Row],[Afdeling]],"-",Tabel4[[#This Row],[ASS_Status]])</f>
        <v>-6271-Inactive - Payroll Eligible</v>
      </c>
    </row>
    <row r="911" spans="2:21" ht="15" customHeight="1" x14ac:dyDescent="0.4">
      <c r="B911" s="82" t="s">
        <v>884</v>
      </c>
      <c r="C911" s="83" t="s">
        <v>29695</v>
      </c>
      <c r="D911" s="83" t="s">
        <v>29316</v>
      </c>
      <c r="E911" s="83" t="s">
        <v>29317</v>
      </c>
      <c r="F911" s="31" t="s">
        <v>842</v>
      </c>
      <c r="G911" s="85" t="str">
        <f>IF(LEN(Tabel2[[#This Row],[ORGNO]])=4,"OK","Ugyldig")</f>
        <v>OK</v>
      </c>
      <c r="H911" s="9"/>
      <c r="K911"/>
      <c r="L911" s="9"/>
      <c r="M911" s="35" t="s">
        <v>2783</v>
      </c>
      <c r="N911" s="35" t="s">
        <v>46685</v>
      </c>
      <c r="O911" s="35" t="s">
        <v>2784</v>
      </c>
      <c r="P911" s="35" t="s">
        <v>30603</v>
      </c>
      <c r="Q911" s="35" t="s">
        <v>29721</v>
      </c>
      <c r="R911" s="35" t="s">
        <v>29754</v>
      </c>
      <c r="S911" s="35" t="s">
        <v>2785</v>
      </c>
      <c r="T911" s="36" t="s">
        <v>758</v>
      </c>
      <c r="U911" s="39" t="str">
        <f>_xlfn.CONCAT(Tabel4[[#This Row],[Personnr.]],"-",Tabel4[[#This Row],[Afdeling]],"-",Tabel4[[#This Row],[ASS_Status]])</f>
        <v>33023-7720-Aktiv ansættelse</v>
      </c>
    </row>
    <row r="912" spans="2:21" ht="15" customHeight="1" x14ac:dyDescent="0.4">
      <c r="B912" s="82" t="s">
        <v>886</v>
      </c>
      <c r="C912" s="83" t="s">
        <v>26973</v>
      </c>
      <c r="D912" s="83" t="s">
        <v>29316</v>
      </c>
      <c r="E912" s="83" t="s">
        <v>29317</v>
      </c>
      <c r="F912" s="31"/>
      <c r="G912" s="85" t="str">
        <f>IF(LEN(Tabel2[[#This Row],[ORGNO]])=4,"OK","Ugyldig")</f>
        <v>OK</v>
      </c>
      <c r="H912" s="9"/>
      <c r="K912"/>
      <c r="L912" s="9"/>
      <c r="M912" s="35" t="s">
        <v>46686</v>
      </c>
      <c r="N912" s="35" t="s">
        <v>46687</v>
      </c>
      <c r="O912" s="35" t="s">
        <v>46688</v>
      </c>
      <c r="P912" s="35" t="s">
        <v>46689</v>
      </c>
      <c r="Q912" s="35" t="s">
        <v>29718</v>
      </c>
      <c r="R912" s="35" t="s">
        <v>29745</v>
      </c>
      <c r="S912" s="35" t="s">
        <v>46690</v>
      </c>
      <c r="T912" s="36" t="s">
        <v>39</v>
      </c>
      <c r="U912" s="39" t="str">
        <f>_xlfn.CONCAT(Tabel4[[#This Row],[Personnr.]],"-",Tabel4[[#This Row],[Afdeling]],"-",Tabel4[[#This Row],[ASS_Status]])</f>
        <v>36962-0132-Inactive - Payroll Eligible</v>
      </c>
    </row>
    <row r="913" spans="2:21" ht="15" customHeight="1" x14ac:dyDescent="0.4">
      <c r="B913" s="82" t="s">
        <v>887</v>
      </c>
      <c r="C913" s="83" t="s">
        <v>29696</v>
      </c>
      <c r="D913" s="83" t="s">
        <v>29316</v>
      </c>
      <c r="E913" s="83" t="s">
        <v>29317</v>
      </c>
      <c r="F913" s="31"/>
      <c r="G913" s="85" t="str">
        <f>IF(LEN(Tabel2[[#This Row],[ORGNO]])=4,"OK","Ugyldig")</f>
        <v>OK</v>
      </c>
      <c r="H913" s="9"/>
      <c r="K913"/>
      <c r="L913" s="9"/>
      <c r="M913" s="35" t="s">
        <v>2786</v>
      </c>
      <c r="N913" s="35" t="s">
        <v>46691</v>
      </c>
      <c r="O913" s="35" t="s">
        <v>2787</v>
      </c>
      <c r="P913" s="35" t="s">
        <v>30604</v>
      </c>
      <c r="Q913" s="35" t="s">
        <v>29721</v>
      </c>
      <c r="R913" s="35" t="s">
        <v>30005</v>
      </c>
      <c r="S913" s="35" t="s">
        <v>2788</v>
      </c>
      <c r="T913" s="36" t="s">
        <v>78</v>
      </c>
      <c r="U913" s="39" t="str">
        <f>_xlfn.CONCAT(Tabel4[[#This Row],[Personnr.]],"-",Tabel4[[#This Row],[Afdeling]],"-",Tabel4[[#This Row],[ASS_Status]])</f>
        <v>1289-1111-Aktiv ansættelse</v>
      </c>
    </row>
    <row r="914" spans="2:21" ht="15" customHeight="1" x14ac:dyDescent="0.4">
      <c r="B914" s="82" t="s">
        <v>888</v>
      </c>
      <c r="C914" s="83" t="s">
        <v>29697</v>
      </c>
      <c r="D914" s="83" t="s">
        <v>29316</v>
      </c>
      <c r="E914" s="83" t="s">
        <v>29317</v>
      </c>
      <c r="F914" s="31"/>
      <c r="G914" s="85" t="str">
        <f>IF(LEN(Tabel2[[#This Row],[ORGNO]])=4,"OK","Ugyldig")</f>
        <v>OK</v>
      </c>
      <c r="H914" s="9"/>
      <c r="K914"/>
      <c r="L914" s="9"/>
      <c r="M914" s="35" t="s">
        <v>2789</v>
      </c>
      <c r="N914" s="35" t="s">
        <v>46692</v>
      </c>
      <c r="O914" s="35" t="s">
        <v>2790</v>
      </c>
      <c r="P914" s="35" t="s">
        <v>30605</v>
      </c>
      <c r="Q914" s="35" t="s">
        <v>29721</v>
      </c>
      <c r="R914" s="35" t="s">
        <v>29719</v>
      </c>
      <c r="S914" s="35" t="s">
        <v>2791</v>
      </c>
      <c r="T914" s="36" t="s">
        <v>42530</v>
      </c>
      <c r="U914" s="39" t="str">
        <f>_xlfn.CONCAT(Tabel4[[#This Row],[Personnr.]],"-",Tabel4[[#This Row],[Afdeling]],"-",Tabel4[[#This Row],[ASS_Status]])</f>
        <v>15861-7810-Aktiv ansættelse</v>
      </c>
    </row>
    <row r="915" spans="2:21" ht="15" customHeight="1" x14ac:dyDescent="0.4">
      <c r="B915" s="82" t="s">
        <v>890</v>
      </c>
      <c r="C915" s="83" t="s">
        <v>29698</v>
      </c>
      <c r="D915" s="83" t="s">
        <v>29316</v>
      </c>
      <c r="E915" s="83" t="s">
        <v>29317</v>
      </c>
      <c r="F915" s="31"/>
      <c r="G915" s="85" t="str">
        <f>IF(LEN(Tabel2[[#This Row],[ORGNO]])=4,"OK","Ugyldig")</f>
        <v>OK</v>
      </c>
      <c r="H915" s="9"/>
      <c r="K915"/>
      <c r="L915" s="9"/>
      <c r="M915" s="35" t="s">
        <v>2792</v>
      </c>
      <c r="N915" s="35" t="s">
        <v>46693</v>
      </c>
      <c r="O915" s="35" t="s">
        <v>2793</v>
      </c>
      <c r="P915" s="35" t="s">
        <v>30606</v>
      </c>
      <c r="Q915" s="35" t="s">
        <v>29721</v>
      </c>
      <c r="R915" s="35" t="s">
        <v>29780</v>
      </c>
      <c r="S915" s="35" t="s">
        <v>2794</v>
      </c>
      <c r="T915" s="36" t="s">
        <v>106</v>
      </c>
      <c r="U915" s="39" t="str">
        <f>_xlfn.CONCAT(Tabel4[[#This Row],[Personnr.]],"-",Tabel4[[#This Row],[Afdeling]],"-",Tabel4[[#This Row],[ASS_Status]])</f>
        <v>4584-1210-Aktiv ansættelse</v>
      </c>
    </row>
    <row r="916" spans="2:21" ht="15" customHeight="1" x14ac:dyDescent="0.4">
      <c r="B916" s="82" t="s">
        <v>891</v>
      </c>
      <c r="C916" s="83" t="s">
        <v>27132</v>
      </c>
      <c r="D916" s="83" t="s">
        <v>29316</v>
      </c>
      <c r="E916" s="83" t="s">
        <v>29317</v>
      </c>
      <c r="F916" s="31"/>
      <c r="G916" s="84" t="str">
        <f>IF(LEN(Tabel2[[#This Row],[ORGNO]])=4,"OK","Ugyldig")</f>
        <v>OK</v>
      </c>
      <c r="H916" s="9"/>
      <c r="K916"/>
      <c r="L916" s="9"/>
      <c r="M916" s="35" t="s">
        <v>2795</v>
      </c>
      <c r="N916" s="35" t="s">
        <v>46694</v>
      </c>
      <c r="O916" s="35" t="s">
        <v>2796</v>
      </c>
      <c r="P916" s="35" t="s">
        <v>30607</v>
      </c>
      <c r="Q916" s="35" t="s">
        <v>29721</v>
      </c>
      <c r="R916" s="35" t="s">
        <v>29729</v>
      </c>
      <c r="S916" s="35" t="s">
        <v>2797</v>
      </c>
      <c r="T916" s="36" t="s">
        <v>30</v>
      </c>
      <c r="U916" s="39" t="str">
        <f>_xlfn.CONCAT(Tabel4[[#This Row],[Personnr.]],"-",Tabel4[[#This Row],[Afdeling]],"-",Tabel4[[#This Row],[ASS_Status]])</f>
        <v>13636-0115-Aktiv ansættelse</v>
      </c>
    </row>
    <row r="917" spans="2:21" ht="15" customHeight="1" x14ac:dyDescent="0.4">
      <c r="B917" s="29" t="s">
        <v>893</v>
      </c>
      <c r="C917" s="30" t="s">
        <v>29699</v>
      </c>
      <c r="D917" s="30" t="s">
        <v>29316</v>
      </c>
      <c r="E917" s="30" t="s">
        <v>29317</v>
      </c>
      <c r="F917" s="31"/>
      <c r="G917" s="58" t="str">
        <f>IF(LEN(Tabel2[[#This Row],[ORGNO]])=4,"OK","Ugyldig")</f>
        <v>OK</v>
      </c>
      <c r="H917" s="9"/>
      <c r="K917"/>
      <c r="L917" s="9"/>
      <c r="M917" s="35" t="s">
        <v>2798</v>
      </c>
      <c r="N917" s="35" t="s">
        <v>46695</v>
      </c>
      <c r="O917" s="35" t="s">
        <v>2799</v>
      </c>
      <c r="P917" s="35" t="s">
        <v>30608</v>
      </c>
      <c r="Q917" s="35" t="s">
        <v>29721</v>
      </c>
      <c r="R917" s="35" t="s">
        <v>30254</v>
      </c>
      <c r="S917" s="35" t="s">
        <v>2800</v>
      </c>
      <c r="T917" s="36" t="s">
        <v>715</v>
      </c>
      <c r="U917" s="39" t="str">
        <f>_xlfn.CONCAT(Tabel4[[#This Row],[Personnr.]],"-",Tabel4[[#This Row],[Afdeling]],"-",Tabel4[[#This Row],[ASS_Status]])</f>
        <v>1923-6000-Aktiv ansættelse</v>
      </c>
    </row>
    <row r="918" spans="2:21" ht="15" customHeight="1" x14ac:dyDescent="0.4">
      <c r="H918" s="9"/>
      <c r="K918"/>
      <c r="L918" s="9"/>
      <c r="M918" s="35" t="s">
        <v>2801</v>
      </c>
      <c r="N918" s="35" t="s">
        <v>46696</v>
      </c>
      <c r="O918" s="35" t="s">
        <v>2802</v>
      </c>
      <c r="P918" s="35" t="s">
        <v>30609</v>
      </c>
      <c r="Q918" s="35" t="s">
        <v>29721</v>
      </c>
      <c r="R918" s="35" t="s">
        <v>30254</v>
      </c>
      <c r="S918" s="35" t="s">
        <v>2803</v>
      </c>
      <c r="T918" s="36" t="s">
        <v>715</v>
      </c>
      <c r="U918" s="39" t="str">
        <f>_xlfn.CONCAT(Tabel4[[#This Row],[Personnr.]],"-",Tabel4[[#This Row],[Afdeling]],"-",Tabel4[[#This Row],[ASS_Status]])</f>
        <v>28364-6000-Aktiv ansættelse</v>
      </c>
    </row>
    <row r="919" spans="2:21" ht="15" customHeight="1" x14ac:dyDescent="0.4">
      <c r="H919" s="9"/>
      <c r="K919"/>
      <c r="L919" s="9"/>
      <c r="M919" s="35" t="s">
        <v>2804</v>
      </c>
      <c r="N919" s="35" t="s">
        <v>46697</v>
      </c>
      <c r="O919" s="35" t="s">
        <v>2805</v>
      </c>
      <c r="P919" s="35" t="s">
        <v>30610</v>
      </c>
      <c r="Q919" s="35" t="s">
        <v>29743</v>
      </c>
      <c r="R919" s="35" t="s">
        <v>29729</v>
      </c>
      <c r="S919" s="35" t="s">
        <v>2806</v>
      </c>
      <c r="T919" s="36" t="s">
        <v>154</v>
      </c>
      <c r="U919" s="39" t="str">
        <f>_xlfn.CONCAT(Tabel4[[#This Row],[Personnr.]],"-",Tabel4[[#This Row],[Afdeling]],"-",Tabel4[[#This Row],[ASS_Status]])</f>
        <v>4587-2286-Aktivt ansættelsesforhold</v>
      </c>
    </row>
    <row r="920" spans="2:21" ht="15" customHeight="1" x14ac:dyDescent="0.4">
      <c r="H920" s="9"/>
      <c r="K920"/>
      <c r="L920" s="9"/>
      <c r="M920" s="35" t="s">
        <v>44392</v>
      </c>
      <c r="N920" s="35" t="s">
        <v>46698</v>
      </c>
      <c r="O920" s="35" t="s">
        <v>42479</v>
      </c>
      <c r="P920" s="35" t="s">
        <v>42480</v>
      </c>
      <c r="Q920" s="35" t="s">
        <v>29718</v>
      </c>
      <c r="R920" s="35" t="s">
        <v>29729</v>
      </c>
      <c r="S920" s="35" t="s">
        <v>42481</v>
      </c>
      <c r="T920" s="36" t="s">
        <v>645</v>
      </c>
      <c r="U920" s="39" t="str">
        <f>_xlfn.CONCAT(Tabel4[[#This Row],[Personnr.]],"-",Tabel4[[#This Row],[Afdeling]],"-",Tabel4[[#This Row],[ASS_Status]])</f>
        <v>35279-4775-Inactive - Payroll Eligible</v>
      </c>
    </row>
    <row r="921" spans="2:21" ht="15" customHeight="1" x14ac:dyDescent="0.4">
      <c r="H921" s="9"/>
      <c r="K921"/>
      <c r="L921" s="9"/>
      <c r="M921" s="35" t="s">
        <v>2807</v>
      </c>
      <c r="N921" s="35" t="s">
        <v>46699</v>
      </c>
      <c r="O921" s="35" t="s">
        <v>2808</v>
      </c>
      <c r="P921" s="35" t="s">
        <v>30611</v>
      </c>
      <c r="Q921" s="35" t="s">
        <v>29721</v>
      </c>
      <c r="R921" s="35" t="s">
        <v>29926</v>
      </c>
      <c r="S921" s="35" t="s">
        <v>2809</v>
      </c>
      <c r="T921" s="36" t="s">
        <v>38</v>
      </c>
      <c r="U921" s="39" t="str">
        <f>_xlfn.CONCAT(Tabel4[[#This Row],[Personnr.]],"-",Tabel4[[#This Row],[Afdeling]],"-",Tabel4[[#This Row],[ASS_Status]])</f>
        <v>13022-0131-Aktiv ansættelse</v>
      </c>
    </row>
    <row r="922" spans="2:21" ht="15" customHeight="1" x14ac:dyDescent="0.4">
      <c r="H922" s="9"/>
      <c r="K922"/>
      <c r="L922" s="9"/>
      <c r="M922" s="35" t="s">
        <v>2810</v>
      </c>
      <c r="N922" s="35" t="s">
        <v>46700</v>
      </c>
      <c r="O922" s="35" t="s">
        <v>2811</v>
      </c>
      <c r="P922" s="35" t="s">
        <v>30612</v>
      </c>
      <c r="Q922" s="35" t="s">
        <v>29718</v>
      </c>
      <c r="R922" s="35" t="s">
        <v>29802</v>
      </c>
      <c r="S922" s="35" t="s">
        <v>2812</v>
      </c>
      <c r="T922" s="36" t="s">
        <v>599</v>
      </c>
      <c r="U922" s="39" t="str">
        <f>_xlfn.CONCAT(Tabel4[[#This Row],[Personnr.]],"-",Tabel4[[#This Row],[Afdeling]],"-",Tabel4[[#This Row],[ASS_Status]])</f>
        <v>17338-4261-Inactive - Payroll Eligible</v>
      </c>
    </row>
    <row r="923" spans="2:21" ht="15" customHeight="1" x14ac:dyDescent="0.4">
      <c r="H923" s="9"/>
      <c r="K923"/>
      <c r="L923" s="9"/>
      <c r="M923" s="35" t="s">
        <v>2813</v>
      </c>
      <c r="N923" s="35" t="s">
        <v>46701</v>
      </c>
      <c r="O923" s="35" t="s">
        <v>2814</v>
      </c>
      <c r="P923" s="35" t="s">
        <v>30613</v>
      </c>
      <c r="Q923" s="35" t="s">
        <v>29721</v>
      </c>
      <c r="R923" s="35" t="s">
        <v>29729</v>
      </c>
      <c r="S923" s="35" t="s">
        <v>2815</v>
      </c>
      <c r="T923" s="36" t="s">
        <v>28</v>
      </c>
      <c r="U923" s="39" t="str">
        <f>_xlfn.CONCAT(Tabel4[[#This Row],[Personnr.]],"-",Tabel4[[#This Row],[Afdeling]],"-",Tabel4[[#This Row],[ASS_Status]])</f>
        <v>4590-0113-Aktiv ansættelse</v>
      </c>
    </row>
    <row r="924" spans="2:21" ht="15" customHeight="1" x14ac:dyDescent="0.4">
      <c r="H924" s="9"/>
      <c r="K924"/>
      <c r="L924" s="9"/>
      <c r="M924" s="35" t="s">
        <v>2816</v>
      </c>
      <c r="N924" s="35" t="s">
        <v>46702</v>
      </c>
      <c r="O924" s="35" t="s">
        <v>2817</v>
      </c>
      <c r="P924" s="35" t="s">
        <v>30614</v>
      </c>
      <c r="Q924" s="35" t="s">
        <v>29721</v>
      </c>
      <c r="R924" s="35" t="s">
        <v>29722</v>
      </c>
      <c r="S924" s="35" t="s">
        <v>2818</v>
      </c>
      <c r="T924" s="36" t="s">
        <v>535</v>
      </c>
      <c r="U924" s="39" t="str">
        <f>_xlfn.CONCAT(Tabel4[[#This Row],[Personnr.]],"-",Tabel4[[#This Row],[Afdeling]],"-",Tabel4[[#This Row],[ASS_Status]])</f>
        <v>12884-3422-Aktiv ansættelse</v>
      </c>
    </row>
    <row r="925" spans="2:21" ht="15" customHeight="1" x14ac:dyDescent="0.4">
      <c r="H925" s="9"/>
      <c r="K925"/>
      <c r="L925" s="9"/>
      <c r="M925" s="35" t="s">
        <v>27267</v>
      </c>
      <c r="N925" s="35" t="s">
        <v>46703</v>
      </c>
      <c r="O925" s="35" t="s">
        <v>27268</v>
      </c>
      <c r="P925" s="35" t="s">
        <v>30615</v>
      </c>
      <c r="Q925" s="35" t="s">
        <v>29718</v>
      </c>
      <c r="R925" s="35" t="s">
        <v>30616</v>
      </c>
      <c r="S925" s="35" t="s">
        <v>27269</v>
      </c>
      <c r="T925" s="36" t="s">
        <v>253</v>
      </c>
      <c r="U925" s="39" t="str">
        <f>_xlfn.CONCAT(Tabel4[[#This Row],[Personnr.]],"-",Tabel4[[#This Row],[Afdeling]],"-",Tabel4[[#This Row],[ASS_Status]])</f>
        <v>34784-2561-Inactive - Payroll Eligible</v>
      </c>
    </row>
    <row r="926" spans="2:21" ht="15" customHeight="1" x14ac:dyDescent="0.4">
      <c r="H926" s="9"/>
      <c r="K926"/>
      <c r="L926" s="9"/>
      <c r="M926" s="35" t="s">
        <v>27267</v>
      </c>
      <c r="N926" s="35"/>
      <c r="O926" s="35"/>
      <c r="P926" s="35" t="s">
        <v>30617</v>
      </c>
      <c r="Q926" s="35" t="s">
        <v>29718</v>
      </c>
      <c r="R926" s="35" t="s">
        <v>30616</v>
      </c>
      <c r="S926" s="35" t="s">
        <v>27269</v>
      </c>
      <c r="T926" s="36" t="s">
        <v>254</v>
      </c>
      <c r="U926" s="39" t="str">
        <f>_xlfn.CONCAT(Tabel4[[#This Row],[Personnr.]],"-",Tabel4[[#This Row],[Afdeling]],"-",Tabel4[[#This Row],[ASS_Status]])</f>
        <v>-2562-Inactive - Payroll Eligible</v>
      </c>
    </row>
    <row r="927" spans="2:21" ht="15" customHeight="1" x14ac:dyDescent="0.4">
      <c r="H927" s="9"/>
      <c r="K927"/>
      <c r="L927" s="9"/>
      <c r="M927" s="35" t="s">
        <v>44393</v>
      </c>
      <c r="N927" s="35" t="s">
        <v>46704</v>
      </c>
      <c r="O927" s="35" t="s">
        <v>44394</v>
      </c>
      <c r="P927" s="35" t="s">
        <v>42652</v>
      </c>
      <c r="Q927" s="35" t="s">
        <v>29721</v>
      </c>
      <c r="R927" s="35" t="s">
        <v>29737</v>
      </c>
      <c r="S927" s="35" t="s">
        <v>42653</v>
      </c>
      <c r="T927" s="36" t="s">
        <v>585</v>
      </c>
      <c r="U927" s="39" t="str">
        <f>_xlfn.CONCAT(Tabel4[[#This Row],[Personnr.]],"-",Tabel4[[#This Row],[Afdeling]],"-",Tabel4[[#This Row],[ASS_Status]])</f>
        <v>34252-4192-Aktiv ansættelse</v>
      </c>
    </row>
    <row r="928" spans="2:21" ht="15" customHeight="1" x14ac:dyDescent="0.4">
      <c r="H928" s="9"/>
      <c r="K928"/>
      <c r="L928" s="9"/>
      <c r="M928" s="35" t="s">
        <v>2819</v>
      </c>
      <c r="N928" s="35" t="s">
        <v>46705</v>
      </c>
      <c r="O928" s="35" t="s">
        <v>2820</v>
      </c>
      <c r="P928" s="35" t="s">
        <v>30618</v>
      </c>
      <c r="Q928" s="35" t="s">
        <v>29721</v>
      </c>
      <c r="R928" s="35" t="s">
        <v>29729</v>
      </c>
      <c r="S928" s="35" t="s">
        <v>2821</v>
      </c>
      <c r="T928" s="36" t="s">
        <v>358</v>
      </c>
      <c r="U928" s="39" t="str">
        <f>_xlfn.CONCAT(Tabel4[[#This Row],[Personnr.]],"-",Tabel4[[#This Row],[Afdeling]],"-",Tabel4[[#This Row],[ASS_Status]])</f>
        <v>12837-2823-Aktiv ansættelse</v>
      </c>
    </row>
    <row r="929" spans="8:21" ht="15" customHeight="1" x14ac:dyDescent="0.4">
      <c r="H929" s="9"/>
      <c r="K929"/>
      <c r="L929" s="9"/>
      <c r="M929" s="35" t="s">
        <v>2822</v>
      </c>
      <c r="N929" s="35" t="s">
        <v>46706</v>
      </c>
      <c r="O929" s="35" t="s">
        <v>2823</v>
      </c>
      <c r="P929" s="35" t="s">
        <v>30619</v>
      </c>
      <c r="Q929" s="35" t="s">
        <v>29721</v>
      </c>
      <c r="R929" s="35" t="s">
        <v>29844</v>
      </c>
      <c r="S929" s="35" t="s">
        <v>2824</v>
      </c>
      <c r="T929" s="36" t="s">
        <v>742</v>
      </c>
      <c r="U929" s="39" t="str">
        <f>_xlfn.CONCAT(Tabel4[[#This Row],[Personnr.]],"-",Tabel4[[#This Row],[Afdeling]],"-",Tabel4[[#This Row],[ASS_Status]])</f>
        <v>28358-7000-Aktiv ansættelse</v>
      </c>
    </row>
    <row r="930" spans="8:21" ht="15" customHeight="1" x14ac:dyDescent="0.4">
      <c r="H930" s="9"/>
      <c r="K930"/>
      <c r="L930" s="9"/>
      <c r="M930" s="35" t="s">
        <v>2825</v>
      </c>
      <c r="N930" s="35" t="s">
        <v>46707</v>
      </c>
      <c r="O930" s="35" t="s">
        <v>2826</v>
      </c>
      <c r="P930" s="35" t="s">
        <v>30620</v>
      </c>
      <c r="Q930" s="35" t="s">
        <v>29718</v>
      </c>
      <c r="R930" s="35" t="s">
        <v>30084</v>
      </c>
      <c r="S930" s="35" t="s">
        <v>2827</v>
      </c>
      <c r="T930" s="36" t="s">
        <v>744</v>
      </c>
      <c r="U930" s="39" t="str">
        <f>_xlfn.CONCAT(Tabel4[[#This Row],[Personnr.]],"-",Tabel4[[#This Row],[Afdeling]],"-",Tabel4[[#This Row],[ASS_Status]])</f>
        <v>13113-7100-Inactive - Payroll Eligible</v>
      </c>
    </row>
    <row r="931" spans="8:21" ht="15" customHeight="1" x14ac:dyDescent="0.4">
      <c r="H931" s="9"/>
      <c r="K931"/>
      <c r="L931" s="9"/>
      <c r="M931" s="35" t="s">
        <v>2828</v>
      </c>
      <c r="N931" s="35" t="s">
        <v>46708</v>
      </c>
      <c r="O931" s="35" t="s">
        <v>2829</v>
      </c>
      <c r="P931" s="35" t="s">
        <v>30621</v>
      </c>
      <c r="Q931" s="35" t="s">
        <v>29718</v>
      </c>
      <c r="R931" s="35" t="s">
        <v>29719</v>
      </c>
      <c r="S931" s="35" t="s">
        <v>2830</v>
      </c>
      <c r="T931" s="36" t="s">
        <v>395</v>
      </c>
      <c r="U931" s="39" t="str">
        <f>_xlfn.CONCAT(Tabel4[[#This Row],[Personnr.]],"-",Tabel4[[#This Row],[Afdeling]],"-",Tabel4[[#This Row],[ASS_Status]])</f>
        <v>29734-2996-Inactive - Payroll Eligible</v>
      </c>
    </row>
    <row r="932" spans="8:21" ht="15" customHeight="1" x14ac:dyDescent="0.4">
      <c r="H932" s="9"/>
      <c r="K932"/>
      <c r="L932" s="9"/>
      <c r="M932" s="35" t="s">
        <v>27270</v>
      </c>
      <c r="N932" s="35" t="s">
        <v>46709</v>
      </c>
      <c r="O932" s="35" t="s">
        <v>27271</v>
      </c>
      <c r="P932" s="35" t="s">
        <v>30622</v>
      </c>
      <c r="Q932" s="35" t="s">
        <v>29721</v>
      </c>
      <c r="R932" s="35" t="s">
        <v>29748</v>
      </c>
      <c r="S932" s="35" t="s">
        <v>27272</v>
      </c>
      <c r="T932" s="36" t="s">
        <v>541</v>
      </c>
      <c r="U932" s="39" t="str">
        <f>_xlfn.CONCAT(Tabel4[[#This Row],[Personnr.]],"-",Tabel4[[#This Row],[Afdeling]],"-",Tabel4[[#This Row],[ASS_Status]])</f>
        <v>34640-3433-Aktiv ansættelse</v>
      </c>
    </row>
    <row r="933" spans="8:21" ht="15" customHeight="1" x14ac:dyDescent="0.4">
      <c r="H933" s="9"/>
      <c r="K933"/>
      <c r="L933" s="9"/>
      <c r="M933" s="35" t="s">
        <v>2831</v>
      </c>
      <c r="N933" s="35" t="s">
        <v>46710</v>
      </c>
      <c r="O933" s="35" t="s">
        <v>2832</v>
      </c>
      <c r="P933" s="35" t="s">
        <v>30623</v>
      </c>
      <c r="Q933" s="35" t="s">
        <v>29718</v>
      </c>
      <c r="R933" s="35" t="s">
        <v>29761</v>
      </c>
      <c r="S933" s="35" t="s">
        <v>2833</v>
      </c>
      <c r="T933" s="36" t="s">
        <v>129</v>
      </c>
      <c r="U933" s="39" t="str">
        <f>_xlfn.CONCAT(Tabel4[[#This Row],[Personnr.]],"-",Tabel4[[#This Row],[Afdeling]],"-",Tabel4[[#This Row],[ASS_Status]])</f>
        <v>33831-2239-Inactive - Payroll Eligible</v>
      </c>
    </row>
    <row r="934" spans="8:21" ht="15" customHeight="1" x14ac:dyDescent="0.4">
      <c r="H934" s="9"/>
      <c r="K934"/>
      <c r="L934" s="9"/>
      <c r="M934" s="35" t="s">
        <v>2831</v>
      </c>
      <c r="N934" s="35"/>
      <c r="O934" s="35"/>
      <c r="P934" s="35" t="s">
        <v>30624</v>
      </c>
      <c r="Q934" s="35" t="s">
        <v>29721</v>
      </c>
      <c r="R934" s="35" t="s">
        <v>29748</v>
      </c>
      <c r="S934" s="35" t="s">
        <v>2833</v>
      </c>
      <c r="T934" s="36" t="s">
        <v>134</v>
      </c>
      <c r="U934" s="39" t="str">
        <f>_xlfn.CONCAT(Tabel4[[#This Row],[Personnr.]],"-",Tabel4[[#This Row],[Afdeling]],"-",Tabel4[[#This Row],[ASS_Status]])</f>
        <v>-2244-Aktiv ansættelse</v>
      </c>
    </row>
    <row r="935" spans="8:21" ht="15" customHeight="1" x14ac:dyDescent="0.4">
      <c r="H935" s="9"/>
      <c r="K935"/>
      <c r="L935" s="9"/>
      <c r="M935" s="35" t="s">
        <v>2834</v>
      </c>
      <c r="N935" s="35" t="s">
        <v>46711</v>
      </c>
      <c r="O935" s="35" t="s">
        <v>2835</v>
      </c>
      <c r="P935" s="35" t="s">
        <v>30625</v>
      </c>
      <c r="Q935" s="35" t="s">
        <v>29721</v>
      </c>
      <c r="R935" s="35" t="s">
        <v>29748</v>
      </c>
      <c r="S935" s="35" t="s">
        <v>2836</v>
      </c>
      <c r="T935" s="36" t="s">
        <v>45667</v>
      </c>
      <c r="U935" s="39" t="str">
        <f>_xlfn.CONCAT(Tabel4[[#This Row],[Personnr.]],"-",Tabel4[[#This Row],[Afdeling]],"-",Tabel4[[#This Row],[ASS_Status]])</f>
        <v>30102-2922-Aktiv ansættelse</v>
      </c>
    </row>
    <row r="936" spans="8:21" ht="15" customHeight="1" x14ac:dyDescent="0.4">
      <c r="H936" s="9"/>
      <c r="K936"/>
      <c r="L936" s="9"/>
      <c r="M936" s="35" t="s">
        <v>30626</v>
      </c>
      <c r="N936" s="35" t="s">
        <v>46712</v>
      </c>
      <c r="O936" s="35" t="s">
        <v>30627</v>
      </c>
      <c r="P936" s="35" t="s">
        <v>30628</v>
      </c>
      <c r="Q936" s="35" t="s">
        <v>29721</v>
      </c>
      <c r="R936" s="35" t="s">
        <v>29737</v>
      </c>
      <c r="S936" s="35" t="s">
        <v>30629</v>
      </c>
      <c r="T936" s="36" t="s">
        <v>540</v>
      </c>
      <c r="U936" s="39" t="str">
        <f>_xlfn.CONCAT(Tabel4[[#This Row],[Personnr.]],"-",Tabel4[[#This Row],[Afdeling]],"-",Tabel4[[#This Row],[ASS_Status]])</f>
        <v>35116-3432-Aktiv ansættelse</v>
      </c>
    </row>
    <row r="937" spans="8:21" ht="15" customHeight="1" x14ac:dyDescent="0.4">
      <c r="H937" s="9"/>
      <c r="K937"/>
      <c r="L937" s="9"/>
      <c r="M937" s="35" t="s">
        <v>2837</v>
      </c>
      <c r="N937" s="35" t="s">
        <v>46713</v>
      </c>
      <c r="O937" s="35" t="s">
        <v>2838</v>
      </c>
      <c r="P937" s="35" t="s">
        <v>30630</v>
      </c>
      <c r="Q937" s="35" t="s">
        <v>29718</v>
      </c>
      <c r="R937" s="35" t="s">
        <v>29754</v>
      </c>
      <c r="S937" s="35" t="s">
        <v>2839</v>
      </c>
      <c r="T937" s="36" t="s">
        <v>600</v>
      </c>
      <c r="U937" s="39" t="str">
        <f>_xlfn.CONCAT(Tabel4[[#This Row],[Personnr.]],"-",Tabel4[[#This Row],[Afdeling]],"-",Tabel4[[#This Row],[ASS_Status]])</f>
        <v>31584-4270-Inactive - Payroll Eligible</v>
      </c>
    </row>
    <row r="938" spans="8:21" ht="15" customHeight="1" x14ac:dyDescent="0.4">
      <c r="H938" s="9"/>
      <c r="K938"/>
      <c r="L938" s="9"/>
      <c r="M938" s="35" t="s">
        <v>2837</v>
      </c>
      <c r="N938" s="35"/>
      <c r="O938" s="35"/>
      <c r="P938" s="35" t="s">
        <v>30631</v>
      </c>
      <c r="Q938" s="35" t="s">
        <v>29718</v>
      </c>
      <c r="R938" s="35" t="s">
        <v>29745</v>
      </c>
      <c r="S938" s="35" t="s">
        <v>2839</v>
      </c>
      <c r="T938" s="36" t="s">
        <v>587</v>
      </c>
      <c r="U938" s="39" t="str">
        <f>_xlfn.CONCAT(Tabel4[[#This Row],[Personnr.]],"-",Tabel4[[#This Row],[Afdeling]],"-",Tabel4[[#This Row],[ASS_Status]])</f>
        <v>-4201-Inactive - Payroll Eligible</v>
      </c>
    </row>
    <row r="939" spans="8:21" ht="15" customHeight="1" x14ac:dyDescent="0.4">
      <c r="H939" s="9"/>
      <c r="K939"/>
      <c r="L939" s="9"/>
      <c r="M939" s="35" t="s">
        <v>2837</v>
      </c>
      <c r="N939" s="35"/>
      <c r="O939" s="35"/>
      <c r="P939" s="35" t="s">
        <v>30632</v>
      </c>
      <c r="Q939" s="35" t="s">
        <v>29718</v>
      </c>
      <c r="R939" s="35" t="s">
        <v>29761</v>
      </c>
      <c r="S939" s="35" t="s">
        <v>2839</v>
      </c>
      <c r="T939" s="36" t="s">
        <v>600</v>
      </c>
      <c r="U939" s="39" t="str">
        <f>_xlfn.CONCAT(Tabel4[[#This Row],[Personnr.]],"-",Tabel4[[#This Row],[Afdeling]],"-",Tabel4[[#This Row],[ASS_Status]])</f>
        <v>-4270-Inactive - Payroll Eligible</v>
      </c>
    </row>
    <row r="940" spans="8:21" ht="15" customHeight="1" x14ac:dyDescent="0.4">
      <c r="H940" s="9"/>
      <c r="K940"/>
      <c r="L940" s="9"/>
      <c r="M940" s="35" t="s">
        <v>2840</v>
      </c>
      <c r="N940" s="35" t="s">
        <v>46714</v>
      </c>
      <c r="O940" s="35" t="s">
        <v>2841</v>
      </c>
      <c r="P940" s="35" t="s">
        <v>30633</v>
      </c>
      <c r="Q940" s="35" t="s">
        <v>29718</v>
      </c>
      <c r="R940" s="35" t="s">
        <v>30191</v>
      </c>
      <c r="S940" s="35" t="s">
        <v>2842</v>
      </c>
      <c r="T940" s="36" t="s">
        <v>758</v>
      </c>
      <c r="U940" s="39" t="str">
        <f>_xlfn.CONCAT(Tabel4[[#This Row],[Personnr.]],"-",Tabel4[[#This Row],[Afdeling]],"-",Tabel4[[#This Row],[ASS_Status]])</f>
        <v>27915-7720-Inactive - Payroll Eligible</v>
      </c>
    </row>
    <row r="941" spans="8:21" ht="15" customHeight="1" x14ac:dyDescent="0.4">
      <c r="H941" s="9"/>
      <c r="K941"/>
      <c r="L941" s="9"/>
      <c r="M941" s="35" t="s">
        <v>46715</v>
      </c>
      <c r="N941" s="35" t="s">
        <v>46716</v>
      </c>
      <c r="O941" s="35" t="s">
        <v>46717</v>
      </c>
      <c r="P941" s="35" t="s">
        <v>46718</v>
      </c>
      <c r="Q941" s="35" t="s">
        <v>29721</v>
      </c>
      <c r="R941" s="35" t="s">
        <v>42541</v>
      </c>
      <c r="S941" s="35" t="s">
        <v>46719</v>
      </c>
      <c r="T941" s="36" t="s">
        <v>371</v>
      </c>
      <c r="U941" s="39" t="str">
        <f>_xlfn.CONCAT(Tabel4[[#This Row],[Personnr.]],"-",Tabel4[[#This Row],[Afdeling]],"-",Tabel4[[#This Row],[ASS_Status]])</f>
        <v>36839-2841-Aktiv ansættelse</v>
      </c>
    </row>
    <row r="942" spans="8:21" ht="15" customHeight="1" x14ac:dyDescent="0.4">
      <c r="H942" s="9"/>
      <c r="K942"/>
      <c r="L942" s="9"/>
      <c r="M942" s="35" t="s">
        <v>27274</v>
      </c>
      <c r="N942" s="35" t="s">
        <v>46720</v>
      </c>
      <c r="O942" s="35" t="s">
        <v>2843</v>
      </c>
      <c r="P942" s="35" t="s">
        <v>30634</v>
      </c>
      <c r="Q942" s="35" t="s">
        <v>29721</v>
      </c>
      <c r="R942" s="35" t="s">
        <v>30146</v>
      </c>
      <c r="S942" s="35" t="s">
        <v>2844</v>
      </c>
      <c r="T942" s="36" t="s">
        <v>45740</v>
      </c>
      <c r="U942" s="39" t="str">
        <f>_xlfn.CONCAT(Tabel4[[#This Row],[Personnr.]],"-",Tabel4[[#This Row],[Afdeling]],"-",Tabel4[[#This Row],[ASS_Status]])</f>
        <v>34080-2942-Aktiv ansættelse</v>
      </c>
    </row>
    <row r="943" spans="8:21" ht="15" customHeight="1" x14ac:dyDescent="0.4">
      <c r="H943" s="9"/>
      <c r="K943"/>
      <c r="L943" s="9"/>
      <c r="M943" s="35" t="s">
        <v>2845</v>
      </c>
      <c r="N943" s="35" t="s">
        <v>46721</v>
      </c>
      <c r="O943" s="35" t="s">
        <v>2846</v>
      </c>
      <c r="P943" s="35" t="s">
        <v>30635</v>
      </c>
      <c r="Q943" s="35" t="s">
        <v>29718</v>
      </c>
      <c r="R943" s="35" t="s">
        <v>29754</v>
      </c>
      <c r="S943" s="35" t="s">
        <v>2847</v>
      </c>
      <c r="T943" s="36" t="s">
        <v>583</v>
      </c>
      <c r="U943" s="39" t="str">
        <f>_xlfn.CONCAT(Tabel4[[#This Row],[Personnr.]],"-",Tabel4[[#This Row],[Afdeling]],"-",Tabel4[[#This Row],[ASS_Status]])</f>
        <v>30958-4160-Inactive - Payroll Eligible</v>
      </c>
    </row>
    <row r="944" spans="8:21" ht="15" customHeight="1" x14ac:dyDescent="0.4">
      <c r="H944" s="9"/>
      <c r="K944"/>
      <c r="L944" s="9"/>
      <c r="M944" s="35" t="s">
        <v>2845</v>
      </c>
      <c r="N944" s="35"/>
      <c r="O944" s="35"/>
      <c r="P944" s="35" t="s">
        <v>30636</v>
      </c>
      <c r="Q944" s="35" t="s">
        <v>29721</v>
      </c>
      <c r="R944" s="35" t="s">
        <v>29748</v>
      </c>
      <c r="S944" s="35" t="s">
        <v>2847</v>
      </c>
      <c r="T944" s="36" t="s">
        <v>583</v>
      </c>
      <c r="U944" s="39" t="str">
        <f>_xlfn.CONCAT(Tabel4[[#This Row],[Personnr.]],"-",Tabel4[[#This Row],[Afdeling]],"-",Tabel4[[#This Row],[ASS_Status]])</f>
        <v>-4160-Aktiv ansættelse</v>
      </c>
    </row>
    <row r="945" spans="8:21" ht="15" customHeight="1" x14ac:dyDescent="0.4">
      <c r="H945" s="9"/>
      <c r="K945"/>
      <c r="L945" s="9"/>
      <c r="M945" s="35" t="s">
        <v>46722</v>
      </c>
      <c r="N945" s="35"/>
      <c r="O945" s="35" t="s">
        <v>46723</v>
      </c>
      <c r="P945" s="35" t="s">
        <v>46724</v>
      </c>
      <c r="Q945" s="35" t="s">
        <v>29721</v>
      </c>
      <c r="R945" s="35" t="s">
        <v>29761</v>
      </c>
      <c r="S945" s="35" t="s">
        <v>46725</v>
      </c>
      <c r="T945" s="36" t="s">
        <v>46009</v>
      </c>
      <c r="U945" s="39" t="str">
        <f>_xlfn.CONCAT(Tabel4[[#This Row],[Personnr.]],"-",Tabel4[[#This Row],[Afdeling]],"-",Tabel4[[#This Row],[ASS_Status]])</f>
        <v>37829-2923-Aktiv ansættelse</v>
      </c>
    </row>
    <row r="946" spans="8:21" ht="15" customHeight="1" x14ac:dyDescent="0.4">
      <c r="H946" s="9"/>
      <c r="K946"/>
      <c r="L946" s="9"/>
      <c r="M946" s="35" t="s">
        <v>27275</v>
      </c>
      <c r="N946" s="35" t="s">
        <v>46726</v>
      </c>
      <c r="O946" s="35" t="s">
        <v>27276</v>
      </c>
      <c r="P946" s="35" t="s">
        <v>30637</v>
      </c>
      <c r="Q946" s="35" t="s">
        <v>29718</v>
      </c>
      <c r="R946" s="35" t="s">
        <v>29745</v>
      </c>
      <c r="S946" s="35" t="s">
        <v>27277</v>
      </c>
      <c r="T946" s="36" t="s">
        <v>39</v>
      </c>
      <c r="U946" s="39" t="str">
        <f>_xlfn.CONCAT(Tabel4[[#This Row],[Personnr.]],"-",Tabel4[[#This Row],[Afdeling]],"-",Tabel4[[#This Row],[ASS_Status]])</f>
        <v>34525-0132-Inactive - Payroll Eligible</v>
      </c>
    </row>
    <row r="947" spans="8:21" ht="15" customHeight="1" x14ac:dyDescent="0.4">
      <c r="H947" s="9"/>
      <c r="K947"/>
      <c r="L947" s="9"/>
      <c r="M947" s="35" t="s">
        <v>27275</v>
      </c>
      <c r="N947" s="35"/>
      <c r="O947" s="35"/>
      <c r="P947" s="35" t="s">
        <v>46727</v>
      </c>
      <c r="Q947" s="35" t="s">
        <v>29718</v>
      </c>
      <c r="R947" s="35" t="s">
        <v>29745</v>
      </c>
      <c r="S947" s="35" t="s">
        <v>27277</v>
      </c>
      <c r="T947" s="36" t="s">
        <v>39</v>
      </c>
      <c r="U947" s="39" t="str">
        <f>_xlfn.CONCAT(Tabel4[[#This Row],[Personnr.]],"-",Tabel4[[#This Row],[Afdeling]],"-",Tabel4[[#This Row],[ASS_Status]])</f>
        <v>-0132-Inactive - Payroll Eligible</v>
      </c>
    </row>
    <row r="948" spans="8:21" ht="15" customHeight="1" x14ac:dyDescent="0.4">
      <c r="H948" s="9"/>
      <c r="K948"/>
      <c r="L948" s="9"/>
      <c r="M948" s="35" t="s">
        <v>2848</v>
      </c>
      <c r="N948" s="35" t="s">
        <v>46728</v>
      </c>
      <c r="O948" s="35" t="s">
        <v>2849</v>
      </c>
      <c r="P948" s="35" t="s">
        <v>30638</v>
      </c>
      <c r="Q948" s="35" t="s">
        <v>29721</v>
      </c>
      <c r="R948" s="35" t="s">
        <v>29780</v>
      </c>
      <c r="S948" s="35" t="s">
        <v>2850</v>
      </c>
      <c r="T948" s="36" t="s">
        <v>599</v>
      </c>
      <c r="U948" s="39" t="str">
        <f>_xlfn.CONCAT(Tabel4[[#This Row],[Personnr.]],"-",Tabel4[[#This Row],[Afdeling]],"-",Tabel4[[#This Row],[ASS_Status]])</f>
        <v>11022-4261-Aktiv ansættelse</v>
      </c>
    </row>
    <row r="949" spans="8:21" ht="15" customHeight="1" x14ac:dyDescent="0.4">
      <c r="H949" s="9"/>
      <c r="K949"/>
      <c r="L949" s="9"/>
      <c r="M949" s="35" t="s">
        <v>2851</v>
      </c>
      <c r="N949" s="35" t="s">
        <v>46729</v>
      </c>
      <c r="O949" s="35" t="s">
        <v>2852</v>
      </c>
      <c r="P949" s="35" t="s">
        <v>30639</v>
      </c>
      <c r="Q949" s="35" t="s">
        <v>29721</v>
      </c>
      <c r="R949" s="35" t="s">
        <v>30005</v>
      </c>
      <c r="S949" s="35" t="s">
        <v>2853</v>
      </c>
      <c r="T949" s="36" t="s">
        <v>873</v>
      </c>
      <c r="U949" s="39" t="str">
        <f>_xlfn.CONCAT(Tabel4[[#This Row],[Personnr.]],"-",Tabel4[[#This Row],[Afdeling]],"-",Tabel4[[#This Row],[ASS_Status]])</f>
        <v>23527-8660-Aktiv ansættelse</v>
      </c>
    </row>
    <row r="950" spans="8:21" ht="15" customHeight="1" x14ac:dyDescent="0.4">
      <c r="H950" s="9"/>
      <c r="K950"/>
      <c r="L950" s="9"/>
      <c r="M950" s="35" t="s">
        <v>2854</v>
      </c>
      <c r="N950" s="35" t="s">
        <v>46730</v>
      </c>
      <c r="O950" s="35" t="s">
        <v>231</v>
      </c>
      <c r="P950" s="35" t="s">
        <v>30640</v>
      </c>
      <c r="Q950" s="35" t="s">
        <v>29721</v>
      </c>
      <c r="R950" s="35" t="s">
        <v>30311</v>
      </c>
      <c r="S950" s="35" t="s">
        <v>2855</v>
      </c>
      <c r="T950" s="36" t="s">
        <v>42528</v>
      </c>
      <c r="U950" s="39" t="str">
        <f>_xlfn.CONCAT(Tabel4[[#This Row],[Personnr.]],"-",Tabel4[[#This Row],[Afdeling]],"-",Tabel4[[#This Row],[ASS_Status]])</f>
        <v>2478-7780-Aktiv ansættelse</v>
      </c>
    </row>
    <row r="951" spans="8:21" ht="15" customHeight="1" x14ac:dyDescent="0.4">
      <c r="H951" s="9"/>
      <c r="K951"/>
      <c r="L951" s="9"/>
      <c r="M951" s="35" t="s">
        <v>2856</v>
      </c>
      <c r="N951" s="35" t="s">
        <v>46731</v>
      </c>
      <c r="O951" s="35" t="s">
        <v>2857</v>
      </c>
      <c r="P951" s="35" t="s">
        <v>30641</v>
      </c>
      <c r="Q951" s="35" t="s">
        <v>29721</v>
      </c>
      <c r="R951" s="35" t="s">
        <v>29817</v>
      </c>
      <c r="S951" s="35" t="s">
        <v>2858</v>
      </c>
      <c r="T951" s="36" t="s">
        <v>104</v>
      </c>
      <c r="U951" s="39" t="str">
        <f>_xlfn.CONCAT(Tabel4[[#This Row],[Personnr.]],"-",Tabel4[[#This Row],[Afdeling]],"-",Tabel4[[#This Row],[ASS_Status]])</f>
        <v>50-1201-Aktiv ansættelse</v>
      </c>
    </row>
    <row r="952" spans="8:21" ht="15" customHeight="1" x14ac:dyDescent="0.4">
      <c r="H952" s="9"/>
      <c r="K952"/>
      <c r="L952" s="9"/>
      <c r="M952" s="35" t="s">
        <v>2859</v>
      </c>
      <c r="N952" s="35" t="s">
        <v>46732</v>
      </c>
      <c r="O952" s="35" t="s">
        <v>2860</v>
      </c>
      <c r="P952" s="35" t="s">
        <v>30642</v>
      </c>
      <c r="Q952" s="35" t="s">
        <v>29721</v>
      </c>
      <c r="R952" s="35" t="s">
        <v>29786</v>
      </c>
      <c r="S952" s="35" t="s">
        <v>2861</v>
      </c>
      <c r="T952" s="36" t="s">
        <v>180</v>
      </c>
      <c r="U952" s="39" t="str">
        <f>_xlfn.CONCAT(Tabel4[[#This Row],[Personnr.]],"-",Tabel4[[#This Row],[Afdeling]],"-",Tabel4[[#This Row],[ASS_Status]])</f>
        <v>3220-2368-Aktiv ansættelse</v>
      </c>
    </row>
    <row r="953" spans="8:21" ht="15" customHeight="1" x14ac:dyDescent="0.4">
      <c r="H953" s="9"/>
      <c r="K953"/>
      <c r="L953" s="9"/>
      <c r="M953" s="35" t="s">
        <v>2862</v>
      </c>
      <c r="N953" s="35" t="s">
        <v>46733</v>
      </c>
      <c r="O953" s="35" t="s">
        <v>2863</v>
      </c>
      <c r="P953" s="35" t="s">
        <v>30643</v>
      </c>
      <c r="Q953" s="35" t="s">
        <v>29721</v>
      </c>
      <c r="R953" s="35" t="s">
        <v>30036</v>
      </c>
      <c r="S953" s="35" t="s">
        <v>2864</v>
      </c>
      <c r="T953" s="36" t="s">
        <v>617</v>
      </c>
      <c r="U953" s="39" t="str">
        <f>_xlfn.CONCAT(Tabel4[[#This Row],[Personnr.]],"-",Tabel4[[#This Row],[Afdeling]],"-",Tabel4[[#This Row],[ASS_Status]])</f>
        <v>19493-4624-Aktiv ansættelse</v>
      </c>
    </row>
    <row r="954" spans="8:21" ht="15" customHeight="1" x14ac:dyDescent="0.4">
      <c r="H954" s="9"/>
      <c r="K954"/>
      <c r="L954" s="9"/>
      <c r="M954" s="35" t="s">
        <v>2865</v>
      </c>
      <c r="N954" s="35" t="s">
        <v>46734</v>
      </c>
      <c r="O954" s="35" t="s">
        <v>2866</v>
      </c>
      <c r="P954" s="35" t="s">
        <v>30644</v>
      </c>
      <c r="Q954" s="35" t="s">
        <v>29721</v>
      </c>
      <c r="R954" s="35" t="s">
        <v>29965</v>
      </c>
      <c r="S954" s="35" t="s">
        <v>2867</v>
      </c>
      <c r="T954" s="36" t="s">
        <v>718</v>
      </c>
      <c r="U954" s="39" t="str">
        <f>_xlfn.CONCAT(Tabel4[[#This Row],[Personnr.]],"-",Tabel4[[#This Row],[Afdeling]],"-",Tabel4[[#This Row],[ASS_Status]])</f>
        <v>26746-6213-Aktiv ansættelse</v>
      </c>
    </row>
    <row r="955" spans="8:21" ht="15" customHeight="1" x14ac:dyDescent="0.4">
      <c r="H955" s="9"/>
      <c r="K955"/>
      <c r="L955" s="9"/>
      <c r="M955" s="35" t="s">
        <v>2868</v>
      </c>
      <c r="N955" s="35" t="s">
        <v>46735</v>
      </c>
      <c r="O955" s="35" t="s">
        <v>2869</v>
      </c>
      <c r="P955" s="35" t="s">
        <v>30645</v>
      </c>
      <c r="Q955" s="35" t="s">
        <v>29718</v>
      </c>
      <c r="R955" s="35" t="s">
        <v>29724</v>
      </c>
      <c r="S955" s="35" t="s">
        <v>2870</v>
      </c>
      <c r="T955" s="36" t="s">
        <v>188</v>
      </c>
      <c r="U955" s="39" t="str">
        <f>_xlfn.CONCAT(Tabel4[[#This Row],[Personnr.]],"-",Tabel4[[#This Row],[Afdeling]],"-",Tabel4[[#This Row],[ASS_Status]])</f>
        <v>3221-2405-Inactive - Payroll Eligible</v>
      </c>
    </row>
    <row r="956" spans="8:21" ht="15" customHeight="1" x14ac:dyDescent="0.4">
      <c r="H956" s="9"/>
      <c r="K956"/>
      <c r="L956" s="9"/>
      <c r="M956" s="35" t="s">
        <v>2871</v>
      </c>
      <c r="N956" s="35" t="s">
        <v>46736</v>
      </c>
      <c r="O956" s="35" t="s">
        <v>2872</v>
      </c>
      <c r="P956" s="35" t="s">
        <v>30646</v>
      </c>
      <c r="Q956" s="35" t="s">
        <v>29721</v>
      </c>
      <c r="R956" s="35" t="s">
        <v>29887</v>
      </c>
      <c r="S956" s="35" t="s">
        <v>2873</v>
      </c>
      <c r="T956" s="36" t="s">
        <v>592</v>
      </c>
      <c r="U956" s="39" t="str">
        <f>_xlfn.CONCAT(Tabel4[[#This Row],[Personnr.]],"-",Tabel4[[#This Row],[Afdeling]],"-",Tabel4[[#This Row],[ASS_Status]])</f>
        <v>4598-4233-Aktiv ansættelse</v>
      </c>
    </row>
    <row r="957" spans="8:21" ht="15" customHeight="1" x14ac:dyDescent="0.4">
      <c r="H957" s="9"/>
      <c r="K957"/>
      <c r="L957" s="9"/>
      <c r="M957" s="35" t="s">
        <v>2874</v>
      </c>
      <c r="N957" s="35" t="s">
        <v>46737</v>
      </c>
      <c r="O957" s="35" t="s">
        <v>2875</v>
      </c>
      <c r="P957" s="35" t="s">
        <v>30647</v>
      </c>
      <c r="Q957" s="35" t="s">
        <v>29718</v>
      </c>
      <c r="R957" s="35" t="s">
        <v>29745</v>
      </c>
      <c r="S957" s="35" t="s">
        <v>2876</v>
      </c>
      <c r="T957" s="36" t="s">
        <v>39</v>
      </c>
      <c r="U957" s="39" t="str">
        <f>_xlfn.CONCAT(Tabel4[[#This Row],[Personnr.]],"-",Tabel4[[#This Row],[Afdeling]],"-",Tabel4[[#This Row],[ASS_Status]])</f>
        <v>33703-0132-Inactive - Payroll Eligible</v>
      </c>
    </row>
    <row r="958" spans="8:21" ht="15" customHeight="1" x14ac:dyDescent="0.4">
      <c r="H958" s="9"/>
      <c r="K958"/>
      <c r="L958" s="9"/>
      <c r="M958" s="35" t="s">
        <v>46738</v>
      </c>
      <c r="N958" s="35" t="s">
        <v>46739</v>
      </c>
      <c r="O958" s="35" t="s">
        <v>46740</v>
      </c>
      <c r="P958" s="35" t="s">
        <v>46741</v>
      </c>
      <c r="Q958" s="35" t="s">
        <v>29721</v>
      </c>
      <c r="R958" s="35" t="s">
        <v>29791</v>
      </c>
      <c r="S958" s="35" t="s">
        <v>46742</v>
      </c>
      <c r="T958" s="36" t="s">
        <v>553</v>
      </c>
      <c r="U958" s="39" t="str">
        <f>_xlfn.CONCAT(Tabel4[[#This Row],[Personnr.]],"-",Tabel4[[#This Row],[Afdeling]],"-",Tabel4[[#This Row],[ASS_Status]])</f>
        <v>37649-3500-Aktiv ansættelse</v>
      </c>
    </row>
    <row r="959" spans="8:21" ht="15" customHeight="1" x14ac:dyDescent="0.4">
      <c r="H959" s="9"/>
      <c r="K959"/>
      <c r="L959" s="9"/>
      <c r="M959" s="35" t="s">
        <v>2877</v>
      </c>
      <c r="N959" s="35" t="s">
        <v>46743</v>
      </c>
      <c r="O959" s="35" t="s">
        <v>2878</v>
      </c>
      <c r="P959" s="35" t="s">
        <v>30648</v>
      </c>
      <c r="Q959" s="35" t="s">
        <v>29721</v>
      </c>
      <c r="R959" s="35" t="s">
        <v>29780</v>
      </c>
      <c r="S959" s="35" t="s">
        <v>2879</v>
      </c>
      <c r="T959" s="36" t="s">
        <v>44</v>
      </c>
      <c r="U959" s="39" t="str">
        <f>_xlfn.CONCAT(Tabel4[[#This Row],[Personnr.]],"-",Tabel4[[#This Row],[Afdeling]],"-",Tabel4[[#This Row],[ASS_Status]])</f>
        <v>24260-1000-Aktiv ansættelse</v>
      </c>
    </row>
    <row r="960" spans="8:21" ht="15" customHeight="1" x14ac:dyDescent="0.4">
      <c r="H960" s="9"/>
      <c r="K960"/>
      <c r="L960" s="9"/>
      <c r="M960" s="35" t="s">
        <v>2880</v>
      </c>
      <c r="N960" s="35" t="s">
        <v>46744</v>
      </c>
      <c r="O960" s="35" t="s">
        <v>2881</v>
      </c>
      <c r="P960" s="35" t="s">
        <v>30649</v>
      </c>
      <c r="Q960" s="35" t="s">
        <v>29721</v>
      </c>
      <c r="R960" s="35" t="s">
        <v>29722</v>
      </c>
      <c r="S960" s="35" t="s">
        <v>2882</v>
      </c>
      <c r="T960" s="36" t="s">
        <v>611</v>
      </c>
      <c r="U960" s="39" t="str">
        <f>_xlfn.CONCAT(Tabel4[[#This Row],[Personnr.]],"-",Tabel4[[#This Row],[Afdeling]],"-",Tabel4[[#This Row],[ASS_Status]])</f>
        <v>15594-4291-Aktiv ansættelse</v>
      </c>
    </row>
    <row r="961" spans="8:21" ht="15" customHeight="1" x14ac:dyDescent="0.4">
      <c r="H961" s="9"/>
      <c r="K961"/>
      <c r="L961" s="9"/>
      <c r="M961" s="35" t="s">
        <v>2883</v>
      </c>
      <c r="N961" s="35" t="s">
        <v>46745</v>
      </c>
      <c r="O961" s="35" t="s">
        <v>2884</v>
      </c>
      <c r="P961" s="35" t="s">
        <v>30650</v>
      </c>
      <c r="Q961" s="35" t="s">
        <v>29721</v>
      </c>
      <c r="R961" s="35" t="s">
        <v>29729</v>
      </c>
      <c r="S961" s="35" t="s">
        <v>2885</v>
      </c>
      <c r="T961" s="36" t="s">
        <v>645</v>
      </c>
      <c r="U961" s="39" t="str">
        <f>_xlfn.CONCAT(Tabel4[[#This Row],[Personnr.]],"-",Tabel4[[#This Row],[Afdeling]],"-",Tabel4[[#This Row],[ASS_Status]])</f>
        <v>14877-4775-Aktiv ansættelse</v>
      </c>
    </row>
    <row r="962" spans="8:21" ht="15" customHeight="1" x14ac:dyDescent="0.4">
      <c r="H962" s="9"/>
      <c r="K962"/>
      <c r="L962" s="9"/>
      <c r="M962" s="35" t="s">
        <v>2886</v>
      </c>
      <c r="N962" s="35" t="s">
        <v>46746</v>
      </c>
      <c r="O962" s="35" t="s">
        <v>2887</v>
      </c>
      <c r="P962" s="35" t="s">
        <v>30651</v>
      </c>
      <c r="Q962" s="35" t="s">
        <v>29721</v>
      </c>
      <c r="R962" s="35" t="s">
        <v>29726</v>
      </c>
      <c r="S962" s="35" t="s">
        <v>2888</v>
      </c>
      <c r="T962" s="36" t="s">
        <v>551</v>
      </c>
      <c r="U962" s="39" t="str">
        <f>_xlfn.CONCAT(Tabel4[[#This Row],[Personnr.]],"-",Tabel4[[#This Row],[Afdeling]],"-",Tabel4[[#This Row],[ASS_Status]])</f>
        <v>4602-3453-Aktiv ansættelse</v>
      </c>
    </row>
    <row r="963" spans="8:21" ht="15" customHeight="1" x14ac:dyDescent="0.4">
      <c r="H963" s="9"/>
      <c r="K963"/>
      <c r="L963" s="9"/>
      <c r="M963" s="35" t="s">
        <v>2889</v>
      </c>
      <c r="N963" s="35" t="s">
        <v>46747</v>
      </c>
      <c r="O963" s="35" t="s">
        <v>2890</v>
      </c>
      <c r="P963" s="35" t="s">
        <v>30652</v>
      </c>
      <c r="Q963" s="35" t="s">
        <v>29721</v>
      </c>
      <c r="R963" s="35" t="s">
        <v>29729</v>
      </c>
      <c r="S963" s="35" t="s">
        <v>2891</v>
      </c>
      <c r="T963" s="36" t="s">
        <v>421</v>
      </c>
      <c r="U963" s="39" t="str">
        <f>_xlfn.CONCAT(Tabel4[[#This Row],[Personnr.]],"-",Tabel4[[#This Row],[Afdeling]],"-",Tabel4[[#This Row],[ASS_Status]])</f>
        <v>4603-3040-Aktiv ansættelse</v>
      </c>
    </row>
    <row r="964" spans="8:21" ht="15" customHeight="1" x14ac:dyDescent="0.4">
      <c r="H964" s="9"/>
      <c r="K964"/>
      <c r="L964" s="9"/>
      <c r="M964" s="35" t="s">
        <v>2892</v>
      </c>
      <c r="N964" s="35" t="s">
        <v>46748</v>
      </c>
      <c r="O964" s="35" t="s">
        <v>2893</v>
      </c>
      <c r="P964" s="35" t="s">
        <v>30653</v>
      </c>
      <c r="Q964" s="35" t="s">
        <v>29718</v>
      </c>
      <c r="R964" s="35" t="s">
        <v>29737</v>
      </c>
      <c r="S964" s="35" t="s">
        <v>2894</v>
      </c>
      <c r="T964" s="36" t="s">
        <v>582</v>
      </c>
      <c r="U964" s="39" t="str">
        <f>_xlfn.CONCAT(Tabel4[[#This Row],[Personnr.]],"-",Tabel4[[#This Row],[Afdeling]],"-",Tabel4[[#This Row],[ASS_Status]])</f>
        <v>28429-4150-Inactive - Payroll Eligible</v>
      </c>
    </row>
    <row r="965" spans="8:21" ht="15" customHeight="1" x14ac:dyDescent="0.4">
      <c r="H965" s="9"/>
      <c r="K965"/>
      <c r="L965" s="9"/>
      <c r="M965" s="35" t="s">
        <v>2895</v>
      </c>
      <c r="N965" s="35" t="s">
        <v>46749</v>
      </c>
      <c r="O965" s="35" t="s">
        <v>2896</v>
      </c>
      <c r="P965" s="35" t="s">
        <v>30654</v>
      </c>
      <c r="Q965" s="35" t="s">
        <v>29718</v>
      </c>
      <c r="R965" s="35" t="s">
        <v>29729</v>
      </c>
      <c r="S965" s="35" t="s">
        <v>2897</v>
      </c>
      <c r="T965" s="36" t="s">
        <v>32</v>
      </c>
      <c r="U965" s="39" t="str">
        <f>_xlfn.CONCAT(Tabel4[[#This Row],[Personnr.]],"-",Tabel4[[#This Row],[Afdeling]],"-",Tabel4[[#This Row],[ASS_Status]])</f>
        <v>18170-0117-Inactive - Payroll Eligible</v>
      </c>
    </row>
    <row r="966" spans="8:21" ht="15" customHeight="1" x14ac:dyDescent="0.4">
      <c r="H966" s="9"/>
      <c r="K966"/>
      <c r="L966" s="9"/>
      <c r="M966" s="35" t="s">
        <v>2898</v>
      </c>
      <c r="N966" s="35" t="s">
        <v>46750</v>
      </c>
      <c r="O966" s="35" t="s">
        <v>2899</v>
      </c>
      <c r="P966" s="35" t="s">
        <v>30655</v>
      </c>
      <c r="Q966" s="35" t="s">
        <v>29721</v>
      </c>
      <c r="R966" s="35" t="s">
        <v>29802</v>
      </c>
      <c r="S966" s="35" t="s">
        <v>2900</v>
      </c>
      <c r="T966" s="36" t="s">
        <v>155</v>
      </c>
      <c r="U966" s="39" t="str">
        <f>_xlfn.CONCAT(Tabel4[[#This Row],[Personnr.]],"-",Tabel4[[#This Row],[Afdeling]],"-",Tabel4[[#This Row],[ASS_Status]])</f>
        <v>23090-2290-Aktiv ansættelse</v>
      </c>
    </row>
    <row r="967" spans="8:21" ht="15" customHeight="1" x14ac:dyDescent="0.4">
      <c r="H967" s="9"/>
      <c r="K967"/>
      <c r="L967" s="9"/>
      <c r="M967" s="35" t="s">
        <v>2901</v>
      </c>
      <c r="N967" s="35" t="s">
        <v>46751</v>
      </c>
      <c r="O967" s="35" t="s">
        <v>2902</v>
      </c>
      <c r="P967" s="35" t="s">
        <v>30656</v>
      </c>
      <c r="Q967" s="35" t="s">
        <v>29721</v>
      </c>
      <c r="R967" s="35" t="s">
        <v>29857</v>
      </c>
      <c r="S967" s="35" t="s">
        <v>2903</v>
      </c>
      <c r="T967" s="36" t="s">
        <v>725</v>
      </c>
      <c r="U967" s="39" t="str">
        <f>_xlfn.CONCAT(Tabel4[[#This Row],[Personnr.]],"-",Tabel4[[#This Row],[Afdeling]],"-",Tabel4[[#This Row],[ASS_Status]])</f>
        <v>29038-6265-Aktiv ansættelse</v>
      </c>
    </row>
    <row r="968" spans="8:21" ht="15" customHeight="1" x14ac:dyDescent="0.4">
      <c r="H968" s="9"/>
      <c r="K968"/>
      <c r="L968" s="9"/>
      <c r="M968" s="35" t="s">
        <v>2904</v>
      </c>
      <c r="N968" s="35" t="s">
        <v>46752</v>
      </c>
      <c r="O968" s="35" t="s">
        <v>2905</v>
      </c>
      <c r="P968" s="35" t="s">
        <v>30657</v>
      </c>
      <c r="Q968" s="35" t="s">
        <v>29721</v>
      </c>
      <c r="R968" s="35" t="s">
        <v>29737</v>
      </c>
      <c r="S968" s="35" t="s">
        <v>2906</v>
      </c>
      <c r="T968" s="36" t="s">
        <v>243</v>
      </c>
      <c r="U968" s="39" t="str">
        <f>_xlfn.CONCAT(Tabel4[[#This Row],[Personnr.]],"-",Tabel4[[#This Row],[Afdeling]],"-",Tabel4[[#This Row],[ASS_Status]])</f>
        <v>12326-2512-Aktiv ansættelse</v>
      </c>
    </row>
    <row r="969" spans="8:21" ht="15" customHeight="1" x14ac:dyDescent="0.4">
      <c r="H969" s="9"/>
      <c r="K969"/>
      <c r="L969" s="9"/>
      <c r="M969" s="35" t="s">
        <v>2907</v>
      </c>
      <c r="N969" s="35" t="s">
        <v>46753</v>
      </c>
      <c r="O969" s="35" t="s">
        <v>2908</v>
      </c>
      <c r="P969" s="35" t="s">
        <v>30658</v>
      </c>
      <c r="Q969" s="35" t="s">
        <v>29721</v>
      </c>
      <c r="R969" s="35" t="s">
        <v>29722</v>
      </c>
      <c r="S969" s="35" t="s">
        <v>2909</v>
      </c>
      <c r="T969" s="36" t="s">
        <v>548</v>
      </c>
      <c r="U969" s="39" t="str">
        <f>_xlfn.CONCAT(Tabel4[[#This Row],[Personnr.]],"-",Tabel4[[#This Row],[Afdeling]],"-",Tabel4[[#This Row],[ASS_Status]])</f>
        <v>14528-3447-Aktiv ansættelse</v>
      </c>
    </row>
    <row r="970" spans="8:21" ht="15" customHeight="1" x14ac:dyDescent="0.4">
      <c r="H970" s="9"/>
      <c r="K970"/>
      <c r="L970" s="9"/>
      <c r="M970" s="35" t="s">
        <v>2910</v>
      </c>
      <c r="N970" s="35" t="s">
        <v>46754</v>
      </c>
      <c r="O970" s="35" t="s">
        <v>2911</v>
      </c>
      <c r="P970" s="35" t="s">
        <v>30659</v>
      </c>
      <c r="Q970" s="35" t="s">
        <v>29718</v>
      </c>
      <c r="R970" s="35" t="s">
        <v>29737</v>
      </c>
      <c r="S970" s="35" t="s">
        <v>2912</v>
      </c>
      <c r="T970" s="36" t="s">
        <v>299</v>
      </c>
      <c r="U970" s="39" t="str">
        <f>_xlfn.CONCAT(Tabel4[[#This Row],[Personnr.]],"-",Tabel4[[#This Row],[Afdeling]],"-",Tabel4[[#This Row],[ASS_Status]])</f>
        <v>24153-2733-Inactive - Payroll Eligible</v>
      </c>
    </row>
    <row r="971" spans="8:21" ht="15" customHeight="1" x14ac:dyDescent="0.4">
      <c r="H971" s="9"/>
      <c r="K971"/>
      <c r="L971" s="9"/>
      <c r="M971" s="35" t="s">
        <v>2910</v>
      </c>
      <c r="N971" s="35"/>
      <c r="O971" s="35"/>
      <c r="P971" s="35" t="s">
        <v>42654</v>
      </c>
      <c r="Q971" s="35" t="s">
        <v>29718</v>
      </c>
      <c r="R971" s="35" t="s">
        <v>29737</v>
      </c>
      <c r="S971" s="35" t="s">
        <v>2912</v>
      </c>
      <c r="T971" s="36" t="s">
        <v>299</v>
      </c>
      <c r="U971" s="39" t="str">
        <f>_xlfn.CONCAT(Tabel4[[#This Row],[Personnr.]],"-",Tabel4[[#This Row],[Afdeling]],"-",Tabel4[[#This Row],[ASS_Status]])</f>
        <v>-2733-Inactive - Payroll Eligible</v>
      </c>
    </row>
    <row r="972" spans="8:21" ht="15" customHeight="1" x14ac:dyDescent="0.4">
      <c r="H972" s="9"/>
      <c r="K972"/>
      <c r="L972" s="9"/>
      <c r="M972" s="35" t="s">
        <v>2913</v>
      </c>
      <c r="N972" s="35" t="s">
        <v>46755</v>
      </c>
      <c r="O972" s="35" t="s">
        <v>2914</v>
      </c>
      <c r="P972" s="35" t="s">
        <v>30660</v>
      </c>
      <c r="Q972" s="35" t="s">
        <v>29721</v>
      </c>
      <c r="R972" s="35" t="s">
        <v>29737</v>
      </c>
      <c r="S972" s="35" t="s">
        <v>2915</v>
      </c>
      <c r="T972" s="36" t="s">
        <v>244</v>
      </c>
      <c r="U972" s="39" t="str">
        <f>_xlfn.CONCAT(Tabel4[[#This Row],[Personnr.]],"-",Tabel4[[#This Row],[Afdeling]],"-",Tabel4[[#This Row],[ASS_Status]])</f>
        <v>26447-2514-Aktiv ansættelse</v>
      </c>
    </row>
    <row r="973" spans="8:21" ht="15" customHeight="1" x14ac:dyDescent="0.4">
      <c r="H973" s="9"/>
      <c r="K973"/>
      <c r="L973" s="9"/>
      <c r="M973" s="35" t="s">
        <v>2916</v>
      </c>
      <c r="N973" s="35" t="s">
        <v>46756</v>
      </c>
      <c r="O973" s="35" t="s">
        <v>2917</v>
      </c>
      <c r="P973" s="35" t="s">
        <v>30661</v>
      </c>
      <c r="Q973" s="35" t="s">
        <v>29718</v>
      </c>
      <c r="R973" s="35" t="s">
        <v>30191</v>
      </c>
      <c r="S973" s="35" t="s">
        <v>2918</v>
      </c>
      <c r="T973" s="36" t="s">
        <v>816</v>
      </c>
      <c r="U973" s="39" t="str">
        <f>_xlfn.CONCAT(Tabel4[[#This Row],[Personnr.]],"-",Tabel4[[#This Row],[Afdeling]],"-",Tabel4[[#This Row],[ASS_Status]])</f>
        <v>23901-8320-Inactive - Payroll Eligible</v>
      </c>
    </row>
    <row r="974" spans="8:21" ht="15" customHeight="1" x14ac:dyDescent="0.4">
      <c r="H974" s="9"/>
      <c r="K974"/>
      <c r="L974" s="9"/>
      <c r="M974" s="35" t="s">
        <v>2919</v>
      </c>
      <c r="N974" s="35" t="s">
        <v>46757</v>
      </c>
      <c r="O974" s="35" t="s">
        <v>2920</v>
      </c>
      <c r="P974" s="35" t="s">
        <v>30662</v>
      </c>
      <c r="Q974" s="35" t="s">
        <v>29718</v>
      </c>
      <c r="R974" s="35" t="s">
        <v>29737</v>
      </c>
      <c r="S974" s="35" t="s">
        <v>2921</v>
      </c>
      <c r="T974" s="36" t="s">
        <v>378</v>
      </c>
      <c r="U974" s="39" t="str">
        <f>_xlfn.CONCAT(Tabel4[[#This Row],[Personnr.]],"-",Tabel4[[#This Row],[Afdeling]],"-",Tabel4[[#This Row],[ASS_Status]])</f>
        <v>23810-2900-Inactive - Payroll Eligible</v>
      </c>
    </row>
    <row r="975" spans="8:21" ht="15" customHeight="1" x14ac:dyDescent="0.4">
      <c r="H975" s="9"/>
      <c r="K975"/>
      <c r="L975" s="9"/>
      <c r="M975" s="35" t="s">
        <v>2922</v>
      </c>
      <c r="N975" s="35" t="s">
        <v>46758</v>
      </c>
      <c r="O975" s="35" t="s">
        <v>2923</v>
      </c>
      <c r="P975" s="35" t="s">
        <v>30663</v>
      </c>
      <c r="Q975" s="35" t="s">
        <v>29721</v>
      </c>
      <c r="R975" s="35" t="s">
        <v>29737</v>
      </c>
      <c r="S975" s="35" t="s">
        <v>2924</v>
      </c>
      <c r="T975" s="36" t="s">
        <v>48</v>
      </c>
      <c r="U975" s="39" t="str">
        <f>_xlfn.CONCAT(Tabel4[[#This Row],[Personnr.]],"-",Tabel4[[#This Row],[Afdeling]],"-",Tabel4[[#This Row],[ASS_Status]])</f>
        <v>33670-1022-Aktiv ansættelse</v>
      </c>
    </row>
    <row r="976" spans="8:21" ht="15" customHeight="1" x14ac:dyDescent="0.4">
      <c r="H976" s="9"/>
      <c r="K976"/>
      <c r="L976" s="9"/>
      <c r="M976" s="35" t="s">
        <v>2925</v>
      </c>
      <c r="N976" s="35" t="s">
        <v>46759</v>
      </c>
      <c r="O976" s="35" t="s">
        <v>2926</v>
      </c>
      <c r="P976" s="35" t="s">
        <v>30664</v>
      </c>
      <c r="Q976" s="35" t="s">
        <v>29718</v>
      </c>
      <c r="R976" s="35" t="s">
        <v>30084</v>
      </c>
      <c r="S976" s="35" t="s">
        <v>2927</v>
      </c>
      <c r="T976" s="36"/>
      <c r="U976" s="39" t="str">
        <f>_xlfn.CONCAT(Tabel4[[#This Row],[Personnr.]],"-",Tabel4[[#This Row],[Afdeling]],"-",Tabel4[[#This Row],[ASS_Status]])</f>
        <v>26196--Inactive - Payroll Eligible</v>
      </c>
    </row>
    <row r="977" spans="8:21" ht="15" customHeight="1" x14ac:dyDescent="0.4">
      <c r="H977" s="9"/>
      <c r="K977"/>
      <c r="L977" s="9"/>
      <c r="M977" s="35" t="s">
        <v>2928</v>
      </c>
      <c r="N977" s="35" t="s">
        <v>46760</v>
      </c>
      <c r="O977" s="35" t="s">
        <v>2929</v>
      </c>
      <c r="P977" s="35" t="s">
        <v>30665</v>
      </c>
      <c r="Q977" s="35" t="s">
        <v>29721</v>
      </c>
      <c r="R977" s="35" t="s">
        <v>29719</v>
      </c>
      <c r="S977" s="35" t="s">
        <v>2930</v>
      </c>
      <c r="T977" s="36" t="s">
        <v>412</v>
      </c>
      <c r="U977" s="39" t="str">
        <f>_xlfn.CONCAT(Tabel4[[#This Row],[Personnr.]],"-",Tabel4[[#This Row],[Afdeling]],"-",Tabel4[[#This Row],[ASS_Status]])</f>
        <v>24485-3019-Aktiv ansættelse</v>
      </c>
    </row>
    <row r="978" spans="8:21" ht="15" customHeight="1" x14ac:dyDescent="0.4">
      <c r="H978" s="9"/>
      <c r="K978"/>
      <c r="L978" s="9"/>
      <c r="M978" s="35" t="s">
        <v>2931</v>
      </c>
      <c r="N978" s="35"/>
      <c r="O978" s="35" t="s">
        <v>2932</v>
      </c>
      <c r="P978" s="35" t="s">
        <v>30666</v>
      </c>
      <c r="Q978" s="35" t="s">
        <v>29718</v>
      </c>
      <c r="R978" s="35" t="s">
        <v>29761</v>
      </c>
      <c r="S978" s="35" t="s">
        <v>2933</v>
      </c>
      <c r="T978" s="36" t="s">
        <v>125</v>
      </c>
      <c r="U978" s="39" t="str">
        <f>_xlfn.CONCAT(Tabel4[[#This Row],[Personnr.]],"-",Tabel4[[#This Row],[Afdeling]],"-",Tabel4[[#This Row],[ASS_Status]])</f>
        <v>32601-2235-Inactive - Payroll Eligible</v>
      </c>
    </row>
    <row r="979" spans="8:21" ht="15" customHeight="1" x14ac:dyDescent="0.4">
      <c r="H979" s="9"/>
      <c r="K979"/>
      <c r="L979" s="9"/>
      <c r="M979" s="35" t="s">
        <v>30667</v>
      </c>
      <c r="N979" s="35" t="s">
        <v>46761</v>
      </c>
      <c r="O979" s="35" t="s">
        <v>30668</v>
      </c>
      <c r="P979" s="35" t="s">
        <v>30669</v>
      </c>
      <c r="Q979" s="35" t="s">
        <v>29718</v>
      </c>
      <c r="R979" s="35" t="s">
        <v>29745</v>
      </c>
      <c r="S979" s="35" t="s">
        <v>30670</v>
      </c>
      <c r="T979" s="36" t="s">
        <v>586</v>
      </c>
      <c r="U979" s="39" t="str">
        <f>_xlfn.CONCAT(Tabel4[[#This Row],[Personnr.]],"-",Tabel4[[#This Row],[Afdeling]],"-",Tabel4[[#This Row],[ASS_Status]])</f>
        <v>35084-4200-Inactive - Payroll Eligible</v>
      </c>
    </row>
    <row r="980" spans="8:21" ht="15" customHeight="1" x14ac:dyDescent="0.4">
      <c r="H980" s="9"/>
      <c r="K980"/>
      <c r="L980" s="9"/>
      <c r="M980" s="35" t="s">
        <v>2934</v>
      </c>
      <c r="N980" s="35" t="s">
        <v>46762</v>
      </c>
      <c r="O980" s="35" t="s">
        <v>2935</v>
      </c>
      <c r="P980" s="35" t="s">
        <v>30671</v>
      </c>
      <c r="Q980" s="35" t="s">
        <v>29718</v>
      </c>
      <c r="R980" s="35" t="s">
        <v>29737</v>
      </c>
      <c r="S980" s="35" t="s">
        <v>2936</v>
      </c>
      <c r="T980" s="36" t="s">
        <v>368</v>
      </c>
      <c r="U980" s="39" t="str">
        <f>_xlfn.CONCAT(Tabel4[[#This Row],[Personnr.]],"-",Tabel4[[#This Row],[Afdeling]],"-",Tabel4[[#This Row],[ASS_Status]])</f>
        <v>26636-2833-Inactive - Payroll Eligible</v>
      </c>
    </row>
    <row r="981" spans="8:21" ht="15" customHeight="1" x14ac:dyDescent="0.4">
      <c r="H981" s="9"/>
      <c r="K981"/>
      <c r="L981" s="9"/>
      <c r="M981" s="35" t="s">
        <v>2937</v>
      </c>
      <c r="N981" s="35" t="s">
        <v>46763</v>
      </c>
      <c r="O981" s="35" t="s">
        <v>2938</v>
      </c>
      <c r="P981" s="35" t="s">
        <v>30672</v>
      </c>
      <c r="Q981" s="35" t="s">
        <v>29718</v>
      </c>
      <c r="R981" s="35" t="s">
        <v>29754</v>
      </c>
      <c r="S981" s="35" t="s">
        <v>2939</v>
      </c>
      <c r="T981" s="36" t="s">
        <v>583</v>
      </c>
      <c r="U981" s="39" t="str">
        <f>_xlfn.CONCAT(Tabel4[[#This Row],[Personnr.]],"-",Tabel4[[#This Row],[Afdeling]],"-",Tabel4[[#This Row],[ASS_Status]])</f>
        <v>30797-4160-Inactive - Payroll Eligible</v>
      </c>
    </row>
    <row r="982" spans="8:21" ht="15" customHeight="1" x14ac:dyDescent="0.4">
      <c r="H982" s="9"/>
      <c r="K982"/>
      <c r="L982" s="9"/>
      <c r="M982" s="35" t="s">
        <v>2940</v>
      </c>
      <c r="N982" s="35" t="s">
        <v>46764</v>
      </c>
      <c r="O982" s="35" t="s">
        <v>2941</v>
      </c>
      <c r="P982" s="35" t="s">
        <v>30673</v>
      </c>
      <c r="Q982" s="35" t="s">
        <v>29721</v>
      </c>
      <c r="R982" s="35" t="s">
        <v>29748</v>
      </c>
      <c r="S982" s="35" t="s">
        <v>26947</v>
      </c>
      <c r="T982" s="36" t="s">
        <v>472</v>
      </c>
      <c r="U982" s="39" t="str">
        <f>_xlfn.CONCAT(Tabel4[[#This Row],[Personnr.]],"-",Tabel4[[#This Row],[Afdeling]],"-",Tabel4[[#This Row],[ASS_Status]])</f>
        <v>34054-3195-Aktiv ansættelse</v>
      </c>
    </row>
    <row r="983" spans="8:21" ht="15" customHeight="1" x14ac:dyDescent="0.4">
      <c r="H983" s="9"/>
      <c r="K983"/>
      <c r="L983" s="9"/>
      <c r="M983" s="35" t="s">
        <v>46765</v>
      </c>
      <c r="N983" s="35" t="s">
        <v>46766</v>
      </c>
      <c r="O983" s="35" t="s">
        <v>46767</v>
      </c>
      <c r="P983" s="35" t="s">
        <v>46768</v>
      </c>
      <c r="Q983" s="35" t="s">
        <v>29721</v>
      </c>
      <c r="R983" s="35" t="s">
        <v>29748</v>
      </c>
      <c r="S983" s="35" t="s">
        <v>46769</v>
      </c>
      <c r="T983" s="36" t="s">
        <v>126</v>
      </c>
      <c r="U983" s="39" t="str">
        <f>_xlfn.CONCAT(Tabel4[[#This Row],[Personnr.]],"-",Tabel4[[#This Row],[Afdeling]],"-",Tabel4[[#This Row],[ASS_Status]])</f>
        <v>36917-2236-Aktiv ansættelse</v>
      </c>
    </row>
    <row r="984" spans="8:21" ht="15" customHeight="1" x14ac:dyDescent="0.4">
      <c r="H984" s="9"/>
      <c r="K984"/>
      <c r="L984" s="9"/>
      <c r="M984" s="35" t="s">
        <v>44395</v>
      </c>
      <c r="N984" s="35" t="s">
        <v>46770</v>
      </c>
      <c r="O984" s="35" t="s">
        <v>44396</v>
      </c>
      <c r="P984" s="35" t="s">
        <v>42655</v>
      </c>
      <c r="Q984" s="35" t="s">
        <v>29721</v>
      </c>
      <c r="R984" s="35" t="s">
        <v>29981</v>
      </c>
      <c r="S984" s="35" t="s">
        <v>42656</v>
      </c>
      <c r="T984" s="36" t="s">
        <v>836</v>
      </c>
      <c r="U984" s="39" t="str">
        <f>_xlfn.CONCAT(Tabel4[[#This Row],[Personnr.]],"-",Tabel4[[#This Row],[Afdeling]],"-",Tabel4[[#This Row],[ASS_Status]])</f>
        <v>36342-8531-Aktiv ansættelse</v>
      </c>
    </row>
    <row r="985" spans="8:21" ht="15" customHeight="1" x14ac:dyDescent="0.4">
      <c r="H985" s="9"/>
      <c r="K985"/>
      <c r="L985" s="9"/>
      <c r="M985" s="35" t="s">
        <v>27283</v>
      </c>
      <c r="N985" s="35" t="s">
        <v>46771</v>
      </c>
      <c r="O985" s="35" t="s">
        <v>27284</v>
      </c>
      <c r="P985" s="35" t="s">
        <v>30674</v>
      </c>
      <c r="Q985" s="35" t="s">
        <v>29718</v>
      </c>
      <c r="R985" s="35" t="s">
        <v>29956</v>
      </c>
      <c r="S985" s="35" t="s">
        <v>27285</v>
      </c>
      <c r="T985" s="36" t="s">
        <v>378</v>
      </c>
      <c r="U985" s="39" t="str">
        <f>_xlfn.CONCAT(Tabel4[[#This Row],[Personnr.]],"-",Tabel4[[#This Row],[Afdeling]],"-",Tabel4[[#This Row],[ASS_Status]])</f>
        <v>34254-2900-Inactive - Payroll Eligible</v>
      </c>
    </row>
    <row r="986" spans="8:21" ht="15" customHeight="1" x14ac:dyDescent="0.4">
      <c r="H986" s="9"/>
      <c r="K986"/>
      <c r="L986" s="9"/>
      <c r="M986" s="35" t="s">
        <v>2942</v>
      </c>
      <c r="N986" s="35" t="s">
        <v>46772</v>
      </c>
      <c r="O986" s="35" t="s">
        <v>2943</v>
      </c>
      <c r="P986" s="35" t="s">
        <v>30675</v>
      </c>
      <c r="Q986" s="35" t="s">
        <v>29721</v>
      </c>
      <c r="R986" s="35" t="s">
        <v>29719</v>
      </c>
      <c r="S986" s="35" t="s">
        <v>2944</v>
      </c>
      <c r="T986" s="36" t="s">
        <v>691</v>
      </c>
      <c r="U986" s="39" t="str">
        <f>_xlfn.CONCAT(Tabel4[[#This Row],[Personnr.]],"-",Tabel4[[#This Row],[Afdeling]],"-",Tabel4[[#This Row],[ASS_Status]])</f>
        <v>9697-5621-Aktiv ansættelse</v>
      </c>
    </row>
    <row r="987" spans="8:21" ht="15" customHeight="1" x14ac:dyDescent="0.4">
      <c r="H987" s="9"/>
      <c r="K987"/>
      <c r="L987" s="9"/>
      <c r="M987" s="35" t="s">
        <v>2945</v>
      </c>
      <c r="N987" s="35" t="s">
        <v>46773</v>
      </c>
      <c r="O987" s="35" t="s">
        <v>2946</v>
      </c>
      <c r="P987" s="35" t="s">
        <v>30676</v>
      </c>
      <c r="Q987" s="35" t="s">
        <v>29718</v>
      </c>
      <c r="R987" s="35" t="s">
        <v>30677</v>
      </c>
      <c r="S987" s="35" t="s">
        <v>2947</v>
      </c>
      <c r="T987" s="36" t="s">
        <v>803</v>
      </c>
      <c r="U987" s="39" t="str">
        <f>_xlfn.CONCAT(Tabel4[[#This Row],[Personnr.]],"-",Tabel4[[#This Row],[Afdeling]],"-",Tabel4[[#This Row],[ASS_Status]])</f>
        <v>32606-8252-Inactive - Payroll Eligible</v>
      </c>
    </row>
    <row r="988" spans="8:21" ht="15" customHeight="1" x14ac:dyDescent="0.4">
      <c r="H988" s="9"/>
      <c r="K988"/>
      <c r="L988" s="9"/>
      <c r="M988" s="35" t="s">
        <v>2948</v>
      </c>
      <c r="N988" s="35" t="s">
        <v>46774</v>
      </c>
      <c r="O988" s="35" t="s">
        <v>84</v>
      </c>
      <c r="P988" s="35" t="s">
        <v>30678</v>
      </c>
      <c r="Q988" s="35" t="s">
        <v>29721</v>
      </c>
      <c r="R988" s="35" t="s">
        <v>29722</v>
      </c>
      <c r="S988" s="35" t="s">
        <v>2949</v>
      </c>
      <c r="T988" s="36" t="s">
        <v>358</v>
      </c>
      <c r="U988" s="39" t="str">
        <f>_xlfn.CONCAT(Tabel4[[#This Row],[Personnr.]],"-",Tabel4[[#This Row],[Afdeling]],"-",Tabel4[[#This Row],[ASS_Status]])</f>
        <v>1117-2823-Aktiv ansættelse</v>
      </c>
    </row>
    <row r="989" spans="8:21" ht="15" customHeight="1" x14ac:dyDescent="0.4">
      <c r="H989" s="9"/>
      <c r="K989"/>
      <c r="L989" s="9"/>
      <c r="M989" s="35" t="s">
        <v>2950</v>
      </c>
      <c r="N989" s="35" t="s">
        <v>46775</v>
      </c>
      <c r="O989" s="35" t="s">
        <v>2951</v>
      </c>
      <c r="P989" s="35" t="s">
        <v>30679</v>
      </c>
      <c r="Q989" s="35" t="s">
        <v>29721</v>
      </c>
      <c r="R989" s="35" t="s">
        <v>29791</v>
      </c>
      <c r="S989" s="35" t="s">
        <v>2952</v>
      </c>
      <c r="T989" s="36" t="s">
        <v>442</v>
      </c>
      <c r="U989" s="39" t="str">
        <f>_xlfn.CONCAT(Tabel4[[#This Row],[Personnr.]],"-",Tabel4[[#This Row],[Afdeling]],"-",Tabel4[[#This Row],[ASS_Status]])</f>
        <v>1781-3080-Aktiv ansættelse</v>
      </c>
    </row>
    <row r="990" spans="8:21" ht="15" customHeight="1" x14ac:dyDescent="0.4">
      <c r="H990" s="9"/>
      <c r="K990"/>
      <c r="L990" s="9"/>
      <c r="M990" s="35" t="s">
        <v>2953</v>
      </c>
      <c r="N990" s="35" t="s">
        <v>46776</v>
      </c>
      <c r="O990" s="35" t="s">
        <v>2954</v>
      </c>
      <c r="P990" s="35" t="s">
        <v>30680</v>
      </c>
      <c r="Q990" s="35" t="s">
        <v>29718</v>
      </c>
      <c r="R990" s="35" t="s">
        <v>29726</v>
      </c>
      <c r="S990" s="35" t="s">
        <v>2955</v>
      </c>
      <c r="T990" s="36" t="s">
        <v>412</v>
      </c>
      <c r="U990" s="39" t="str">
        <f>_xlfn.CONCAT(Tabel4[[#This Row],[Personnr.]],"-",Tabel4[[#This Row],[Afdeling]],"-",Tabel4[[#This Row],[ASS_Status]])</f>
        <v>18439-3019-Inactive - Payroll Eligible</v>
      </c>
    </row>
    <row r="991" spans="8:21" ht="15" customHeight="1" x14ac:dyDescent="0.4">
      <c r="H991" s="9"/>
      <c r="K991"/>
      <c r="L991" s="9"/>
      <c r="M991" s="35" t="s">
        <v>27287</v>
      </c>
      <c r="N991" s="35" t="s">
        <v>46777</v>
      </c>
      <c r="O991" s="35" t="s">
        <v>27288</v>
      </c>
      <c r="P991" s="35" t="s">
        <v>30681</v>
      </c>
      <c r="Q991" s="35" t="s">
        <v>29721</v>
      </c>
      <c r="R991" s="35" t="s">
        <v>29737</v>
      </c>
      <c r="S991" s="35" t="s">
        <v>27289</v>
      </c>
      <c r="T991" s="38" t="s">
        <v>139</v>
      </c>
      <c r="U991" s="39" t="str">
        <f>_xlfn.CONCAT(Tabel4[[#This Row],[Personnr.]],"-",Tabel4[[#This Row],[Afdeling]],"-",Tabel4[[#This Row],[ASS_Status]])</f>
        <v>34353-2254-Aktiv ansættelse</v>
      </c>
    </row>
    <row r="992" spans="8:21" ht="15" customHeight="1" x14ac:dyDescent="0.4">
      <c r="H992" s="9"/>
      <c r="K992"/>
      <c r="L992" s="9"/>
      <c r="M992" s="35" t="s">
        <v>2956</v>
      </c>
      <c r="N992" s="35" t="s">
        <v>46778</v>
      </c>
      <c r="O992" s="35" t="s">
        <v>2957</v>
      </c>
      <c r="P992" s="35" t="s">
        <v>30682</v>
      </c>
      <c r="Q992" s="35" t="s">
        <v>29718</v>
      </c>
      <c r="R992" s="35" t="s">
        <v>29719</v>
      </c>
      <c r="S992" s="35" t="s">
        <v>2958</v>
      </c>
      <c r="T992" s="36" t="s">
        <v>839</v>
      </c>
      <c r="U992" s="39" t="str">
        <f>_xlfn.CONCAT(Tabel4[[#This Row],[Personnr.]],"-",Tabel4[[#This Row],[Afdeling]],"-",Tabel4[[#This Row],[ASS_Status]])</f>
        <v>17784-8534-Inactive - Payroll Eligible</v>
      </c>
    </row>
    <row r="993" spans="8:21" ht="15" customHeight="1" x14ac:dyDescent="0.4">
      <c r="H993" s="9"/>
      <c r="K993"/>
      <c r="L993" s="9"/>
      <c r="M993" s="35" t="s">
        <v>2959</v>
      </c>
      <c r="N993" s="35" t="s">
        <v>46779</v>
      </c>
      <c r="O993" s="35" t="s">
        <v>2960</v>
      </c>
      <c r="P993" s="35" t="s">
        <v>30683</v>
      </c>
      <c r="Q993" s="35" t="s">
        <v>29718</v>
      </c>
      <c r="R993" s="35" t="s">
        <v>29802</v>
      </c>
      <c r="S993" s="35" t="s">
        <v>2961</v>
      </c>
      <c r="T993" s="36" t="s">
        <v>571</v>
      </c>
      <c r="U993" s="39" t="str">
        <f>_xlfn.CONCAT(Tabel4[[#This Row],[Personnr.]],"-",Tabel4[[#This Row],[Afdeling]],"-",Tabel4[[#This Row],[ASS_Status]])</f>
        <v>14228-3710-Inactive - Payroll Eligible</v>
      </c>
    </row>
    <row r="994" spans="8:21" ht="15" customHeight="1" x14ac:dyDescent="0.4">
      <c r="H994" s="9"/>
      <c r="K994"/>
      <c r="L994" s="9"/>
      <c r="M994" s="35" t="s">
        <v>30684</v>
      </c>
      <c r="N994" s="35" t="s">
        <v>46780</v>
      </c>
      <c r="O994" s="35" t="s">
        <v>30685</v>
      </c>
      <c r="P994" s="35" t="s">
        <v>30686</v>
      </c>
      <c r="Q994" s="35" t="s">
        <v>29721</v>
      </c>
      <c r="R994" s="35" t="s">
        <v>29887</v>
      </c>
      <c r="S994" s="35" t="s">
        <v>30687</v>
      </c>
      <c r="T994" s="36" t="s">
        <v>452</v>
      </c>
      <c r="U994" s="39" t="str">
        <f>_xlfn.CONCAT(Tabel4[[#This Row],[Personnr.]],"-",Tabel4[[#This Row],[Afdeling]],"-",Tabel4[[#This Row],[ASS_Status]])</f>
        <v>35247-3120-Aktiv ansættelse</v>
      </c>
    </row>
    <row r="995" spans="8:21" ht="15" customHeight="1" x14ac:dyDescent="0.4">
      <c r="H995" s="9"/>
      <c r="K995"/>
      <c r="L995" s="9"/>
      <c r="M995" s="35" t="s">
        <v>2962</v>
      </c>
      <c r="N995" s="35" t="s">
        <v>46781</v>
      </c>
      <c r="O995" s="35" t="s">
        <v>2963</v>
      </c>
      <c r="P995" s="35" t="s">
        <v>30688</v>
      </c>
      <c r="Q995" s="35" t="s">
        <v>29721</v>
      </c>
      <c r="R995" s="35" t="s">
        <v>29797</v>
      </c>
      <c r="S995" s="35" t="s">
        <v>2964</v>
      </c>
      <c r="T995" s="36" t="s">
        <v>454</v>
      </c>
      <c r="U995" s="39" t="str">
        <f>_xlfn.CONCAT(Tabel4[[#This Row],[Personnr.]],"-",Tabel4[[#This Row],[Afdeling]],"-",Tabel4[[#This Row],[ASS_Status]])</f>
        <v>22468-3130-Aktiv ansættelse</v>
      </c>
    </row>
    <row r="996" spans="8:21" ht="15" customHeight="1" x14ac:dyDescent="0.4">
      <c r="H996" s="9"/>
      <c r="K996"/>
      <c r="L996" s="9"/>
      <c r="M996" s="35" t="s">
        <v>2965</v>
      </c>
      <c r="N996" s="35" t="s">
        <v>46782</v>
      </c>
      <c r="O996" s="35" t="s">
        <v>2966</v>
      </c>
      <c r="P996" s="35" t="s">
        <v>30689</v>
      </c>
      <c r="Q996" s="35" t="s">
        <v>29721</v>
      </c>
      <c r="R996" s="35" t="s">
        <v>29797</v>
      </c>
      <c r="S996" s="35" t="s">
        <v>2967</v>
      </c>
      <c r="T996" s="36" t="s">
        <v>645</v>
      </c>
      <c r="U996" s="39" t="str">
        <f>_xlfn.CONCAT(Tabel4[[#This Row],[Personnr.]],"-",Tabel4[[#This Row],[Afdeling]],"-",Tabel4[[#This Row],[ASS_Status]])</f>
        <v>27887-4775-Aktiv ansættelse</v>
      </c>
    </row>
    <row r="997" spans="8:21" ht="15" customHeight="1" x14ac:dyDescent="0.4">
      <c r="H997" s="9"/>
      <c r="K997"/>
      <c r="L997" s="9"/>
      <c r="M997" s="35" t="s">
        <v>27291</v>
      </c>
      <c r="N997" s="35" t="s">
        <v>46783</v>
      </c>
      <c r="O997" s="35" t="s">
        <v>27292</v>
      </c>
      <c r="P997" s="35" t="s">
        <v>30690</v>
      </c>
      <c r="Q997" s="35" t="s">
        <v>29721</v>
      </c>
      <c r="R997" s="35" t="s">
        <v>29737</v>
      </c>
      <c r="S997" s="35" t="s">
        <v>27293</v>
      </c>
      <c r="T997" s="36" t="s">
        <v>161</v>
      </c>
      <c r="U997" s="39" t="str">
        <f>_xlfn.CONCAT(Tabel4[[#This Row],[Personnr.]],"-",Tabel4[[#This Row],[Afdeling]],"-",Tabel4[[#This Row],[ASS_Status]])</f>
        <v>34371-2305-Aktiv ansættelse</v>
      </c>
    </row>
    <row r="998" spans="8:21" ht="15" customHeight="1" x14ac:dyDescent="0.4">
      <c r="H998" s="9"/>
      <c r="K998"/>
      <c r="L998" s="9"/>
      <c r="M998" s="35" t="s">
        <v>2968</v>
      </c>
      <c r="N998" s="35" t="s">
        <v>46784</v>
      </c>
      <c r="O998" s="35" t="s">
        <v>2969</v>
      </c>
      <c r="P998" s="35" t="s">
        <v>30691</v>
      </c>
      <c r="Q998" s="35" t="s">
        <v>29718</v>
      </c>
      <c r="R998" s="35" t="s">
        <v>29761</v>
      </c>
      <c r="S998" s="35" t="s">
        <v>2970</v>
      </c>
      <c r="T998" s="36" t="s">
        <v>119</v>
      </c>
      <c r="U998" s="39" t="str">
        <f>_xlfn.CONCAT(Tabel4[[#This Row],[Personnr.]],"-",Tabel4[[#This Row],[Afdeling]],"-",Tabel4[[#This Row],[ASS_Status]])</f>
        <v>31445-2221-Inactive - Payroll Eligible</v>
      </c>
    </row>
    <row r="999" spans="8:21" x14ac:dyDescent="0.4">
      <c r="M999" s="35" t="s">
        <v>2971</v>
      </c>
      <c r="N999" s="35" t="s">
        <v>46785</v>
      </c>
      <c r="O999" s="35" t="s">
        <v>2972</v>
      </c>
      <c r="P999" s="35" t="s">
        <v>30692</v>
      </c>
      <c r="Q999" s="35" t="s">
        <v>29718</v>
      </c>
      <c r="R999" s="35" t="s">
        <v>29761</v>
      </c>
      <c r="S999" s="35" t="s">
        <v>2973</v>
      </c>
      <c r="T999" s="36" t="s">
        <v>121</v>
      </c>
      <c r="U999" s="39" t="str">
        <f>_xlfn.CONCAT(Tabel4[[#This Row],[Personnr.]],"-",Tabel4[[#This Row],[Afdeling]],"-",Tabel4[[#This Row],[ASS_Status]])</f>
        <v>18321-2231-Inactive - Payroll Eligible</v>
      </c>
    </row>
    <row r="1000" spans="8:21" x14ac:dyDescent="0.4">
      <c r="M1000" s="35" t="s">
        <v>2974</v>
      </c>
      <c r="N1000" s="35" t="s">
        <v>46786</v>
      </c>
      <c r="O1000" s="35" t="s">
        <v>2975</v>
      </c>
      <c r="P1000" s="35" t="s">
        <v>30693</v>
      </c>
      <c r="Q1000" s="35" t="s">
        <v>29718</v>
      </c>
      <c r="R1000" s="35" t="s">
        <v>29761</v>
      </c>
      <c r="S1000" s="35" t="s">
        <v>2976</v>
      </c>
      <c r="T1000" s="36" t="s">
        <v>581</v>
      </c>
      <c r="U1000" s="39" t="str">
        <f>_xlfn.CONCAT(Tabel4[[#This Row],[Personnr.]],"-",Tabel4[[#This Row],[Afdeling]],"-",Tabel4[[#This Row],[ASS_Status]])</f>
        <v>32710-4140-Inactive - Payroll Eligible</v>
      </c>
    </row>
    <row r="1001" spans="8:21" x14ac:dyDescent="0.4">
      <c r="M1001" s="35" t="s">
        <v>2977</v>
      </c>
      <c r="N1001" s="35" t="s">
        <v>46787</v>
      </c>
      <c r="O1001" s="35" t="s">
        <v>2978</v>
      </c>
      <c r="P1001" s="35" t="s">
        <v>30694</v>
      </c>
      <c r="Q1001" s="35" t="s">
        <v>29721</v>
      </c>
      <c r="R1001" s="35" t="s">
        <v>29761</v>
      </c>
      <c r="S1001" s="35" t="s">
        <v>2979</v>
      </c>
      <c r="T1001" s="36" t="s">
        <v>454</v>
      </c>
      <c r="U1001" s="39" t="str">
        <f>_xlfn.CONCAT(Tabel4[[#This Row],[Personnr.]],"-",Tabel4[[#This Row],[Afdeling]],"-",Tabel4[[#This Row],[ASS_Status]])</f>
        <v>33835-3130-Aktiv ansættelse</v>
      </c>
    </row>
    <row r="1002" spans="8:21" x14ac:dyDescent="0.4">
      <c r="M1002" s="35" t="s">
        <v>2980</v>
      </c>
      <c r="N1002" s="35" t="s">
        <v>46788</v>
      </c>
      <c r="O1002" s="35" t="s">
        <v>2981</v>
      </c>
      <c r="P1002" s="35" t="s">
        <v>30695</v>
      </c>
      <c r="Q1002" s="35" t="s">
        <v>29718</v>
      </c>
      <c r="R1002" s="35" t="s">
        <v>29754</v>
      </c>
      <c r="S1002" s="35" t="s">
        <v>2982</v>
      </c>
      <c r="T1002" s="36" t="s">
        <v>728</v>
      </c>
      <c r="U1002" s="39" t="str">
        <f>_xlfn.CONCAT(Tabel4[[#This Row],[Personnr.]],"-",Tabel4[[#This Row],[Afdeling]],"-",Tabel4[[#This Row],[ASS_Status]])</f>
        <v>30699-6280-Inactive - Payroll Eligible</v>
      </c>
    </row>
    <row r="1003" spans="8:21" x14ac:dyDescent="0.4">
      <c r="M1003" s="35" t="s">
        <v>46789</v>
      </c>
      <c r="N1003" s="35" t="s">
        <v>46790</v>
      </c>
      <c r="O1003" s="35" t="s">
        <v>46791</v>
      </c>
      <c r="P1003" s="35" t="s">
        <v>46792</v>
      </c>
      <c r="Q1003" s="35" t="s">
        <v>29718</v>
      </c>
      <c r="R1003" s="35" t="s">
        <v>29754</v>
      </c>
      <c r="S1003" s="35" t="s">
        <v>46793</v>
      </c>
      <c r="T1003" s="36" t="s">
        <v>108</v>
      </c>
      <c r="U1003" s="39" t="str">
        <f>_xlfn.CONCAT(Tabel4[[#This Row],[Personnr.]],"-",Tabel4[[#This Row],[Afdeling]],"-",Tabel4[[#This Row],[ASS_Status]])</f>
        <v>36536-1212-Inactive - Payroll Eligible</v>
      </c>
    </row>
    <row r="1004" spans="8:21" x14ac:dyDescent="0.4">
      <c r="M1004" s="35" t="s">
        <v>2983</v>
      </c>
      <c r="N1004" s="35" t="s">
        <v>46794</v>
      </c>
      <c r="O1004" s="35" t="s">
        <v>2984</v>
      </c>
      <c r="P1004" s="35" t="s">
        <v>30696</v>
      </c>
      <c r="Q1004" s="35" t="s">
        <v>29718</v>
      </c>
      <c r="R1004" s="35" t="s">
        <v>29745</v>
      </c>
      <c r="S1004" s="35" t="s">
        <v>2985</v>
      </c>
      <c r="T1004" s="36" t="s">
        <v>577</v>
      </c>
      <c r="U1004" s="39" t="str">
        <f>_xlfn.CONCAT(Tabel4[[#This Row],[Personnr.]],"-",Tabel4[[#This Row],[Afdeling]],"-",Tabel4[[#This Row],[ASS_Status]])</f>
        <v>33502-4110-Inactive - Payroll Eligible</v>
      </c>
    </row>
    <row r="1005" spans="8:21" x14ac:dyDescent="0.4">
      <c r="M1005" s="35" t="s">
        <v>2986</v>
      </c>
      <c r="N1005" s="35" t="s">
        <v>46795</v>
      </c>
      <c r="O1005" s="35" t="s">
        <v>2987</v>
      </c>
      <c r="P1005" s="35" t="s">
        <v>30697</v>
      </c>
      <c r="Q1005" s="35" t="s">
        <v>29718</v>
      </c>
      <c r="R1005" s="35" t="s">
        <v>29754</v>
      </c>
      <c r="S1005" s="35" t="s">
        <v>2988</v>
      </c>
      <c r="T1005" s="36" t="s">
        <v>718</v>
      </c>
      <c r="U1005" s="39" t="str">
        <f>_xlfn.CONCAT(Tabel4[[#This Row],[Personnr.]],"-",Tabel4[[#This Row],[Afdeling]],"-",Tabel4[[#This Row],[ASS_Status]])</f>
        <v>29156-6213-Inactive - Payroll Eligible</v>
      </c>
    </row>
    <row r="1006" spans="8:21" x14ac:dyDescent="0.4">
      <c r="M1006" s="35" t="s">
        <v>2989</v>
      </c>
      <c r="N1006" s="35" t="s">
        <v>46796</v>
      </c>
      <c r="O1006" s="35" t="s">
        <v>2990</v>
      </c>
      <c r="P1006" s="35" t="s">
        <v>30698</v>
      </c>
      <c r="Q1006" s="35" t="s">
        <v>29718</v>
      </c>
      <c r="R1006" s="35" t="s">
        <v>29745</v>
      </c>
      <c r="S1006" s="35" t="s">
        <v>2991</v>
      </c>
      <c r="T1006" s="36" t="s">
        <v>39</v>
      </c>
      <c r="U1006" s="39" t="str">
        <f>_xlfn.CONCAT(Tabel4[[#This Row],[Personnr.]],"-",Tabel4[[#This Row],[Afdeling]],"-",Tabel4[[#This Row],[ASS_Status]])</f>
        <v>33604-0132-Inactive - Payroll Eligible</v>
      </c>
    </row>
    <row r="1007" spans="8:21" x14ac:dyDescent="0.4">
      <c r="M1007" s="35" t="s">
        <v>2989</v>
      </c>
      <c r="N1007" s="35"/>
      <c r="O1007" s="35"/>
      <c r="P1007" s="35" t="s">
        <v>30699</v>
      </c>
      <c r="Q1007" s="35" t="s">
        <v>29718</v>
      </c>
      <c r="R1007" s="35" t="s">
        <v>29745</v>
      </c>
      <c r="S1007" s="35" t="s">
        <v>2991</v>
      </c>
      <c r="T1007" s="36" t="s">
        <v>39</v>
      </c>
      <c r="U1007" s="39" t="str">
        <f>_xlfn.CONCAT(Tabel4[[#This Row],[Personnr.]],"-",Tabel4[[#This Row],[Afdeling]],"-",Tabel4[[#This Row],[ASS_Status]])</f>
        <v>-0132-Inactive - Payroll Eligible</v>
      </c>
    </row>
    <row r="1008" spans="8:21" x14ac:dyDescent="0.4">
      <c r="M1008" s="35" t="s">
        <v>2989</v>
      </c>
      <c r="N1008" s="35"/>
      <c r="O1008" s="35"/>
      <c r="P1008" s="35" t="s">
        <v>42657</v>
      </c>
      <c r="Q1008" s="35" t="s">
        <v>29718</v>
      </c>
      <c r="R1008" s="35" t="s">
        <v>29745</v>
      </c>
      <c r="S1008" s="35" t="s">
        <v>2991</v>
      </c>
      <c r="T1008" s="36" t="s">
        <v>39</v>
      </c>
      <c r="U1008" s="39" t="str">
        <f>_xlfn.CONCAT(Tabel4[[#This Row],[Personnr.]],"-",Tabel4[[#This Row],[Afdeling]],"-",Tabel4[[#This Row],[ASS_Status]])</f>
        <v>-0132-Inactive - Payroll Eligible</v>
      </c>
    </row>
    <row r="1009" spans="13:21" x14ac:dyDescent="0.4">
      <c r="M1009" s="35" t="s">
        <v>2989</v>
      </c>
      <c r="N1009" s="35"/>
      <c r="O1009" s="35"/>
      <c r="P1009" s="35" t="s">
        <v>46797</v>
      </c>
      <c r="Q1009" s="35" t="s">
        <v>29718</v>
      </c>
      <c r="R1009" s="35" t="s">
        <v>29857</v>
      </c>
      <c r="S1009" s="35" t="s">
        <v>2991</v>
      </c>
      <c r="T1009" s="36" t="s">
        <v>26</v>
      </c>
      <c r="U1009" s="39" t="str">
        <f>_xlfn.CONCAT(Tabel4[[#This Row],[Personnr.]],"-",Tabel4[[#This Row],[Afdeling]],"-",Tabel4[[#This Row],[ASS_Status]])</f>
        <v>-0111-Inactive - Payroll Eligible</v>
      </c>
    </row>
    <row r="1010" spans="13:21" x14ac:dyDescent="0.4">
      <c r="M1010" s="35" t="s">
        <v>2989</v>
      </c>
      <c r="N1010" s="35"/>
      <c r="O1010" s="35"/>
      <c r="P1010" s="35" t="s">
        <v>46798</v>
      </c>
      <c r="Q1010" s="35" t="s">
        <v>29721</v>
      </c>
      <c r="R1010" s="35" t="s">
        <v>29748</v>
      </c>
      <c r="S1010" s="35" t="s">
        <v>2991</v>
      </c>
      <c r="T1010" s="36" t="s">
        <v>26</v>
      </c>
      <c r="U1010" s="39" t="str">
        <f>_xlfn.CONCAT(Tabel4[[#This Row],[Personnr.]],"-",Tabel4[[#This Row],[Afdeling]],"-",Tabel4[[#This Row],[ASS_Status]])</f>
        <v>-0111-Aktiv ansættelse</v>
      </c>
    </row>
    <row r="1011" spans="13:21" x14ac:dyDescent="0.4">
      <c r="M1011" s="35" t="s">
        <v>2992</v>
      </c>
      <c r="N1011" s="35" t="s">
        <v>46799</v>
      </c>
      <c r="O1011" s="35" t="s">
        <v>2993</v>
      </c>
      <c r="P1011" s="35" t="s">
        <v>30700</v>
      </c>
      <c r="Q1011" s="35" t="s">
        <v>29718</v>
      </c>
      <c r="R1011" s="35" t="s">
        <v>29745</v>
      </c>
      <c r="S1011" s="35" t="s">
        <v>2994</v>
      </c>
      <c r="T1011" s="36" t="s">
        <v>586</v>
      </c>
      <c r="U1011" s="39" t="str">
        <f>_xlfn.CONCAT(Tabel4[[#This Row],[Personnr.]],"-",Tabel4[[#This Row],[Afdeling]],"-",Tabel4[[#This Row],[ASS_Status]])</f>
        <v>33580-4200-Inactive - Payroll Eligible</v>
      </c>
    </row>
    <row r="1012" spans="13:21" x14ac:dyDescent="0.4">
      <c r="M1012" s="35" t="s">
        <v>2992</v>
      </c>
      <c r="N1012" s="35"/>
      <c r="O1012" s="35"/>
      <c r="P1012" s="35" t="s">
        <v>30701</v>
      </c>
      <c r="Q1012" s="35" t="s">
        <v>29718</v>
      </c>
      <c r="R1012" s="35" t="s">
        <v>29745</v>
      </c>
      <c r="S1012" s="35" t="s">
        <v>2994</v>
      </c>
      <c r="T1012" s="36" t="s">
        <v>586</v>
      </c>
      <c r="U1012" s="39" t="str">
        <f>_xlfn.CONCAT(Tabel4[[#This Row],[Personnr.]],"-",Tabel4[[#This Row],[Afdeling]],"-",Tabel4[[#This Row],[ASS_Status]])</f>
        <v>-4200-Inactive - Payroll Eligible</v>
      </c>
    </row>
    <row r="1013" spans="13:21" ht="33.75" x14ac:dyDescent="0.4">
      <c r="M1013" s="35" t="s">
        <v>2995</v>
      </c>
      <c r="N1013" s="35" t="s">
        <v>46800</v>
      </c>
      <c r="O1013" s="35" t="s">
        <v>2996</v>
      </c>
      <c r="P1013" s="35" t="s">
        <v>30702</v>
      </c>
      <c r="Q1013" s="35" t="s">
        <v>29718</v>
      </c>
      <c r="R1013" s="35" t="s">
        <v>29745</v>
      </c>
      <c r="S1013" s="35" t="s">
        <v>2997</v>
      </c>
      <c r="T1013" s="36" t="s">
        <v>577</v>
      </c>
      <c r="U1013" s="39" t="str">
        <f>_xlfn.CONCAT(Tabel4[[#This Row],[Personnr.]],"-",Tabel4[[#This Row],[Afdeling]],"-",Tabel4[[#This Row],[ASS_Status]])</f>
        <v>32356-4110-Inactive - Payroll Eligible</v>
      </c>
    </row>
    <row r="1014" spans="13:21" ht="33.75" x14ac:dyDescent="0.4">
      <c r="M1014" s="35" t="s">
        <v>2995</v>
      </c>
      <c r="N1014" s="35"/>
      <c r="O1014" s="35"/>
      <c r="P1014" s="35" t="s">
        <v>30703</v>
      </c>
      <c r="Q1014" s="35" t="s">
        <v>29718</v>
      </c>
      <c r="R1014" s="35" t="s">
        <v>29745</v>
      </c>
      <c r="S1014" s="35" t="s">
        <v>2997</v>
      </c>
      <c r="T1014" s="36" t="s">
        <v>577</v>
      </c>
      <c r="U1014" s="39" t="str">
        <f>_xlfn.CONCAT(Tabel4[[#This Row],[Personnr.]],"-",Tabel4[[#This Row],[Afdeling]],"-",Tabel4[[#This Row],[ASS_Status]])</f>
        <v>-4110-Inactive - Payroll Eligible</v>
      </c>
    </row>
    <row r="1015" spans="13:21" ht="33.75" x14ac:dyDescent="0.4">
      <c r="M1015" s="35" t="s">
        <v>2995</v>
      </c>
      <c r="N1015" s="35"/>
      <c r="O1015" s="35"/>
      <c r="P1015" s="35" t="s">
        <v>30704</v>
      </c>
      <c r="Q1015" s="35" t="s">
        <v>29718</v>
      </c>
      <c r="R1015" s="35" t="s">
        <v>29745</v>
      </c>
      <c r="S1015" s="35" t="s">
        <v>2997</v>
      </c>
      <c r="T1015" s="36" t="s">
        <v>454</v>
      </c>
      <c r="U1015" s="39" t="str">
        <f>_xlfn.CONCAT(Tabel4[[#This Row],[Personnr.]],"-",Tabel4[[#This Row],[Afdeling]],"-",Tabel4[[#This Row],[ASS_Status]])</f>
        <v>-3130-Inactive - Payroll Eligible</v>
      </c>
    </row>
    <row r="1016" spans="13:21" ht="33.75" x14ac:dyDescent="0.4">
      <c r="M1016" s="35" t="s">
        <v>27295</v>
      </c>
      <c r="N1016" s="35" t="s">
        <v>46801</v>
      </c>
      <c r="O1016" s="35" t="s">
        <v>27296</v>
      </c>
      <c r="P1016" s="35" t="s">
        <v>30705</v>
      </c>
      <c r="Q1016" s="35" t="s">
        <v>29718</v>
      </c>
      <c r="R1016" s="35" t="s">
        <v>29754</v>
      </c>
      <c r="S1016" s="35" t="s">
        <v>27297</v>
      </c>
      <c r="T1016" s="36" t="s">
        <v>592</v>
      </c>
      <c r="U1016" s="39" t="str">
        <f>_xlfn.CONCAT(Tabel4[[#This Row],[Personnr.]],"-",Tabel4[[#This Row],[Afdeling]],"-",Tabel4[[#This Row],[ASS_Status]])</f>
        <v>34678-4233-Inactive - Payroll Eligible</v>
      </c>
    </row>
    <row r="1017" spans="13:21" x14ac:dyDescent="0.4">
      <c r="M1017" s="35" t="s">
        <v>46802</v>
      </c>
      <c r="N1017" s="35" t="s">
        <v>46803</v>
      </c>
      <c r="O1017" s="35" t="s">
        <v>46804</v>
      </c>
      <c r="P1017" s="35" t="s">
        <v>46805</v>
      </c>
      <c r="Q1017" s="35" t="s">
        <v>29718</v>
      </c>
      <c r="R1017" s="35" t="s">
        <v>29745</v>
      </c>
      <c r="S1017" s="35" t="s">
        <v>46806</v>
      </c>
      <c r="T1017" s="36" t="s">
        <v>586</v>
      </c>
      <c r="U1017" s="39" t="str">
        <f>_xlfn.CONCAT(Tabel4[[#This Row],[Personnr.]],"-",Tabel4[[#This Row],[Afdeling]],"-",Tabel4[[#This Row],[ASS_Status]])</f>
        <v>37117-4200-Inactive - Payroll Eligible</v>
      </c>
    </row>
    <row r="1018" spans="13:21" x14ac:dyDescent="0.4">
      <c r="M1018" s="35" t="s">
        <v>44397</v>
      </c>
      <c r="N1018" s="35" t="s">
        <v>46807</v>
      </c>
      <c r="O1018" s="35" t="s">
        <v>44398</v>
      </c>
      <c r="P1018" s="35" t="s">
        <v>42658</v>
      </c>
      <c r="Q1018" s="35" t="s">
        <v>29721</v>
      </c>
      <c r="R1018" s="35" t="s">
        <v>29754</v>
      </c>
      <c r="S1018" s="35" t="s">
        <v>42659</v>
      </c>
      <c r="T1018" s="36" t="s">
        <v>757</v>
      </c>
      <c r="U1018" s="39" t="str">
        <f>_xlfn.CONCAT(Tabel4[[#This Row],[Personnr.]],"-",Tabel4[[#This Row],[Afdeling]],"-",Tabel4[[#This Row],[ASS_Status]])</f>
        <v>36246-7710-Aktiv ansættelse</v>
      </c>
    </row>
    <row r="1019" spans="13:21" ht="33.75" x14ac:dyDescent="0.4">
      <c r="M1019" s="35" t="s">
        <v>44399</v>
      </c>
      <c r="N1019" s="35" t="s">
        <v>46808</v>
      </c>
      <c r="O1019" s="35" t="s">
        <v>44400</v>
      </c>
      <c r="P1019" s="35" t="s">
        <v>42660</v>
      </c>
      <c r="Q1019" s="35" t="s">
        <v>29721</v>
      </c>
      <c r="R1019" s="35" t="s">
        <v>29754</v>
      </c>
      <c r="S1019" s="35" t="s">
        <v>42661</v>
      </c>
      <c r="T1019" s="36" t="s">
        <v>251</v>
      </c>
      <c r="U1019" s="39" t="str">
        <f>_xlfn.CONCAT(Tabel4[[#This Row],[Personnr.]],"-",Tabel4[[#This Row],[Afdeling]],"-",Tabel4[[#This Row],[ASS_Status]])</f>
        <v>35958-2532-Aktiv ansættelse</v>
      </c>
    </row>
    <row r="1020" spans="13:21" x14ac:dyDescent="0.4">
      <c r="M1020" s="35" t="s">
        <v>46809</v>
      </c>
      <c r="N1020" s="35" t="s">
        <v>46810</v>
      </c>
      <c r="O1020" s="35" t="s">
        <v>46811</v>
      </c>
      <c r="P1020" s="35" t="s">
        <v>46812</v>
      </c>
      <c r="Q1020" s="35" t="s">
        <v>29718</v>
      </c>
      <c r="R1020" s="35" t="s">
        <v>29745</v>
      </c>
      <c r="S1020" s="35" t="s">
        <v>46813</v>
      </c>
      <c r="T1020" s="36" t="s">
        <v>105</v>
      </c>
      <c r="U1020" s="39" t="str">
        <f>_xlfn.CONCAT(Tabel4[[#This Row],[Personnr.]],"-",Tabel4[[#This Row],[Afdeling]],"-",Tabel4[[#This Row],[ASS_Status]])</f>
        <v>37281-1202-Inactive - Payroll Eligible</v>
      </c>
    </row>
    <row r="1021" spans="13:21" x14ac:dyDescent="0.4">
      <c r="M1021" s="35" t="s">
        <v>2998</v>
      </c>
      <c r="N1021" s="35" t="s">
        <v>46814</v>
      </c>
      <c r="O1021" s="35" t="s">
        <v>2999</v>
      </c>
      <c r="P1021" s="35" t="s">
        <v>30706</v>
      </c>
      <c r="Q1021" s="35" t="s">
        <v>29721</v>
      </c>
      <c r="R1021" s="35" t="s">
        <v>29926</v>
      </c>
      <c r="S1021" s="35" t="s">
        <v>3000</v>
      </c>
      <c r="T1021" s="36" t="s">
        <v>87</v>
      </c>
      <c r="U1021" s="39" t="str">
        <f>_xlfn.CONCAT(Tabel4[[#This Row],[Personnr.]],"-",Tabel4[[#This Row],[Afdeling]],"-",Tabel4[[#This Row],[ASS_Status]])</f>
        <v>1250-1125-Aktiv ansættelse</v>
      </c>
    </row>
    <row r="1022" spans="13:21" ht="33.75" x14ac:dyDescent="0.4">
      <c r="M1022" s="35" t="s">
        <v>3001</v>
      </c>
      <c r="N1022" s="35" t="s">
        <v>46815</v>
      </c>
      <c r="O1022" s="35" t="s">
        <v>3002</v>
      </c>
      <c r="P1022" s="35" t="s">
        <v>30707</v>
      </c>
      <c r="Q1022" s="35" t="s">
        <v>29721</v>
      </c>
      <c r="R1022" s="35" t="s">
        <v>29832</v>
      </c>
      <c r="S1022" s="35" t="s">
        <v>3003</v>
      </c>
      <c r="T1022" s="36" t="s">
        <v>840</v>
      </c>
      <c r="U1022" s="39" t="str">
        <f>_xlfn.CONCAT(Tabel4[[#This Row],[Personnr.]],"-",Tabel4[[#This Row],[Afdeling]],"-",Tabel4[[#This Row],[ASS_Status]])</f>
        <v>9932-8540-Aktiv ansættelse</v>
      </c>
    </row>
    <row r="1023" spans="13:21" x14ac:dyDescent="0.4">
      <c r="M1023" s="35" t="s">
        <v>3004</v>
      </c>
      <c r="N1023" s="35" t="s">
        <v>46816</v>
      </c>
      <c r="O1023" s="35" t="s">
        <v>3005</v>
      </c>
      <c r="P1023" s="35" t="s">
        <v>30708</v>
      </c>
      <c r="Q1023" s="35" t="s">
        <v>29718</v>
      </c>
      <c r="R1023" s="35" t="s">
        <v>30036</v>
      </c>
      <c r="S1023" s="35" t="s">
        <v>3006</v>
      </c>
      <c r="T1023" s="36" t="s">
        <v>616</v>
      </c>
      <c r="U1023" s="39" t="str">
        <f>_xlfn.CONCAT(Tabel4[[#This Row],[Personnr.]],"-",Tabel4[[#This Row],[Afdeling]],"-",Tabel4[[#This Row],[ASS_Status]])</f>
        <v>15503-4620-Inactive - Payroll Eligible</v>
      </c>
    </row>
    <row r="1024" spans="13:21" x14ac:dyDescent="0.4">
      <c r="M1024" s="35" t="s">
        <v>3007</v>
      </c>
      <c r="N1024" s="35" t="s">
        <v>46817</v>
      </c>
      <c r="O1024" s="35" t="s">
        <v>3008</v>
      </c>
      <c r="P1024" s="35" t="s">
        <v>30709</v>
      </c>
      <c r="Q1024" s="35" t="s">
        <v>29721</v>
      </c>
      <c r="R1024" s="35" t="s">
        <v>29719</v>
      </c>
      <c r="S1024" s="35" t="s">
        <v>3009</v>
      </c>
      <c r="T1024" s="36" t="s">
        <v>442</v>
      </c>
      <c r="U1024" s="39" t="str">
        <f>_xlfn.CONCAT(Tabel4[[#This Row],[Personnr.]],"-",Tabel4[[#This Row],[Afdeling]],"-",Tabel4[[#This Row],[ASS_Status]])</f>
        <v>29431-3080-Aktiv ansættelse</v>
      </c>
    </row>
    <row r="1025" spans="13:21" x14ac:dyDescent="0.4">
      <c r="M1025" s="35" t="s">
        <v>3010</v>
      </c>
      <c r="N1025" s="35" t="s">
        <v>46818</v>
      </c>
      <c r="O1025" s="35" t="s">
        <v>3011</v>
      </c>
      <c r="P1025" s="35" t="s">
        <v>30710</v>
      </c>
      <c r="Q1025" s="35" t="s">
        <v>29721</v>
      </c>
      <c r="R1025" s="35" t="s">
        <v>29729</v>
      </c>
      <c r="S1025" s="35" t="s">
        <v>3012</v>
      </c>
      <c r="T1025" s="36" t="s">
        <v>31</v>
      </c>
      <c r="U1025" s="39" t="str">
        <f>_xlfn.CONCAT(Tabel4[[#This Row],[Personnr.]],"-",Tabel4[[#This Row],[Afdeling]],"-",Tabel4[[#This Row],[ASS_Status]])</f>
        <v>11465-0116-Aktiv ansættelse</v>
      </c>
    </row>
    <row r="1026" spans="13:21" x14ac:dyDescent="0.4">
      <c r="M1026" s="35" t="s">
        <v>44401</v>
      </c>
      <c r="N1026" s="35" t="s">
        <v>46819</v>
      </c>
      <c r="O1026" s="35" t="s">
        <v>44402</v>
      </c>
      <c r="P1026" s="35" t="s">
        <v>42662</v>
      </c>
      <c r="Q1026" s="35" t="s">
        <v>29721</v>
      </c>
      <c r="R1026" s="35" t="s">
        <v>29748</v>
      </c>
      <c r="S1026" s="35" t="s">
        <v>42663</v>
      </c>
      <c r="T1026" s="36" t="s">
        <v>316</v>
      </c>
      <c r="U1026" s="39" t="str">
        <f>_xlfn.CONCAT(Tabel4[[#This Row],[Personnr.]],"-",Tabel4[[#This Row],[Afdeling]],"-",Tabel4[[#This Row],[ASS_Status]])</f>
        <v>36203-2762-Aktiv ansættelse</v>
      </c>
    </row>
    <row r="1027" spans="13:21" x14ac:dyDescent="0.4">
      <c r="M1027" s="35" t="s">
        <v>3013</v>
      </c>
      <c r="N1027" s="35" t="s">
        <v>46820</v>
      </c>
      <c r="O1027" s="35" t="s">
        <v>3014</v>
      </c>
      <c r="P1027" s="35" t="s">
        <v>30711</v>
      </c>
      <c r="Q1027" s="35" t="s">
        <v>29718</v>
      </c>
      <c r="R1027" s="35" t="s">
        <v>29737</v>
      </c>
      <c r="S1027" s="35" t="s">
        <v>3015</v>
      </c>
      <c r="T1027" s="36" t="s">
        <v>581</v>
      </c>
      <c r="U1027" s="39" t="str">
        <f>_xlfn.CONCAT(Tabel4[[#This Row],[Personnr.]],"-",Tabel4[[#This Row],[Afdeling]],"-",Tabel4[[#This Row],[ASS_Status]])</f>
        <v>26781-4140-Inactive - Payroll Eligible</v>
      </c>
    </row>
    <row r="1028" spans="13:21" ht="33.75" x14ac:dyDescent="0.4">
      <c r="M1028" s="35" t="s">
        <v>3016</v>
      </c>
      <c r="N1028" s="35" t="s">
        <v>46821</v>
      </c>
      <c r="O1028" s="35" t="s">
        <v>620</v>
      </c>
      <c r="P1028" s="35" t="s">
        <v>30712</v>
      </c>
      <c r="Q1028" s="35" t="s">
        <v>29718</v>
      </c>
      <c r="R1028" s="35" t="s">
        <v>29802</v>
      </c>
      <c r="S1028" s="35" t="s">
        <v>3017</v>
      </c>
      <c r="T1028" s="36" t="s">
        <v>27</v>
      </c>
      <c r="U1028" s="39" t="str">
        <f>_xlfn.CONCAT(Tabel4[[#This Row],[Personnr.]],"-",Tabel4[[#This Row],[Afdeling]],"-",Tabel4[[#This Row],[ASS_Status]])</f>
        <v>4627-0112-Inactive - Payroll Eligible</v>
      </c>
    </row>
    <row r="1029" spans="13:21" x14ac:dyDescent="0.4">
      <c r="M1029" s="35" t="s">
        <v>3018</v>
      </c>
      <c r="N1029" s="35" t="s">
        <v>46822</v>
      </c>
      <c r="O1029" s="35" t="s">
        <v>3019</v>
      </c>
      <c r="P1029" s="35" t="s">
        <v>30713</v>
      </c>
      <c r="Q1029" s="35" t="s">
        <v>29718</v>
      </c>
      <c r="R1029" s="35" t="s">
        <v>29802</v>
      </c>
      <c r="S1029" s="35" t="s">
        <v>3020</v>
      </c>
      <c r="T1029" s="36" t="s">
        <v>498</v>
      </c>
      <c r="U1029" s="39" t="str">
        <f>_xlfn.CONCAT(Tabel4[[#This Row],[Personnr.]],"-",Tabel4[[#This Row],[Afdeling]],"-",Tabel4[[#This Row],[ASS_Status]])</f>
        <v>4628-3332-Inactive - Payroll Eligible</v>
      </c>
    </row>
    <row r="1030" spans="13:21" x14ac:dyDescent="0.4">
      <c r="M1030" s="35" t="s">
        <v>3021</v>
      </c>
      <c r="N1030" s="35" t="s">
        <v>46823</v>
      </c>
      <c r="O1030" s="35" t="s">
        <v>3022</v>
      </c>
      <c r="P1030" s="35" t="s">
        <v>30714</v>
      </c>
      <c r="Q1030" s="35" t="s">
        <v>29721</v>
      </c>
      <c r="R1030" s="35" t="s">
        <v>29748</v>
      </c>
      <c r="S1030" s="35" t="s">
        <v>3023</v>
      </c>
      <c r="T1030" s="36" t="s">
        <v>138</v>
      </c>
      <c r="U1030" s="39" t="str">
        <f>_xlfn.CONCAT(Tabel4[[#This Row],[Personnr.]],"-",Tabel4[[#This Row],[Afdeling]],"-",Tabel4[[#This Row],[ASS_Status]])</f>
        <v>31410-2253-Aktiv ansættelse</v>
      </c>
    </row>
    <row r="1031" spans="13:21" x14ac:dyDescent="0.4">
      <c r="M1031" s="35" t="s">
        <v>3024</v>
      </c>
      <c r="N1031" s="35" t="s">
        <v>46824</v>
      </c>
      <c r="O1031" s="35" t="s">
        <v>3025</v>
      </c>
      <c r="P1031" s="35" t="s">
        <v>30715</v>
      </c>
      <c r="Q1031" s="35" t="s">
        <v>29718</v>
      </c>
      <c r="R1031" s="35" t="s">
        <v>29748</v>
      </c>
      <c r="S1031" s="35" t="s">
        <v>3026</v>
      </c>
      <c r="T1031" s="36" t="s">
        <v>109</v>
      </c>
      <c r="U1031" s="39" t="str">
        <f>_xlfn.CONCAT(Tabel4[[#This Row],[Personnr.]],"-",Tabel4[[#This Row],[Afdeling]],"-",Tabel4[[#This Row],[ASS_Status]])</f>
        <v>19764-1213-Inactive - Payroll Eligible</v>
      </c>
    </row>
    <row r="1032" spans="13:21" x14ac:dyDescent="0.4">
      <c r="M1032" s="35" t="s">
        <v>3027</v>
      </c>
      <c r="N1032" s="35" t="s">
        <v>46825</v>
      </c>
      <c r="O1032" s="35" t="s">
        <v>3028</v>
      </c>
      <c r="P1032" s="35" t="s">
        <v>30716</v>
      </c>
      <c r="Q1032" s="35" t="s">
        <v>29718</v>
      </c>
      <c r="R1032" s="35" t="s">
        <v>29719</v>
      </c>
      <c r="S1032" s="35" t="s">
        <v>3029</v>
      </c>
      <c r="T1032" s="36" t="s">
        <v>243</v>
      </c>
      <c r="U1032" s="39" t="str">
        <f>_xlfn.CONCAT(Tabel4[[#This Row],[Personnr.]],"-",Tabel4[[#This Row],[Afdeling]],"-",Tabel4[[#This Row],[ASS_Status]])</f>
        <v>29468-2512-Inactive - Payroll Eligible</v>
      </c>
    </row>
    <row r="1033" spans="13:21" x14ac:dyDescent="0.4">
      <c r="M1033" s="35" t="s">
        <v>3030</v>
      </c>
      <c r="N1033" s="35" t="s">
        <v>46826</v>
      </c>
      <c r="O1033" s="35" t="s">
        <v>3031</v>
      </c>
      <c r="P1033" s="35" t="s">
        <v>30717</v>
      </c>
      <c r="Q1033" s="35" t="s">
        <v>29718</v>
      </c>
      <c r="R1033" s="35" t="s">
        <v>29748</v>
      </c>
      <c r="S1033" s="35" t="s">
        <v>3032</v>
      </c>
      <c r="T1033" s="36" t="s">
        <v>37</v>
      </c>
      <c r="U1033" s="39" t="str">
        <f>_xlfn.CONCAT(Tabel4[[#This Row],[Personnr.]],"-",Tabel4[[#This Row],[Afdeling]],"-",Tabel4[[#This Row],[ASS_Status]])</f>
        <v>14841-0122-Inactive - Payroll Eligible</v>
      </c>
    </row>
    <row r="1034" spans="13:21" x14ac:dyDescent="0.4">
      <c r="M1034" s="35" t="s">
        <v>3033</v>
      </c>
      <c r="N1034" s="35" t="s">
        <v>46827</v>
      </c>
      <c r="O1034" s="35" t="s">
        <v>3034</v>
      </c>
      <c r="P1034" s="35" t="s">
        <v>30718</v>
      </c>
      <c r="Q1034" s="35" t="s">
        <v>29718</v>
      </c>
      <c r="R1034" s="35" t="s">
        <v>29748</v>
      </c>
      <c r="S1034" s="35" t="s">
        <v>3035</v>
      </c>
      <c r="T1034" s="36" t="s">
        <v>605</v>
      </c>
      <c r="U1034" s="39" t="str">
        <f>_xlfn.CONCAT(Tabel4[[#This Row],[Personnr.]],"-",Tabel4[[#This Row],[Afdeling]],"-",Tabel4[[#This Row],[ASS_Status]])</f>
        <v>30339-4280-Inactive - Payroll Eligible</v>
      </c>
    </row>
    <row r="1035" spans="13:21" x14ac:dyDescent="0.4">
      <c r="M1035" s="35" t="s">
        <v>3033</v>
      </c>
      <c r="N1035" s="35"/>
      <c r="O1035" s="35"/>
      <c r="P1035" s="35" t="s">
        <v>46828</v>
      </c>
      <c r="Q1035" s="35" t="s">
        <v>29718</v>
      </c>
      <c r="R1035" s="35" t="s">
        <v>29761</v>
      </c>
      <c r="S1035" s="35" t="s">
        <v>3035</v>
      </c>
      <c r="T1035" s="36" t="s">
        <v>605</v>
      </c>
      <c r="U1035" s="39" t="str">
        <f>_xlfn.CONCAT(Tabel4[[#This Row],[Personnr.]],"-",Tabel4[[#This Row],[Afdeling]],"-",Tabel4[[#This Row],[ASS_Status]])</f>
        <v>-4280-Inactive - Payroll Eligible</v>
      </c>
    </row>
    <row r="1036" spans="13:21" x14ac:dyDescent="0.4">
      <c r="M1036" s="35" t="s">
        <v>3033</v>
      </c>
      <c r="N1036" s="35"/>
      <c r="O1036" s="35"/>
      <c r="P1036" s="35" t="s">
        <v>46829</v>
      </c>
      <c r="Q1036" s="35" t="s">
        <v>29721</v>
      </c>
      <c r="R1036" s="35" t="s">
        <v>29761</v>
      </c>
      <c r="S1036" s="35" t="s">
        <v>3035</v>
      </c>
      <c r="T1036" s="36" t="s">
        <v>605</v>
      </c>
      <c r="U1036" s="39" t="str">
        <f>_xlfn.CONCAT(Tabel4[[#This Row],[Personnr.]],"-",Tabel4[[#This Row],[Afdeling]],"-",Tabel4[[#This Row],[ASS_Status]])</f>
        <v>-4280-Aktiv ansættelse</v>
      </c>
    </row>
    <row r="1037" spans="13:21" x14ac:dyDescent="0.4">
      <c r="M1037" s="35" t="s">
        <v>3036</v>
      </c>
      <c r="N1037" s="35" t="s">
        <v>46830</v>
      </c>
      <c r="O1037" s="35" t="s">
        <v>3037</v>
      </c>
      <c r="P1037" s="35" t="s">
        <v>30719</v>
      </c>
      <c r="Q1037" s="35" t="s">
        <v>29721</v>
      </c>
      <c r="R1037" s="35" t="s">
        <v>29748</v>
      </c>
      <c r="S1037" s="35" t="s">
        <v>3038</v>
      </c>
      <c r="T1037" s="36" t="s">
        <v>645</v>
      </c>
      <c r="U1037" s="39" t="str">
        <f>_xlfn.CONCAT(Tabel4[[#This Row],[Personnr.]],"-",Tabel4[[#This Row],[Afdeling]],"-",Tabel4[[#This Row],[ASS_Status]])</f>
        <v>30963-4775-Aktiv ansættelse</v>
      </c>
    </row>
    <row r="1038" spans="13:21" x14ac:dyDescent="0.4">
      <c r="M1038" s="35" t="s">
        <v>3039</v>
      </c>
      <c r="N1038" s="35" t="s">
        <v>46831</v>
      </c>
      <c r="O1038" s="35" t="s">
        <v>3040</v>
      </c>
      <c r="P1038" s="35" t="s">
        <v>30720</v>
      </c>
      <c r="Q1038" s="35" t="s">
        <v>29721</v>
      </c>
      <c r="R1038" s="35" t="s">
        <v>30721</v>
      </c>
      <c r="S1038" s="35" t="s">
        <v>3041</v>
      </c>
      <c r="T1038" s="36" t="s">
        <v>137</v>
      </c>
      <c r="U1038" s="39" t="str">
        <f>_xlfn.CONCAT(Tabel4[[#This Row],[Personnr.]],"-",Tabel4[[#This Row],[Afdeling]],"-",Tabel4[[#This Row],[ASS_Status]])</f>
        <v>33004-2252-Aktiv ansættelse</v>
      </c>
    </row>
    <row r="1039" spans="13:21" x14ac:dyDescent="0.4">
      <c r="M1039" s="35" t="s">
        <v>3042</v>
      </c>
      <c r="N1039" s="35" t="s">
        <v>46832</v>
      </c>
      <c r="O1039" s="35" t="s">
        <v>3043</v>
      </c>
      <c r="P1039" s="35" t="s">
        <v>30722</v>
      </c>
      <c r="Q1039" s="35" t="s">
        <v>29718</v>
      </c>
      <c r="R1039" s="35" t="s">
        <v>29754</v>
      </c>
      <c r="S1039" s="35" t="s">
        <v>3044</v>
      </c>
      <c r="T1039" s="36" t="s">
        <v>148</v>
      </c>
      <c r="U1039" s="39" t="str">
        <f>_xlfn.CONCAT(Tabel4[[#This Row],[Personnr.]],"-",Tabel4[[#This Row],[Afdeling]],"-",Tabel4[[#This Row],[ASS_Status]])</f>
        <v>30099-2280-Inactive - Payroll Eligible</v>
      </c>
    </row>
    <row r="1040" spans="13:21" x14ac:dyDescent="0.4">
      <c r="M1040" s="35" t="s">
        <v>3045</v>
      </c>
      <c r="N1040" s="35" t="s">
        <v>46833</v>
      </c>
      <c r="O1040" s="35" t="s">
        <v>3046</v>
      </c>
      <c r="P1040" s="35" t="s">
        <v>30723</v>
      </c>
      <c r="Q1040" s="35" t="s">
        <v>29721</v>
      </c>
      <c r="R1040" s="35" t="s">
        <v>29737</v>
      </c>
      <c r="S1040" s="35" t="s">
        <v>3047</v>
      </c>
      <c r="T1040" s="36" t="s">
        <v>378</v>
      </c>
      <c r="U1040" s="39" t="str">
        <f>_xlfn.CONCAT(Tabel4[[#This Row],[Personnr.]],"-",Tabel4[[#This Row],[Afdeling]],"-",Tabel4[[#This Row],[ASS_Status]])</f>
        <v>33659-2900-Aktiv ansættelse</v>
      </c>
    </row>
    <row r="1041" spans="13:21" x14ac:dyDescent="0.4">
      <c r="M1041" s="35" t="s">
        <v>44403</v>
      </c>
      <c r="N1041" s="35" t="s">
        <v>46834</v>
      </c>
      <c r="O1041" s="35" t="s">
        <v>44404</v>
      </c>
      <c r="P1041" s="35" t="s">
        <v>42664</v>
      </c>
      <c r="Q1041" s="35" t="s">
        <v>29718</v>
      </c>
      <c r="R1041" s="35" t="s">
        <v>29745</v>
      </c>
      <c r="S1041" s="35" t="s">
        <v>42665</v>
      </c>
      <c r="T1041" s="36" t="s">
        <v>622</v>
      </c>
      <c r="U1041" s="39" t="str">
        <f>_xlfn.CONCAT(Tabel4[[#This Row],[Personnr.]],"-",Tabel4[[#This Row],[Afdeling]],"-",Tabel4[[#This Row],[ASS_Status]])</f>
        <v>35650-4635-Inactive - Payroll Eligible</v>
      </c>
    </row>
    <row r="1042" spans="13:21" x14ac:dyDescent="0.4">
      <c r="M1042" s="35" t="s">
        <v>27301</v>
      </c>
      <c r="N1042" s="35" t="s">
        <v>46835</v>
      </c>
      <c r="O1042" s="35" t="s">
        <v>27302</v>
      </c>
      <c r="P1042" s="35" t="s">
        <v>30724</v>
      </c>
      <c r="Q1042" s="35" t="s">
        <v>29721</v>
      </c>
      <c r="R1042" s="35" t="s">
        <v>29754</v>
      </c>
      <c r="S1042" s="35" t="s">
        <v>27303</v>
      </c>
      <c r="T1042" s="36" t="s">
        <v>758</v>
      </c>
      <c r="U1042" s="39" t="str">
        <f>_xlfn.CONCAT(Tabel4[[#This Row],[Personnr.]],"-",Tabel4[[#This Row],[Afdeling]],"-",Tabel4[[#This Row],[ASS_Status]])</f>
        <v>34125-7720-Aktiv ansættelse</v>
      </c>
    </row>
    <row r="1043" spans="13:21" x14ac:dyDescent="0.4">
      <c r="M1043" s="35" t="s">
        <v>46836</v>
      </c>
      <c r="N1043" s="35" t="s">
        <v>46837</v>
      </c>
      <c r="O1043" s="35" t="s">
        <v>46838</v>
      </c>
      <c r="P1043" s="35" t="s">
        <v>46839</v>
      </c>
      <c r="Q1043" s="35" t="s">
        <v>29721</v>
      </c>
      <c r="R1043" s="35" t="s">
        <v>29748</v>
      </c>
      <c r="S1043" s="35" t="s">
        <v>46840</v>
      </c>
      <c r="T1043" s="36" t="s">
        <v>29701</v>
      </c>
      <c r="U1043" s="39" t="str">
        <f>_xlfn.CONCAT(Tabel4[[#This Row],[Personnr.]],"-",Tabel4[[#This Row],[Afdeling]],"-",Tabel4[[#This Row],[ASS_Status]])</f>
        <v>37074-1020-Aktiv ansættelse</v>
      </c>
    </row>
    <row r="1044" spans="13:21" x14ac:dyDescent="0.4">
      <c r="M1044" s="35" t="s">
        <v>27304</v>
      </c>
      <c r="N1044" s="35" t="s">
        <v>46841</v>
      </c>
      <c r="O1044" s="35" t="s">
        <v>27305</v>
      </c>
      <c r="P1044" s="35" t="s">
        <v>30725</v>
      </c>
      <c r="Q1044" s="35" t="s">
        <v>29718</v>
      </c>
      <c r="R1044" s="35" t="s">
        <v>29745</v>
      </c>
      <c r="S1044" s="35" t="s">
        <v>27306</v>
      </c>
      <c r="T1044" s="36" t="s">
        <v>85</v>
      </c>
      <c r="U1044" s="39" t="str">
        <f>_xlfn.CONCAT(Tabel4[[#This Row],[Personnr.]],"-",Tabel4[[#This Row],[Afdeling]],"-",Tabel4[[#This Row],[ASS_Status]])</f>
        <v>34819-1118-Inactive - Payroll Eligible</v>
      </c>
    </row>
    <row r="1045" spans="13:21" x14ac:dyDescent="0.4">
      <c r="M1045" s="35" t="s">
        <v>27304</v>
      </c>
      <c r="N1045" s="35"/>
      <c r="O1045" s="35"/>
      <c r="P1045" s="35" t="s">
        <v>46842</v>
      </c>
      <c r="Q1045" s="35" t="s">
        <v>29718</v>
      </c>
      <c r="R1045" s="35" t="s">
        <v>29754</v>
      </c>
      <c r="S1045" s="35" t="s">
        <v>27306</v>
      </c>
      <c r="T1045" s="36" t="s">
        <v>97</v>
      </c>
      <c r="U1045" s="39" t="str">
        <f>_xlfn.CONCAT(Tabel4[[#This Row],[Personnr.]],"-",Tabel4[[#This Row],[Afdeling]],"-",Tabel4[[#This Row],[ASS_Status]])</f>
        <v>-1150-Inactive - Payroll Eligible</v>
      </c>
    </row>
    <row r="1046" spans="13:21" x14ac:dyDescent="0.4">
      <c r="M1046" s="35" t="s">
        <v>44405</v>
      </c>
      <c r="N1046" s="35" t="s">
        <v>46843</v>
      </c>
      <c r="O1046" s="35" t="s">
        <v>44406</v>
      </c>
      <c r="P1046" s="35" t="s">
        <v>42666</v>
      </c>
      <c r="Q1046" s="35" t="s">
        <v>29718</v>
      </c>
      <c r="R1046" s="35" t="s">
        <v>29745</v>
      </c>
      <c r="S1046" s="35" t="s">
        <v>42667</v>
      </c>
      <c r="T1046" s="36" t="s">
        <v>586</v>
      </c>
      <c r="U1046" s="39" t="str">
        <f>_xlfn.CONCAT(Tabel4[[#This Row],[Personnr.]],"-",Tabel4[[#This Row],[Afdeling]],"-",Tabel4[[#This Row],[ASS_Status]])</f>
        <v>36023-4200-Inactive - Payroll Eligible</v>
      </c>
    </row>
    <row r="1047" spans="13:21" x14ac:dyDescent="0.4">
      <c r="M1047" s="35" t="s">
        <v>44405</v>
      </c>
      <c r="N1047" s="35"/>
      <c r="O1047" s="35"/>
      <c r="P1047" s="35" t="s">
        <v>46844</v>
      </c>
      <c r="Q1047" s="35" t="s">
        <v>29718</v>
      </c>
      <c r="R1047" s="35" t="s">
        <v>29745</v>
      </c>
      <c r="S1047" s="35" t="s">
        <v>42667</v>
      </c>
      <c r="T1047" s="36" t="s">
        <v>586</v>
      </c>
      <c r="U1047" s="39" t="str">
        <f>_xlfn.CONCAT(Tabel4[[#This Row],[Personnr.]],"-",Tabel4[[#This Row],[Afdeling]],"-",Tabel4[[#This Row],[ASS_Status]])</f>
        <v>-4200-Inactive - Payroll Eligible</v>
      </c>
    </row>
    <row r="1048" spans="13:21" x14ac:dyDescent="0.4">
      <c r="M1048" s="35" t="s">
        <v>3048</v>
      </c>
      <c r="N1048" s="35" t="s">
        <v>46845</v>
      </c>
      <c r="O1048" s="35" t="s">
        <v>3049</v>
      </c>
      <c r="P1048" s="35" t="s">
        <v>30726</v>
      </c>
      <c r="Q1048" s="35" t="s">
        <v>29718</v>
      </c>
      <c r="R1048" s="35" t="s">
        <v>29745</v>
      </c>
      <c r="S1048" s="35" t="s">
        <v>3050</v>
      </c>
      <c r="T1048" s="36" t="s">
        <v>715</v>
      </c>
      <c r="U1048" s="39" t="str">
        <f>_xlfn.CONCAT(Tabel4[[#This Row],[Personnr.]],"-",Tabel4[[#This Row],[Afdeling]],"-",Tabel4[[#This Row],[ASS_Status]])</f>
        <v>29801-6000-Inactive - Payroll Eligible</v>
      </c>
    </row>
    <row r="1049" spans="13:21" x14ac:dyDescent="0.4">
      <c r="M1049" s="35" t="s">
        <v>46846</v>
      </c>
      <c r="N1049" s="35" t="s">
        <v>46847</v>
      </c>
      <c r="O1049" s="35" t="s">
        <v>46848</v>
      </c>
      <c r="P1049" s="35" t="s">
        <v>46849</v>
      </c>
      <c r="Q1049" s="35" t="s">
        <v>29718</v>
      </c>
      <c r="R1049" s="35" t="s">
        <v>29745</v>
      </c>
      <c r="S1049" s="35" t="s">
        <v>46850</v>
      </c>
      <c r="T1049" s="36" t="s">
        <v>39</v>
      </c>
      <c r="U1049" s="39" t="str">
        <f>_xlfn.CONCAT(Tabel4[[#This Row],[Personnr.]],"-",Tabel4[[#This Row],[Afdeling]],"-",Tabel4[[#This Row],[ASS_Status]])</f>
        <v>36957-0132-Inactive - Payroll Eligible</v>
      </c>
    </row>
    <row r="1050" spans="13:21" x14ac:dyDescent="0.4">
      <c r="M1050" s="35" t="s">
        <v>3051</v>
      </c>
      <c r="N1050" s="35" t="s">
        <v>46851</v>
      </c>
      <c r="O1050" s="35" t="s">
        <v>3052</v>
      </c>
      <c r="P1050" s="35" t="s">
        <v>30727</v>
      </c>
      <c r="Q1050" s="35" t="s">
        <v>29718</v>
      </c>
      <c r="R1050" s="35" t="s">
        <v>29829</v>
      </c>
      <c r="S1050" s="35" t="s">
        <v>3053</v>
      </c>
      <c r="T1050" s="36" t="s">
        <v>577</v>
      </c>
      <c r="U1050" s="39" t="str">
        <f>_xlfn.CONCAT(Tabel4[[#This Row],[Personnr.]],"-",Tabel4[[#This Row],[Afdeling]],"-",Tabel4[[#This Row],[ASS_Status]])</f>
        <v>4629-4110-Inactive - Payroll Eligible</v>
      </c>
    </row>
    <row r="1051" spans="13:21" x14ac:dyDescent="0.4">
      <c r="M1051" s="35" t="s">
        <v>3054</v>
      </c>
      <c r="N1051" s="35" t="s">
        <v>46852</v>
      </c>
      <c r="O1051" s="35" t="s">
        <v>270</v>
      </c>
      <c r="P1051" s="35" t="s">
        <v>30728</v>
      </c>
      <c r="Q1051" s="35" t="s">
        <v>29721</v>
      </c>
      <c r="R1051" s="35" t="s">
        <v>29791</v>
      </c>
      <c r="S1051" s="35" t="s">
        <v>3055</v>
      </c>
      <c r="T1051" s="36" t="s">
        <v>244</v>
      </c>
      <c r="U1051" s="39" t="str">
        <f>_xlfn.CONCAT(Tabel4[[#This Row],[Personnr.]],"-",Tabel4[[#This Row],[Afdeling]],"-",Tabel4[[#This Row],[ASS_Status]])</f>
        <v>2630-2514-Aktiv ansættelse</v>
      </c>
    </row>
    <row r="1052" spans="13:21" x14ac:dyDescent="0.4">
      <c r="M1052" s="35" t="s">
        <v>3056</v>
      </c>
      <c r="N1052" s="35" t="s">
        <v>46853</v>
      </c>
      <c r="O1052" s="35" t="s">
        <v>3057</v>
      </c>
      <c r="P1052" s="35" t="s">
        <v>30729</v>
      </c>
      <c r="Q1052" s="35" t="s">
        <v>29721</v>
      </c>
      <c r="R1052" s="35" t="s">
        <v>29729</v>
      </c>
      <c r="S1052" s="35" t="s">
        <v>3058</v>
      </c>
      <c r="T1052" s="36" t="s">
        <v>358</v>
      </c>
      <c r="U1052" s="39" t="str">
        <f>_xlfn.CONCAT(Tabel4[[#This Row],[Personnr.]],"-",Tabel4[[#This Row],[Afdeling]],"-",Tabel4[[#This Row],[ASS_Status]])</f>
        <v>1294-2823-Aktiv ansættelse</v>
      </c>
    </row>
    <row r="1053" spans="13:21" x14ac:dyDescent="0.4">
      <c r="M1053" s="35" t="s">
        <v>3059</v>
      </c>
      <c r="N1053" s="35" t="s">
        <v>46854</v>
      </c>
      <c r="O1053" s="35" t="s">
        <v>3060</v>
      </c>
      <c r="P1053" s="35" t="s">
        <v>30730</v>
      </c>
      <c r="Q1053" s="35" t="s">
        <v>29721</v>
      </c>
      <c r="R1053" s="35" t="s">
        <v>29926</v>
      </c>
      <c r="S1053" s="35" t="s">
        <v>3061</v>
      </c>
      <c r="T1053" s="36" t="s">
        <v>723</v>
      </c>
      <c r="U1053" s="39" t="str">
        <f>_xlfn.CONCAT(Tabel4[[#This Row],[Personnr.]],"-",Tabel4[[#This Row],[Afdeling]],"-",Tabel4[[#This Row],[ASS_Status]])</f>
        <v>22664-6245-Aktiv ansættelse</v>
      </c>
    </row>
    <row r="1054" spans="13:21" x14ac:dyDescent="0.4">
      <c r="M1054" s="35" t="s">
        <v>3062</v>
      </c>
      <c r="N1054" s="35" t="s">
        <v>46855</v>
      </c>
      <c r="O1054" s="35" t="s">
        <v>271</v>
      </c>
      <c r="P1054" s="35" t="s">
        <v>30731</v>
      </c>
      <c r="Q1054" s="35" t="s">
        <v>29721</v>
      </c>
      <c r="R1054" s="35" t="s">
        <v>29722</v>
      </c>
      <c r="S1054" s="35" t="s">
        <v>3063</v>
      </c>
      <c r="T1054" s="36" t="s">
        <v>243</v>
      </c>
      <c r="U1054" s="39" t="str">
        <f>_xlfn.CONCAT(Tabel4[[#This Row],[Personnr.]],"-",Tabel4[[#This Row],[Afdeling]],"-",Tabel4[[#This Row],[ASS_Status]])</f>
        <v>2631-2512-Aktiv ansættelse</v>
      </c>
    </row>
    <row r="1055" spans="13:21" x14ac:dyDescent="0.4">
      <c r="M1055" s="35" t="s">
        <v>3064</v>
      </c>
      <c r="N1055" s="35" t="s">
        <v>46856</v>
      </c>
      <c r="O1055" s="35" t="s">
        <v>3065</v>
      </c>
      <c r="P1055" s="35" t="s">
        <v>30732</v>
      </c>
      <c r="Q1055" s="35" t="s">
        <v>29721</v>
      </c>
      <c r="R1055" s="35" t="s">
        <v>30005</v>
      </c>
      <c r="S1055" s="35" t="s">
        <v>3066</v>
      </c>
      <c r="T1055" s="36" t="s">
        <v>78</v>
      </c>
      <c r="U1055" s="39" t="str">
        <f>_xlfn.CONCAT(Tabel4[[#This Row],[Personnr.]],"-",Tabel4[[#This Row],[Afdeling]],"-",Tabel4[[#This Row],[ASS_Status]])</f>
        <v>20468-1111-Aktiv ansættelse</v>
      </c>
    </row>
    <row r="1056" spans="13:21" ht="33.75" x14ac:dyDescent="0.4">
      <c r="M1056" s="35" t="s">
        <v>3067</v>
      </c>
      <c r="N1056" s="35" t="s">
        <v>46857</v>
      </c>
      <c r="O1056" s="35" t="s">
        <v>3068</v>
      </c>
      <c r="P1056" s="35" t="s">
        <v>30733</v>
      </c>
      <c r="Q1056" s="35" t="s">
        <v>29721</v>
      </c>
      <c r="R1056" s="35" t="s">
        <v>30734</v>
      </c>
      <c r="S1056" s="35" t="s">
        <v>3069</v>
      </c>
      <c r="T1056" s="36" t="s">
        <v>457</v>
      </c>
      <c r="U1056" s="39" t="str">
        <f>_xlfn.CONCAT(Tabel4[[#This Row],[Personnr.]],"-",Tabel4[[#This Row],[Afdeling]],"-",Tabel4[[#This Row],[ASS_Status]])</f>
        <v>1708-3141-Aktiv ansættelse</v>
      </c>
    </row>
    <row r="1057" spans="13:21" x14ac:dyDescent="0.4">
      <c r="M1057" s="35" t="s">
        <v>3070</v>
      </c>
      <c r="N1057" s="35" t="s">
        <v>46858</v>
      </c>
      <c r="O1057" s="35" t="s">
        <v>3071</v>
      </c>
      <c r="P1057" s="35" t="s">
        <v>30735</v>
      </c>
      <c r="Q1057" s="35" t="s">
        <v>29721</v>
      </c>
      <c r="R1057" s="35" t="s">
        <v>29722</v>
      </c>
      <c r="S1057" s="35" t="s">
        <v>3072</v>
      </c>
      <c r="T1057" s="36" t="s">
        <v>611</v>
      </c>
      <c r="U1057" s="39" t="str">
        <f>_xlfn.CONCAT(Tabel4[[#This Row],[Personnr.]],"-",Tabel4[[#This Row],[Afdeling]],"-",Tabel4[[#This Row],[ASS_Status]])</f>
        <v>31740-4291-Aktiv ansættelse</v>
      </c>
    </row>
    <row r="1058" spans="13:21" ht="33.75" x14ac:dyDescent="0.4">
      <c r="M1058" s="35" t="s">
        <v>3073</v>
      </c>
      <c r="N1058" s="35" t="s">
        <v>46859</v>
      </c>
      <c r="O1058" s="35" t="s">
        <v>3074</v>
      </c>
      <c r="P1058" s="35" t="s">
        <v>30736</v>
      </c>
      <c r="Q1058" s="35" t="s">
        <v>29721</v>
      </c>
      <c r="R1058" s="35" t="s">
        <v>29731</v>
      </c>
      <c r="S1058" s="35" t="s">
        <v>3075</v>
      </c>
      <c r="T1058" s="36" t="s">
        <v>810</v>
      </c>
      <c r="U1058" s="39" t="str">
        <f>_xlfn.CONCAT(Tabel4[[#This Row],[Personnr.]],"-",Tabel4[[#This Row],[Afdeling]],"-",Tabel4[[#This Row],[ASS_Status]])</f>
        <v>2559-8285-Aktiv ansættelse</v>
      </c>
    </row>
    <row r="1059" spans="13:21" x14ac:dyDescent="0.4">
      <c r="M1059" s="35" t="s">
        <v>3076</v>
      </c>
      <c r="N1059" s="35" t="s">
        <v>46860</v>
      </c>
      <c r="O1059" s="35" t="s">
        <v>3077</v>
      </c>
      <c r="P1059" s="35" t="s">
        <v>30737</v>
      </c>
      <c r="Q1059" s="35" t="s">
        <v>29718</v>
      </c>
      <c r="R1059" s="35" t="s">
        <v>29780</v>
      </c>
      <c r="S1059" s="35" t="s">
        <v>3078</v>
      </c>
      <c r="T1059" s="36" t="s">
        <v>537</v>
      </c>
      <c r="U1059" s="39" t="str">
        <f>_xlfn.CONCAT(Tabel4[[#This Row],[Personnr.]],"-",Tabel4[[#This Row],[Afdeling]],"-",Tabel4[[#This Row],[ASS_Status]])</f>
        <v>13430-3424-Inactive - Payroll Eligible</v>
      </c>
    </row>
    <row r="1060" spans="13:21" x14ac:dyDescent="0.4">
      <c r="M1060" s="35" t="s">
        <v>3079</v>
      </c>
      <c r="N1060" s="35" t="s">
        <v>46861</v>
      </c>
      <c r="O1060" s="35" t="s">
        <v>3080</v>
      </c>
      <c r="P1060" s="35" t="s">
        <v>30738</v>
      </c>
      <c r="Q1060" s="35" t="s">
        <v>29718</v>
      </c>
      <c r="R1060" s="35" t="s">
        <v>30739</v>
      </c>
      <c r="S1060" s="35" t="s">
        <v>3081</v>
      </c>
      <c r="T1060" s="36" t="s">
        <v>766</v>
      </c>
      <c r="U1060" s="39" t="str">
        <f>_xlfn.CONCAT(Tabel4[[#This Row],[Personnr.]],"-",Tabel4[[#This Row],[Afdeling]],"-",Tabel4[[#This Row],[ASS_Status]])</f>
        <v>1287-8000-Inactive - Payroll Eligible</v>
      </c>
    </row>
    <row r="1061" spans="13:21" x14ac:dyDescent="0.4">
      <c r="M1061" s="35" t="s">
        <v>3082</v>
      </c>
      <c r="N1061" s="35" t="s">
        <v>46862</v>
      </c>
      <c r="O1061" s="35" t="s">
        <v>3083</v>
      </c>
      <c r="P1061" s="35" t="s">
        <v>30740</v>
      </c>
      <c r="Q1061" s="35" t="s">
        <v>29721</v>
      </c>
      <c r="R1061" s="35" t="s">
        <v>29729</v>
      </c>
      <c r="S1061" s="35" t="s">
        <v>3084</v>
      </c>
      <c r="T1061" s="36" t="s">
        <v>126</v>
      </c>
      <c r="U1061" s="39" t="str">
        <f>_xlfn.CONCAT(Tabel4[[#This Row],[Personnr.]],"-",Tabel4[[#This Row],[Afdeling]],"-",Tabel4[[#This Row],[ASS_Status]])</f>
        <v>4638-2236-Aktiv ansættelse</v>
      </c>
    </row>
    <row r="1062" spans="13:21" x14ac:dyDescent="0.4">
      <c r="M1062" s="35" t="s">
        <v>3085</v>
      </c>
      <c r="N1062" s="35" t="s">
        <v>46863</v>
      </c>
      <c r="O1062" s="35" t="s">
        <v>3086</v>
      </c>
      <c r="P1062" s="35" t="s">
        <v>30741</v>
      </c>
      <c r="Q1062" s="35" t="s">
        <v>29718</v>
      </c>
      <c r="R1062" s="35" t="s">
        <v>29729</v>
      </c>
      <c r="S1062" s="35" t="s">
        <v>3087</v>
      </c>
      <c r="T1062" s="36" t="s">
        <v>593</v>
      </c>
      <c r="U1062" s="39" t="str">
        <f>_xlfn.CONCAT(Tabel4[[#This Row],[Personnr.]],"-",Tabel4[[#This Row],[Afdeling]],"-",Tabel4[[#This Row],[ASS_Status]])</f>
        <v>24149-4242-Inactive - Payroll Eligible</v>
      </c>
    </row>
    <row r="1063" spans="13:21" x14ac:dyDescent="0.4">
      <c r="M1063" s="35" t="s">
        <v>3088</v>
      </c>
      <c r="N1063" s="35" t="s">
        <v>46864</v>
      </c>
      <c r="O1063" s="35" t="s">
        <v>3089</v>
      </c>
      <c r="P1063" s="35" t="s">
        <v>30742</v>
      </c>
      <c r="Q1063" s="35" t="s">
        <v>29718</v>
      </c>
      <c r="R1063" s="35" t="s">
        <v>29737</v>
      </c>
      <c r="S1063" s="35" t="s">
        <v>3090</v>
      </c>
      <c r="T1063" s="36" t="s">
        <v>129</v>
      </c>
      <c r="U1063" s="39" t="str">
        <f>_xlfn.CONCAT(Tabel4[[#This Row],[Personnr.]],"-",Tabel4[[#This Row],[Afdeling]],"-",Tabel4[[#This Row],[ASS_Status]])</f>
        <v>32119-2239-Inactive - Payroll Eligible</v>
      </c>
    </row>
    <row r="1064" spans="13:21" x14ac:dyDescent="0.4">
      <c r="M1064" s="35" t="s">
        <v>3088</v>
      </c>
      <c r="N1064" s="35"/>
      <c r="O1064" s="35"/>
      <c r="P1064" s="35" t="s">
        <v>42668</v>
      </c>
      <c r="Q1064" s="35" t="s">
        <v>29718</v>
      </c>
      <c r="R1064" s="35" t="s">
        <v>29737</v>
      </c>
      <c r="S1064" s="35" t="s">
        <v>3090</v>
      </c>
      <c r="T1064" s="36" t="s">
        <v>129</v>
      </c>
      <c r="U1064" s="39" t="str">
        <f>_xlfn.CONCAT(Tabel4[[#This Row],[Personnr.]],"-",Tabel4[[#This Row],[Afdeling]],"-",Tabel4[[#This Row],[ASS_Status]])</f>
        <v>-2239-Inactive - Payroll Eligible</v>
      </c>
    </row>
    <row r="1065" spans="13:21" x14ac:dyDescent="0.4">
      <c r="M1065" s="35" t="s">
        <v>30743</v>
      </c>
      <c r="N1065" s="35" t="s">
        <v>46865</v>
      </c>
      <c r="O1065" s="35" t="s">
        <v>30744</v>
      </c>
      <c r="P1065" s="35" t="s">
        <v>30745</v>
      </c>
      <c r="Q1065" s="35" t="s">
        <v>29721</v>
      </c>
      <c r="R1065" s="35" t="s">
        <v>30408</v>
      </c>
      <c r="S1065" s="35" t="s">
        <v>30746</v>
      </c>
      <c r="T1065" s="36" t="s">
        <v>886</v>
      </c>
      <c r="U1065" s="39" t="str">
        <f>_xlfn.CONCAT(Tabel4[[#This Row],[Personnr.]],"-",Tabel4[[#This Row],[Afdeling]],"-",Tabel4[[#This Row],[ASS_Status]])</f>
        <v>35326-8800-Aktiv ansættelse</v>
      </c>
    </row>
    <row r="1066" spans="13:21" x14ac:dyDescent="0.4">
      <c r="M1066" s="35" t="s">
        <v>3091</v>
      </c>
      <c r="N1066" s="35" t="s">
        <v>46866</v>
      </c>
      <c r="O1066" s="35" t="s">
        <v>3092</v>
      </c>
      <c r="P1066" s="35" t="s">
        <v>30747</v>
      </c>
      <c r="Q1066" s="35" t="s">
        <v>29718</v>
      </c>
      <c r="R1066" s="35" t="s">
        <v>29748</v>
      </c>
      <c r="S1066" s="35" t="s">
        <v>3093</v>
      </c>
      <c r="T1066" s="36" t="s">
        <v>585</v>
      </c>
      <c r="U1066" s="39" t="str">
        <f>_xlfn.CONCAT(Tabel4[[#This Row],[Personnr.]],"-",Tabel4[[#This Row],[Afdeling]],"-",Tabel4[[#This Row],[ASS_Status]])</f>
        <v>22951-4192-Inactive - Payroll Eligible</v>
      </c>
    </row>
    <row r="1067" spans="13:21" x14ac:dyDescent="0.4">
      <c r="M1067" s="35" t="s">
        <v>3091</v>
      </c>
      <c r="N1067" s="35"/>
      <c r="O1067" s="35"/>
      <c r="P1067" s="35" t="s">
        <v>30748</v>
      </c>
      <c r="Q1067" s="35" t="s">
        <v>29718</v>
      </c>
      <c r="R1067" s="35" t="s">
        <v>29761</v>
      </c>
      <c r="S1067" s="35" t="s">
        <v>3093</v>
      </c>
      <c r="T1067" s="36" t="s">
        <v>585</v>
      </c>
      <c r="U1067" s="39" t="str">
        <f>_xlfn.CONCAT(Tabel4[[#This Row],[Personnr.]],"-",Tabel4[[#This Row],[Afdeling]],"-",Tabel4[[#This Row],[ASS_Status]])</f>
        <v>-4192-Inactive - Payroll Eligible</v>
      </c>
    </row>
    <row r="1068" spans="13:21" x14ac:dyDescent="0.4">
      <c r="M1068" s="35" t="s">
        <v>3091</v>
      </c>
      <c r="N1068" s="35"/>
      <c r="O1068" s="35"/>
      <c r="P1068" s="35" t="s">
        <v>46867</v>
      </c>
      <c r="Q1068" s="35" t="s">
        <v>29721</v>
      </c>
      <c r="R1068" s="35" t="s">
        <v>29737</v>
      </c>
      <c r="S1068" s="35" t="s">
        <v>3093</v>
      </c>
      <c r="T1068" s="36" t="s">
        <v>585</v>
      </c>
      <c r="U1068" s="39" t="str">
        <f>_xlfn.CONCAT(Tabel4[[#This Row],[Personnr.]],"-",Tabel4[[#This Row],[Afdeling]],"-",Tabel4[[#This Row],[ASS_Status]])</f>
        <v>-4192-Aktiv ansættelse</v>
      </c>
    </row>
    <row r="1069" spans="13:21" x14ac:dyDescent="0.4">
      <c r="M1069" s="35" t="s">
        <v>3094</v>
      </c>
      <c r="N1069" s="35" t="s">
        <v>46868</v>
      </c>
      <c r="O1069" s="35" t="s">
        <v>3095</v>
      </c>
      <c r="P1069" s="35" t="s">
        <v>30749</v>
      </c>
      <c r="Q1069" s="35" t="s">
        <v>29718</v>
      </c>
      <c r="R1069" s="35" t="s">
        <v>29761</v>
      </c>
      <c r="S1069" s="35" t="s">
        <v>3096</v>
      </c>
      <c r="T1069" s="36" t="s">
        <v>580</v>
      </c>
      <c r="U1069" s="39" t="str">
        <f>_xlfn.CONCAT(Tabel4[[#This Row],[Personnr.]],"-",Tabel4[[#This Row],[Afdeling]],"-",Tabel4[[#This Row],[ASS_Status]])</f>
        <v>18408-4120-Inactive - Payroll Eligible</v>
      </c>
    </row>
    <row r="1070" spans="13:21" x14ac:dyDescent="0.4">
      <c r="M1070" s="35" t="s">
        <v>3097</v>
      </c>
      <c r="N1070" s="35" t="s">
        <v>46869</v>
      </c>
      <c r="O1070" s="35" t="s">
        <v>3098</v>
      </c>
      <c r="P1070" s="35" t="s">
        <v>30750</v>
      </c>
      <c r="Q1070" s="35" t="s">
        <v>29718</v>
      </c>
      <c r="R1070" s="35" t="s">
        <v>29737</v>
      </c>
      <c r="S1070" s="35" t="s">
        <v>3099</v>
      </c>
      <c r="T1070" s="36" t="s">
        <v>605</v>
      </c>
      <c r="U1070" s="39" t="str">
        <f>_xlfn.CONCAT(Tabel4[[#This Row],[Personnr.]],"-",Tabel4[[#This Row],[Afdeling]],"-",Tabel4[[#This Row],[ASS_Status]])</f>
        <v>24041-4280-Inactive - Payroll Eligible</v>
      </c>
    </row>
    <row r="1071" spans="13:21" x14ac:dyDescent="0.4">
      <c r="M1071" s="35" t="s">
        <v>3100</v>
      </c>
      <c r="N1071" s="35" t="s">
        <v>46870</v>
      </c>
      <c r="O1071" s="35" t="s">
        <v>3101</v>
      </c>
      <c r="P1071" s="35" t="s">
        <v>30751</v>
      </c>
      <c r="Q1071" s="35" t="s">
        <v>29721</v>
      </c>
      <c r="R1071" s="35" t="s">
        <v>29737</v>
      </c>
      <c r="S1071" s="35" t="s">
        <v>3102</v>
      </c>
      <c r="T1071" s="36" t="s">
        <v>707</v>
      </c>
      <c r="U1071" s="39" t="str">
        <f>_xlfn.CONCAT(Tabel4[[#This Row],[Personnr.]],"-",Tabel4[[#This Row],[Afdeling]],"-",Tabel4[[#This Row],[ASS_Status]])</f>
        <v>23905-5664-Aktiv ansættelse</v>
      </c>
    </row>
    <row r="1072" spans="13:21" ht="33.75" x14ac:dyDescent="0.4">
      <c r="M1072" s="35" t="s">
        <v>3103</v>
      </c>
      <c r="N1072" s="35" t="s">
        <v>46871</v>
      </c>
      <c r="O1072" s="35" t="s">
        <v>3104</v>
      </c>
      <c r="P1072" s="35" t="s">
        <v>30752</v>
      </c>
      <c r="Q1072" s="35" t="s">
        <v>29718</v>
      </c>
      <c r="R1072" s="35" t="s">
        <v>29745</v>
      </c>
      <c r="S1072" s="35" t="s">
        <v>3105</v>
      </c>
      <c r="T1072" s="36" t="s">
        <v>725</v>
      </c>
      <c r="U1072" s="39" t="str">
        <f>_xlfn.CONCAT(Tabel4[[#This Row],[Personnr.]],"-",Tabel4[[#This Row],[Afdeling]],"-",Tabel4[[#This Row],[ASS_Status]])</f>
        <v>30839-6265-Inactive - Payroll Eligible</v>
      </c>
    </row>
    <row r="1073" spans="13:21" x14ac:dyDescent="0.4">
      <c r="M1073" s="35" t="s">
        <v>3106</v>
      </c>
      <c r="N1073" s="35" t="s">
        <v>46872</v>
      </c>
      <c r="O1073" s="35" t="s">
        <v>3107</v>
      </c>
      <c r="P1073" s="35" t="s">
        <v>30753</v>
      </c>
      <c r="Q1073" s="35" t="s">
        <v>30042</v>
      </c>
      <c r="R1073" s="35" t="s">
        <v>29748</v>
      </c>
      <c r="S1073" s="35" t="s">
        <v>3108</v>
      </c>
      <c r="T1073" s="36" t="s">
        <v>541</v>
      </c>
      <c r="U1073" s="39" t="str">
        <f>_xlfn.CONCAT(Tabel4[[#This Row],[Personnr.]],"-",Tabel4[[#This Row],[Afdeling]],"-",Tabel4[[#This Row],[ASS_Status]])</f>
        <v>29116-3433-Orlov uden løn u. lønanc.</v>
      </c>
    </row>
    <row r="1074" spans="13:21" x14ac:dyDescent="0.4">
      <c r="M1074" s="35" t="s">
        <v>3109</v>
      </c>
      <c r="N1074" s="35" t="s">
        <v>46873</v>
      </c>
      <c r="O1074" s="35" t="s">
        <v>3110</v>
      </c>
      <c r="P1074" s="35" t="s">
        <v>30754</v>
      </c>
      <c r="Q1074" s="35" t="s">
        <v>29718</v>
      </c>
      <c r="R1074" s="35" t="s">
        <v>29754</v>
      </c>
      <c r="S1074" s="35" t="s">
        <v>3111</v>
      </c>
      <c r="T1074" s="36" t="s">
        <v>167</v>
      </c>
      <c r="U1074" s="39" t="str">
        <f>_xlfn.CONCAT(Tabel4[[#This Row],[Personnr.]],"-",Tabel4[[#This Row],[Afdeling]],"-",Tabel4[[#This Row],[ASS_Status]])</f>
        <v>26041-2334-Inactive - Payroll Eligible</v>
      </c>
    </row>
    <row r="1075" spans="13:21" x14ac:dyDescent="0.4">
      <c r="M1075" s="35" t="s">
        <v>3112</v>
      </c>
      <c r="N1075" s="35" t="s">
        <v>46874</v>
      </c>
      <c r="O1075" s="35" t="s">
        <v>3113</v>
      </c>
      <c r="P1075" s="35" t="s">
        <v>30755</v>
      </c>
      <c r="Q1075" s="35" t="s">
        <v>29718</v>
      </c>
      <c r="R1075" s="35" t="s">
        <v>29754</v>
      </c>
      <c r="S1075" s="35" t="s">
        <v>3114</v>
      </c>
      <c r="T1075" s="36" t="s">
        <v>755</v>
      </c>
      <c r="U1075" s="39" t="str">
        <f>_xlfn.CONCAT(Tabel4[[#This Row],[Personnr.]],"-",Tabel4[[#This Row],[Afdeling]],"-",Tabel4[[#This Row],[ASS_Status]])</f>
        <v>23911-7700-Inactive - Payroll Eligible</v>
      </c>
    </row>
    <row r="1076" spans="13:21" x14ac:dyDescent="0.4">
      <c r="M1076" s="35" t="s">
        <v>3115</v>
      </c>
      <c r="N1076" s="35" t="s">
        <v>46875</v>
      </c>
      <c r="O1076" s="35" t="s">
        <v>3116</v>
      </c>
      <c r="P1076" s="35" t="s">
        <v>30756</v>
      </c>
      <c r="Q1076" s="35" t="s">
        <v>29718</v>
      </c>
      <c r="R1076" s="35" t="s">
        <v>29817</v>
      </c>
      <c r="S1076" s="35" t="s">
        <v>3117</v>
      </c>
      <c r="T1076" s="36" t="s">
        <v>76</v>
      </c>
      <c r="U1076" s="39" t="str">
        <f>_xlfn.CONCAT(Tabel4[[#This Row],[Personnr.]],"-",Tabel4[[#This Row],[Afdeling]],"-",Tabel4[[#This Row],[ASS_Status]])</f>
        <v>31657-1100-Inactive - Payroll Eligible</v>
      </c>
    </row>
    <row r="1077" spans="13:21" x14ac:dyDescent="0.4">
      <c r="M1077" s="35" t="s">
        <v>3115</v>
      </c>
      <c r="N1077" s="35"/>
      <c r="O1077" s="35"/>
      <c r="P1077" s="35" t="s">
        <v>30757</v>
      </c>
      <c r="Q1077" s="35" t="s">
        <v>29718</v>
      </c>
      <c r="R1077" s="35" t="s">
        <v>29754</v>
      </c>
      <c r="S1077" s="35" t="s">
        <v>3117</v>
      </c>
      <c r="T1077" s="36" t="s">
        <v>95</v>
      </c>
      <c r="U1077" s="39" t="str">
        <f>_xlfn.CONCAT(Tabel4[[#This Row],[Personnr.]],"-",Tabel4[[#This Row],[Afdeling]],"-",Tabel4[[#This Row],[ASS_Status]])</f>
        <v>-1145-Inactive - Payroll Eligible</v>
      </c>
    </row>
    <row r="1078" spans="13:21" x14ac:dyDescent="0.4">
      <c r="M1078" s="35" t="s">
        <v>44407</v>
      </c>
      <c r="N1078" s="35" t="s">
        <v>46876</v>
      </c>
      <c r="O1078" s="35" t="s">
        <v>44408</v>
      </c>
      <c r="P1078" s="35" t="s">
        <v>42669</v>
      </c>
      <c r="Q1078" s="35" t="s">
        <v>29721</v>
      </c>
      <c r="R1078" s="35" t="s">
        <v>29748</v>
      </c>
      <c r="S1078" s="35" t="s">
        <v>42670</v>
      </c>
      <c r="T1078" s="36" t="s">
        <v>621</v>
      </c>
      <c r="U1078" s="39" t="str">
        <f>_xlfn.CONCAT(Tabel4[[#This Row],[Personnr.]],"-",Tabel4[[#This Row],[Afdeling]],"-",Tabel4[[#This Row],[ASS_Status]])</f>
        <v>36307-4630-Aktiv ansættelse</v>
      </c>
    </row>
    <row r="1079" spans="13:21" x14ac:dyDescent="0.4">
      <c r="M1079" s="35" t="s">
        <v>44409</v>
      </c>
      <c r="N1079" s="35" t="s">
        <v>46877</v>
      </c>
      <c r="O1079" s="35" t="s">
        <v>44410</v>
      </c>
      <c r="P1079" s="35" t="s">
        <v>42671</v>
      </c>
      <c r="Q1079" s="35" t="s">
        <v>29721</v>
      </c>
      <c r="R1079" s="35" t="s">
        <v>29748</v>
      </c>
      <c r="S1079" s="35" t="s">
        <v>42672</v>
      </c>
      <c r="T1079" s="36" t="s">
        <v>17021</v>
      </c>
      <c r="U1079" s="39" t="str">
        <f>_xlfn.CONCAT(Tabel4[[#This Row],[Personnr.]],"-",Tabel4[[#This Row],[Afdeling]],"-",Tabel4[[#This Row],[ASS_Status]])</f>
        <v>35671-2905-Aktiv ansættelse</v>
      </c>
    </row>
    <row r="1080" spans="13:21" x14ac:dyDescent="0.4">
      <c r="M1080" s="35" t="s">
        <v>3118</v>
      </c>
      <c r="N1080" s="35" t="s">
        <v>46878</v>
      </c>
      <c r="O1080" s="35" t="s">
        <v>3119</v>
      </c>
      <c r="P1080" s="35" t="s">
        <v>30758</v>
      </c>
      <c r="Q1080" s="35" t="s">
        <v>29721</v>
      </c>
      <c r="R1080" s="35" t="s">
        <v>30256</v>
      </c>
      <c r="S1080" s="35" t="s">
        <v>3120</v>
      </c>
      <c r="T1080" s="36" t="s">
        <v>45751</v>
      </c>
      <c r="U1080" s="39" t="str">
        <f>_xlfn.CONCAT(Tabel4[[#This Row],[Personnr.]],"-",Tabel4[[#This Row],[Afdeling]],"-",Tabel4[[#This Row],[ASS_Status]])</f>
        <v>28556-2941-Aktiv ansættelse</v>
      </c>
    </row>
    <row r="1081" spans="13:21" x14ac:dyDescent="0.4">
      <c r="M1081" s="35" t="s">
        <v>3121</v>
      </c>
      <c r="N1081" s="35" t="s">
        <v>46879</v>
      </c>
      <c r="O1081" s="35" t="s">
        <v>3122</v>
      </c>
      <c r="P1081" s="35" t="s">
        <v>30759</v>
      </c>
      <c r="Q1081" s="35" t="s">
        <v>29718</v>
      </c>
      <c r="R1081" s="35" t="s">
        <v>29754</v>
      </c>
      <c r="S1081" s="35" t="s">
        <v>3123</v>
      </c>
      <c r="T1081" s="36" t="s">
        <v>878</v>
      </c>
      <c r="U1081" s="39" t="str">
        <f>_xlfn.CONCAT(Tabel4[[#This Row],[Personnr.]],"-",Tabel4[[#This Row],[Afdeling]],"-",Tabel4[[#This Row],[ASS_Status]])</f>
        <v>31578-8690-Inactive - Payroll Eligible</v>
      </c>
    </row>
    <row r="1082" spans="13:21" x14ac:dyDescent="0.4">
      <c r="M1082" s="35" t="s">
        <v>3124</v>
      </c>
      <c r="N1082" s="35" t="s">
        <v>46880</v>
      </c>
      <c r="O1082" s="35" t="s">
        <v>3125</v>
      </c>
      <c r="P1082" s="35" t="s">
        <v>30760</v>
      </c>
      <c r="Q1082" s="35" t="s">
        <v>29718</v>
      </c>
      <c r="R1082" s="35" t="s">
        <v>29745</v>
      </c>
      <c r="S1082" s="35" t="s">
        <v>3126</v>
      </c>
      <c r="T1082" s="36" t="s">
        <v>39</v>
      </c>
      <c r="U1082" s="39" t="str">
        <f>_xlfn.CONCAT(Tabel4[[#This Row],[Personnr.]],"-",Tabel4[[#This Row],[Afdeling]],"-",Tabel4[[#This Row],[ASS_Status]])</f>
        <v>29654-0132-Inactive - Payroll Eligible</v>
      </c>
    </row>
    <row r="1083" spans="13:21" x14ac:dyDescent="0.4">
      <c r="M1083" s="35" t="s">
        <v>3124</v>
      </c>
      <c r="N1083" s="35"/>
      <c r="O1083" s="35"/>
      <c r="P1083" s="35" t="s">
        <v>30761</v>
      </c>
      <c r="Q1083" s="35" t="s">
        <v>29718</v>
      </c>
      <c r="R1083" s="35" t="s">
        <v>29745</v>
      </c>
      <c r="S1083" s="35" t="s">
        <v>3126</v>
      </c>
      <c r="T1083" s="36" t="s">
        <v>39</v>
      </c>
      <c r="U1083" s="39" t="str">
        <f>_xlfn.CONCAT(Tabel4[[#This Row],[Personnr.]],"-",Tabel4[[#This Row],[Afdeling]],"-",Tabel4[[#This Row],[ASS_Status]])</f>
        <v>-0132-Inactive - Payroll Eligible</v>
      </c>
    </row>
    <row r="1084" spans="13:21" x14ac:dyDescent="0.4">
      <c r="M1084" s="35" t="s">
        <v>3127</v>
      </c>
      <c r="N1084" s="35" t="s">
        <v>46881</v>
      </c>
      <c r="O1084" s="35" t="s">
        <v>624</v>
      </c>
      <c r="P1084" s="35" t="s">
        <v>30762</v>
      </c>
      <c r="Q1084" s="35" t="s">
        <v>29721</v>
      </c>
      <c r="R1084" s="35" t="s">
        <v>29780</v>
      </c>
      <c r="S1084" s="35" t="s">
        <v>3128</v>
      </c>
      <c r="T1084" s="36" t="s">
        <v>550</v>
      </c>
      <c r="U1084" s="39" t="str">
        <f>_xlfn.CONCAT(Tabel4[[#This Row],[Personnr.]],"-",Tabel4[[#This Row],[Afdeling]],"-",Tabel4[[#This Row],[ASS_Status]])</f>
        <v>4646-3452-Aktiv ansættelse</v>
      </c>
    </row>
    <row r="1085" spans="13:21" x14ac:dyDescent="0.4">
      <c r="M1085" s="35" t="s">
        <v>3129</v>
      </c>
      <c r="N1085" s="35" t="s">
        <v>46882</v>
      </c>
      <c r="O1085" s="35" t="s">
        <v>3130</v>
      </c>
      <c r="P1085" s="35" t="s">
        <v>30763</v>
      </c>
      <c r="Q1085" s="35" t="s">
        <v>29721</v>
      </c>
      <c r="R1085" s="35" t="s">
        <v>29926</v>
      </c>
      <c r="S1085" s="35" t="s">
        <v>3131</v>
      </c>
      <c r="T1085" s="36" t="s">
        <v>95</v>
      </c>
      <c r="U1085" s="39" t="str">
        <f>_xlfn.CONCAT(Tabel4[[#This Row],[Personnr.]],"-",Tabel4[[#This Row],[Afdeling]],"-",Tabel4[[#This Row],[ASS_Status]])</f>
        <v>4648-1145-Aktiv ansættelse</v>
      </c>
    </row>
    <row r="1086" spans="13:21" x14ac:dyDescent="0.4">
      <c r="M1086" s="35" t="s">
        <v>3132</v>
      </c>
      <c r="N1086" s="35" t="s">
        <v>46883</v>
      </c>
      <c r="O1086" s="35" t="s">
        <v>3133</v>
      </c>
      <c r="P1086" s="35" t="s">
        <v>30764</v>
      </c>
      <c r="Q1086" s="35" t="s">
        <v>29718</v>
      </c>
      <c r="R1086" s="35" t="s">
        <v>29719</v>
      </c>
      <c r="S1086" s="35" t="s">
        <v>3134</v>
      </c>
      <c r="T1086" s="36" t="s">
        <v>22</v>
      </c>
      <c r="U1086" s="39" t="str">
        <f>_xlfn.CONCAT(Tabel4[[#This Row],[Personnr.]],"-",Tabel4[[#This Row],[Afdeling]],"-",Tabel4[[#This Row],[ASS_Status]])</f>
        <v>566-0100-Inactive - Payroll Eligible</v>
      </c>
    </row>
    <row r="1087" spans="13:21" x14ac:dyDescent="0.4">
      <c r="M1087" s="35" t="s">
        <v>3135</v>
      </c>
      <c r="N1087" s="35" t="s">
        <v>46884</v>
      </c>
      <c r="O1087" s="35" t="s">
        <v>3136</v>
      </c>
      <c r="P1087" s="35" t="s">
        <v>30765</v>
      </c>
      <c r="Q1087" s="35" t="s">
        <v>29721</v>
      </c>
      <c r="R1087" s="35" t="s">
        <v>29719</v>
      </c>
      <c r="S1087" s="35" t="s">
        <v>3137</v>
      </c>
      <c r="T1087" s="36" t="s">
        <v>618</v>
      </c>
      <c r="U1087" s="39" t="str">
        <f>_xlfn.CONCAT(Tabel4[[#This Row],[Personnr.]],"-",Tabel4[[#This Row],[Afdeling]],"-",Tabel4[[#This Row],[ASS_Status]])</f>
        <v>15894-4625-Aktiv ansættelse</v>
      </c>
    </row>
    <row r="1088" spans="13:21" x14ac:dyDescent="0.4">
      <c r="M1088" s="35" t="s">
        <v>30766</v>
      </c>
      <c r="N1088" s="35" t="s">
        <v>46885</v>
      </c>
      <c r="O1088" s="35" t="s">
        <v>30767</v>
      </c>
      <c r="P1088" s="35" t="s">
        <v>30768</v>
      </c>
      <c r="Q1088" s="35" t="s">
        <v>29721</v>
      </c>
      <c r="R1088" s="35" t="s">
        <v>30769</v>
      </c>
      <c r="S1088" s="35" t="s">
        <v>30770</v>
      </c>
      <c r="T1088" s="36" t="s">
        <v>254</v>
      </c>
      <c r="U1088" s="39" t="str">
        <f>_xlfn.CONCAT(Tabel4[[#This Row],[Personnr.]],"-",Tabel4[[#This Row],[Afdeling]],"-",Tabel4[[#This Row],[ASS_Status]])</f>
        <v>35226-2562-Aktiv ansættelse</v>
      </c>
    </row>
    <row r="1089" spans="13:21" x14ac:dyDescent="0.4">
      <c r="M1089" s="35" t="s">
        <v>3138</v>
      </c>
      <c r="N1089" s="35" t="s">
        <v>46886</v>
      </c>
      <c r="O1089" s="35" t="s">
        <v>3139</v>
      </c>
      <c r="P1089" s="35" t="s">
        <v>30771</v>
      </c>
      <c r="Q1089" s="35" t="s">
        <v>29721</v>
      </c>
      <c r="R1089" s="35" t="s">
        <v>29956</v>
      </c>
      <c r="S1089" s="35" t="s">
        <v>3140</v>
      </c>
      <c r="T1089" s="36" t="s">
        <v>577</v>
      </c>
      <c r="U1089" s="39" t="str">
        <f>_xlfn.CONCAT(Tabel4[[#This Row],[Personnr.]],"-",Tabel4[[#This Row],[Afdeling]],"-",Tabel4[[#This Row],[ASS_Status]])</f>
        <v>16371-4110-Aktiv ansættelse</v>
      </c>
    </row>
    <row r="1090" spans="13:21" x14ac:dyDescent="0.4">
      <c r="M1090" s="35" t="s">
        <v>3141</v>
      </c>
      <c r="N1090" s="35" t="s">
        <v>46887</v>
      </c>
      <c r="O1090" s="35" t="s">
        <v>3142</v>
      </c>
      <c r="P1090" s="35" t="s">
        <v>30772</v>
      </c>
      <c r="Q1090" s="35" t="s">
        <v>29718</v>
      </c>
      <c r="R1090" s="35" t="s">
        <v>29926</v>
      </c>
      <c r="S1090" s="35" t="s">
        <v>3143</v>
      </c>
      <c r="T1090" s="36" t="s">
        <v>724</v>
      </c>
      <c r="U1090" s="39" t="str">
        <f>_xlfn.CONCAT(Tabel4[[#This Row],[Personnr.]],"-",Tabel4[[#This Row],[Afdeling]],"-",Tabel4[[#This Row],[ASS_Status]])</f>
        <v>33482-6255-Inactive - Payroll Eligible</v>
      </c>
    </row>
    <row r="1091" spans="13:21" x14ac:dyDescent="0.4">
      <c r="M1091" s="35" t="s">
        <v>3144</v>
      </c>
      <c r="N1091" s="35" t="s">
        <v>46888</v>
      </c>
      <c r="O1091" s="35" t="s">
        <v>3145</v>
      </c>
      <c r="P1091" s="35" t="s">
        <v>30773</v>
      </c>
      <c r="Q1091" s="35" t="s">
        <v>29721</v>
      </c>
      <c r="R1091" s="35" t="s">
        <v>29780</v>
      </c>
      <c r="S1091" s="35" t="s">
        <v>3146</v>
      </c>
      <c r="T1091" s="36" t="s">
        <v>161</v>
      </c>
      <c r="U1091" s="39" t="str">
        <f>_xlfn.CONCAT(Tabel4[[#This Row],[Personnr.]],"-",Tabel4[[#This Row],[Afdeling]],"-",Tabel4[[#This Row],[ASS_Status]])</f>
        <v>3231-2305-Aktiv ansættelse</v>
      </c>
    </row>
    <row r="1092" spans="13:21" x14ac:dyDescent="0.4">
      <c r="M1092" s="35" t="s">
        <v>3147</v>
      </c>
      <c r="N1092" s="35" t="s">
        <v>46889</v>
      </c>
      <c r="O1092" s="35" t="s">
        <v>3148</v>
      </c>
      <c r="P1092" s="35" t="s">
        <v>30774</v>
      </c>
      <c r="Q1092" s="35" t="s">
        <v>29721</v>
      </c>
      <c r="R1092" s="35" t="s">
        <v>29726</v>
      </c>
      <c r="S1092" s="35" t="s">
        <v>3149</v>
      </c>
      <c r="T1092" s="36" t="s">
        <v>691</v>
      </c>
      <c r="U1092" s="39" t="str">
        <f>_xlfn.CONCAT(Tabel4[[#This Row],[Personnr.]],"-",Tabel4[[#This Row],[Afdeling]],"-",Tabel4[[#This Row],[ASS_Status]])</f>
        <v>14398-5621-Aktiv ansættelse</v>
      </c>
    </row>
    <row r="1093" spans="13:21" x14ac:dyDescent="0.4">
      <c r="M1093" s="35" t="s">
        <v>3150</v>
      </c>
      <c r="N1093" s="35" t="s">
        <v>46890</v>
      </c>
      <c r="O1093" s="35" t="s">
        <v>3151</v>
      </c>
      <c r="P1093" s="35" t="s">
        <v>30775</v>
      </c>
      <c r="Q1093" s="35" t="s">
        <v>29721</v>
      </c>
      <c r="R1093" s="35" t="s">
        <v>29729</v>
      </c>
      <c r="S1093" s="35" t="s">
        <v>3152</v>
      </c>
      <c r="T1093" s="36" t="s">
        <v>95</v>
      </c>
      <c r="U1093" s="39" t="str">
        <f>_xlfn.CONCAT(Tabel4[[#This Row],[Personnr.]],"-",Tabel4[[#This Row],[Afdeling]],"-",Tabel4[[#This Row],[ASS_Status]])</f>
        <v>26725-1145-Aktiv ansættelse</v>
      </c>
    </row>
    <row r="1094" spans="13:21" x14ac:dyDescent="0.4">
      <c r="M1094" s="35" t="s">
        <v>3153</v>
      </c>
      <c r="N1094" s="35" t="s">
        <v>46891</v>
      </c>
      <c r="O1094" s="35" t="s">
        <v>3154</v>
      </c>
      <c r="P1094" s="35" t="s">
        <v>30776</v>
      </c>
      <c r="Q1094" s="35" t="s">
        <v>29721</v>
      </c>
      <c r="R1094" s="35" t="s">
        <v>29780</v>
      </c>
      <c r="S1094" s="35" t="s">
        <v>3155</v>
      </c>
      <c r="T1094" s="36" t="s">
        <v>643</v>
      </c>
      <c r="U1094" s="39" t="str">
        <f>_xlfn.CONCAT(Tabel4[[#This Row],[Personnr.]],"-",Tabel4[[#This Row],[Afdeling]],"-",Tabel4[[#This Row],[ASS_Status]])</f>
        <v>15535-4765-Aktiv ansættelse</v>
      </c>
    </row>
    <row r="1095" spans="13:21" ht="33.75" x14ac:dyDescent="0.4">
      <c r="M1095" s="35" t="s">
        <v>3156</v>
      </c>
      <c r="N1095" s="35" t="s">
        <v>46892</v>
      </c>
      <c r="O1095" s="35" t="s">
        <v>3157</v>
      </c>
      <c r="P1095" s="35" t="s">
        <v>30777</v>
      </c>
      <c r="Q1095" s="35" t="s">
        <v>29721</v>
      </c>
      <c r="R1095" s="35" t="s">
        <v>29780</v>
      </c>
      <c r="S1095" s="35" t="s">
        <v>3158</v>
      </c>
      <c r="T1095" s="36" t="s">
        <v>582</v>
      </c>
      <c r="U1095" s="39" t="str">
        <f>_xlfn.CONCAT(Tabel4[[#This Row],[Personnr.]],"-",Tabel4[[#This Row],[Afdeling]],"-",Tabel4[[#This Row],[ASS_Status]])</f>
        <v>327-4150-Aktiv ansættelse</v>
      </c>
    </row>
    <row r="1096" spans="13:21" x14ac:dyDescent="0.4">
      <c r="M1096" s="35" t="s">
        <v>3159</v>
      </c>
      <c r="N1096" s="35" t="s">
        <v>46893</v>
      </c>
      <c r="O1096" s="35" t="s">
        <v>3160</v>
      </c>
      <c r="P1096" s="35" t="s">
        <v>30778</v>
      </c>
      <c r="Q1096" s="35" t="s">
        <v>29721</v>
      </c>
      <c r="R1096" s="35" t="s">
        <v>31957</v>
      </c>
      <c r="S1096" s="35" t="s">
        <v>3161</v>
      </c>
      <c r="T1096" s="36" t="s">
        <v>76</v>
      </c>
      <c r="U1096" s="39" t="str">
        <f>_xlfn.CONCAT(Tabel4[[#This Row],[Personnr.]],"-",Tabel4[[#This Row],[Afdeling]],"-",Tabel4[[#This Row],[ASS_Status]])</f>
        <v>15780-1100-Aktiv ansættelse</v>
      </c>
    </row>
    <row r="1097" spans="13:21" x14ac:dyDescent="0.4">
      <c r="M1097" s="35" t="s">
        <v>3162</v>
      </c>
      <c r="N1097" s="35" t="s">
        <v>46894</v>
      </c>
      <c r="O1097" s="35" t="s">
        <v>3163</v>
      </c>
      <c r="P1097" s="35" t="s">
        <v>30779</v>
      </c>
      <c r="Q1097" s="35" t="s">
        <v>29721</v>
      </c>
      <c r="R1097" s="35" t="s">
        <v>29722</v>
      </c>
      <c r="S1097" s="35" t="s">
        <v>3164</v>
      </c>
      <c r="T1097" s="36" t="s">
        <v>42501</v>
      </c>
      <c r="U1097" s="39" t="str">
        <f>_xlfn.CONCAT(Tabel4[[#This Row],[Personnr.]],"-",Tabel4[[#This Row],[Afdeling]],"-",Tabel4[[#This Row],[ASS_Status]])</f>
        <v>24847-2291-Aktiv ansættelse</v>
      </c>
    </row>
    <row r="1098" spans="13:21" ht="33.75" x14ac:dyDescent="0.4">
      <c r="M1098" s="35" t="s">
        <v>3165</v>
      </c>
      <c r="N1098" s="35" t="s">
        <v>46895</v>
      </c>
      <c r="O1098" s="35" t="s">
        <v>3166</v>
      </c>
      <c r="P1098" s="35" t="s">
        <v>30780</v>
      </c>
      <c r="Q1098" s="35" t="s">
        <v>29718</v>
      </c>
      <c r="R1098" s="35" t="s">
        <v>29802</v>
      </c>
      <c r="S1098" s="35" t="s">
        <v>3167</v>
      </c>
      <c r="T1098" s="36" t="s">
        <v>378</v>
      </c>
      <c r="U1098" s="39" t="str">
        <f>_xlfn.CONCAT(Tabel4[[#This Row],[Personnr.]],"-",Tabel4[[#This Row],[Afdeling]],"-",Tabel4[[#This Row],[ASS_Status]])</f>
        <v>24658-2900-Inactive - Payroll Eligible</v>
      </c>
    </row>
    <row r="1099" spans="13:21" x14ac:dyDescent="0.4">
      <c r="M1099" s="35" t="s">
        <v>3168</v>
      </c>
      <c r="N1099" s="35" t="s">
        <v>46896</v>
      </c>
      <c r="O1099" s="35" t="s">
        <v>3169</v>
      </c>
      <c r="P1099" s="35" t="s">
        <v>30781</v>
      </c>
      <c r="Q1099" s="35" t="s">
        <v>29718</v>
      </c>
      <c r="R1099" s="35" t="s">
        <v>29737</v>
      </c>
      <c r="S1099" s="35" t="s">
        <v>3170</v>
      </c>
      <c r="T1099" s="36" t="s">
        <v>29</v>
      </c>
      <c r="U1099" s="39" t="str">
        <f>_xlfn.CONCAT(Tabel4[[#This Row],[Personnr.]],"-",Tabel4[[#This Row],[Afdeling]],"-",Tabel4[[#This Row],[ASS_Status]])</f>
        <v>26752-0114-Inactive - Payroll Eligible</v>
      </c>
    </row>
    <row r="1100" spans="13:21" x14ac:dyDescent="0.4">
      <c r="M1100" s="35" t="s">
        <v>46897</v>
      </c>
      <c r="N1100" s="35" t="s">
        <v>46898</v>
      </c>
      <c r="O1100" s="35" t="s">
        <v>46899</v>
      </c>
      <c r="P1100" s="35" t="s">
        <v>46900</v>
      </c>
      <c r="Q1100" s="35" t="s">
        <v>29721</v>
      </c>
      <c r="R1100" s="35" t="s">
        <v>29748</v>
      </c>
      <c r="S1100" s="35" t="s">
        <v>46901</v>
      </c>
      <c r="T1100" s="36" t="s">
        <v>245</v>
      </c>
      <c r="U1100" s="39" t="str">
        <f>_xlfn.CONCAT(Tabel4[[#This Row],[Personnr.]],"-",Tabel4[[#This Row],[Afdeling]],"-",Tabel4[[#This Row],[ASS_Status]])</f>
        <v>36591-2516-Aktiv ansættelse</v>
      </c>
    </row>
    <row r="1101" spans="13:21" x14ac:dyDescent="0.4">
      <c r="M1101" s="35" t="s">
        <v>3171</v>
      </c>
      <c r="N1101" s="35" t="s">
        <v>46902</v>
      </c>
      <c r="O1101" s="35" t="s">
        <v>3172</v>
      </c>
      <c r="P1101" s="35" t="s">
        <v>30782</v>
      </c>
      <c r="Q1101" s="35" t="s">
        <v>29721</v>
      </c>
      <c r="R1101" s="35" t="s">
        <v>29838</v>
      </c>
      <c r="S1101" s="35" t="s">
        <v>3173</v>
      </c>
      <c r="T1101" s="36" t="s">
        <v>856</v>
      </c>
      <c r="U1101" s="39" t="str">
        <f>_xlfn.CONCAT(Tabel4[[#This Row],[Personnr.]],"-",Tabel4[[#This Row],[Afdeling]],"-",Tabel4[[#This Row],[ASS_Status]])</f>
        <v>24403-8615-Aktiv ansættelse</v>
      </c>
    </row>
    <row r="1102" spans="13:21" x14ac:dyDescent="0.4">
      <c r="M1102" s="35" t="s">
        <v>3174</v>
      </c>
      <c r="N1102" s="35" t="s">
        <v>46903</v>
      </c>
      <c r="O1102" s="35" t="s">
        <v>3175</v>
      </c>
      <c r="P1102" s="35" t="s">
        <v>30783</v>
      </c>
      <c r="Q1102" s="35" t="s">
        <v>29721</v>
      </c>
      <c r="R1102" s="35" t="s">
        <v>42545</v>
      </c>
      <c r="S1102" s="35" t="s">
        <v>3176</v>
      </c>
      <c r="T1102" s="36" t="s">
        <v>244</v>
      </c>
      <c r="U1102" s="39" t="str">
        <f>_xlfn.CONCAT(Tabel4[[#This Row],[Personnr.]],"-",Tabel4[[#This Row],[Afdeling]],"-",Tabel4[[#This Row],[ASS_Status]])</f>
        <v>22948-2514-Aktiv ansættelse</v>
      </c>
    </row>
    <row r="1103" spans="13:21" x14ac:dyDescent="0.4">
      <c r="M1103" s="35" t="s">
        <v>3177</v>
      </c>
      <c r="N1103" s="35" t="s">
        <v>46904</v>
      </c>
      <c r="O1103" s="35" t="s">
        <v>3178</v>
      </c>
      <c r="P1103" s="35" t="s">
        <v>30784</v>
      </c>
      <c r="Q1103" s="35" t="s">
        <v>29718</v>
      </c>
      <c r="R1103" s="35" t="s">
        <v>29783</v>
      </c>
      <c r="S1103" s="35" t="s">
        <v>3179</v>
      </c>
      <c r="T1103" s="36" t="s">
        <v>760</v>
      </c>
      <c r="U1103" s="39" t="str">
        <f>_xlfn.CONCAT(Tabel4[[#This Row],[Personnr.]],"-",Tabel4[[#This Row],[Afdeling]],"-",Tabel4[[#This Row],[ASS_Status]])</f>
        <v>32874-7740-Inactive - Payroll Eligible</v>
      </c>
    </row>
    <row r="1104" spans="13:21" x14ac:dyDescent="0.4">
      <c r="M1104" s="35" t="s">
        <v>3177</v>
      </c>
      <c r="N1104" s="35"/>
      <c r="O1104" s="35"/>
      <c r="P1104" s="35" t="s">
        <v>30785</v>
      </c>
      <c r="Q1104" s="35" t="s">
        <v>29721</v>
      </c>
      <c r="R1104" s="35" t="s">
        <v>29783</v>
      </c>
      <c r="S1104" s="35" t="s">
        <v>3179</v>
      </c>
      <c r="T1104" s="36" t="s">
        <v>29712</v>
      </c>
      <c r="U1104" s="39" t="str">
        <f>_xlfn.CONCAT(Tabel4[[#This Row],[Personnr.]],"-",Tabel4[[#This Row],[Afdeling]],"-",Tabel4[[#This Row],[ASS_Status]])</f>
        <v>-7640-Aktiv ansættelse</v>
      </c>
    </row>
    <row r="1105" spans="13:21" x14ac:dyDescent="0.4">
      <c r="M1105" s="35" t="s">
        <v>3180</v>
      </c>
      <c r="N1105" s="35" t="s">
        <v>46905</v>
      </c>
      <c r="O1105" s="35" t="s">
        <v>3181</v>
      </c>
      <c r="P1105" s="35" t="s">
        <v>30786</v>
      </c>
      <c r="Q1105" s="35" t="s">
        <v>29721</v>
      </c>
      <c r="R1105" s="35" t="s">
        <v>29748</v>
      </c>
      <c r="S1105" s="35" t="s">
        <v>3182</v>
      </c>
      <c r="T1105" s="36" t="s">
        <v>419</v>
      </c>
      <c r="U1105" s="39" t="str">
        <f>_xlfn.CONCAT(Tabel4[[#This Row],[Personnr.]],"-",Tabel4[[#This Row],[Afdeling]],"-",Tabel4[[#This Row],[ASS_Status]])</f>
        <v>23966-3032-Aktiv ansættelse</v>
      </c>
    </row>
    <row r="1106" spans="13:21" x14ac:dyDescent="0.4">
      <c r="M1106" s="35" t="s">
        <v>3183</v>
      </c>
      <c r="N1106" s="35" t="s">
        <v>46906</v>
      </c>
      <c r="O1106" s="35" t="s">
        <v>3184</v>
      </c>
      <c r="P1106" s="35" t="s">
        <v>30787</v>
      </c>
      <c r="Q1106" s="35" t="s">
        <v>29721</v>
      </c>
      <c r="R1106" s="35" t="s">
        <v>29754</v>
      </c>
      <c r="S1106" s="35" t="s">
        <v>3185</v>
      </c>
      <c r="T1106" s="36" t="s">
        <v>758</v>
      </c>
      <c r="U1106" s="39" t="str">
        <f>_xlfn.CONCAT(Tabel4[[#This Row],[Personnr.]],"-",Tabel4[[#This Row],[Afdeling]],"-",Tabel4[[#This Row],[ASS_Status]])</f>
        <v>23235-7720-Aktiv ansættelse</v>
      </c>
    </row>
    <row r="1107" spans="13:21" x14ac:dyDescent="0.4">
      <c r="M1107" s="35" t="s">
        <v>3186</v>
      </c>
      <c r="N1107" s="35" t="s">
        <v>46907</v>
      </c>
      <c r="O1107" s="35" t="s">
        <v>3187</v>
      </c>
      <c r="P1107" s="35" t="s">
        <v>30788</v>
      </c>
      <c r="Q1107" s="35" t="s">
        <v>29718</v>
      </c>
      <c r="R1107" s="35" t="s">
        <v>29745</v>
      </c>
      <c r="S1107" s="35" t="s">
        <v>3188</v>
      </c>
      <c r="T1107" s="36" t="s">
        <v>725</v>
      </c>
      <c r="U1107" s="39" t="str">
        <f>_xlfn.CONCAT(Tabel4[[#This Row],[Personnr.]],"-",Tabel4[[#This Row],[Afdeling]],"-",Tabel4[[#This Row],[ASS_Status]])</f>
        <v>32241-6265-Inactive - Payroll Eligible</v>
      </c>
    </row>
    <row r="1108" spans="13:21" ht="33.75" x14ac:dyDescent="0.4">
      <c r="M1108" s="35" t="s">
        <v>3189</v>
      </c>
      <c r="N1108" s="35" t="s">
        <v>46908</v>
      </c>
      <c r="O1108" s="35" t="s">
        <v>3190</v>
      </c>
      <c r="P1108" s="35" t="s">
        <v>46909</v>
      </c>
      <c r="Q1108" s="35" t="s">
        <v>29721</v>
      </c>
      <c r="R1108" s="35" t="s">
        <v>29857</v>
      </c>
      <c r="S1108" s="35" t="s">
        <v>3191</v>
      </c>
      <c r="T1108" s="36" t="s">
        <v>723</v>
      </c>
      <c r="U1108" s="39" t="str">
        <f>_xlfn.CONCAT(Tabel4[[#This Row],[Personnr.]],"-",Tabel4[[#This Row],[Afdeling]],"-",Tabel4[[#This Row],[ASS_Status]])</f>
        <v>26252-6245-Aktiv ansættelse</v>
      </c>
    </row>
    <row r="1109" spans="13:21" ht="33.75" x14ac:dyDescent="0.4">
      <c r="M1109" s="35" t="s">
        <v>3189</v>
      </c>
      <c r="N1109" s="35"/>
      <c r="O1109" s="35"/>
      <c r="P1109" s="35" t="s">
        <v>30789</v>
      </c>
      <c r="Q1109" s="35" t="s">
        <v>29718</v>
      </c>
      <c r="R1109" s="35" t="s">
        <v>29745</v>
      </c>
      <c r="S1109" s="35" t="s">
        <v>3191</v>
      </c>
      <c r="T1109" s="36" t="s">
        <v>723</v>
      </c>
      <c r="U1109" s="39" t="str">
        <f>_xlfn.CONCAT(Tabel4[[#This Row],[Personnr.]],"-",Tabel4[[#This Row],[Afdeling]],"-",Tabel4[[#This Row],[ASS_Status]])</f>
        <v>-6245-Inactive - Payroll Eligible</v>
      </c>
    </row>
    <row r="1110" spans="13:21" ht="33.75" x14ac:dyDescent="0.4">
      <c r="M1110" s="35" t="s">
        <v>3189</v>
      </c>
      <c r="N1110" s="35"/>
      <c r="O1110" s="35"/>
      <c r="P1110" s="35" t="s">
        <v>30790</v>
      </c>
      <c r="Q1110" s="35" t="s">
        <v>29718</v>
      </c>
      <c r="R1110" s="35" t="s">
        <v>29754</v>
      </c>
      <c r="S1110" s="35" t="s">
        <v>3191</v>
      </c>
      <c r="T1110" s="36" t="s">
        <v>718</v>
      </c>
      <c r="U1110" s="39" t="str">
        <f>_xlfn.CONCAT(Tabel4[[#This Row],[Personnr.]],"-",Tabel4[[#This Row],[Afdeling]],"-",Tabel4[[#This Row],[ASS_Status]])</f>
        <v>-6213-Inactive - Payroll Eligible</v>
      </c>
    </row>
    <row r="1111" spans="13:21" ht="33.75" x14ac:dyDescent="0.4">
      <c r="M1111" s="35" t="s">
        <v>3189</v>
      </c>
      <c r="N1111" s="35"/>
      <c r="O1111" s="35"/>
      <c r="P1111" s="35" t="s">
        <v>46910</v>
      </c>
      <c r="Q1111" s="35" t="s">
        <v>29718</v>
      </c>
      <c r="R1111" s="35" t="s">
        <v>29857</v>
      </c>
      <c r="S1111" s="35" t="s">
        <v>3191</v>
      </c>
      <c r="T1111" s="36" t="s">
        <v>723</v>
      </c>
      <c r="U1111" s="39" t="str">
        <f>_xlfn.CONCAT(Tabel4[[#This Row],[Personnr.]],"-",Tabel4[[#This Row],[Afdeling]],"-",Tabel4[[#This Row],[ASS_Status]])</f>
        <v>-6245-Inactive - Payroll Eligible</v>
      </c>
    </row>
    <row r="1112" spans="13:21" x14ac:dyDescent="0.4">
      <c r="M1112" s="35" t="s">
        <v>3192</v>
      </c>
      <c r="N1112" s="35" t="s">
        <v>46911</v>
      </c>
      <c r="O1112" s="35" t="s">
        <v>3193</v>
      </c>
      <c r="P1112" s="35" t="s">
        <v>30791</v>
      </c>
      <c r="Q1112" s="35" t="s">
        <v>29718</v>
      </c>
      <c r="R1112" s="35" t="s">
        <v>29731</v>
      </c>
      <c r="S1112" s="35" t="s">
        <v>3194</v>
      </c>
      <c r="T1112" s="36" t="s">
        <v>813</v>
      </c>
      <c r="U1112" s="39" t="str">
        <f>_xlfn.CONCAT(Tabel4[[#This Row],[Personnr.]],"-",Tabel4[[#This Row],[Afdeling]],"-",Tabel4[[#This Row],[ASS_Status]])</f>
        <v>32521-8288-Inactive - Payroll Eligible</v>
      </c>
    </row>
    <row r="1113" spans="13:21" x14ac:dyDescent="0.4">
      <c r="M1113" s="35" t="s">
        <v>3195</v>
      </c>
      <c r="N1113" s="35" t="s">
        <v>46912</v>
      </c>
      <c r="O1113" s="35" t="s">
        <v>3196</v>
      </c>
      <c r="P1113" s="35" t="s">
        <v>30792</v>
      </c>
      <c r="Q1113" s="35" t="s">
        <v>29718</v>
      </c>
      <c r="R1113" s="35" t="s">
        <v>29745</v>
      </c>
      <c r="S1113" s="35" t="s">
        <v>3197</v>
      </c>
      <c r="T1113" s="36" t="s">
        <v>85</v>
      </c>
      <c r="U1113" s="39" t="str">
        <f>_xlfn.CONCAT(Tabel4[[#This Row],[Personnr.]],"-",Tabel4[[#This Row],[Afdeling]],"-",Tabel4[[#This Row],[ASS_Status]])</f>
        <v>33225-1118-Inactive - Payroll Eligible</v>
      </c>
    </row>
    <row r="1114" spans="13:21" ht="33.75" x14ac:dyDescent="0.4">
      <c r="M1114" s="35" t="s">
        <v>46913</v>
      </c>
      <c r="N1114" s="35" t="s">
        <v>46914</v>
      </c>
      <c r="O1114" s="35" t="s">
        <v>46915</v>
      </c>
      <c r="P1114" s="35" t="s">
        <v>46916</v>
      </c>
      <c r="Q1114" s="35" t="s">
        <v>29718</v>
      </c>
      <c r="R1114" s="35" t="s">
        <v>30146</v>
      </c>
      <c r="S1114" s="35" t="s">
        <v>46917</v>
      </c>
      <c r="T1114" s="36" t="s">
        <v>30</v>
      </c>
      <c r="U1114" s="39" t="str">
        <f>_xlfn.CONCAT(Tabel4[[#This Row],[Personnr.]],"-",Tabel4[[#This Row],[Afdeling]],"-",Tabel4[[#This Row],[ASS_Status]])</f>
        <v>36910-0115-Inactive - Payroll Eligible</v>
      </c>
    </row>
    <row r="1115" spans="13:21" ht="33.75" x14ac:dyDescent="0.4">
      <c r="M1115" s="35" t="s">
        <v>46913</v>
      </c>
      <c r="N1115" s="35"/>
      <c r="O1115" s="35"/>
      <c r="P1115" s="35" t="s">
        <v>46918</v>
      </c>
      <c r="Q1115" s="35" t="s">
        <v>29718</v>
      </c>
      <c r="R1115" s="35" t="s">
        <v>29857</v>
      </c>
      <c r="S1115" s="35" t="s">
        <v>46917</v>
      </c>
      <c r="T1115" s="36" t="s">
        <v>40</v>
      </c>
      <c r="U1115" s="39" t="str">
        <f>_xlfn.CONCAT(Tabel4[[#This Row],[Personnr.]],"-",Tabel4[[#This Row],[Afdeling]],"-",Tabel4[[#This Row],[ASS_Status]])</f>
        <v>-0133-Inactive - Payroll Eligible</v>
      </c>
    </row>
    <row r="1116" spans="13:21" x14ac:dyDescent="0.4">
      <c r="M1116" s="35" t="s">
        <v>3198</v>
      </c>
      <c r="N1116" s="35" t="s">
        <v>46919</v>
      </c>
      <c r="O1116" s="35" t="s">
        <v>3199</v>
      </c>
      <c r="P1116" s="35" t="s">
        <v>30793</v>
      </c>
      <c r="Q1116" s="35" t="s">
        <v>29721</v>
      </c>
      <c r="R1116" s="35" t="s">
        <v>29838</v>
      </c>
      <c r="S1116" s="35" t="s">
        <v>3200</v>
      </c>
      <c r="T1116" s="36" t="s">
        <v>855</v>
      </c>
      <c r="U1116" s="39" t="str">
        <f>_xlfn.CONCAT(Tabel4[[#This Row],[Personnr.]],"-",Tabel4[[#This Row],[Afdeling]],"-",Tabel4[[#This Row],[ASS_Status]])</f>
        <v>14181-8613-Aktiv ansættelse</v>
      </c>
    </row>
    <row r="1117" spans="13:21" x14ac:dyDescent="0.4">
      <c r="M1117" s="35" t="s">
        <v>3201</v>
      </c>
      <c r="N1117" s="35" t="s">
        <v>46920</v>
      </c>
      <c r="O1117" s="35" t="s">
        <v>3202</v>
      </c>
      <c r="P1117" s="35" t="s">
        <v>30794</v>
      </c>
      <c r="Q1117" s="35" t="s">
        <v>29721</v>
      </c>
      <c r="R1117" s="35" t="s">
        <v>29838</v>
      </c>
      <c r="S1117" s="35" t="s">
        <v>3203</v>
      </c>
      <c r="T1117" s="36" t="s">
        <v>46921</v>
      </c>
      <c r="U1117" s="39" t="str">
        <f>_xlfn.CONCAT(Tabel4[[#This Row],[Personnr.]],"-",Tabel4[[#This Row],[Afdeling]],"-",Tabel4[[#This Row],[ASS_Status]])</f>
        <v>22665-6262-Aktiv ansættelse</v>
      </c>
    </row>
    <row r="1118" spans="13:21" x14ac:dyDescent="0.4">
      <c r="M1118" s="35" t="s">
        <v>3204</v>
      </c>
      <c r="N1118" s="35" t="s">
        <v>46922</v>
      </c>
      <c r="O1118" s="35" t="s">
        <v>3205</v>
      </c>
      <c r="P1118" s="35" t="s">
        <v>30795</v>
      </c>
      <c r="Q1118" s="35" t="s">
        <v>29721</v>
      </c>
      <c r="R1118" s="35" t="s">
        <v>30146</v>
      </c>
      <c r="S1118" s="35" t="s">
        <v>3206</v>
      </c>
      <c r="T1118" s="36" t="s">
        <v>886</v>
      </c>
      <c r="U1118" s="39" t="str">
        <f>_xlfn.CONCAT(Tabel4[[#This Row],[Personnr.]],"-",Tabel4[[#This Row],[Afdeling]],"-",Tabel4[[#This Row],[ASS_Status]])</f>
        <v>1605-8800-Aktiv ansættelse</v>
      </c>
    </row>
    <row r="1119" spans="13:21" x14ac:dyDescent="0.4">
      <c r="M1119" s="35" t="s">
        <v>27313</v>
      </c>
      <c r="N1119" s="35" t="s">
        <v>46923</v>
      </c>
      <c r="O1119" s="35" t="s">
        <v>27314</v>
      </c>
      <c r="P1119" s="35" t="s">
        <v>30796</v>
      </c>
      <c r="Q1119" s="35" t="s">
        <v>29721</v>
      </c>
      <c r="R1119" s="35" t="s">
        <v>29719</v>
      </c>
      <c r="S1119" s="35" t="s">
        <v>27315</v>
      </c>
      <c r="T1119" s="36" t="s">
        <v>163</v>
      </c>
      <c r="U1119" s="39" t="str">
        <f>_xlfn.CONCAT(Tabel4[[#This Row],[Personnr.]],"-",Tabel4[[#This Row],[Afdeling]],"-",Tabel4[[#This Row],[ASS_Status]])</f>
        <v>34666-2312-Aktiv ansættelse</v>
      </c>
    </row>
    <row r="1120" spans="13:21" x14ac:dyDescent="0.4">
      <c r="M1120" s="35" t="s">
        <v>3207</v>
      </c>
      <c r="N1120" s="35" t="s">
        <v>46924</v>
      </c>
      <c r="O1120" s="35" t="s">
        <v>3208</v>
      </c>
      <c r="P1120" s="35" t="s">
        <v>30797</v>
      </c>
      <c r="Q1120" s="35" t="s">
        <v>29718</v>
      </c>
      <c r="R1120" s="35" t="s">
        <v>30798</v>
      </c>
      <c r="S1120" s="35" t="s">
        <v>3209</v>
      </c>
      <c r="T1120" s="36" t="s">
        <v>758</v>
      </c>
      <c r="U1120" s="39" t="str">
        <f>_xlfn.CONCAT(Tabel4[[#This Row],[Personnr.]],"-",Tabel4[[#This Row],[Afdeling]],"-",Tabel4[[#This Row],[ASS_Status]])</f>
        <v>14192-7720-Inactive - Payroll Eligible</v>
      </c>
    </row>
    <row r="1121" spans="13:21" x14ac:dyDescent="0.4">
      <c r="M1121" s="35" t="s">
        <v>3210</v>
      </c>
      <c r="N1121" s="35" t="s">
        <v>46925</v>
      </c>
      <c r="O1121" s="35" t="s">
        <v>3211</v>
      </c>
      <c r="P1121" s="35" t="s">
        <v>30799</v>
      </c>
      <c r="Q1121" s="35" t="s">
        <v>29718</v>
      </c>
      <c r="R1121" s="35" t="s">
        <v>29719</v>
      </c>
      <c r="S1121" s="35" t="s">
        <v>3212</v>
      </c>
      <c r="T1121" s="36" t="s">
        <v>697</v>
      </c>
      <c r="U1121" s="39" t="str">
        <f>_xlfn.CONCAT(Tabel4[[#This Row],[Personnr.]],"-",Tabel4[[#This Row],[Afdeling]],"-",Tabel4[[#This Row],[ASS_Status]])</f>
        <v>4675-5627-Inactive - Payroll Eligible</v>
      </c>
    </row>
    <row r="1122" spans="13:21" x14ac:dyDescent="0.4">
      <c r="M1122" s="35" t="s">
        <v>3213</v>
      </c>
      <c r="N1122" s="35" t="s">
        <v>46926</v>
      </c>
      <c r="O1122" s="35" t="s">
        <v>3214</v>
      </c>
      <c r="P1122" s="35" t="s">
        <v>30800</v>
      </c>
      <c r="Q1122" s="35" t="s">
        <v>29718</v>
      </c>
      <c r="R1122" s="35" t="s">
        <v>29726</v>
      </c>
      <c r="S1122" s="35" t="s">
        <v>3215</v>
      </c>
      <c r="T1122" s="36" t="s">
        <v>626</v>
      </c>
      <c r="U1122" s="39" t="str">
        <f>_xlfn.CONCAT(Tabel4[[#This Row],[Personnr.]],"-",Tabel4[[#This Row],[Afdeling]],"-",Tabel4[[#This Row],[ASS_Status]])</f>
        <v>33294-4650-Inactive - Payroll Eligible</v>
      </c>
    </row>
    <row r="1123" spans="13:21" x14ac:dyDescent="0.4">
      <c r="M1123" s="35" t="s">
        <v>3213</v>
      </c>
      <c r="N1123" s="35"/>
      <c r="O1123" s="35"/>
      <c r="P1123" s="35" t="s">
        <v>42673</v>
      </c>
      <c r="Q1123" s="35" t="s">
        <v>29721</v>
      </c>
      <c r="R1123" s="35" t="s">
        <v>29722</v>
      </c>
      <c r="S1123" s="35" t="s">
        <v>3215</v>
      </c>
      <c r="T1123" s="36" t="s">
        <v>626</v>
      </c>
      <c r="U1123" s="39" t="str">
        <f>_xlfn.CONCAT(Tabel4[[#This Row],[Personnr.]],"-",Tabel4[[#This Row],[Afdeling]],"-",Tabel4[[#This Row],[ASS_Status]])</f>
        <v>-4650-Aktiv ansættelse</v>
      </c>
    </row>
    <row r="1124" spans="13:21" x14ac:dyDescent="0.4">
      <c r="M1124" s="35" t="s">
        <v>3216</v>
      </c>
      <c r="N1124" s="35" t="s">
        <v>46927</v>
      </c>
      <c r="O1124" s="35" t="s">
        <v>3217</v>
      </c>
      <c r="P1124" s="35" t="s">
        <v>30801</v>
      </c>
      <c r="Q1124" s="35" t="s">
        <v>29721</v>
      </c>
      <c r="R1124" s="35" t="s">
        <v>29726</v>
      </c>
      <c r="S1124" s="35" t="s">
        <v>3218</v>
      </c>
      <c r="T1124" s="36" t="s">
        <v>54</v>
      </c>
      <c r="U1124" s="39" t="str">
        <f>_xlfn.CONCAT(Tabel4[[#This Row],[Personnr.]],"-",Tabel4[[#This Row],[Afdeling]],"-",Tabel4[[#This Row],[ASS_Status]])</f>
        <v>15811-1035-Aktiv ansættelse</v>
      </c>
    </row>
    <row r="1125" spans="13:21" x14ac:dyDescent="0.4">
      <c r="M1125" s="35" t="s">
        <v>3219</v>
      </c>
      <c r="N1125" s="35" t="s">
        <v>46928</v>
      </c>
      <c r="O1125" s="35" t="s">
        <v>3220</v>
      </c>
      <c r="P1125" s="35" t="s">
        <v>30802</v>
      </c>
      <c r="Q1125" s="35" t="s">
        <v>29721</v>
      </c>
      <c r="R1125" s="35" t="s">
        <v>29965</v>
      </c>
      <c r="S1125" s="35" t="s">
        <v>3221</v>
      </c>
      <c r="T1125" s="36" t="s">
        <v>649</v>
      </c>
      <c r="U1125" s="39" t="str">
        <f>_xlfn.CONCAT(Tabel4[[#This Row],[Personnr.]],"-",Tabel4[[#This Row],[Afdeling]],"-",Tabel4[[#This Row],[ASS_Status]])</f>
        <v>24705-4792-Aktiv ansættelse</v>
      </c>
    </row>
    <row r="1126" spans="13:21" x14ac:dyDescent="0.4">
      <c r="M1126" s="35" t="s">
        <v>46929</v>
      </c>
      <c r="N1126" s="35" t="s">
        <v>46930</v>
      </c>
      <c r="O1126" s="35" t="s">
        <v>46931</v>
      </c>
      <c r="P1126" s="35" t="s">
        <v>46932</v>
      </c>
      <c r="Q1126" s="35" t="s">
        <v>29718</v>
      </c>
      <c r="R1126" s="35" t="s">
        <v>29745</v>
      </c>
      <c r="S1126" s="35" t="s">
        <v>46933</v>
      </c>
      <c r="T1126" s="36" t="s">
        <v>448</v>
      </c>
      <c r="U1126" s="39" t="str">
        <f>_xlfn.CONCAT(Tabel4[[#This Row],[Personnr.]],"-",Tabel4[[#This Row],[Afdeling]],"-",Tabel4[[#This Row],[ASS_Status]])</f>
        <v>37131-3099-Inactive - Payroll Eligible</v>
      </c>
    </row>
    <row r="1127" spans="13:21" x14ac:dyDescent="0.4">
      <c r="M1127" s="35" t="s">
        <v>30803</v>
      </c>
      <c r="N1127" s="35" t="s">
        <v>46934</v>
      </c>
      <c r="O1127" s="35" t="s">
        <v>27318</v>
      </c>
      <c r="P1127" s="35" t="s">
        <v>30804</v>
      </c>
      <c r="Q1127" s="35" t="s">
        <v>29721</v>
      </c>
      <c r="R1127" s="35" t="s">
        <v>29737</v>
      </c>
      <c r="S1127" s="35" t="s">
        <v>27319</v>
      </c>
      <c r="T1127" s="36" t="s">
        <v>358</v>
      </c>
      <c r="U1127" s="39" t="str">
        <f>_xlfn.CONCAT(Tabel4[[#This Row],[Personnr.]],"-",Tabel4[[#This Row],[Afdeling]],"-",Tabel4[[#This Row],[ASS_Status]])</f>
        <v>34739-2823-Aktiv ansættelse</v>
      </c>
    </row>
    <row r="1128" spans="13:21" x14ac:dyDescent="0.4">
      <c r="M1128" s="35" t="s">
        <v>30805</v>
      </c>
      <c r="N1128" s="35" t="s">
        <v>46935</v>
      </c>
      <c r="O1128" s="35" t="s">
        <v>30806</v>
      </c>
      <c r="P1128" s="35" t="s">
        <v>30807</v>
      </c>
      <c r="Q1128" s="35" t="s">
        <v>29721</v>
      </c>
      <c r="R1128" s="35" t="s">
        <v>29748</v>
      </c>
      <c r="S1128" s="35" t="s">
        <v>30808</v>
      </c>
      <c r="T1128" s="36" t="s">
        <v>599</v>
      </c>
      <c r="U1128" s="39" t="str">
        <f>_xlfn.CONCAT(Tabel4[[#This Row],[Personnr.]],"-",Tabel4[[#This Row],[Afdeling]],"-",Tabel4[[#This Row],[ASS_Status]])</f>
        <v>35435-4261-Aktiv ansættelse</v>
      </c>
    </row>
    <row r="1129" spans="13:21" ht="33.75" x14ac:dyDescent="0.4">
      <c r="M1129" s="35" t="s">
        <v>3222</v>
      </c>
      <c r="N1129" s="35" t="s">
        <v>46936</v>
      </c>
      <c r="O1129" s="35" t="s">
        <v>3223</v>
      </c>
      <c r="P1129" s="35" t="s">
        <v>30809</v>
      </c>
      <c r="Q1129" s="35" t="s">
        <v>29721</v>
      </c>
      <c r="R1129" s="35" t="s">
        <v>29748</v>
      </c>
      <c r="S1129" s="35" t="s">
        <v>3224</v>
      </c>
      <c r="T1129" s="36" t="s">
        <v>333</v>
      </c>
      <c r="U1129" s="39" t="str">
        <f>_xlfn.CONCAT(Tabel4[[#This Row],[Personnr.]],"-",Tabel4[[#This Row],[Afdeling]],"-",Tabel4[[#This Row],[ASS_Status]])</f>
        <v>30892-2785-Aktiv ansættelse</v>
      </c>
    </row>
    <row r="1130" spans="13:21" ht="33.75" x14ac:dyDescent="0.4">
      <c r="M1130" s="35" t="s">
        <v>46937</v>
      </c>
      <c r="N1130" s="35" t="s">
        <v>46938</v>
      </c>
      <c r="O1130" s="35" t="s">
        <v>46939</v>
      </c>
      <c r="P1130" s="35" t="s">
        <v>46940</v>
      </c>
      <c r="Q1130" s="35" t="s">
        <v>29721</v>
      </c>
      <c r="R1130" s="35" t="s">
        <v>29748</v>
      </c>
      <c r="S1130" s="35" t="s">
        <v>46941</v>
      </c>
      <c r="T1130" s="36" t="s">
        <v>28</v>
      </c>
      <c r="U1130" s="39" t="str">
        <f>_xlfn.CONCAT(Tabel4[[#This Row],[Personnr.]],"-",Tabel4[[#This Row],[Afdeling]],"-",Tabel4[[#This Row],[ASS_Status]])</f>
        <v>36820-0113-Aktiv ansættelse</v>
      </c>
    </row>
    <row r="1131" spans="13:21" x14ac:dyDescent="0.4">
      <c r="M1131" s="35" t="s">
        <v>44411</v>
      </c>
      <c r="N1131" s="35" t="s">
        <v>46942</v>
      </c>
      <c r="O1131" s="35" t="s">
        <v>44412</v>
      </c>
      <c r="P1131" s="35" t="s">
        <v>42674</v>
      </c>
      <c r="Q1131" s="35" t="s">
        <v>29718</v>
      </c>
      <c r="R1131" s="35" t="s">
        <v>29817</v>
      </c>
      <c r="S1131" s="35" t="s">
        <v>42675</v>
      </c>
      <c r="T1131" s="36" t="s">
        <v>76</v>
      </c>
      <c r="U1131" s="39" t="str">
        <f>_xlfn.CONCAT(Tabel4[[#This Row],[Personnr.]],"-",Tabel4[[#This Row],[Afdeling]],"-",Tabel4[[#This Row],[ASS_Status]])</f>
        <v>36215-1100-Inactive - Payroll Eligible</v>
      </c>
    </row>
    <row r="1132" spans="13:21" ht="33.75" x14ac:dyDescent="0.4">
      <c r="M1132" s="35" t="s">
        <v>3225</v>
      </c>
      <c r="N1132" s="35" t="s">
        <v>46943</v>
      </c>
      <c r="O1132" s="35" t="s">
        <v>3226</v>
      </c>
      <c r="P1132" s="35" t="s">
        <v>30810</v>
      </c>
      <c r="Q1132" s="35" t="s">
        <v>29718</v>
      </c>
      <c r="R1132" s="35" t="s">
        <v>30084</v>
      </c>
      <c r="S1132" s="35" t="s">
        <v>3227</v>
      </c>
      <c r="T1132" s="36"/>
      <c r="U1132" s="39" t="str">
        <f>_xlfn.CONCAT(Tabel4[[#This Row],[Personnr.]],"-",Tabel4[[#This Row],[Afdeling]],"-",Tabel4[[#This Row],[ASS_Status]])</f>
        <v>27327--Inactive - Payroll Eligible</v>
      </c>
    </row>
    <row r="1133" spans="13:21" ht="33.75" x14ac:dyDescent="0.4">
      <c r="M1133" s="35" t="s">
        <v>3225</v>
      </c>
      <c r="N1133" s="35"/>
      <c r="O1133" s="35"/>
      <c r="P1133" s="35" t="s">
        <v>30811</v>
      </c>
      <c r="Q1133" s="35" t="s">
        <v>29718</v>
      </c>
      <c r="R1133" s="35" t="s">
        <v>29754</v>
      </c>
      <c r="S1133" s="35" t="s">
        <v>3227</v>
      </c>
      <c r="T1133" s="36" t="s">
        <v>758</v>
      </c>
      <c r="U1133" s="39" t="str">
        <f>_xlfn.CONCAT(Tabel4[[#This Row],[Personnr.]],"-",Tabel4[[#This Row],[Afdeling]],"-",Tabel4[[#This Row],[ASS_Status]])</f>
        <v>-7720-Inactive - Payroll Eligible</v>
      </c>
    </row>
    <row r="1134" spans="13:21" x14ac:dyDescent="0.4">
      <c r="M1134" s="35" t="s">
        <v>44413</v>
      </c>
      <c r="N1134" s="35" t="s">
        <v>46944</v>
      </c>
      <c r="O1134" s="35" t="s">
        <v>44414</v>
      </c>
      <c r="P1134" s="35" t="s">
        <v>42676</v>
      </c>
      <c r="Q1134" s="35" t="s">
        <v>29718</v>
      </c>
      <c r="R1134" s="37" t="s">
        <v>29754</v>
      </c>
      <c r="S1134" s="35" t="s">
        <v>42677</v>
      </c>
      <c r="T1134" s="36" t="s">
        <v>454</v>
      </c>
      <c r="U1134" s="39" t="str">
        <f>_xlfn.CONCAT(Tabel4[[#This Row],[Personnr.]],"-",Tabel4[[#This Row],[Afdeling]],"-",Tabel4[[#This Row],[ASS_Status]])</f>
        <v>36433-3130-Inactive - Payroll Eligible</v>
      </c>
    </row>
    <row r="1135" spans="13:21" x14ac:dyDescent="0.4">
      <c r="M1135" s="35" t="s">
        <v>30812</v>
      </c>
      <c r="N1135" s="35" t="s">
        <v>46945</v>
      </c>
      <c r="O1135" s="35" t="s">
        <v>30813</v>
      </c>
      <c r="P1135" s="35" t="s">
        <v>30814</v>
      </c>
      <c r="Q1135" s="35" t="s">
        <v>29721</v>
      </c>
      <c r="R1135" s="35" t="s">
        <v>29754</v>
      </c>
      <c r="S1135" s="35" t="s">
        <v>30815</v>
      </c>
      <c r="T1135" s="36" t="s">
        <v>758</v>
      </c>
      <c r="U1135" s="39" t="str">
        <f>_xlfn.CONCAT(Tabel4[[#This Row],[Personnr.]],"-",Tabel4[[#This Row],[Afdeling]],"-",Tabel4[[#This Row],[ASS_Status]])</f>
        <v>35201-7720-Aktiv ansættelse</v>
      </c>
    </row>
    <row r="1136" spans="13:21" x14ac:dyDescent="0.4">
      <c r="M1136" s="35" t="s">
        <v>46946</v>
      </c>
      <c r="N1136" s="35" t="s">
        <v>46947</v>
      </c>
      <c r="O1136" s="35" t="s">
        <v>46948</v>
      </c>
      <c r="P1136" s="35" t="s">
        <v>46949</v>
      </c>
      <c r="Q1136" s="35" t="s">
        <v>29718</v>
      </c>
      <c r="R1136" s="35" t="s">
        <v>29745</v>
      </c>
      <c r="S1136" s="35" t="s">
        <v>46950</v>
      </c>
      <c r="T1136" s="36" t="s">
        <v>39</v>
      </c>
      <c r="U1136" s="39" t="str">
        <f>_xlfn.CONCAT(Tabel4[[#This Row],[Personnr.]],"-",Tabel4[[#This Row],[Afdeling]],"-",Tabel4[[#This Row],[ASS_Status]])</f>
        <v>36976-0132-Inactive - Payroll Eligible</v>
      </c>
    </row>
    <row r="1137" spans="13:21" x14ac:dyDescent="0.4">
      <c r="M1137" s="35" t="s">
        <v>3228</v>
      </c>
      <c r="N1137" s="35" t="s">
        <v>46951</v>
      </c>
      <c r="O1137" s="35" t="s">
        <v>107</v>
      </c>
      <c r="P1137" s="35" t="s">
        <v>30816</v>
      </c>
      <c r="Q1137" s="35" t="s">
        <v>29743</v>
      </c>
      <c r="R1137" s="35" t="s">
        <v>30120</v>
      </c>
      <c r="S1137" s="35" t="s">
        <v>3229</v>
      </c>
      <c r="T1137" s="36" t="s">
        <v>360</v>
      </c>
      <c r="U1137" s="39" t="str">
        <f>_xlfn.CONCAT(Tabel4[[#This Row],[Personnr.]],"-",Tabel4[[#This Row],[Afdeling]],"-",Tabel4[[#This Row],[ASS_Status]])</f>
        <v>1211-2825-Aktivt ansættelsesforhold</v>
      </c>
    </row>
    <row r="1138" spans="13:21" x14ac:dyDescent="0.4">
      <c r="M1138" s="35" t="s">
        <v>3230</v>
      </c>
      <c r="N1138" s="35" t="s">
        <v>46952</v>
      </c>
      <c r="O1138" s="35" t="s">
        <v>3231</v>
      </c>
      <c r="P1138" s="35" t="s">
        <v>30817</v>
      </c>
      <c r="Q1138" s="35" t="s">
        <v>29721</v>
      </c>
      <c r="R1138" s="35" t="s">
        <v>29780</v>
      </c>
      <c r="S1138" s="35" t="s">
        <v>3232</v>
      </c>
      <c r="T1138" s="36" t="s">
        <v>249</v>
      </c>
      <c r="U1138" s="39" t="str">
        <f>_xlfn.CONCAT(Tabel4[[#This Row],[Personnr.]],"-",Tabel4[[#This Row],[Afdeling]],"-",Tabel4[[#This Row],[ASS_Status]])</f>
        <v>3233-2524-Aktiv ansættelse</v>
      </c>
    </row>
    <row r="1139" spans="13:21" x14ac:dyDescent="0.4">
      <c r="M1139" s="35" t="s">
        <v>3233</v>
      </c>
      <c r="N1139" s="35" t="s">
        <v>46953</v>
      </c>
      <c r="O1139" s="35" t="s">
        <v>3234</v>
      </c>
      <c r="P1139" s="35" t="s">
        <v>30818</v>
      </c>
      <c r="Q1139" s="35" t="s">
        <v>29721</v>
      </c>
      <c r="R1139" s="35" t="s">
        <v>30819</v>
      </c>
      <c r="S1139" s="35" t="s">
        <v>3235</v>
      </c>
      <c r="T1139" s="36" t="s">
        <v>251</v>
      </c>
      <c r="U1139" s="39" t="str">
        <f>_xlfn.CONCAT(Tabel4[[#This Row],[Personnr.]],"-",Tabel4[[#This Row],[Afdeling]],"-",Tabel4[[#This Row],[ASS_Status]])</f>
        <v>2637-2532-Aktiv ansættelse</v>
      </c>
    </row>
    <row r="1140" spans="13:21" x14ac:dyDescent="0.4">
      <c r="M1140" s="35" t="s">
        <v>3236</v>
      </c>
      <c r="N1140" s="35" t="s">
        <v>46954</v>
      </c>
      <c r="O1140" s="35" t="s">
        <v>3237</v>
      </c>
      <c r="P1140" s="35" t="s">
        <v>30820</v>
      </c>
      <c r="Q1140" s="35" t="s">
        <v>29718</v>
      </c>
      <c r="R1140" s="35" t="s">
        <v>29726</v>
      </c>
      <c r="S1140" s="35" t="s">
        <v>3238</v>
      </c>
      <c r="T1140" s="36" t="s">
        <v>829</v>
      </c>
      <c r="U1140" s="39" t="str">
        <f>_xlfn.CONCAT(Tabel4[[#This Row],[Personnr.]],"-",Tabel4[[#This Row],[Afdeling]],"-",Tabel4[[#This Row],[ASS_Status]])</f>
        <v>99-8450-Inactive - Payroll Eligible</v>
      </c>
    </row>
    <row r="1141" spans="13:21" x14ac:dyDescent="0.4">
      <c r="M1141" s="35" t="s">
        <v>3239</v>
      </c>
      <c r="N1141" s="35" t="s">
        <v>46955</v>
      </c>
      <c r="O1141" s="35" t="s">
        <v>3240</v>
      </c>
      <c r="P1141" s="35" t="s">
        <v>30821</v>
      </c>
      <c r="Q1141" s="35" t="s">
        <v>29718</v>
      </c>
      <c r="R1141" s="35" t="s">
        <v>29956</v>
      </c>
      <c r="S1141" s="35" t="s">
        <v>3241</v>
      </c>
      <c r="T1141" s="36" t="s">
        <v>308</v>
      </c>
      <c r="U1141" s="39" t="str">
        <f>_xlfn.CONCAT(Tabel4[[#This Row],[Personnr.]],"-",Tabel4[[#This Row],[Afdeling]],"-",Tabel4[[#This Row],[ASS_Status]])</f>
        <v>10193-2751-Inactive - Payroll Eligible</v>
      </c>
    </row>
    <row r="1142" spans="13:21" x14ac:dyDescent="0.4">
      <c r="M1142" s="35" t="s">
        <v>3242</v>
      </c>
      <c r="N1142" s="35" t="s">
        <v>46956</v>
      </c>
      <c r="O1142" s="35" t="s">
        <v>3243</v>
      </c>
      <c r="P1142" s="35" t="s">
        <v>30822</v>
      </c>
      <c r="Q1142" s="35" t="s">
        <v>29721</v>
      </c>
      <c r="R1142" s="35" t="s">
        <v>29780</v>
      </c>
      <c r="S1142" s="35" t="s">
        <v>3244</v>
      </c>
      <c r="T1142" s="36" t="s">
        <v>244</v>
      </c>
      <c r="U1142" s="39" t="str">
        <f>_xlfn.CONCAT(Tabel4[[#This Row],[Personnr.]],"-",Tabel4[[#This Row],[Afdeling]],"-",Tabel4[[#This Row],[ASS_Status]])</f>
        <v>2639-2514-Aktiv ansættelse</v>
      </c>
    </row>
    <row r="1143" spans="13:21" x14ac:dyDescent="0.4">
      <c r="M1143" s="35" t="s">
        <v>3245</v>
      </c>
      <c r="N1143" s="35" t="s">
        <v>46957</v>
      </c>
      <c r="O1143" s="35" t="s">
        <v>3246</v>
      </c>
      <c r="P1143" s="35" t="s">
        <v>30823</v>
      </c>
      <c r="Q1143" s="35" t="s">
        <v>29721</v>
      </c>
      <c r="R1143" s="35" t="s">
        <v>29879</v>
      </c>
      <c r="S1143" s="35" t="s">
        <v>3247</v>
      </c>
      <c r="T1143" s="36" t="s">
        <v>456</v>
      </c>
      <c r="U1143" s="39" t="str">
        <f>_xlfn.CONCAT(Tabel4[[#This Row],[Personnr.]],"-",Tabel4[[#This Row],[Afdeling]],"-",Tabel4[[#This Row],[ASS_Status]])</f>
        <v>25953-3140-Aktiv ansættelse</v>
      </c>
    </row>
    <row r="1144" spans="13:21" x14ac:dyDescent="0.4">
      <c r="M1144" s="35" t="s">
        <v>3248</v>
      </c>
      <c r="N1144" s="35" t="s">
        <v>46958</v>
      </c>
      <c r="O1144" s="35" t="s">
        <v>3249</v>
      </c>
      <c r="P1144" s="35" t="s">
        <v>30824</v>
      </c>
      <c r="Q1144" s="35" t="s">
        <v>29721</v>
      </c>
      <c r="R1144" s="35" t="s">
        <v>29722</v>
      </c>
      <c r="S1144" s="35" t="s">
        <v>3250</v>
      </c>
      <c r="T1144" s="36" t="s">
        <v>553</v>
      </c>
      <c r="U1144" s="39" t="str">
        <f>_xlfn.CONCAT(Tabel4[[#This Row],[Personnr.]],"-",Tabel4[[#This Row],[Afdeling]],"-",Tabel4[[#This Row],[ASS_Status]])</f>
        <v>4689-3500-Aktiv ansættelse</v>
      </c>
    </row>
    <row r="1145" spans="13:21" ht="33.75" x14ac:dyDescent="0.4">
      <c r="M1145" s="35" t="s">
        <v>3251</v>
      </c>
      <c r="N1145" s="35" t="s">
        <v>46959</v>
      </c>
      <c r="O1145" s="35" t="s">
        <v>3252</v>
      </c>
      <c r="P1145" s="35" t="s">
        <v>30825</v>
      </c>
      <c r="Q1145" s="35" t="s">
        <v>29721</v>
      </c>
      <c r="R1145" s="35" t="s">
        <v>29729</v>
      </c>
      <c r="S1145" s="35" t="s">
        <v>3253</v>
      </c>
      <c r="T1145" s="36" t="s">
        <v>611</v>
      </c>
      <c r="U1145" s="39" t="str">
        <f>_xlfn.CONCAT(Tabel4[[#This Row],[Personnr.]],"-",Tabel4[[#This Row],[Afdeling]],"-",Tabel4[[#This Row],[ASS_Status]])</f>
        <v>11002-4291-Aktiv ansættelse</v>
      </c>
    </row>
    <row r="1146" spans="13:21" ht="33.75" x14ac:dyDescent="0.4">
      <c r="M1146" s="35" t="s">
        <v>3254</v>
      </c>
      <c r="N1146" s="35" t="s">
        <v>46960</v>
      </c>
      <c r="O1146" s="35" t="s">
        <v>3255</v>
      </c>
      <c r="P1146" s="35" t="s">
        <v>30826</v>
      </c>
      <c r="Q1146" s="35" t="s">
        <v>29721</v>
      </c>
      <c r="R1146" s="35" t="s">
        <v>29722</v>
      </c>
      <c r="S1146" s="35" t="s">
        <v>3256</v>
      </c>
      <c r="T1146" s="36" t="s">
        <v>247</v>
      </c>
      <c r="U1146" s="39" t="str">
        <f>_xlfn.CONCAT(Tabel4[[#This Row],[Personnr.]],"-",Tabel4[[#This Row],[Afdeling]],"-",Tabel4[[#This Row],[ASS_Status]])</f>
        <v>22873-2521-Aktiv ansættelse</v>
      </c>
    </row>
    <row r="1147" spans="13:21" x14ac:dyDescent="0.4">
      <c r="M1147" s="35" t="s">
        <v>3257</v>
      </c>
      <c r="N1147" s="35" t="s">
        <v>46961</v>
      </c>
      <c r="O1147" s="35" t="s">
        <v>3258</v>
      </c>
      <c r="P1147" s="35" t="s">
        <v>30827</v>
      </c>
      <c r="Q1147" s="35" t="s">
        <v>29721</v>
      </c>
      <c r="R1147" s="35" t="s">
        <v>29748</v>
      </c>
      <c r="S1147" s="35" t="s">
        <v>3259</v>
      </c>
      <c r="T1147" s="36" t="s">
        <v>24805</v>
      </c>
      <c r="U1147" s="39" t="str">
        <f>_xlfn.CONCAT(Tabel4[[#This Row],[Personnr.]],"-",Tabel4[[#This Row],[Afdeling]],"-",Tabel4[[#This Row],[ASS_Status]])</f>
        <v>25625-1223-Aktiv ansættelse</v>
      </c>
    </row>
    <row r="1148" spans="13:21" x14ac:dyDescent="0.4">
      <c r="M1148" s="35" t="s">
        <v>3260</v>
      </c>
      <c r="N1148" s="35" t="s">
        <v>46962</v>
      </c>
      <c r="O1148" s="35" t="s">
        <v>3261</v>
      </c>
      <c r="P1148" s="35" t="s">
        <v>30828</v>
      </c>
      <c r="Q1148" s="35" t="s">
        <v>29721</v>
      </c>
      <c r="R1148" s="35" t="s">
        <v>29722</v>
      </c>
      <c r="S1148" s="35" t="s">
        <v>3262</v>
      </c>
      <c r="T1148" s="36" t="s">
        <v>585</v>
      </c>
      <c r="U1148" s="39" t="str">
        <f>_xlfn.CONCAT(Tabel4[[#This Row],[Personnr.]],"-",Tabel4[[#This Row],[Afdeling]],"-",Tabel4[[#This Row],[ASS_Status]])</f>
        <v>15942-4192-Aktiv ansættelse</v>
      </c>
    </row>
    <row r="1149" spans="13:21" x14ac:dyDescent="0.4">
      <c r="M1149" s="35" t="s">
        <v>3263</v>
      </c>
      <c r="N1149" s="35" t="s">
        <v>46963</v>
      </c>
      <c r="O1149" s="35" t="s">
        <v>3264</v>
      </c>
      <c r="P1149" s="35" t="s">
        <v>30829</v>
      </c>
      <c r="Q1149" s="35" t="s">
        <v>29721</v>
      </c>
      <c r="R1149" s="35" t="s">
        <v>29719</v>
      </c>
      <c r="S1149" s="35" t="s">
        <v>3265</v>
      </c>
      <c r="T1149" s="36" t="s">
        <v>818</v>
      </c>
      <c r="U1149" s="39" t="str">
        <f>_xlfn.CONCAT(Tabel4[[#This Row],[Personnr.]],"-",Tabel4[[#This Row],[Afdeling]],"-",Tabel4[[#This Row],[ASS_Status]])</f>
        <v>30747-8340-Aktiv ansættelse</v>
      </c>
    </row>
    <row r="1150" spans="13:21" x14ac:dyDescent="0.4">
      <c r="M1150" s="35" t="s">
        <v>3266</v>
      </c>
      <c r="N1150" s="35" t="s">
        <v>46964</v>
      </c>
      <c r="O1150" s="35" t="s">
        <v>3267</v>
      </c>
      <c r="P1150" s="35" t="s">
        <v>30830</v>
      </c>
      <c r="Q1150" s="35" t="s">
        <v>29718</v>
      </c>
      <c r="R1150" s="35" t="s">
        <v>29802</v>
      </c>
      <c r="S1150" s="35" t="s">
        <v>3268</v>
      </c>
      <c r="T1150" s="36" t="s">
        <v>185</v>
      </c>
      <c r="U1150" s="39" t="str">
        <f>_xlfn.CONCAT(Tabel4[[#This Row],[Personnr.]],"-",Tabel4[[#This Row],[Afdeling]],"-",Tabel4[[#This Row],[ASS_Status]])</f>
        <v>25047-2386-Inactive - Payroll Eligible</v>
      </c>
    </row>
    <row r="1151" spans="13:21" x14ac:dyDescent="0.4">
      <c r="M1151" s="35" t="s">
        <v>30831</v>
      </c>
      <c r="N1151" s="35" t="s">
        <v>46965</v>
      </c>
      <c r="O1151" s="35" t="s">
        <v>30832</v>
      </c>
      <c r="P1151" s="35" t="s">
        <v>30833</v>
      </c>
      <c r="Q1151" s="35" t="s">
        <v>29721</v>
      </c>
      <c r="R1151" s="35" t="s">
        <v>29737</v>
      </c>
      <c r="S1151" s="35" t="s">
        <v>30834</v>
      </c>
      <c r="T1151" s="36" t="s">
        <v>553</v>
      </c>
      <c r="U1151" s="39" t="str">
        <f>_xlfn.CONCAT(Tabel4[[#This Row],[Personnr.]],"-",Tabel4[[#This Row],[Afdeling]],"-",Tabel4[[#This Row],[ASS_Status]])</f>
        <v>35168-3500-Aktiv ansættelse</v>
      </c>
    </row>
    <row r="1152" spans="13:21" x14ac:dyDescent="0.4">
      <c r="M1152" s="35" t="s">
        <v>44415</v>
      </c>
      <c r="N1152" s="35" t="s">
        <v>46966</v>
      </c>
      <c r="O1152" s="35" t="s">
        <v>44416</v>
      </c>
      <c r="P1152" s="35" t="s">
        <v>42678</v>
      </c>
      <c r="Q1152" s="35" t="s">
        <v>29721</v>
      </c>
      <c r="R1152" s="35" t="s">
        <v>29748</v>
      </c>
      <c r="S1152" s="35" t="s">
        <v>42679</v>
      </c>
      <c r="T1152" s="36" t="s">
        <v>247</v>
      </c>
      <c r="U1152" s="39" t="str">
        <f>_xlfn.CONCAT(Tabel4[[#This Row],[Personnr.]],"-",Tabel4[[#This Row],[Afdeling]],"-",Tabel4[[#This Row],[ASS_Status]])</f>
        <v>36104-2521-Aktiv ansættelse</v>
      </c>
    </row>
    <row r="1153" spans="13:21" x14ac:dyDescent="0.4">
      <c r="M1153" s="35" t="s">
        <v>3269</v>
      </c>
      <c r="N1153" s="35" t="s">
        <v>46967</v>
      </c>
      <c r="O1153" s="35" t="s">
        <v>3270</v>
      </c>
      <c r="P1153" s="35" t="s">
        <v>30835</v>
      </c>
      <c r="Q1153" s="35" t="s">
        <v>29718</v>
      </c>
      <c r="R1153" s="35" t="s">
        <v>29737</v>
      </c>
      <c r="S1153" s="35" t="s">
        <v>3271</v>
      </c>
      <c r="T1153" s="36" t="s">
        <v>180</v>
      </c>
      <c r="U1153" s="39" t="str">
        <f>_xlfn.CONCAT(Tabel4[[#This Row],[Personnr.]],"-",Tabel4[[#This Row],[Afdeling]],"-",Tabel4[[#This Row],[ASS_Status]])</f>
        <v>31479-2368-Inactive - Payroll Eligible</v>
      </c>
    </row>
    <row r="1154" spans="13:21" ht="33.75" x14ac:dyDescent="0.4">
      <c r="M1154" s="35" t="s">
        <v>3272</v>
      </c>
      <c r="N1154" s="35" t="s">
        <v>46968</v>
      </c>
      <c r="O1154" s="35" t="s">
        <v>3273</v>
      </c>
      <c r="P1154" s="35" t="s">
        <v>30836</v>
      </c>
      <c r="Q1154" s="35" t="s">
        <v>29721</v>
      </c>
      <c r="R1154" s="35" t="s">
        <v>29737</v>
      </c>
      <c r="S1154" s="35" t="s">
        <v>3274</v>
      </c>
      <c r="T1154" s="36" t="s">
        <v>299</v>
      </c>
      <c r="U1154" s="39" t="str">
        <f>_xlfn.CONCAT(Tabel4[[#This Row],[Personnr.]],"-",Tabel4[[#This Row],[Afdeling]],"-",Tabel4[[#This Row],[ASS_Status]])</f>
        <v>27744-2733-Aktiv ansættelse</v>
      </c>
    </row>
    <row r="1155" spans="13:21" x14ac:dyDescent="0.4">
      <c r="M1155" s="35" t="s">
        <v>3275</v>
      </c>
      <c r="N1155" s="35" t="s">
        <v>46969</v>
      </c>
      <c r="O1155" s="35" t="s">
        <v>3276</v>
      </c>
      <c r="P1155" s="35" t="s">
        <v>30837</v>
      </c>
      <c r="Q1155" s="35" t="s">
        <v>29721</v>
      </c>
      <c r="R1155" s="35" t="s">
        <v>29748</v>
      </c>
      <c r="S1155" s="35" t="s">
        <v>3277</v>
      </c>
      <c r="T1155" s="36" t="s">
        <v>573</v>
      </c>
      <c r="U1155" s="39" t="str">
        <f>_xlfn.CONCAT(Tabel4[[#This Row],[Personnr.]],"-",Tabel4[[#This Row],[Afdeling]],"-",Tabel4[[#This Row],[ASS_Status]])</f>
        <v>30592-3800-Aktiv ansættelse</v>
      </c>
    </row>
    <row r="1156" spans="13:21" x14ac:dyDescent="0.4">
      <c r="M1156" s="35" t="s">
        <v>3278</v>
      </c>
      <c r="N1156" s="35" t="s">
        <v>46970</v>
      </c>
      <c r="O1156" s="35" t="s">
        <v>3279</v>
      </c>
      <c r="P1156" s="35" t="s">
        <v>30838</v>
      </c>
      <c r="Q1156" s="35" t="s">
        <v>29718</v>
      </c>
      <c r="R1156" s="35" t="s">
        <v>29737</v>
      </c>
      <c r="S1156" s="35" t="s">
        <v>3280</v>
      </c>
      <c r="T1156" s="36" t="s">
        <v>341</v>
      </c>
      <c r="U1156" s="39" t="str">
        <f>_xlfn.CONCAT(Tabel4[[#This Row],[Personnr.]],"-",Tabel4[[#This Row],[Afdeling]],"-",Tabel4[[#This Row],[ASS_Status]])</f>
        <v>32419-2793-Inactive - Payroll Eligible</v>
      </c>
    </row>
    <row r="1157" spans="13:21" x14ac:dyDescent="0.4">
      <c r="M1157" s="35" t="s">
        <v>44417</v>
      </c>
      <c r="N1157" s="35" t="s">
        <v>46971</v>
      </c>
      <c r="O1157" s="35" t="s">
        <v>44418</v>
      </c>
      <c r="P1157" s="35" t="s">
        <v>42680</v>
      </c>
      <c r="Q1157" s="35" t="s">
        <v>29718</v>
      </c>
      <c r="R1157" s="35" t="s">
        <v>29745</v>
      </c>
      <c r="S1157" s="35" t="s">
        <v>42681</v>
      </c>
      <c r="T1157" s="36" t="s">
        <v>454</v>
      </c>
      <c r="U1157" s="39" t="str">
        <f>_xlfn.CONCAT(Tabel4[[#This Row],[Personnr.]],"-",Tabel4[[#This Row],[Afdeling]],"-",Tabel4[[#This Row],[ASS_Status]])</f>
        <v>35998-3130-Inactive - Payroll Eligible</v>
      </c>
    </row>
    <row r="1158" spans="13:21" x14ac:dyDescent="0.4">
      <c r="M1158" s="35" t="s">
        <v>44417</v>
      </c>
      <c r="N1158" s="35"/>
      <c r="O1158" s="35"/>
      <c r="P1158" s="35" t="s">
        <v>42682</v>
      </c>
      <c r="Q1158" s="35" t="s">
        <v>29718</v>
      </c>
      <c r="R1158" s="35" t="s">
        <v>29745</v>
      </c>
      <c r="S1158" s="35" t="s">
        <v>42681</v>
      </c>
      <c r="T1158" s="36" t="s">
        <v>577</v>
      </c>
      <c r="U1158" s="39" t="str">
        <f>_xlfn.CONCAT(Tabel4[[#This Row],[Personnr.]],"-",Tabel4[[#This Row],[Afdeling]],"-",Tabel4[[#This Row],[ASS_Status]])</f>
        <v>-4110-Inactive - Payroll Eligible</v>
      </c>
    </row>
    <row r="1159" spans="13:21" x14ac:dyDescent="0.4">
      <c r="M1159" s="35" t="s">
        <v>44417</v>
      </c>
      <c r="N1159" s="35"/>
      <c r="O1159" s="35"/>
      <c r="P1159" s="35" t="s">
        <v>46972</v>
      </c>
      <c r="Q1159" s="35" t="s">
        <v>29721</v>
      </c>
      <c r="R1159" s="35" t="s">
        <v>29745</v>
      </c>
      <c r="S1159" s="35" t="s">
        <v>42681</v>
      </c>
      <c r="T1159" s="36" t="s">
        <v>577</v>
      </c>
      <c r="U1159" s="39" t="str">
        <f>_xlfn.CONCAT(Tabel4[[#This Row],[Personnr.]],"-",Tabel4[[#This Row],[Afdeling]],"-",Tabel4[[#This Row],[ASS_Status]])</f>
        <v>-4110-Aktiv ansættelse</v>
      </c>
    </row>
    <row r="1160" spans="13:21" x14ac:dyDescent="0.4">
      <c r="M1160" s="35" t="s">
        <v>3281</v>
      </c>
      <c r="N1160" s="35" t="s">
        <v>46973</v>
      </c>
      <c r="O1160" s="35" t="s">
        <v>3282</v>
      </c>
      <c r="P1160" s="35" t="s">
        <v>30839</v>
      </c>
      <c r="Q1160" s="35" t="s">
        <v>29721</v>
      </c>
      <c r="R1160" s="35" t="s">
        <v>29737</v>
      </c>
      <c r="S1160" s="35" t="s">
        <v>3283</v>
      </c>
      <c r="T1160" s="36" t="s">
        <v>541</v>
      </c>
      <c r="U1160" s="39" t="str">
        <f>_xlfn.CONCAT(Tabel4[[#This Row],[Personnr.]],"-",Tabel4[[#This Row],[Afdeling]],"-",Tabel4[[#This Row],[ASS_Status]])</f>
        <v>25379-3433-Aktiv ansættelse</v>
      </c>
    </row>
    <row r="1161" spans="13:21" x14ac:dyDescent="0.4">
      <c r="M1161" s="35" t="s">
        <v>3284</v>
      </c>
      <c r="N1161" s="35" t="s">
        <v>46974</v>
      </c>
      <c r="O1161" s="35" t="s">
        <v>3285</v>
      </c>
      <c r="P1161" s="35" t="s">
        <v>30840</v>
      </c>
      <c r="Q1161" s="35" t="s">
        <v>29718</v>
      </c>
      <c r="R1161" s="35" t="s">
        <v>29761</v>
      </c>
      <c r="S1161" s="35" t="s">
        <v>3286</v>
      </c>
      <c r="T1161" s="36" t="s">
        <v>54</v>
      </c>
      <c r="U1161" s="39" t="str">
        <f>_xlfn.CONCAT(Tabel4[[#This Row],[Personnr.]],"-",Tabel4[[#This Row],[Afdeling]],"-",Tabel4[[#This Row],[ASS_Status]])</f>
        <v>25977-1035-Inactive - Payroll Eligible</v>
      </c>
    </row>
    <row r="1162" spans="13:21" x14ac:dyDescent="0.4">
      <c r="M1162" s="35" t="s">
        <v>27323</v>
      </c>
      <c r="N1162" s="35" t="s">
        <v>46975</v>
      </c>
      <c r="O1162" s="35" t="s">
        <v>27324</v>
      </c>
      <c r="P1162" s="35" t="s">
        <v>30841</v>
      </c>
      <c r="Q1162" s="35" t="s">
        <v>29718</v>
      </c>
      <c r="R1162" s="35" t="s">
        <v>29761</v>
      </c>
      <c r="S1162" s="35" t="s">
        <v>27325</v>
      </c>
      <c r="T1162" s="36" t="s">
        <v>454</v>
      </c>
      <c r="U1162" s="39" t="str">
        <f>_xlfn.CONCAT(Tabel4[[#This Row],[Personnr.]],"-",Tabel4[[#This Row],[Afdeling]],"-",Tabel4[[#This Row],[ASS_Status]])</f>
        <v>34503-3130-Inactive - Payroll Eligible</v>
      </c>
    </row>
    <row r="1163" spans="13:21" x14ac:dyDescent="0.4">
      <c r="M1163" s="35" t="s">
        <v>30842</v>
      </c>
      <c r="N1163" s="35" t="s">
        <v>46976</v>
      </c>
      <c r="O1163" s="35" t="s">
        <v>30843</v>
      </c>
      <c r="P1163" s="35" t="s">
        <v>30844</v>
      </c>
      <c r="Q1163" s="35" t="s">
        <v>29721</v>
      </c>
      <c r="R1163" s="35" t="s">
        <v>29748</v>
      </c>
      <c r="S1163" s="35" t="s">
        <v>30845</v>
      </c>
      <c r="T1163" s="36" t="s">
        <v>359</v>
      </c>
      <c r="U1163" s="39" t="str">
        <f>_xlfn.CONCAT(Tabel4[[#This Row],[Personnr.]],"-",Tabel4[[#This Row],[Afdeling]],"-",Tabel4[[#This Row],[ASS_Status]])</f>
        <v>35233-2824-Aktiv ansættelse</v>
      </c>
    </row>
    <row r="1164" spans="13:21" x14ac:dyDescent="0.4">
      <c r="M1164" s="35" t="s">
        <v>3287</v>
      </c>
      <c r="N1164" s="35" t="s">
        <v>46977</v>
      </c>
      <c r="O1164" s="35" t="s">
        <v>3288</v>
      </c>
      <c r="P1164" s="35" t="s">
        <v>30846</v>
      </c>
      <c r="Q1164" s="35" t="s">
        <v>29718</v>
      </c>
      <c r="R1164" s="35" t="s">
        <v>29745</v>
      </c>
      <c r="S1164" s="35" t="s">
        <v>3289</v>
      </c>
      <c r="T1164" s="36" t="s">
        <v>546</v>
      </c>
      <c r="U1164" s="39" t="str">
        <f>_xlfn.CONCAT(Tabel4[[#This Row],[Personnr.]],"-",Tabel4[[#This Row],[Afdeling]],"-",Tabel4[[#This Row],[ASS_Status]])</f>
        <v>30060-3444-Inactive - Payroll Eligible</v>
      </c>
    </row>
    <row r="1165" spans="13:21" ht="33.75" x14ac:dyDescent="0.4">
      <c r="M1165" s="35" t="s">
        <v>3290</v>
      </c>
      <c r="N1165" s="35" t="s">
        <v>46978</v>
      </c>
      <c r="O1165" s="35" t="s">
        <v>3291</v>
      </c>
      <c r="P1165" s="35" t="s">
        <v>30847</v>
      </c>
      <c r="Q1165" s="35" t="s">
        <v>29718</v>
      </c>
      <c r="R1165" s="35" t="s">
        <v>29745</v>
      </c>
      <c r="S1165" s="35" t="s">
        <v>3292</v>
      </c>
      <c r="T1165" s="36" t="s">
        <v>725</v>
      </c>
      <c r="U1165" s="39" t="str">
        <f>_xlfn.CONCAT(Tabel4[[#This Row],[Personnr.]],"-",Tabel4[[#This Row],[Afdeling]],"-",Tabel4[[#This Row],[ASS_Status]])</f>
        <v>31037-6265-Inactive - Payroll Eligible</v>
      </c>
    </row>
    <row r="1166" spans="13:21" ht="33.75" x14ac:dyDescent="0.4">
      <c r="M1166" s="35" t="s">
        <v>3290</v>
      </c>
      <c r="N1166" s="35"/>
      <c r="O1166" s="35"/>
      <c r="P1166" s="35" t="s">
        <v>42683</v>
      </c>
      <c r="Q1166" s="35" t="s">
        <v>29721</v>
      </c>
      <c r="R1166" s="35" t="s">
        <v>29745</v>
      </c>
      <c r="S1166" s="35" t="s">
        <v>3292</v>
      </c>
      <c r="T1166" s="36" t="s">
        <v>725</v>
      </c>
      <c r="U1166" s="39" t="str">
        <f>_xlfn.CONCAT(Tabel4[[#This Row],[Personnr.]],"-",Tabel4[[#This Row],[Afdeling]],"-",Tabel4[[#This Row],[ASS_Status]])</f>
        <v>-6265-Aktiv ansættelse</v>
      </c>
    </row>
    <row r="1167" spans="13:21" ht="45" x14ac:dyDescent="0.4">
      <c r="M1167" s="35" t="s">
        <v>27326</v>
      </c>
      <c r="N1167" s="35" t="s">
        <v>46979</v>
      </c>
      <c r="O1167" s="35" t="s">
        <v>27327</v>
      </c>
      <c r="P1167" s="35" t="s">
        <v>30848</v>
      </c>
      <c r="Q1167" s="35" t="s">
        <v>29718</v>
      </c>
      <c r="R1167" s="35" t="s">
        <v>29745</v>
      </c>
      <c r="S1167" s="35" t="s">
        <v>27328</v>
      </c>
      <c r="T1167" s="36" t="s">
        <v>288</v>
      </c>
      <c r="U1167" s="39" t="str">
        <f>_xlfn.CONCAT(Tabel4[[#This Row],[Personnr.]],"-",Tabel4[[#This Row],[Afdeling]],"-",Tabel4[[#This Row],[ASS_Status]])</f>
        <v>34569-2694-Inactive - Payroll Eligible</v>
      </c>
    </row>
    <row r="1168" spans="13:21" ht="33.75" x14ac:dyDescent="0.4">
      <c r="M1168" s="35" t="s">
        <v>3293</v>
      </c>
      <c r="N1168" s="35" t="s">
        <v>46980</v>
      </c>
      <c r="O1168" s="35" t="s">
        <v>3294</v>
      </c>
      <c r="P1168" s="35" t="s">
        <v>30849</v>
      </c>
      <c r="Q1168" s="35" t="s">
        <v>29718</v>
      </c>
      <c r="R1168" s="35" t="s">
        <v>29754</v>
      </c>
      <c r="S1168" s="35" t="s">
        <v>3295</v>
      </c>
      <c r="T1168" s="36" t="s">
        <v>758</v>
      </c>
      <c r="U1168" s="39" t="str">
        <f>_xlfn.CONCAT(Tabel4[[#This Row],[Personnr.]],"-",Tabel4[[#This Row],[Afdeling]],"-",Tabel4[[#This Row],[ASS_Status]])</f>
        <v>29470-7720-Inactive - Payroll Eligible</v>
      </c>
    </row>
    <row r="1169" spans="13:21" ht="33.75" x14ac:dyDescent="0.4">
      <c r="M1169" s="35" t="s">
        <v>3296</v>
      </c>
      <c r="N1169" s="35" t="s">
        <v>46981</v>
      </c>
      <c r="O1169" s="35" t="s">
        <v>3297</v>
      </c>
      <c r="P1169" s="35" t="s">
        <v>30850</v>
      </c>
      <c r="Q1169" s="35" t="s">
        <v>29718</v>
      </c>
      <c r="R1169" s="35" t="s">
        <v>29745</v>
      </c>
      <c r="S1169" s="35" t="s">
        <v>3298</v>
      </c>
      <c r="T1169" s="36" t="s">
        <v>309</v>
      </c>
      <c r="U1169" s="39" t="str">
        <f>_xlfn.CONCAT(Tabel4[[#This Row],[Personnr.]],"-",Tabel4[[#This Row],[Afdeling]],"-",Tabel4[[#This Row],[ASS_Status]])</f>
        <v>34065-2753-Inactive - Payroll Eligible</v>
      </c>
    </row>
    <row r="1170" spans="13:21" ht="33.75" x14ac:dyDescent="0.4">
      <c r="M1170" s="35" t="s">
        <v>3296</v>
      </c>
      <c r="N1170" s="35"/>
      <c r="O1170" s="35"/>
      <c r="P1170" s="35" t="s">
        <v>42684</v>
      </c>
      <c r="Q1170" s="35" t="s">
        <v>29718</v>
      </c>
      <c r="R1170" s="35" t="s">
        <v>29745</v>
      </c>
      <c r="S1170" s="35" t="s">
        <v>3298</v>
      </c>
      <c r="T1170" s="36" t="s">
        <v>312</v>
      </c>
      <c r="U1170" s="39" t="str">
        <f>_xlfn.CONCAT(Tabel4[[#This Row],[Personnr.]],"-",Tabel4[[#This Row],[Afdeling]],"-",Tabel4[[#This Row],[ASS_Status]])</f>
        <v>-2758-Inactive - Payroll Eligible</v>
      </c>
    </row>
    <row r="1171" spans="13:21" ht="33.75" x14ac:dyDescent="0.4">
      <c r="M1171" s="35" t="s">
        <v>3296</v>
      </c>
      <c r="N1171" s="35"/>
      <c r="O1171" s="35"/>
      <c r="P1171" s="35" t="s">
        <v>46982</v>
      </c>
      <c r="Q1171" s="35" t="s">
        <v>29718</v>
      </c>
      <c r="R1171" s="35" t="s">
        <v>29745</v>
      </c>
      <c r="S1171" s="35" t="s">
        <v>3298</v>
      </c>
      <c r="T1171" s="36" t="s">
        <v>312</v>
      </c>
      <c r="U1171" s="39" t="str">
        <f>_xlfn.CONCAT(Tabel4[[#This Row],[Personnr.]],"-",Tabel4[[#This Row],[Afdeling]],"-",Tabel4[[#This Row],[ASS_Status]])</f>
        <v>-2758-Inactive - Payroll Eligible</v>
      </c>
    </row>
    <row r="1172" spans="13:21" ht="33.75" x14ac:dyDescent="0.4">
      <c r="M1172" s="35" t="s">
        <v>3299</v>
      </c>
      <c r="N1172" s="35" t="s">
        <v>46983</v>
      </c>
      <c r="O1172" s="35" t="s">
        <v>3300</v>
      </c>
      <c r="P1172" s="35" t="s">
        <v>30851</v>
      </c>
      <c r="Q1172" s="35" t="s">
        <v>29718</v>
      </c>
      <c r="R1172" s="35" t="s">
        <v>29745</v>
      </c>
      <c r="S1172" s="35" t="s">
        <v>3301</v>
      </c>
      <c r="T1172" s="36" t="s">
        <v>725</v>
      </c>
      <c r="U1172" s="39" t="str">
        <f>_xlfn.CONCAT(Tabel4[[#This Row],[Personnr.]],"-",Tabel4[[#This Row],[Afdeling]],"-",Tabel4[[#This Row],[ASS_Status]])</f>
        <v>32020-6265-Inactive - Payroll Eligible</v>
      </c>
    </row>
    <row r="1173" spans="13:21" ht="33.75" x14ac:dyDescent="0.4">
      <c r="M1173" s="35" t="s">
        <v>3299</v>
      </c>
      <c r="N1173" s="35"/>
      <c r="O1173" s="35"/>
      <c r="P1173" s="35" t="s">
        <v>30852</v>
      </c>
      <c r="Q1173" s="35" t="s">
        <v>29721</v>
      </c>
      <c r="R1173" s="35" t="s">
        <v>29745</v>
      </c>
      <c r="S1173" s="35" t="s">
        <v>3301</v>
      </c>
      <c r="T1173" s="36" t="s">
        <v>725</v>
      </c>
      <c r="U1173" s="39" t="str">
        <f>_xlfn.CONCAT(Tabel4[[#This Row],[Personnr.]],"-",Tabel4[[#This Row],[Afdeling]],"-",Tabel4[[#This Row],[ASS_Status]])</f>
        <v>-6265-Aktiv ansættelse</v>
      </c>
    </row>
    <row r="1174" spans="13:21" x14ac:dyDescent="0.4">
      <c r="M1174" s="35" t="s">
        <v>46984</v>
      </c>
      <c r="N1174" s="35" t="s">
        <v>46985</v>
      </c>
      <c r="O1174" s="35" t="s">
        <v>46986</v>
      </c>
      <c r="P1174" s="35" t="s">
        <v>46987</v>
      </c>
      <c r="Q1174" s="35" t="s">
        <v>29721</v>
      </c>
      <c r="R1174" s="35" t="s">
        <v>29748</v>
      </c>
      <c r="S1174" s="35" t="s">
        <v>46988</v>
      </c>
      <c r="T1174" s="36" t="s">
        <v>634</v>
      </c>
      <c r="U1174" s="39" t="str">
        <f>_xlfn.CONCAT(Tabel4[[#This Row],[Personnr.]],"-",Tabel4[[#This Row],[Afdeling]],"-",Tabel4[[#This Row],[ASS_Status]])</f>
        <v>35933-4715-Aktiv ansættelse</v>
      </c>
    </row>
    <row r="1175" spans="13:21" x14ac:dyDescent="0.4">
      <c r="M1175" s="35" t="s">
        <v>3302</v>
      </c>
      <c r="N1175" s="35" t="s">
        <v>46989</v>
      </c>
      <c r="O1175" s="35" t="s">
        <v>3303</v>
      </c>
      <c r="P1175" s="35" t="s">
        <v>30853</v>
      </c>
      <c r="Q1175" s="35" t="s">
        <v>29718</v>
      </c>
      <c r="R1175" s="35" t="s">
        <v>29745</v>
      </c>
      <c r="S1175" s="35" t="s">
        <v>3304</v>
      </c>
      <c r="T1175" s="36" t="s">
        <v>39</v>
      </c>
      <c r="U1175" s="39" t="str">
        <f>_xlfn.CONCAT(Tabel4[[#This Row],[Personnr.]],"-",Tabel4[[#This Row],[Afdeling]],"-",Tabel4[[#This Row],[ASS_Status]])</f>
        <v>32453-0132-Inactive - Payroll Eligible</v>
      </c>
    </row>
    <row r="1176" spans="13:21" x14ac:dyDescent="0.4">
      <c r="M1176" s="35" t="s">
        <v>3302</v>
      </c>
      <c r="N1176" s="35"/>
      <c r="O1176" s="35"/>
      <c r="P1176" s="35" t="s">
        <v>46990</v>
      </c>
      <c r="Q1176" s="35" t="s">
        <v>29718</v>
      </c>
      <c r="R1176" s="35" t="s">
        <v>29745</v>
      </c>
      <c r="S1176" s="35" t="s">
        <v>3304</v>
      </c>
      <c r="T1176" s="36" t="s">
        <v>39</v>
      </c>
      <c r="U1176" s="39" t="str">
        <f>_xlfn.CONCAT(Tabel4[[#This Row],[Personnr.]],"-",Tabel4[[#This Row],[Afdeling]],"-",Tabel4[[#This Row],[ASS_Status]])</f>
        <v>-0132-Inactive - Payroll Eligible</v>
      </c>
    </row>
    <row r="1177" spans="13:21" x14ac:dyDescent="0.4">
      <c r="M1177" s="35" t="s">
        <v>3305</v>
      </c>
      <c r="N1177" s="35" t="s">
        <v>46991</v>
      </c>
      <c r="O1177" s="35" t="s">
        <v>3306</v>
      </c>
      <c r="P1177" s="35" t="s">
        <v>30854</v>
      </c>
      <c r="Q1177" s="35" t="s">
        <v>29743</v>
      </c>
      <c r="R1177" s="35" t="s">
        <v>30120</v>
      </c>
      <c r="S1177" s="35" t="s">
        <v>3307</v>
      </c>
      <c r="T1177" s="36" t="s">
        <v>290</v>
      </c>
      <c r="U1177" s="39" t="str">
        <f>_xlfn.CONCAT(Tabel4[[#This Row],[Personnr.]],"-",Tabel4[[#This Row],[Afdeling]],"-",Tabel4[[#This Row],[ASS_Status]])</f>
        <v>24030-2700-Aktivt ansættelsesforhold</v>
      </c>
    </row>
    <row r="1178" spans="13:21" ht="33.75" x14ac:dyDescent="0.4">
      <c r="M1178" s="35" t="s">
        <v>3308</v>
      </c>
      <c r="N1178" s="35" t="s">
        <v>46992</v>
      </c>
      <c r="O1178" s="35" t="s">
        <v>3309</v>
      </c>
      <c r="P1178" s="35" t="s">
        <v>30855</v>
      </c>
      <c r="Q1178" s="35" t="s">
        <v>29718</v>
      </c>
      <c r="R1178" s="35" t="s">
        <v>29726</v>
      </c>
      <c r="S1178" s="35" t="s">
        <v>3310</v>
      </c>
      <c r="T1178" s="36" t="s">
        <v>164</v>
      </c>
      <c r="U1178" s="39" t="str">
        <f>_xlfn.CONCAT(Tabel4[[#This Row],[Personnr.]],"-",Tabel4[[#This Row],[Afdeling]],"-",Tabel4[[#This Row],[ASS_Status]])</f>
        <v>3234-2313-Inactive - Payroll Eligible</v>
      </c>
    </row>
    <row r="1179" spans="13:21" ht="33.75" x14ac:dyDescent="0.4">
      <c r="M1179" s="35" t="s">
        <v>3311</v>
      </c>
      <c r="N1179" s="35" t="s">
        <v>46993</v>
      </c>
      <c r="O1179" s="35" t="s">
        <v>3312</v>
      </c>
      <c r="P1179" s="35" t="s">
        <v>30856</v>
      </c>
      <c r="Q1179" s="35" t="s">
        <v>29721</v>
      </c>
      <c r="R1179" s="35" t="s">
        <v>29857</v>
      </c>
      <c r="S1179" s="35" t="s">
        <v>3313</v>
      </c>
      <c r="T1179" s="36" t="s">
        <v>725</v>
      </c>
      <c r="U1179" s="39" t="str">
        <f>_xlfn.CONCAT(Tabel4[[#This Row],[Personnr.]],"-",Tabel4[[#This Row],[Afdeling]],"-",Tabel4[[#This Row],[ASS_Status]])</f>
        <v>27517-6265-Aktiv ansættelse</v>
      </c>
    </row>
    <row r="1180" spans="13:21" x14ac:dyDescent="0.4">
      <c r="M1180" s="35" t="s">
        <v>3314</v>
      </c>
      <c r="N1180" s="35" t="s">
        <v>46994</v>
      </c>
      <c r="O1180" s="35" t="s">
        <v>3315</v>
      </c>
      <c r="P1180" s="35" t="s">
        <v>30857</v>
      </c>
      <c r="Q1180" s="35" t="s">
        <v>29721</v>
      </c>
      <c r="R1180" s="35" t="s">
        <v>29887</v>
      </c>
      <c r="S1180" s="35" t="s">
        <v>3316</v>
      </c>
      <c r="T1180" s="36" t="s">
        <v>621</v>
      </c>
      <c r="U1180" s="39" t="str">
        <f>_xlfn.CONCAT(Tabel4[[#This Row],[Personnr.]],"-",Tabel4[[#This Row],[Afdeling]],"-",Tabel4[[#This Row],[ASS_Status]])</f>
        <v>15595-4630-Aktiv ansættelse</v>
      </c>
    </row>
    <row r="1181" spans="13:21" x14ac:dyDescent="0.4">
      <c r="M1181" s="35" t="s">
        <v>3317</v>
      </c>
      <c r="N1181" s="35" t="s">
        <v>46995</v>
      </c>
      <c r="O1181" s="35" t="s">
        <v>3318</v>
      </c>
      <c r="P1181" s="35" t="s">
        <v>30858</v>
      </c>
      <c r="Q1181" s="35" t="s">
        <v>29721</v>
      </c>
      <c r="R1181" s="35" t="s">
        <v>30311</v>
      </c>
      <c r="S1181" s="35" t="s">
        <v>3319</v>
      </c>
      <c r="T1181" s="36" t="s">
        <v>839</v>
      </c>
      <c r="U1181" s="39" t="str">
        <f>_xlfn.CONCAT(Tabel4[[#This Row],[Personnr.]],"-",Tabel4[[#This Row],[Afdeling]],"-",Tabel4[[#This Row],[ASS_Status]])</f>
        <v>11941-8534-Aktiv ansættelse</v>
      </c>
    </row>
    <row r="1182" spans="13:21" x14ac:dyDescent="0.4">
      <c r="M1182" s="35" t="s">
        <v>3320</v>
      </c>
      <c r="N1182" s="35" t="s">
        <v>46996</v>
      </c>
      <c r="O1182" s="35" t="s">
        <v>3321</v>
      </c>
      <c r="P1182" s="35" t="s">
        <v>30859</v>
      </c>
      <c r="Q1182" s="35" t="s">
        <v>29743</v>
      </c>
      <c r="R1182" s="35" t="s">
        <v>29981</v>
      </c>
      <c r="S1182" s="35" t="s">
        <v>3322</v>
      </c>
      <c r="T1182" s="36" t="s">
        <v>836</v>
      </c>
      <c r="U1182" s="39" t="str">
        <f>_xlfn.CONCAT(Tabel4[[#This Row],[Personnr.]],"-",Tabel4[[#This Row],[Afdeling]],"-",Tabel4[[#This Row],[ASS_Status]])</f>
        <v>33708-8531-Aktivt ansættelsesforhold</v>
      </c>
    </row>
    <row r="1183" spans="13:21" x14ac:dyDescent="0.4">
      <c r="M1183" s="35" t="s">
        <v>3323</v>
      </c>
      <c r="N1183" s="35" t="s">
        <v>46997</v>
      </c>
      <c r="O1183" s="35" t="s">
        <v>3324</v>
      </c>
      <c r="P1183" s="35" t="s">
        <v>30860</v>
      </c>
      <c r="Q1183" s="35" t="s">
        <v>29721</v>
      </c>
      <c r="R1183" s="35" t="s">
        <v>29722</v>
      </c>
      <c r="S1183" s="35" t="s">
        <v>3325</v>
      </c>
      <c r="T1183" s="36" t="s">
        <v>245</v>
      </c>
      <c r="U1183" s="39" t="str">
        <f>_xlfn.CONCAT(Tabel4[[#This Row],[Personnr.]],"-",Tabel4[[#This Row],[Afdeling]],"-",Tabel4[[#This Row],[ASS_Status]])</f>
        <v>2642-2516-Aktiv ansættelse</v>
      </c>
    </row>
    <row r="1184" spans="13:21" x14ac:dyDescent="0.4">
      <c r="M1184" s="35" t="s">
        <v>46998</v>
      </c>
      <c r="N1184" s="35" t="s">
        <v>46999</v>
      </c>
      <c r="O1184" s="35" t="s">
        <v>47000</v>
      </c>
      <c r="P1184" s="35" t="s">
        <v>47001</v>
      </c>
      <c r="Q1184" s="35" t="s">
        <v>29721</v>
      </c>
      <c r="R1184" s="35" t="s">
        <v>29726</v>
      </c>
      <c r="S1184" s="35" t="s">
        <v>47002</v>
      </c>
      <c r="T1184" s="36" t="s">
        <v>749</v>
      </c>
      <c r="U1184" s="39" t="str">
        <f>_xlfn.CONCAT(Tabel4[[#This Row],[Personnr.]],"-",Tabel4[[#This Row],[Afdeling]],"-",Tabel4[[#This Row],[ASS_Status]])</f>
        <v>37506-7210-Aktiv ansættelse</v>
      </c>
    </row>
    <row r="1185" spans="13:21" x14ac:dyDescent="0.4">
      <c r="M1185" s="35" t="s">
        <v>3326</v>
      </c>
      <c r="N1185" s="35" t="s">
        <v>47003</v>
      </c>
      <c r="O1185" s="35" t="s">
        <v>3327</v>
      </c>
      <c r="P1185" s="35" t="s">
        <v>30861</v>
      </c>
      <c r="Q1185" s="35" t="s">
        <v>29718</v>
      </c>
      <c r="R1185" s="35" t="s">
        <v>29965</v>
      </c>
      <c r="S1185" s="35" t="s">
        <v>3328</v>
      </c>
      <c r="T1185" s="36" t="s">
        <v>577</v>
      </c>
      <c r="U1185" s="39" t="str">
        <f>_xlfn.CONCAT(Tabel4[[#This Row],[Personnr.]],"-",Tabel4[[#This Row],[Afdeling]],"-",Tabel4[[#This Row],[ASS_Status]])</f>
        <v>18052-4110-Inactive - Payroll Eligible</v>
      </c>
    </row>
    <row r="1186" spans="13:21" x14ac:dyDescent="0.4">
      <c r="M1186" s="35" t="s">
        <v>3329</v>
      </c>
      <c r="N1186" s="35" t="s">
        <v>47004</v>
      </c>
      <c r="O1186" s="35" t="s">
        <v>3330</v>
      </c>
      <c r="P1186" s="35" t="s">
        <v>30862</v>
      </c>
      <c r="Q1186" s="35" t="s">
        <v>29721</v>
      </c>
      <c r="R1186" s="35" t="s">
        <v>29729</v>
      </c>
      <c r="S1186" s="35" t="s">
        <v>3331</v>
      </c>
      <c r="T1186" s="36" t="s">
        <v>34</v>
      </c>
      <c r="U1186" s="39" t="str">
        <f>_xlfn.CONCAT(Tabel4[[#This Row],[Personnr.]],"-",Tabel4[[#This Row],[Afdeling]],"-",Tabel4[[#This Row],[ASS_Status]])</f>
        <v>354-0119-Aktiv ansættelse</v>
      </c>
    </row>
    <row r="1187" spans="13:21" x14ac:dyDescent="0.4">
      <c r="M1187" s="35" t="s">
        <v>3332</v>
      </c>
      <c r="N1187" s="35" t="s">
        <v>47005</v>
      </c>
      <c r="O1187" s="35" t="s">
        <v>3333</v>
      </c>
      <c r="P1187" s="35" t="s">
        <v>30863</v>
      </c>
      <c r="Q1187" s="35" t="s">
        <v>29718</v>
      </c>
      <c r="R1187" s="35" t="s">
        <v>29731</v>
      </c>
      <c r="S1187" s="35" t="s">
        <v>3334</v>
      </c>
      <c r="T1187" s="36" t="s">
        <v>812</v>
      </c>
      <c r="U1187" s="39" t="str">
        <f>_xlfn.CONCAT(Tabel4[[#This Row],[Personnr.]],"-",Tabel4[[#This Row],[Afdeling]],"-",Tabel4[[#This Row],[ASS_Status]])</f>
        <v>34015-8287-Inactive - Payroll Eligible</v>
      </c>
    </row>
    <row r="1188" spans="13:21" x14ac:dyDescent="0.4">
      <c r="M1188" s="35" t="s">
        <v>3335</v>
      </c>
      <c r="N1188" s="35" t="s">
        <v>47006</v>
      </c>
      <c r="O1188" s="35" t="s">
        <v>3336</v>
      </c>
      <c r="P1188" s="35" t="s">
        <v>30864</v>
      </c>
      <c r="Q1188" s="35" t="s">
        <v>29721</v>
      </c>
      <c r="R1188" s="35" t="s">
        <v>29729</v>
      </c>
      <c r="S1188" s="35" t="s">
        <v>3337</v>
      </c>
      <c r="T1188" s="36" t="s">
        <v>472</v>
      </c>
      <c r="U1188" s="39" t="str">
        <f>_xlfn.CONCAT(Tabel4[[#This Row],[Personnr.]],"-",Tabel4[[#This Row],[Afdeling]],"-",Tabel4[[#This Row],[ASS_Status]])</f>
        <v>10300-3195-Aktiv ansættelse</v>
      </c>
    </row>
    <row r="1189" spans="13:21" x14ac:dyDescent="0.4">
      <c r="M1189" s="35" t="s">
        <v>3338</v>
      </c>
      <c r="N1189" s="35" t="s">
        <v>47007</v>
      </c>
      <c r="O1189" s="35" t="s">
        <v>3339</v>
      </c>
      <c r="P1189" s="35" t="s">
        <v>30865</v>
      </c>
      <c r="Q1189" s="35" t="s">
        <v>29721</v>
      </c>
      <c r="R1189" s="35" t="s">
        <v>29722</v>
      </c>
      <c r="S1189" s="35" t="s">
        <v>3340</v>
      </c>
      <c r="T1189" s="36" t="s">
        <v>585</v>
      </c>
      <c r="U1189" s="39" t="str">
        <f>_xlfn.CONCAT(Tabel4[[#This Row],[Personnr.]],"-",Tabel4[[#This Row],[Afdeling]],"-",Tabel4[[#This Row],[ASS_Status]])</f>
        <v>4704-4192-Aktiv ansættelse</v>
      </c>
    </row>
    <row r="1190" spans="13:21" ht="33.75" x14ac:dyDescent="0.4">
      <c r="M1190" s="35" t="s">
        <v>3341</v>
      </c>
      <c r="N1190" s="35" t="s">
        <v>47008</v>
      </c>
      <c r="O1190" s="35" t="s">
        <v>3342</v>
      </c>
      <c r="P1190" s="35" t="s">
        <v>30866</v>
      </c>
      <c r="Q1190" s="35" t="s">
        <v>29718</v>
      </c>
      <c r="R1190" s="35" t="s">
        <v>29719</v>
      </c>
      <c r="S1190" s="35" t="s">
        <v>3343</v>
      </c>
      <c r="T1190" s="36" t="s">
        <v>660</v>
      </c>
      <c r="U1190" s="39" t="str">
        <f>_xlfn.CONCAT(Tabel4[[#This Row],[Personnr.]],"-",Tabel4[[#This Row],[Afdeling]],"-",Tabel4[[#This Row],[ASS_Status]])</f>
        <v>31842-4825-Inactive - Payroll Eligible</v>
      </c>
    </row>
    <row r="1191" spans="13:21" x14ac:dyDescent="0.4">
      <c r="M1191" s="35" t="s">
        <v>3344</v>
      </c>
      <c r="N1191" s="35" t="s">
        <v>47009</v>
      </c>
      <c r="O1191" s="35" t="s">
        <v>3345</v>
      </c>
      <c r="P1191" s="35" t="s">
        <v>30867</v>
      </c>
      <c r="Q1191" s="35" t="s">
        <v>29721</v>
      </c>
      <c r="R1191" s="35" t="s">
        <v>29802</v>
      </c>
      <c r="S1191" s="35" t="s">
        <v>3346</v>
      </c>
      <c r="T1191" s="36" t="s">
        <v>645</v>
      </c>
      <c r="U1191" s="39" t="str">
        <f>_xlfn.CONCAT(Tabel4[[#This Row],[Personnr.]],"-",Tabel4[[#This Row],[Afdeling]],"-",Tabel4[[#This Row],[ASS_Status]])</f>
        <v>23102-4775-Aktiv ansættelse</v>
      </c>
    </row>
    <row r="1192" spans="13:21" x14ac:dyDescent="0.4">
      <c r="M1192" s="35" t="s">
        <v>3347</v>
      </c>
      <c r="N1192" s="35" t="s">
        <v>47010</v>
      </c>
      <c r="O1192" s="35" t="s">
        <v>3348</v>
      </c>
      <c r="P1192" s="35" t="s">
        <v>30868</v>
      </c>
      <c r="Q1192" s="35" t="s">
        <v>29721</v>
      </c>
      <c r="R1192" s="35" t="s">
        <v>29748</v>
      </c>
      <c r="S1192" s="35" t="s">
        <v>3349</v>
      </c>
      <c r="T1192" s="36" t="s">
        <v>599</v>
      </c>
      <c r="U1192" s="39" t="str">
        <f>_xlfn.CONCAT(Tabel4[[#This Row],[Personnr.]],"-",Tabel4[[#This Row],[Afdeling]],"-",Tabel4[[#This Row],[ASS_Status]])</f>
        <v>30875-4261-Aktiv ansættelse</v>
      </c>
    </row>
    <row r="1193" spans="13:21" x14ac:dyDescent="0.4">
      <c r="M1193" s="35" t="s">
        <v>3350</v>
      </c>
      <c r="N1193" s="35" t="s">
        <v>47011</v>
      </c>
      <c r="O1193" s="35" t="s">
        <v>3351</v>
      </c>
      <c r="P1193" s="35" t="s">
        <v>30869</v>
      </c>
      <c r="Q1193" s="35" t="s">
        <v>29721</v>
      </c>
      <c r="R1193" s="35" t="s">
        <v>29965</v>
      </c>
      <c r="S1193" s="35" t="s">
        <v>3352</v>
      </c>
      <c r="T1193" s="36" t="s">
        <v>695</v>
      </c>
      <c r="U1193" s="39" t="str">
        <f>_xlfn.CONCAT(Tabel4[[#This Row],[Personnr.]],"-",Tabel4[[#This Row],[Afdeling]],"-",Tabel4[[#This Row],[ASS_Status]])</f>
        <v>22884-5625-Aktiv ansættelse</v>
      </c>
    </row>
    <row r="1194" spans="13:21" ht="33.75" x14ac:dyDescent="0.4">
      <c r="M1194" s="35" t="s">
        <v>3353</v>
      </c>
      <c r="N1194" s="35" t="s">
        <v>47012</v>
      </c>
      <c r="O1194" s="35" t="s">
        <v>3354</v>
      </c>
      <c r="P1194" s="35" t="s">
        <v>30870</v>
      </c>
      <c r="Q1194" s="35" t="s">
        <v>29721</v>
      </c>
      <c r="R1194" s="35" t="s">
        <v>29748</v>
      </c>
      <c r="S1194" s="35" t="s">
        <v>3355</v>
      </c>
      <c r="T1194" s="36" t="s">
        <v>163</v>
      </c>
      <c r="U1194" s="39" t="str">
        <f>_xlfn.CONCAT(Tabel4[[#This Row],[Personnr.]],"-",Tabel4[[#This Row],[Afdeling]],"-",Tabel4[[#This Row],[ASS_Status]])</f>
        <v>34075-2312-Aktiv ansættelse</v>
      </c>
    </row>
    <row r="1195" spans="13:21" ht="33.75" x14ac:dyDescent="0.4">
      <c r="M1195" s="35" t="s">
        <v>27335</v>
      </c>
      <c r="N1195" s="35" t="s">
        <v>47013</v>
      </c>
      <c r="O1195" s="35" t="s">
        <v>27336</v>
      </c>
      <c r="P1195" s="35" t="s">
        <v>30871</v>
      </c>
      <c r="Q1195" s="35" t="s">
        <v>29721</v>
      </c>
      <c r="R1195" s="35" t="s">
        <v>30872</v>
      </c>
      <c r="S1195" s="35" t="s">
        <v>27337</v>
      </c>
      <c r="T1195" s="36" t="s">
        <v>46059</v>
      </c>
      <c r="U1195" s="39" t="str">
        <f>_xlfn.CONCAT(Tabel4[[#This Row],[Personnr.]],"-",Tabel4[[#This Row],[Afdeling]],"-",Tabel4[[#This Row],[ASS_Status]])</f>
        <v>34382-2931-Aktiv ansættelse</v>
      </c>
    </row>
    <row r="1196" spans="13:21" x14ac:dyDescent="0.4">
      <c r="M1196" s="35" t="s">
        <v>47014</v>
      </c>
      <c r="N1196" s="35" t="s">
        <v>47015</v>
      </c>
      <c r="O1196" s="35" t="s">
        <v>47016</v>
      </c>
      <c r="P1196" s="35" t="s">
        <v>47017</v>
      </c>
      <c r="Q1196" s="35" t="s">
        <v>29721</v>
      </c>
      <c r="R1196" s="35" t="s">
        <v>29737</v>
      </c>
      <c r="S1196" s="35" t="s">
        <v>47018</v>
      </c>
      <c r="T1196" s="36" t="s">
        <v>417</v>
      </c>
      <c r="U1196" s="39" t="str">
        <f>_xlfn.CONCAT(Tabel4[[#This Row],[Personnr.]],"-",Tabel4[[#This Row],[Afdeling]],"-",Tabel4[[#This Row],[ASS_Status]])</f>
        <v>36424-3030-Aktiv ansættelse</v>
      </c>
    </row>
    <row r="1197" spans="13:21" x14ac:dyDescent="0.4">
      <c r="M1197" s="35" t="s">
        <v>3356</v>
      </c>
      <c r="N1197" s="35" t="s">
        <v>47019</v>
      </c>
      <c r="O1197" s="35" t="s">
        <v>3357</v>
      </c>
      <c r="P1197" s="35" t="s">
        <v>30873</v>
      </c>
      <c r="Q1197" s="35" t="s">
        <v>29718</v>
      </c>
      <c r="R1197" s="35" t="s">
        <v>29748</v>
      </c>
      <c r="S1197" s="35" t="s">
        <v>3358</v>
      </c>
      <c r="T1197" s="36" t="s">
        <v>305</v>
      </c>
      <c r="U1197" s="39" t="str">
        <f>_xlfn.CONCAT(Tabel4[[#This Row],[Personnr.]],"-",Tabel4[[#This Row],[Afdeling]],"-",Tabel4[[#This Row],[ASS_Status]])</f>
        <v>29159-2744-Inactive - Payroll Eligible</v>
      </c>
    </row>
    <row r="1198" spans="13:21" x14ac:dyDescent="0.4">
      <c r="M1198" s="35" t="s">
        <v>3359</v>
      </c>
      <c r="N1198" s="35" t="s">
        <v>47020</v>
      </c>
      <c r="O1198" s="35" t="s">
        <v>3360</v>
      </c>
      <c r="P1198" s="35" t="s">
        <v>30874</v>
      </c>
      <c r="Q1198" s="35" t="s">
        <v>29721</v>
      </c>
      <c r="R1198" s="35" t="s">
        <v>42541</v>
      </c>
      <c r="S1198" s="35" t="s">
        <v>3361</v>
      </c>
      <c r="T1198" s="36" t="s">
        <v>368</v>
      </c>
      <c r="U1198" s="39" t="str">
        <f>_xlfn.CONCAT(Tabel4[[#This Row],[Personnr.]],"-",Tabel4[[#This Row],[Afdeling]],"-",Tabel4[[#This Row],[ASS_Status]])</f>
        <v>32790-2833-Aktiv ansættelse</v>
      </c>
    </row>
    <row r="1199" spans="13:21" x14ac:dyDescent="0.4">
      <c r="M1199" s="35" t="s">
        <v>3362</v>
      </c>
      <c r="N1199" s="35" t="s">
        <v>47021</v>
      </c>
      <c r="O1199" s="35" t="s">
        <v>3363</v>
      </c>
      <c r="P1199" s="35" t="s">
        <v>30875</v>
      </c>
      <c r="Q1199" s="35" t="s">
        <v>29721</v>
      </c>
      <c r="R1199" s="35" t="s">
        <v>29748</v>
      </c>
      <c r="S1199" s="35" t="s">
        <v>3364</v>
      </c>
      <c r="T1199" s="36" t="s">
        <v>634</v>
      </c>
      <c r="U1199" s="39" t="str">
        <f>_xlfn.CONCAT(Tabel4[[#This Row],[Personnr.]],"-",Tabel4[[#This Row],[Afdeling]],"-",Tabel4[[#This Row],[ASS_Status]])</f>
        <v>30311-4715-Aktiv ansættelse</v>
      </c>
    </row>
    <row r="1200" spans="13:21" x14ac:dyDescent="0.4">
      <c r="M1200" s="35" t="s">
        <v>27338</v>
      </c>
      <c r="N1200" s="35" t="s">
        <v>47022</v>
      </c>
      <c r="O1200" s="35" t="s">
        <v>27339</v>
      </c>
      <c r="P1200" s="35" t="s">
        <v>30876</v>
      </c>
      <c r="Q1200" s="35" t="s">
        <v>29718</v>
      </c>
      <c r="R1200" s="35" t="s">
        <v>29745</v>
      </c>
      <c r="S1200" s="35" t="s">
        <v>27340</v>
      </c>
      <c r="T1200" s="36" t="s">
        <v>67</v>
      </c>
      <c r="U1200" s="39" t="str">
        <f>_xlfn.CONCAT(Tabel4[[#This Row],[Personnr.]],"-",Tabel4[[#This Row],[Afdeling]],"-",Tabel4[[#This Row],[ASS_Status]])</f>
        <v>34435-1061-Inactive - Payroll Eligible</v>
      </c>
    </row>
    <row r="1201" spans="13:21" x14ac:dyDescent="0.4">
      <c r="M1201" s="35" t="s">
        <v>27338</v>
      </c>
      <c r="N1201" s="35"/>
      <c r="O1201" s="35"/>
      <c r="P1201" s="35" t="s">
        <v>47023</v>
      </c>
      <c r="Q1201" s="35" t="s">
        <v>29718</v>
      </c>
      <c r="R1201" s="35" t="s">
        <v>29745</v>
      </c>
      <c r="S1201" s="35" t="s">
        <v>27340</v>
      </c>
      <c r="T1201" s="36" t="s">
        <v>67</v>
      </c>
      <c r="U1201" s="39" t="str">
        <f>_xlfn.CONCAT(Tabel4[[#This Row],[Personnr.]],"-",Tabel4[[#This Row],[Afdeling]],"-",Tabel4[[#This Row],[ASS_Status]])</f>
        <v>-1061-Inactive - Payroll Eligible</v>
      </c>
    </row>
    <row r="1202" spans="13:21" ht="33.75" x14ac:dyDescent="0.4">
      <c r="M1202" s="35" t="s">
        <v>3365</v>
      </c>
      <c r="N1202" s="35" t="s">
        <v>47024</v>
      </c>
      <c r="O1202" s="35" t="s">
        <v>3366</v>
      </c>
      <c r="P1202" s="35" t="s">
        <v>30877</v>
      </c>
      <c r="Q1202" s="35" t="s">
        <v>29718</v>
      </c>
      <c r="R1202" s="35" t="s">
        <v>29745</v>
      </c>
      <c r="S1202" s="35" t="s">
        <v>3367</v>
      </c>
      <c r="T1202" s="36" t="s">
        <v>587</v>
      </c>
      <c r="U1202" s="39" t="str">
        <f>_xlfn.CONCAT(Tabel4[[#This Row],[Personnr.]],"-",Tabel4[[#This Row],[Afdeling]],"-",Tabel4[[#This Row],[ASS_Status]])</f>
        <v>32296-4201-Inactive - Payroll Eligible</v>
      </c>
    </row>
    <row r="1203" spans="13:21" x14ac:dyDescent="0.4">
      <c r="M1203" s="35" t="s">
        <v>47025</v>
      </c>
      <c r="N1203" s="35" t="s">
        <v>47026</v>
      </c>
      <c r="O1203" s="35" t="s">
        <v>47027</v>
      </c>
      <c r="P1203" s="35" t="s">
        <v>47028</v>
      </c>
      <c r="Q1203" s="35" t="s">
        <v>29721</v>
      </c>
      <c r="R1203" s="35" t="s">
        <v>29761</v>
      </c>
      <c r="S1203" s="35" t="s">
        <v>47029</v>
      </c>
      <c r="T1203" s="36" t="s">
        <v>605</v>
      </c>
      <c r="U1203" s="39" t="str">
        <f>_xlfn.CONCAT(Tabel4[[#This Row],[Personnr.]],"-",Tabel4[[#This Row],[Afdeling]],"-",Tabel4[[#This Row],[ASS_Status]])</f>
        <v>36675-4280-Aktiv ansættelse</v>
      </c>
    </row>
    <row r="1204" spans="13:21" x14ac:dyDescent="0.4">
      <c r="M1204" s="35" t="s">
        <v>27341</v>
      </c>
      <c r="N1204" s="35" t="s">
        <v>47030</v>
      </c>
      <c r="O1204" s="35" t="s">
        <v>27342</v>
      </c>
      <c r="P1204" s="35" t="s">
        <v>30878</v>
      </c>
      <c r="Q1204" s="35" t="s">
        <v>29721</v>
      </c>
      <c r="R1204" s="35" t="s">
        <v>29754</v>
      </c>
      <c r="S1204" s="35" t="s">
        <v>27343</v>
      </c>
      <c r="T1204" s="36" t="s">
        <v>868</v>
      </c>
      <c r="U1204" s="39" t="str">
        <f>_xlfn.CONCAT(Tabel4[[#This Row],[Personnr.]],"-",Tabel4[[#This Row],[Afdeling]],"-",Tabel4[[#This Row],[ASS_Status]])</f>
        <v>34705-8649-Aktiv ansættelse</v>
      </c>
    </row>
    <row r="1205" spans="13:21" x14ac:dyDescent="0.4">
      <c r="M1205" s="35" t="s">
        <v>47031</v>
      </c>
      <c r="N1205" s="35" t="s">
        <v>47032</v>
      </c>
      <c r="O1205" s="35" t="s">
        <v>47033</v>
      </c>
      <c r="P1205" s="35" t="s">
        <v>47034</v>
      </c>
      <c r="Q1205" s="35" t="s">
        <v>29721</v>
      </c>
      <c r="R1205" s="35" t="s">
        <v>29745</v>
      </c>
      <c r="S1205" s="35" t="s">
        <v>47035</v>
      </c>
      <c r="T1205" s="36" t="s">
        <v>312</v>
      </c>
      <c r="U1205" s="39" t="str">
        <f>_xlfn.CONCAT(Tabel4[[#This Row],[Personnr.]],"-",Tabel4[[#This Row],[Afdeling]],"-",Tabel4[[#This Row],[ASS_Status]])</f>
        <v>37809-2758-Aktiv ansættelse</v>
      </c>
    </row>
    <row r="1206" spans="13:21" x14ac:dyDescent="0.4">
      <c r="M1206" s="35" t="s">
        <v>3368</v>
      </c>
      <c r="N1206" s="35" t="s">
        <v>47036</v>
      </c>
      <c r="O1206" s="35" t="s">
        <v>3369</v>
      </c>
      <c r="P1206" s="35" t="s">
        <v>30879</v>
      </c>
      <c r="Q1206" s="35" t="s">
        <v>29743</v>
      </c>
      <c r="R1206" s="35" t="s">
        <v>29829</v>
      </c>
      <c r="S1206" s="35" t="s">
        <v>3370</v>
      </c>
      <c r="T1206" s="36" t="s">
        <v>89</v>
      </c>
      <c r="U1206" s="39" t="str">
        <f>_xlfn.CONCAT(Tabel4[[#This Row],[Personnr.]],"-",Tabel4[[#This Row],[Afdeling]],"-",Tabel4[[#This Row],[ASS_Status]])</f>
        <v>4707-1130-Aktivt ansættelsesforhold</v>
      </c>
    </row>
    <row r="1207" spans="13:21" x14ac:dyDescent="0.4">
      <c r="M1207" s="35" t="s">
        <v>3371</v>
      </c>
      <c r="N1207" s="35"/>
      <c r="O1207" s="35" t="s">
        <v>3372</v>
      </c>
      <c r="P1207" s="35" t="s">
        <v>30880</v>
      </c>
      <c r="Q1207" s="35" t="s">
        <v>29718</v>
      </c>
      <c r="R1207" s="35" t="s">
        <v>30114</v>
      </c>
      <c r="S1207" s="35" t="s">
        <v>3373</v>
      </c>
      <c r="T1207" s="36" t="s">
        <v>453</v>
      </c>
      <c r="U1207" s="39" t="str">
        <f>_xlfn.CONCAT(Tabel4[[#This Row],[Personnr.]],"-",Tabel4[[#This Row],[Afdeling]],"-",Tabel4[[#This Row],[ASS_Status]])</f>
        <v>32685-3121-Inactive - Payroll Eligible</v>
      </c>
    </row>
    <row r="1208" spans="13:21" x14ac:dyDescent="0.4">
      <c r="M1208" s="35" t="s">
        <v>3374</v>
      </c>
      <c r="N1208" s="35" t="s">
        <v>47037</v>
      </c>
      <c r="O1208" s="35" t="s">
        <v>3375</v>
      </c>
      <c r="P1208" s="35" t="s">
        <v>30881</v>
      </c>
      <c r="Q1208" s="35" t="s">
        <v>29721</v>
      </c>
      <c r="R1208" s="35" t="s">
        <v>29844</v>
      </c>
      <c r="S1208" s="35" t="s">
        <v>3376</v>
      </c>
      <c r="T1208" s="36" t="s">
        <v>117</v>
      </c>
      <c r="U1208" s="39" t="str">
        <f>_xlfn.CONCAT(Tabel4[[#This Row],[Personnr.]],"-",Tabel4[[#This Row],[Afdeling]],"-",Tabel4[[#This Row],[ASS_Status]])</f>
        <v>10855-2210-Aktiv ansættelse</v>
      </c>
    </row>
    <row r="1209" spans="13:21" x14ac:dyDescent="0.4">
      <c r="M1209" s="35" t="s">
        <v>3377</v>
      </c>
      <c r="N1209" s="35" t="s">
        <v>47038</v>
      </c>
      <c r="O1209" s="35" t="s">
        <v>3378</v>
      </c>
      <c r="P1209" s="35" t="s">
        <v>30882</v>
      </c>
      <c r="Q1209" s="35" t="s">
        <v>29721</v>
      </c>
      <c r="R1209" s="35" t="s">
        <v>29722</v>
      </c>
      <c r="S1209" s="35" t="s">
        <v>3379</v>
      </c>
      <c r="T1209" s="36" t="s">
        <v>163</v>
      </c>
      <c r="U1209" s="39" t="str">
        <f>_xlfn.CONCAT(Tabel4[[#This Row],[Personnr.]],"-",Tabel4[[#This Row],[Afdeling]],"-",Tabel4[[#This Row],[ASS_Status]])</f>
        <v>3236-2312-Aktiv ansættelse</v>
      </c>
    </row>
    <row r="1210" spans="13:21" ht="33.75" x14ac:dyDescent="0.4">
      <c r="M1210" s="35" t="s">
        <v>3380</v>
      </c>
      <c r="N1210" s="35" t="s">
        <v>47039</v>
      </c>
      <c r="O1210" s="35" t="s">
        <v>3381</v>
      </c>
      <c r="P1210" s="35" t="s">
        <v>30883</v>
      </c>
      <c r="Q1210" s="35" t="s">
        <v>29721</v>
      </c>
      <c r="R1210" s="35" t="s">
        <v>29956</v>
      </c>
      <c r="S1210" s="35" t="s">
        <v>3382</v>
      </c>
      <c r="T1210" s="36" t="s">
        <v>117</v>
      </c>
      <c r="U1210" s="39" t="str">
        <f>_xlfn.CONCAT(Tabel4[[#This Row],[Personnr.]],"-",Tabel4[[#This Row],[Afdeling]],"-",Tabel4[[#This Row],[ASS_Status]])</f>
        <v>383-2210-Aktiv ansættelse</v>
      </c>
    </row>
    <row r="1211" spans="13:21" x14ac:dyDescent="0.4">
      <c r="M1211" s="35" t="s">
        <v>3383</v>
      </c>
      <c r="N1211" s="35" t="s">
        <v>47040</v>
      </c>
      <c r="O1211" s="35" t="s">
        <v>3384</v>
      </c>
      <c r="P1211" s="35" t="s">
        <v>30884</v>
      </c>
      <c r="Q1211" s="35" t="s">
        <v>29721</v>
      </c>
      <c r="R1211" s="35" t="s">
        <v>29791</v>
      </c>
      <c r="S1211" s="35" t="s">
        <v>3385</v>
      </c>
      <c r="T1211" s="36" t="s">
        <v>158</v>
      </c>
      <c r="U1211" s="39" t="str">
        <f>_xlfn.CONCAT(Tabel4[[#This Row],[Personnr.]],"-",Tabel4[[#This Row],[Afdeling]],"-",Tabel4[[#This Row],[ASS_Status]])</f>
        <v>3237-2301-Aktiv ansættelse</v>
      </c>
    </row>
    <row r="1212" spans="13:21" ht="33.75" x14ac:dyDescent="0.4">
      <c r="M1212" s="35" t="s">
        <v>3386</v>
      </c>
      <c r="N1212" s="35" t="s">
        <v>47041</v>
      </c>
      <c r="O1212" s="35" t="s">
        <v>3387</v>
      </c>
      <c r="P1212" s="35" t="s">
        <v>30885</v>
      </c>
      <c r="Q1212" s="35" t="s">
        <v>29721</v>
      </c>
      <c r="R1212" s="35" t="s">
        <v>29780</v>
      </c>
      <c r="S1212" s="35" t="s">
        <v>3388</v>
      </c>
      <c r="T1212" s="36" t="s">
        <v>626</v>
      </c>
      <c r="U1212" s="39" t="str">
        <f>_xlfn.CONCAT(Tabel4[[#This Row],[Personnr.]],"-",Tabel4[[#This Row],[Afdeling]],"-",Tabel4[[#This Row],[ASS_Status]])</f>
        <v>374-4650-Aktiv ansættelse</v>
      </c>
    </row>
    <row r="1213" spans="13:21" ht="33.75" x14ac:dyDescent="0.4">
      <c r="M1213" s="35" t="s">
        <v>47042</v>
      </c>
      <c r="N1213" s="35" t="s">
        <v>47043</v>
      </c>
      <c r="O1213" s="35" t="s">
        <v>47044</v>
      </c>
      <c r="P1213" s="35" t="s">
        <v>47045</v>
      </c>
      <c r="Q1213" s="35" t="s">
        <v>29721</v>
      </c>
      <c r="R1213" s="35" t="s">
        <v>29726</v>
      </c>
      <c r="S1213" s="35" t="s">
        <v>47046</v>
      </c>
      <c r="T1213" s="36" t="s">
        <v>164</v>
      </c>
      <c r="U1213" s="39" t="str">
        <f>_xlfn.CONCAT(Tabel4[[#This Row],[Personnr.]],"-",Tabel4[[#This Row],[Afdeling]],"-",Tabel4[[#This Row],[ASS_Status]])</f>
        <v>37274-2313-Aktiv ansættelse</v>
      </c>
    </row>
    <row r="1214" spans="13:21" x14ac:dyDescent="0.4">
      <c r="M1214" s="35" t="s">
        <v>3389</v>
      </c>
      <c r="N1214" s="35" t="s">
        <v>47047</v>
      </c>
      <c r="O1214" s="35" t="s">
        <v>3390</v>
      </c>
      <c r="P1214" s="35" t="s">
        <v>30886</v>
      </c>
      <c r="Q1214" s="35" t="s">
        <v>29721</v>
      </c>
      <c r="R1214" s="35" t="s">
        <v>29726</v>
      </c>
      <c r="S1214" s="35" t="s">
        <v>3391</v>
      </c>
      <c r="T1214" s="36" t="s">
        <v>749</v>
      </c>
      <c r="U1214" s="39" t="str">
        <f>_xlfn.CONCAT(Tabel4[[#This Row],[Personnr.]],"-",Tabel4[[#This Row],[Afdeling]],"-",Tabel4[[#This Row],[ASS_Status]])</f>
        <v>31234-7210-Aktiv ansættelse</v>
      </c>
    </row>
    <row r="1215" spans="13:21" x14ac:dyDescent="0.4">
      <c r="M1215" s="35" t="s">
        <v>3392</v>
      </c>
      <c r="N1215" s="35" t="s">
        <v>47048</v>
      </c>
      <c r="O1215" s="35" t="s">
        <v>3393</v>
      </c>
      <c r="P1215" s="35" t="s">
        <v>30887</v>
      </c>
      <c r="Q1215" s="35" t="s">
        <v>29721</v>
      </c>
      <c r="R1215" s="35" t="s">
        <v>29729</v>
      </c>
      <c r="S1215" s="35" t="s">
        <v>3394</v>
      </c>
      <c r="T1215" s="36" t="s">
        <v>35</v>
      </c>
      <c r="U1215" s="39" t="str">
        <f>_xlfn.CONCAT(Tabel4[[#This Row],[Personnr.]],"-",Tabel4[[#This Row],[Afdeling]],"-",Tabel4[[#This Row],[ASS_Status]])</f>
        <v>227-0120-Aktiv ansættelse</v>
      </c>
    </row>
    <row r="1216" spans="13:21" ht="33.75" x14ac:dyDescent="0.4">
      <c r="M1216" s="35" t="s">
        <v>3395</v>
      </c>
      <c r="N1216" s="35" t="s">
        <v>47049</v>
      </c>
      <c r="O1216" s="35" t="s">
        <v>3396</v>
      </c>
      <c r="P1216" s="35" t="s">
        <v>30888</v>
      </c>
      <c r="Q1216" s="35" t="s">
        <v>29718</v>
      </c>
      <c r="R1216" s="35" t="s">
        <v>29754</v>
      </c>
      <c r="S1216" s="35" t="s">
        <v>3397</v>
      </c>
      <c r="T1216" s="36" t="s">
        <v>758</v>
      </c>
      <c r="U1216" s="39" t="str">
        <f>_xlfn.CONCAT(Tabel4[[#This Row],[Personnr.]],"-",Tabel4[[#This Row],[Afdeling]],"-",Tabel4[[#This Row],[ASS_Status]])</f>
        <v>26587-7720-Inactive - Payroll Eligible</v>
      </c>
    </row>
    <row r="1217" spans="13:21" x14ac:dyDescent="0.4">
      <c r="M1217" s="35" t="s">
        <v>3398</v>
      </c>
      <c r="N1217" s="35" t="s">
        <v>47050</v>
      </c>
      <c r="O1217" s="35" t="s">
        <v>3399</v>
      </c>
      <c r="P1217" s="35" t="s">
        <v>30889</v>
      </c>
      <c r="Q1217" s="35" t="s">
        <v>29718</v>
      </c>
      <c r="R1217" s="35" t="s">
        <v>29729</v>
      </c>
      <c r="S1217" s="35" t="s">
        <v>3400</v>
      </c>
      <c r="T1217" s="36" t="s">
        <v>592</v>
      </c>
      <c r="U1217" s="39" t="str">
        <f>_xlfn.CONCAT(Tabel4[[#This Row],[Personnr.]],"-",Tabel4[[#This Row],[Afdeling]],"-",Tabel4[[#This Row],[ASS_Status]])</f>
        <v>18270-4233-Inactive - Payroll Eligible</v>
      </c>
    </row>
    <row r="1218" spans="13:21" x14ac:dyDescent="0.4">
      <c r="M1218" s="35" t="s">
        <v>3401</v>
      </c>
      <c r="N1218" s="35" t="s">
        <v>47051</v>
      </c>
      <c r="O1218" s="35" t="s">
        <v>3402</v>
      </c>
      <c r="P1218" s="35" t="s">
        <v>30890</v>
      </c>
      <c r="Q1218" s="35" t="s">
        <v>29721</v>
      </c>
      <c r="R1218" s="35" t="s">
        <v>29748</v>
      </c>
      <c r="S1218" s="35" t="s">
        <v>3403</v>
      </c>
      <c r="T1218" s="36" t="s">
        <v>168</v>
      </c>
      <c r="U1218" s="39" t="str">
        <f>_xlfn.CONCAT(Tabel4[[#This Row],[Personnr.]],"-",Tabel4[[#This Row],[Afdeling]],"-",Tabel4[[#This Row],[ASS_Status]])</f>
        <v>33679-2336-Aktiv ansættelse</v>
      </c>
    </row>
    <row r="1219" spans="13:21" x14ac:dyDescent="0.4">
      <c r="M1219" s="35" t="s">
        <v>3404</v>
      </c>
      <c r="N1219" s="35" t="s">
        <v>47052</v>
      </c>
      <c r="O1219" s="35" t="s">
        <v>3405</v>
      </c>
      <c r="P1219" s="35" t="s">
        <v>30891</v>
      </c>
      <c r="Q1219" s="35" t="s">
        <v>29718</v>
      </c>
      <c r="R1219" s="35" t="s">
        <v>29719</v>
      </c>
      <c r="S1219" s="35" t="s">
        <v>3406</v>
      </c>
      <c r="T1219" s="36" t="s">
        <v>413</v>
      </c>
      <c r="U1219" s="39" t="str">
        <f>_xlfn.CONCAT(Tabel4[[#This Row],[Personnr.]],"-",Tabel4[[#This Row],[Afdeling]],"-",Tabel4[[#This Row],[ASS_Status]])</f>
        <v>33740-3020-Inactive - Payroll Eligible</v>
      </c>
    </row>
    <row r="1220" spans="13:21" x14ac:dyDescent="0.4">
      <c r="M1220" s="35" t="s">
        <v>3407</v>
      </c>
      <c r="N1220" s="35" t="s">
        <v>47053</v>
      </c>
      <c r="O1220" s="35" t="s">
        <v>3408</v>
      </c>
      <c r="P1220" s="35" t="s">
        <v>30892</v>
      </c>
      <c r="Q1220" s="35" t="s">
        <v>29718</v>
      </c>
      <c r="R1220" s="35" t="s">
        <v>29737</v>
      </c>
      <c r="S1220" s="35" t="s">
        <v>3409</v>
      </c>
      <c r="T1220" s="36" t="s">
        <v>584</v>
      </c>
      <c r="U1220" s="39" t="str">
        <f>_xlfn.CONCAT(Tabel4[[#This Row],[Personnr.]],"-",Tabel4[[#This Row],[Afdeling]],"-",Tabel4[[#This Row],[ASS_Status]])</f>
        <v>32709-4185-Inactive - Payroll Eligible</v>
      </c>
    </row>
    <row r="1221" spans="13:21" x14ac:dyDescent="0.4">
      <c r="M1221" s="35" t="s">
        <v>3410</v>
      </c>
      <c r="N1221" s="35" t="s">
        <v>47054</v>
      </c>
      <c r="O1221" s="35" t="s">
        <v>3411</v>
      </c>
      <c r="P1221" s="35" t="s">
        <v>30893</v>
      </c>
      <c r="Q1221" s="35" t="s">
        <v>29721</v>
      </c>
      <c r="R1221" s="35" t="s">
        <v>29926</v>
      </c>
      <c r="S1221" s="35" t="s">
        <v>3412</v>
      </c>
      <c r="T1221" s="36" t="s">
        <v>89</v>
      </c>
      <c r="U1221" s="39" t="str">
        <f>_xlfn.CONCAT(Tabel4[[#This Row],[Personnr.]],"-",Tabel4[[#This Row],[Afdeling]],"-",Tabel4[[#This Row],[ASS_Status]])</f>
        <v>33214-1130-Aktiv ansættelse</v>
      </c>
    </row>
    <row r="1222" spans="13:21" x14ac:dyDescent="0.4">
      <c r="M1222" s="35" t="s">
        <v>3413</v>
      </c>
      <c r="N1222" s="35" t="s">
        <v>47055</v>
      </c>
      <c r="O1222" s="35" t="s">
        <v>3414</v>
      </c>
      <c r="P1222" s="35" t="s">
        <v>30894</v>
      </c>
      <c r="Q1222" s="35" t="s">
        <v>29721</v>
      </c>
      <c r="R1222" s="35" t="s">
        <v>29748</v>
      </c>
      <c r="S1222" s="35" t="s">
        <v>3415</v>
      </c>
      <c r="T1222" s="36" t="s">
        <v>24805</v>
      </c>
      <c r="U1222" s="39" t="str">
        <f>_xlfn.CONCAT(Tabel4[[#This Row],[Personnr.]],"-",Tabel4[[#This Row],[Afdeling]],"-",Tabel4[[#This Row],[ASS_Status]])</f>
        <v>20797-1223-Aktiv ansættelse</v>
      </c>
    </row>
    <row r="1223" spans="13:21" x14ac:dyDescent="0.4">
      <c r="M1223" s="35" t="s">
        <v>3416</v>
      </c>
      <c r="N1223" s="35" t="s">
        <v>47056</v>
      </c>
      <c r="O1223" s="35" t="s">
        <v>3417</v>
      </c>
      <c r="P1223" s="35" t="s">
        <v>30895</v>
      </c>
      <c r="Q1223" s="35" t="s">
        <v>29718</v>
      </c>
      <c r="R1223" s="35" t="s">
        <v>29748</v>
      </c>
      <c r="S1223" s="35" t="s">
        <v>3418</v>
      </c>
      <c r="T1223" s="36" t="s">
        <v>125</v>
      </c>
      <c r="U1223" s="39" t="str">
        <f>_xlfn.CONCAT(Tabel4[[#This Row],[Personnr.]],"-",Tabel4[[#This Row],[Afdeling]],"-",Tabel4[[#This Row],[ASS_Status]])</f>
        <v>29137-2235-Inactive - Payroll Eligible</v>
      </c>
    </row>
    <row r="1224" spans="13:21" x14ac:dyDescent="0.4">
      <c r="M1224" s="35" t="s">
        <v>3416</v>
      </c>
      <c r="N1224" s="35"/>
      <c r="O1224" s="35"/>
      <c r="P1224" s="35" t="s">
        <v>42685</v>
      </c>
      <c r="Q1224" s="35" t="s">
        <v>29721</v>
      </c>
      <c r="R1224" s="35" t="s">
        <v>29737</v>
      </c>
      <c r="S1224" s="35" t="s">
        <v>3418</v>
      </c>
      <c r="T1224" s="36" t="s">
        <v>125</v>
      </c>
      <c r="U1224" s="39" t="str">
        <f>_xlfn.CONCAT(Tabel4[[#This Row],[Personnr.]],"-",Tabel4[[#This Row],[Afdeling]],"-",Tabel4[[#This Row],[ASS_Status]])</f>
        <v>-2235-Aktiv ansættelse</v>
      </c>
    </row>
    <row r="1225" spans="13:21" ht="45" x14ac:dyDescent="0.4">
      <c r="M1225" s="35" t="s">
        <v>3419</v>
      </c>
      <c r="N1225" s="35" t="s">
        <v>47057</v>
      </c>
      <c r="O1225" s="35" t="s">
        <v>3420</v>
      </c>
      <c r="P1225" s="35" t="s">
        <v>30896</v>
      </c>
      <c r="Q1225" s="35" t="s">
        <v>29718</v>
      </c>
      <c r="R1225" s="35" t="s">
        <v>29745</v>
      </c>
      <c r="S1225" s="35" t="s">
        <v>3421</v>
      </c>
      <c r="T1225" s="36" t="s">
        <v>454</v>
      </c>
      <c r="U1225" s="39" t="str">
        <f>_xlfn.CONCAT(Tabel4[[#This Row],[Personnr.]],"-",Tabel4[[#This Row],[Afdeling]],"-",Tabel4[[#This Row],[ASS_Status]])</f>
        <v>32548-3130-Inactive - Payroll Eligible</v>
      </c>
    </row>
    <row r="1226" spans="13:21" x14ac:dyDescent="0.4">
      <c r="M1226" s="35" t="s">
        <v>3422</v>
      </c>
      <c r="N1226" s="35" t="s">
        <v>47058</v>
      </c>
      <c r="O1226" s="35" t="s">
        <v>3423</v>
      </c>
      <c r="P1226" s="35" t="s">
        <v>30897</v>
      </c>
      <c r="Q1226" s="35" t="s">
        <v>29718</v>
      </c>
      <c r="R1226" s="35" t="s">
        <v>29745</v>
      </c>
      <c r="S1226" s="35" t="s">
        <v>3424</v>
      </c>
      <c r="T1226" s="36" t="s">
        <v>587</v>
      </c>
      <c r="U1226" s="39" t="str">
        <f>_xlfn.CONCAT(Tabel4[[#This Row],[Personnr.]],"-",Tabel4[[#This Row],[Afdeling]],"-",Tabel4[[#This Row],[ASS_Status]])</f>
        <v>32182-4201-Inactive - Payroll Eligible</v>
      </c>
    </row>
    <row r="1227" spans="13:21" x14ac:dyDescent="0.4">
      <c r="M1227" s="35" t="s">
        <v>30898</v>
      </c>
      <c r="N1227" s="35" t="s">
        <v>47059</v>
      </c>
      <c r="O1227" s="35" t="s">
        <v>30899</v>
      </c>
      <c r="P1227" s="35" t="s">
        <v>30900</v>
      </c>
      <c r="Q1227" s="35" t="s">
        <v>29718</v>
      </c>
      <c r="R1227" s="35" t="s">
        <v>30901</v>
      </c>
      <c r="S1227" s="35" t="s">
        <v>30902</v>
      </c>
      <c r="T1227" s="36" t="s">
        <v>692</v>
      </c>
      <c r="U1227" s="39" t="str">
        <f>_xlfn.CONCAT(Tabel4[[#This Row],[Personnr.]],"-",Tabel4[[#This Row],[Afdeling]],"-",Tabel4[[#This Row],[ASS_Status]])</f>
        <v>35300-5622-Inactive - Payroll Eligible</v>
      </c>
    </row>
    <row r="1228" spans="13:21" x14ac:dyDescent="0.4">
      <c r="M1228" s="35" t="s">
        <v>30898</v>
      </c>
      <c r="N1228" s="35"/>
      <c r="O1228" s="35"/>
      <c r="P1228" s="35" t="s">
        <v>47060</v>
      </c>
      <c r="Q1228" s="35" t="s">
        <v>29721</v>
      </c>
      <c r="R1228" s="35" t="s">
        <v>29748</v>
      </c>
      <c r="S1228" s="35" t="s">
        <v>30902</v>
      </c>
      <c r="T1228" s="36" t="s">
        <v>708</v>
      </c>
      <c r="U1228" s="39" t="str">
        <f>_xlfn.CONCAT(Tabel4[[#This Row],[Personnr.]],"-",Tabel4[[#This Row],[Afdeling]],"-",Tabel4[[#This Row],[ASS_Status]])</f>
        <v>-5665-Aktiv ansættelse</v>
      </c>
    </row>
    <row r="1229" spans="13:21" x14ac:dyDescent="0.4">
      <c r="M1229" s="35" t="s">
        <v>3425</v>
      </c>
      <c r="N1229" s="35" t="s">
        <v>47061</v>
      </c>
      <c r="O1229" s="35" t="s">
        <v>3426</v>
      </c>
      <c r="P1229" s="35" t="s">
        <v>30903</v>
      </c>
      <c r="Q1229" s="35" t="s">
        <v>29721</v>
      </c>
      <c r="R1229" s="35" t="s">
        <v>29754</v>
      </c>
      <c r="S1229" s="35" t="s">
        <v>3427</v>
      </c>
      <c r="T1229" s="36" t="s">
        <v>113</v>
      </c>
      <c r="U1229" s="39" t="str">
        <f>_xlfn.CONCAT(Tabel4[[#This Row],[Personnr.]],"-",Tabel4[[#This Row],[Afdeling]],"-",Tabel4[[#This Row],[ASS_Status]])</f>
        <v>33000-2200-Aktiv ansættelse</v>
      </c>
    </row>
    <row r="1230" spans="13:21" ht="33.75" x14ac:dyDescent="0.4">
      <c r="M1230" s="35" t="s">
        <v>3428</v>
      </c>
      <c r="N1230" s="35" t="s">
        <v>47062</v>
      </c>
      <c r="O1230" s="35" t="s">
        <v>3429</v>
      </c>
      <c r="P1230" s="35" t="s">
        <v>30904</v>
      </c>
      <c r="Q1230" s="35" t="s">
        <v>29718</v>
      </c>
      <c r="R1230" s="35" t="s">
        <v>29745</v>
      </c>
      <c r="S1230" s="35" t="s">
        <v>3430</v>
      </c>
      <c r="T1230" s="36" t="s">
        <v>30905</v>
      </c>
      <c r="U1230" s="39" t="str">
        <f>_xlfn.CONCAT(Tabel4[[#This Row],[Personnr.]],"-",Tabel4[[#This Row],[Afdeling]],"-",Tabel4[[#This Row],[ASS_Status]])</f>
        <v>33110-26-Inactive - Payroll Eligible</v>
      </c>
    </row>
    <row r="1231" spans="13:21" x14ac:dyDescent="0.4">
      <c r="M1231" s="35" t="s">
        <v>3431</v>
      </c>
      <c r="N1231" s="35" t="s">
        <v>47063</v>
      </c>
      <c r="O1231" s="35" t="s">
        <v>3432</v>
      </c>
      <c r="P1231" s="35" t="s">
        <v>30906</v>
      </c>
      <c r="Q1231" s="35" t="s">
        <v>29721</v>
      </c>
      <c r="R1231" s="35" t="s">
        <v>29748</v>
      </c>
      <c r="S1231" s="35" t="s">
        <v>3433</v>
      </c>
      <c r="T1231" s="36" t="s">
        <v>47064</v>
      </c>
      <c r="U1231" s="39" t="str">
        <f>_xlfn.CONCAT(Tabel4[[#This Row],[Personnr.]],"-",Tabel4[[#This Row],[Afdeling]],"-",Tabel4[[#This Row],[ASS_Status]])</f>
        <v>33470-2903-Aktiv ansættelse</v>
      </c>
    </row>
    <row r="1232" spans="13:21" x14ac:dyDescent="0.4">
      <c r="M1232" s="35" t="s">
        <v>30907</v>
      </c>
      <c r="N1232" s="35" t="s">
        <v>47065</v>
      </c>
      <c r="O1232" s="35" t="s">
        <v>30908</v>
      </c>
      <c r="P1232" s="35" t="s">
        <v>30909</v>
      </c>
      <c r="Q1232" s="35" t="s">
        <v>29718</v>
      </c>
      <c r="R1232" s="35" t="s">
        <v>29745</v>
      </c>
      <c r="S1232" s="35" t="s">
        <v>42686</v>
      </c>
      <c r="T1232" s="36" t="s">
        <v>586</v>
      </c>
      <c r="U1232" s="39" t="str">
        <f>_xlfn.CONCAT(Tabel4[[#This Row],[Personnr.]],"-",Tabel4[[#This Row],[Afdeling]],"-",Tabel4[[#This Row],[ASS_Status]])</f>
        <v>35086-4200-Inactive - Payroll Eligible</v>
      </c>
    </row>
    <row r="1233" spans="13:21" x14ac:dyDescent="0.4">
      <c r="M1233" s="35" t="s">
        <v>30907</v>
      </c>
      <c r="N1233" s="35"/>
      <c r="O1233" s="35"/>
      <c r="P1233" s="35" t="s">
        <v>42687</v>
      </c>
      <c r="Q1233" s="35" t="s">
        <v>29718</v>
      </c>
      <c r="R1233" s="35" t="s">
        <v>29745</v>
      </c>
      <c r="S1233" s="35" t="s">
        <v>42686</v>
      </c>
      <c r="T1233" s="36" t="s">
        <v>586</v>
      </c>
      <c r="U1233" s="39" t="str">
        <f>_xlfn.CONCAT(Tabel4[[#This Row],[Personnr.]],"-",Tabel4[[#This Row],[Afdeling]],"-",Tabel4[[#This Row],[ASS_Status]])</f>
        <v>-4200-Inactive - Payroll Eligible</v>
      </c>
    </row>
    <row r="1234" spans="13:21" x14ac:dyDescent="0.4">
      <c r="M1234" s="35" t="s">
        <v>47066</v>
      </c>
      <c r="N1234" s="35" t="s">
        <v>47067</v>
      </c>
      <c r="O1234" s="35" t="s">
        <v>47068</v>
      </c>
      <c r="P1234" s="35" t="s">
        <v>47069</v>
      </c>
      <c r="Q1234" s="35" t="s">
        <v>29718</v>
      </c>
      <c r="R1234" s="35" t="s">
        <v>29745</v>
      </c>
      <c r="S1234" s="35" t="s">
        <v>47070</v>
      </c>
      <c r="T1234" s="36" t="s">
        <v>586</v>
      </c>
      <c r="U1234" s="39" t="str">
        <f>_xlfn.CONCAT(Tabel4[[#This Row],[Personnr.]],"-",Tabel4[[#This Row],[Afdeling]],"-",Tabel4[[#This Row],[ASS_Status]])</f>
        <v>37118-4200-Inactive - Payroll Eligible</v>
      </c>
    </row>
    <row r="1235" spans="13:21" ht="33.75" x14ac:dyDescent="0.4">
      <c r="M1235" s="35" t="s">
        <v>3434</v>
      </c>
      <c r="N1235" s="35" t="s">
        <v>47071</v>
      </c>
      <c r="O1235" s="35" t="s">
        <v>3435</v>
      </c>
      <c r="P1235" s="35" t="s">
        <v>30910</v>
      </c>
      <c r="Q1235" s="35" t="s">
        <v>29718</v>
      </c>
      <c r="R1235" s="35" t="s">
        <v>29745</v>
      </c>
      <c r="S1235" s="35" t="s">
        <v>3436</v>
      </c>
      <c r="T1235" s="36" t="s">
        <v>85</v>
      </c>
      <c r="U1235" s="39" t="str">
        <f>_xlfn.CONCAT(Tabel4[[#This Row],[Personnr.]],"-",Tabel4[[#This Row],[Afdeling]],"-",Tabel4[[#This Row],[ASS_Status]])</f>
        <v>30726-1118-Inactive - Payroll Eligible</v>
      </c>
    </row>
    <row r="1236" spans="13:21" ht="33.75" x14ac:dyDescent="0.4">
      <c r="M1236" s="35" t="s">
        <v>3434</v>
      </c>
      <c r="N1236" s="35"/>
      <c r="O1236" s="35"/>
      <c r="P1236" s="35" t="s">
        <v>42688</v>
      </c>
      <c r="Q1236" s="35" t="s">
        <v>29718</v>
      </c>
      <c r="R1236" s="35" t="s">
        <v>29745</v>
      </c>
      <c r="S1236" s="35" t="s">
        <v>3436</v>
      </c>
      <c r="T1236" s="36" t="s">
        <v>85</v>
      </c>
      <c r="U1236" s="39" t="str">
        <f>_xlfn.CONCAT(Tabel4[[#This Row],[Personnr.]],"-",Tabel4[[#This Row],[Afdeling]],"-",Tabel4[[#This Row],[ASS_Status]])</f>
        <v>-1118-Inactive - Payroll Eligible</v>
      </c>
    </row>
    <row r="1237" spans="13:21" ht="33.75" x14ac:dyDescent="0.4">
      <c r="M1237" s="35" t="s">
        <v>3434</v>
      </c>
      <c r="N1237" s="35"/>
      <c r="O1237" s="35"/>
      <c r="P1237" s="35" t="s">
        <v>30911</v>
      </c>
      <c r="Q1237" s="35" t="s">
        <v>29721</v>
      </c>
      <c r="R1237" s="35" t="s">
        <v>30191</v>
      </c>
      <c r="S1237" s="35" t="s">
        <v>3436</v>
      </c>
      <c r="T1237" s="36" t="s">
        <v>818</v>
      </c>
      <c r="U1237" s="39" t="str">
        <f>_xlfn.CONCAT(Tabel4[[#This Row],[Personnr.]],"-",Tabel4[[#This Row],[Afdeling]],"-",Tabel4[[#This Row],[ASS_Status]])</f>
        <v>-8340-Aktiv ansættelse</v>
      </c>
    </row>
    <row r="1238" spans="13:21" ht="33.75" x14ac:dyDescent="0.4">
      <c r="M1238" s="35" t="s">
        <v>3434</v>
      </c>
      <c r="N1238" s="35"/>
      <c r="O1238" s="35"/>
      <c r="P1238" s="35" t="s">
        <v>47072</v>
      </c>
      <c r="Q1238" s="35" t="s">
        <v>29718</v>
      </c>
      <c r="R1238" s="35" t="s">
        <v>29745</v>
      </c>
      <c r="S1238" s="35" t="s">
        <v>3436</v>
      </c>
      <c r="T1238" s="36" t="s">
        <v>85</v>
      </c>
      <c r="U1238" s="39" t="str">
        <f>_xlfn.CONCAT(Tabel4[[#This Row],[Personnr.]],"-",Tabel4[[#This Row],[Afdeling]],"-",Tabel4[[#This Row],[ASS_Status]])</f>
        <v>-1118-Inactive - Payroll Eligible</v>
      </c>
    </row>
    <row r="1239" spans="13:21" x14ac:dyDescent="0.4">
      <c r="M1239" s="35" t="s">
        <v>47073</v>
      </c>
      <c r="N1239" s="35" t="s">
        <v>47074</v>
      </c>
      <c r="O1239" s="35" t="s">
        <v>47075</v>
      </c>
      <c r="P1239" s="35" t="s">
        <v>47076</v>
      </c>
      <c r="Q1239" s="35" t="s">
        <v>29721</v>
      </c>
      <c r="R1239" s="35" t="s">
        <v>29754</v>
      </c>
      <c r="S1239" s="35" t="s">
        <v>47077</v>
      </c>
      <c r="T1239" s="36" t="s">
        <v>758</v>
      </c>
      <c r="U1239" s="39" t="str">
        <f>_xlfn.CONCAT(Tabel4[[#This Row],[Personnr.]],"-",Tabel4[[#This Row],[Afdeling]],"-",Tabel4[[#This Row],[ASS_Status]])</f>
        <v>36895-7720-Aktiv ansættelse</v>
      </c>
    </row>
    <row r="1240" spans="13:21" x14ac:dyDescent="0.4">
      <c r="M1240" s="35" t="s">
        <v>47073</v>
      </c>
      <c r="N1240" s="35"/>
      <c r="O1240" s="35"/>
      <c r="P1240" s="35" t="s">
        <v>47078</v>
      </c>
      <c r="Q1240" s="35" t="s">
        <v>29718</v>
      </c>
      <c r="R1240" s="35" t="s">
        <v>29745</v>
      </c>
      <c r="S1240" s="35" t="s">
        <v>47077</v>
      </c>
      <c r="T1240" s="36" t="s">
        <v>39</v>
      </c>
      <c r="U1240" s="39" t="str">
        <f>_xlfn.CONCAT(Tabel4[[#This Row],[Personnr.]],"-",Tabel4[[#This Row],[Afdeling]],"-",Tabel4[[#This Row],[ASS_Status]])</f>
        <v>-0132-Inactive - Payroll Eligible</v>
      </c>
    </row>
    <row r="1241" spans="13:21" x14ac:dyDescent="0.4">
      <c r="M1241" s="35" t="s">
        <v>3437</v>
      </c>
      <c r="N1241" s="35" t="s">
        <v>47079</v>
      </c>
      <c r="O1241" s="35" t="s">
        <v>3438</v>
      </c>
      <c r="P1241" s="35" t="s">
        <v>30912</v>
      </c>
      <c r="Q1241" s="35" t="s">
        <v>29718</v>
      </c>
      <c r="R1241" s="35" t="s">
        <v>29745</v>
      </c>
      <c r="S1241" s="35" t="s">
        <v>3439</v>
      </c>
      <c r="T1241" s="36" t="s">
        <v>265</v>
      </c>
      <c r="U1241" s="39" t="str">
        <f>_xlfn.CONCAT(Tabel4[[#This Row],[Personnr.]],"-",Tabel4[[#This Row],[Afdeling]],"-",Tabel4[[#This Row],[ASS_Status]])</f>
        <v>31739-2620-Inactive - Payroll Eligible</v>
      </c>
    </row>
    <row r="1242" spans="13:21" x14ac:dyDescent="0.4">
      <c r="M1242" s="35" t="s">
        <v>3437</v>
      </c>
      <c r="N1242" s="35"/>
      <c r="O1242" s="35"/>
      <c r="P1242" s="35" t="s">
        <v>30913</v>
      </c>
      <c r="Q1242" s="35" t="s">
        <v>29718</v>
      </c>
      <c r="R1242" s="35" t="s">
        <v>29745</v>
      </c>
      <c r="S1242" s="35" t="s">
        <v>3439</v>
      </c>
      <c r="T1242" s="36" t="s">
        <v>288</v>
      </c>
      <c r="U1242" s="39" t="str">
        <f>_xlfn.CONCAT(Tabel4[[#This Row],[Personnr.]],"-",Tabel4[[#This Row],[Afdeling]],"-",Tabel4[[#This Row],[ASS_Status]])</f>
        <v>-2694-Inactive - Payroll Eligible</v>
      </c>
    </row>
    <row r="1243" spans="13:21" x14ac:dyDescent="0.4">
      <c r="M1243" s="35" t="s">
        <v>3437</v>
      </c>
      <c r="N1243" s="35"/>
      <c r="O1243" s="35"/>
      <c r="P1243" s="35" t="s">
        <v>30914</v>
      </c>
      <c r="Q1243" s="35" t="s">
        <v>29718</v>
      </c>
      <c r="R1243" s="35" t="s">
        <v>29745</v>
      </c>
      <c r="S1243" s="35" t="s">
        <v>3439</v>
      </c>
      <c r="T1243" s="36" t="s">
        <v>288</v>
      </c>
      <c r="U1243" s="39" t="str">
        <f>_xlfn.CONCAT(Tabel4[[#This Row],[Personnr.]],"-",Tabel4[[#This Row],[Afdeling]],"-",Tabel4[[#This Row],[ASS_Status]])</f>
        <v>-2694-Inactive - Payroll Eligible</v>
      </c>
    </row>
    <row r="1244" spans="13:21" x14ac:dyDescent="0.4">
      <c r="M1244" s="35" t="s">
        <v>3437</v>
      </c>
      <c r="N1244" s="35"/>
      <c r="O1244" s="35"/>
      <c r="P1244" s="35" t="s">
        <v>42689</v>
      </c>
      <c r="Q1244" s="35" t="s">
        <v>29718</v>
      </c>
      <c r="R1244" s="35" t="s">
        <v>29745</v>
      </c>
      <c r="S1244" s="35" t="s">
        <v>3439</v>
      </c>
      <c r="T1244" s="36" t="s">
        <v>288</v>
      </c>
      <c r="U1244" s="39" t="str">
        <f>_xlfn.CONCAT(Tabel4[[#This Row],[Personnr.]],"-",Tabel4[[#This Row],[Afdeling]],"-",Tabel4[[#This Row],[ASS_Status]])</f>
        <v>-2694-Inactive - Payroll Eligible</v>
      </c>
    </row>
    <row r="1245" spans="13:21" x14ac:dyDescent="0.4">
      <c r="M1245" s="35" t="s">
        <v>3437</v>
      </c>
      <c r="N1245" s="35"/>
      <c r="O1245" s="35"/>
      <c r="P1245" s="35" t="s">
        <v>47080</v>
      </c>
      <c r="Q1245" s="35" t="s">
        <v>29718</v>
      </c>
      <c r="R1245" s="35" t="s">
        <v>29745</v>
      </c>
      <c r="S1245" s="35" t="s">
        <v>3439</v>
      </c>
      <c r="T1245" s="36" t="s">
        <v>288</v>
      </c>
      <c r="U1245" s="39" t="str">
        <f>_xlfn.CONCAT(Tabel4[[#This Row],[Personnr.]],"-",Tabel4[[#This Row],[Afdeling]],"-",Tabel4[[#This Row],[ASS_Status]])</f>
        <v>-2694-Inactive - Payroll Eligible</v>
      </c>
    </row>
    <row r="1246" spans="13:21" ht="33.75" x14ac:dyDescent="0.4">
      <c r="M1246" s="35" t="s">
        <v>3440</v>
      </c>
      <c r="N1246" s="35" t="s">
        <v>47081</v>
      </c>
      <c r="O1246" s="35" t="s">
        <v>3441</v>
      </c>
      <c r="P1246" s="35" t="s">
        <v>30915</v>
      </c>
      <c r="Q1246" s="35" t="s">
        <v>29718</v>
      </c>
      <c r="R1246" s="35" t="s">
        <v>29754</v>
      </c>
      <c r="S1246" s="35" t="s">
        <v>3442</v>
      </c>
      <c r="T1246" s="36" t="s">
        <v>799</v>
      </c>
      <c r="U1246" s="39" t="str">
        <f>_xlfn.CONCAT(Tabel4[[#This Row],[Personnr.]],"-",Tabel4[[#This Row],[Afdeling]],"-",Tabel4[[#This Row],[ASS_Status]])</f>
        <v>32659-8218-Inactive - Payroll Eligible</v>
      </c>
    </row>
    <row r="1247" spans="13:21" x14ac:dyDescent="0.4">
      <c r="M1247" s="35" t="s">
        <v>3443</v>
      </c>
      <c r="N1247" s="35" t="s">
        <v>47082</v>
      </c>
      <c r="O1247" s="35" t="s">
        <v>3444</v>
      </c>
      <c r="P1247" s="35" t="s">
        <v>30916</v>
      </c>
      <c r="Q1247" s="35" t="s">
        <v>29718</v>
      </c>
      <c r="R1247" s="35" t="s">
        <v>30357</v>
      </c>
      <c r="S1247" s="35" t="s">
        <v>3445</v>
      </c>
      <c r="T1247" s="36" t="s">
        <v>22</v>
      </c>
      <c r="U1247" s="39" t="str">
        <f>_xlfn.CONCAT(Tabel4[[#This Row],[Personnr.]],"-",Tabel4[[#This Row],[Afdeling]],"-",Tabel4[[#This Row],[ASS_Status]])</f>
        <v>19957-0100-Inactive - Payroll Eligible</v>
      </c>
    </row>
    <row r="1248" spans="13:21" x14ac:dyDescent="0.4">
      <c r="M1248" s="35" t="s">
        <v>3443</v>
      </c>
      <c r="N1248" s="35"/>
      <c r="O1248" s="35"/>
      <c r="P1248" s="35" t="s">
        <v>42690</v>
      </c>
      <c r="Q1248" s="35" t="s">
        <v>29718</v>
      </c>
      <c r="R1248" s="35" t="s">
        <v>29981</v>
      </c>
      <c r="S1248" s="35" t="s">
        <v>3445</v>
      </c>
      <c r="T1248" s="36" t="s">
        <v>76</v>
      </c>
      <c r="U1248" s="39" t="str">
        <f>_xlfn.CONCAT(Tabel4[[#This Row],[Personnr.]],"-",Tabel4[[#This Row],[Afdeling]],"-",Tabel4[[#This Row],[ASS_Status]])</f>
        <v>-1100-Inactive - Payroll Eligible</v>
      </c>
    </row>
    <row r="1249" spans="13:21" x14ac:dyDescent="0.4">
      <c r="M1249" s="35" t="s">
        <v>3446</v>
      </c>
      <c r="N1249" s="35" t="s">
        <v>47083</v>
      </c>
      <c r="O1249" s="35" t="s">
        <v>3447</v>
      </c>
      <c r="P1249" s="35" t="s">
        <v>30917</v>
      </c>
      <c r="Q1249" s="35" t="s">
        <v>29721</v>
      </c>
      <c r="R1249" s="35" t="s">
        <v>29844</v>
      </c>
      <c r="S1249" s="35" t="s">
        <v>3448</v>
      </c>
      <c r="T1249" s="36" t="s">
        <v>472</v>
      </c>
      <c r="U1249" s="39" t="str">
        <f>_xlfn.CONCAT(Tabel4[[#This Row],[Personnr.]],"-",Tabel4[[#This Row],[Afdeling]],"-",Tabel4[[#This Row],[ASS_Status]])</f>
        <v>16003-3195-Aktiv ansættelse</v>
      </c>
    </row>
    <row r="1250" spans="13:21" x14ac:dyDescent="0.4">
      <c r="M1250" s="35" t="s">
        <v>3449</v>
      </c>
      <c r="N1250" s="35" t="s">
        <v>47084</v>
      </c>
      <c r="O1250" s="35" t="s">
        <v>3450</v>
      </c>
      <c r="P1250" s="35" t="s">
        <v>30918</v>
      </c>
      <c r="Q1250" s="35" t="s">
        <v>29718</v>
      </c>
      <c r="R1250" s="35" t="s">
        <v>29838</v>
      </c>
      <c r="S1250" s="35" t="s">
        <v>3451</v>
      </c>
      <c r="T1250" s="36" t="s">
        <v>868</v>
      </c>
      <c r="U1250" s="39" t="str">
        <f>_xlfn.CONCAT(Tabel4[[#This Row],[Personnr.]],"-",Tabel4[[#This Row],[Afdeling]],"-",Tabel4[[#This Row],[ASS_Status]])</f>
        <v>25846-8649-Inactive - Payroll Eligible</v>
      </c>
    </row>
    <row r="1251" spans="13:21" x14ac:dyDescent="0.4">
      <c r="M1251" s="35" t="s">
        <v>44419</v>
      </c>
      <c r="N1251" s="35" t="s">
        <v>47085</v>
      </c>
      <c r="O1251" s="35" t="s">
        <v>44420</v>
      </c>
      <c r="P1251" s="35" t="s">
        <v>42691</v>
      </c>
      <c r="Q1251" s="35" t="s">
        <v>29721</v>
      </c>
      <c r="R1251" s="35" t="s">
        <v>29719</v>
      </c>
      <c r="S1251" s="35" t="s">
        <v>42692</v>
      </c>
      <c r="T1251" s="36" t="s">
        <v>417</v>
      </c>
      <c r="U1251" s="39" t="str">
        <f>_xlfn.CONCAT(Tabel4[[#This Row],[Personnr.]],"-",Tabel4[[#This Row],[Afdeling]],"-",Tabel4[[#This Row],[ASS_Status]])</f>
        <v>36189-3030-Aktiv ansættelse</v>
      </c>
    </row>
    <row r="1252" spans="13:21" x14ac:dyDescent="0.4">
      <c r="M1252" s="35" t="s">
        <v>3452</v>
      </c>
      <c r="N1252" s="35" t="s">
        <v>47086</v>
      </c>
      <c r="O1252" s="35" t="s">
        <v>3453</v>
      </c>
      <c r="P1252" s="35" t="s">
        <v>30919</v>
      </c>
      <c r="Q1252" s="35" t="s">
        <v>29718</v>
      </c>
      <c r="R1252" s="35" t="s">
        <v>29844</v>
      </c>
      <c r="S1252" s="35" t="s">
        <v>3454</v>
      </c>
      <c r="T1252" s="36" t="s">
        <v>837</v>
      </c>
      <c r="U1252" s="39" t="str">
        <f>_xlfn.CONCAT(Tabel4[[#This Row],[Personnr.]],"-",Tabel4[[#This Row],[Afdeling]],"-",Tabel4[[#This Row],[ASS_Status]])</f>
        <v>12438-8532-Inactive - Payroll Eligible</v>
      </c>
    </row>
    <row r="1253" spans="13:21" ht="33.75" x14ac:dyDescent="0.4">
      <c r="M1253" s="35" t="s">
        <v>3455</v>
      </c>
      <c r="N1253" s="35" t="s">
        <v>47087</v>
      </c>
      <c r="O1253" s="35" t="s">
        <v>3456</v>
      </c>
      <c r="P1253" s="35" t="s">
        <v>30920</v>
      </c>
      <c r="Q1253" s="35" t="s">
        <v>29718</v>
      </c>
      <c r="R1253" s="35" t="s">
        <v>29838</v>
      </c>
      <c r="S1253" s="35" t="s">
        <v>3457</v>
      </c>
      <c r="T1253" s="36" t="s">
        <v>571</v>
      </c>
      <c r="U1253" s="39" t="str">
        <f>_xlfn.CONCAT(Tabel4[[#This Row],[Personnr.]],"-",Tabel4[[#This Row],[Afdeling]],"-",Tabel4[[#This Row],[ASS_Status]])</f>
        <v>13412-3710-Inactive - Payroll Eligible</v>
      </c>
    </row>
    <row r="1254" spans="13:21" x14ac:dyDescent="0.4">
      <c r="M1254" s="35" t="s">
        <v>3458</v>
      </c>
      <c r="N1254" s="35" t="s">
        <v>47088</v>
      </c>
      <c r="O1254" s="35" t="s">
        <v>3459</v>
      </c>
      <c r="P1254" s="35" t="s">
        <v>30921</v>
      </c>
      <c r="Q1254" s="35" t="s">
        <v>29721</v>
      </c>
      <c r="R1254" s="35" t="s">
        <v>29726</v>
      </c>
      <c r="S1254" s="35" t="s">
        <v>3460</v>
      </c>
      <c r="T1254" s="36" t="s">
        <v>693</v>
      </c>
      <c r="U1254" s="39" t="str">
        <f>_xlfn.CONCAT(Tabel4[[#This Row],[Personnr.]],"-",Tabel4[[#This Row],[Afdeling]],"-",Tabel4[[#This Row],[ASS_Status]])</f>
        <v>702-5623-Aktiv ansættelse</v>
      </c>
    </row>
    <row r="1255" spans="13:21" x14ac:dyDescent="0.4">
      <c r="M1255" s="35" t="s">
        <v>3461</v>
      </c>
      <c r="N1255" s="35" t="s">
        <v>47089</v>
      </c>
      <c r="O1255" s="35" t="s">
        <v>3462</v>
      </c>
      <c r="P1255" s="35" t="s">
        <v>30922</v>
      </c>
      <c r="Q1255" s="35" t="s">
        <v>29721</v>
      </c>
      <c r="R1255" s="35" t="s">
        <v>29726</v>
      </c>
      <c r="S1255" s="35" t="s">
        <v>3463</v>
      </c>
      <c r="T1255" s="36" t="s">
        <v>129</v>
      </c>
      <c r="U1255" s="39" t="str">
        <f>_xlfn.CONCAT(Tabel4[[#This Row],[Personnr.]],"-",Tabel4[[#This Row],[Afdeling]],"-",Tabel4[[#This Row],[ASS_Status]])</f>
        <v>13184-2239-Aktiv ansættelse</v>
      </c>
    </row>
    <row r="1256" spans="13:21" x14ac:dyDescent="0.4">
      <c r="M1256" s="35" t="s">
        <v>3464</v>
      </c>
      <c r="N1256" s="35" t="s">
        <v>47090</v>
      </c>
      <c r="O1256" s="35" t="s">
        <v>3465</v>
      </c>
      <c r="P1256" s="35" t="s">
        <v>30923</v>
      </c>
      <c r="Q1256" s="35" t="s">
        <v>29721</v>
      </c>
      <c r="R1256" s="35" t="s">
        <v>30146</v>
      </c>
      <c r="S1256" s="35" t="s">
        <v>3466</v>
      </c>
      <c r="T1256" s="36" t="s">
        <v>886</v>
      </c>
      <c r="U1256" s="39" t="str">
        <f>_xlfn.CONCAT(Tabel4[[#This Row],[Personnr.]],"-",Tabel4[[#This Row],[Afdeling]],"-",Tabel4[[#This Row],[ASS_Status]])</f>
        <v>18837-8800-Aktiv ansættelse</v>
      </c>
    </row>
    <row r="1257" spans="13:21" x14ac:dyDescent="0.4">
      <c r="M1257" s="35" t="s">
        <v>3467</v>
      </c>
      <c r="N1257" s="35" t="s">
        <v>47091</v>
      </c>
      <c r="O1257" s="35" t="s">
        <v>3468</v>
      </c>
      <c r="P1257" s="35" t="s">
        <v>30924</v>
      </c>
      <c r="Q1257" s="35" t="s">
        <v>29721</v>
      </c>
      <c r="R1257" s="35" t="s">
        <v>30036</v>
      </c>
      <c r="S1257" s="35" t="s">
        <v>3469</v>
      </c>
      <c r="T1257" s="36" t="s">
        <v>29700</v>
      </c>
      <c r="U1257" s="39" t="str">
        <f>_xlfn.CONCAT(Tabel4[[#This Row],[Personnr.]],"-",Tabel4[[#This Row],[Afdeling]],"-",Tabel4[[#This Row],[ASS_Status]])</f>
        <v>15728-1019-Aktiv ansættelse</v>
      </c>
    </row>
    <row r="1258" spans="13:21" x14ac:dyDescent="0.4">
      <c r="M1258" s="35" t="s">
        <v>3470</v>
      </c>
      <c r="N1258" s="35" t="s">
        <v>47092</v>
      </c>
      <c r="O1258" s="35" t="s">
        <v>3471</v>
      </c>
      <c r="P1258" s="35" t="s">
        <v>30925</v>
      </c>
      <c r="Q1258" s="35" t="s">
        <v>29721</v>
      </c>
      <c r="R1258" s="35" t="s">
        <v>29726</v>
      </c>
      <c r="S1258" s="35" t="s">
        <v>3472</v>
      </c>
      <c r="T1258" s="36" t="s">
        <v>244</v>
      </c>
      <c r="U1258" s="39" t="str">
        <f>_xlfn.CONCAT(Tabel4[[#This Row],[Personnr.]],"-",Tabel4[[#This Row],[Afdeling]],"-",Tabel4[[#This Row],[ASS_Status]])</f>
        <v>10848-2514-Aktiv ansættelse</v>
      </c>
    </row>
    <row r="1259" spans="13:21" x14ac:dyDescent="0.4">
      <c r="M1259" s="35" t="s">
        <v>3473</v>
      </c>
      <c r="N1259" s="35" t="s">
        <v>47093</v>
      </c>
      <c r="O1259" s="35" t="s">
        <v>3474</v>
      </c>
      <c r="P1259" s="35" t="s">
        <v>30926</v>
      </c>
      <c r="Q1259" s="35" t="s">
        <v>29721</v>
      </c>
      <c r="R1259" s="35" t="s">
        <v>30927</v>
      </c>
      <c r="S1259" s="35" t="s">
        <v>3475</v>
      </c>
      <c r="T1259" s="36" t="s">
        <v>54</v>
      </c>
      <c r="U1259" s="39" t="str">
        <f>_xlfn.CONCAT(Tabel4[[#This Row],[Personnr.]],"-",Tabel4[[#This Row],[Afdeling]],"-",Tabel4[[#This Row],[ASS_Status]])</f>
        <v>33834-1035-Aktiv ansættelse</v>
      </c>
    </row>
    <row r="1260" spans="13:21" ht="33.75" x14ac:dyDescent="0.4">
      <c r="M1260" s="35" t="s">
        <v>3476</v>
      </c>
      <c r="N1260" s="35" t="s">
        <v>47094</v>
      </c>
      <c r="O1260" s="35" t="s">
        <v>3477</v>
      </c>
      <c r="P1260" s="35" t="s">
        <v>30928</v>
      </c>
      <c r="Q1260" s="35" t="s">
        <v>29718</v>
      </c>
      <c r="R1260" s="35" t="s">
        <v>29761</v>
      </c>
      <c r="S1260" s="35" t="s">
        <v>3478</v>
      </c>
      <c r="T1260" s="36" t="s">
        <v>599</v>
      </c>
      <c r="U1260" s="39" t="str">
        <f>_xlfn.CONCAT(Tabel4[[#This Row],[Personnr.]],"-",Tabel4[[#This Row],[Afdeling]],"-",Tabel4[[#This Row],[ASS_Status]])</f>
        <v>31831-4261-Inactive - Payroll Eligible</v>
      </c>
    </row>
    <row r="1261" spans="13:21" ht="33.75" x14ac:dyDescent="0.4">
      <c r="M1261" s="35" t="s">
        <v>3476</v>
      </c>
      <c r="N1261" s="35"/>
      <c r="O1261" s="35"/>
      <c r="P1261" s="35" t="s">
        <v>42693</v>
      </c>
      <c r="Q1261" s="35" t="s">
        <v>29718</v>
      </c>
      <c r="R1261" s="35" t="s">
        <v>29761</v>
      </c>
      <c r="S1261" s="35" t="s">
        <v>3478</v>
      </c>
      <c r="T1261" s="36" t="s">
        <v>592</v>
      </c>
      <c r="U1261" s="39" t="str">
        <f>_xlfn.CONCAT(Tabel4[[#This Row],[Personnr.]],"-",Tabel4[[#This Row],[Afdeling]],"-",Tabel4[[#This Row],[ASS_Status]])</f>
        <v>-4233-Inactive - Payroll Eligible</v>
      </c>
    </row>
    <row r="1262" spans="13:21" ht="33.75" x14ac:dyDescent="0.4">
      <c r="M1262" s="35" t="s">
        <v>3479</v>
      </c>
      <c r="N1262" s="35" t="s">
        <v>47095</v>
      </c>
      <c r="O1262" s="35" t="s">
        <v>3480</v>
      </c>
      <c r="P1262" s="35" t="s">
        <v>30929</v>
      </c>
      <c r="Q1262" s="35" t="s">
        <v>29932</v>
      </c>
      <c r="R1262" s="35" t="s">
        <v>29748</v>
      </c>
      <c r="S1262" s="35" t="s">
        <v>3481</v>
      </c>
      <c r="T1262" s="36" t="s">
        <v>46009</v>
      </c>
      <c r="U1262" s="39" t="str">
        <f>_xlfn.CONCAT(Tabel4[[#This Row],[Personnr.]],"-",Tabel4[[#This Row],[Afdeling]],"-",Tabel4[[#This Row],[ASS_Status]])</f>
        <v>22597-2923-Barsel med løn (191)</v>
      </c>
    </row>
    <row r="1263" spans="13:21" x14ac:dyDescent="0.4">
      <c r="M1263" s="35" t="s">
        <v>3482</v>
      </c>
      <c r="N1263" s="35" t="s">
        <v>47096</v>
      </c>
      <c r="O1263" s="35" t="s">
        <v>3483</v>
      </c>
      <c r="P1263" s="35" t="s">
        <v>30930</v>
      </c>
      <c r="Q1263" s="35" t="s">
        <v>29721</v>
      </c>
      <c r="R1263" s="35" t="s">
        <v>29737</v>
      </c>
      <c r="S1263" s="35" t="s">
        <v>3484</v>
      </c>
      <c r="T1263" s="36" t="s">
        <v>119</v>
      </c>
      <c r="U1263" s="39" t="str">
        <f>_xlfn.CONCAT(Tabel4[[#This Row],[Personnr.]],"-",Tabel4[[#This Row],[Afdeling]],"-",Tabel4[[#This Row],[ASS_Status]])</f>
        <v>29110-2221-Aktiv ansættelse</v>
      </c>
    </row>
    <row r="1264" spans="13:21" ht="33.75" x14ac:dyDescent="0.4">
      <c r="M1264" s="35" t="s">
        <v>3485</v>
      </c>
      <c r="N1264" s="35" t="s">
        <v>47097</v>
      </c>
      <c r="O1264" s="35" t="s">
        <v>3486</v>
      </c>
      <c r="P1264" s="35" t="s">
        <v>30931</v>
      </c>
      <c r="Q1264" s="35" t="s">
        <v>29718</v>
      </c>
      <c r="R1264" s="35" t="s">
        <v>29748</v>
      </c>
      <c r="S1264" s="35" t="s">
        <v>3487</v>
      </c>
      <c r="T1264" s="36" t="s">
        <v>600</v>
      </c>
      <c r="U1264" s="39" t="str">
        <f>_xlfn.CONCAT(Tabel4[[#This Row],[Personnr.]],"-",Tabel4[[#This Row],[Afdeling]],"-",Tabel4[[#This Row],[ASS_Status]])</f>
        <v>20755-4270-Inactive - Payroll Eligible</v>
      </c>
    </row>
    <row r="1265" spans="13:21" ht="33.75" x14ac:dyDescent="0.4">
      <c r="M1265" s="35" t="s">
        <v>3485</v>
      </c>
      <c r="N1265" s="35"/>
      <c r="O1265" s="35"/>
      <c r="P1265" s="35" t="s">
        <v>47098</v>
      </c>
      <c r="Q1265" s="35" t="s">
        <v>29721</v>
      </c>
      <c r="R1265" s="35" t="s">
        <v>29737</v>
      </c>
      <c r="S1265" s="35" t="s">
        <v>3487</v>
      </c>
      <c r="T1265" s="36" t="s">
        <v>600</v>
      </c>
      <c r="U1265" s="39" t="str">
        <f>_xlfn.CONCAT(Tabel4[[#This Row],[Personnr.]],"-",Tabel4[[#This Row],[Afdeling]],"-",Tabel4[[#This Row],[ASS_Status]])</f>
        <v>-4270-Aktiv ansættelse</v>
      </c>
    </row>
    <row r="1266" spans="13:21" x14ac:dyDescent="0.4">
      <c r="M1266" s="35" t="s">
        <v>3488</v>
      </c>
      <c r="N1266" s="35" t="s">
        <v>47099</v>
      </c>
      <c r="O1266" s="35" t="s">
        <v>3489</v>
      </c>
      <c r="P1266" s="35" t="s">
        <v>30932</v>
      </c>
      <c r="Q1266" s="35" t="s">
        <v>29721</v>
      </c>
      <c r="R1266" s="35" t="s">
        <v>29719</v>
      </c>
      <c r="S1266" s="35" t="s">
        <v>3490</v>
      </c>
      <c r="T1266" s="36" t="s">
        <v>396</v>
      </c>
      <c r="U1266" s="39" t="str">
        <f>_xlfn.CONCAT(Tabel4[[#This Row],[Personnr.]],"-",Tabel4[[#This Row],[Afdeling]],"-",Tabel4[[#This Row],[ASS_Status]])</f>
        <v>23198-2997-Aktiv ansættelse</v>
      </c>
    </row>
    <row r="1267" spans="13:21" ht="33.75" x14ac:dyDescent="0.4">
      <c r="M1267" s="35" t="s">
        <v>27348</v>
      </c>
      <c r="N1267" s="35" t="s">
        <v>47100</v>
      </c>
      <c r="O1267" s="35" t="s">
        <v>27349</v>
      </c>
      <c r="P1267" s="35" t="s">
        <v>30933</v>
      </c>
      <c r="Q1267" s="35" t="s">
        <v>29721</v>
      </c>
      <c r="R1267" s="35" t="s">
        <v>29754</v>
      </c>
      <c r="S1267" s="35" t="s">
        <v>27350</v>
      </c>
      <c r="T1267" s="36" t="s">
        <v>430</v>
      </c>
      <c r="U1267" s="39" t="str">
        <f>_xlfn.CONCAT(Tabel4[[#This Row],[Personnr.]],"-",Tabel4[[#This Row],[Afdeling]],"-",Tabel4[[#This Row],[ASS_Status]])</f>
        <v>34238-3060-Aktiv ansættelse</v>
      </c>
    </row>
    <row r="1268" spans="13:21" ht="33.75" x14ac:dyDescent="0.4">
      <c r="M1268" s="35" t="s">
        <v>27348</v>
      </c>
      <c r="N1268" s="35"/>
      <c r="O1268" s="35"/>
      <c r="P1268" s="35" t="s">
        <v>47101</v>
      </c>
      <c r="Q1268" s="35" t="s">
        <v>29721</v>
      </c>
      <c r="R1268" s="35" t="s">
        <v>29754</v>
      </c>
      <c r="S1268" s="35" t="s">
        <v>27350</v>
      </c>
      <c r="T1268" s="36" t="s">
        <v>430</v>
      </c>
      <c r="U1268" s="39" t="str">
        <f>_xlfn.CONCAT(Tabel4[[#This Row],[Personnr.]],"-",Tabel4[[#This Row],[Afdeling]],"-",Tabel4[[#This Row],[ASS_Status]])</f>
        <v>-3060-Aktiv ansættelse</v>
      </c>
    </row>
    <row r="1269" spans="13:21" ht="33.75" x14ac:dyDescent="0.4">
      <c r="M1269" s="35" t="s">
        <v>30934</v>
      </c>
      <c r="N1269" s="35" t="s">
        <v>47102</v>
      </c>
      <c r="O1269" s="35" t="s">
        <v>29114</v>
      </c>
      <c r="P1269" s="35" t="s">
        <v>30935</v>
      </c>
      <c r="Q1269" s="35" t="s">
        <v>29721</v>
      </c>
      <c r="R1269" s="35" t="s">
        <v>29748</v>
      </c>
      <c r="S1269" s="35" t="s">
        <v>29115</v>
      </c>
      <c r="T1269" s="36" t="s">
        <v>596</v>
      </c>
      <c r="U1269" s="39" t="str">
        <f>_xlfn.CONCAT(Tabel4[[#This Row],[Personnr.]],"-",Tabel4[[#This Row],[Afdeling]],"-",Tabel4[[#This Row],[ASS_Status]])</f>
        <v>34440-4252-Aktiv ansættelse</v>
      </c>
    </row>
    <row r="1270" spans="13:21" x14ac:dyDescent="0.4">
      <c r="M1270" s="35" t="s">
        <v>47103</v>
      </c>
      <c r="N1270" s="35" t="s">
        <v>47104</v>
      </c>
      <c r="O1270" s="35" t="s">
        <v>47105</v>
      </c>
      <c r="P1270" s="35" t="s">
        <v>47106</v>
      </c>
      <c r="Q1270" s="35" t="s">
        <v>29721</v>
      </c>
      <c r="R1270" s="35" t="s">
        <v>29748</v>
      </c>
      <c r="S1270" s="35" t="s">
        <v>47107</v>
      </c>
      <c r="T1270" s="36" t="s">
        <v>46052</v>
      </c>
      <c r="U1270" s="39" t="str">
        <f>_xlfn.CONCAT(Tabel4[[#This Row],[Personnr.]],"-",Tabel4[[#This Row],[Afdeling]],"-",Tabel4[[#This Row],[ASS_Status]])</f>
        <v>37507-1222-Aktiv ansættelse</v>
      </c>
    </row>
    <row r="1271" spans="13:21" x14ac:dyDescent="0.4">
      <c r="M1271" s="35" t="s">
        <v>3491</v>
      </c>
      <c r="N1271" s="35" t="s">
        <v>47108</v>
      </c>
      <c r="O1271" s="35" t="s">
        <v>3492</v>
      </c>
      <c r="P1271" s="35" t="s">
        <v>30936</v>
      </c>
      <c r="Q1271" s="35" t="s">
        <v>29721</v>
      </c>
      <c r="R1271" s="35" t="s">
        <v>42541</v>
      </c>
      <c r="S1271" s="35" t="s">
        <v>3493</v>
      </c>
      <c r="T1271" s="36" t="s">
        <v>472</v>
      </c>
      <c r="U1271" s="39" t="str">
        <f>_xlfn.CONCAT(Tabel4[[#This Row],[Personnr.]],"-",Tabel4[[#This Row],[Afdeling]],"-",Tabel4[[#This Row],[ASS_Status]])</f>
        <v>32870-3195-Aktiv ansættelse</v>
      </c>
    </row>
    <row r="1272" spans="13:21" x14ac:dyDescent="0.4">
      <c r="M1272" s="35" t="s">
        <v>47109</v>
      </c>
      <c r="N1272" s="35" t="s">
        <v>47110</v>
      </c>
      <c r="O1272" s="35" t="s">
        <v>47111</v>
      </c>
      <c r="P1272" s="35" t="s">
        <v>47112</v>
      </c>
      <c r="Q1272" s="35" t="s">
        <v>29721</v>
      </c>
      <c r="R1272" s="35" t="s">
        <v>29761</v>
      </c>
      <c r="S1272" s="35" t="s">
        <v>47113</v>
      </c>
      <c r="T1272" s="36" t="s">
        <v>108</v>
      </c>
      <c r="U1272" s="39" t="str">
        <f>_xlfn.CONCAT(Tabel4[[#This Row],[Personnr.]],"-",Tabel4[[#This Row],[Afdeling]],"-",Tabel4[[#This Row],[ASS_Status]])</f>
        <v>37775-1212-Aktiv ansættelse</v>
      </c>
    </row>
    <row r="1273" spans="13:21" x14ac:dyDescent="0.4">
      <c r="M1273" s="35" t="s">
        <v>3494</v>
      </c>
      <c r="N1273" s="35" t="s">
        <v>47114</v>
      </c>
      <c r="O1273" s="35" t="s">
        <v>3495</v>
      </c>
      <c r="P1273" s="35" t="s">
        <v>30937</v>
      </c>
      <c r="Q1273" s="35" t="s">
        <v>29718</v>
      </c>
      <c r="R1273" s="35" t="s">
        <v>29745</v>
      </c>
      <c r="S1273" s="35" t="s">
        <v>3496</v>
      </c>
      <c r="T1273" s="36" t="s">
        <v>85</v>
      </c>
      <c r="U1273" s="39" t="str">
        <f>_xlfn.CONCAT(Tabel4[[#This Row],[Personnr.]],"-",Tabel4[[#This Row],[Afdeling]],"-",Tabel4[[#This Row],[ASS_Status]])</f>
        <v>32390-1118-Inactive - Payroll Eligible</v>
      </c>
    </row>
    <row r="1274" spans="13:21" x14ac:dyDescent="0.4">
      <c r="M1274" s="35" t="s">
        <v>3494</v>
      </c>
      <c r="N1274" s="35"/>
      <c r="O1274" s="35"/>
      <c r="P1274" s="35" t="s">
        <v>30938</v>
      </c>
      <c r="Q1274" s="35" t="s">
        <v>29718</v>
      </c>
      <c r="R1274" s="35" t="s">
        <v>29745</v>
      </c>
      <c r="S1274" s="35" t="s">
        <v>3496</v>
      </c>
      <c r="T1274" s="36" t="s">
        <v>85</v>
      </c>
      <c r="U1274" s="39" t="str">
        <f>_xlfn.CONCAT(Tabel4[[#This Row],[Personnr.]],"-",Tabel4[[#This Row],[Afdeling]],"-",Tabel4[[#This Row],[ASS_Status]])</f>
        <v>-1118-Inactive - Payroll Eligible</v>
      </c>
    </row>
    <row r="1275" spans="13:21" ht="33.75" x14ac:dyDescent="0.4">
      <c r="M1275" s="35" t="s">
        <v>30939</v>
      </c>
      <c r="N1275" s="35" t="s">
        <v>47115</v>
      </c>
      <c r="O1275" s="35" t="s">
        <v>30940</v>
      </c>
      <c r="P1275" s="35" t="s">
        <v>30941</v>
      </c>
      <c r="Q1275" s="35" t="s">
        <v>29721</v>
      </c>
      <c r="R1275" s="35" t="s">
        <v>29748</v>
      </c>
      <c r="S1275" s="35" t="s">
        <v>30942</v>
      </c>
      <c r="T1275" s="36" t="s">
        <v>265</v>
      </c>
      <c r="U1275" s="39" t="str">
        <f>_xlfn.CONCAT(Tabel4[[#This Row],[Personnr.]],"-",Tabel4[[#This Row],[Afdeling]],"-",Tabel4[[#This Row],[ASS_Status]])</f>
        <v>35434-2620-Aktiv ansættelse</v>
      </c>
    </row>
    <row r="1276" spans="13:21" ht="45" x14ac:dyDescent="0.4">
      <c r="M1276" s="35" t="s">
        <v>30943</v>
      </c>
      <c r="N1276" s="35" t="s">
        <v>47116</v>
      </c>
      <c r="O1276" s="35" t="s">
        <v>30944</v>
      </c>
      <c r="P1276" s="35" t="s">
        <v>30945</v>
      </c>
      <c r="Q1276" s="35" t="s">
        <v>29721</v>
      </c>
      <c r="R1276" s="35" t="s">
        <v>29754</v>
      </c>
      <c r="S1276" s="35" t="s">
        <v>30946</v>
      </c>
      <c r="T1276" s="36" t="s">
        <v>245</v>
      </c>
      <c r="U1276" s="39" t="str">
        <f>_xlfn.CONCAT(Tabel4[[#This Row],[Personnr.]],"-",Tabel4[[#This Row],[Afdeling]],"-",Tabel4[[#This Row],[ASS_Status]])</f>
        <v>35451-2516-Aktiv ansættelse</v>
      </c>
    </row>
    <row r="1277" spans="13:21" x14ac:dyDescent="0.4">
      <c r="M1277" s="35" t="s">
        <v>27352</v>
      </c>
      <c r="N1277" s="35" t="s">
        <v>47117</v>
      </c>
      <c r="O1277" s="35" t="s">
        <v>27353</v>
      </c>
      <c r="P1277" s="35" t="s">
        <v>30947</v>
      </c>
      <c r="Q1277" s="35" t="s">
        <v>29721</v>
      </c>
      <c r="R1277" s="35" t="s">
        <v>29719</v>
      </c>
      <c r="S1277" s="35" t="s">
        <v>27354</v>
      </c>
      <c r="T1277" s="36" t="s">
        <v>553</v>
      </c>
      <c r="U1277" s="39" t="str">
        <f>_xlfn.CONCAT(Tabel4[[#This Row],[Personnr.]],"-",Tabel4[[#This Row],[Afdeling]],"-",Tabel4[[#This Row],[ASS_Status]])</f>
        <v>34780-3500-Aktiv ansættelse</v>
      </c>
    </row>
    <row r="1278" spans="13:21" x14ac:dyDescent="0.4">
      <c r="M1278" s="35" t="s">
        <v>27355</v>
      </c>
      <c r="N1278" s="35" t="s">
        <v>47118</v>
      </c>
      <c r="O1278" s="35" t="s">
        <v>27356</v>
      </c>
      <c r="P1278" s="35" t="s">
        <v>30948</v>
      </c>
      <c r="Q1278" s="35" t="s">
        <v>29718</v>
      </c>
      <c r="R1278" s="35" t="s">
        <v>29754</v>
      </c>
      <c r="S1278" s="35" t="s">
        <v>27357</v>
      </c>
      <c r="T1278" s="36" t="s">
        <v>51</v>
      </c>
      <c r="U1278" s="39" t="str">
        <f>_xlfn.CONCAT(Tabel4[[#This Row],[Personnr.]],"-",Tabel4[[#This Row],[Afdeling]],"-",Tabel4[[#This Row],[ASS_Status]])</f>
        <v>34197-1030-Inactive - Payroll Eligible</v>
      </c>
    </row>
    <row r="1279" spans="13:21" x14ac:dyDescent="0.4">
      <c r="M1279" s="35" t="s">
        <v>27355</v>
      </c>
      <c r="N1279" s="35"/>
      <c r="O1279" s="35"/>
      <c r="P1279" s="35" t="s">
        <v>30949</v>
      </c>
      <c r="Q1279" s="35" t="s">
        <v>29718</v>
      </c>
      <c r="R1279" s="35" t="s">
        <v>29754</v>
      </c>
      <c r="S1279" s="35" t="s">
        <v>27357</v>
      </c>
      <c r="T1279" s="36" t="s">
        <v>51</v>
      </c>
      <c r="U1279" s="39" t="str">
        <f>_xlfn.CONCAT(Tabel4[[#This Row],[Personnr.]],"-",Tabel4[[#This Row],[Afdeling]],"-",Tabel4[[#This Row],[ASS_Status]])</f>
        <v>-1030-Inactive - Payroll Eligible</v>
      </c>
    </row>
    <row r="1280" spans="13:21" x14ac:dyDescent="0.4">
      <c r="M1280" s="35" t="s">
        <v>27355</v>
      </c>
      <c r="N1280" s="35"/>
      <c r="O1280" s="35"/>
      <c r="P1280" s="35" t="s">
        <v>42694</v>
      </c>
      <c r="Q1280" s="35" t="s">
        <v>29718</v>
      </c>
      <c r="R1280" s="35" t="s">
        <v>29754</v>
      </c>
      <c r="S1280" s="35" t="s">
        <v>27357</v>
      </c>
      <c r="T1280" s="36" t="s">
        <v>51</v>
      </c>
      <c r="U1280" s="39" t="str">
        <f>_xlfn.CONCAT(Tabel4[[#This Row],[Personnr.]],"-",Tabel4[[#This Row],[Afdeling]],"-",Tabel4[[#This Row],[ASS_Status]])</f>
        <v>-1030-Inactive - Payroll Eligible</v>
      </c>
    </row>
    <row r="1281" spans="13:21" x14ac:dyDescent="0.4">
      <c r="M1281" s="35" t="s">
        <v>27355</v>
      </c>
      <c r="N1281" s="35"/>
      <c r="O1281" s="35"/>
      <c r="P1281" s="35" t="s">
        <v>42695</v>
      </c>
      <c r="Q1281" s="35" t="s">
        <v>29718</v>
      </c>
      <c r="R1281" s="35" t="s">
        <v>29754</v>
      </c>
      <c r="S1281" s="35" t="s">
        <v>27357</v>
      </c>
      <c r="T1281" s="36" t="s">
        <v>51</v>
      </c>
      <c r="U1281" s="39" t="str">
        <f>_xlfn.CONCAT(Tabel4[[#This Row],[Personnr.]],"-",Tabel4[[#This Row],[Afdeling]],"-",Tabel4[[#This Row],[ASS_Status]])</f>
        <v>-1030-Inactive - Payroll Eligible</v>
      </c>
    </row>
    <row r="1282" spans="13:21" x14ac:dyDescent="0.4">
      <c r="M1282" s="35" t="s">
        <v>47119</v>
      </c>
      <c r="N1282" s="35" t="s">
        <v>47120</v>
      </c>
      <c r="O1282" s="35" t="s">
        <v>47121</v>
      </c>
      <c r="P1282" s="35" t="s">
        <v>47122</v>
      </c>
      <c r="Q1282" s="35" t="s">
        <v>29721</v>
      </c>
      <c r="R1282" s="35" t="s">
        <v>29754</v>
      </c>
      <c r="S1282" s="35" t="s">
        <v>47123</v>
      </c>
      <c r="T1282" s="36" t="s">
        <v>244</v>
      </c>
      <c r="U1282" s="39" t="str">
        <f>_xlfn.CONCAT(Tabel4[[#This Row],[Personnr.]],"-",Tabel4[[#This Row],[Afdeling]],"-",Tabel4[[#This Row],[ASS_Status]])</f>
        <v>37604-2514-Aktiv ansættelse</v>
      </c>
    </row>
    <row r="1283" spans="13:21" ht="45" x14ac:dyDescent="0.4">
      <c r="M1283" s="35" t="s">
        <v>47124</v>
      </c>
      <c r="N1283" s="35" t="s">
        <v>47125</v>
      </c>
      <c r="O1283" s="35" t="s">
        <v>47126</v>
      </c>
      <c r="P1283" s="35" t="s">
        <v>47127</v>
      </c>
      <c r="Q1283" s="35" t="s">
        <v>29721</v>
      </c>
      <c r="R1283" s="35" t="s">
        <v>30191</v>
      </c>
      <c r="S1283" s="35" t="s">
        <v>47128</v>
      </c>
      <c r="T1283" s="36" t="s">
        <v>818</v>
      </c>
      <c r="U1283" s="39" t="str">
        <f>_xlfn.CONCAT(Tabel4[[#This Row],[Personnr.]],"-",Tabel4[[#This Row],[Afdeling]],"-",Tabel4[[#This Row],[ASS_Status]])</f>
        <v>36781-8340-Aktiv ansættelse</v>
      </c>
    </row>
    <row r="1284" spans="13:21" x14ac:dyDescent="0.4">
      <c r="M1284" s="35" t="s">
        <v>47129</v>
      </c>
      <c r="N1284" s="35" t="s">
        <v>47130</v>
      </c>
      <c r="O1284" s="35" t="s">
        <v>47131</v>
      </c>
      <c r="P1284" s="35" t="s">
        <v>47132</v>
      </c>
      <c r="Q1284" s="35" t="s">
        <v>29718</v>
      </c>
      <c r="R1284" s="35" t="s">
        <v>29745</v>
      </c>
      <c r="S1284" s="35" t="s">
        <v>47133</v>
      </c>
      <c r="T1284" s="36" t="s">
        <v>39</v>
      </c>
      <c r="U1284" s="39" t="str">
        <f>_xlfn.CONCAT(Tabel4[[#This Row],[Personnr.]],"-",Tabel4[[#This Row],[Afdeling]],"-",Tabel4[[#This Row],[ASS_Status]])</f>
        <v>36937-0132-Inactive - Payroll Eligible</v>
      </c>
    </row>
    <row r="1285" spans="13:21" x14ac:dyDescent="0.4">
      <c r="M1285" s="35" t="s">
        <v>47129</v>
      </c>
      <c r="N1285" s="35"/>
      <c r="O1285" s="35"/>
      <c r="P1285" s="35" t="s">
        <v>47134</v>
      </c>
      <c r="Q1285" s="35" t="s">
        <v>29718</v>
      </c>
      <c r="R1285" s="35" t="s">
        <v>29745</v>
      </c>
      <c r="S1285" s="35" t="s">
        <v>47133</v>
      </c>
      <c r="T1285" s="36" t="s">
        <v>726</v>
      </c>
      <c r="U1285" s="39" t="str">
        <f>_xlfn.CONCAT(Tabel4[[#This Row],[Personnr.]],"-",Tabel4[[#This Row],[Afdeling]],"-",Tabel4[[#This Row],[ASS_Status]])</f>
        <v>-6271-Inactive - Payroll Eligible</v>
      </c>
    </row>
    <row r="1286" spans="13:21" x14ac:dyDescent="0.4">
      <c r="M1286" s="35" t="s">
        <v>3497</v>
      </c>
      <c r="N1286" s="35"/>
      <c r="O1286" s="35" t="s">
        <v>3498</v>
      </c>
      <c r="P1286" s="35" t="s">
        <v>30950</v>
      </c>
      <c r="Q1286" s="35" t="s">
        <v>29721</v>
      </c>
      <c r="R1286" s="35" t="s">
        <v>30559</v>
      </c>
      <c r="S1286" s="35" t="s">
        <v>3499</v>
      </c>
      <c r="T1286" s="36" t="s">
        <v>184</v>
      </c>
      <c r="U1286" s="39" t="str">
        <f>_xlfn.CONCAT(Tabel4[[#This Row],[Personnr.]],"-",Tabel4[[#This Row],[Afdeling]],"-",Tabel4[[#This Row],[ASS_Status]])</f>
        <v>23258-2385-Aktiv ansættelse</v>
      </c>
    </row>
    <row r="1287" spans="13:21" x14ac:dyDescent="0.4">
      <c r="M1287" s="35" t="s">
        <v>3500</v>
      </c>
      <c r="N1287" s="35" t="s">
        <v>47135</v>
      </c>
      <c r="O1287" s="35" t="s">
        <v>3501</v>
      </c>
      <c r="P1287" s="35" t="s">
        <v>30951</v>
      </c>
      <c r="Q1287" s="35" t="s">
        <v>29721</v>
      </c>
      <c r="R1287" s="35" t="s">
        <v>29729</v>
      </c>
      <c r="S1287" s="35" t="s">
        <v>3502</v>
      </c>
      <c r="T1287" s="36" t="s">
        <v>46052</v>
      </c>
      <c r="U1287" s="39" t="str">
        <f>_xlfn.CONCAT(Tabel4[[#This Row],[Personnr.]],"-",Tabel4[[#This Row],[Afdeling]],"-",Tabel4[[#This Row],[ASS_Status]])</f>
        <v>15626-1222-Aktiv ansættelse</v>
      </c>
    </row>
    <row r="1288" spans="13:21" x14ac:dyDescent="0.4">
      <c r="M1288" s="35" t="s">
        <v>3503</v>
      </c>
      <c r="N1288" s="35" t="s">
        <v>47136</v>
      </c>
      <c r="O1288" s="35" t="s">
        <v>3504</v>
      </c>
      <c r="P1288" s="35" t="s">
        <v>30952</v>
      </c>
      <c r="Q1288" s="35" t="s">
        <v>29721</v>
      </c>
      <c r="R1288" s="35" t="s">
        <v>29786</v>
      </c>
      <c r="S1288" s="35" t="s">
        <v>3505</v>
      </c>
      <c r="T1288" s="36" t="s">
        <v>650</v>
      </c>
      <c r="U1288" s="39" t="str">
        <f>_xlfn.CONCAT(Tabel4[[#This Row],[Personnr.]],"-",Tabel4[[#This Row],[Afdeling]],"-",Tabel4[[#This Row],[ASS_Status]])</f>
        <v>15614-4793-Aktiv ansættelse</v>
      </c>
    </row>
    <row r="1289" spans="13:21" x14ac:dyDescent="0.4">
      <c r="M1289" s="35" t="s">
        <v>44421</v>
      </c>
      <c r="N1289" s="35" t="s">
        <v>47137</v>
      </c>
      <c r="O1289" s="35" t="s">
        <v>44422</v>
      </c>
      <c r="P1289" s="35" t="s">
        <v>42696</v>
      </c>
      <c r="Q1289" s="35" t="s">
        <v>29721</v>
      </c>
      <c r="R1289" s="35" t="s">
        <v>29731</v>
      </c>
      <c r="S1289" s="35" t="s">
        <v>42697</v>
      </c>
      <c r="T1289" s="36" t="s">
        <v>812</v>
      </c>
      <c r="U1289" s="39" t="str">
        <f>_xlfn.CONCAT(Tabel4[[#This Row],[Personnr.]],"-",Tabel4[[#This Row],[Afdeling]],"-",Tabel4[[#This Row],[ASS_Status]])</f>
        <v>36087-8287-Aktiv ansættelse</v>
      </c>
    </row>
    <row r="1290" spans="13:21" x14ac:dyDescent="0.4">
      <c r="M1290" s="35" t="s">
        <v>3506</v>
      </c>
      <c r="N1290" s="35" t="s">
        <v>47138</v>
      </c>
      <c r="O1290" s="35" t="s">
        <v>3507</v>
      </c>
      <c r="P1290" s="35" t="s">
        <v>30953</v>
      </c>
      <c r="Q1290" s="35" t="s">
        <v>29721</v>
      </c>
      <c r="R1290" s="35" t="s">
        <v>29726</v>
      </c>
      <c r="S1290" s="35" t="s">
        <v>3508</v>
      </c>
      <c r="T1290" s="36" t="s">
        <v>749</v>
      </c>
      <c r="U1290" s="39" t="str">
        <f>_xlfn.CONCAT(Tabel4[[#This Row],[Personnr.]],"-",Tabel4[[#This Row],[Afdeling]],"-",Tabel4[[#This Row],[ASS_Status]])</f>
        <v>19049-7210-Aktiv ansættelse</v>
      </c>
    </row>
    <row r="1291" spans="13:21" x14ac:dyDescent="0.4">
      <c r="M1291" s="35" t="s">
        <v>3509</v>
      </c>
      <c r="N1291" s="35" t="s">
        <v>47139</v>
      </c>
      <c r="O1291" s="35" t="s">
        <v>3510</v>
      </c>
      <c r="P1291" s="35" t="s">
        <v>30954</v>
      </c>
      <c r="Q1291" s="35" t="s">
        <v>29721</v>
      </c>
      <c r="R1291" s="35" t="s">
        <v>29791</v>
      </c>
      <c r="S1291" s="35" t="s">
        <v>3511</v>
      </c>
      <c r="T1291" s="36" t="s">
        <v>29712</v>
      </c>
      <c r="U1291" s="39" t="str">
        <f>_xlfn.CONCAT(Tabel4[[#This Row],[Personnr.]],"-",Tabel4[[#This Row],[Afdeling]],"-",Tabel4[[#This Row],[ASS_Status]])</f>
        <v>4733-7640-Aktiv ansættelse</v>
      </c>
    </row>
    <row r="1292" spans="13:21" ht="33.75" x14ac:dyDescent="0.4">
      <c r="M1292" s="35" t="s">
        <v>3512</v>
      </c>
      <c r="N1292" s="35" t="s">
        <v>47140</v>
      </c>
      <c r="O1292" s="35" t="s">
        <v>3513</v>
      </c>
      <c r="P1292" s="35" t="s">
        <v>30955</v>
      </c>
      <c r="Q1292" s="35" t="s">
        <v>29721</v>
      </c>
      <c r="R1292" s="35" t="s">
        <v>29908</v>
      </c>
      <c r="S1292" s="35" t="s">
        <v>3514</v>
      </c>
      <c r="T1292" s="36" t="s">
        <v>763</v>
      </c>
      <c r="U1292" s="39" t="str">
        <f>_xlfn.CONCAT(Tabel4[[#This Row],[Personnr.]],"-",Tabel4[[#This Row],[Afdeling]],"-",Tabel4[[#This Row],[ASS_Status]])</f>
        <v>33939-7770-Aktiv ansættelse</v>
      </c>
    </row>
    <row r="1293" spans="13:21" ht="33.75" x14ac:dyDescent="0.4">
      <c r="M1293" s="35" t="s">
        <v>3515</v>
      </c>
      <c r="N1293" s="35" t="s">
        <v>47141</v>
      </c>
      <c r="O1293" s="35" t="s">
        <v>3516</v>
      </c>
      <c r="P1293" s="35" t="s">
        <v>30956</v>
      </c>
      <c r="Q1293" s="35" t="s">
        <v>29721</v>
      </c>
      <c r="R1293" s="35" t="s">
        <v>29791</v>
      </c>
      <c r="S1293" s="35" t="s">
        <v>3517</v>
      </c>
      <c r="T1293" s="36" t="s">
        <v>647</v>
      </c>
      <c r="U1293" s="39" t="str">
        <f>_xlfn.CONCAT(Tabel4[[#This Row],[Personnr.]],"-",Tabel4[[#This Row],[Afdeling]],"-",Tabel4[[#This Row],[ASS_Status]])</f>
        <v>22878-4790-Aktiv ansættelse</v>
      </c>
    </row>
    <row r="1294" spans="13:21" x14ac:dyDescent="0.4">
      <c r="M1294" s="35" t="s">
        <v>3518</v>
      </c>
      <c r="N1294" s="35" t="s">
        <v>47142</v>
      </c>
      <c r="O1294" s="35" t="s">
        <v>3519</v>
      </c>
      <c r="P1294" s="35" t="s">
        <v>30957</v>
      </c>
      <c r="Q1294" s="35" t="s">
        <v>29721</v>
      </c>
      <c r="R1294" s="35" t="s">
        <v>29722</v>
      </c>
      <c r="S1294" s="35" t="s">
        <v>3520</v>
      </c>
      <c r="T1294" s="36" t="s">
        <v>44</v>
      </c>
      <c r="U1294" s="39" t="str">
        <f>_xlfn.CONCAT(Tabel4[[#This Row],[Personnr.]],"-",Tabel4[[#This Row],[Afdeling]],"-",Tabel4[[#This Row],[ASS_Status]])</f>
        <v>15506-1000-Aktiv ansættelse</v>
      </c>
    </row>
    <row r="1295" spans="13:21" ht="33.75" x14ac:dyDescent="0.4">
      <c r="M1295" s="35" t="s">
        <v>44423</v>
      </c>
      <c r="N1295" s="35" t="s">
        <v>47143</v>
      </c>
      <c r="O1295" s="35" t="s">
        <v>44424</v>
      </c>
      <c r="P1295" s="35" t="s">
        <v>42698</v>
      </c>
      <c r="Q1295" s="35" t="s">
        <v>29718</v>
      </c>
      <c r="R1295" s="35" t="s">
        <v>31079</v>
      </c>
      <c r="S1295" s="35" t="s">
        <v>42699</v>
      </c>
      <c r="T1295" s="36" t="s">
        <v>886</v>
      </c>
      <c r="U1295" s="39" t="str">
        <f>_xlfn.CONCAT(Tabel4[[#This Row],[Personnr.]],"-",Tabel4[[#This Row],[Afdeling]],"-",Tabel4[[#This Row],[ASS_Status]])</f>
        <v>36046-8800-Inactive - Payroll Eligible</v>
      </c>
    </row>
    <row r="1296" spans="13:21" x14ac:dyDescent="0.4">
      <c r="M1296" s="35" t="s">
        <v>3521</v>
      </c>
      <c r="N1296" s="35" t="s">
        <v>47144</v>
      </c>
      <c r="O1296" s="35" t="s">
        <v>3522</v>
      </c>
      <c r="P1296" s="35" t="s">
        <v>30958</v>
      </c>
      <c r="Q1296" s="35" t="s">
        <v>29718</v>
      </c>
      <c r="R1296" s="35" t="s">
        <v>29737</v>
      </c>
      <c r="S1296" s="35" t="s">
        <v>3523</v>
      </c>
      <c r="T1296" s="36" t="s">
        <v>249</v>
      </c>
      <c r="U1296" s="39" t="str">
        <f>_xlfn.CONCAT(Tabel4[[#This Row],[Personnr.]],"-",Tabel4[[#This Row],[Afdeling]],"-",Tabel4[[#This Row],[ASS_Status]])</f>
        <v>29353-2524-Inactive - Payroll Eligible</v>
      </c>
    </row>
    <row r="1297" spans="13:21" x14ac:dyDescent="0.4">
      <c r="M1297" s="35" t="s">
        <v>3524</v>
      </c>
      <c r="N1297" s="35" t="s">
        <v>47145</v>
      </c>
      <c r="O1297" s="35" t="s">
        <v>3525</v>
      </c>
      <c r="P1297" s="35" t="s">
        <v>30959</v>
      </c>
      <c r="Q1297" s="35" t="s">
        <v>29721</v>
      </c>
      <c r="R1297" s="35" t="s">
        <v>29729</v>
      </c>
      <c r="S1297" s="35" t="s">
        <v>3526</v>
      </c>
      <c r="T1297" s="36" t="s">
        <v>263</v>
      </c>
      <c r="U1297" s="39" t="str">
        <f>_xlfn.CONCAT(Tabel4[[#This Row],[Personnr.]],"-",Tabel4[[#This Row],[Afdeling]],"-",Tabel4[[#This Row],[ASS_Status]])</f>
        <v>25126-2610-Aktiv ansættelse</v>
      </c>
    </row>
    <row r="1298" spans="13:21" x14ac:dyDescent="0.4">
      <c r="M1298" s="35" t="s">
        <v>30960</v>
      </c>
      <c r="N1298" s="35" t="s">
        <v>47146</v>
      </c>
      <c r="O1298" s="35" t="s">
        <v>30961</v>
      </c>
      <c r="P1298" s="35" t="s">
        <v>30962</v>
      </c>
      <c r="Q1298" s="35" t="s">
        <v>29718</v>
      </c>
      <c r="R1298" s="35" t="s">
        <v>29731</v>
      </c>
      <c r="S1298" s="35" t="s">
        <v>30963</v>
      </c>
      <c r="T1298" s="36" t="s">
        <v>810</v>
      </c>
      <c r="U1298" s="39" t="str">
        <f>_xlfn.CONCAT(Tabel4[[#This Row],[Personnr.]],"-",Tabel4[[#This Row],[Afdeling]],"-",Tabel4[[#This Row],[ASS_Status]])</f>
        <v>35416-8285-Inactive - Payroll Eligible</v>
      </c>
    </row>
    <row r="1299" spans="13:21" ht="33.75" x14ac:dyDescent="0.4">
      <c r="M1299" s="35" t="s">
        <v>3527</v>
      </c>
      <c r="N1299" s="35" t="s">
        <v>47147</v>
      </c>
      <c r="O1299" s="35" t="s">
        <v>3528</v>
      </c>
      <c r="P1299" s="35" t="s">
        <v>30964</v>
      </c>
      <c r="Q1299" s="35" t="s">
        <v>29718</v>
      </c>
      <c r="R1299" s="35" t="s">
        <v>29737</v>
      </c>
      <c r="S1299" s="35" t="s">
        <v>3529</v>
      </c>
      <c r="T1299" s="36" t="s">
        <v>27</v>
      </c>
      <c r="U1299" s="39" t="str">
        <f>_xlfn.CONCAT(Tabel4[[#This Row],[Personnr.]],"-",Tabel4[[#This Row],[Afdeling]],"-",Tabel4[[#This Row],[ASS_Status]])</f>
        <v>4741-0112-Inactive - Payroll Eligible</v>
      </c>
    </row>
    <row r="1300" spans="13:21" x14ac:dyDescent="0.4">
      <c r="M1300" s="35" t="s">
        <v>3530</v>
      </c>
      <c r="N1300" s="35" t="s">
        <v>47148</v>
      </c>
      <c r="O1300" s="35" t="s">
        <v>3531</v>
      </c>
      <c r="P1300" s="35" t="s">
        <v>30965</v>
      </c>
      <c r="Q1300" s="35" t="s">
        <v>29721</v>
      </c>
      <c r="R1300" s="35"/>
      <c r="S1300" s="35" t="s">
        <v>3532</v>
      </c>
      <c r="T1300" s="36" t="s">
        <v>891</v>
      </c>
      <c r="U1300" s="39" t="str">
        <f>_xlfn.CONCAT(Tabel4[[#This Row],[Personnr.]],"-",Tabel4[[#This Row],[Afdeling]],"-",Tabel4[[#This Row],[ASS_Status]])</f>
        <v>25761-9100-Aktiv ansættelse</v>
      </c>
    </row>
    <row r="1301" spans="13:21" x14ac:dyDescent="0.4">
      <c r="M1301" s="35" t="s">
        <v>3533</v>
      </c>
      <c r="N1301" s="35" t="s">
        <v>47149</v>
      </c>
      <c r="O1301" s="35" t="s">
        <v>3534</v>
      </c>
      <c r="P1301" s="35" t="s">
        <v>30966</v>
      </c>
      <c r="Q1301" s="35" t="s">
        <v>29718</v>
      </c>
      <c r="R1301" s="35" t="s">
        <v>29737</v>
      </c>
      <c r="S1301" s="35" t="s">
        <v>3535</v>
      </c>
      <c r="T1301" s="36" t="s">
        <v>55</v>
      </c>
      <c r="U1301" s="39" t="str">
        <f>_xlfn.CONCAT(Tabel4[[#This Row],[Personnr.]],"-",Tabel4[[#This Row],[Afdeling]],"-",Tabel4[[#This Row],[ASS_Status]])</f>
        <v>31008-1040-Inactive - Payroll Eligible</v>
      </c>
    </row>
    <row r="1302" spans="13:21" x14ac:dyDescent="0.4">
      <c r="M1302" s="35" t="s">
        <v>3536</v>
      </c>
      <c r="N1302" s="35" t="s">
        <v>47150</v>
      </c>
      <c r="O1302" s="35" t="s">
        <v>3537</v>
      </c>
      <c r="P1302" s="35" t="s">
        <v>30967</v>
      </c>
      <c r="Q1302" s="35" t="s">
        <v>29718</v>
      </c>
      <c r="R1302" s="35" t="s">
        <v>29719</v>
      </c>
      <c r="S1302" s="35" t="s">
        <v>3538</v>
      </c>
      <c r="T1302" s="36" t="s">
        <v>760</v>
      </c>
      <c r="U1302" s="39" t="str">
        <f>_xlfn.CONCAT(Tabel4[[#This Row],[Personnr.]],"-",Tabel4[[#This Row],[Afdeling]],"-",Tabel4[[#This Row],[ASS_Status]])</f>
        <v>30833-7740-Inactive - Payroll Eligible</v>
      </c>
    </row>
    <row r="1303" spans="13:21" x14ac:dyDescent="0.4">
      <c r="M1303" s="35" t="s">
        <v>3539</v>
      </c>
      <c r="N1303" s="35" t="s">
        <v>47151</v>
      </c>
      <c r="O1303" s="35" t="s">
        <v>3540</v>
      </c>
      <c r="P1303" s="35" t="s">
        <v>30968</v>
      </c>
      <c r="Q1303" s="35" t="s">
        <v>29718</v>
      </c>
      <c r="R1303" s="35" t="s">
        <v>29754</v>
      </c>
      <c r="S1303" s="35" t="s">
        <v>3541</v>
      </c>
      <c r="T1303" s="36" t="s">
        <v>251</v>
      </c>
      <c r="U1303" s="39" t="str">
        <f>_xlfn.CONCAT(Tabel4[[#This Row],[Personnr.]],"-",Tabel4[[#This Row],[Afdeling]],"-",Tabel4[[#This Row],[ASS_Status]])</f>
        <v>31063-2532-Inactive - Payroll Eligible</v>
      </c>
    </row>
    <row r="1304" spans="13:21" x14ac:dyDescent="0.4">
      <c r="M1304" s="35" t="s">
        <v>3539</v>
      </c>
      <c r="N1304" s="35"/>
      <c r="O1304" s="35"/>
      <c r="P1304" s="35" t="s">
        <v>30969</v>
      </c>
      <c r="Q1304" s="35" t="s">
        <v>29721</v>
      </c>
      <c r="R1304" s="35" t="s">
        <v>29748</v>
      </c>
      <c r="S1304" s="35" t="s">
        <v>3541</v>
      </c>
      <c r="T1304" s="36" t="s">
        <v>242</v>
      </c>
      <c r="U1304" s="39" t="str">
        <f>_xlfn.CONCAT(Tabel4[[#This Row],[Personnr.]],"-",Tabel4[[#This Row],[Afdeling]],"-",Tabel4[[#This Row],[ASS_Status]])</f>
        <v>-2511-Aktiv ansættelse</v>
      </c>
    </row>
    <row r="1305" spans="13:21" x14ac:dyDescent="0.4">
      <c r="M1305" s="35" t="s">
        <v>3542</v>
      </c>
      <c r="N1305" s="35" t="s">
        <v>47152</v>
      </c>
      <c r="O1305" s="35" t="s">
        <v>3543</v>
      </c>
      <c r="P1305" s="35" t="s">
        <v>30970</v>
      </c>
      <c r="Q1305" s="35" t="s">
        <v>29718</v>
      </c>
      <c r="R1305" s="35" t="s">
        <v>29857</v>
      </c>
      <c r="S1305" s="35" t="s">
        <v>3544</v>
      </c>
      <c r="T1305" s="36" t="s">
        <v>725</v>
      </c>
      <c r="U1305" s="39" t="str">
        <f>_xlfn.CONCAT(Tabel4[[#This Row],[Personnr.]],"-",Tabel4[[#This Row],[Afdeling]],"-",Tabel4[[#This Row],[ASS_Status]])</f>
        <v>29081-6265-Inactive - Payroll Eligible</v>
      </c>
    </row>
    <row r="1306" spans="13:21" x14ac:dyDescent="0.4">
      <c r="M1306" s="35" t="s">
        <v>3542</v>
      </c>
      <c r="N1306" s="35"/>
      <c r="O1306" s="35"/>
      <c r="P1306" s="35" t="s">
        <v>30971</v>
      </c>
      <c r="Q1306" s="35" t="s">
        <v>29721</v>
      </c>
      <c r="R1306" s="35" t="s">
        <v>29857</v>
      </c>
      <c r="S1306" s="35" t="s">
        <v>3544</v>
      </c>
      <c r="T1306" s="36" t="s">
        <v>725</v>
      </c>
      <c r="U1306" s="39" t="str">
        <f>_xlfn.CONCAT(Tabel4[[#This Row],[Personnr.]],"-",Tabel4[[#This Row],[Afdeling]],"-",Tabel4[[#This Row],[ASS_Status]])</f>
        <v>-6265-Aktiv ansættelse</v>
      </c>
    </row>
    <row r="1307" spans="13:21" ht="33.75" x14ac:dyDescent="0.4">
      <c r="M1307" s="35" t="s">
        <v>3545</v>
      </c>
      <c r="N1307" s="35" t="s">
        <v>47153</v>
      </c>
      <c r="O1307" s="35" t="s">
        <v>3546</v>
      </c>
      <c r="P1307" s="35" t="s">
        <v>30972</v>
      </c>
      <c r="Q1307" s="35" t="s">
        <v>29718</v>
      </c>
      <c r="R1307" s="35" t="s">
        <v>29754</v>
      </c>
      <c r="S1307" s="35" t="s">
        <v>3547</v>
      </c>
      <c r="T1307" s="36" t="s">
        <v>758</v>
      </c>
      <c r="U1307" s="39" t="str">
        <f>_xlfn.CONCAT(Tabel4[[#This Row],[Personnr.]],"-",Tabel4[[#This Row],[Afdeling]],"-",Tabel4[[#This Row],[ASS_Status]])</f>
        <v>32738-7720-Inactive - Payroll Eligible</v>
      </c>
    </row>
    <row r="1308" spans="13:21" x14ac:dyDescent="0.4">
      <c r="M1308" s="35" t="s">
        <v>3548</v>
      </c>
      <c r="N1308" s="35" t="s">
        <v>47154</v>
      </c>
      <c r="O1308" s="35" t="s">
        <v>3549</v>
      </c>
      <c r="P1308" s="35" t="s">
        <v>30973</v>
      </c>
      <c r="Q1308" s="35" t="s">
        <v>29718</v>
      </c>
      <c r="R1308" s="35" t="s">
        <v>29745</v>
      </c>
      <c r="S1308" s="35" t="s">
        <v>3550</v>
      </c>
      <c r="T1308" s="36" t="s">
        <v>587</v>
      </c>
      <c r="U1308" s="39" t="str">
        <f>_xlfn.CONCAT(Tabel4[[#This Row],[Personnr.]],"-",Tabel4[[#This Row],[Afdeling]],"-",Tabel4[[#This Row],[ASS_Status]])</f>
        <v>32519-4201-Inactive - Payroll Eligible</v>
      </c>
    </row>
    <row r="1309" spans="13:21" ht="45" x14ac:dyDescent="0.4">
      <c r="M1309" s="35" t="s">
        <v>27362</v>
      </c>
      <c r="N1309" s="35" t="s">
        <v>47155</v>
      </c>
      <c r="O1309" s="35" t="s">
        <v>27363</v>
      </c>
      <c r="P1309" s="35" t="s">
        <v>30974</v>
      </c>
      <c r="Q1309" s="35" t="s">
        <v>29721</v>
      </c>
      <c r="R1309" s="35" t="s">
        <v>29748</v>
      </c>
      <c r="S1309" s="35" t="s">
        <v>27364</v>
      </c>
      <c r="T1309" s="36" t="s">
        <v>29</v>
      </c>
      <c r="U1309" s="39" t="str">
        <f>_xlfn.CONCAT(Tabel4[[#This Row],[Personnr.]],"-",Tabel4[[#This Row],[Afdeling]],"-",Tabel4[[#This Row],[ASS_Status]])</f>
        <v>34205-0114-Aktiv ansættelse</v>
      </c>
    </row>
    <row r="1310" spans="13:21" x14ac:dyDescent="0.4">
      <c r="M1310" s="35" t="s">
        <v>3551</v>
      </c>
      <c r="N1310" s="35" t="s">
        <v>47156</v>
      </c>
      <c r="O1310" s="35" t="s">
        <v>3552</v>
      </c>
      <c r="P1310" s="35" t="s">
        <v>30975</v>
      </c>
      <c r="Q1310" s="35" t="s">
        <v>29718</v>
      </c>
      <c r="R1310" s="35" t="s">
        <v>29754</v>
      </c>
      <c r="S1310" s="35" t="s">
        <v>3553</v>
      </c>
      <c r="T1310" s="36" t="s">
        <v>621</v>
      </c>
      <c r="U1310" s="39" t="str">
        <f>_xlfn.CONCAT(Tabel4[[#This Row],[Personnr.]],"-",Tabel4[[#This Row],[Afdeling]],"-",Tabel4[[#This Row],[ASS_Status]])</f>
        <v>25292-4630-Inactive - Payroll Eligible</v>
      </c>
    </row>
    <row r="1311" spans="13:21" x14ac:dyDescent="0.4">
      <c r="M1311" s="35" t="s">
        <v>3554</v>
      </c>
      <c r="N1311" s="35" t="s">
        <v>47157</v>
      </c>
      <c r="O1311" s="35" t="s">
        <v>3555</v>
      </c>
      <c r="P1311" s="35" t="s">
        <v>30976</v>
      </c>
      <c r="Q1311" s="35" t="s">
        <v>29718</v>
      </c>
      <c r="R1311" s="35" t="s">
        <v>29761</v>
      </c>
      <c r="S1311" s="35" t="s">
        <v>3556</v>
      </c>
      <c r="T1311" s="36" t="s">
        <v>550</v>
      </c>
      <c r="U1311" s="39" t="str">
        <f>_xlfn.CONCAT(Tabel4[[#This Row],[Personnr.]],"-",Tabel4[[#This Row],[Afdeling]],"-",Tabel4[[#This Row],[ASS_Status]])</f>
        <v>28420-3452-Inactive - Payroll Eligible</v>
      </c>
    </row>
    <row r="1312" spans="13:21" x14ac:dyDescent="0.4">
      <c r="M1312" s="35" t="s">
        <v>3554</v>
      </c>
      <c r="N1312" s="35"/>
      <c r="O1312" s="35"/>
      <c r="P1312" s="35" t="s">
        <v>42700</v>
      </c>
      <c r="Q1312" s="35" t="s">
        <v>29718</v>
      </c>
      <c r="R1312" s="35" t="s">
        <v>29737</v>
      </c>
      <c r="S1312" s="35" t="s">
        <v>3556</v>
      </c>
      <c r="T1312" s="36" t="s">
        <v>550</v>
      </c>
      <c r="U1312" s="39" t="str">
        <f>_xlfn.CONCAT(Tabel4[[#This Row],[Personnr.]],"-",Tabel4[[#This Row],[Afdeling]],"-",Tabel4[[#This Row],[ASS_Status]])</f>
        <v>-3452-Inactive - Payroll Eligible</v>
      </c>
    </row>
    <row r="1313" spans="13:21" x14ac:dyDescent="0.4">
      <c r="M1313" s="35" t="s">
        <v>3557</v>
      </c>
      <c r="N1313" s="35" t="s">
        <v>47158</v>
      </c>
      <c r="O1313" s="35" t="s">
        <v>3558</v>
      </c>
      <c r="P1313" s="35" t="s">
        <v>30977</v>
      </c>
      <c r="Q1313" s="35" t="s">
        <v>29721</v>
      </c>
      <c r="R1313" s="35" t="s">
        <v>29754</v>
      </c>
      <c r="S1313" s="35" t="s">
        <v>3559</v>
      </c>
      <c r="T1313" s="36" t="s">
        <v>178</v>
      </c>
      <c r="U1313" s="39" t="str">
        <f>_xlfn.CONCAT(Tabel4[[#This Row],[Personnr.]],"-",Tabel4[[#This Row],[Afdeling]],"-",Tabel4[[#This Row],[ASS_Status]])</f>
        <v>32513-2366-Aktiv ansættelse</v>
      </c>
    </row>
    <row r="1314" spans="13:21" x14ac:dyDescent="0.4">
      <c r="M1314" s="35" t="s">
        <v>47159</v>
      </c>
      <c r="N1314" s="35" t="s">
        <v>47160</v>
      </c>
      <c r="O1314" s="35" t="s">
        <v>47161</v>
      </c>
      <c r="P1314" s="35" t="s">
        <v>47162</v>
      </c>
      <c r="Q1314" s="35" t="s">
        <v>29721</v>
      </c>
      <c r="R1314" s="35" t="s">
        <v>29748</v>
      </c>
      <c r="S1314" s="35" t="s">
        <v>47163</v>
      </c>
      <c r="T1314" s="36" t="s">
        <v>161</v>
      </c>
      <c r="U1314" s="39" t="str">
        <f>_xlfn.CONCAT(Tabel4[[#This Row],[Personnr.]],"-",Tabel4[[#This Row],[Afdeling]],"-",Tabel4[[#This Row],[ASS_Status]])</f>
        <v>36633-2305-Aktiv ansættelse</v>
      </c>
    </row>
    <row r="1315" spans="13:21" ht="33.75" x14ac:dyDescent="0.4">
      <c r="M1315" s="35" t="s">
        <v>3560</v>
      </c>
      <c r="N1315" s="35" t="s">
        <v>47164</v>
      </c>
      <c r="O1315" s="35" t="s">
        <v>3561</v>
      </c>
      <c r="P1315" s="35" t="s">
        <v>30978</v>
      </c>
      <c r="Q1315" s="35" t="s">
        <v>29721</v>
      </c>
      <c r="R1315" s="35" t="s">
        <v>29748</v>
      </c>
      <c r="S1315" s="35" t="s">
        <v>3562</v>
      </c>
      <c r="T1315" s="36" t="s">
        <v>45667</v>
      </c>
      <c r="U1315" s="39" t="str">
        <f>_xlfn.CONCAT(Tabel4[[#This Row],[Personnr.]],"-",Tabel4[[#This Row],[Afdeling]],"-",Tabel4[[#This Row],[ASS_Status]])</f>
        <v>30832-2922-Aktiv ansættelse</v>
      </c>
    </row>
    <row r="1316" spans="13:21" x14ac:dyDescent="0.4">
      <c r="M1316" s="35" t="s">
        <v>3563</v>
      </c>
      <c r="N1316" s="35" t="s">
        <v>47165</v>
      </c>
      <c r="O1316" s="35" t="s">
        <v>3564</v>
      </c>
      <c r="P1316" s="35" t="s">
        <v>30979</v>
      </c>
      <c r="Q1316" s="35" t="s">
        <v>29721</v>
      </c>
      <c r="R1316" s="35" t="s">
        <v>29754</v>
      </c>
      <c r="S1316" s="35" t="s">
        <v>3565</v>
      </c>
      <c r="T1316" s="36" t="s">
        <v>573</v>
      </c>
      <c r="U1316" s="39" t="str">
        <f>_xlfn.CONCAT(Tabel4[[#This Row],[Personnr.]],"-",Tabel4[[#This Row],[Afdeling]],"-",Tabel4[[#This Row],[ASS_Status]])</f>
        <v>33359-3800-Aktiv ansættelse</v>
      </c>
    </row>
    <row r="1317" spans="13:21" x14ac:dyDescent="0.4">
      <c r="M1317" s="35" t="s">
        <v>47166</v>
      </c>
      <c r="N1317" s="35" t="s">
        <v>47167</v>
      </c>
      <c r="O1317" s="35" t="s">
        <v>47168</v>
      </c>
      <c r="P1317" s="35" t="s">
        <v>47169</v>
      </c>
      <c r="Q1317" s="35" t="s">
        <v>29721</v>
      </c>
      <c r="R1317" s="35" t="s">
        <v>29754</v>
      </c>
      <c r="S1317" s="35" t="s">
        <v>47170</v>
      </c>
      <c r="T1317" s="36" t="s">
        <v>758</v>
      </c>
      <c r="U1317" s="39" t="str">
        <f>_xlfn.CONCAT(Tabel4[[#This Row],[Personnr.]],"-",Tabel4[[#This Row],[Afdeling]],"-",Tabel4[[#This Row],[ASS_Status]])</f>
        <v>36546-7720-Aktiv ansættelse</v>
      </c>
    </row>
    <row r="1318" spans="13:21" x14ac:dyDescent="0.4">
      <c r="M1318" s="35" t="s">
        <v>3566</v>
      </c>
      <c r="N1318" s="35" t="s">
        <v>47171</v>
      </c>
      <c r="O1318" s="35" t="s">
        <v>3567</v>
      </c>
      <c r="P1318" s="35" t="s">
        <v>30980</v>
      </c>
      <c r="Q1318" s="35" t="s">
        <v>29718</v>
      </c>
      <c r="R1318" s="35" t="s">
        <v>29829</v>
      </c>
      <c r="S1318" s="35" t="s">
        <v>3568</v>
      </c>
      <c r="T1318" s="36" t="s">
        <v>95</v>
      </c>
      <c r="U1318" s="39" t="str">
        <f>_xlfn.CONCAT(Tabel4[[#This Row],[Personnr.]],"-",Tabel4[[#This Row],[Afdeling]],"-",Tabel4[[#This Row],[ASS_Status]])</f>
        <v>20270-1145-Inactive - Payroll Eligible</v>
      </c>
    </row>
    <row r="1319" spans="13:21" x14ac:dyDescent="0.4">
      <c r="M1319" s="35" t="s">
        <v>3569</v>
      </c>
      <c r="N1319" s="35" t="s">
        <v>47172</v>
      </c>
      <c r="O1319" s="35" t="s">
        <v>3570</v>
      </c>
      <c r="P1319" s="35" t="s">
        <v>30981</v>
      </c>
      <c r="Q1319" s="35" t="s">
        <v>29721</v>
      </c>
      <c r="R1319" s="35" t="s">
        <v>30982</v>
      </c>
      <c r="S1319" s="35" t="s">
        <v>3571</v>
      </c>
      <c r="T1319" s="36" t="s">
        <v>766</v>
      </c>
      <c r="U1319" s="39" t="str">
        <f>_xlfn.CONCAT(Tabel4[[#This Row],[Personnr.]],"-",Tabel4[[#This Row],[Afdeling]],"-",Tabel4[[#This Row],[ASS_Status]])</f>
        <v>2257-8000-Aktiv ansættelse</v>
      </c>
    </row>
    <row r="1320" spans="13:21" x14ac:dyDescent="0.4">
      <c r="M1320" s="35" t="s">
        <v>3572</v>
      </c>
      <c r="N1320" s="35" t="s">
        <v>47173</v>
      </c>
      <c r="O1320" s="35" t="s">
        <v>3573</v>
      </c>
      <c r="P1320" s="35" t="s">
        <v>30983</v>
      </c>
      <c r="Q1320" s="35" t="s">
        <v>29721</v>
      </c>
      <c r="R1320" s="35" t="s">
        <v>29926</v>
      </c>
      <c r="S1320" s="35" t="s">
        <v>3574</v>
      </c>
      <c r="T1320" s="36" t="s">
        <v>725</v>
      </c>
      <c r="U1320" s="39" t="str">
        <f>_xlfn.CONCAT(Tabel4[[#This Row],[Personnr.]],"-",Tabel4[[#This Row],[Afdeling]],"-",Tabel4[[#This Row],[ASS_Status]])</f>
        <v>19525-6265-Aktiv ansættelse</v>
      </c>
    </row>
    <row r="1321" spans="13:21" x14ac:dyDescent="0.4">
      <c r="M1321" s="35" t="s">
        <v>3575</v>
      </c>
      <c r="N1321" s="35" t="s">
        <v>47174</v>
      </c>
      <c r="O1321" s="35" t="s">
        <v>3576</v>
      </c>
      <c r="P1321" s="35" t="s">
        <v>30984</v>
      </c>
      <c r="Q1321" s="35" t="s">
        <v>29721</v>
      </c>
      <c r="R1321" s="35" t="s">
        <v>29780</v>
      </c>
      <c r="S1321" s="35" t="s">
        <v>3577</v>
      </c>
      <c r="T1321" s="36" t="s">
        <v>120</v>
      </c>
      <c r="U1321" s="39" t="str">
        <f>_xlfn.CONCAT(Tabel4[[#This Row],[Personnr.]],"-",Tabel4[[#This Row],[Afdeling]],"-",Tabel4[[#This Row],[ASS_Status]])</f>
        <v>169-2230-Aktiv ansættelse</v>
      </c>
    </row>
    <row r="1322" spans="13:21" ht="33.75" x14ac:dyDescent="0.4">
      <c r="M1322" s="35" t="s">
        <v>3578</v>
      </c>
      <c r="N1322" s="35" t="s">
        <v>47175</v>
      </c>
      <c r="O1322" s="35" t="s">
        <v>3579</v>
      </c>
      <c r="P1322" s="35" t="s">
        <v>30985</v>
      </c>
      <c r="Q1322" s="35" t="s">
        <v>29721</v>
      </c>
      <c r="R1322" s="35" t="s">
        <v>29844</v>
      </c>
      <c r="S1322" s="35" t="s">
        <v>3580</v>
      </c>
      <c r="T1322" s="36" t="s">
        <v>158</v>
      </c>
      <c r="U1322" s="39" t="str">
        <f>_xlfn.CONCAT(Tabel4[[#This Row],[Personnr.]],"-",Tabel4[[#This Row],[Afdeling]],"-",Tabel4[[#This Row],[ASS_Status]])</f>
        <v>18132-2301-Aktiv ansættelse</v>
      </c>
    </row>
    <row r="1323" spans="13:21" ht="33.75" x14ac:dyDescent="0.4">
      <c r="M1323" s="35" t="s">
        <v>3581</v>
      </c>
      <c r="N1323" s="35" t="s">
        <v>47176</v>
      </c>
      <c r="O1323" s="35" t="s">
        <v>3582</v>
      </c>
      <c r="P1323" s="35" t="s">
        <v>30986</v>
      </c>
      <c r="Q1323" s="35" t="s">
        <v>29718</v>
      </c>
      <c r="R1323" s="35" t="s">
        <v>29726</v>
      </c>
      <c r="S1323" s="35" t="s">
        <v>3583</v>
      </c>
      <c r="T1323" s="36" t="s">
        <v>763</v>
      </c>
      <c r="U1323" s="39" t="str">
        <f>_xlfn.CONCAT(Tabel4[[#This Row],[Personnr.]],"-",Tabel4[[#This Row],[Afdeling]],"-",Tabel4[[#This Row],[ASS_Status]])</f>
        <v>34072-7770-Inactive - Payroll Eligible</v>
      </c>
    </row>
    <row r="1324" spans="13:21" x14ac:dyDescent="0.4">
      <c r="M1324" s="35" t="s">
        <v>3584</v>
      </c>
      <c r="N1324" s="35" t="s">
        <v>47177</v>
      </c>
      <c r="O1324" s="35" t="s">
        <v>3585</v>
      </c>
      <c r="P1324" s="35" t="s">
        <v>30987</v>
      </c>
      <c r="Q1324" s="35" t="s">
        <v>29721</v>
      </c>
      <c r="R1324" s="35" t="s">
        <v>29791</v>
      </c>
      <c r="S1324" s="35" t="s">
        <v>3586</v>
      </c>
      <c r="T1324" s="36" t="s">
        <v>762</v>
      </c>
      <c r="U1324" s="39" t="str">
        <f>_xlfn.CONCAT(Tabel4[[#This Row],[Personnr.]],"-",Tabel4[[#This Row],[Afdeling]],"-",Tabel4[[#This Row],[ASS_Status]])</f>
        <v>13928-7760-Aktiv ansættelse</v>
      </c>
    </row>
    <row r="1325" spans="13:21" ht="33.75" x14ac:dyDescent="0.4">
      <c r="M1325" s="35" t="s">
        <v>30988</v>
      </c>
      <c r="N1325" s="35" t="s">
        <v>47178</v>
      </c>
      <c r="O1325" s="35" t="s">
        <v>30989</v>
      </c>
      <c r="P1325" s="35" t="s">
        <v>30990</v>
      </c>
      <c r="Q1325" s="35" t="s">
        <v>29718</v>
      </c>
      <c r="R1325" s="35" t="s">
        <v>29981</v>
      </c>
      <c r="S1325" s="35" t="s">
        <v>42701</v>
      </c>
      <c r="T1325" s="36" t="s">
        <v>822</v>
      </c>
      <c r="U1325" s="39" t="str">
        <f>_xlfn.CONCAT(Tabel4[[#This Row],[Personnr.]],"-",Tabel4[[#This Row],[Afdeling]],"-",Tabel4[[#This Row],[ASS_Status]])</f>
        <v>35495-8380-Inactive - Payroll Eligible</v>
      </c>
    </row>
    <row r="1326" spans="13:21" x14ac:dyDescent="0.4">
      <c r="M1326" s="35" t="s">
        <v>3587</v>
      </c>
      <c r="N1326" s="35" t="s">
        <v>47179</v>
      </c>
      <c r="O1326" s="35" t="s">
        <v>3588</v>
      </c>
      <c r="P1326" s="35" t="s">
        <v>30991</v>
      </c>
      <c r="Q1326" s="35" t="s">
        <v>29721</v>
      </c>
      <c r="R1326" s="35" t="s">
        <v>29729</v>
      </c>
      <c r="S1326" s="35" t="s">
        <v>3589</v>
      </c>
      <c r="T1326" s="36" t="s">
        <v>47180</v>
      </c>
      <c r="U1326" s="39" t="str">
        <f>_xlfn.CONCAT(Tabel4[[#This Row],[Personnr.]],"-",Tabel4[[#This Row],[Afdeling]],"-",Tabel4[[#This Row],[ASS_Status]])</f>
        <v>2264-6257-Aktiv ansættelse</v>
      </c>
    </row>
    <row r="1327" spans="13:21" x14ac:dyDescent="0.4">
      <c r="M1327" s="35" t="s">
        <v>27365</v>
      </c>
      <c r="N1327" s="35" t="s">
        <v>47181</v>
      </c>
      <c r="O1327" s="35" t="s">
        <v>27366</v>
      </c>
      <c r="P1327" s="35" t="s">
        <v>30992</v>
      </c>
      <c r="Q1327" s="35" t="s">
        <v>29721</v>
      </c>
      <c r="R1327" s="35" t="s">
        <v>29748</v>
      </c>
      <c r="S1327" s="35" t="s">
        <v>27367</v>
      </c>
      <c r="T1327" s="36" t="s">
        <v>154</v>
      </c>
      <c r="U1327" s="39" t="str">
        <f>_xlfn.CONCAT(Tabel4[[#This Row],[Personnr.]],"-",Tabel4[[#This Row],[Afdeling]],"-",Tabel4[[#This Row],[ASS_Status]])</f>
        <v>34264-2286-Aktiv ansættelse</v>
      </c>
    </row>
    <row r="1328" spans="13:21" x14ac:dyDescent="0.4">
      <c r="M1328" s="35" t="s">
        <v>3590</v>
      </c>
      <c r="N1328" s="35" t="s">
        <v>47182</v>
      </c>
      <c r="O1328" s="35" t="s">
        <v>3591</v>
      </c>
      <c r="P1328" s="35" t="s">
        <v>30993</v>
      </c>
      <c r="Q1328" s="35" t="s">
        <v>29718</v>
      </c>
      <c r="R1328" s="35" t="s">
        <v>29719</v>
      </c>
      <c r="S1328" s="35" t="s">
        <v>3592</v>
      </c>
      <c r="T1328" s="36" t="s">
        <v>395</v>
      </c>
      <c r="U1328" s="39" t="str">
        <f>_xlfn.CONCAT(Tabel4[[#This Row],[Personnr.]],"-",Tabel4[[#This Row],[Afdeling]],"-",Tabel4[[#This Row],[ASS_Status]])</f>
        <v>17354-2996-Inactive - Payroll Eligible</v>
      </c>
    </row>
    <row r="1329" spans="13:21" ht="33.75" x14ac:dyDescent="0.4">
      <c r="M1329" s="35" t="s">
        <v>3593</v>
      </c>
      <c r="N1329" s="35" t="s">
        <v>47183</v>
      </c>
      <c r="O1329" s="35" t="s">
        <v>3594</v>
      </c>
      <c r="P1329" s="35" t="s">
        <v>30994</v>
      </c>
      <c r="Q1329" s="35" t="s">
        <v>29721</v>
      </c>
      <c r="R1329" s="35" t="s">
        <v>30146</v>
      </c>
      <c r="S1329" s="35" t="s">
        <v>3595</v>
      </c>
      <c r="T1329" s="36" t="s">
        <v>886</v>
      </c>
      <c r="U1329" s="39" t="str">
        <f>_xlfn.CONCAT(Tabel4[[#This Row],[Personnr.]],"-",Tabel4[[#This Row],[Afdeling]],"-",Tabel4[[#This Row],[ASS_Status]])</f>
        <v>15866-8800-Aktiv ansættelse</v>
      </c>
    </row>
    <row r="1330" spans="13:21" x14ac:dyDescent="0.4">
      <c r="M1330" s="35" t="s">
        <v>3596</v>
      </c>
      <c r="N1330" s="35" t="s">
        <v>47184</v>
      </c>
      <c r="O1330" s="35" t="s">
        <v>3597</v>
      </c>
      <c r="P1330" s="35" t="s">
        <v>30995</v>
      </c>
      <c r="Q1330" s="35" t="s">
        <v>29721</v>
      </c>
      <c r="R1330" s="35" t="s">
        <v>29722</v>
      </c>
      <c r="S1330" s="35" t="s">
        <v>3598</v>
      </c>
      <c r="T1330" s="36" t="s">
        <v>442</v>
      </c>
      <c r="U1330" s="39" t="str">
        <f>_xlfn.CONCAT(Tabel4[[#This Row],[Personnr.]],"-",Tabel4[[#This Row],[Afdeling]],"-",Tabel4[[#This Row],[ASS_Status]])</f>
        <v>11571-3080-Aktiv ansættelse</v>
      </c>
    </row>
    <row r="1331" spans="13:21" x14ac:dyDescent="0.4">
      <c r="M1331" s="35" t="s">
        <v>3599</v>
      </c>
      <c r="N1331" s="35" t="s">
        <v>47185</v>
      </c>
      <c r="O1331" s="35" t="s">
        <v>3600</v>
      </c>
      <c r="P1331" s="35" t="s">
        <v>30996</v>
      </c>
      <c r="Q1331" s="35" t="s">
        <v>29718</v>
      </c>
      <c r="R1331" s="35" t="s">
        <v>29737</v>
      </c>
      <c r="S1331" s="35" t="s">
        <v>3601</v>
      </c>
      <c r="T1331" s="36" t="s">
        <v>151</v>
      </c>
      <c r="U1331" s="39" t="str">
        <f>_xlfn.CONCAT(Tabel4[[#This Row],[Personnr.]],"-",Tabel4[[#This Row],[Afdeling]],"-",Tabel4[[#This Row],[ASS_Status]])</f>
        <v>32590-2283-Inactive - Payroll Eligible</v>
      </c>
    </row>
    <row r="1332" spans="13:21" x14ac:dyDescent="0.4">
      <c r="M1332" s="35" t="s">
        <v>3602</v>
      </c>
      <c r="N1332" s="35" t="s">
        <v>47186</v>
      </c>
      <c r="O1332" s="35" t="s">
        <v>3603</v>
      </c>
      <c r="P1332" s="35" t="s">
        <v>30997</v>
      </c>
      <c r="Q1332" s="35" t="s">
        <v>29721</v>
      </c>
      <c r="R1332" s="35" t="s">
        <v>29802</v>
      </c>
      <c r="S1332" s="35" t="s">
        <v>3604</v>
      </c>
      <c r="T1332" s="36" t="s">
        <v>615</v>
      </c>
      <c r="U1332" s="39" t="str">
        <f>_xlfn.CONCAT(Tabel4[[#This Row],[Personnr.]],"-",Tabel4[[#This Row],[Afdeling]],"-",Tabel4[[#This Row],[ASS_Status]])</f>
        <v>27141-4615-Aktiv ansættelse</v>
      </c>
    </row>
    <row r="1333" spans="13:21" x14ac:dyDescent="0.4">
      <c r="M1333" s="35" t="s">
        <v>3605</v>
      </c>
      <c r="N1333" s="35" t="s">
        <v>47187</v>
      </c>
      <c r="O1333" s="35" t="s">
        <v>3606</v>
      </c>
      <c r="P1333" s="35" t="s">
        <v>30998</v>
      </c>
      <c r="Q1333" s="35" t="s">
        <v>29721</v>
      </c>
      <c r="R1333" s="35" t="s">
        <v>29729</v>
      </c>
      <c r="S1333" s="35" t="s">
        <v>3607</v>
      </c>
      <c r="T1333" s="36" t="s">
        <v>599</v>
      </c>
      <c r="U1333" s="39" t="str">
        <f>_xlfn.CONCAT(Tabel4[[#This Row],[Personnr.]],"-",Tabel4[[#This Row],[Afdeling]],"-",Tabel4[[#This Row],[ASS_Status]])</f>
        <v>18188-4261-Aktiv ansættelse</v>
      </c>
    </row>
    <row r="1334" spans="13:21" x14ac:dyDescent="0.4">
      <c r="M1334" s="35" t="s">
        <v>3608</v>
      </c>
      <c r="N1334" s="35" t="s">
        <v>47188</v>
      </c>
      <c r="O1334" s="35" t="s">
        <v>3609</v>
      </c>
      <c r="P1334" s="35" t="s">
        <v>30999</v>
      </c>
      <c r="Q1334" s="35" t="s">
        <v>29718</v>
      </c>
      <c r="R1334" s="35" t="s">
        <v>29737</v>
      </c>
      <c r="S1334" s="35" t="s">
        <v>3610</v>
      </c>
      <c r="T1334" s="36" t="s">
        <v>524</v>
      </c>
      <c r="U1334" s="39" t="str">
        <f>_xlfn.CONCAT(Tabel4[[#This Row],[Personnr.]],"-",Tabel4[[#This Row],[Afdeling]],"-",Tabel4[[#This Row],[ASS_Status]])</f>
        <v>27379-3374-Inactive - Payroll Eligible</v>
      </c>
    </row>
    <row r="1335" spans="13:21" ht="33.75" x14ac:dyDescent="0.4">
      <c r="M1335" s="35" t="s">
        <v>31000</v>
      </c>
      <c r="N1335" s="35" t="s">
        <v>47189</v>
      </c>
      <c r="O1335" s="35" t="s">
        <v>31001</v>
      </c>
      <c r="P1335" s="35" t="s">
        <v>31002</v>
      </c>
      <c r="Q1335" s="35" t="s">
        <v>29721</v>
      </c>
      <c r="R1335" s="35" t="s">
        <v>29737</v>
      </c>
      <c r="S1335" s="35" t="s">
        <v>31003</v>
      </c>
      <c r="T1335" s="36" t="s">
        <v>457</v>
      </c>
      <c r="U1335" s="39" t="str">
        <f>_xlfn.CONCAT(Tabel4[[#This Row],[Personnr.]],"-",Tabel4[[#This Row],[Afdeling]],"-",Tabel4[[#This Row],[ASS_Status]])</f>
        <v>35491-3141-Aktiv ansættelse</v>
      </c>
    </row>
    <row r="1336" spans="13:21" ht="33.75" x14ac:dyDescent="0.4">
      <c r="M1336" s="35" t="s">
        <v>31004</v>
      </c>
      <c r="N1336" s="35" t="s">
        <v>47190</v>
      </c>
      <c r="O1336" s="35" t="s">
        <v>31005</v>
      </c>
      <c r="P1336" s="35" t="s">
        <v>31006</v>
      </c>
      <c r="Q1336" s="35" t="s">
        <v>29718</v>
      </c>
      <c r="R1336" s="35" t="s">
        <v>29719</v>
      </c>
      <c r="S1336" s="35" t="s">
        <v>31007</v>
      </c>
      <c r="T1336" s="36" t="s">
        <v>243</v>
      </c>
      <c r="U1336" s="39" t="str">
        <f>_xlfn.CONCAT(Tabel4[[#This Row],[Personnr.]],"-",Tabel4[[#This Row],[Afdeling]],"-",Tabel4[[#This Row],[ASS_Status]])</f>
        <v>35170-2512-Inactive - Payroll Eligible</v>
      </c>
    </row>
    <row r="1337" spans="13:21" ht="33.75" x14ac:dyDescent="0.4">
      <c r="M1337" s="35" t="s">
        <v>3611</v>
      </c>
      <c r="N1337" s="35" t="s">
        <v>47191</v>
      </c>
      <c r="O1337" s="35" t="s">
        <v>3612</v>
      </c>
      <c r="P1337" s="35" t="s">
        <v>31008</v>
      </c>
      <c r="Q1337" s="35" t="s">
        <v>29718</v>
      </c>
      <c r="R1337" s="37" t="s">
        <v>29754</v>
      </c>
      <c r="S1337" s="35" t="s">
        <v>3613</v>
      </c>
      <c r="T1337" s="36" t="s">
        <v>676</v>
      </c>
      <c r="U1337" s="39" t="str">
        <f>_xlfn.CONCAT(Tabel4[[#This Row],[Personnr.]],"-",Tabel4[[#This Row],[Afdeling]],"-",Tabel4[[#This Row],[ASS_Status]])</f>
        <v>23233-5530-Inactive - Payroll Eligible</v>
      </c>
    </row>
    <row r="1338" spans="13:21" x14ac:dyDescent="0.4">
      <c r="M1338" s="35" t="s">
        <v>31009</v>
      </c>
      <c r="N1338" s="35" t="s">
        <v>47192</v>
      </c>
      <c r="O1338" s="35" t="s">
        <v>31010</v>
      </c>
      <c r="P1338" s="35" t="s">
        <v>31011</v>
      </c>
      <c r="Q1338" s="35" t="s">
        <v>29721</v>
      </c>
      <c r="R1338" s="35" t="s">
        <v>29748</v>
      </c>
      <c r="S1338" s="35" t="s">
        <v>31012</v>
      </c>
      <c r="T1338" s="36" t="s">
        <v>178</v>
      </c>
      <c r="U1338" s="39" t="str">
        <f>_xlfn.CONCAT(Tabel4[[#This Row],[Personnr.]],"-",Tabel4[[#This Row],[Afdeling]],"-",Tabel4[[#This Row],[ASS_Status]])</f>
        <v>35386-2366-Aktiv ansættelse</v>
      </c>
    </row>
    <row r="1339" spans="13:21" x14ac:dyDescent="0.4">
      <c r="M1339" s="35" t="s">
        <v>3614</v>
      </c>
      <c r="N1339" s="35" t="s">
        <v>47193</v>
      </c>
      <c r="O1339" s="35" t="s">
        <v>3615</v>
      </c>
      <c r="P1339" s="35" t="s">
        <v>31013</v>
      </c>
      <c r="Q1339" s="35" t="s">
        <v>29721</v>
      </c>
      <c r="R1339" s="35" t="s">
        <v>29748</v>
      </c>
      <c r="S1339" s="35" t="s">
        <v>3616</v>
      </c>
      <c r="T1339" s="36" t="s">
        <v>26</v>
      </c>
      <c r="U1339" s="39" t="str">
        <f>_xlfn.CONCAT(Tabel4[[#This Row],[Personnr.]],"-",Tabel4[[#This Row],[Afdeling]],"-",Tabel4[[#This Row],[ASS_Status]])</f>
        <v>34025-0111-Aktiv ansættelse</v>
      </c>
    </row>
    <row r="1340" spans="13:21" x14ac:dyDescent="0.4">
      <c r="M1340" s="35" t="s">
        <v>3617</v>
      </c>
      <c r="N1340" s="35" t="s">
        <v>47194</v>
      </c>
      <c r="O1340" s="35" t="s">
        <v>3618</v>
      </c>
      <c r="P1340" s="35" t="s">
        <v>31014</v>
      </c>
      <c r="Q1340" s="35" t="s">
        <v>29718</v>
      </c>
      <c r="R1340" s="35" t="s">
        <v>29745</v>
      </c>
      <c r="S1340" s="35" t="s">
        <v>3619</v>
      </c>
      <c r="T1340" s="36" t="s">
        <v>586</v>
      </c>
      <c r="U1340" s="39" t="str">
        <f>_xlfn.CONCAT(Tabel4[[#This Row],[Personnr.]],"-",Tabel4[[#This Row],[Afdeling]],"-",Tabel4[[#This Row],[ASS_Status]])</f>
        <v>33555-4200-Inactive - Payroll Eligible</v>
      </c>
    </row>
    <row r="1341" spans="13:21" x14ac:dyDescent="0.4">
      <c r="M1341" s="35" t="s">
        <v>3620</v>
      </c>
      <c r="N1341" s="35" t="s">
        <v>47195</v>
      </c>
      <c r="O1341" s="35" t="s">
        <v>3621</v>
      </c>
      <c r="P1341" s="35" t="s">
        <v>31015</v>
      </c>
      <c r="Q1341" s="35" t="s">
        <v>29721</v>
      </c>
      <c r="R1341" s="35" t="s">
        <v>29748</v>
      </c>
      <c r="S1341" s="35" t="s">
        <v>3622</v>
      </c>
      <c r="T1341" s="36" t="s">
        <v>583</v>
      </c>
      <c r="U1341" s="39" t="str">
        <f>_xlfn.CONCAT(Tabel4[[#This Row],[Personnr.]],"-",Tabel4[[#This Row],[Afdeling]],"-",Tabel4[[#This Row],[ASS_Status]])</f>
        <v>32097-4160-Aktiv ansættelse</v>
      </c>
    </row>
    <row r="1342" spans="13:21" x14ac:dyDescent="0.4">
      <c r="M1342" s="35" t="s">
        <v>3623</v>
      </c>
      <c r="N1342" s="35" t="s">
        <v>47196</v>
      </c>
      <c r="O1342" s="35" t="s">
        <v>3624</v>
      </c>
      <c r="P1342" s="35" t="s">
        <v>31016</v>
      </c>
      <c r="Q1342" s="35" t="s">
        <v>29718</v>
      </c>
      <c r="R1342" s="35" t="s">
        <v>29745</v>
      </c>
      <c r="S1342" s="35" t="s">
        <v>3625</v>
      </c>
      <c r="T1342" s="36" t="s">
        <v>85</v>
      </c>
      <c r="U1342" s="39" t="str">
        <f>_xlfn.CONCAT(Tabel4[[#This Row],[Personnr.]],"-",Tabel4[[#This Row],[Afdeling]],"-",Tabel4[[#This Row],[ASS_Status]])</f>
        <v>27881-1118-Inactive - Payroll Eligible</v>
      </c>
    </row>
    <row r="1343" spans="13:21" x14ac:dyDescent="0.4">
      <c r="M1343" s="35" t="s">
        <v>3623</v>
      </c>
      <c r="N1343" s="35"/>
      <c r="O1343" s="35"/>
      <c r="P1343" s="35" t="s">
        <v>31017</v>
      </c>
      <c r="Q1343" s="35" t="s">
        <v>29718</v>
      </c>
      <c r="R1343" s="35" t="s">
        <v>29745</v>
      </c>
      <c r="S1343" s="35" t="s">
        <v>3625</v>
      </c>
      <c r="T1343" s="36" t="s">
        <v>85</v>
      </c>
      <c r="U1343" s="39" t="str">
        <f>_xlfn.CONCAT(Tabel4[[#This Row],[Personnr.]],"-",Tabel4[[#This Row],[Afdeling]],"-",Tabel4[[#This Row],[ASS_Status]])</f>
        <v>-1118-Inactive - Payroll Eligible</v>
      </c>
    </row>
    <row r="1344" spans="13:21" x14ac:dyDescent="0.4">
      <c r="M1344" s="35" t="s">
        <v>3626</v>
      </c>
      <c r="N1344" s="35" t="s">
        <v>47197</v>
      </c>
      <c r="O1344" s="35" t="s">
        <v>3627</v>
      </c>
      <c r="P1344" s="35" t="s">
        <v>31018</v>
      </c>
      <c r="Q1344" s="35" t="s">
        <v>29721</v>
      </c>
      <c r="R1344" s="35" t="s">
        <v>29748</v>
      </c>
      <c r="S1344" s="35" t="s">
        <v>3628</v>
      </c>
      <c r="T1344" s="36" t="s">
        <v>708</v>
      </c>
      <c r="U1344" s="39" t="str">
        <f>_xlfn.CONCAT(Tabel4[[#This Row],[Personnr.]],"-",Tabel4[[#This Row],[Afdeling]],"-",Tabel4[[#This Row],[ASS_Status]])</f>
        <v>25448-5665-Aktiv ansættelse</v>
      </c>
    </row>
    <row r="1345" spans="13:21" ht="33.75" x14ac:dyDescent="0.4">
      <c r="M1345" s="35" t="s">
        <v>47198</v>
      </c>
      <c r="N1345" s="35" t="s">
        <v>47199</v>
      </c>
      <c r="O1345" s="35" t="s">
        <v>47200</v>
      </c>
      <c r="P1345" s="35" t="s">
        <v>47201</v>
      </c>
      <c r="Q1345" s="35" t="s">
        <v>29721</v>
      </c>
      <c r="R1345" s="35" t="s">
        <v>29754</v>
      </c>
      <c r="S1345" s="35" t="s">
        <v>47202</v>
      </c>
      <c r="T1345" s="36" t="s">
        <v>417</v>
      </c>
      <c r="U1345" s="39" t="str">
        <f>_xlfn.CONCAT(Tabel4[[#This Row],[Personnr.]],"-",Tabel4[[#This Row],[Afdeling]],"-",Tabel4[[#This Row],[ASS_Status]])</f>
        <v>36918-3030-Aktiv ansættelse</v>
      </c>
    </row>
    <row r="1346" spans="13:21" x14ac:dyDescent="0.4">
      <c r="M1346" s="35" t="s">
        <v>47203</v>
      </c>
      <c r="N1346" s="35" t="s">
        <v>47204</v>
      </c>
      <c r="O1346" s="35" t="s">
        <v>47205</v>
      </c>
      <c r="P1346" s="35" t="s">
        <v>47206</v>
      </c>
      <c r="Q1346" s="35" t="s">
        <v>29718</v>
      </c>
      <c r="R1346" s="35" t="s">
        <v>29745</v>
      </c>
      <c r="S1346" s="35" t="s">
        <v>47207</v>
      </c>
      <c r="T1346" s="36" t="s">
        <v>39</v>
      </c>
      <c r="U1346" s="39" t="str">
        <f>_xlfn.CONCAT(Tabel4[[#This Row],[Personnr.]],"-",Tabel4[[#This Row],[Afdeling]],"-",Tabel4[[#This Row],[ASS_Status]])</f>
        <v>36949-0132-Inactive - Payroll Eligible</v>
      </c>
    </row>
    <row r="1347" spans="13:21" ht="33.75" x14ac:dyDescent="0.4">
      <c r="M1347" s="35" t="s">
        <v>31019</v>
      </c>
      <c r="N1347" s="35" t="s">
        <v>47208</v>
      </c>
      <c r="O1347" s="35" t="s">
        <v>31020</v>
      </c>
      <c r="P1347" s="35" t="s">
        <v>31021</v>
      </c>
      <c r="Q1347" s="35" t="s">
        <v>29718</v>
      </c>
      <c r="R1347" s="35" t="s">
        <v>29745</v>
      </c>
      <c r="S1347" s="35" t="s">
        <v>31022</v>
      </c>
      <c r="T1347" s="36" t="s">
        <v>39</v>
      </c>
      <c r="U1347" s="39" t="str">
        <f>_xlfn.CONCAT(Tabel4[[#This Row],[Personnr.]],"-",Tabel4[[#This Row],[Afdeling]],"-",Tabel4[[#This Row],[ASS_Status]])</f>
        <v>34843-0132-Inactive - Payroll Eligible</v>
      </c>
    </row>
    <row r="1348" spans="13:21" ht="33.75" x14ac:dyDescent="0.4">
      <c r="M1348" s="35" t="s">
        <v>31019</v>
      </c>
      <c r="N1348" s="35"/>
      <c r="O1348" s="35"/>
      <c r="P1348" s="35" t="s">
        <v>42702</v>
      </c>
      <c r="Q1348" s="35" t="s">
        <v>29718</v>
      </c>
      <c r="R1348" s="35" t="s">
        <v>29745</v>
      </c>
      <c r="S1348" s="35" t="s">
        <v>31022</v>
      </c>
      <c r="T1348" s="36" t="s">
        <v>39</v>
      </c>
      <c r="U1348" s="39" t="str">
        <f>_xlfn.CONCAT(Tabel4[[#This Row],[Personnr.]],"-",Tabel4[[#This Row],[Afdeling]],"-",Tabel4[[#This Row],[ASS_Status]])</f>
        <v>-0132-Inactive - Payroll Eligible</v>
      </c>
    </row>
    <row r="1349" spans="13:21" x14ac:dyDescent="0.4">
      <c r="M1349" s="35" t="s">
        <v>44425</v>
      </c>
      <c r="N1349" s="35" t="s">
        <v>47209</v>
      </c>
      <c r="O1349" s="35" t="s">
        <v>44426</v>
      </c>
      <c r="P1349" s="35" t="s">
        <v>42703</v>
      </c>
      <c r="Q1349" s="35" t="s">
        <v>29718</v>
      </c>
      <c r="R1349" s="35" t="s">
        <v>38053</v>
      </c>
      <c r="S1349" s="35" t="s">
        <v>42704</v>
      </c>
      <c r="T1349" s="36" t="s">
        <v>42530</v>
      </c>
      <c r="U1349" s="39" t="str">
        <f>_xlfn.CONCAT(Tabel4[[#This Row],[Personnr.]],"-",Tabel4[[#This Row],[Afdeling]],"-",Tabel4[[#This Row],[ASS_Status]])</f>
        <v>35669-7810-Inactive - Payroll Eligible</v>
      </c>
    </row>
    <row r="1350" spans="13:21" x14ac:dyDescent="0.4">
      <c r="M1350" s="35" t="s">
        <v>3629</v>
      </c>
      <c r="N1350" s="35" t="s">
        <v>47210</v>
      </c>
      <c r="O1350" s="35" t="s">
        <v>3630</v>
      </c>
      <c r="P1350" s="35" t="s">
        <v>31023</v>
      </c>
      <c r="Q1350" s="35" t="s">
        <v>29718</v>
      </c>
      <c r="R1350" s="35" t="s">
        <v>29817</v>
      </c>
      <c r="S1350" s="35" t="s">
        <v>3631</v>
      </c>
      <c r="T1350" s="36" t="s">
        <v>102</v>
      </c>
      <c r="U1350" s="39" t="str">
        <f>_xlfn.CONCAT(Tabel4[[#This Row],[Personnr.]],"-",Tabel4[[#This Row],[Afdeling]],"-",Tabel4[[#This Row],[ASS_Status]])</f>
        <v>32670-1200-Inactive - Payroll Eligible</v>
      </c>
    </row>
    <row r="1351" spans="13:21" x14ac:dyDescent="0.4">
      <c r="M1351" s="35" t="s">
        <v>3629</v>
      </c>
      <c r="N1351" s="35"/>
      <c r="O1351" s="35"/>
      <c r="P1351" s="35" t="s">
        <v>47211</v>
      </c>
      <c r="Q1351" s="35" t="s">
        <v>29721</v>
      </c>
      <c r="R1351" s="35" t="s">
        <v>29754</v>
      </c>
      <c r="S1351" s="35" t="s">
        <v>3631</v>
      </c>
      <c r="T1351" s="36" t="s">
        <v>244</v>
      </c>
      <c r="U1351" s="39" t="str">
        <f>_xlfn.CONCAT(Tabel4[[#This Row],[Personnr.]],"-",Tabel4[[#This Row],[Afdeling]],"-",Tabel4[[#This Row],[ASS_Status]])</f>
        <v>-2514-Aktiv ansættelse</v>
      </c>
    </row>
    <row r="1352" spans="13:21" ht="33.75" x14ac:dyDescent="0.4">
      <c r="M1352" s="35" t="s">
        <v>47212</v>
      </c>
      <c r="N1352" s="35" t="s">
        <v>47213</v>
      </c>
      <c r="O1352" s="35" t="s">
        <v>47214</v>
      </c>
      <c r="P1352" s="35" t="s">
        <v>47215</v>
      </c>
      <c r="Q1352" s="35" t="s">
        <v>29718</v>
      </c>
      <c r="R1352" s="35" t="s">
        <v>29745</v>
      </c>
      <c r="S1352" s="35" t="s">
        <v>47216</v>
      </c>
      <c r="T1352" s="36" t="s">
        <v>39</v>
      </c>
      <c r="U1352" s="39" t="str">
        <f>_xlfn.CONCAT(Tabel4[[#This Row],[Personnr.]],"-",Tabel4[[#This Row],[Afdeling]],"-",Tabel4[[#This Row],[ASS_Status]])</f>
        <v>36941-0132-Inactive - Payroll Eligible</v>
      </c>
    </row>
    <row r="1353" spans="13:21" x14ac:dyDescent="0.4">
      <c r="M1353" s="35" t="s">
        <v>47217</v>
      </c>
      <c r="N1353" s="35" t="s">
        <v>47218</v>
      </c>
      <c r="O1353" s="35" t="s">
        <v>47219</v>
      </c>
      <c r="P1353" s="35" t="s">
        <v>47220</v>
      </c>
      <c r="Q1353" s="35" t="s">
        <v>29721</v>
      </c>
      <c r="R1353" s="35" t="s">
        <v>29754</v>
      </c>
      <c r="S1353" s="35" t="s">
        <v>47221</v>
      </c>
      <c r="T1353" s="36" t="s">
        <v>45751</v>
      </c>
      <c r="U1353" s="39" t="str">
        <f>_xlfn.CONCAT(Tabel4[[#This Row],[Personnr.]],"-",Tabel4[[#This Row],[Afdeling]],"-",Tabel4[[#This Row],[ASS_Status]])</f>
        <v>37569-2941-Aktiv ansættelse</v>
      </c>
    </row>
    <row r="1354" spans="13:21" x14ac:dyDescent="0.4">
      <c r="M1354" s="35" t="s">
        <v>3632</v>
      </c>
      <c r="N1354" s="35" t="s">
        <v>47222</v>
      </c>
      <c r="O1354" s="35" t="s">
        <v>3633</v>
      </c>
      <c r="P1354" s="35" t="s">
        <v>31024</v>
      </c>
      <c r="Q1354" s="35" t="s">
        <v>29718</v>
      </c>
      <c r="R1354" s="35" t="s">
        <v>31025</v>
      </c>
      <c r="S1354" s="35" t="s">
        <v>3634</v>
      </c>
      <c r="T1354" s="36" t="s">
        <v>623</v>
      </c>
      <c r="U1354" s="39" t="str">
        <f>_xlfn.CONCAT(Tabel4[[#This Row],[Personnr.]],"-",Tabel4[[#This Row],[Afdeling]],"-",Tabel4[[#This Row],[ASS_Status]])</f>
        <v>4753-4645-Inactive - Payroll Eligible</v>
      </c>
    </row>
    <row r="1355" spans="13:21" x14ac:dyDescent="0.4">
      <c r="M1355" s="35" t="s">
        <v>3635</v>
      </c>
      <c r="N1355" s="35" t="s">
        <v>47223</v>
      </c>
      <c r="O1355" s="35" t="s">
        <v>3636</v>
      </c>
      <c r="P1355" s="35" t="s">
        <v>31026</v>
      </c>
      <c r="Q1355" s="35" t="s">
        <v>29718</v>
      </c>
      <c r="R1355" s="35" t="s">
        <v>29857</v>
      </c>
      <c r="S1355" s="35" t="s">
        <v>3637</v>
      </c>
      <c r="T1355" s="36" t="s">
        <v>728</v>
      </c>
      <c r="U1355" s="39" t="str">
        <f>_xlfn.CONCAT(Tabel4[[#This Row],[Personnr.]],"-",Tabel4[[#This Row],[Afdeling]],"-",Tabel4[[#This Row],[ASS_Status]])</f>
        <v>30823-6280-Inactive - Payroll Eligible</v>
      </c>
    </row>
    <row r="1356" spans="13:21" x14ac:dyDescent="0.4">
      <c r="M1356" s="35" t="s">
        <v>3638</v>
      </c>
      <c r="N1356" s="35" t="s">
        <v>47224</v>
      </c>
      <c r="O1356" s="35" t="s">
        <v>3639</v>
      </c>
      <c r="P1356" s="35" t="s">
        <v>31027</v>
      </c>
      <c r="Q1356" s="35" t="s">
        <v>29721</v>
      </c>
      <c r="R1356" s="35" t="s">
        <v>29731</v>
      </c>
      <c r="S1356" s="35" t="s">
        <v>3640</v>
      </c>
      <c r="T1356" s="36" t="s">
        <v>806</v>
      </c>
      <c r="U1356" s="39" t="str">
        <f>_xlfn.CONCAT(Tabel4[[#This Row],[Personnr.]],"-",Tabel4[[#This Row],[Afdeling]],"-",Tabel4[[#This Row],[ASS_Status]])</f>
        <v>30634-8281-Aktiv ansættelse</v>
      </c>
    </row>
    <row r="1357" spans="13:21" x14ac:dyDescent="0.4">
      <c r="M1357" s="35" t="s">
        <v>3641</v>
      </c>
      <c r="N1357" s="35" t="s">
        <v>47225</v>
      </c>
      <c r="O1357" s="35" t="s">
        <v>3642</v>
      </c>
      <c r="P1357" s="35" t="s">
        <v>31028</v>
      </c>
      <c r="Q1357" s="35" t="s">
        <v>29718</v>
      </c>
      <c r="R1357" s="35" t="s">
        <v>29731</v>
      </c>
      <c r="S1357" s="35" t="s">
        <v>3643</v>
      </c>
      <c r="T1357" s="36" t="s">
        <v>810</v>
      </c>
      <c r="U1357" s="39" t="str">
        <f>_xlfn.CONCAT(Tabel4[[#This Row],[Personnr.]],"-",Tabel4[[#This Row],[Afdeling]],"-",Tabel4[[#This Row],[ASS_Status]])</f>
        <v>32979-8285-Inactive - Payroll Eligible</v>
      </c>
    </row>
    <row r="1358" spans="13:21" ht="33.75" x14ac:dyDescent="0.4">
      <c r="M1358" s="35" t="s">
        <v>3644</v>
      </c>
      <c r="N1358" s="35" t="s">
        <v>47226</v>
      </c>
      <c r="O1358" s="35" t="s">
        <v>3645</v>
      </c>
      <c r="P1358" s="35" t="s">
        <v>31029</v>
      </c>
      <c r="Q1358" s="35" t="s">
        <v>29718</v>
      </c>
      <c r="R1358" s="35" t="s">
        <v>29926</v>
      </c>
      <c r="S1358" s="35" t="s">
        <v>3646</v>
      </c>
      <c r="T1358" s="36" t="s">
        <v>724</v>
      </c>
      <c r="U1358" s="39" t="str">
        <f>_xlfn.CONCAT(Tabel4[[#This Row],[Personnr.]],"-",Tabel4[[#This Row],[Afdeling]],"-",Tabel4[[#This Row],[ASS_Status]])</f>
        <v>29055-6255-Inactive - Payroll Eligible</v>
      </c>
    </row>
    <row r="1359" spans="13:21" x14ac:dyDescent="0.4">
      <c r="M1359" s="35" t="s">
        <v>3647</v>
      </c>
      <c r="N1359" s="35" t="s">
        <v>47227</v>
      </c>
      <c r="O1359" s="35" t="s">
        <v>3648</v>
      </c>
      <c r="P1359" s="35" t="s">
        <v>31030</v>
      </c>
      <c r="Q1359" s="35" t="s">
        <v>29721</v>
      </c>
      <c r="R1359" s="35" t="s">
        <v>29719</v>
      </c>
      <c r="S1359" s="35" t="s">
        <v>3649</v>
      </c>
      <c r="T1359" s="36" t="s">
        <v>758</v>
      </c>
      <c r="U1359" s="39" t="str">
        <f>_xlfn.CONCAT(Tabel4[[#This Row],[Personnr.]],"-",Tabel4[[#This Row],[Afdeling]],"-",Tabel4[[#This Row],[ASS_Status]])</f>
        <v>33934-7720-Aktiv ansættelse</v>
      </c>
    </row>
    <row r="1360" spans="13:21" x14ac:dyDescent="0.4">
      <c r="M1360" s="35" t="s">
        <v>44427</v>
      </c>
      <c r="N1360" s="35" t="s">
        <v>47228</v>
      </c>
      <c r="O1360" s="35" t="s">
        <v>44428</v>
      </c>
      <c r="P1360" s="35" t="s">
        <v>42705</v>
      </c>
      <c r="Q1360" s="35" t="s">
        <v>29721</v>
      </c>
      <c r="R1360" s="35" t="s">
        <v>29729</v>
      </c>
      <c r="S1360" s="35" t="s">
        <v>42706</v>
      </c>
      <c r="T1360" s="36" t="s">
        <v>30</v>
      </c>
      <c r="U1360" s="39" t="str">
        <f>_xlfn.CONCAT(Tabel4[[#This Row],[Personnr.]],"-",Tabel4[[#This Row],[Afdeling]],"-",Tabel4[[#This Row],[ASS_Status]])</f>
        <v>35872-0115-Aktiv ansættelse</v>
      </c>
    </row>
    <row r="1361" spans="13:21" ht="33.75" x14ac:dyDescent="0.4">
      <c r="M1361" s="35" t="s">
        <v>3650</v>
      </c>
      <c r="N1361" s="35" t="s">
        <v>47229</v>
      </c>
      <c r="O1361" s="35" t="s">
        <v>643</v>
      </c>
      <c r="P1361" s="35" t="s">
        <v>31031</v>
      </c>
      <c r="Q1361" s="35" t="s">
        <v>29721</v>
      </c>
      <c r="R1361" s="35" t="s">
        <v>29722</v>
      </c>
      <c r="S1361" s="35" t="s">
        <v>3651</v>
      </c>
      <c r="T1361" s="36" t="s">
        <v>243</v>
      </c>
      <c r="U1361" s="39" t="str">
        <f>_xlfn.CONCAT(Tabel4[[#This Row],[Personnr.]],"-",Tabel4[[#This Row],[Afdeling]],"-",Tabel4[[#This Row],[ASS_Status]])</f>
        <v>4765-2512-Aktiv ansættelse</v>
      </c>
    </row>
    <row r="1362" spans="13:21" x14ac:dyDescent="0.4">
      <c r="M1362" s="35" t="s">
        <v>3652</v>
      </c>
      <c r="N1362" s="35" t="s">
        <v>47230</v>
      </c>
      <c r="O1362" s="35" t="s">
        <v>3653</v>
      </c>
      <c r="P1362" s="35" t="s">
        <v>31032</v>
      </c>
      <c r="Q1362" s="35" t="s">
        <v>29721</v>
      </c>
      <c r="R1362" s="35" t="s">
        <v>29992</v>
      </c>
      <c r="S1362" s="35" t="s">
        <v>3654</v>
      </c>
      <c r="T1362" s="36" t="s">
        <v>809</v>
      </c>
      <c r="U1362" s="39" t="str">
        <f>_xlfn.CONCAT(Tabel4[[#This Row],[Personnr.]],"-",Tabel4[[#This Row],[Afdeling]],"-",Tabel4[[#This Row],[ASS_Status]])</f>
        <v>20792-8284-Aktiv ansættelse</v>
      </c>
    </row>
    <row r="1363" spans="13:21" x14ac:dyDescent="0.4">
      <c r="M1363" s="35" t="s">
        <v>3655</v>
      </c>
      <c r="N1363" s="35" t="s">
        <v>47231</v>
      </c>
      <c r="O1363" s="35" t="s">
        <v>3656</v>
      </c>
      <c r="P1363" s="35" t="s">
        <v>31033</v>
      </c>
      <c r="Q1363" s="35" t="s">
        <v>29721</v>
      </c>
      <c r="R1363" s="35" t="s">
        <v>29737</v>
      </c>
      <c r="S1363" s="35" t="s">
        <v>3657</v>
      </c>
      <c r="T1363" s="36" t="s">
        <v>263</v>
      </c>
      <c r="U1363" s="39" t="str">
        <f>_xlfn.CONCAT(Tabel4[[#This Row],[Personnr.]],"-",Tabel4[[#This Row],[Afdeling]],"-",Tabel4[[#This Row],[ASS_Status]])</f>
        <v>29112-2610-Aktiv ansættelse</v>
      </c>
    </row>
    <row r="1364" spans="13:21" x14ac:dyDescent="0.4">
      <c r="M1364" s="35" t="s">
        <v>3658</v>
      </c>
      <c r="N1364" s="35" t="s">
        <v>47232</v>
      </c>
      <c r="O1364" s="35" t="s">
        <v>3659</v>
      </c>
      <c r="P1364" s="35" t="s">
        <v>31034</v>
      </c>
      <c r="Q1364" s="35" t="s">
        <v>29718</v>
      </c>
      <c r="R1364" s="35" t="s">
        <v>29754</v>
      </c>
      <c r="S1364" s="35" t="s">
        <v>3660</v>
      </c>
      <c r="T1364" s="36" t="s">
        <v>718</v>
      </c>
      <c r="U1364" s="39" t="str">
        <f>_xlfn.CONCAT(Tabel4[[#This Row],[Personnr.]],"-",Tabel4[[#This Row],[Afdeling]],"-",Tabel4[[#This Row],[ASS_Status]])</f>
        <v>32962-6213-Inactive - Payroll Eligible</v>
      </c>
    </row>
    <row r="1365" spans="13:21" x14ac:dyDescent="0.4">
      <c r="M1365" s="35" t="s">
        <v>3658</v>
      </c>
      <c r="N1365" s="35"/>
      <c r="O1365" s="35"/>
      <c r="P1365" s="35" t="s">
        <v>31035</v>
      </c>
      <c r="Q1365" s="35" t="s">
        <v>29718</v>
      </c>
      <c r="R1365" s="35" t="s">
        <v>29754</v>
      </c>
      <c r="S1365" s="35" t="s">
        <v>3660</v>
      </c>
      <c r="T1365" s="36" t="s">
        <v>718</v>
      </c>
      <c r="U1365" s="39" t="str">
        <f>_xlfn.CONCAT(Tabel4[[#This Row],[Personnr.]],"-",Tabel4[[#This Row],[Afdeling]],"-",Tabel4[[#This Row],[ASS_Status]])</f>
        <v>-6213-Inactive - Payroll Eligible</v>
      </c>
    </row>
    <row r="1366" spans="13:21" x14ac:dyDescent="0.4">
      <c r="M1366" s="35" t="s">
        <v>3661</v>
      </c>
      <c r="N1366" s="35" t="s">
        <v>47233</v>
      </c>
      <c r="O1366" s="35" t="s">
        <v>3662</v>
      </c>
      <c r="P1366" s="35" t="s">
        <v>31036</v>
      </c>
      <c r="Q1366" s="35" t="s">
        <v>29721</v>
      </c>
      <c r="R1366" s="35" t="s">
        <v>29748</v>
      </c>
      <c r="S1366" s="35" t="s">
        <v>3663</v>
      </c>
      <c r="T1366" s="36" t="s">
        <v>161</v>
      </c>
      <c r="U1366" s="39" t="str">
        <f>_xlfn.CONCAT(Tabel4[[#This Row],[Personnr.]],"-",Tabel4[[#This Row],[Afdeling]],"-",Tabel4[[#This Row],[ASS_Status]])</f>
        <v>32067-2305-Aktiv ansættelse</v>
      </c>
    </row>
    <row r="1367" spans="13:21" ht="33.75" x14ac:dyDescent="0.4">
      <c r="M1367" s="35" t="s">
        <v>3664</v>
      </c>
      <c r="N1367" s="35" t="s">
        <v>47234</v>
      </c>
      <c r="O1367" s="35" t="s">
        <v>3665</v>
      </c>
      <c r="P1367" s="35" t="s">
        <v>31037</v>
      </c>
      <c r="Q1367" s="35" t="s">
        <v>29718</v>
      </c>
      <c r="R1367" s="35" t="s">
        <v>29761</v>
      </c>
      <c r="S1367" s="35" t="s">
        <v>3666</v>
      </c>
      <c r="T1367" s="36" t="s">
        <v>108</v>
      </c>
      <c r="U1367" s="39" t="str">
        <f>_xlfn.CONCAT(Tabel4[[#This Row],[Personnr.]],"-",Tabel4[[#This Row],[Afdeling]],"-",Tabel4[[#This Row],[ASS_Status]])</f>
        <v>24586-1212-Inactive - Payroll Eligible</v>
      </c>
    </row>
    <row r="1368" spans="13:21" ht="33.75" x14ac:dyDescent="0.4">
      <c r="M1368" s="35" t="s">
        <v>3664</v>
      </c>
      <c r="N1368" s="35"/>
      <c r="O1368" s="35"/>
      <c r="P1368" s="35" t="s">
        <v>31038</v>
      </c>
      <c r="Q1368" s="35" t="s">
        <v>29721</v>
      </c>
      <c r="R1368" s="35" t="s">
        <v>29748</v>
      </c>
      <c r="S1368" s="35" t="s">
        <v>3666</v>
      </c>
      <c r="T1368" s="36" t="s">
        <v>108</v>
      </c>
      <c r="U1368" s="39" t="str">
        <f>_xlfn.CONCAT(Tabel4[[#This Row],[Personnr.]],"-",Tabel4[[#This Row],[Afdeling]],"-",Tabel4[[#This Row],[ASS_Status]])</f>
        <v>-1212-Aktiv ansættelse</v>
      </c>
    </row>
    <row r="1369" spans="13:21" x14ac:dyDescent="0.4">
      <c r="M1369" s="35" t="s">
        <v>3667</v>
      </c>
      <c r="N1369" s="35" t="s">
        <v>47235</v>
      </c>
      <c r="O1369" s="35" t="s">
        <v>3668</v>
      </c>
      <c r="P1369" s="35" t="s">
        <v>31039</v>
      </c>
      <c r="Q1369" s="35" t="s">
        <v>29721</v>
      </c>
      <c r="R1369" s="35" t="s">
        <v>29965</v>
      </c>
      <c r="S1369" s="35" t="s">
        <v>3669</v>
      </c>
      <c r="T1369" s="36" t="s">
        <v>280</v>
      </c>
      <c r="U1369" s="39" t="str">
        <f>_xlfn.CONCAT(Tabel4[[#This Row],[Personnr.]],"-",Tabel4[[#This Row],[Afdeling]],"-",Tabel4[[#This Row],[ASS_Status]])</f>
        <v>4769-2681-Aktiv ansættelse</v>
      </c>
    </row>
    <row r="1370" spans="13:21" x14ac:dyDescent="0.4">
      <c r="M1370" s="35" t="s">
        <v>3670</v>
      </c>
      <c r="N1370" s="35" t="s">
        <v>47236</v>
      </c>
      <c r="O1370" s="35" t="s">
        <v>3671</v>
      </c>
      <c r="P1370" s="35" t="s">
        <v>31040</v>
      </c>
      <c r="Q1370" s="35" t="s">
        <v>29718</v>
      </c>
      <c r="R1370" s="35" t="s">
        <v>29786</v>
      </c>
      <c r="S1370" s="35" t="s">
        <v>3672</v>
      </c>
      <c r="T1370" s="36" t="s">
        <v>93</v>
      </c>
      <c r="U1370" s="39" t="str">
        <f>_xlfn.CONCAT(Tabel4[[#This Row],[Personnr.]],"-",Tabel4[[#This Row],[Afdeling]],"-",Tabel4[[#This Row],[ASS_Status]])</f>
        <v>13671-1140-Inactive - Payroll Eligible</v>
      </c>
    </row>
    <row r="1371" spans="13:21" ht="33.75" x14ac:dyDescent="0.4">
      <c r="M1371" s="35" t="s">
        <v>44429</v>
      </c>
      <c r="N1371" s="35" t="s">
        <v>47237</v>
      </c>
      <c r="O1371" s="35" t="s">
        <v>44430</v>
      </c>
      <c r="P1371" s="35" t="s">
        <v>42707</v>
      </c>
      <c r="Q1371" s="35" t="s">
        <v>29721</v>
      </c>
      <c r="R1371" s="35" t="s">
        <v>29737</v>
      </c>
      <c r="S1371" s="35" t="s">
        <v>42708</v>
      </c>
      <c r="T1371" s="36" t="s">
        <v>359</v>
      </c>
      <c r="U1371" s="39" t="str">
        <f>_xlfn.CONCAT(Tabel4[[#This Row],[Personnr.]],"-",Tabel4[[#This Row],[Afdeling]],"-",Tabel4[[#This Row],[ASS_Status]])</f>
        <v>35496-2824-Aktiv ansættelse</v>
      </c>
    </row>
    <row r="1372" spans="13:21" x14ac:dyDescent="0.4">
      <c r="M1372" s="35" t="s">
        <v>3673</v>
      </c>
      <c r="N1372" s="35" t="s">
        <v>47238</v>
      </c>
      <c r="O1372" s="35" t="s">
        <v>3674</v>
      </c>
      <c r="P1372" s="35" t="s">
        <v>31041</v>
      </c>
      <c r="Q1372" s="35" t="s">
        <v>29718</v>
      </c>
      <c r="R1372" s="35" t="s">
        <v>29748</v>
      </c>
      <c r="S1372" s="35" t="s">
        <v>3675</v>
      </c>
      <c r="T1372" s="36" t="s">
        <v>394</v>
      </c>
      <c r="U1372" s="39" t="str">
        <f>_xlfn.CONCAT(Tabel4[[#This Row],[Personnr.]],"-",Tabel4[[#This Row],[Afdeling]],"-",Tabel4[[#This Row],[ASS_Status]])</f>
        <v>28703-2995-Inactive - Payroll Eligible</v>
      </c>
    </row>
    <row r="1373" spans="13:21" x14ac:dyDescent="0.4">
      <c r="M1373" s="35" t="s">
        <v>3673</v>
      </c>
      <c r="N1373" s="35"/>
      <c r="O1373" s="35"/>
      <c r="P1373" s="35" t="s">
        <v>42709</v>
      </c>
      <c r="Q1373" s="35" t="s">
        <v>29721</v>
      </c>
      <c r="R1373" s="35" t="s">
        <v>29737</v>
      </c>
      <c r="S1373" s="35" t="s">
        <v>3675</v>
      </c>
      <c r="T1373" s="36" t="s">
        <v>45667</v>
      </c>
      <c r="U1373" s="39" t="str">
        <f>_xlfn.CONCAT(Tabel4[[#This Row],[Personnr.]],"-",Tabel4[[#This Row],[Afdeling]],"-",Tabel4[[#This Row],[ASS_Status]])</f>
        <v>-2922-Aktiv ansættelse</v>
      </c>
    </row>
    <row r="1374" spans="13:21" x14ac:dyDescent="0.4">
      <c r="M1374" s="35" t="s">
        <v>3676</v>
      </c>
      <c r="N1374" s="35" t="s">
        <v>47239</v>
      </c>
      <c r="O1374" s="35" t="s">
        <v>3677</v>
      </c>
      <c r="P1374" s="35" t="s">
        <v>31042</v>
      </c>
      <c r="Q1374" s="35" t="s">
        <v>29718</v>
      </c>
      <c r="R1374" s="35" t="s">
        <v>29737</v>
      </c>
      <c r="S1374" s="35" t="s">
        <v>3678</v>
      </c>
      <c r="T1374" s="36" t="s">
        <v>48</v>
      </c>
      <c r="U1374" s="39" t="str">
        <f>_xlfn.CONCAT(Tabel4[[#This Row],[Personnr.]],"-",Tabel4[[#This Row],[Afdeling]],"-",Tabel4[[#This Row],[ASS_Status]])</f>
        <v>31320-1022-Inactive - Payroll Eligible</v>
      </c>
    </row>
    <row r="1375" spans="13:21" x14ac:dyDescent="0.4">
      <c r="M1375" s="35" t="s">
        <v>3679</v>
      </c>
      <c r="N1375" s="35" t="s">
        <v>47240</v>
      </c>
      <c r="O1375" s="35" t="s">
        <v>3680</v>
      </c>
      <c r="P1375" s="35" t="s">
        <v>31043</v>
      </c>
      <c r="Q1375" s="35" t="s">
        <v>29721</v>
      </c>
      <c r="R1375" s="35" t="s">
        <v>29748</v>
      </c>
      <c r="S1375" s="35" t="s">
        <v>3681</v>
      </c>
      <c r="T1375" s="36" t="s">
        <v>31</v>
      </c>
      <c r="U1375" s="39" t="str">
        <f>_xlfn.CONCAT(Tabel4[[#This Row],[Personnr.]],"-",Tabel4[[#This Row],[Afdeling]],"-",Tabel4[[#This Row],[ASS_Status]])</f>
        <v>25110-0116-Aktiv ansættelse</v>
      </c>
    </row>
    <row r="1376" spans="13:21" ht="33.75" x14ac:dyDescent="0.4">
      <c r="M1376" s="35" t="s">
        <v>47241</v>
      </c>
      <c r="N1376" s="35" t="s">
        <v>47242</v>
      </c>
      <c r="O1376" s="35" t="s">
        <v>44431</v>
      </c>
      <c r="P1376" s="35" t="s">
        <v>42710</v>
      </c>
      <c r="Q1376" s="35" t="s">
        <v>29721</v>
      </c>
      <c r="R1376" s="35" t="s">
        <v>29748</v>
      </c>
      <c r="S1376" s="35" t="s">
        <v>42711</v>
      </c>
      <c r="T1376" s="36" t="s">
        <v>585</v>
      </c>
      <c r="U1376" s="39" t="str">
        <f>_xlfn.CONCAT(Tabel4[[#This Row],[Personnr.]],"-",Tabel4[[#This Row],[Afdeling]],"-",Tabel4[[#This Row],[ASS_Status]])</f>
        <v>36181-4192-Aktiv ansættelse</v>
      </c>
    </row>
    <row r="1377" spans="13:21" ht="45" x14ac:dyDescent="0.4">
      <c r="M1377" s="35" t="s">
        <v>47243</v>
      </c>
      <c r="N1377" s="35" t="s">
        <v>47244</v>
      </c>
      <c r="O1377" s="35" t="s">
        <v>47245</v>
      </c>
      <c r="P1377" s="35" t="s">
        <v>47246</v>
      </c>
      <c r="Q1377" s="35" t="s">
        <v>29721</v>
      </c>
      <c r="R1377" s="35" t="s">
        <v>29719</v>
      </c>
      <c r="S1377" s="35" t="s">
        <v>47247</v>
      </c>
      <c r="T1377" s="36" t="s">
        <v>442</v>
      </c>
      <c r="U1377" s="39" t="str">
        <f>_xlfn.CONCAT(Tabel4[[#This Row],[Personnr.]],"-",Tabel4[[#This Row],[Afdeling]],"-",Tabel4[[#This Row],[ASS_Status]])</f>
        <v>37336-3080-Aktiv ansættelse</v>
      </c>
    </row>
    <row r="1378" spans="13:21" ht="33.75" x14ac:dyDescent="0.4">
      <c r="M1378" s="35" t="s">
        <v>3682</v>
      </c>
      <c r="N1378" s="35" t="s">
        <v>47248</v>
      </c>
      <c r="O1378" s="35" t="s">
        <v>3683</v>
      </c>
      <c r="P1378" s="35" t="s">
        <v>31044</v>
      </c>
      <c r="Q1378" s="35" t="s">
        <v>29718</v>
      </c>
      <c r="R1378" s="35" t="s">
        <v>29745</v>
      </c>
      <c r="S1378" s="35" t="s">
        <v>3684</v>
      </c>
      <c r="T1378" s="36" t="s">
        <v>577</v>
      </c>
      <c r="U1378" s="39" t="str">
        <f>_xlfn.CONCAT(Tabel4[[#This Row],[Personnr.]],"-",Tabel4[[#This Row],[Afdeling]],"-",Tabel4[[#This Row],[ASS_Status]])</f>
        <v>31006-4110-Inactive - Payroll Eligible</v>
      </c>
    </row>
    <row r="1379" spans="13:21" x14ac:dyDescent="0.4">
      <c r="M1379" s="35" t="s">
        <v>47249</v>
      </c>
      <c r="N1379" s="35" t="s">
        <v>47250</v>
      </c>
      <c r="O1379" s="35" t="s">
        <v>47251</v>
      </c>
      <c r="P1379" s="35" t="s">
        <v>47252</v>
      </c>
      <c r="Q1379" s="35" t="s">
        <v>29721</v>
      </c>
      <c r="R1379" s="35" t="s">
        <v>29754</v>
      </c>
      <c r="S1379" s="35" t="s">
        <v>47253</v>
      </c>
      <c r="T1379" s="36" t="s">
        <v>244</v>
      </c>
      <c r="U1379" s="39" t="str">
        <f>_xlfn.CONCAT(Tabel4[[#This Row],[Personnr.]],"-",Tabel4[[#This Row],[Afdeling]],"-",Tabel4[[#This Row],[ASS_Status]])</f>
        <v>37542-2514-Aktiv ansættelse</v>
      </c>
    </row>
    <row r="1380" spans="13:21" x14ac:dyDescent="0.4">
      <c r="M1380" s="35" t="s">
        <v>47254</v>
      </c>
      <c r="N1380" s="35" t="s">
        <v>47255</v>
      </c>
      <c r="O1380" s="35" t="s">
        <v>47256</v>
      </c>
      <c r="P1380" s="35" t="s">
        <v>47257</v>
      </c>
      <c r="Q1380" s="35" t="s">
        <v>29721</v>
      </c>
      <c r="R1380" s="35" t="s">
        <v>42541</v>
      </c>
      <c r="S1380" s="35" t="s">
        <v>47258</v>
      </c>
      <c r="T1380" s="36" t="s">
        <v>358</v>
      </c>
      <c r="U1380" s="39" t="str">
        <f>_xlfn.CONCAT(Tabel4[[#This Row],[Personnr.]],"-",Tabel4[[#This Row],[Afdeling]],"-",Tabel4[[#This Row],[ASS_Status]])</f>
        <v>36840-2823-Aktiv ansættelse</v>
      </c>
    </row>
    <row r="1381" spans="13:21" x14ac:dyDescent="0.4">
      <c r="M1381" s="35" t="s">
        <v>47259</v>
      </c>
      <c r="N1381" s="35" t="s">
        <v>47260</v>
      </c>
      <c r="O1381" s="35" t="s">
        <v>47261</v>
      </c>
      <c r="P1381" s="35" t="s">
        <v>47262</v>
      </c>
      <c r="Q1381" s="35" t="s">
        <v>29721</v>
      </c>
      <c r="R1381" s="35" t="s">
        <v>42541</v>
      </c>
      <c r="S1381" s="35" t="s">
        <v>47263</v>
      </c>
      <c r="T1381" s="36" t="s">
        <v>263</v>
      </c>
      <c r="U1381" s="39" t="str">
        <f>_xlfn.CONCAT(Tabel4[[#This Row],[Personnr.]],"-",Tabel4[[#This Row],[Afdeling]],"-",Tabel4[[#This Row],[ASS_Status]])</f>
        <v>37562-2610-Aktiv ansættelse</v>
      </c>
    </row>
    <row r="1382" spans="13:21" ht="33.75" x14ac:dyDescent="0.4">
      <c r="M1382" s="35" t="s">
        <v>3685</v>
      </c>
      <c r="N1382" s="35" t="s">
        <v>47264</v>
      </c>
      <c r="O1382" s="35" t="s">
        <v>3686</v>
      </c>
      <c r="P1382" s="35" t="s">
        <v>31045</v>
      </c>
      <c r="Q1382" s="35" t="s">
        <v>29718</v>
      </c>
      <c r="R1382" s="35" t="s">
        <v>29754</v>
      </c>
      <c r="S1382" s="35" t="s">
        <v>3687</v>
      </c>
      <c r="T1382" s="36" t="s">
        <v>312</v>
      </c>
      <c r="U1382" s="39" t="str">
        <f>_xlfn.CONCAT(Tabel4[[#This Row],[Personnr.]],"-",Tabel4[[#This Row],[Afdeling]],"-",Tabel4[[#This Row],[ASS_Status]])</f>
        <v>33385-2758-Inactive - Payroll Eligible</v>
      </c>
    </row>
    <row r="1383" spans="13:21" x14ac:dyDescent="0.4">
      <c r="M1383" s="35" t="s">
        <v>44432</v>
      </c>
      <c r="N1383" s="35" t="s">
        <v>47265</v>
      </c>
      <c r="O1383" s="35" t="s">
        <v>44433</v>
      </c>
      <c r="P1383" s="35" t="s">
        <v>42712</v>
      </c>
      <c r="Q1383" s="35" t="s">
        <v>29718</v>
      </c>
      <c r="R1383" s="35" t="s">
        <v>29745</v>
      </c>
      <c r="S1383" s="35" t="s">
        <v>42713</v>
      </c>
      <c r="T1383" s="36" t="s">
        <v>586</v>
      </c>
      <c r="U1383" s="39" t="str">
        <f>_xlfn.CONCAT(Tabel4[[#This Row],[Personnr.]],"-",Tabel4[[#This Row],[Afdeling]],"-",Tabel4[[#This Row],[ASS_Status]])</f>
        <v>35627-4200-Inactive - Payroll Eligible</v>
      </c>
    </row>
    <row r="1384" spans="13:21" x14ac:dyDescent="0.4">
      <c r="M1384" s="35" t="s">
        <v>44432</v>
      </c>
      <c r="N1384" s="35"/>
      <c r="O1384" s="35"/>
      <c r="P1384" s="35" t="s">
        <v>47266</v>
      </c>
      <c r="Q1384" s="35" t="s">
        <v>29718</v>
      </c>
      <c r="R1384" s="35" t="s">
        <v>29745</v>
      </c>
      <c r="S1384" s="35" t="s">
        <v>42713</v>
      </c>
      <c r="T1384" s="36" t="s">
        <v>312</v>
      </c>
      <c r="U1384" s="39" t="str">
        <f>_xlfn.CONCAT(Tabel4[[#This Row],[Personnr.]],"-",Tabel4[[#This Row],[Afdeling]],"-",Tabel4[[#This Row],[ASS_Status]])</f>
        <v>-2758-Inactive - Payroll Eligible</v>
      </c>
    </row>
    <row r="1385" spans="13:21" x14ac:dyDescent="0.4">
      <c r="M1385" s="35" t="s">
        <v>44432</v>
      </c>
      <c r="N1385" s="35"/>
      <c r="O1385" s="35"/>
      <c r="P1385" s="35" t="s">
        <v>42714</v>
      </c>
      <c r="Q1385" s="35" t="s">
        <v>29718</v>
      </c>
      <c r="R1385" s="35" t="s">
        <v>29745</v>
      </c>
      <c r="S1385" s="35" t="s">
        <v>42713</v>
      </c>
      <c r="T1385" s="36" t="s">
        <v>312</v>
      </c>
      <c r="U1385" s="39" t="str">
        <f>_xlfn.CONCAT(Tabel4[[#This Row],[Personnr.]],"-",Tabel4[[#This Row],[Afdeling]],"-",Tabel4[[#This Row],[ASS_Status]])</f>
        <v>-2758-Inactive - Payroll Eligible</v>
      </c>
    </row>
    <row r="1386" spans="13:21" x14ac:dyDescent="0.4">
      <c r="M1386" s="35" t="s">
        <v>47267</v>
      </c>
      <c r="N1386" s="35" t="s">
        <v>47268</v>
      </c>
      <c r="O1386" s="35" t="s">
        <v>47269</v>
      </c>
      <c r="P1386" s="35" t="s">
        <v>47270</v>
      </c>
      <c r="Q1386" s="35" t="s">
        <v>29718</v>
      </c>
      <c r="R1386" s="35" t="s">
        <v>29754</v>
      </c>
      <c r="S1386" s="35" t="s">
        <v>47271</v>
      </c>
      <c r="T1386" s="36" t="s">
        <v>820</v>
      </c>
      <c r="U1386" s="39" t="str">
        <f>_xlfn.CONCAT(Tabel4[[#This Row],[Personnr.]],"-",Tabel4[[#This Row],[Afdeling]],"-",Tabel4[[#This Row],[ASS_Status]])</f>
        <v>37440-8360-Inactive - Payroll Eligible</v>
      </c>
    </row>
    <row r="1387" spans="13:21" x14ac:dyDescent="0.4">
      <c r="M1387" s="35" t="s">
        <v>44434</v>
      </c>
      <c r="N1387" s="35" t="s">
        <v>47272</v>
      </c>
      <c r="O1387" s="35" t="s">
        <v>44435</v>
      </c>
      <c r="P1387" s="35" t="s">
        <v>42715</v>
      </c>
      <c r="Q1387" s="35" t="s">
        <v>29718</v>
      </c>
      <c r="R1387" s="35" t="s">
        <v>29745</v>
      </c>
      <c r="S1387" s="35" t="s">
        <v>42716</v>
      </c>
      <c r="T1387" s="36" t="s">
        <v>586</v>
      </c>
      <c r="U1387" s="39" t="str">
        <f>_xlfn.CONCAT(Tabel4[[#This Row],[Personnr.]],"-",Tabel4[[#This Row],[Afdeling]],"-",Tabel4[[#This Row],[ASS_Status]])</f>
        <v>35642-4200-Inactive - Payroll Eligible</v>
      </c>
    </row>
    <row r="1388" spans="13:21" ht="45" x14ac:dyDescent="0.4">
      <c r="M1388" s="35" t="s">
        <v>27373</v>
      </c>
      <c r="N1388" s="35" t="s">
        <v>47273</v>
      </c>
      <c r="O1388" s="35" t="s">
        <v>27374</v>
      </c>
      <c r="P1388" s="35" t="s">
        <v>31046</v>
      </c>
      <c r="Q1388" s="35" t="s">
        <v>29718</v>
      </c>
      <c r="R1388" s="35" t="s">
        <v>29745</v>
      </c>
      <c r="S1388" s="35" t="s">
        <v>27375</v>
      </c>
      <c r="T1388" s="36" t="s">
        <v>726</v>
      </c>
      <c r="U1388" s="39" t="str">
        <f>_xlfn.CONCAT(Tabel4[[#This Row],[Personnr.]],"-",Tabel4[[#This Row],[Afdeling]],"-",Tabel4[[#This Row],[ASS_Status]])</f>
        <v>34805-6271-Inactive - Payroll Eligible</v>
      </c>
    </row>
    <row r="1389" spans="13:21" ht="45" x14ac:dyDescent="0.4">
      <c r="M1389" s="35" t="s">
        <v>27373</v>
      </c>
      <c r="N1389" s="35"/>
      <c r="O1389" s="35"/>
      <c r="P1389" s="35" t="s">
        <v>42717</v>
      </c>
      <c r="Q1389" s="35" t="s">
        <v>29718</v>
      </c>
      <c r="R1389" s="35" t="s">
        <v>29745</v>
      </c>
      <c r="S1389" s="35" t="s">
        <v>27375</v>
      </c>
      <c r="T1389" s="36" t="s">
        <v>726</v>
      </c>
      <c r="U1389" s="39" t="str">
        <f>_xlfn.CONCAT(Tabel4[[#This Row],[Personnr.]],"-",Tabel4[[#This Row],[Afdeling]],"-",Tabel4[[#This Row],[ASS_Status]])</f>
        <v>-6271-Inactive - Payroll Eligible</v>
      </c>
    </row>
    <row r="1390" spans="13:21" x14ac:dyDescent="0.4">
      <c r="M1390" s="35" t="s">
        <v>3688</v>
      </c>
      <c r="N1390" s="35" t="s">
        <v>47274</v>
      </c>
      <c r="O1390" s="35" t="s">
        <v>3689</v>
      </c>
      <c r="P1390" s="35" t="s">
        <v>31047</v>
      </c>
      <c r="Q1390" s="35" t="s">
        <v>29718</v>
      </c>
      <c r="R1390" s="35" t="s">
        <v>30084</v>
      </c>
      <c r="S1390" s="35" t="s">
        <v>3690</v>
      </c>
      <c r="T1390" s="36" t="s">
        <v>683</v>
      </c>
      <c r="U1390" s="39" t="str">
        <f>_xlfn.CONCAT(Tabel4[[#This Row],[Personnr.]],"-",Tabel4[[#This Row],[Afdeling]],"-",Tabel4[[#This Row],[ASS_Status]])</f>
        <v>32318-5600-Inactive - Payroll Eligible</v>
      </c>
    </row>
    <row r="1391" spans="13:21" x14ac:dyDescent="0.4">
      <c r="M1391" s="35" t="s">
        <v>47275</v>
      </c>
      <c r="N1391" s="35" t="s">
        <v>47276</v>
      </c>
      <c r="O1391" s="35" t="s">
        <v>47277</v>
      </c>
      <c r="P1391" s="35" t="s">
        <v>47278</v>
      </c>
      <c r="Q1391" s="35" t="s">
        <v>29721</v>
      </c>
      <c r="R1391" s="35" t="s">
        <v>30191</v>
      </c>
      <c r="S1391" s="35" t="s">
        <v>47279</v>
      </c>
      <c r="T1391" s="36" t="s">
        <v>818</v>
      </c>
      <c r="U1391" s="39" t="str">
        <f>_xlfn.CONCAT(Tabel4[[#This Row],[Personnr.]],"-",Tabel4[[#This Row],[Afdeling]],"-",Tabel4[[#This Row],[ASS_Status]])</f>
        <v>36775-8340-Aktiv ansættelse</v>
      </c>
    </row>
    <row r="1392" spans="13:21" x14ac:dyDescent="0.4">
      <c r="M1392" s="35" t="s">
        <v>3691</v>
      </c>
      <c r="N1392" s="35" t="s">
        <v>47280</v>
      </c>
      <c r="O1392" s="35" t="s">
        <v>3692</v>
      </c>
      <c r="P1392" s="35" t="s">
        <v>31048</v>
      </c>
      <c r="Q1392" s="35" t="s">
        <v>29721</v>
      </c>
      <c r="R1392" s="35" t="s">
        <v>30819</v>
      </c>
      <c r="S1392" s="35" t="s">
        <v>3693</v>
      </c>
      <c r="T1392" s="36" t="s">
        <v>248</v>
      </c>
      <c r="U1392" s="39" t="str">
        <f>_xlfn.CONCAT(Tabel4[[#This Row],[Personnr.]],"-",Tabel4[[#This Row],[Afdeling]],"-",Tabel4[[#This Row],[ASS_Status]])</f>
        <v>2653-2522-Aktiv ansættelse</v>
      </c>
    </row>
    <row r="1393" spans="13:21" ht="33.75" x14ac:dyDescent="0.4">
      <c r="M1393" s="35" t="s">
        <v>3694</v>
      </c>
      <c r="N1393" s="35" t="s">
        <v>47281</v>
      </c>
      <c r="O1393" s="35" t="s">
        <v>3695</v>
      </c>
      <c r="P1393" s="35" t="s">
        <v>31049</v>
      </c>
      <c r="Q1393" s="35" t="s">
        <v>29721</v>
      </c>
      <c r="R1393" s="35" t="s">
        <v>29838</v>
      </c>
      <c r="S1393" s="35" t="s">
        <v>3696</v>
      </c>
      <c r="T1393" s="36" t="s">
        <v>618</v>
      </c>
      <c r="U1393" s="39" t="str">
        <f>_xlfn.CONCAT(Tabel4[[#This Row],[Personnr.]],"-",Tabel4[[#This Row],[Afdeling]],"-",Tabel4[[#This Row],[ASS_Status]])</f>
        <v>15514-4625-Aktiv ansættelse</v>
      </c>
    </row>
    <row r="1394" spans="13:21" x14ac:dyDescent="0.4">
      <c r="M1394" s="35" t="s">
        <v>3697</v>
      </c>
      <c r="N1394" s="35" t="s">
        <v>47282</v>
      </c>
      <c r="O1394" s="35" t="s">
        <v>3698</v>
      </c>
      <c r="P1394" s="35" t="s">
        <v>31050</v>
      </c>
      <c r="Q1394" s="35" t="s">
        <v>29721</v>
      </c>
      <c r="R1394" s="35" t="s">
        <v>29729</v>
      </c>
      <c r="S1394" s="35" t="s">
        <v>3699</v>
      </c>
      <c r="T1394" s="36" t="s">
        <v>454</v>
      </c>
      <c r="U1394" s="39" t="str">
        <f>_xlfn.CONCAT(Tabel4[[#This Row],[Personnr.]],"-",Tabel4[[#This Row],[Afdeling]],"-",Tabel4[[#This Row],[ASS_Status]])</f>
        <v>1817-3130-Aktiv ansættelse</v>
      </c>
    </row>
    <row r="1395" spans="13:21" x14ac:dyDescent="0.4">
      <c r="M1395" s="35" t="s">
        <v>3700</v>
      </c>
      <c r="N1395" s="35" t="s">
        <v>47283</v>
      </c>
      <c r="O1395" s="35" t="s">
        <v>3701</v>
      </c>
      <c r="P1395" s="35" t="s">
        <v>31051</v>
      </c>
      <c r="Q1395" s="35" t="s">
        <v>29721</v>
      </c>
      <c r="R1395" s="35" t="s">
        <v>30005</v>
      </c>
      <c r="S1395" s="35" t="s">
        <v>3702</v>
      </c>
      <c r="T1395" s="36" t="s">
        <v>856</v>
      </c>
      <c r="U1395" s="39" t="str">
        <f>_xlfn.CONCAT(Tabel4[[#This Row],[Personnr.]],"-",Tabel4[[#This Row],[Afdeling]],"-",Tabel4[[#This Row],[ASS_Status]])</f>
        <v>29736-8615-Aktiv ansættelse</v>
      </c>
    </row>
    <row r="1396" spans="13:21" x14ac:dyDescent="0.4">
      <c r="M1396" s="35" t="s">
        <v>3703</v>
      </c>
      <c r="N1396" s="35" t="s">
        <v>47284</v>
      </c>
      <c r="O1396" s="35" t="s">
        <v>3704</v>
      </c>
      <c r="P1396" s="35" t="s">
        <v>31052</v>
      </c>
      <c r="Q1396" s="35" t="s">
        <v>29721</v>
      </c>
      <c r="R1396" s="35" t="s">
        <v>29965</v>
      </c>
      <c r="S1396" s="35" t="s">
        <v>3705</v>
      </c>
      <c r="T1396" s="36" t="s">
        <v>649</v>
      </c>
      <c r="U1396" s="39" t="str">
        <f>_xlfn.CONCAT(Tabel4[[#This Row],[Personnr.]],"-",Tabel4[[#This Row],[Afdeling]],"-",Tabel4[[#This Row],[ASS_Status]])</f>
        <v>15976-4792-Aktiv ansættelse</v>
      </c>
    </row>
    <row r="1397" spans="13:21" x14ac:dyDescent="0.4">
      <c r="M1397" s="35" t="s">
        <v>3706</v>
      </c>
      <c r="N1397" s="35" t="s">
        <v>47285</v>
      </c>
      <c r="O1397" s="35" t="s">
        <v>3707</v>
      </c>
      <c r="P1397" s="35" t="s">
        <v>31053</v>
      </c>
      <c r="Q1397" s="35" t="s">
        <v>29721</v>
      </c>
      <c r="R1397" s="35" t="s">
        <v>30005</v>
      </c>
      <c r="S1397" s="35" t="s">
        <v>3708</v>
      </c>
      <c r="T1397" s="36" t="s">
        <v>78</v>
      </c>
      <c r="U1397" s="39" t="str">
        <f>_xlfn.CONCAT(Tabel4[[#This Row],[Personnr.]],"-",Tabel4[[#This Row],[Afdeling]],"-",Tabel4[[#This Row],[ASS_Status]])</f>
        <v>16022-1111-Aktiv ansættelse</v>
      </c>
    </row>
    <row r="1398" spans="13:21" x14ac:dyDescent="0.4">
      <c r="M1398" s="35" t="s">
        <v>3709</v>
      </c>
      <c r="N1398" s="35" t="s">
        <v>47286</v>
      </c>
      <c r="O1398" s="35" t="s">
        <v>3710</v>
      </c>
      <c r="P1398" s="35" t="s">
        <v>31054</v>
      </c>
      <c r="Q1398" s="35" t="s">
        <v>29721</v>
      </c>
      <c r="R1398" s="35" t="s">
        <v>29731</v>
      </c>
      <c r="S1398" s="35" t="s">
        <v>3711</v>
      </c>
      <c r="T1398" s="36" t="s">
        <v>812</v>
      </c>
      <c r="U1398" s="39" t="str">
        <f>_xlfn.CONCAT(Tabel4[[#This Row],[Personnr.]],"-",Tabel4[[#This Row],[Afdeling]],"-",Tabel4[[#This Row],[ASS_Status]])</f>
        <v>30951-8287-Aktiv ansættelse</v>
      </c>
    </row>
    <row r="1399" spans="13:21" ht="33.75" x14ac:dyDescent="0.4">
      <c r="M1399" s="35" t="s">
        <v>3712</v>
      </c>
      <c r="N1399" s="35" t="s">
        <v>47287</v>
      </c>
      <c r="O1399" s="35" t="s">
        <v>3713</v>
      </c>
      <c r="P1399" s="35" t="s">
        <v>31055</v>
      </c>
      <c r="Q1399" s="35" t="s">
        <v>29718</v>
      </c>
      <c r="R1399" s="35" t="s">
        <v>31056</v>
      </c>
      <c r="S1399" s="35" t="s">
        <v>3714</v>
      </c>
      <c r="T1399" s="36" t="s">
        <v>29</v>
      </c>
      <c r="U1399" s="39" t="str">
        <f>_xlfn.CONCAT(Tabel4[[#This Row],[Personnr.]],"-",Tabel4[[#This Row],[Afdeling]],"-",Tabel4[[#This Row],[ASS_Status]])</f>
        <v>32797-0114-Inactive - Payroll Eligible</v>
      </c>
    </row>
    <row r="1400" spans="13:21" x14ac:dyDescent="0.4">
      <c r="M1400" s="35" t="s">
        <v>3715</v>
      </c>
      <c r="N1400" s="35" t="s">
        <v>47288</v>
      </c>
      <c r="O1400" s="35" t="s">
        <v>3716</v>
      </c>
      <c r="P1400" s="35" t="s">
        <v>31057</v>
      </c>
      <c r="Q1400" s="35" t="s">
        <v>29721</v>
      </c>
      <c r="R1400" s="35" t="s">
        <v>29726</v>
      </c>
      <c r="S1400" s="35" t="s">
        <v>3717</v>
      </c>
      <c r="T1400" s="36" t="s">
        <v>148</v>
      </c>
      <c r="U1400" s="39" t="str">
        <f>_xlfn.CONCAT(Tabel4[[#This Row],[Personnr.]],"-",Tabel4[[#This Row],[Afdeling]],"-",Tabel4[[#This Row],[ASS_Status]])</f>
        <v>13885-2280-Aktiv ansættelse</v>
      </c>
    </row>
    <row r="1401" spans="13:21" x14ac:dyDescent="0.4">
      <c r="M1401" s="35" t="s">
        <v>3718</v>
      </c>
      <c r="N1401" s="35" t="s">
        <v>47289</v>
      </c>
      <c r="O1401" s="35" t="s">
        <v>3719</v>
      </c>
      <c r="P1401" s="35" t="s">
        <v>31058</v>
      </c>
      <c r="Q1401" s="35" t="s">
        <v>29721</v>
      </c>
      <c r="R1401" s="35" t="s">
        <v>30146</v>
      </c>
      <c r="S1401" s="35" t="s">
        <v>3720</v>
      </c>
      <c r="T1401" s="36" t="s">
        <v>886</v>
      </c>
      <c r="U1401" s="39" t="str">
        <f>_xlfn.CONCAT(Tabel4[[#This Row],[Personnr.]],"-",Tabel4[[#This Row],[Afdeling]],"-",Tabel4[[#This Row],[ASS_Status]])</f>
        <v>4779-8800-Aktiv ansættelse</v>
      </c>
    </row>
    <row r="1402" spans="13:21" x14ac:dyDescent="0.4">
      <c r="M1402" s="35" t="s">
        <v>3721</v>
      </c>
      <c r="N1402" s="35" t="s">
        <v>47290</v>
      </c>
      <c r="O1402" s="35" t="s">
        <v>3722</v>
      </c>
      <c r="P1402" s="35" t="s">
        <v>31059</v>
      </c>
      <c r="Q1402" s="35" t="s">
        <v>29718</v>
      </c>
      <c r="R1402" s="35" t="s">
        <v>29722</v>
      </c>
      <c r="S1402" s="35" t="s">
        <v>3723</v>
      </c>
      <c r="T1402" s="36" t="s">
        <v>131</v>
      </c>
      <c r="U1402" s="39" t="str">
        <f>_xlfn.CONCAT(Tabel4[[#This Row],[Personnr.]],"-",Tabel4[[#This Row],[Afdeling]],"-",Tabel4[[#This Row],[ASS_Status]])</f>
        <v>26437-2241-Inactive - Payroll Eligible</v>
      </c>
    </row>
    <row r="1403" spans="13:21" ht="33.75" x14ac:dyDescent="0.4">
      <c r="M1403" s="35" t="s">
        <v>3724</v>
      </c>
      <c r="N1403" s="35" t="s">
        <v>47291</v>
      </c>
      <c r="O1403" s="35" t="s">
        <v>3725</v>
      </c>
      <c r="P1403" s="35" t="s">
        <v>31060</v>
      </c>
      <c r="Q1403" s="35" t="s">
        <v>29721</v>
      </c>
      <c r="R1403" s="35" t="s">
        <v>29748</v>
      </c>
      <c r="S1403" s="35" t="s">
        <v>3726</v>
      </c>
      <c r="T1403" s="36" t="s">
        <v>248</v>
      </c>
      <c r="U1403" s="39" t="str">
        <f>_xlfn.CONCAT(Tabel4[[#This Row],[Personnr.]],"-",Tabel4[[#This Row],[Afdeling]],"-",Tabel4[[#This Row],[ASS_Status]])</f>
        <v>32147-2522-Aktiv ansættelse</v>
      </c>
    </row>
    <row r="1404" spans="13:21" x14ac:dyDescent="0.4">
      <c r="M1404" s="35" t="s">
        <v>3727</v>
      </c>
      <c r="N1404" s="35" t="s">
        <v>47292</v>
      </c>
      <c r="O1404" s="35" t="s">
        <v>3728</v>
      </c>
      <c r="P1404" s="35" t="s">
        <v>31061</v>
      </c>
      <c r="Q1404" s="35" t="s">
        <v>29718</v>
      </c>
      <c r="R1404" s="35" t="s">
        <v>30357</v>
      </c>
      <c r="S1404" s="35" t="s">
        <v>3729</v>
      </c>
      <c r="T1404" s="36" t="s">
        <v>299</v>
      </c>
      <c r="U1404" s="39" t="str">
        <f>_xlfn.CONCAT(Tabel4[[#This Row],[Personnr.]],"-",Tabel4[[#This Row],[Afdeling]],"-",Tabel4[[#This Row],[ASS_Status]])</f>
        <v>25092-2733-Inactive - Payroll Eligible</v>
      </c>
    </row>
    <row r="1405" spans="13:21" x14ac:dyDescent="0.4">
      <c r="M1405" s="35" t="s">
        <v>3727</v>
      </c>
      <c r="N1405" s="35"/>
      <c r="O1405" s="35"/>
      <c r="P1405" s="35" t="s">
        <v>31062</v>
      </c>
      <c r="Q1405" s="35" t="s">
        <v>29721</v>
      </c>
      <c r="R1405" s="35" t="s">
        <v>29748</v>
      </c>
      <c r="S1405" s="35" t="s">
        <v>3729</v>
      </c>
      <c r="T1405" s="36" t="s">
        <v>299</v>
      </c>
      <c r="U1405" s="39" t="str">
        <f>_xlfn.CONCAT(Tabel4[[#This Row],[Personnr.]],"-",Tabel4[[#This Row],[Afdeling]],"-",Tabel4[[#This Row],[ASS_Status]])</f>
        <v>-2733-Aktiv ansættelse</v>
      </c>
    </row>
    <row r="1406" spans="13:21" x14ac:dyDescent="0.4">
      <c r="M1406" s="35" t="s">
        <v>3730</v>
      </c>
      <c r="N1406" s="35" t="s">
        <v>47293</v>
      </c>
      <c r="O1406" s="35" t="s">
        <v>3731</v>
      </c>
      <c r="P1406" s="35" t="s">
        <v>31063</v>
      </c>
      <c r="Q1406" s="35" t="s">
        <v>29721</v>
      </c>
      <c r="R1406" s="35" t="s">
        <v>29748</v>
      </c>
      <c r="S1406" s="35" t="s">
        <v>3732</v>
      </c>
      <c r="T1406" s="36" t="s">
        <v>592</v>
      </c>
      <c r="U1406" s="39" t="str">
        <f>_xlfn.CONCAT(Tabel4[[#This Row],[Personnr.]],"-",Tabel4[[#This Row],[Afdeling]],"-",Tabel4[[#This Row],[ASS_Status]])</f>
        <v>33999-4233-Aktiv ansættelse</v>
      </c>
    </row>
    <row r="1407" spans="13:21" x14ac:dyDescent="0.4">
      <c r="M1407" s="35" t="s">
        <v>3733</v>
      </c>
      <c r="N1407" s="35" t="s">
        <v>47294</v>
      </c>
      <c r="O1407" s="35" t="s">
        <v>3734</v>
      </c>
      <c r="P1407" s="35" t="s">
        <v>31064</v>
      </c>
      <c r="Q1407" s="35" t="s">
        <v>29718</v>
      </c>
      <c r="R1407" s="35" t="s">
        <v>29786</v>
      </c>
      <c r="S1407" s="35" t="s">
        <v>3735</v>
      </c>
      <c r="T1407" s="36" t="s">
        <v>396</v>
      </c>
      <c r="U1407" s="39" t="str">
        <f>_xlfn.CONCAT(Tabel4[[#This Row],[Personnr.]],"-",Tabel4[[#This Row],[Afdeling]],"-",Tabel4[[#This Row],[ASS_Status]])</f>
        <v>14867-2997-Inactive - Payroll Eligible</v>
      </c>
    </row>
    <row r="1408" spans="13:21" x14ac:dyDescent="0.4">
      <c r="M1408" s="35" t="s">
        <v>3736</v>
      </c>
      <c r="N1408" s="35" t="s">
        <v>47295</v>
      </c>
      <c r="O1408" s="35" t="s">
        <v>3737</v>
      </c>
      <c r="P1408" s="35" t="s">
        <v>31065</v>
      </c>
      <c r="Q1408" s="35" t="s">
        <v>29721</v>
      </c>
      <c r="R1408" s="35" t="s">
        <v>29731</v>
      </c>
      <c r="S1408" s="35" t="s">
        <v>3738</v>
      </c>
      <c r="T1408" s="36" t="s">
        <v>806</v>
      </c>
      <c r="U1408" s="39" t="str">
        <f>_xlfn.CONCAT(Tabel4[[#This Row],[Personnr.]],"-",Tabel4[[#This Row],[Afdeling]],"-",Tabel4[[#This Row],[ASS_Status]])</f>
        <v>31737-8281-Aktiv ansættelse</v>
      </c>
    </row>
    <row r="1409" spans="13:21" x14ac:dyDescent="0.4">
      <c r="M1409" s="35" t="s">
        <v>3739</v>
      </c>
      <c r="N1409" s="35" t="s">
        <v>47296</v>
      </c>
      <c r="O1409" s="35" t="s">
        <v>3740</v>
      </c>
      <c r="P1409" s="35" t="s">
        <v>31066</v>
      </c>
      <c r="Q1409" s="35" t="s">
        <v>29718</v>
      </c>
      <c r="R1409" s="35" t="s">
        <v>29748</v>
      </c>
      <c r="S1409" s="35" t="s">
        <v>3741</v>
      </c>
      <c r="T1409" s="36" t="s">
        <v>358</v>
      </c>
      <c r="U1409" s="39" t="str">
        <f>_xlfn.CONCAT(Tabel4[[#This Row],[Personnr.]],"-",Tabel4[[#This Row],[Afdeling]],"-",Tabel4[[#This Row],[ASS_Status]])</f>
        <v>26207-2823-Inactive - Payroll Eligible</v>
      </c>
    </row>
    <row r="1410" spans="13:21" x14ac:dyDescent="0.4">
      <c r="M1410" s="35" t="s">
        <v>3739</v>
      </c>
      <c r="N1410" s="35"/>
      <c r="O1410" s="35"/>
      <c r="P1410" s="35" t="s">
        <v>31067</v>
      </c>
      <c r="Q1410" s="35" t="s">
        <v>29721</v>
      </c>
      <c r="R1410" s="35" t="s">
        <v>29737</v>
      </c>
      <c r="S1410" s="35" t="s">
        <v>3741</v>
      </c>
      <c r="T1410" s="36" t="s">
        <v>358</v>
      </c>
      <c r="U1410" s="39" t="str">
        <f>_xlfn.CONCAT(Tabel4[[#This Row],[Personnr.]],"-",Tabel4[[#This Row],[Afdeling]],"-",Tabel4[[#This Row],[ASS_Status]])</f>
        <v>-2823-Aktiv ansættelse</v>
      </c>
    </row>
    <row r="1411" spans="13:21" ht="33.75" x14ac:dyDescent="0.4">
      <c r="M1411" s="35" t="s">
        <v>3742</v>
      </c>
      <c r="N1411" s="35" t="s">
        <v>47297</v>
      </c>
      <c r="O1411" s="35" t="s">
        <v>3743</v>
      </c>
      <c r="P1411" s="35" t="s">
        <v>31068</v>
      </c>
      <c r="Q1411" s="35" t="s">
        <v>29718</v>
      </c>
      <c r="R1411" s="35" t="s">
        <v>29748</v>
      </c>
      <c r="S1411" s="35" t="s">
        <v>3744</v>
      </c>
      <c r="T1411" s="36" t="s">
        <v>35</v>
      </c>
      <c r="U1411" s="39" t="str">
        <f>_xlfn.CONCAT(Tabel4[[#This Row],[Personnr.]],"-",Tabel4[[#This Row],[Afdeling]],"-",Tabel4[[#This Row],[ASS_Status]])</f>
        <v>20596-0120-Inactive - Payroll Eligible</v>
      </c>
    </row>
    <row r="1412" spans="13:21" ht="33.75" x14ac:dyDescent="0.4">
      <c r="M1412" s="35" t="s">
        <v>3745</v>
      </c>
      <c r="N1412" s="35" t="s">
        <v>47298</v>
      </c>
      <c r="O1412" s="35" t="s">
        <v>3746</v>
      </c>
      <c r="P1412" s="35" t="s">
        <v>31069</v>
      </c>
      <c r="Q1412" s="35" t="s">
        <v>29718</v>
      </c>
      <c r="R1412" s="35" t="s">
        <v>29761</v>
      </c>
      <c r="S1412" s="35" t="s">
        <v>3747</v>
      </c>
      <c r="T1412" s="36" t="s">
        <v>593</v>
      </c>
      <c r="U1412" s="39" t="str">
        <f>_xlfn.CONCAT(Tabel4[[#This Row],[Personnr.]],"-",Tabel4[[#This Row],[Afdeling]],"-",Tabel4[[#This Row],[ASS_Status]])</f>
        <v>30294-4242-Inactive - Payroll Eligible</v>
      </c>
    </row>
    <row r="1413" spans="13:21" x14ac:dyDescent="0.4">
      <c r="M1413" s="35" t="s">
        <v>3748</v>
      </c>
      <c r="N1413" s="35" t="s">
        <v>47299</v>
      </c>
      <c r="O1413" s="35" t="s">
        <v>3749</v>
      </c>
      <c r="P1413" s="35" t="s">
        <v>31070</v>
      </c>
      <c r="Q1413" s="35" t="s">
        <v>29718</v>
      </c>
      <c r="R1413" s="35" t="s">
        <v>29754</v>
      </c>
      <c r="S1413" s="35" t="s">
        <v>3750</v>
      </c>
      <c r="T1413" s="36" t="s">
        <v>571</v>
      </c>
      <c r="U1413" s="39" t="str">
        <f>_xlfn.CONCAT(Tabel4[[#This Row],[Personnr.]],"-",Tabel4[[#This Row],[Afdeling]],"-",Tabel4[[#This Row],[ASS_Status]])</f>
        <v>32650-3710-Inactive - Payroll Eligible</v>
      </c>
    </row>
    <row r="1414" spans="13:21" x14ac:dyDescent="0.4">
      <c r="M1414" s="35" t="s">
        <v>44436</v>
      </c>
      <c r="N1414" s="35" t="s">
        <v>47300</v>
      </c>
      <c r="O1414" s="35" t="s">
        <v>44437</v>
      </c>
      <c r="P1414" s="35" t="s">
        <v>42718</v>
      </c>
      <c r="Q1414" s="35" t="s">
        <v>29721</v>
      </c>
      <c r="R1414" s="35" t="s">
        <v>29754</v>
      </c>
      <c r="S1414" s="35" t="s">
        <v>42719</v>
      </c>
      <c r="T1414" s="36" t="s">
        <v>143</v>
      </c>
      <c r="U1414" s="39" t="str">
        <f>_xlfn.CONCAT(Tabel4[[#This Row],[Personnr.]],"-",Tabel4[[#This Row],[Afdeling]],"-",Tabel4[[#This Row],[ASS_Status]])</f>
        <v>36228-2270-Aktiv ansættelse</v>
      </c>
    </row>
    <row r="1415" spans="13:21" x14ac:dyDescent="0.4">
      <c r="M1415" s="35" t="s">
        <v>3751</v>
      </c>
      <c r="N1415" s="35" t="s">
        <v>47301</v>
      </c>
      <c r="O1415" s="35" t="s">
        <v>3752</v>
      </c>
      <c r="P1415" s="35" t="s">
        <v>31071</v>
      </c>
      <c r="Q1415" s="35" t="s">
        <v>29718</v>
      </c>
      <c r="R1415" s="35" t="s">
        <v>29745</v>
      </c>
      <c r="S1415" s="35" t="s">
        <v>3753</v>
      </c>
      <c r="T1415" s="36" t="s">
        <v>454</v>
      </c>
      <c r="U1415" s="39" t="str">
        <f>_xlfn.CONCAT(Tabel4[[#This Row],[Personnr.]],"-",Tabel4[[#This Row],[Afdeling]],"-",Tabel4[[#This Row],[ASS_Status]])</f>
        <v>33215-3130-Inactive - Payroll Eligible</v>
      </c>
    </row>
    <row r="1416" spans="13:21" x14ac:dyDescent="0.4">
      <c r="M1416" s="35" t="s">
        <v>3754</v>
      </c>
      <c r="N1416" s="35" t="s">
        <v>47302</v>
      </c>
      <c r="O1416" s="35" t="s">
        <v>3755</v>
      </c>
      <c r="P1416" s="35" t="s">
        <v>31072</v>
      </c>
      <c r="Q1416" s="35" t="s">
        <v>29718</v>
      </c>
      <c r="R1416" s="35" t="s">
        <v>29754</v>
      </c>
      <c r="S1416" s="35" t="s">
        <v>3756</v>
      </c>
      <c r="T1416" s="36" t="s">
        <v>76</v>
      </c>
      <c r="U1416" s="39" t="str">
        <f>_xlfn.CONCAT(Tabel4[[#This Row],[Personnr.]],"-",Tabel4[[#This Row],[Afdeling]],"-",Tabel4[[#This Row],[ASS_Status]])</f>
        <v>31854-1100-Inactive - Payroll Eligible</v>
      </c>
    </row>
    <row r="1417" spans="13:21" x14ac:dyDescent="0.4">
      <c r="M1417" s="35" t="s">
        <v>3757</v>
      </c>
      <c r="N1417" s="35" t="s">
        <v>47303</v>
      </c>
      <c r="O1417" s="35" t="s">
        <v>3758</v>
      </c>
      <c r="P1417" s="35" t="s">
        <v>31073</v>
      </c>
      <c r="Q1417" s="35" t="s">
        <v>29718</v>
      </c>
      <c r="R1417" s="35" t="s">
        <v>29754</v>
      </c>
      <c r="S1417" s="35" t="s">
        <v>3759</v>
      </c>
      <c r="T1417" s="36" t="s">
        <v>188</v>
      </c>
      <c r="U1417" s="39" t="str">
        <f>_xlfn.CONCAT(Tabel4[[#This Row],[Personnr.]],"-",Tabel4[[#This Row],[Afdeling]],"-",Tabel4[[#This Row],[ASS_Status]])</f>
        <v>27568-2405-Inactive - Payroll Eligible</v>
      </c>
    </row>
    <row r="1418" spans="13:21" x14ac:dyDescent="0.4">
      <c r="M1418" s="35" t="s">
        <v>3760</v>
      </c>
      <c r="N1418" s="35" t="s">
        <v>47304</v>
      </c>
      <c r="O1418" s="35" t="s">
        <v>3761</v>
      </c>
      <c r="P1418" s="35" t="s">
        <v>31074</v>
      </c>
      <c r="Q1418" s="35" t="s">
        <v>29718</v>
      </c>
      <c r="R1418" s="35" t="s">
        <v>29745</v>
      </c>
      <c r="S1418" s="35" t="s">
        <v>3762</v>
      </c>
      <c r="T1418" s="36" t="s">
        <v>577</v>
      </c>
      <c r="U1418" s="39" t="str">
        <f>_xlfn.CONCAT(Tabel4[[#This Row],[Personnr.]],"-",Tabel4[[#This Row],[Afdeling]],"-",Tabel4[[#This Row],[ASS_Status]])</f>
        <v>32498-4110-Inactive - Payroll Eligible</v>
      </c>
    </row>
    <row r="1419" spans="13:21" x14ac:dyDescent="0.4">
      <c r="M1419" s="35" t="s">
        <v>3763</v>
      </c>
      <c r="N1419" s="35" t="s">
        <v>47305</v>
      </c>
      <c r="O1419" s="35" t="s">
        <v>3764</v>
      </c>
      <c r="P1419" s="35" t="s">
        <v>31075</v>
      </c>
      <c r="Q1419" s="35" t="s">
        <v>29718</v>
      </c>
      <c r="R1419" s="35" t="s">
        <v>29745</v>
      </c>
      <c r="S1419" s="35" t="s">
        <v>3765</v>
      </c>
      <c r="T1419" s="36" t="s">
        <v>450</v>
      </c>
      <c r="U1419" s="39" t="str">
        <f>_xlfn.CONCAT(Tabel4[[#This Row],[Personnr.]],"-",Tabel4[[#This Row],[Afdeling]],"-",Tabel4[[#This Row],[ASS_Status]])</f>
        <v>33264-3110-Inactive - Payroll Eligible</v>
      </c>
    </row>
    <row r="1420" spans="13:21" x14ac:dyDescent="0.4">
      <c r="M1420" s="35" t="s">
        <v>3763</v>
      </c>
      <c r="N1420" s="35"/>
      <c r="O1420" s="35"/>
      <c r="P1420" s="35" t="s">
        <v>31076</v>
      </c>
      <c r="Q1420" s="35" t="s">
        <v>29718</v>
      </c>
      <c r="R1420" s="35" t="s">
        <v>29754</v>
      </c>
      <c r="S1420" s="35" t="s">
        <v>3765</v>
      </c>
      <c r="T1420" s="36" t="s">
        <v>472</v>
      </c>
      <c r="U1420" s="39" t="str">
        <f>_xlfn.CONCAT(Tabel4[[#This Row],[Personnr.]],"-",Tabel4[[#This Row],[Afdeling]],"-",Tabel4[[#This Row],[ASS_Status]])</f>
        <v>-3195-Inactive - Payroll Eligible</v>
      </c>
    </row>
    <row r="1421" spans="13:21" x14ac:dyDescent="0.4">
      <c r="M1421" s="35" t="s">
        <v>3763</v>
      </c>
      <c r="N1421" s="35"/>
      <c r="O1421" s="35"/>
      <c r="P1421" s="35" t="s">
        <v>42720</v>
      </c>
      <c r="Q1421" s="35" t="s">
        <v>29721</v>
      </c>
      <c r="R1421" s="35" t="s">
        <v>29754</v>
      </c>
      <c r="S1421" s="35" t="s">
        <v>3765</v>
      </c>
      <c r="T1421" s="36" t="s">
        <v>472</v>
      </c>
      <c r="U1421" s="39" t="str">
        <f>_xlfn.CONCAT(Tabel4[[#This Row],[Personnr.]],"-",Tabel4[[#This Row],[Afdeling]],"-",Tabel4[[#This Row],[ASS_Status]])</f>
        <v>-3195-Aktiv ansættelse</v>
      </c>
    </row>
    <row r="1422" spans="13:21" x14ac:dyDescent="0.4">
      <c r="M1422" s="35" t="s">
        <v>3763</v>
      </c>
      <c r="N1422" s="35"/>
      <c r="O1422" s="35"/>
      <c r="P1422" s="35" t="s">
        <v>47306</v>
      </c>
      <c r="Q1422" s="35" t="s">
        <v>29718</v>
      </c>
      <c r="R1422" s="35" t="s">
        <v>29745</v>
      </c>
      <c r="S1422" s="35" t="s">
        <v>3765</v>
      </c>
      <c r="T1422" s="36" t="s">
        <v>450</v>
      </c>
      <c r="U1422" s="39" t="str">
        <f>_xlfn.CONCAT(Tabel4[[#This Row],[Personnr.]],"-",Tabel4[[#This Row],[Afdeling]],"-",Tabel4[[#This Row],[ASS_Status]])</f>
        <v>-3110-Inactive - Payroll Eligible</v>
      </c>
    </row>
    <row r="1423" spans="13:21" x14ac:dyDescent="0.4">
      <c r="M1423" s="35" t="s">
        <v>3763</v>
      </c>
      <c r="N1423" s="35"/>
      <c r="O1423" s="35"/>
      <c r="P1423" s="35" t="s">
        <v>47307</v>
      </c>
      <c r="Q1423" s="35" t="s">
        <v>29721</v>
      </c>
      <c r="R1423" s="35" t="s">
        <v>29745</v>
      </c>
      <c r="S1423" s="35" t="s">
        <v>3765</v>
      </c>
      <c r="T1423" s="36" t="s">
        <v>450</v>
      </c>
      <c r="U1423" s="39" t="str">
        <f>_xlfn.CONCAT(Tabel4[[#This Row],[Personnr.]],"-",Tabel4[[#This Row],[Afdeling]],"-",Tabel4[[#This Row],[ASS_Status]])</f>
        <v>-3110-Aktiv ansættelse</v>
      </c>
    </row>
    <row r="1424" spans="13:21" x14ac:dyDescent="0.4">
      <c r="M1424" s="35" t="s">
        <v>3766</v>
      </c>
      <c r="N1424" s="35" t="s">
        <v>47308</v>
      </c>
      <c r="O1424" s="35" t="s">
        <v>3767</v>
      </c>
      <c r="P1424" s="35" t="s">
        <v>31077</v>
      </c>
      <c r="Q1424" s="35" t="s">
        <v>29718</v>
      </c>
      <c r="R1424" s="35" t="s">
        <v>29745</v>
      </c>
      <c r="S1424" s="35" t="s">
        <v>3768</v>
      </c>
      <c r="T1424" s="36" t="s">
        <v>577</v>
      </c>
      <c r="U1424" s="39" t="str">
        <f>_xlfn.CONCAT(Tabel4[[#This Row],[Personnr.]],"-",Tabel4[[#This Row],[Afdeling]],"-",Tabel4[[#This Row],[ASS_Status]])</f>
        <v>32349-4110-Inactive - Payroll Eligible</v>
      </c>
    </row>
    <row r="1425" spans="13:21" x14ac:dyDescent="0.4">
      <c r="M1425" s="35" t="s">
        <v>3766</v>
      </c>
      <c r="N1425" s="35"/>
      <c r="O1425" s="35"/>
      <c r="P1425" s="35" t="s">
        <v>42721</v>
      </c>
      <c r="Q1425" s="35" t="s">
        <v>29721</v>
      </c>
      <c r="R1425" s="35" t="s">
        <v>29719</v>
      </c>
      <c r="S1425" s="35" t="s">
        <v>3768</v>
      </c>
      <c r="T1425" s="36" t="s">
        <v>757</v>
      </c>
      <c r="U1425" s="39" t="str">
        <f>_xlfn.CONCAT(Tabel4[[#This Row],[Personnr.]],"-",Tabel4[[#This Row],[Afdeling]],"-",Tabel4[[#This Row],[ASS_Status]])</f>
        <v>-7710-Aktiv ansættelse</v>
      </c>
    </row>
    <row r="1426" spans="13:21" ht="33.75" x14ac:dyDescent="0.4">
      <c r="M1426" s="35" t="s">
        <v>47309</v>
      </c>
      <c r="N1426" s="35" t="s">
        <v>47310</v>
      </c>
      <c r="O1426" s="35" t="s">
        <v>47311</v>
      </c>
      <c r="P1426" s="35" t="s">
        <v>47312</v>
      </c>
      <c r="Q1426" s="35" t="s">
        <v>29718</v>
      </c>
      <c r="R1426" s="35" t="s">
        <v>29745</v>
      </c>
      <c r="S1426" s="35" t="s">
        <v>47313</v>
      </c>
      <c r="T1426" s="36" t="s">
        <v>450</v>
      </c>
      <c r="U1426" s="39" t="str">
        <f>_xlfn.CONCAT(Tabel4[[#This Row],[Personnr.]],"-",Tabel4[[#This Row],[Afdeling]],"-",Tabel4[[#This Row],[ASS_Status]])</f>
        <v>37063-3110-Inactive - Payroll Eligible</v>
      </c>
    </row>
    <row r="1427" spans="13:21" x14ac:dyDescent="0.4">
      <c r="M1427" s="35" t="s">
        <v>3769</v>
      </c>
      <c r="N1427" s="35" t="s">
        <v>47314</v>
      </c>
      <c r="O1427" s="35" t="s">
        <v>3770</v>
      </c>
      <c r="P1427" s="35" t="s">
        <v>31078</v>
      </c>
      <c r="Q1427" s="35" t="s">
        <v>29721</v>
      </c>
      <c r="R1427" s="35" t="s">
        <v>31079</v>
      </c>
      <c r="S1427" s="35" t="s">
        <v>3771</v>
      </c>
      <c r="T1427" s="36" t="s">
        <v>737</v>
      </c>
      <c r="U1427" s="39" t="str">
        <f>_xlfn.CONCAT(Tabel4[[#This Row],[Personnr.]],"-",Tabel4[[#This Row],[Afdeling]],"-",Tabel4[[#This Row],[ASS_Status]])</f>
        <v>19169-6400-Aktiv ansættelse</v>
      </c>
    </row>
    <row r="1428" spans="13:21" x14ac:dyDescent="0.4">
      <c r="M1428" s="35" t="s">
        <v>3772</v>
      </c>
      <c r="N1428" s="35" t="s">
        <v>47315</v>
      </c>
      <c r="O1428" s="35" t="s">
        <v>3773</v>
      </c>
      <c r="P1428" s="35" t="s">
        <v>31080</v>
      </c>
      <c r="Q1428" s="35" t="s">
        <v>29721</v>
      </c>
      <c r="R1428" s="35" t="s">
        <v>30146</v>
      </c>
      <c r="S1428" s="35" t="s">
        <v>3774</v>
      </c>
      <c r="T1428" s="36" t="s">
        <v>886</v>
      </c>
      <c r="U1428" s="39" t="str">
        <f>_xlfn.CONCAT(Tabel4[[#This Row],[Personnr.]],"-",Tabel4[[#This Row],[Afdeling]],"-",Tabel4[[#This Row],[ASS_Status]])</f>
        <v>15549-8800-Aktiv ansættelse</v>
      </c>
    </row>
    <row r="1429" spans="13:21" x14ac:dyDescent="0.4">
      <c r="M1429" s="35" t="s">
        <v>3775</v>
      </c>
      <c r="N1429" s="35" t="s">
        <v>47316</v>
      </c>
      <c r="O1429" s="35" t="s">
        <v>3776</v>
      </c>
      <c r="P1429" s="35" t="s">
        <v>31081</v>
      </c>
      <c r="Q1429" s="35" t="s">
        <v>29721</v>
      </c>
      <c r="R1429" s="35" t="s">
        <v>30036</v>
      </c>
      <c r="S1429" s="35" t="s">
        <v>3777</v>
      </c>
      <c r="T1429" s="36" t="s">
        <v>616</v>
      </c>
      <c r="U1429" s="39" t="str">
        <f>_xlfn.CONCAT(Tabel4[[#This Row],[Personnr.]],"-",Tabel4[[#This Row],[Afdeling]],"-",Tabel4[[#This Row],[ASS_Status]])</f>
        <v>15725-4620-Aktiv ansættelse</v>
      </c>
    </row>
    <row r="1430" spans="13:21" ht="33.75" x14ac:dyDescent="0.4">
      <c r="M1430" s="35" t="s">
        <v>3778</v>
      </c>
      <c r="N1430" s="35" t="s">
        <v>47317</v>
      </c>
      <c r="O1430" s="35" t="s">
        <v>3779</v>
      </c>
      <c r="P1430" s="35" t="s">
        <v>31082</v>
      </c>
      <c r="Q1430" s="35" t="s">
        <v>29721</v>
      </c>
      <c r="R1430" s="35" t="s">
        <v>29926</v>
      </c>
      <c r="S1430" s="35" t="s">
        <v>3780</v>
      </c>
      <c r="T1430" s="36" t="s">
        <v>119</v>
      </c>
      <c r="U1430" s="39" t="str">
        <f>_xlfn.CONCAT(Tabel4[[#This Row],[Personnr.]],"-",Tabel4[[#This Row],[Afdeling]],"-",Tabel4[[#This Row],[ASS_Status]])</f>
        <v>30229-2221-Aktiv ansættelse</v>
      </c>
    </row>
    <row r="1431" spans="13:21" x14ac:dyDescent="0.4">
      <c r="M1431" s="35" t="s">
        <v>3781</v>
      </c>
      <c r="N1431" s="35" t="s">
        <v>47318</v>
      </c>
      <c r="O1431" s="35" t="s">
        <v>3782</v>
      </c>
      <c r="P1431" s="35" t="s">
        <v>31083</v>
      </c>
      <c r="Q1431" s="35" t="s">
        <v>29721</v>
      </c>
      <c r="R1431" s="35" t="s">
        <v>29719</v>
      </c>
      <c r="S1431" s="35" t="s">
        <v>3783</v>
      </c>
      <c r="T1431" s="36" t="s">
        <v>44</v>
      </c>
      <c r="U1431" s="39" t="str">
        <f>_xlfn.CONCAT(Tabel4[[#This Row],[Personnr.]],"-",Tabel4[[#This Row],[Afdeling]],"-",Tabel4[[#This Row],[ASS_Status]])</f>
        <v>16433-1000-Aktiv ansættelse</v>
      </c>
    </row>
    <row r="1432" spans="13:21" x14ac:dyDescent="0.4">
      <c r="M1432" s="35" t="s">
        <v>3784</v>
      </c>
      <c r="N1432" s="35" t="s">
        <v>47319</v>
      </c>
      <c r="O1432" s="35" t="s">
        <v>3785</v>
      </c>
      <c r="P1432" s="35" t="s">
        <v>31084</v>
      </c>
      <c r="Q1432" s="35" t="s">
        <v>29718</v>
      </c>
      <c r="R1432" s="35" t="s">
        <v>29791</v>
      </c>
      <c r="S1432" s="35" t="s">
        <v>3786</v>
      </c>
      <c r="T1432" s="36" t="s">
        <v>763</v>
      </c>
      <c r="U1432" s="39" t="str">
        <f>_xlfn.CONCAT(Tabel4[[#This Row],[Personnr.]],"-",Tabel4[[#This Row],[Afdeling]],"-",Tabel4[[#This Row],[ASS_Status]])</f>
        <v>13092-7770-Inactive - Payroll Eligible</v>
      </c>
    </row>
    <row r="1433" spans="13:21" ht="33.75" x14ac:dyDescent="0.4">
      <c r="M1433" s="35" t="s">
        <v>3787</v>
      </c>
      <c r="N1433" s="35" t="s">
        <v>47320</v>
      </c>
      <c r="O1433" s="35" t="s">
        <v>3788</v>
      </c>
      <c r="P1433" s="35" t="s">
        <v>31085</v>
      </c>
      <c r="Q1433" s="35" t="s">
        <v>29721</v>
      </c>
      <c r="R1433" s="35" t="s">
        <v>29836</v>
      </c>
      <c r="S1433" s="35" t="s">
        <v>3789</v>
      </c>
      <c r="T1433" s="36" t="s">
        <v>42530</v>
      </c>
      <c r="U1433" s="39" t="str">
        <f>_xlfn.CONCAT(Tabel4[[#This Row],[Personnr.]],"-",Tabel4[[#This Row],[Afdeling]],"-",Tabel4[[#This Row],[ASS_Status]])</f>
        <v>22495-7810-Aktiv ansættelse</v>
      </c>
    </row>
    <row r="1434" spans="13:21" x14ac:dyDescent="0.4">
      <c r="M1434" s="35" t="s">
        <v>3790</v>
      </c>
      <c r="N1434" s="35" t="s">
        <v>47321</v>
      </c>
      <c r="O1434" s="35" t="s">
        <v>3791</v>
      </c>
      <c r="P1434" s="35" t="s">
        <v>31086</v>
      </c>
      <c r="Q1434" s="35" t="s">
        <v>29721</v>
      </c>
      <c r="R1434" s="35" t="s">
        <v>29719</v>
      </c>
      <c r="S1434" s="35" t="s">
        <v>3792</v>
      </c>
      <c r="T1434" s="36" t="s">
        <v>818</v>
      </c>
      <c r="U1434" s="39" t="str">
        <f>_xlfn.CONCAT(Tabel4[[#This Row],[Personnr.]],"-",Tabel4[[#This Row],[Afdeling]],"-",Tabel4[[#This Row],[ASS_Status]])</f>
        <v>2319-8340-Aktiv ansættelse</v>
      </c>
    </row>
    <row r="1435" spans="13:21" x14ac:dyDescent="0.4">
      <c r="M1435" s="35" t="s">
        <v>3793</v>
      </c>
      <c r="N1435" s="35" t="s">
        <v>47322</v>
      </c>
      <c r="O1435" s="35" t="s">
        <v>3794</v>
      </c>
      <c r="P1435" s="35" t="s">
        <v>31087</v>
      </c>
      <c r="Q1435" s="35" t="s">
        <v>29718</v>
      </c>
      <c r="R1435" s="35" t="s">
        <v>29748</v>
      </c>
      <c r="S1435" s="35" t="s">
        <v>3795</v>
      </c>
      <c r="T1435" s="36" t="s">
        <v>592</v>
      </c>
      <c r="U1435" s="39" t="str">
        <f>_xlfn.CONCAT(Tabel4[[#This Row],[Personnr.]],"-",Tabel4[[#This Row],[Afdeling]],"-",Tabel4[[#This Row],[ASS_Status]])</f>
        <v>28287-4233-Inactive - Payroll Eligible</v>
      </c>
    </row>
    <row r="1436" spans="13:21" x14ac:dyDescent="0.4">
      <c r="M1436" s="35" t="s">
        <v>3796</v>
      </c>
      <c r="N1436" s="35" t="s">
        <v>47323</v>
      </c>
      <c r="O1436" s="35" t="s">
        <v>3797</v>
      </c>
      <c r="P1436" s="35" t="s">
        <v>31088</v>
      </c>
      <c r="Q1436" s="35" t="s">
        <v>29718</v>
      </c>
      <c r="R1436" s="35" t="s">
        <v>29737</v>
      </c>
      <c r="S1436" s="35" t="s">
        <v>3798</v>
      </c>
      <c r="T1436" s="36" t="s">
        <v>553</v>
      </c>
      <c r="U1436" s="39" t="str">
        <f>_xlfn.CONCAT(Tabel4[[#This Row],[Personnr.]],"-",Tabel4[[#This Row],[Afdeling]],"-",Tabel4[[#This Row],[ASS_Status]])</f>
        <v>27650-3500-Inactive - Payroll Eligible</v>
      </c>
    </row>
    <row r="1437" spans="13:21" x14ac:dyDescent="0.4">
      <c r="M1437" s="35" t="s">
        <v>3799</v>
      </c>
      <c r="N1437" s="35" t="s">
        <v>47324</v>
      </c>
      <c r="O1437" s="35" t="s">
        <v>3800</v>
      </c>
      <c r="P1437" s="35" t="s">
        <v>31089</v>
      </c>
      <c r="Q1437" s="35" t="s">
        <v>29721</v>
      </c>
      <c r="R1437" s="35" t="s">
        <v>42757</v>
      </c>
      <c r="S1437" s="35" t="s">
        <v>3801</v>
      </c>
      <c r="T1437" s="36" t="s">
        <v>638</v>
      </c>
      <c r="U1437" s="39" t="str">
        <f>_xlfn.CONCAT(Tabel4[[#This Row],[Personnr.]],"-",Tabel4[[#This Row],[Afdeling]],"-",Tabel4[[#This Row],[ASS_Status]])</f>
        <v>20077-4735-Aktiv ansættelse</v>
      </c>
    </row>
    <row r="1438" spans="13:21" x14ac:dyDescent="0.4">
      <c r="M1438" s="35" t="s">
        <v>3802</v>
      </c>
      <c r="N1438" s="35" t="s">
        <v>47325</v>
      </c>
      <c r="O1438" s="35" t="s">
        <v>3803</v>
      </c>
      <c r="P1438" s="35" t="s">
        <v>31090</v>
      </c>
      <c r="Q1438" s="35" t="s">
        <v>29721</v>
      </c>
      <c r="R1438" s="35" t="s">
        <v>29797</v>
      </c>
      <c r="S1438" s="35" t="s">
        <v>3804</v>
      </c>
      <c r="T1438" s="36" t="s">
        <v>645</v>
      </c>
      <c r="U1438" s="39" t="str">
        <f>_xlfn.CONCAT(Tabel4[[#This Row],[Personnr.]],"-",Tabel4[[#This Row],[Afdeling]],"-",Tabel4[[#This Row],[ASS_Status]])</f>
        <v>14134-4775-Aktiv ansættelse</v>
      </c>
    </row>
    <row r="1439" spans="13:21" x14ac:dyDescent="0.4">
      <c r="M1439" s="35" t="s">
        <v>3805</v>
      </c>
      <c r="N1439" s="35" t="s">
        <v>47326</v>
      </c>
      <c r="O1439" s="35" t="s">
        <v>3806</v>
      </c>
      <c r="P1439" s="35" t="s">
        <v>31091</v>
      </c>
      <c r="Q1439" s="35" t="s">
        <v>29721</v>
      </c>
      <c r="R1439" s="35" t="s">
        <v>29737</v>
      </c>
      <c r="S1439" s="35" t="s">
        <v>3807</v>
      </c>
      <c r="T1439" s="36" t="s">
        <v>247</v>
      </c>
      <c r="U1439" s="39" t="str">
        <f>_xlfn.CONCAT(Tabel4[[#This Row],[Personnr.]],"-",Tabel4[[#This Row],[Afdeling]],"-",Tabel4[[#This Row],[ASS_Status]])</f>
        <v>26346-2521-Aktiv ansættelse</v>
      </c>
    </row>
    <row r="1440" spans="13:21" x14ac:dyDescent="0.4">
      <c r="M1440" s="35" t="s">
        <v>27379</v>
      </c>
      <c r="N1440" s="35" t="s">
        <v>47327</v>
      </c>
      <c r="O1440" s="35" t="s">
        <v>27380</v>
      </c>
      <c r="P1440" s="35" t="s">
        <v>31092</v>
      </c>
      <c r="Q1440" s="35" t="s">
        <v>29721</v>
      </c>
      <c r="R1440" s="35" t="s">
        <v>29748</v>
      </c>
      <c r="S1440" s="35" t="s">
        <v>27381</v>
      </c>
      <c r="T1440" s="36" t="s">
        <v>48</v>
      </c>
      <c r="U1440" s="39" t="str">
        <f>_xlfn.CONCAT(Tabel4[[#This Row],[Personnr.]],"-",Tabel4[[#This Row],[Afdeling]],"-",Tabel4[[#This Row],[ASS_Status]])</f>
        <v>34473-1022-Aktiv ansættelse</v>
      </c>
    </row>
    <row r="1441" spans="13:21" x14ac:dyDescent="0.4">
      <c r="M1441" s="35" t="s">
        <v>3808</v>
      </c>
      <c r="N1441" s="35" t="s">
        <v>47328</v>
      </c>
      <c r="O1441" s="35" t="s">
        <v>3809</v>
      </c>
      <c r="P1441" s="35" t="s">
        <v>31093</v>
      </c>
      <c r="Q1441" s="35" t="s">
        <v>29721</v>
      </c>
      <c r="R1441" s="35" t="s">
        <v>29748</v>
      </c>
      <c r="S1441" s="35" t="s">
        <v>3810</v>
      </c>
      <c r="T1441" s="36" t="s">
        <v>432</v>
      </c>
      <c r="U1441" s="39" t="str">
        <f>_xlfn.CONCAT(Tabel4[[#This Row],[Personnr.]],"-",Tabel4[[#This Row],[Afdeling]],"-",Tabel4[[#This Row],[ASS_Status]])</f>
        <v>30328-3062-Aktiv ansættelse</v>
      </c>
    </row>
    <row r="1442" spans="13:21" ht="33.75" x14ac:dyDescent="0.4">
      <c r="M1442" s="35" t="s">
        <v>3811</v>
      </c>
      <c r="N1442" s="35" t="s">
        <v>47329</v>
      </c>
      <c r="O1442" s="35" t="s">
        <v>3812</v>
      </c>
      <c r="P1442" s="35" t="s">
        <v>31094</v>
      </c>
      <c r="Q1442" s="35" t="s">
        <v>29718</v>
      </c>
      <c r="R1442" s="35" t="s">
        <v>29761</v>
      </c>
      <c r="S1442" s="35" t="s">
        <v>3813</v>
      </c>
      <c r="T1442" s="36" t="s">
        <v>378</v>
      </c>
      <c r="U1442" s="39" t="str">
        <f>_xlfn.CONCAT(Tabel4[[#This Row],[Personnr.]],"-",Tabel4[[#This Row],[Afdeling]],"-",Tabel4[[#This Row],[ASS_Status]])</f>
        <v>31858-2900-Inactive - Payroll Eligible</v>
      </c>
    </row>
    <row r="1443" spans="13:21" ht="33.75" x14ac:dyDescent="0.4">
      <c r="M1443" s="35" t="s">
        <v>3814</v>
      </c>
      <c r="N1443" s="35" t="s">
        <v>47330</v>
      </c>
      <c r="O1443" s="35" t="s">
        <v>3815</v>
      </c>
      <c r="P1443" s="35" t="s">
        <v>31096</v>
      </c>
      <c r="Q1443" s="35" t="s">
        <v>29721</v>
      </c>
      <c r="R1443" s="35" t="s">
        <v>29748</v>
      </c>
      <c r="S1443" s="35" t="s">
        <v>3816</v>
      </c>
      <c r="T1443" s="36" t="s">
        <v>252</v>
      </c>
      <c r="U1443" s="39" t="str">
        <f>_xlfn.CONCAT(Tabel4[[#This Row],[Personnr.]],"-",Tabel4[[#This Row],[Afdeling]],"-",Tabel4[[#This Row],[ASS_Status]])</f>
        <v>28952-2542-Aktiv ansættelse</v>
      </c>
    </row>
    <row r="1444" spans="13:21" ht="33.75" x14ac:dyDescent="0.4">
      <c r="M1444" s="35" t="s">
        <v>3814</v>
      </c>
      <c r="N1444" s="35"/>
      <c r="O1444" s="35"/>
      <c r="P1444" s="35" t="s">
        <v>31097</v>
      </c>
      <c r="Q1444" s="35" t="s">
        <v>29718</v>
      </c>
      <c r="R1444" s="35" t="s">
        <v>29761</v>
      </c>
      <c r="S1444" s="35" t="s">
        <v>3816</v>
      </c>
      <c r="T1444" s="36" t="s">
        <v>252</v>
      </c>
      <c r="U1444" s="39" t="str">
        <f>_xlfn.CONCAT(Tabel4[[#This Row],[Personnr.]],"-",Tabel4[[#This Row],[Afdeling]],"-",Tabel4[[#This Row],[ASS_Status]])</f>
        <v>-2542-Inactive - Payroll Eligible</v>
      </c>
    </row>
    <row r="1445" spans="13:21" ht="33.75" x14ac:dyDescent="0.4">
      <c r="M1445" s="35" t="s">
        <v>3817</v>
      </c>
      <c r="N1445" s="35" t="s">
        <v>47331</v>
      </c>
      <c r="O1445" s="35" t="s">
        <v>3818</v>
      </c>
      <c r="P1445" s="35" t="s">
        <v>31098</v>
      </c>
      <c r="Q1445" s="35" t="s">
        <v>29718</v>
      </c>
      <c r="R1445" s="35" t="s">
        <v>29748</v>
      </c>
      <c r="S1445" s="35" t="s">
        <v>3819</v>
      </c>
      <c r="T1445" s="36" t="s">
        <v>244</v>
      </c>
      <c r="U1445" s="39" t="str">
        <f>_xlfn.CONCAT(Tabel4[[#This Row],[Personnr.]],"-",Tabel4[[#This Row],[Afdeling]],"-",Tabel4[[#This Row],[ASS_Status]])</f>
        <v>25983-2514-Inactive - Payroll Eligible</v>
      </c>
    </row>
    <row r="1446" spans="13:21" x14ac:dyDescent="0.4">
      <c r="M1446" s="35" t="s">
        <v>3820</v>
      </c>
      <c r="N1446" s="35" t="s">
        <v>47332</v>
      </c>
      <c r="O1446" s="35" t="s">
        <v>3821</v>
      </c>
      <c r="P1446" s="35" t="s">
        <v>31099</v>
      </c>
      <c r="Q1446" s="35" t="s">
        <v>29923</v>
      </c>
      <c r="R1446" s="35" t="s">
        <v>29748</v>
      </c>
      <c r="S1446" s="35" t="s">
        <v>3822</v>
      </c>
      <c r="T1446" s="36" t="s">
        <v>48</v>
      </c>
      <c r="U1446" s="39" t="str">
        <f>_xlfn.CONCAT(Tabel4[[#This Row],[Personnr.]],"-",Tabel4[[#This Row],[Afdeling]],"-",Tabel4[[#This Row],[ASS_Status]])</f>
        <v>25439-1022-Far orlov (6+evt. 7 uger)(198)</v>
      </c>
    </row>
    <row r="1447" spans="13:21" x14ac:dyDescent="0.4">
      <c r="M1447" s="35" t="s">
        <v>44438</v>
      </c>
      <c r="N1447" s="35" t="s">
        <v>47333</v>
      </c>
      <c r="O1447" s="35" t="s">
        <v>44439</v>
      </c>
      <c r="P1447" s="35" t="s">
        <v>42722</v>
      </c>
      <c r="Q1447" s="35" t="s">
        <v>29718</v>
      </c>
      <c r="R1447" s="35" t="s">
        <v>29761</v>
      </c>
      <c r="S1447" s="35" t="s">
        <v>42723</v>
      </c>
      <c r="T1447" s="36" t="s">
        <v>582</v>
      </c>
      <c r="U1447" s="39" t="str">
        <f>_xlfn.CONCAT(Tabel4[[#This Row],[Personnr.]],"-",Tabel4[[#This Row],[Afdeling]],"-",Tabel4[[#This Row],[ASS_Status]])</f>
        <v>35956-4150-Inactive - Payroll Eligible</v>
      </c>
    </row>
    <row r="1448" spans="13:21" x14ac:dyDescent="0.4">
      <c r="M1448" s="35" t="s">
        <v>3823</v>
      </c>
      <c r="N1448" s="35" t="s">
        <v>47334</v>
      </c>
      <c r="O1448" s="35" t="s">
        <v>3824</v>
      </c>
      <c r="P1448" s="35" t="s">
        <v>31100</v>
      </c>
      <c r="Q1448" s="35" t="s">
        <v>29718</v>
      </c>
      <c r="R1448" s="35" t="s">
        <v>29745</v>
      </c>
      <c r="S1448" s="35" t="s">
        <v>3825</v>
      </c>
      <c r="T1448" s="36" t="s">
        <v>710</v>
      </c>
      <c r="U1448" s="39" t="str">
        <f>_xlfn.CONCAT(Tabel4[[#This Row],[Personnr.]],"-",Tabel4[[#This Row],[Afdeling]],"-",Tabel4[[#This Row],[ASS_Status]])</f>
        <v>28140-5680-Inactive - Payroll Eligible</v>
      </c>
    </row>
    <row r="1449" spans="13:21" x14ac:dyDescent="0.4">
      <c r="M1449" s="35" t="s">
        <v>3826</v>
      </c>
      <c r="N1449" s="35" t="s">
        <v>47335</v>
      </c>
      <c r="O1449" s="35" t="s">
        <v>3827</v>
      </c>
      <c r="P1449" s="35" t="s">
        <v>31101</v>
      </c>
      <c r="Q1449" s="35" t="s">
        <v>29718</v>
      </c>
      <c r="R1449" s="35" t="s">
        <v>29761</v>
      </c>
      <c r="S1449" s="35" t="s">
        <v>3828</v>
      </c>
      <c r="T1449" s="36" t="s">
        <v>548</v>
      </c>
      <c r="U1449" s="39" t="str">
        <f>_xlfn.CONCAT(Tabel4[[#This Row],[Personnr.]],"-",Tabel4[[#This Row],[Afdeling]],"-",Tabel4[[#This Row],[ASS_Status]])</f>
        <v>31510-3447-Inactive - Payroll Eligible</v>
      </c>
    </row>
    <row r="1450" spans="13:21" x14ac:dyDescent="0.4">
      <c r="M1450" s="35" t="s">
        <v>47336</v>
      </c>
      <c r="N1450" s="35" t="s">
        <v>47337</v>
      </c>
      <c r="O1450" s="35" t="s">
        <v>47338</v>
      </c>
      <c r="P1450" s="35" t="s">
        <v>47339</v>
      </c>
      <c r="Q1450" s="35" t="s">
        <v>29721</v>
      </c>
      <c r="R1450" s="35" t="s">
        <v>29748</v>
      </c>
      <c r="S1450" s="35" t="s">
        <v>47340</v>
      </c>
      <c r="T1450" s="36" t="s">
        <v>621</v>
      </c>
      <c r="U1450" s="39" t="str">
        <f>_xlfn.CONCAT(Tabel4[[#This Row],[Personnr.]],"-",Tabel4[[#This Row],[Afdeling]],"-",Tabel4[[#This Row],[ASS_Status]])</f>
        <v>36705-4630-Aktiv ansættelse</v>
      </c>
    </row>
    <row r="1451" spans="13:21" x14ac:dyDescent="0.4">
      <c r="M1451" s="35" t="s">
        <v>3829</v>
      </c>
      <c r="N1451" s="35" t="s">
        <v>47341</v>
      </c>
      <c r="O1451" s="35" t="s">
        <v>3830</v>
      </c>
      <c r="P1451" s="35" t="s">
        <v>31102</v>
      </c>
      <c r="Q1451" s="35" t="s">
        <v>29718</v>
      </c>
      <c r="R1451" s="35" t="s">
        <v>29745</v>
      </c>
      <c r="S1451" s="35" t="s">
        <v>3831</v>
      </c>
      <c r="T1451" s="36" t="s">
        <v>577</v>
      </c>
      <c r="U1451" s="39" t="str">
        <f>_xlfn.CONCAT(Tabel4[[#This Row],[Personnr.]],"-",Tabel4[[#This Row],[Afdeling]],"-",Tabel4[[#This Row],[ASS_Status]])</f>
        <v>33494-4110-Inactive - Payroll Eligible</v>
      </c>
    </row>
    <row r="1452" spans="13:21" x14ac:dyDescent="0.4">
      <c r="M1452" s="35" t="s">
        <v>3829</v>
      </c>
      <c r="N1452" s="35"/>
      <c r="O1452" s="35"/>
      <c r="P1452" s="35" t="s">
        <v>31103</v>
      </c>
      <c r="Q1452" s="35" t="s">
        <v>29718</v>
      </c>
      <c r="R1452" s="35" t="s">
        <v>29745</v>
      </c>
      <c r="S1452" s="35" t="s">
        <v>3831</v>
      </c>
      <c r="T1452" s="36" t="s">
        <v>39</v>
      </c>
      <c r="U1452" s="39" t="str">
        <f>_xlfn.CONCAT(Tabel4[[#This Row],[Personnr.]],"-",Tabel4[[#This Row],[Afdeling]],"-",Tabel4[[#This Row],[ASS_Status]])</f>
        <v>-0132-Inactive - Payroll Eligible</v>
      </c>
    </row>
    <row r="1453" spans="13:21" x14ac:dyDescent="0.4">
      <c r="M1453" s="35" t="s">
        <v>3829</v>
      </c>
      <c r="N1453" s="35"/>
      <c r="O1453" s="35"/>
      <c r="P1453" s="35" t="s">
        <v>42724</v>
      </c>
      <c r="Q1453" s="35" t="s">
        <v>29718</v>
      </c>
      <c r="R1453" s="35" t="s">
        <v>29745</v>
      </c>
      <c r="S1453" s="35" t="s">
        <v>3831</v>
      </c>
      <c r="T1453" s="36" t="s">
        <v>39</v>
      </c>
      <c r="U1453" s="39" t="str">
        <f>_xlfn.CONCAT(Tabel4[[#This Row],[Personnr.]],"-",Tabel4[[#This Row],[Afdeling]],"-",Tabel4[[#This Row],[ASS_Status]])</f>
        <v>-0132-Inactive - Payroll Eligible</v>
      </c>
    </row>
    <row r="1454" spans="13:21" x14ac:dyDescent="0.4">
      <c r="M1454" s="35" t="s">
        <v>44440</v>
      </c>
      <c r="N1454" s="35" t="s">
        <v>47342</v>
      </c>
      <c r="O1454" s="35" t="s">
        <v>44441</v>
      </c>
      <c r="P1454" s="35" t="s">
        <v>42725</v>
      </c>
      <c r="Q1454" s="35" t="s">
        <v>29718</v>
      </c>
      <c r="R1454" s="35" t="s">
        <v>29754</v>
      </c>
      <c r="S1454" s="35" t="s">
        <v>42726</v>
      </c>
      <c r="T1454" s="36" t="s">
        <v>31</v>
      </c>
      <c r="U1454" s="39" t="str">
        <f>_xlfn.CONCAT(Tabel4[[#This Row],[Personnr.]],"-",Tabel4[[#This Row],[Afdeling]],"-",Tabel4[[#This Row],[ASS_Status]])</f>
        <v>35704-0116-Inactive - Payroll Eligible</v>
      </c>
    </row>
    <row r="1455" spans="13:21" x14ac:dyDescent="0.4">
      <c r="M1455" s="35" t="s">
        <v>44440</v>
      </c>
      <c r="N1455" s="35"/>
      <c r="O1455" s="35"/>
      <c r="P1455" s="35" t="s">
        <v>42727</v>
      </c>
      <c r="Q1455" s="35" t="s">
        <v>29718</v>
      </c>
      <c r="R1455" s="35" t="s">
        <v>29754</v>
      </c>
      <c r="S1455" s="35" t="s">
        <v>42726</v>
      </c>
      <c r="T1455" s="36" t="s">
        <v>550</v>
      </c>
      <c r="U1455" s="39" t="str">
        <f>_xlfn.CONCAT(Tabel4[[#This Row],[Personnr.]],"-",Tabel4[[#This Row],[Afdeling]],"-",Tabel4[[#This Row],[ASS_Status]])</f>
        <v>-3452-Inactive - Payroll Eligible</v>
      </c>
    </row>
    <row r="1456" spans="13:21" x14ac:dyDescent="0.4">
      <c r="M1456" s="35" t="s">
        <v>3832</v>
      </c>
      <c r="N1456" s="35" t="s">
        <v>47343</v>
      </c>
      <c r="O1456" s="35" t="s">
        <v>3833</v>
      </c>
      <c r="P1456" s="35" t="s">
        <v>31104</v>
      </c>
      <c r="Q1456" s="35" t="s">
        <v>29718</v>
      </c>
      <c r="R1456" s="35" t="s">
        <v>29745</v>
      </c>
      <c r="S1456" s="35" t="s">
        <v>3834</v>
      </c>
      <c r="T1456" s="36" t="s">
        <v>577</v>
      </c>
      <c r="U1456" s="39" t="str">
        <f>_xlfn.CONCAT(Tabel4[[#This Row],[Personnr.]],"-",Tabel4[[#This Row],[Afdeling]],"-",Tabel4[[#This Row],[ASS_Status]])</f>
        <v>33221-4110-Inactive - Payroll Eligible</v>
      </c>
    </row>
    <row r="1457" spans="13:21" x14ac:dyDescent="0.4">
      <c r="M1457" s="35" t="s">
        <v>3832</v>
      </c>
      <c r="N1457" s="35"/>
      <c r="O1457" s="35"/>
      <c r="P1457" s="35" t="s">
        <v>42728</v>
      </c>
      <c r="Q1457" s="35" t="s">
        <v>29718</v>
      </c>
      <c r="R1457" s="35" t="s">
        <v>29745</v>
      </c>
      <c r="S1457" s="35" t="s">
        <v>3834</v>
      </c>
      <c r="T1457" s="36" t="s">
        <v>577</v>
      </c>
      <c r="U1457" s="39" t="str">
        <f>_xlfn.CONCAT(Tabel4[[#This Row],[Personnr.]],"-",Tabel4[[#This Row],[Afdeling]],"-",Tabel4[[#This Row],[ASS_Status]])</f>
        <v>-4110-Inactive - Payroll Eligible</v>
      </c>
    </row>
    <row r="1458" spans="13:21" x14ac:dyDescent="0.4">
      <c r="M1458" s="35" t="s">
        <v>3835</v>
      </c>
      <c r="N1458" s="35" t="s">
        <v>47344</v>
      </c>
      <c r="O1458" s="35" t="s">
        <v>3836</v>
      </c>
      <c r="P1458" s="35" t="s">
        <v>31105</v>
      </c>
      <c r="Q1458" s="35" t="s">
        <v>29718</v>
      </c>
      <c r="R1458" s="35" t="s">
        <v>29754</v>
      </c>
      <c r="S1458" s="35" t="s">
        <v>3837</v>
      </c>
      <c r="T1458" s="36" t="s">
        <v>159</v>
      </c>
      <c r="U1458" s="39" t="str">
        <f>_xlfn.CONCAT(Tabel4[[#This Row],[Personnr.]],"-",Tabel4[[#This Row],[Afdeling]],"-",Tabel4[[#This Row],[ASS_Status]])</f>
        <v>31829-2303-Inactive - Payroll Eligible</v>
      </c>
    </row>
    <row r="1459" spans="13:21" x14ac:dyDescent="0.4">
      <c r="M1459" s="35" t="s">
        <v>3835</v>
      </c>
      <c r="N1459" s="35"/>
      <c r="O1459" s="35"/>
      <c r="P1459" s="35" t="s">
        <v>47345</v>
      </c>
      <c r="Q1459" s="35" t="s">
        <v>29721</v>
      </c>
      <c r="R1459" s="35" t="s">
        <v>29754</v>
      </c>
      <c r="S1459" s="35" t="s">
        <v>3837</v>
      </c>
      <c r="T1459" s="36" t="s">
        <v>42503</v>
      </c>
      <c r="U1459" s="39" t="str">
        <f>_xlfn.CONCAT(Tabel4[[#This Row],[Personnr.]],"-",Tabel4[[#This Row],[Afdeling]],"-",Tabel4[[#This Row],[ASS_Status]])</f>
        <v>-2292-Aktiv ansættelse</v>
      </c>
    </row>
    <row r="1460" spans="13:21" x14ac:dyDescent="0.4">
      <c r="M1460" s="35" t="s">
        <v>27383</v>
      </c>
      <c r="N1460" s="35" t="s">
        <v>47346</v>
      </c>
      <c r="O1460" s="35" t="s">
        <v>27384</v>
      </c>
      <c r="P1460" s="35" t="s">
        <v>31106</v>
      </c>
      <c r="Q1460" s="35" t="s">
        <v>29721</v>
      </c>
      <c r="R1460" s="35" t="s">
        <v>29754</v>
      </c>
      <c r="S1460" s="35" t="s">
        <v>27385</v>
      </c>
      <c r="T1460" s="36" t="s">
        <v>65</v>
      </c>
      <c r="U1460" s="39" t="str">
        <f>_xlfn.CONCAT(Tabel4[[#This Row],[Personnr.]],"-",Tabel4[[#This Row],[Afdeling]],"-",Tabel4[[#This Row],[ASS_Status]])</f>
        <v>34132-1053-Aktiv ansættelse</v>
      </c>
    </row>
    <row r="1461" spans="13:21" x14ac:dyDescent="0.4">
      <c r="M1461" s="35" t="s">
        <v>3838</v>
      </c>
      <c r="N1461" s="35" t="s">
        <v>47347</v>
      </c>
      <c r="O1461" s="35" t="s">
        <v>3839</v>
      </c>
      <c r="P1461" s="35" t="s">
        <v>31107</v>
      </c>
      <c r="Q1461" s="35" t="s">
        <v>29718</v>
      </c>
      <c r="R1461" s="35" t="s">
        <v>29745</v>
      </c>
      <c r="S1461" s="35" t="s">
        <v>3840</v>
      </c>
      <c r="T1461" s="36" t="s">
        <v>67</v>
      </c>
      <c r="U1461" s="39" t="str">
        <f>_xlfn.CONCAT(Tabel4[[#This Row],[Personnr.]],"-",Tabel4[[#This Row],[Afdeling]],"-",Tabel4[[#This Row],[ASS_Status]])</f>
        <v>32270-1061-Inactive - Payroll Eligible</v>
      </c>
    </row>
    <row r="1462" spans="13:21" x14ac:dyDescent="0.4">
      <c r="M1462" s="35" t="s">
        <v>3838</v>
      </c>
      <c r="N1462" s="35"/>
      <c r="O1462" s="35"/>
      <c r="P1462" s="35" t="s">
        <v>31108</v>
      </c>
      <c r="Q1462" s="35" t="s">
        <v>29718</v>
      </c>
      <c r="R1462" s="35" t="s">
        <v>29745</v>
      </c>
      <c r="S1462" s="35" t="s">
        <v>3840</v>
      </c>
      <c r="T1462" s="36" t="s">
        <v>67</v>
      </c>
      <c r="U1462" s="39" t="str">
        <f>_xlfn.CONCAT(Tabel4[[#This Row],[Personnr.]],"-",Tabel4[[#This Row],[Afdeling]],"-",Tabel4[[#This Row],[ASS_Status]])</f>
        <v>-1061-Inactive - Payroll Eligible</v>
      </c>
    </row>
    <row r="1463" spans="13:21" x14ac:dyDescent="0.4">
      <c r="M1463" s="35" t="s">
        <v>3838</v>
      </c>
      <c r="N1463" s="35"/>
      <c r="O1463" s="35"/>
      <c r="P1463" s="35" t="s">
        <v>47348</v>
      </c>
      <c r="Q1463" s="35" t="s">
        <v>29718</v>
      </c>
      <c r="R1463" s="35" t="s">
        <v>29745</v>
      </c>
      <c r="S1463" s="35" t="s">
        <v>3840</v>
      </c>
      <c r="T1463" s="36" t="s">
        <v>67</v>
      </c>
      <c r="U1463" s="39" t="str">
        <f>_xlfn.CONCAT(Tabel4[[#This Row],[Personnr.]],"-",Tabel4[[#This Row],[Afdeling]],"-",Tabel4[[#This Row],[ASS_Status]])</f>
        <v>-1061-Inactive - Payroll Eligible</v>
      </c>
    </row>
    <row r="1464" spans="13:21" ht="33.75" x14ac:dyDescent="0.4">
      <c r="M1464" s="35" t="s">
        <v>47349</v>
      </c>
      <c r="N1464" s="35" t="s">
        <v>47350</v>
      </c>
      <c r="O1464" s="35" t="s">
        <v>47351</v>
      </c>
      <c r="P1464" s="35" t="s">
        <v>47352</v>
      </c>
      <c r="Q1464" s="35" t="s">
        <v>29718</v>
      </c>
      <c r="R1464" s="35" t="s">
        <v>29745</v>
      </c>
      <c r="S1464" s="35" t="s">
        <v>47353</v>
      </c>
      <c r="T1464" s="36" t="s">
        <v>39</v>
      </c>
      <c r="U1464" s="39" t="str">
        <f>_xlfn.CONCAT(Tabel4[[#This Row],[Personnr.]],"-",Tabel4[[#This Row],[Afdeling]],"-",Tabel4[[#This Row],[ASS_Status]])</f>
        <v>37023-0132-Inactive - Payroll Eligible</v>
      </c>
    </row>
    <row r="1465" spans="13:21" ht="33.75" x14ac:dyDescent="0.4">
      <c r="M1465" s="35" t="s">
        <v>27386</v>
      </c>
      <c r="N1465" s="35" t="s">
        <v>47354</v>
      </c>
      <c r="O1465" s="35" t="s">
        <v>27387</v>
      </c>
      <c r="P1465" s="35" t="s">
        <v>31109</v>
      </c>
      <c r="Q1465" s="35" t="s">
        <v>29718</v>
      </c>
      <c r="R1465" s="37" t="s">
        <v>29745</v>
      </c>
      <c r="S1465" s="35" t="s">
        <v>27388</v>
      </c>
      <c r="T1465" s="36" t="s">
        <v>67</v>
      </c>
      <c r="U1465" s="39" t="str">
        <f>_xlfn.CONCAT(Tabel4[[#This Row],[Personnr.]],"-",Tabel4[[#This Row],[Afdeling]],"-",Tabel4[[#This Row],[ASS_Status]])</f>
        <v>34433-1061-Inactive - Payroll Eligible</v>
      </c>
    </row>
    <row r="1466" spans="13:21" ht="33.75" x14ac:dyDescent="0.4">
      <c r="M1466" s="35" t="s">
        <v>27386</v>
      </c>
      <c r="N1466" s="35"/>
      <c r="O1466" s="35"/>
      <c r="P1466" s="35" t="s">
        <v>47355</v>
      </c>
      <c r="Q1466" s="35" t="s">
        <v>29718</v>
      </c>
      <c r="R1466" s="35" t="s">
        <v>29745</v>
      </c>
      <c r="S1466" s="35" t="s">
        <v>27388</v>
      </c>
      <c r="T1466" s="36" t="s">
        <v>67</v>
      </c>
      <c r="U1466" s="39" t="str">
        <f>_xlfn.CONCAT(Tabel4[[#This Row],[Personnr.]],"-",Tabel4[[#This Row],[Afdeling]],"-",Tabel4[[#This Row],[ASS_Status]])</f>
        <v>-1061-Inactive - Payroll Eligible</v>
      </c>
    </row>
    <row r="1467" spans="13:21" x14ac:dyDescent="0.4">
      <c r="M1467" s="35" t="s">
        <v>47356</v>
      </c>
      <c r="N1467" s="35" t="s">
        <v>47357</v>
      </c>
      <c r="O1467" s="35" t="s">
        <v>47358</v>
      </c>
      <c r="P1467" s="35" t="s">
        <v>47359</v>
      </c>
      <c r="Q1467" s="35" t="s">
        <v>29721</v>
      </c>
      <c r="R1467" s="35" t="s">
        <v>29956</v>
      </c>
      <c r="S1467" s="35" t="s">
        <v>47360</v>
      </c>
      <c r="T1467" s="36" t="s">
        <v>104</v>
      </c>
      <c r="U1467" s="39" t="str">
        <f>_xlfn.CONCAT(Tabel4[[#This Row],[Personnr.]],"-",Tabel4[[#This Row],[Afdeling]],"-",Tabel4[[#This Row],[ASS_Status]])</f>
        <v>36915-1201-Aktiv ansættelse</v>
      </c>
    </row>
    <row r="1468" spans="13:21" x14ac:dyDescent="0.4">
      <c r="M1468" s="35" t="s">
        <v>3841</v>
      </c>
      <c r="N1468" s="35" t="s">
        <v>47361</v>
      </c>
      <c r="O1468" s="35" t="s">
        <v>3842</v>
      </c>
      <c r="P1468" s="35" t="s">
        <v>31110</v>
      </c>
      <c r="Q1468" s="35" t="s">
        <v>29721</v>
      </c>
      <c r="R1468" s="35" t="s">
        <v>30146</v>
      </c>
      <c r="S1468" s="35" t="s">
        <v>3843</v>
      </c>
      <c r="T1468" s="36" t="s">
        <v>886</v>
      </c>
      <c r="U1468" s="39" t="str">
        <f>_xlfn.CONCAT(Tabel4[[#This Row],[Personnr.]],"-",Tabel4[[#This Row],[Afdeling]],"-",Tabel4[[#This Row],[ASS_Status]])</f>
        <v>12303-8800-Aktiv ansættelse</v>
      </c>
    </row>
    <row r="1469" spans="13:21" x14ac:dyDescent="0.4">
      <c r="M1469" s="35" t="s">
        <v>3844</v>
      </c>
      <c r="N1469" s="35" t="s">
        <v>47362</v>
      </c>
      <c r="O1469" s="35" t="s">
        <v>3845</v>
      </c>
      <c r="P1469" s="35" t="s">
        <v>31111</v>
      </c>
      <c r="Q1469" s="35" t="s">
        <v>29718</v>
      </c>
      <c r="R1469" s="35" t="s">
        <v>29786</v>
      </c>
      <c r="S1469" s="35" t="s">
        <v>3846</v>
      </c>
      <c r="T1469" s="36" t="s">
        <v>188</v>
      </c>
      <c r="U1469" s="39" t="str">
        <f>_xlfn.CONCAT(Tabel4[[#This Row],[Personnr.]],"-",Tabel4[[#This Row],[Afdeling]],"-",Tabel4[[#This Row],[ASS_Status]])</f>
        <v>3255-2405-Inactive - Payroll Eligible</v>
      </c>
    </row>
    <row r="1470" spans="13:21" ht="33.75" x14ac:dyDescent="0.4">
      <c r="M1470" s="35" t="s">
        <v>3847</v>
      </c>
      <c r="N1470" s="35" t="s">
        <v>47363</v>
      </c>
      <c r="O1470" s="35" t="s">
        <v>3848</v>
      </c>
      <c r="P1470" s="35" t="s">
        <v>31112</v>
      </c>
      <c r="Q1470" s="35" t="s">
        <v>29718</v>
      </c>
      <c r="R1470" s="35" t="s">
        <v>29882</v>
      </c>
      <c r="S1470" s="35" t="s">
        <v>3849</v>
      </c>
      <c r="T1470" s="36" t="s">
        <v>794</v>
      </c>
      <c r="U1470" s="39" t="str">
        <f>_xlfn.CONCAT(Tabel4[[#This Row],[Personnr.]],"-",Tabel4[[#This Row],[Afdeling]],"-",Tabel4[[#This Row],[ASS_Status]])</f>
        <v>30836-8211-Inactive - Payroll Eligible</v>
      </c>
    </row>
    <row r="1471" spans="13:21" x14ac:dyDescent="0.4">
      <c r="M1471" s="35" t="s">
        <v>3850</v>
      </c>
      <c r="N1471" s="35" t="s">
        <v>47364</v>
      </c>
      <c r="O1471" s="35" t="s">
        <v>3851</v>
      </c>
      <c r="P1471" s="35" t="s">
        <v>31113</v>
      </c>
      <c r="Q1471" s="35" t="s">
        <v>29721</v>
      </c>
      <c r="R1471" s="35" t="s">
        <v>29844</v>
      </c>
      <c r="S1471" s="35" t="s">
        <v>3852</v>
      </c>
      <c r="T1471" s="36" t="s">
        <v>472</v>
      </c>
      <c r="U1471" s="39" t="str">
        <f>_xlfn.CONCAT(Tabel4[[#This Row],[Personnr.]],"-",Tabel4[[#This Row],[Afdeling]],"-",Tabel4[[#This Row],[ASS_Status]])</f>
        <v>14455-3195-Aktiv ansættelse</v>
      </c>
    </row>
    <row r="1472" spans="13:21" x14ac:dyDescent="0.4">
      <c r="M1472" s="35" t="s">
        <v>3853</v>
      </c>
      <c r="N1472" s="35" t="s">
        <v>47365</v>
      </c>
      <c r="O1472" s="35" t="s">
        <v>3854</v>
      </c>
      <c r="P1472" s="35" t="s">
        <v>31114</v>
      </c>
      <c r="Q1472" s="35" t="s">
        <v>29721</v>
      </c>
      <c r="R1472" s="35" t="s">
        <v>29879</v>
      </c>
      <c r="S1472" s="35" t="s">
        <v>3855</v>
      </c>
      <c r="T1472" s="36" t="s">
        <v>886</v>
      </c>
      <c r="U1472" s="39" t="str">
        <f>_xlfn.CONCAT(Tabel4[[#This Row],[Personnr.]],"-",Tabel4[[#This Row],[Afdeling]],"-",Tabel4[[#This Row],[ASS_Status]])</f>
        <v>19171-8800-Aktiv ansættelse</v>
      </c>
    </row>
    <row r="1473" spans="13:21" x14ac:dyDescent="0.4">
      <c r="M1473" s="35" t="s">
        <v>3856</v>
      </c>
      <c r="N1473" s="35" t="s">
        <v>47366</v>
      </c>
      <c r="O1473" s="35" t="s">
        <v>3857</v>
      </c>
      <c r="P1473" s="35" t="s">
        <v>31115</v>
      </c>
      <c r="Q1473" s="35" t="s">
        <v>29721</v>
      </c>
      <c r="R1473" s="35" t="s">
        <v>30036</v>
      </c>
      <c r="S1473" s="35" t="s">
        <v>3858</v>
      </c>
      <c r="T1473" s="36" t="s">
        <v>29700</v>
      </c>
      <c r="U1473" s="39" t="str">
        <f>_xlfn.CONCAT(Tabel4[[#This Row],[Personnr.]],"-",Tabel4[[#This Row],[Afdeling]],"-",Tabel4[[#This Row],[ASS_Status]])</f>
        <v>15593-1019-Aktiv ansættelse</v>
      </c>
    </row>
    <row r="1474" spans="13:21" x14ac:dyDescent="0.4">
      <c r="M1474" s="35" t="s">
        <v>3859</v>
      </c>
      <c r="N1474" s="35" t="s">
        <v>47367</v>
      </c>
      <c r="O1474" s="35" t="s">
        <v>3860</v>
      </c>
      <c r="P1474" s="35" t="s">
        <v>31116</v>
      </c>
      <c r="Q1474" s="35" t="s">
        <v>29721</v>
      </c>
      <c r="R1474" s="35" t="s">
        <v>29726</v>
      </c>
      <c r="S1474" s="35" t="s">
        <v>3861</v>
      </c>
      <c r="T1474" s="36" t="s">
        <v>29711</v>
      </c>
      <c r="U1474" s="39" t="str">
        <f>_xlfn.CONCAT(Tabel4[[#This Row],[Personnr.]],"-",Tabel4[[#This Row],[Afdeling]],"-",Tabel4[[#This Row],[ASS_Status]])</f>
        <v>25590-7620-Aktiv ansættelse</v>
      </c>
    </row>
    <row r="1475" spans="13:21" x14ac:dyDescent="0.4">
      <c r="M1475" s="35" t="s">
        <v>3862</v>
      </c>
      <c r="N1475" s="35" t="s">
        <v>47368</v>
      </c>
      <c r="O1475" s="35" t="s">
        <v>3863</v>
      </c>
      <c r="P1475" s="35" t="s">
        <v>31117</v>
      </c>
      <c r="Q1475" s="35" t="s">
        <v>29718</v>
      </c>
      <c r="R1475" s="35" t="s">
        <v>29731</v>
      </c>
      <c r="S1475" s="35" t="s">
        <v>3864</v>
      </c>
      <c r="T1475" s="36" t="s">
        <v>812</v>
      </c>
      <c r="U1475" s="39" t="str">
        <f>_xlfn.CONCAT(Tabel4[[#This Row],[Personnr.]],"-",Tabel4[[#This Row],[Afdeling]],"-",Tabel4[[#This Row],[ASS_Status]])</f>
        <v>26745-8287-Inactive - Payroll Eligible</v>
      </c>
    </row>
    <row r="1476" spans="13:21" x14ac:dyDescent="0.4">
      <c r="M1476" s="35" t="s">
        <v>3862</v>
      </c>
      <c r="N1476" s="35"/>
      <c r="O1476" s="35"/>
      <c r="P1476" s="35" t="s">
        <v>31118</v>
      </c>
      <c r="Q1476" s="35" t="s">
        <v>29721</v>
      </c>
      <c r="R1476" s="35" t="s">
        <v>29731</v>
      </c>
      <c r="S1476" s="35" t="s">
        <v>3864</v>
      </c>
      <c r="T1476" s="36" t="s">
        <v>810</v>
      </c>
      <c r="U1476" s="39" t="str">
        <f>_xlfn.CONCAT(Tabel4[[#This Row],[Personnr.]],"-",Tabel4[[#This Row],[Afdeling]],"-",Tabel4[[#This Row],[ASS_Status]])</f>
        <v>-8285-Aktiv ansættelse</v>
      </c>
    </row>
    <row r="1477" spans="13:21" x14ac:dyDescent="0.4">
      <c r="M1477" s="35" t="s">
        <v>3865</v>
      </c>
      <c r="N1477" s="35" t="s">
        <v>47369</v>
      </c>
      <c r="O1477" s="35" t="s">
        <v>3866</v>
      </c>
      <c r="P1477" s="35" t="s">
        <v>31119</v>
      </c>
      <c r="Q1477" s="35" t="s">
        <v>31095</v>
      </c>
      <c r="R1477" s="35" t="s">
        <v>29802</v>
      </c>
      <c r="S1477" s="35" t="s">
        <v>3867</v>
      </c>
      <c r="T1477" s="36" t="s">
        <v>244</v>
      </c>
      <c r="U1477" s="39" t="str">
        <f>_xlfn.CONCAT(Tabel4[[#This Row],[Personnr.]],"-",Tabel4[[#This Row],[Afdeling]],"-",Tabel4[[#This Row],[ASS_Status]])</f>
        <v>2657-2514-Barsel u. løn m. pension (90)</v>
      </c>
    </row>
    <row r="1478" spans="13:21" x14ac:dyDescent="0.4">
      <c r="M1478" s="35" t="s">
        <v>3868</v>
      </c>
      <c r="N1478" s="35" t="s">
        <v>47370</v>
      </c>
      <c r="O1478" s="35" t="s">
        <v>3869</v>
      </c>
      <c r="P1478" s="35" t="s">
        <v>31120</v>
      </c>
      <c r="Q1478" s="35" t="s">
        <v>29718</v>
      </c>
      <c r="R1478" s="35" t="s">
        <v>29754</v>
      </c>
      <c r="S1478" s="35" t="s">
        <v>3870</v>
      </c>
      <c r="T1478" s="36" t="s">
        <v>244</v>
      </c>
      <c r="U1478" s="39" t="str">
        <f>_xlfn.CONCAT(Tabel4[[#This Row],[Personnr.]],"-",Tabel4[[#This Row],[Afdeling]],"-",Tabel4[[#This Row],[ASS_Status]])</f>
        <v>32645-2514-Inactive - Payroll Eligible</v>
      </c>
    </row>
    <row r="1479" spans="13:21" ht="33.75" x14ac:dyDescent="0.4">
      <c r="M1479" s="35" t="s">
        <v>3871</v>
      </c>
      <c r="N1479" s="35" t="s">
        <v>47371</v>
      </c>
      <c r="O1479" s="35" t="s">
        <v>3872</v>
      </c>
      <c r="P1479" s="35" t="s">
        <v>31121</v>
      </c>
      <c r="Q1479" s="35" t="s">
        <v>29721</v>
      </c>
      <c r="R1479" s="35" t="s">
        <v>29722</v>
      </c>
      <c r="S1479" s="35" t="s">
        <v>3873</v>
      </c>
      <c r="T1479" s="36" t="s">
        <v>47372</v>
      </c>
      <c r="U1479" s="39" t="str">
        <f>_xlfn.CONCAT(Tabel4[[#This Row],[Personnr.]],"-",Tabel4[[#This Row],[Afdeling]],"-",Tabel4[[#This Row],[ASS_Status]])</f>
        <v>13796-2294-Aktiv ansættelse</v>
      </c>
    </row>
    <row r="1480" spans="13:21" x14ac:dyDescent="0.4">
      <c r="M1480" s="35" t="s">
        <v>3874</v>
      </c>
      <c r="N1480" s="35" t="s">
        <v>47373</v>
      </c>
      <c r="O1480" s="35" t="s">
        <v>3875</v>
      </c>
      <c r="P1480" s="35" t="s">
        <v>31122</v>
      </c>
      <c r="Q1480" s="35" t="s">
        <v>29718</v>
      </c>
      <c r="R1480" s="35" t="s">
        <v>29761</v>
      </c>
      <c r="S1480" s="35" t="s">
        <v>3876</v>
      </c>
      <c r="T1480" s="36" t="s">
        <v>571</v>
      </c>
      <c r="U1480" s="39" t="str">
        <f>_xlfn.CONCAT(Tabel4[[#This Row],[Personnr.]],"-",Tabel4[[#This Row],[Afdeling]],"-",Tabel4[[#This Row],[ASS_Status]])</f>
        <v>17523-3710-Inactive - Payroll Eligible</v>
      </c>
    </row>
    <row r="1481" spans="13:21" x14ac:dyDescent="0.4">
      <c r="M1481" s="35" t="s">
        <v>3877</v>
      </c>
      <c r="N1481" s="35" t="s">
        <v>47374</v>
      </c>
      <c r="O1481" s="35" t="s">
        <v>3878</v>
      </c>
      <c r="P1481" s="35" t="s">
        <v>31123</v>
      </c>
      <c r="Q1481" s="35" t="s">
        <v>29718</v>
      </c>
      <c r="R1481" s="35" t="s">
        <v>29737</v>
      </c>
      <c r="S1481" s="35" t="s">
        <v>3879</v>
      </c>
      <c r="T1481" s="36" t="s">
        <v>584</v>
      </c>
      <c r="U1481" s="39" t="str">
        <f>_xlfn.CONCAT(Tabel4[[#This Row],[Personnr.]],"-",Tabel4[[#This Row],[Afdeling]],"-",Tabel4[[#This Row],[ASS_Status]])</f>
        <v>30180-4185-Inactive - Payroll Eligible</v>
      </c>
    </row>
    <row r="1482" spans="13:21" x14ac:dyDescent="0.4">
      <c r="M1482" s="35" t="s">
        <v>3880</v>
      </c>
      <c r="N1482" s="35" t="s">
        <v>47375</v>
      </c>
      <c r="O1482" s="35" t="s">
        <v>3881</v>
      </c>
      <c r="P1482" s="35" t="s">
        <v>31124</v>
      </c>
      <c r="Q1482" s="35" t="s">
        <v>29718</v>
      </c>
      <c r="R1482" s="35" t="s">
        <v>29748</v>
      </c>
      <c r="S1482" s="35" t="s">
        <v>3882</v>
      </c>
      <c r="T1482" s="36" t="s">
        <v>358</v>
      </c>
      <c r="U1482" s="39" t="str">
        <f>_xlfn.CONCAT(Tabel4[[#This Row],[Personnr.]],"-",Tabel4[[#This Row],[Afdeling]],"-",Tabel4[[#This Row],[ASS_Status]])</f>
        <v>25698-2823-Inactive - Payroll Eligible</v>
      </c>
    </row>
    <row r="1483" spans="13:21" x14ac:dyDescent="0.4">
      <c r="M1483" s="35" t="s">
        <v>3883</v>
      </c>
      <c r="N1483" s="35" t="s">
        <v>47376</v>
      </c>
      <c r="O1483" s="35" t="s">
        <v>3884</v>
      </c>
      <c r="P1483" s="35" t="s">
        <v>31125</v>
      </c>
      <c r="Q1483" s="35" t="s">
        <v>29718</v>
      </c>
      <c r="R1483" s="35" t="s">
        <v>29737</v>
      </c>
      <c r="S1483" s="35" t="s">
        <v>3885</v>
      </c>
      <c r="T1483" s="36" t="s">
        <v>183</v>
      </c>
      <c r="U1483" s="39" t="str">
        <f>_xlfn.CONCAT(Tabel4[[#This Row],[Personnr.]],"-",Tabel4[[#This Row],[Afdeling]],"-",Tabel4[[#This Row],[ASS_Status]])</f>
        <v>33757-2384-Inactive - Payroll Eligible</v>
      </c>
    </row>
    <row r="1484" spans="13:21" x14ac:dyDescent="0.4">
      <c r="M1484" s="35" t="s">
        <v>3883</v>
      </c>
      <c r="N1484" s="35"/>
      <c r="O1484" s="35"/>
      <c r="P1484" s="35" t="s">
        <v>47377</v>
      </c>
      <c r="Q1484" s="35" t="s">
        <v>29721</v>
      </c>
      <c r="R1484" s="35" t="s">
        <v>29737</v>
      </c>
      <c r="S1484" s="35" t="s">
        <v>3885</v>
      </c>
      <c r="T1484" s="36" t="s">
        <v>126</v>
      </c>
      <c r="U1484" s="39" t="str">
        <f>_xlfn.CONCAT(Tabel4[[#This Row],[Personnr.]],"-",Tabel4[[#This Row],[Afdeling]],"-",Tabel4[[#This Row],[ASS_Status]])</f>
        <v>-2236-Aktiv ansættelse</v>
      </c>
    </row>
    <row r="1485" spans="13:21" x14ac:dyDescent="0.4">
      <c r="M1485" s="35" t="s">
        <v>3886</v>
      </c>
      <c r="N1485" s="35" t="s">
        <v>47378</v>
      </c>
      <c r="O1485" s="35" t="s">
        <v>3887</v>
      </c>
      <c r="P1485" s="35" t="s">
        <v>31126</v>
      </c>
      <c r="Q1485" s="35" t="s">
        <v>29721</v>
      </c>
      <c r="R1485" s="35" t="s">
        <v>30721</v>
      </c>
      <c r="S1485" s="35" t="s">
        <v>3888</v>
      </c>
      <c r="T1485" s="36" t="s">
        <v>50</v>
      </c>
      <c r="U1485" s="39" t="str">
        <f>_xlfn.CONCAT(Tabel4[[#This Row],[Personnr.]],"-",Tabel4[[#This Row],[Afdeling]],"-",Tabel4[[#This Row],[ASS_Status]])</f>
        <v>32772-1025-Aktiv ansættelse</v>
      </c>
    </row>
    <row r="1486" spans="13:21" x14ac:dyDescent="0.4">
      <c r="M1486" s="35" t="s">
        <v>44442</v>
      </c>
      <c r="N1486" s="35" t="s">
        <v>47379</v>
      </c>
      <c r="O1486" s="35" t="s">
        <v>44443</v>
      </c>
      <c r="P1486" s="35" t="s">
        <v>42729</v>
      </c>
      <c r="Q1486" s="35" t="s">
        <v>29721</v>
      </c>
      <c r="R1486" s="35" t="s">
        <v>29737</v>
      </c>
      <c r="S1486" s="35" t="s">
        <v>42730</v>
      </c>
      <c r="T1486" s="36" t="s">
        <v>32</v>
      </c>
      <c r="U1486" s="39" t="str">
        <f>_xlfn.CONCAT(Tabel4[[#This Row],[Personnr.]],"-",Tabel4[[#This Row],[Afdeling]],"-",Tabel4[[#This Row],[ASS_Status]])</f>
        <v>35717-0117-Aktiv ansættelse</v>
      </c>
    </row>
    <row r="1487" spans="13:21" x14ac:dyDescent="0.4">
      <c r="M1487" s="35" t="s">
        <v>3889</v>
      </c>
      <c r="N1487" s="35" t="s">
        <v>47380</v>
      </c>
      <c r="O1487" s="35" t="s">
        <v>3890</v>
      </c>
      <c r="P1487" s="35" t="s">
        <v>31127</v>
      </c>
      <c r="Q1487" s="35" t="s">
        <v>29718</v>
      </c>
      <c r="R1487" s="35" t="s">
        <v>29748</v>
      </c>
      <c r="S1487" s="35" t="s">
        <v>3891</v>
      </c>
      <c r="T1487" s="36" t="s">
        <v>188</v>
      </c>
      <c r="U1487" s="39" t="str">
        <f>_xlfn.CONCAT(Tabel4[[#This Row],[Personnr.]],"-",Tabel4[[#This Row],[Afdeling]],"-",Tabel4[[#This Row],[ASS_Status]])</f>
        <v>25848-2405-Inactive - Payroll Eligible</v>
      </c>
    </row>
    <row r="1488" spans="13:21" x14ac:dyDescent="0.4">
      <c r="M1488" s="35" t="s">
        <v>3889</v>
      </c>
      <c r="N1488" s="35"/>
      <c r="O1488" s="35"/>
      <c r="P1488" s="35" t="s">
        <v>31128</v>
      </c>
      <c r="Q1488" s="35" t="s">
        <v>29718</v>
      </c>
      <c r="R1488" s="35" t="s">
        <v>29761</v>
      </c>
      <c r="S1488" s="35" t="s">
        <v>3891</v>
      </c>
      <c r="T1488" s="36" t="s">
        <v>208</v>
      </c>
      <c r="U1488" s="39" t="str">
        <f>_xlfn.CONCAT(Tabel4[[#This Row],[Personnr.]],"-",Tabel4[[#This Row],[Afdeling]],"-",Tabel4[[#This Row],[ASS_Status]])</f>
        <v>-2438-Inactive - Payroll Eligible</v>
      </c>
    </row>
    <row r="1489" spans="13:21" x14ac:dyDescent="0.4">
      <c r="M1489" s="35" t="s">
        <v>3892</v>
      </c>
      <c r="N1489" s="35" t="s">
        <v>47381</v>
      </c>
      <c r="O1489" s="35" t="s">
        <v>3893</v>
      </c>
      <c r="P1489" s="35" t="s">
        <v>31129</v>
      </c>
      <c r="Q1489" s="35" t="s">
        <v>29721</v>
      </c>
      <c r="R1489" s="35" t="s">
        <v>31130</v>
      </c>
      <c r="S1489" s="35" t="s">
        <v>3894</v>
      </c>
      <c r="T1489" s="36" t="s">
        <v>821</v>
      </c>
      <c r="U1489" s="39" t="str">
        <f>_xlfn.CONCAT(Tabel4[[#This Row],[Personnr.]],"-",Tabel4[[#This Row],[Afdeling]],"-",Tabel4[[#This Row],[ASS_Status]])</f>
        <v>20319-8370-Aktiv ansættelse</v>
      </c>
    </row>
    <row r="1490" spans="13:21" x14ac:dyDescent="0.4">
      <c r="M1490" s="35" t="s">
        <v>3895</v>
      </c>
      <c r="N1490" s="35" t="s">
        <v>47382</v>
      </c>
      <c r="O1490" s="35" t="s">
        <v>3896</v>
      </c>
      <c r="P1490" s="35" t="s">
        <v>31131</v>
      </c>
      <c r="Q1490" s="35" t="s">
        <v>29718</v>
      </c>
      <c r="R1490" s="35" t="s">
        <v>29748</v>
      </c>
      <c r="S1490" s="35" t="s">
        <v>3897</v>
      </c>
      <c r="T1490" s="36" t="s">
        <v>108</v>
      </c>
      <c r="U1490" s="39" t="str">
        <f>_xlfn.CONCAT(Tabel4[[#This Row],[Personnr.]],"-",Tabel4[[#This Row],[Afdeling]],"-",Tabel4[[#This Row],[ASS_Status]])</f>
        <v>23466-1212-Inactive - Payroll Eligible</v>
      </c>
    </row>
    <row r="1491" spans="13:21" x14ac:dyDescent="0.4">
      <c r="M1491" s="35" t="s">
        <v>3898</v>
      </c>
      <c r="N1491" s="35" t="s">
        <v>47383</v>
      </c>
      <c r="O1491" s="35" t="s">
        <v>3899</v>
      </c>
      <c r="P1491" s="35" t="s">
        <v>31132</v>
      </c>
      <c r="Q1491" s="35" t="s">
        <v>29721</v>
      </c>
      <c r="R1491" s="35" t="s">
        <v>29737</v>
      </c>
      <c r="S1491" s="35" t="s">
        <v>3900</v>
      </c>
      <c r="T1491" s="36" t="s">
        <v>645</v>
      </c>
      <c r="U1491" s="39" t="str">
        <f>_xlfn.CONCAT(Tabel4[[#This Row],[Personnr.]],"-",Tabel4[[#This Row],[Afdeling]],"-",Tabel4[[#This Row],[ASS_Status]])</f>
        <v>20306-4775-Aktiv ansættelse</v>
      </c>
    </row>
    <row r="1492" spans="13:21" x14ac:dyDescent="0.4">
      <c r="M1492" s="35" t="s">
        <v>3901</v>
      </c>
      <c r="N1492" s="35" t="s">
        <v>47384</v>
      </c>
      <c r="O1492" s="35" t="s">
        <v>3902</v>
      </c>
      <c r="P1492" s="35" t="s">
        <v>31133</v>
      </c>
      <c r="Q1492" s="35" t="s">
        <v>29721</v>
      </c>
      <c r="R1492" s="35" t="s">
        <v>30559</v>
      </c>
      <c r="S1492" s="35" t="s">
        <v>3903</v>
      </c>
      <c r="T1492" s="36" t="s">
        <v>184</v>
      </c>
      <c r="U1492" s="39" t="str">
        <f>_xlfn.CONCAT(Tabel4[[#This Row],[Personnr.]],"-",Tabel4[[#This Row],[Afdeling]],"-",Tabel4[[#This Row],[ASS_Status]])</f>
        <v>26992-2385-Aktiv ansættelse</v>
      </c>
    </row>
    <row r="1493" spans="13:21" ht="33.75" x14ac:dyDescent="0.4">
      <c r="M1493" s="35" t="s">
        <v>3904</v>
      </c>
      <c r="N1493" s="35" t="s">
        <v>47385</v>
      </c>
      <c r="O1493" s="35" t="s">
        <v>3905</v>
      </c>
      <c r="P1493" s="35" t="s">
        <v>31134</v>
      </c>
      <c r="Q1493" s="35" t="s">
        <v>29721</v>
      </c>
      <c r="R1493" s="35" t="s">
        <v>29748</v>
      </c>
      <c r="S1493" s="35" t="s">
        <v>3906</v>
      </c>
      <c r="T1493" s="36" t="s">
        <v>129</v>
      </c>
      <c r="U1493" s="39" t="str">
        <f>_xlfn.CONCAT(Tabel4[[#This Row],[Personnr.]],"-",Tabel4[[#This Row],[Afdeling]],"-",Tabel4[[#This Row],[ASS_Status]])</f>
        <v>33377-2239-Aktiv ansættelse</v>
      </c>
    </row>
    <row r="1494" spans="13:21" x14ac:dyDescent="0.4">
      <c r="M1494" s="35" t="s">
        <v>3907</v>
      </c>
      <c r="N1494" s="35" t="s">
        <v>47386</v>
      </c>
      <c r="O1494" s="35" t="s">
        <v>3908</v>
      </c>
      <c r="P1494" s="35" t="s">
        <v>31135</v>
      </c>
      <c r="Q1494" s="35" t="s">
        <v>29718</v>
      </c>
      <c r="R1494" s="35" t="s">
        <v>29761</v>
      </c>
      <c r="S1494" s="35" t="s">
        <v>3909</v>
      </c>
      <c r="T1494" s="36" t="s">
        <v>584</v>
      </c>
      <c r="U1494" s="39" t="str">
        <f>_xlfn.CONCAT(Tabel4[[#This Row],[Personnr.]],"-",Tabel4[[#This Row],[Afdeling]],"-",Tabel4[[#This Row],[ASS_Status]])</f>
        <v>32949-4185-Inactive - Payroll Eligible</v>
      </c>
    </row>
    <row r="1495" spans="13:21" ht="45" x14ac:dyDescent="0.4">
      <c r="M1495" s="35" t="s">
        <v>3910</v>
      </c>
      <c r="N1495" s="35" t="s">
        <v>47387</v>
      </c>
      <c r="O1495" s="35" t="s">
        <v>3911</v>
      </c>
      <c r="P1495" s="35" t="s">
        <v>31136</v>
      </c>
      <c r="Q1495" s="35" t="s">
        <v>29718</v>
      </c>
      <c r="R1495" s="35" t="s">
        <v>29761</v>
      </c>
      <c r="S1495" s="35" t="s">
        <v>3912</v>
      </c>
      <c r="T1495" s="36" t="s">
        <v>592</v>
      </c>
      <c r="U1495" s="39" t="str">
        <f>_xlfn.CONCAT(Tabel4[[#This Row],[Personnr.]],"-",Tabel4[[#This Row],[Afdeling]],"-",Tabel4[[#This Row],[ASS_Status]])</f>
        <v>32825-4233-Inactive - Payroll Eligible</v>
      </c>
    </row>
    <row r="1496" spans="13:21" x14ac:dyDescent="0.4">
      <c r="M1496" s="35" t="s">
        <v>3913</v>
      </c>
      <c r="N1496" s="35" t="s">
        <v>47388</v>
      </c>
      <c r="O1496" s="35" t="s">
        <v>3914</v>
      </c>
      <c r="P1496" s="35" t="s">
        <v>31137</v>
      </c>
      <c r="Q1496" s="35" t="s">
        <v>29718</v>
      </c>
      <c r="R1496" s="35" t="s">
        <v>29745</v>
      </c>
      <c r="S1496" s="35" t="s">
        <v>3915</v>
      </c>
      <c r="T1496" s="36" t="s">
        <v>587</v>
      </c>
      <c r="U1496" s="39" t="str">
        <f>_xlfn.CONCAT(Tabel4[[#This Row],[Personnr.]],"-",Tabel4[[#This Row],[Afdeling]],"-",Tabel4[[#This Row],[ASS_Status]])</f>
        <v>32486-4201-Inactive - Payroll Eligible</v>
      </c>
    </row>
    <row r="1497" spans="13:21" x14ac:dyDescent="0.4">
      <c r="M1497" s="35" t="s">
        <v>3916</v>
      </c>
      <c r="N1497" s="35" t="s">
        <v>47389</v>
      </c>
      <c r="O1497" s="35" t="s">
        <v>3917</v>
      </c>
      <c r="P1497" s="35" t="s">
        <v>31138</v>
      </c>
      <c r="Q1497" s="35" t="s">
        <v>29721</v>
      </c>
      <c r="R1497" s="35" t="s">
        <v>29754</v>
      </c>
      <c r="S1497" s="35" t="s">
        <v>3918</v>
      </c>
      <c r="T1497" s="36" t="s">
        <v>591</v>
      </c>
      <c r="U1497" s="39" t="str">
        <f>_xlfn.CONCAT(Tabel4[[#This Row],[Personnr.]],"-",Tabel4[[#This Row],[Afdeling]],"-",Tabel4[[#This Row],[ASS_Status]])</f>
        <v>24351-4220-Aktiv ansættelse</v>
      </c>
    </row>
    <row r="1498" spans="13:21" x14ac:dyDescent="0.4">
      <c r="M1498" s="35" t="s">
        <v>3919</v>
      </c>
      <c r="N1498" s="35" t="s">
        <v>47390</v>
      </c>
      <c r="O1498" s="35" t="s">
        <v>3920</v>
      </c>
      <c r="P1498" s="35" t="s">
        <v>31139</v>
      </c>
      <c r="Q1498" s="35" t="s">
        <v>29718</v>
      </c>
      <c r="R1498" s="35" t="s">
        <v>29745</v>
      </c>
      <c r="S1498" s="35" t="s">
        <v>3921</v>
      </c>
      <c r="T1498" s="36" t="s">
        <v>587</v>
      </c>
      <c r="U1498" s="39" t="str">
        <f>_xlfn.CONCAT(Tabel4[[#This Row],[Personnr.]],"-",Tabel4[[#This Row],[Afdeling]],"-",Tabel4[[#This Row],[ASS_Status]])</f>
        <v>32360-4201-Inactive - Payroll Eligible</v>
      </c>
    </row>
    <row r="1499" spans="13:21" x14ac:dyDescent="0.4">
      <c r="M1499" s="35" t="s">
        <v>3919</v>
      </c>
      <c r="N1499" s="35"/>
      <c r="O1499" s="35"/>
      <c r="P1499" s="35" t="s">
        <v>31140</v>
      </c>
      <c r="Q1499" s="35" t="s">
        <v>29718</v>
      </c>
      <c r="R1499" s="35" t="s">
        <v>29745</v>
      </c>
      <c r="S1499" s="35" t="s">
        <v>3921</v>
      </c>
      <c r="T1499" s="36" t="s">
        <v>586</v>
      </c>
      <c r="U1499" s="39" t="str">
        <f>_xlfn.CONCAT(Tabel4[[#This Row],[Personnr.]],"-",Tabel4[[#This Row],[Afdeling]],"-",Tabel4[[#This Row],[ASS_Status]])</f>
        <v>-4200-Inactive - Payroll Eligible</v>
      </c>
    </row>
    <row r="1500" spans="13:21" x14ac:dyDescent="0.4">
      <c r="M1500" s="35" t="s">
        <v>3919</v>
      </c>
      <c r="N1500" s="35"/>
      <c r="O1500" s="35"/>
      <c r="P1500" s="35" t="s">
        <v>31141</v>
      </c>
      <c r="Q1500" s="35" t="s">
        <v>29718</v>
      </c>
      <c r="R1500" s="35" t="s">
        <v>29745</v>
      </c>
      <c r="S1500" s="35" t="s">
        <v>3921</v>
      </c>
      <c r="T1500" s="36" t="s">
        <v>577</v>
      </c>
      <c r="U1500" s="39" t="str">
        <f>_xlfn.CONCAT(Tabel4[[#This Row],[Personnr.]],"-",Tabel4[[#This Row],[Afdeling]],"-",Tabel4[[#This Row],[ASS_Status]])</f>
        <v>-4110-Inactive - Payroll Eligible</v>
      </c>
    </row>
    <row r="1501" spans="13:21" x14ac:dyDescent="0.4">
      <c r="M1501" s="35" t="s">
        <v>3922</v>
      </c>
      <c r="N1501" s="35" t="s">
        <v>47391</v>
      </c>
      <c r="O1501" s="35" t="s">
        <v>3923</v>
      </c>
      <c r="P1501" s="35" t="s">
        <v>31142</v>
      </c>
      <c r="Q1501" s="35" t="s">
        <v>29718</v>
      </c>
      <c r="R1501" s="35" t="s">
        <v>29745</v>
      </c>
      <c r="S1501" s="35" t="s">
        <v>3924</v>
      </c>
      <c r="T1501" s="36" t="s">
        <v>725</v>
      </c>
      <c r="U1501" s="39" t="str">
        <f>_xlfn.CONCAT(Tabel4[[#This Row],[Personnr.]],"-",Tabel4[[#This Row],[Afdeling]],"-",Tabel4[[#This Row],[ASS_Status]])</f>
        <v>31165-6265-Inactive - Payroll Eligible</v>
      </c>
    </row>
    <row r="1502" spans="13:21" x14ac:dyDescent="0.4">
      <c r="M1502" s="35" t="s">
        <v>47392</v>
      </c>
      <c r="N1502" s="35" t="s">
        <v>47393</v>
      </c>
      <c r="O1502" s="35" t="s">
        <v>47394</v>
      </c>
      <c r="P1502" s="35" t="s">
        <v>47395</v>
      </c>
      <c r="Q1502" s="35" t="s">
        <v>29721</v>
      </c>
      <c r="R1502" s="35" t="s">
        <v>29748</v>
      </c>
      <c r="S1502" s="35" t="s">
        <v>47396</v>
      </c>
      <c r="T1502" s="36" t="s">
        <v>263</v>
      </c>
      <c r="U1502" s="39" t="str">
        <f>_xlfn.CONCAT(Tabel4[[#This Row],[Personnr.]],"-",Tabel4[[#This Row],[Afdeling]],"-",Tabel4[[#This Row],[ASS_Status]])</f>
        <v>37529-2610-Aktiv ansættelse</v>
      </c>
    </row>
    <row r="1503" spans="13:21" ht="33.75" x14ac:dyDescent="0.4">
      <c r="M1503" s="35" t="s">
        <v>3925</v>
      </c>
      <c r="N1503" s="35" t="s">
        <v>47397</v>
      </c>
      <c r="O1503" s="35" t="s">
        <v>3926</v>
      </c>
      <c r="P1503" s="35" t="s">
        <v>31143</v>
      </c>
      <c r="Q1503" s="35" t="s">
        <v>29718</v>
      </c>
      <c r="R1503" s="35" t="s">
        <v>29754</v>
      </c>
      <c r="S1503" s="35" t="s">
        <v>3927</v>
      </c>
      <c r="T1503" s="36" t="s">
        <v>723</v>
      </c>
      <c r="U1503" s="39" t="str">
        <f>_xlfn.CONCAT(Tabel4[[#This Row],[Personnr.]],"-",Tabel4[[#This Row],[Afdeling]],"-",Tabel4[[#This Row],[ASS_Status]])</f>
        <v>30472-6245-Inactive - Payroll Eligible</v>
      </c>
    </row>
    <row r="1504" spans="13:21" x14ac:dyDescent="0.4">
      <c r="M1504" s="35" t="s">
        <v>3928</v>
      </c>
      <c r="N1504" s="35" t="s">
        <v>47398</v>
      </c>
      <c r="O1504" s="35" t="s">
        <v>3929</v>
      </c>
      <c r="P1504" s="35" t="s">
        <v>31144</v>
      </c>
      <c r="Q1504" s="35" t="s">
        <v>29721</v>
      </c>
      <c r="R1504" s="35" t="s">
        <v>30191</v>
      </c>
      <c r="S1504" s="35" t="s">
        <v>3930</v>
      </c>
      <c r="T1504" s="36" t="s">
        <v>818</v>
      </c>
      <c r="U1504" s="39" t="str">
        <f>_xlfn.CONCAT(Tabel4[[#This Row],[Personnr.]],"-",Tabel4[[#This Row],[Afdeling]],"-",Tabel4[[#This Row],[ASS_Status]])</f>
        <v>29344-8340-Aktiv ansættelse</v>
      </c>
    </row>
    <row r="1505" spans="13:21" x14ac:dyDescent="0.4">
      <c r="M1505" s="35" t="s">
        <v>3931</v>
      </c>
      <c r="N1505" s="35" t="s">
        <v>47399</v>
      </c>
      <c r="O1505" s="35" t="s">
        <v>3932</v>
      </c>
      <c r="P1505" s="35" t="s">
        <v>31145</v>
      </c>
      <c r="Q1505" s="35" t="s">
        <v>29718</v>
      </c>
      <c r="R1505" s="35" t="s">
        <v>29745</v>
      </c>
      <c r="S1505" s="35" t="s">
        <v>3933</v>
      </c>
      <c r="T1505" s="36" t="s">
        <v>577</v>
      </c>
      <c r="U1505" s="39" t="str">
        <f>_xlfn.CONCAT(Tabel4[[#This Row],[Personnr.]],"-",Tabel4[[#This Row],[Afdeling]],"-",Tabel4[[#This Row],[ASS_Status]])</f>
        <v>32384-4110-Inactive - Payroll Eligible</v>
      </c>
    </row>
    <row r="1506" spans="13:21" x14ac:dyDescent="0.4">
      <c r="M1506" s="35" t="s">
        <v>3931</v>
      </c>
      <c r="N1506" s="35"/>
      <c r="O1506" s="35"/>
      <c r="P1506" s="35" t="s">
        <v>31146</v>
      </c>
      <c r="Q1506" s="35" t="s">
        <v>29718</v>
      </c>
      <c r="R1506" s="35" t="s">
        <v>29745</v>
      </c>
      <c r="S1506" s="35" t="s">
        <v>3933</v>
      </c>
      <c r="T1506" s="36" t="s">
        <v>577</v>
      </c>
      <c r="U1506" s="39" t="str">
        <f>_xlfn.CONCAT(Tabel4[[#This Row],[Personnr.]],"-",Tabel4[[#This Row],[Afdeling]],"-",Tabel4[[#This Row],[ASS_Status]])</f>
        <v>-4110-Inactive - Payroll Eligible</v>
      </c>
    </row>
    <row r="1507" spans="13:21" x14ac:dyDescent="0.4">
      <c r="M1507" s="35" t="s">
        <v>3931</v>
      </c>
      <c r="N1507" s="35"/>
      <c r="O1507" s="35"/>
      <c r="P1507" s="35" t="s">
        <v>42731</v>
      </c>
      <c r="Q1507" s="35" t="s">
        <v>29718</v>
      </c>
      <c r="R1507" s="35" t="s">
        <v>29745</v>
      </c>
      <c r="S1507" s="35" t="s">
        <v>3933</v>
      </c>
      <c r="T1507" s="36" t="s">
        <v>577</v>
      </c>
      <c r="U1507" s="39" t="str">
        <f>_xlfn.CONCAT(Tabel4[[#This Row],[Personnr.]],"-",Tabel4[[#This Row],[Afdeling]],"-",Tabel4[[#This Row],[ASS_Status]])</f>
        <v>-4110-Inactive - Payroll Eligible</v>
      </c>
    </row>
    <row r="1508" spans="13:21" x14ac:dyDescent="0.4">
      <c r="M1508" s="35" t="s">
        <v>44444</v>
      </c>
      <c r="N1508" s="35" t="s">
        <v>47400</v>
      </c>
      <c r="O1508" s="35" t="s">
        <v>44445</v>
      </c>
      <c r="P1508" s="35" t="s">
        <v>42732</v>
      </c>
      <c r="Q1508" s="35" t="s">
        <v>29718</v>
      </c>
      <c r="R1508" s="35" t="s">
        <v>29745</v>
      </c>
      <c r="S1508" s="35" t="s">
        <v>42733</v>
      </c>
      <c r="T1508" s="36" t="s">
        <v>39</v>
      </c>
      <c r="U1508" s="39" t="str">
        <f>_xlfn.CONCAT(Tabel4[[#This Row],[Personnr.]],"-",Tabel4[[#This Row],[Afdeling]],"-",Tabel4[[#This Row],[ASS_Status]])</f>
        <v>35978-0132-Inactive - Payroll Eligible</v>
      </c>
    </row>
    <row r="1509" spans="13:21" x14ac:dyDescent="0.4">
      <c r="M1509" s="35" t="s">
        <v>44444</v>
      </c>
      <c r="N1509" s="35"/>
      <c r="O1509" s="35"/>
      <c r="P1509" s="35" t="s">
        <v>47401</v>
      </c>
      <c r="Q1509" s="35" t="s">
        <v>29718</v>
      </c>
      <c r="R1509" s="35" t="s">
        <v>29745</v>
      </c>
      <c r="S1509" s="35" t="s">
        <v>42733</v>
      </c>
      <c r="T1509" s="36" t="s">
        <v>39</v>
      </c>
      <c r="U1509" s="39" t="str">
        <f>_xlfn.CONCAT(Tabel4[[#This Row],[Personnr.]],"-",Tabel4[[#This Row],[Afdeling]],"-",Tabel4[[#This Row],[ASS_Status]])</f>
        <v>-0132-Inactive - Payroll Eligible</v>
      </c>
    </row>
    <row r="1510" spans="13:21" x14ac:dyDescent="0.4">
      <c r="M1510" s="35" t="s">
        <v>3934</v>
      </c>
      <c r="N1510" s="35" t="s">
        <v>47402</v>
      </c>
      <c r="O1510" s="35" t="s">
        <v>3935</v>
      </c>
      <c r="P1510" s="35" t="s">
        <v>31147</v>
      </c>
      <c r="Q1510" s="35" t="s">
        <v>29718</v>
      </c>
      <c r="R1510" s="35" t="s">
        <v>29745</v>
      </c>
      <c r="S1510" s="35" t="s">
        <v>3936</v>
      </c>
      <c r="T1510" s="36" t="s">
        <v>726</v>
      </c>
      <c r="U1510" s="39" t="str">
        <f>_xlfn.CONCAT(Tabel4[[#This Row],[Personnr.]],"-",Tabel4[[#This Row],[Afdeling]],"-",Tabel4[[#This Row],[ASS_Status]])</f>
        <v>33617-6271-Inactive - Payroll Eligible</v>
      </c>
    </row>
    <row r="1511" spans="13:21" x14ac:dyDescent="0.4">
      <c r="M1511" s="35" t="s">
        <v>47403</v>
      </c>
      <c r="N1511" s="35" t="s">
        <v>47404</v>
      </c>
      <c r="O1511" s="35" t="s">
        <v>47405</v>
      </c>
      <c r="P1511" s="35" t="s">
        <v>47406</v>
      </c>
      <c r="Q1511" s="35" t="s">
        <v>29718</v>
      </c>
      <c r="R1511" s="35" t="s">
        <v>29754</v>
      </c>
      <c r="S1511" s="35" t="s">
        <v>47407</v>
      </c>
      <c r="T1511" s="36" t="s">
        <v>417</v>
      </c>
      <c r="U1511" s="39" t="str">
        <f>_xlfn.CONCAT(Tabel4[[#This Row],[Personnr.]],"-",Tabel4[[#This Row],[Afdeling]],"-",Tabel4[[#This Row],[ASS_Status]])</f>
        <v>36590-3030-Inactive - Payroll Eligible</v>
      </c>
    </row>
    <row r="1512" spans="13:21" x14ac:dyDescent="0.4">
      <c r="M1512" s="35" t="s">
        <v>3937</v>
      </c>
      <c r="N1512" s="35" t="s">
        <v>47408</v>
      </c>
      <c r="O1512" s="35" t="s">
        <v>3938</v>
      </c>
      <c r="P1512" s="35" t="s">
        <v>31148</v>
      </c>
      <c r="Q1512" s="35" t="s">
        <v>29718</v>
      </c>
      <c r="R1512" s="35" t="s">
        <v>29844</v>
      </c>
      <c r="S1512" s="35" t="s">
        <v>3939</v>
      </c>
      <c r="T1512" s="36" t="s">
        <v>826</v>
      </c>
      <c r="U1512" s="39" t="str">
        <f>_xlfn.CONCAT(Tabel4[[#This Row],[Personnr.]],"-",Tabel4[[#This Row],[Afdeling]],"-",Tabel4[[#This Row],[ASS_Status]])</f>
        <v>1945-8420-Inactive - Payroll Eligible</v>
      </c>
    </row>
    <row r="1513" spans="13:21" ht="33.75" x14ac:dyDescent="0.4">
      <c r="M1513" s="35" t="s">
        <v>3940</v>
      </c>
      <c r="N1513" s="35" t="s">
        <v>47409</v>
      </c>
      <c r="O1513" s="35" t="s">
        <v>3941</v>
      </c>
      <c r="P1513" s="35" t="s">
        <v>31149</v>
      </c>
      <c r="Q1513" s="35" t="s">
        <v>29718</v>
      </c>
      <c r="R1513" s="35" t="s">
        <v>30005</v>
      </c>
      <c r="S1513" s="35" t="s">
        <v>3942</v>
      </c>
      <c r="T1513" s="36" t="s">
        <v>862</v>
      </c>
      <c r="U1513" s="39" t="str">
        <f>_xlfn.CONCAT(Tabel4[[#This Row],[Personnr.]],"-",Tabel4[[#This Row],[Afdeling]],"-",Tabel4[[#This Row],[ASS_Status]])</f>
        <v>4814-8625-Inactive - Payroll Eligible</v>
      </c>
    </row>
    <row r="1514" spans="13:21" x14ac:dyDescent="0.4">
      <c r="M1514" s="35" t="s">
        <v>3943</v>
      </c>
      <c r="N1514" s="35" t="s">
        <v>47410</v>
      </c>
      <c r="O1514" s="35" t="s">
        <v>655</v>
      </c>
      <c r="P1514" s="35" t="s">
        <v>31150</v>
      </c>
      <c r="Q1514" s="35" t="s">
        <v>29718</v>
      </c>
      <c r="R1514" s="37" t="s">
        <v>30076</v>
      </c>
      <c r="S1514" s="35" t="s">
        <v>3944</v>
      </c>
      <c r="T1514" s="36" t="s">
        <v>571</v>
      </c>
      <c r="U1514" s="39" t="str">
        <f>_xlfn.CONCAT(Tabel4[[#This Row],[Personnr.]],"-",Tabel4[[#This Row],[Afdeling]],"-",Tabel4[[#This Row],[ASS_Status]])</f>
        <v>4815-3710-Inactive - Payroll Eligible</v>
      </c>
    </row>
    <row r="1515" spans="13:21" x14ac:dyDescent="0.4">
      <c r="M1515" s="35" t="s">
        <v>3945</v>
      </c>
      <c r="N1515" s="35" t="s">
        <v>47411</v>
      </c>
      <c r="O1515" s="35" t="s">
        <v>3946</v>
      </c>
      <c r="P1515" s="35" t="s">
        <v>31151</v>
      </c>
      <c r="Q1515" s="35" t="s">
        <v>29721</v>
      </c>
      <c r="R1515" s="35" t="s">
        <v>29726</v>
      </c>
      <c r="S1515" s="35" t="s">
        <v>3947</v>
      </c>
      <c r="T1515" s="36" t="s">
        <v>758</v>
      </c>
      <c r="U1515" s="39" t="str">
        <f>_xlfn.CONCAT(Tabel4[[#This Row],[Personnr.]],"-",Tabel4[[#This Row],[Afdeling]],"-",Tabel4[[#This Row],[ASS_Status]])</f>
        <v>98-7720-Aktiv ansættelse</v>
      </c>
    </row>
    <row r="1516" spans="13:21" x14ac:dyDescent="0.4">
      <c r="M1516" s="35" t="s">
        <v>31152</v>
      </c>
      <c r="N1516" s="35" t="s">
        <v>47412</v>
      </c>
      <c r="O1516" s="35" t="s">
        <v>31153</v>
      </c>
      <c r="P1516" s="35" t="s">
        <v>31154</v>
      </c>
      <c r="Q1516" s="35" t="s">
        <v>29721</v>
      </c>
      <c r="R1516" s="35" t="s">
        <v>29726</v>
      </c>
      <c r="S1516" s="35" t="s">
        <v>31155</v>
      </c>
      <c r="T1516" s="36" t="s">
        <v>46009</v>
      </c>
      <c r="U1516" s="39" t="str">
        <f>_xlfn.CONCAT(Tabel4[[#This Row],[Personnr.]],"-",Tabel4[[#This Row],[Afdeling]],"-",Tabel4[[#This Row],[ASS_Status]])</f>
        <v>35392-2923-Aktiv ansættelse</v>
      </c>
    </row>
    <row r="1517" spans="13:21" ht="33.75" x14ac:dyDescent="0.4">
      <c r="M1517" s="35" t="s">
        <v>3948</v>
      </c>
      <c r="N1517" s="35" t="s">
        <v>47413</v>
      </c>
      <c r="O1517" s="35" t="s">
        <v>3949</v>
      </c>
      <c r="P1517" s="35" t="s">
        <v>31156</v>
      </c>
      <c r="Q1517" s="35" t="s">
        <v>29721</v>
      </c>
      <c r="R1517" s="35" t="s">
        <v>29857</v>
      </c>
      <c r="S1517" s="35" t="s">
        <v>3950</v>
      </c>
      <c r="T1517" s="36" t="s">
        <v>725</v>
      </c>
      <c r="U1517" s="39" t="str">
        <f>_xlfn.CONCAT(Tabel4[[#This Row],[Personnr.]],"-",Tabel4[[#This Row],[Afdeling]],"-",Tabel4[[#This Row],[ASS_Status]])</f>
        <v>13617-6265-Aktiv ansættelse</v>
      </c>
    </row>
    <row r="1518" spans="13:21" ht="33.75" x14ac:dyDescent="0.4">
      <c r="M1518" s="35" t="s">
        <v>3948</v>
      </c>
      <c r="N1518" s="35"/>
      <c r="O1518" s="35"/>
      <c r="P1518" s="35" t="s">
        <v>31157</v>
      </c>
      <c r="Q1518" s="35" t="s">
        <v>29718</v>
      </c>
      <c r="R1518" s="35" t="s">
        <v>29857</v>
      </c>
      <c r="S1518" s="35" t="s">
        <v>3950</v>
      </c>
      <c r="T1518" s="36" t="s">
        <v>605</v>
      </c>
      <c r="U1518" s="39" t="str">
        <f>_xlfn.CONCAT(Tabel4[[#This Row],[Personnr.]],"-",Tabel4[[#This Row],[Afdeling]],"-",Tabel4[[#This Row],[ASS_Status]])</f>
        <v>-4280-Inactive - Payroll Eligible</v>
      </c>
    </row>
    <row r="1519" spans="13:21" x14ac:dyDescent="0.4">
      <c r="M1519" s="35" t="s">
        <v>3951</v>
      </c>
      <c r="N1519" s="35" t="s">
        <v>47414</v>
      </c>
      <c r="O1519" s="35" t="s">
        <v>3952</v>
      </c>
      <c r="P1519" s="35" t="s">
        <v>31158</v>
      </c>
      <c r="Q1519" s="35" t="s">
        <v>29721</v>
      </c>
      <c r="R1519" s="35" t="s">
        <v>29729</v>
      </c>
      <c r="S1519" s="35" t="s">
        <v>3953</v>
      </c>
      <c r="T1519" s="36" t="s">
        <v>129</v>
      </c>
      <c r="U1519" s="39" t="str">
        <f>_xlfn.CONCAT(Tabel4[[#This Row],[Personnr.]],"-",Tabel4[[#This Row],[Afdeling]],"-",Tabel4[[#This Row],[ASS_Status]])</f>
        <v>13408-2239-Aktiv ansættelse</v>
      </c>
    </row>
    <row r="1520" spans="13:21" x14ac:dyDescent="0.4">
      <c r="M1520" s="35" t="s">
        <v>3954</v>
      </c>
      <c r="N1520" s="35" t="s">
        <v>47415</v>
      </c>
      <c r="O1520" s="35" t="s">
        <v>3955</v>
      </c>
      <c r="P1520" s="35" t="s">
        <v>31159</v>
      </c>
      <c r="Q1520" s="35" t="s">
        <v>29721</v>
      </c>
      <c r="R1520" s="35" t="s">
        <v>29791</v>
      </c>
      <c r="S1520" s="35" t="s">
        <v>3956</v>
      </c>
      <c r="T1520" s="36" t="s">
        <v>839</v>
      </c>
      <c r="U1520" s="39" t="str">
        <f>_xlfn.CONCAT(Tabel4[[#This Row],[Personnr.]],"-",Tabel4[[#This Row],[Afdeling]],"-",Tabel4[[#This Row],[ASS_Status]])</f>
        <v>33762-8534-Aktiv ansættelse</v>
      </c>
    </row>
    <row r="1521" spans="13:21" x14ac:dyDescent="0.4">
      <c r="M1521" s="35" t="s">
        <v>3957</v>
      </c>
      <c r="N1521" s="35" t="s">
        <v>47416</v>
      </c>
      <c r="O1521" s="35" t="s">
        <v>3958</v>
      </c>
      <c r="P1521" s="35" t="s">
        <v>31160</v>
      </c>
      <c r="Q1521" s="35" t="s">
        <v>29721</v>
      </c>
      <c r="R1521" s="35" t="s">
        <v>29722</v>
      </c>
      <c r="S1521" s="35" t="s">
        <v>3959</v>
      </c>
      <c r="T1521" s="36" t="s">
        <v>552</v>
      </c>
      <c r="U1521" s="39" t="str">
        <f>_xlfn.CONCAT(Tabel4[[#This Row],[Personnr.]],"-",Tabel4[[#This Row],[Afdeling]],"-",Tabel4[[#This Row],[ASS_Status]])</f>
        <v>13431-3454-Aktiv ansættelse</v>
      </c>
    </row>
    <row r="1522" spans="13:21" x14ac:dyDescent="0.4">
      <c r="M1522" s="35" t="s">
        <v>3960</v>
      </c>
      <c r="N1522" s="35" t="s">
        <v>47417</v>
      </c>
      <c r="O1522" s="35" t="s">
        <v>3961</v>
      </c>
      <c r="P1522" s="35" t="s">
        <v>31161</v>
      </c>
      <c r="Q1522" s="35" t="s">
        <v>29721</v>
      </c>
      <c r="R1522" s="35" t="s">
        <v>29729</v>
      </c>
      <c r="S1522" s="35" t="s">
        <v>3962</v>
      </c>
      <c r="T1522" s="36" t="s">
        <v>95</v>
      </c>
      <c r="U1522" s="39" t="str">
        <f>_xlfn.CONCAT(Tabel4[[#This Row],[Personnr.]],"-",Tabel4[[#This Row],[Afdeling]],"-",Tabel4[[#This Row],[ASS_Status]])</f>
        <v>13618-1145-Aktiv ansættelse</v>
      </c>
    </row>
    <row r="1523" spans="13:21" ht="33.75" x14ac:dyDescent="0.4">
      <c r="M1523" s="35" t="s">
        <v>31162</v>
      </c>
      <c r="N1523" s="35" t="s">
        <v>47418</v>
      </c>
      <c r="O1523" s="35" t="s">
        <v>27392</v>
      </c>
      <c r="P1523" s="35" t="s">
        <v>31163</v>
      </c>
      <c r="Q1523" s="35" t="s">
        <v>29718</v>
      </c>
      <c r="R1523" s="35" t="s">
        <v>29737</v>
      </c>
      <c r="S1523" s="35" t="s">
        <v>27393</v>
      </c>
      <c r="T1523" s="36" t="s">
        <v>585</v>
      </c>
      <c r="U1523" s="39" t="str">
        <f>_xlfn.CONCAT(Tabel4[[#This Row],[Personnr.]],"-",Tabel4[[#This Row],[Afdeling]],"-",Tabel4[[#This Row],[ASS_Status]])</f>
        <v>34722-4192-Inactive - Payroll Eligible</v>
      </c>
    </row>
    <row r="1524" spans="13:21" x14ac:dyDescent="0.4">
      <c r="M1524" s="35" t="s">
        <v>47419</v>
      </c>
      <c r="N1524" s="35" t="s">
        <v>47420</v>
      </c>
      <c r="O1524" s="35" t="s">
        <v>47421</v>
      </c>
      <c r="P1524" s="35" t="s">
        <v>47422</v>
      </c>
      <c r="Q1524" s="35" t="s">
        <v>29721</v>
      </c>
      <c r="R1524" s="35" t="s">
        <v>29719</v>
      </c>
      <c r="S1524" s="35" t="s">
        <v>47423</v>
      </c>
      <c r="T1524" s="36" t="s">
        <v>104</v>
      </c>
      <c r="U1524" s="39" t="str">
        <f>_xlfn.CONCAT(Tabel4[[#This Row],[Personnr.]],"-",Tabel4[[#This Row],[Afdeling]],"-",Tabel4[[#This Row],[ASS_Status]])</f>
        <v>36813-1201-Aktiv ansættelse</v>
      </c>
    </row>
    <row r="1525" spans="13:21" x14ac:dyDescent="0.4">
      <c r="M1525" s="35" t="s">
        <v>3963</v>
      </c>
      <c r="N1525" s="35" t="s">
        <v>47424</v>
      </c>
      <c r="O1525" s="35" t="s">
        <v>3964</v>
      </c>
      <c r="P1525" s="35" t="s">
        <v>31164</v>
      </c>
      <c r="Q1525" s="35" t="s">
        <v>29721</v>
      </c>
      <c r="R1525" s="35" t="s">
        <v>31165</v>
      </c>
      <c r="S1525" s="35" t="s">
        <v>3965</v>
      </c>
      <c r="T1525" s="36" t="s">
        <v>874</v>
      </c>
      <c r="U1525" s="39" t="str">
        <f>_xlfn.CONCAT(Tabel4[[#This Row],[Personnr.]],"-",Tabel4[[#This Row],[Afdeling]],"-",Tabel4[[#This Row],[ASS_Status]])</f>
        <v>9464-8670-Aktiv ansættelse</v>
      </c>
    </row>
    <row r="1526" spans="13:21" x14ac:dyDescent="0.4">
      <c r="M1526" s="35" t="s">
        <v>3966</v>
      </c>
      <c r="N1526" s="35" t="s">
        <v>47425</v>
      </c>
      <c r="O1526" s="35" t="s">
        <v>3967</v>
      </c>
      <c r="P1526" s="35" t="s">
        <v>31166</v>
      </c>
      <c r="Q1526" s="35" t="s">
        <v>29718</v>
      </c>
      <c r="R1526" s="35" t="s">
        <v>29748</v>
      </c>
      <c r="S1526" s="35" t="s">
        <v>3968</v>
      </c>
      <c r="T1526" s="36" t="s">
        <v>341</v>
      </c>
      <c r="U1526" s="39" t="str">
        <f>_xlfn.CONCAT(Tabel4[[#This Row],[Personnr.]],"-",Tabel4[[#This Row],[Afdeling]],"-",Tabel4[[#This Row],[ASS_Status]])</f>
        <v>28363-2793-Inactive - Payroll Eligible</v>
      </c>
    </row>
    <row r="1527" spans="13:21" x14ac:dyDescent="0.4">
      <c r="M1527" s="35" t="s">
        <v>3966</v>
      </c>
      <c r="N1527" s="35"/>
      <c r="O1527" s="35"/>
      <c r="P1527" s="35" t="s">
        <v>31167</v>
      </c>
      <c r="Q1527" s="35" t="s">
        <v>29721</v>
      </c>
      <c r="R1527" s="35" t="s">
        <v>29737</v>
      </c>
      <c r="S1527" s="35" t="s">
        <v>3968</v>
      </c>
      <c r="T1527" s="36" t="s">
        <v>45706</v>
      </c>
      <c r="U1527" s="39" t="str">
        <f>_xlfn.CONCAT(Tabel4[[#This Row],[Personnr.]],"-",Tabel4[[#This Row],[Afdeling]],"-",Tabel4[[#This Row],[ASS_Status]])</f>
        <v>-1221-Aktiv ansættelse</v>
      </c>
    </row>
    <row r="1528" spans="13:21" ht="33.75" x14ac:dyDescent="0.4">
      <c r="M1528" s="35" t="s">
        <v>3969</v>
      </c>
      <c r="N1528" s="35" t="s">
        <v>47426</v>
      </c>
      <c r="O1528" s="35" t="s">
        <v>3970</v>
      </c>
      <c r="P1528" s="35" t="s">
        <v>31168</v>
      </c>
      <c r="Q1528" s="35" t="s">
        <v>29721</v>
      </c>
      <c r="R1528" s="35" t="s">
        <v>29992</v>
      </c>
      <c r="S1528" s="35" t="s">
        <v>3971</v>
      </c>
      <c r="T1528" s="36" t="s">
        <v>812</v>
      </c>
      <c r="U1528" s="39" t="str">
        <f>_xlfn.CONCAT(Tabel4[[#This Row],[Personnr.]],"-",Tabel4[[#This Row],[Afdeling]],"-",Tabel4[[#This Row],[ASS_Status]])</f>
        <v>17535-8287-Aktiv ansættelse</v>
      </c>
    </row>
    <row r="1529" spans="13:21" ht="33.75" x14ac:dyDescent="0.4">
      <c r="M1529" s="35" t="s">
        <v>3972</v>
      </c>
      <c r="N1529" s="35" t="s">
        <v>47427</v>
      </c>
      <c r="O1529" s="35" t="s">
        <v>3973</v>
      </c>
      <c r="P1529" s="35" t="s">
        <v>31169</v>
      </c>
      <c r="Q1529" s="35" t="s">
        <v>29718</v>
      </c>
      <c r="R1529" s="35" t="s">
        <v>29748</v>
      </c>
      <c r="S1529" s="35" t="s">
        <v>3974</v>
      </c>
      <c r="T1529" s="36" t="s">
        <v>31</v>
      </c>
      <c r="U1529" s="39" t="str">
        <f>_xlfn.CONCAT(Tabel4[[#This Row],[Personnr.]],"-",Tabel4[[#This Row],[Afdeling]],"-",Tabel4[[#This Row],[ASS_Status]])</f>
        <v>24170-0116-Inactive - Payroll Eligible</v>
      </c>
    </row>
    <row r="1530" spans="13:21" x14ac:dyDescent="0.4">
      <c r="M1530" s="35" t="s">
        <v>3975</v>
      </c>
      <c r="N1530" s="35" t="s">
        <v>47428</v>
      </c>
      <c r="O1530" s="35" t="s">
        <v>3976</v>
      </c>
      <c r="P1530" s="35" t="s">
        <v>31170</v>
      </c>
      <c r="Q1530" s="35" t="s">
        <v>29718</v>
      </c>
      <c r="R1530" s="35" t="s">
        <v>29719</v>
      </c>
      <c r="S1530" s="35" t="s">
        <v>3977</v>
      </c>
      <c r="T1530" s="36" t="s">
        <v>571</v>
      </c>
      <c r="U1530" s="39" t="str">
        <f>_xlfn.CONCAT(Tabel4[[#This Row],[Personnr.]],"-",Tabel4[[#This Row],[Afdeling]],"-",Tabel4[[#This Row],[ASS_Status]])</f>
        <v>33683-3710-Inactive - Payroll Eligible</v>
      </c>
    </row>
    <row r="1531" spans="13:21" x14ac:dyDescent="0.4">
      <c r="M1531" s="35" t="s">
        <v>3978</v>
      </c>
      <c r="N1531" s="35" t="s">
        <v>47429</v>
      </c>
      <c r="O1531" s="35" t="s">
        <v>3979</v>
      </c>
      <c r="P1531" s="35" t="s">
        <v>31171</v>
      </c>
      <c r="Q1531" s="35" t="s">
        <v>29718</v>
      </c>
      <c r="R1531" s="35"/>
      <c r="S1531" s="35" t="s">
        <v>3980</v>
      </c>
      <c r="T1531" s="36" t="s">
        <v>758</v>
      </c>
      <c r="U1531" s="39" t="str">
        <f>_xlfn.CONCAT(Tabel4[[#This Row],[Personnr.]],"-",Tabel4[[#This Row],[Afdeling]],"-",Tabel4[[#This Row],[ASS_Status]])</f>
        <v>32618-7720-Inactive - Payroll Eligible</v>
      </c>
    </row>
    <row r="1532" spans="13:21" x14ac:dyDescent="0.4">
      <c r="M1532" s="35" t="s">
        <v>3981</v>
      </c>
      <c r="N1532" s="35" t="s">
        <v>47430</v>
      </c>
      <c r="O1532" s="35" t="s">
        <v>3982</v>
      </c>
      <c r="P1532" s="35" t="s">
        <v>31172</v>
      </c>
      <c r="Q1532" s="35" t="s">
        <v>29718</v>
      </c>
      <c r="R1532" s="35" t="s">
        <v>29748</v>
      </c>
      <c r="S1532" s="35" t="s">
        <v>3983</v>
      </c>
      <c r="T1532" s="36" t="s">
        <v>129</v>
      </c>
      <c r="U1532" s="39" t="str">
        <f>_xlfn.CONCAT(Tabel4[[#This Row],[Personnr.]],"-",Tabel4[[#This Row],[Afdeling]],"-",Tabel4[[#This Row],[ASS_Status]])</f>
        <v>27617-2239-Inactive - Payroll Eligible</v>
      </c>
    </row>
    <row r="1533" spans="13:21" x14ac:dyDescent="0.4">
      <c r="M1533" s="35" t="s">
        <v>3984</v>
      </c>
      <c r="N1533" s="35" t="s">
        <v>47431</v>
      </c>
      <c r="O1533" s="35" t="s">
        <v>3985</v>
      </c>
      <c r="P1533" s="35" t="s">
        <v>31173</v>
      </c>
      <c r="Q1533" s="35" t="s">
        <v>29718</v>
      </c>
      <c r="R1533" s="35" t="s">
        <v>29754</v>
      </c>
      <c r="S1533" s="35" t="s">
        <v>3986</v>
      </c>
      <c r="T1533" s="36" t="s">
        <v>567</v>
      </c>
      <c r="U1533" s="39" t="str">
        <f>_xlfn.CONCAT(Tabel4[[#This Row],[Personnr.]],"-",Tabel4[[#This Row],[Afdeling]],"-",Tabel4[[#This Row],[ASS_Status]])</f>
        <v>29823-3610-Inactive - Payroll Eligible</v>
      </c>
    </row>
    <row r="1534" spans="13:21" x14ac:dyDescent="0.4">
      <c r="M1534" s="35" t="s">
        <v>3987</v>
      </c>
      <c r="N1534" s="35" t="s">
        <v>47432</v>
      </c>
      <c r="O1534" s="35" t="s">
        <v>3988</v>
      </c>
      <c r="P1534" s="35" t="s">
        <v>31174</v>
      </c>
      <c r="Q1534" s="35" t="s">
        <v>29718</v>
      </c>
      <c r="R1534" s="35" t="s">
        <v>29761</v>
      </c>
      <c r="S1534" s="35" t="s">
        <v>3989</v>
      </c>
      <c r="T1534" s="36" t="s">
        <v>65</v>
      </c>
      <c r="U1534" s="39" t="str">
        <f>_xlfn.CONCAT(Tabel4[[#This Row],[Personnr.]],"-",Tabel4[[#This Row],[Afdeling]],"-",Tabel4[[#This Row],[ASS_Status]])</f>
        <v>26283-1053-Inactive - Payroll Eligible</v>
      </c>
    </row>
    <row r="1535" spans="13:21" x14ac:dyDescent="0.4">
      <c r="M1535" s="35" t="s">
        <v>47433</v>
      </c>
      <c r="N1535" s="35" t="s">
        <v>47434</v>
      </c>
      <c r="O1535" s="35" t="s">
        <v>47435</v>
      </c>
      <c r="P1535" s="35" t="s">
        <v>47436</v>
      </c>
      <c r="Q1535" s="35" t="s">
        <v>29721</v>
      </c>
      <c r="R1535" s="35" t="s">
        <v>29737</v>
      </c>
      <c r="S1535" s="35" t="s">
        <v>47437</v>
      </c>
      <c r="T1535" s="36" t="s">
        <v>29</v>
      </c>
      <c r="U1535" s="39" t="str">
        <f>_xlfn.CONCAT(Tabel4[[#This Row],[Personnr.]],"-",Tabel4[[#This Row],[Afdeling]],"-",Tabel4[[#This Row],[ASS_Status]])</f>
        <v>36707-0114-Aktiv ansættelse</v>
      </c>
    </row>
    <row r="1536" spans="13:21" x14ac:dyDescent="0.4">
      <c r="M1536" s="35" t="s">
        <v>47438</v>
      </c>
      <c r="N1536" s="35" t="s">
        <v>47439</v>
      </c>
      <c r="O1536" s="35" t="s">
        <v>47440</v>
      </c>
      <c r="P1536" s="35" t="s">
        <v>47441</v>
      </c>
      <c r="Q1536" s="35" t="s">
        <v>29721</v>
      </c>
      <c r="R1536" s="35" t="s">
        <v>29737</v>
      </c>
      <c r="S1536" s="35" t="s">
        <v>47442</v>
      </c>
      <c r="T1536" s="36" t="s">
        <v>95</v>
      </c>
      <c r="U1536" s="39" t="str">
        <f>_xlfn.CONCAT(Tabel4[[#This Row],[Personnr.]],"-",Tabel4[[#This Row],[Afdeling]],"-",Tabel4[[#This Row],[ASS_Status]])</f>
        <v>36401-1145-Aktiv ansættelse</v>
      </c>
    </row>
    <row r="1537" spans="13:21" x14ac:dyDescent="0.4">
      <c r="M1537" s="35" t="s">
        <v>3990</v>
      </c>
      <c r="N1537" s="35" t="s">
        <v>47443</v>
      </c>
      <c r="O1537" s="35" t="s">
        <v>3991</v>
      </c>
      <c r="P1537" s="35" t="s">
        <v>31175</v>
      </c>
      <c r="Q1537" s="35" t="s">
        <v>29718</v>
      </c>
      <c r="R1537" s="35" t="s">
        <v>29748</v>
      </c>
      <c r="S1537" s="35" t="s">
        <v>3992</v>
      </c>
      <c r="T1537" s="36" t="s">
        <v>599</v>
      </c>
      <c r="U1537" s="39" t="str">
        <f>_xlfn.CONCAT(Tabel4[[#This Row],[Personnr.]],"-",Tabel4[[#This Row],[Afdeling]],"-",Tabel4[[#This Row],[ASS_Status]])</f>
        <v>29800-4261-Inactive - Payroll Eligible</v>
      </c>
    </row>
    <row r="1538" spans="13:21" x14ac:dyDescent="0.4">
      <c r="M1538" s="35" t="s">
        <v>3993</v>
      </c>
      <c r="N1538" s="35" t="s">
        <v>47444</v>
      </c>
      <c r="O1538" s="35" t="s">
        <v>3994</v>
      </c>
      <c r="P1538" s="35" t="s">
        <v>31176</v>
      </c>
      <c r="Q1538" s="35" t="s">
        <v>29718</v>
      </c>
      <c r="R1538" s="35" t="s">
        <v>29761</v>
      </c>
      <c r="S1538" s="35" t="s">
        <v>3995</v>
      </c>
      <c r="T1538" s="36" t="s">
        <v>87</v>
      </c>
      <c r="U1538" s="39" t="str">
        <f>_xlfn.CONCAT(Tabel4[[#This Row],[Personnr.]],"-",Tabel4[[#This Row],[Afdeling]],"-",Tabel4[[#This Row],[ASS_Status]])</f>
        <v>20546-1125-Inactive - Payroll Eligible</v>
      </c>
    </row>
    <row r="1539" spans="13:21" x14ac:dyDescent="0.4">
      <c r="M1539" s="35" t="s">
        <v>3996</v>
      </c>
      <c r="N1539" s="35" t="s">
        <v>47445</v>
      </c>
      <c r="O1539" s="35" t="s">
        <v>3997</v>
      </c>
      <c r="P1539" s="35" t="s">
        <v>31177</v>
      </c>
      <c r="Q1539" s="35" t="s">
        <v>29721</v>
      </c>
      <c r="R1539" s="35" t="s">
        <v>29748</v>
      </c>
      <c r="S1539" s="35" t="s">
        <v>3998</v>
      </c>
      <c r="T1539" s="36" t="s">
        <v>93</v>
      </c>
      <c r="U1539" s="39" t="str">
        <f>_xlfn.CONCAT(Tabel4[[#This Row],[Personnr.]],"-",Tabel4[[#This Row],[Afdeling]],"-",Tabel4[[#This Row],[ASS_Status]])</f>
        <v>18678-1140-Aktiv ansættelse</v>
      </c>
    </row>
    <row r="1540" spans="13:21" x14ac:dyDescent="0.4">
      <c r="M1540" s="35" t="s">
        <v>3999</v>
      </c>
      <c r="N1540" s="35" t="s">
        <v>47446</v>
      </c>
      <c r="O1540" s="35" t="s">
        <v>4000</v>
      </c>
      <c r="P1540" s="35" t="s">
        <v>31178</v>
      </c>
      <c r="Q1540" s="35" t="s">
        <v>29721</v>
      </c>
      <c r="R1540" s="35" t="s">
        <v>29748</v>
      </c>
      <c r="S1540" s="35" t="s">
        <v>4001</v>
      </c>
      <c r="T1540" s="36" t="s">
        <v>626</v>
      </c>
      <c r="U1540" s="39" t="str">
        <f>_xlfn.CONCAT(Tabel4[[#This Row],[Personnr.]],"-",Tabel4[[#This Row],[Afdeling]],"-",Tabel4[[#This Row],[ASS_Status]])</f>
        <v>31663-4650-Aktiv ansættelse</v>
      </c>
    </row>
    <row r="1541" spans="13:21" x14ac:dyDescent="0.4">
      <c r="M1541" s="35" t="s">
        <v>4002</v>
      </c>
      <c r="N1541" s="35" t="s">
        <v>47447</v>
      </c>
      <c r="O1541" s="35" t="s">
        <v>4003</v>
      </c>
      <c r="P1541" s="35" t="s">
        <v>31179</v>
      </c>
      <c r="Q1541" s="35" t="s">
        <v>29718</v>
      </c>
      <c r="R1541" s="35" t="s">
        <v>29745</v>
      </c>
      <c r="S1541" s="35" t="s">
        <v>4004</v>
      </c>
      <c r="T1541" s="36" t="s">
        <v>587</v>
      </c>
      <c r="U1541" s="39" t="str">
        <f>_xlfn.CONCAT(Tabel4[[#This Row],[Personnr.]],"-",Tabel4[[#This Row],[Afdeling]],"-",Tabel4[[#This Row],[ASS_Status]])</f>
        <v>32364-4201-Inactive - Payroll Eligible</v>
      </c>
    </row>
    <row r="1542" spans="13:21" ht="33.75" x14ac:dyDescent="0.4">
      <c r="M1542" s="35" t="s">
        <v>4005</v>
      </c>
      <c r="N1542" s="35" t="s">
        <v>47448</v>
      </c>
      <c r="O1542" s="35" t="s">
        <v>4006</v>
      </c>
      <c r="P1542" s="35" t="s">
        <v>31180</v>
      </c>
      <c r="Q1542" s="35" t="s">
        <v>29721</v>
      </c>
      <c r="R1542" s="35" t="s">
        <v>29719</v>
      </c>
      <c r="S1542" s="35" t="s">
        <v>4007</v>
      </c>
      <c r="T1542" s="36" t="s">
        <v>618</v>
      </c>
      <c r="U1542" s="39" t="str">
        <f>_xlfn.CONCAT(Tabel4[[#This Row],[Personnr.]],"-",Tabel4[[#This Row],[Afdeling]],"-",Tabel4[[#This Row],[ASS_Status]])</f>
        <v>31061-4625-Aktiv ansættelse</v>
      </c>
    </row>
    <row r="1543" spans="13:21" x14ac:dyDescent="0.4">
      <c r="M1543" s="35" t="s">
        <v>44446</v>
      </c>
      <c r="N1543" s="35" t="s">
        <v>47449</v>
      </c>
      <c r="O1543" s="35" t="s">
        <v>44447</v>
      </c>
      <c r="P1543" s="35" t="s">
        <v>42734</v>
      </c>
      <c r="Q1543" s="35" t="s">
        <v>29718</v>
      </c>
      <c r="R1543" s="35" t="s">
        <v>29754</v>
      </c>
      <c r="S1543" s="35" t="s">
        <v>42735</v>
      </c>
      <c r="T1543" s="36" t="s">
        <v>818</v>
      </c>
      <c r="U1543" s="39" t="str">
        <f>_xlfn.CONCAT(Tabel4[[#This Row],[Personnr.]],"-",Tabel4[[#This Row],[Afdeling]],"-",Tabel4[[#This Row],[ASS_Status]])</f>
        <v>36110-8340-Inactive - Payroll Eligible</v>
      </c>
    </row>
    <row r="1544" spans="13:21" ht="33.75" x14ac:dyDescent="0.4">
      <c r="M1544" s="35" t="s">
        <v>4008</v>
      </c>
      <c r="N1544" s="35" t="s">
        <v>47450</v>
      </c>
      <c r="O1544" s="35" t="s">
        <v>4009</v>
      </c>
      <c r="P1544" s="35" t="s">
        <v>31181</v>
      </c>
      <c r="Q1544" s="35" t="s">
        <v>29718</v>
      </c>
      <c r="R1544" s="35" t="s">
        <v>29745</v>
      </c>
      <c r="S1544" s="35" t="s">
        <v>4010</v>
      </c>
      <c r="T1544" s="36" t="s">
        <v>458</v>
      </c>
      <c r="U1544" s="39" t="str">
        <f>_xlfn.CONCAT(Tabel4[[#This Row],[Personnr.]],"-",Tabel4[[#This Row],[Afdeling]],"-",Tabel4[[#This Row],[ASS_Status]])</f>
        <v>32066-3160-Inactive - Payroll Eligible</v>
      </c>
    </row>
    <row r="1545" spans="13:21" ht="33.75" x14ac:dyDescent="0.4">
      <c r="M1545" s="35" t="s">
        <v>4008</v>
      </c>
      <c r="N1545" s="35"/>
      <c r="O1545" s="35"/>
      <c r="P1545" s="35" t="s">
        <v>42736</v>
      </c>
      <c r="Q1545" s="35" t="s">
        <v>29718</v>
      </c>
      <c r="R1545" s="35" t="s">
        <v>29745</v>
      </c>
      <c r="S1545" s="35" t="s">
        <v>4010</v>
      </c>
      <c r="T1545" s="36" t="s">
        <v>586</v>
      </c>
      <c r="U1545" s="39" t="str">
        <f>_xlfn.CONCAT(Tabel4[[#This Row],[Personnr.]],"-",Tabel4[[#This Row],[Afdeling]],"-",Tabel4[[#This Row],[ASS_Status]])</f>
        <v>-4200-Inactive - Payroll Eligible</v>
      </c>
    </row>
    <row r="1546" spans="13:21" x14ac:dyDescent="0.4">
      <c r="M1546" s="35" t="s">
        <v>4011</v>
      </c>
      <c r="N1546" s="35" t="s">
        <v>47451</v>
      </c>
      <c r="O1546" s="35" t="s">
        <v>4012</v>
      </c>
      <c r="P1546" s="35" t="s">
        <v>31182</v>
      </c>
      <c r="Q1546" s="35" t="s">
        <v>29718</v>
      </c>
      <c r="R1546" s="35" t="s">
        <v>29754</v>
      </c>
      <c r="S1546" s="35" t="s">
        <v>4013</v>
      </c>
      <c r="T1546" s="36" t="s">
        <v>179</v>
      </c>
      <c r="U1546" s="39" t="str">
        <f>_xlfn.CONCAT(Tabel4[[#This Row],[Personnr.]],"-",Tabel4[[#This Row],[Afdeling]],"-",Tabel4[[#This Row],[ASS_Status]])</f>
        <v>33309-2367-Inactive - Payroll Eligible</v>
      </c>
    </row>
    <row r="1547" spans="13:21" ht="33.75" x14ac:dyDescent="0.4">
      <c r="M1547" s="35" t="s">
        <v>4014</v>
      </c>
      <c r="N1547" s="35" t="s">
        <v>47452</v>
      </c>
      <c r="O1547" s="35" t="s">
        <v>4015</v>
      </c>
      <c r="P1547" s="35" t="s">
        <v>31183</v>
      </c>
      <c r="Q1547" s="35" t="s">
        <v>29721</v>
      </c>
      <c r="R1547" s="35" t="s">
        <v>29748</v>
      </c>
      <c r="S1547" s="35" t="s">
        <v>4016</v>
      </c>
      <c r="T1547" s="36" t="s">
        <v>24805</v>
      </c>
      <c r="U1547" s="39" t="str">
        <f>_xlfn.CONCAT(Tabel4[[#This Row],[Personnr.]],"-",Tabel4[[#This Row],[Afdeling]],"-",Tabel4[[#This Row],[ASS_Status]])</f>
        <v>28076-1223-Aktiv ansættelse</v>
      </c>
    </row>
    <row r="1548" spans="13:21" x14ac:dyDescent="0.4">
      <c r="M1548" s="35" t="s">
        <v>4017</v>
      </c>
      <c r="N1548" s="35" t="s">
        <v>47453</v>
      </c>
      <c r="O1548" s="35" t="s">
        <v>4018</v>
      </c>
      <c r="P1548" s="35" t="s">
        <v>31184</v>
      </c>
      <c r="Q1548" s="35" t="s">
        <v>29721</v>
      </c>
      <c r="R1548" s="35" t="s">
        <v>29748</v>
      </c>
      <c r="S1548" s="35" t="s">
        <v>4019</v>
      </c>
      <c r="T1548" s="36" t="s">
        <v>457</v>
      </c>
      <c r="U1548" s="39" t="str">
        <f>_xlfn.CONCAT(Tabel4[[#This Row],[Personnr.]],"-",Tabel4[[#This Row],[Afdeling]],"-",Tabel4[[#This Row],[ASS_Status]])</f>
        <v>25656-3141-Aktiv ansættelse</v>
      </c>
    </row>
    <row r="1549" spans="13:21" x14ac:dyDescent="0.4">
      <c r="M1549" s="35" t="s">
        <v>47454</v>
      </c>
      <c r="N1549" s="35" t="s">
        <v>47455</v>
      </c>
      <c r="O1549" s="35" t="s">
        <v>47456</v>
      </c>
      <c r="P1549" s="35" t="s">
        <v>47457</v>
      </c>
      <c r="Q1549" s="35" t="s">
        <v>29721</v>
      </c>
      <c r="R1549" s="35" t="s">
        <v>29748</v>
      </c>
      <c r="S1549" s="35" t="s">
        <v>47458</v>
      </c>
      <c r="T1549" s="36" t="s">
        <v>359</v>
      </c>
      <c r="U1549" s="39" t="str">
        <f>_xlfn.CONCAT(Tabel4[[#This Row],[Personnr.]],"-",Tabel4[[#This Row],[Afdeling]],"-",Tabel4[[#This Row],[ASS_Status]])</f>
        <v>37581-2824-Aktiv ansættelse</v>
      </c>
    </row>
    <row r="1550" spans="13:21" x14ac:dyDescent="0.4">
      <c r="M1550" s="35" t="s">
        <v>4020</v>
      </c>
      <c r="N1550" s="35" t="s">
        <v>47459</v>
      </c>
      <c r="O1550" s="35" t="s">
        <v>4021</v>
      </c>
      <c r="P1550" s="35" t="s">
        <v>31185</v>
      </c>
      <c r="Q1550" s="35" t="s">
        <v>29718</v>
      </c>
      <c r="R1550" s="35" t="s">
        <v>29965</v>
      </c>
      <c r="S1550" s="35" t="s">
        <v>4022</v>
      </c>
      <c r="T1550" s="36" t="s">
        <v>577</v>
      </c>
      <c r="U1550" s="39" t="str">
        <f>_xlfn.CONCAT(Tabel4[[#This Row],[Personnr.]],"-",Tabel4[[#This Row],[Afdeling]],"-",Tabel4[[#This Row],[ASS_Status]])</f>
        <v>16933-4110-Inactive - Payroll Eligible</v>
      </c>
    </row>
    <row r="1551" spans="13:21" x14ac:dyDescent="0.4">
      <c r="M1551" s="35" t="s">
        <v>27396</v>
      </c>
      <c r="N1551" s="35" t="s">
        <v>47460</v>
      </c>
      <c r="O1551" s="35" t="s">
        <v>27397</v>
      </c>
      <c r="P1551" s="35" t="s">
        <v>31186</v>
      </c>
      <c r="Q1551" s="35" t="s">
        <v>29721</v>
      </c>
      <c r="R1551" s="35" t="s">
        <v>29754</v>
      </c>
      <c r="S1551" s="35" t="s">
        <v>27398</v>
      </c>
      <c r="T1551" s="36" t="s">
        <v>154</v>
      </c>
      <c r="U1551" s="39" t="str">
        <f>_xlfn.CONCAT(Tabel4[[#This Row],[Personnr.]],"-",Tabel4[[#This Row],[Afdeling]],"-",Tabel4[[#This Row],[ASS_Status]])</f>
        <v>34137-2286-Aktiv ansættelse</v>
      </c>
    </row>
    <row r="1552" spans="13:21" x14ac:dyDescent="0.4">
      <c r="M1552" s="35" t="s">
        <v>27396</v>
      </c>
      <c r="N1552" s="35"/>
      <c r="O1552" s="35"/>
      <c r="P1552" s="35" t="s">
        <v>42737</v>
      </c>
      <c r="Q1552" s="35" t="s">
        <v>29718</v>
      </c>
      <c r="R1552" s="35" t="s">
        <v>29745</v>
      </c>
      <c r="S1552" s="35" t="s">
        <v>27398</v>
      </c>
      <c r="T1552" s="36" t="s">
        <v>148</v>
      </c>
      <c r="U1552" s="39" t="str">
        <f>_xlfn.CONCAT(Tabel4[[#This Row],[Personnr.]],"-",Tabel4[[#This Row],[Afdeling]],"-",Tabel4[[#This Row],[ASS_Status]])</f>
        <v>-2280-Inactive - Payroll Eligible</v>
      </c>
    </row>
    <row r="1553" spans="13:21" x14ac:dyDescent="0.4">
      <c r="M1553" s="35" t="s">
        <v>4023</v>
      </c>
      <c r="N1553" s="35" t="s">
        <v>47461</v>
      </c>
      <c r="O1553" s="35" t="s">
        <v>4024</v>
      </c>
      <c r="P1553" s="35" t="s">
        <v>31187</v>
      </c>
      <c r="Q1553" s="35" t="s">
        <v>29718</v>
      </c>
      <c r="R1553" s="35" t="s">
        <v>29729</v>
      </c>
      <c r="S1553" s="35" t="s">
        <v>4025</v>
      </c>
      <c r="T1553" s="36" t="s">
        <v>640</v>
      </c>
      <c r="U1553" s="39" t="str">
        <f>_xlfn.CONCAT(Tabel4[[#This Row],[Personnr.]],"-",Tabel4[[#This Row],[Afdeling]],"-",Tabel4[[#This Row],[ASS_Status]])</f>
        <v>15778-4745-Inactive - Payroll Eligible</v>
      </c>
    </row>
    <row r="1554" spans="13:21" x14ac:dyDescent="0.4">
      <c r="M1554" s="35" t="s">
        <v>4026</v>
      </c>
      <c r="N1554" s="35" t="s">
        <v>47462</v>
      </c>
      <c r="O1554" s="35" t="s">
        <v>4027</v>
      </c>
      <c r="P1554" s="35" t="s">
        <v>31188</v>
      </c>
      <c r="Q1554" s="35" t="s">
        <v>29721</v>
      </c>
      <c r="R1554" s="35" t="s">
        <v>29844</v>
      </c>
      <c r="S1554" s="35" t="s">
        <v>4028</v>
      </c>
      <c r="T1554" s="36" t="s">
        <v>472</v>
      </c>
      <c r="U1554" s="39" t="str">
        <f>_xlfn.CONCAT(Tabel4[[#This Row],[Personnr.]],"-",Tabel4[[#This Row],[Afdeling]],"-",Tabel4[[#This Row],[ASS_Status]])</f>
        <v>16689-3195-Aktiv ansættelse</v>
      </c>
    </row>
    <row r="1555" spans="13:21" x14ac:dyDescent="0.4">
      <c r="M1555" s="35" t="s">
        <v>31189</v>
      </c>
      <c r="N1555" s="35" t="s">
        <v>47463</v>
      </c>
      <c r="O1555" s="35" t="s">
        <v>31190</v>
      </c>
      <c r="P1555" s="35" t="s">
        <v>31191</v>
      </c>
      <c r="Q1555" s="35" t="s">
        <v>29721</v>
      </c>
      <c r="R1555" s="35" t="s">
        <v>29791</v>
      </c>
      <c r="S1555" s="35" t="s">
        <v>31192</v>
      </c>
      <c r="T1555" s="36" t="s">
        <v>553</v>
      </c>
      <c r="U1555" s="39" t="str">
        <f>_xlfn.CONCAT(Tabel4[[#This Row],[Personnr.]],"-",Tabel4[[#This Row],[Afdeling]],"-",Tabel4[[#This Row],[ASS_Status]])</f>
        <v>35371-3500-Aktiv ansættelse</v>
      </c>
    </row>
    <row r="1556" spans="13:21" x14ac:dyDescent="0.4">
      <c r="M1556" s="35" t="s">
        <v>4029</v>
      </c>
      <c r="N1556" s="35" t="s">
        <v>47464</v>
      </c>
      <c r="O1556" s="35" t="s">
        <v>4030</v>
      </c>
      <c r="P1556" s="35" t="s">
        <v>31193</v>
      </c>
      <c r="Q1556" s="35" t="s">
        <v>29721</v>
      </c>
      <c r="R1556" s="35" t="s">
        <v>29879</v>
      </c>
      <c r="S1556" s="35" t="s">
        <v>4031</v>
      </c>
      <c r="T1556" s="36" t="s">
        <v>117</v>
      </c>
      <c r="U1556" s="39" t="str">
        <f>_xlfn.CONCAT(Tabel4[[#This Row],[Personnr.]],"-",Tabel4[[#This Row],[Afdeling]],"-",Tabel4[[#This Row],[ASS_Status]])</f>
        <v>15617-2210-Aktiv ansættelse</v>
      </c>
    </row>
    <row r="1557" spans="13:21" x14ac:dyDescent="0.4">
      <c r="M1557" s="35" t="s">
        <v>47465</v>
      </c>
      <c r="N1557" s="35" t="s">
        <v>47466</v>
      </c>
      <c r="O1557" s="35" t="s">
        <v>47467</v>
      </c>
      <c r="P1557" s="35" t="s">
        <v>47468</v>
      </c>
      <c r="Q1557" s="35" t="s">
        <v>29721</v>
      </c>
      <c r="R1557" s="35" t="s">
        <v>29731</v>
      </c>
      <c r="S1557" s="35" t="s">
        <v>47469</v>
      </c>
      <c r="T1557" s="36" t="s">
        <v>812</v>
      </c>
      <c r="U1557" s="39" t="str">
        <f>_xlfn.CONCAT(Tabel4[[#This Row],[Personnr.]],"-",Tabel4[[#This Row],[Afdeling]],"-",Tabel4[[#This Row],[ASS_Status]])</f>
        <v>37693-8287-Aktiv ansættelse</v>
      </c>
    </row>
    <row r="1558" spans="13:21" x14ac:dyDescent="0.4">
      <c r="M1558" s="35" t="s">
        <v>4032</v>
      </c>
      <c r="N1558" s="35" t="s">
        <v>47470</v>
      </c>
      <c r="O1558" s="35" t="s">
        <v>4033</v>
      </c>
      <c r="P1558" s="35" t="s">
        <v>31194</v>
      </c>
      <c r="Q1558" s="35" t="s">
        <v>29718</v>
      </c>
      <c r="R1558" s="35" t="s">
        <v>30146</v>
      </c>
      <c r="S1558" s="35" t="s">
        <v>4034</v>
      </c>
      <c r="T1558" s="36" t="s">
        <v>886</v>
      </c>
      <c r="U1558" s="39" t="str">
        <f>_xlfn.CONCAT(Tabel4[[#This Row],[Personnr.]],"-",Tabel4[[#This Row],[Afdeling]],"-",Tabel4[[#This Row],[ASS_Status]])</f>
        <v>17878-8800-Inactive - Payroll Eligible</v>
      </c>
    </row>
    <row r="1559" spans="13:21" ht="33.75" x14ac:dyDescent="0.4">
      <c r="M1559" s="35" t="s">
        <v>4035</v>
      </c>
      <c r="N1559" s="35" t="s">
        <v>47471</v>
      </c>
      <c r="O1559" s="35" t="s">
        <v>4036</v>
      </c>
      <c r="P1559" s="35" t="s">
        <v>31195</v>
      </c>
      <c r="Q1559" s="35" t="s">
        <v>29721</v>
      </c>
      <c r="R1559" s="35" t="s">
        <v>29965</v>
      </c>
      <c r="S1559" s="35" t="s">
        <v>4037</v>
      </c>
      <c r="T1559" s="36" t="s">
        <v>442</v>
      </c>
      <c r="U1559" s="39" t="str">
        <f>_xlfn.CONCAT(Tabel4[[#This Row],[Personnr.]],"-",Tabel4[[#This Row],[Afdeling]],"-",Tabel4[[#This Row],[ASS_Status]])</f>
        <v>22490-3080-Aktiv ansættelse</v>
      </c>
    </row>
    <row r="1560" spans="13:21" x14ac:dyDescent="0.4">
      <c r="M1560" s="35" t="s">
        <v>4038</v>
      </c>
      <c r="N1560" s="35" t="s">
        <v>47472</v>
      </c>
      <c r="O1560" s="35" t="s">
        <v>4039</v>
      </c>
      <c r="P1560" s="35" t="s">
        <v>31196</v>
      </c>
      <c r="Q1560" s="35" t="s">
        <v>29721</v>
      </c>
      <c r="R1560" s="35" t="s">
        <v>30146</v>
      </c>
      <c r="S1560" s="35" t="s">
        <v>4040</v>
      </c>
      <c r="T1560" s="36" t="s">
        <v>886</v>
      </c>
      <c r="U1560" s="39" t="str">
        <f>_xlfn.CONCAT(Tabel4[[#This Row],[Personnr.]],"-",Tabel4[[#This Row],[Afdeling]],"-",Tabel4[[#This Row],[ASS_Status]])</f>
        <v>10717-8800-Aktiv ansættelse</v>
      </c>
    </row>
    <row r="1561" spans="13:21" x14ac:dyDescent="0.4">
      <c r="M1561" s="35" t="s">
        <v>4041</v>
      </c>
      <c r="N1561" s="35" t="s">
        <v>47473</v>
      </c>
      <c r="O1561" s="35" t="s">
        <v>4042</v>
      </c>
      <c r="P1561" s="35" t="s">
        <v>31197</v>
      </c>
      <c r="Q1561" s="35" t="s">
        <v>29721</v>
      </c>
      <c r="R1561" s="35" t="s">
        <v>29844</v>
      </c>
      <c r="S1561" s="35" t="s">
        <v>4043</v>
      </c>
      <c r="T1561" s="36" t="s">
        <v>45740</v>
      </c>
      <c r="U1561" s="39" t="str">
        <f>_xlfn.CONCAT(Tabel4[[#This Row],[Personnr.]],"-",Tabel4[[#This Row],[Afdeling]],"-",Tabel4[[#This Row],[ASS_Status]])</f>
        <v>25694-2942-Aktiv ansættelse</v>
      </c>
    </row>
    <row r="1562" spans="13:21" ht="33.75" x14ac:dyDescent="0.4">
      <c r="M1562" s="35" t="s">
        <v>31198</v>
      </c>
      <c r="N1562" s="35" t="s">
        <v>47474</v>
      </c>
      <c r="O1562" s="35" t="s">
        <v>31199</v>
      </c>
      <c r="P1562" s="35" t="s">
        <v>31200</v>
      </c>
      <c r="Q1562" s="35" t="s">
        <v>29721</v>
      </c>
      <c r="R1562" s="35" t="s">
        <v>29737</v>
      </c>
      <c r="S1562" s="35" t="s">
        <v>31201</v>
      </c>
      <c r="T1562" s="36" t="s">
        <v>36</v>
      </c>
      <c r="U1562" s="39" t="str">
        <f>_xlfn.CONCAT(Tabel4[[#This Row],[Personnr.]],"-",Tabel4[[#This Row],[Afdeling]],"-",Tabel4[[#This Row],[ASS_Status]])</f>
        <v>35218-0121-Aktiv ansættelse</v>
      </c>
    </row>
    <row r="1563" spans="13:21" x14ac:dyDescent="0.4">
      <c r="M1563" s="35" t="s">
        <v>4044</v>
      </c>
      <c r="N1563" s="35" t="s">
        <v>47475</v>
      </c>
      <c r="O1563" s="35" t="s">
        <v>4045</v>
      </c>
      <c r="P1563" s="35" t="s">
        <v>31202</v>
      </c>
      <c r="Q1563" s="35" t="s">
        <v>29721</v>
      </c>
      <c r="R1563" s="35" t="s">
        <v>29737</v>
      </c>
      <c r="S1563" s="35" t="s">
        <v>4046</v>
      </c>
      <c r="T1563" s="36" t="s">
        <v>333</v>
      </c>
      <c r="U1563" s="39" t="str">
        <f>_xlfn.CONCAT(Tabel4[[#This Row],[Personnr.]],"-",Tabel4[[#This Row],[Afdeling]],"-",Tabel4[[#This Row],[ASS_Status]])</f>
        <v>33924-2785-Aktiv ansættelse</v>
      </c>
    </row>
    <row r="1564" spans="13:21" x14ac:dyDescent="0.4">
      <c r="M1564" s="35" t="s">
        <v>4047</v>
      </c>
      <c r="N1564" s="35" t="s">
        <v>47476</v>
      </c>
      <c r="O1564" s="35" t="s">
        <v>4048</v>
      </c>
      <c r="P1564" s="35" t="s">
        <v>31203</v>
      </c>
      <c r="Q1564" s="35" t="s">
        <v>29718</v>
      </c>
      <c r="R1564" s="35" t="s">
        <v>29857</v>
      </c>
      <c r="S1564" s="35" t="s">
        <v>4049</v>
      </c>
      <c r="T1564" s="36" t="s">
        <v>715</v>
      </c>
      <c r="U1564" s="39" t="str">
        <f>_xlfn.CONCAT(Tabel4[[#This Row],[Personnr.]],"-",Tabel4[[#This Row],[Afdeling]],"-",Tabel4[[#This Row],[ASS_Status]])</f>
        <v>31055-6000-Inactive - Payroll Eligible</v>
      </c>
    </row>
    <row r="1565" spans="13:21" ht="33.75" x14ac:dyDescent="0.4">
      <c r="M1565" s="35" t="s">
        <v>4050</v>
      </c>
      <c r="N1565" s="35" t="s">
        <v>47477</v>
      </c>
      <c r="O1565" s="35" t="s">
        <v>4051</v>
      </c>
      <c r="P1565" s="35" t="s">
        <v>31204</v>
      </c>
      <c r="Q1565" s="35" t="s">
        <v>29718</v>
      </c>
      <c r="R1565" s="35" t="s">
        <v>30146</v>
      </c>
      <c r="S1565" s="35" t="s">
        <v>4052</v>
      </c>
      <c r="T1565" s="36" t="s">
        <v>350</v>
      </c>
      <c r="U1565" s="39" t="str">
        <f>_xlfn.CONCAT(Tabel4[[#This Row],[Personnr.]],"-",Tabel4[[#This Row],[Afdeling]],"-",Tabel4[[#This Row],[ASS_Status]])</f>
        <v>18213-2810-Inactive - Payroll Eligible</v>
      </c>
    </row>
    <row r="1566" spans="13:21" x14ac:dyDescent="0.4">
      <c r="M1566" s="35" t="s">
        <v>4053</v>
      </c>
      <c r="N1566" s="35" t="s">
        <v>47478</v>
      </c>
      <c r="O1566" s="35" t="s">
        <v>4054</v>
      </c>
      <c r="P1566" s="35" t="s">
        <v>31205</v>
      </c>
      <c r="Q1566" s="35" t="s">
        <v>29718</v>
      </c>
      <c r="R1566" s="35" t="s">
        <v>29737</v>
      </c>
      <c r="S1566" s="35" t="s">
        <v>4055</v>
      </c>
      <c r="T1566" s="36" t="s">
        <v>582</v>
      </c>
      <c r="U1566" s="39" t="str">
        <f>_xlfn.CONCAT(Tabel4[[#This Row],[Personnr.]],"-",Tabel4[[#This Row],[Afdeling]],"-",Tabel4[[#This Row],[ASS_Status]])</f>
        <v>32997-4150-Inactive - Payroll Eligible</v>
      </c>
    </row>
    <row r="1567" spans="13:21" x14ac:dyDescent="0.4">
      <c r="M1567" s="35" t="s">
        <v>4056</v>
      </c>
      <c r="N1567" s="35" t="s">
        <v>47479</v>
      </c>
      <c r="O1567" s="35" t="s">
        <v>4057</v>
      </c>
      <c r="P1567" s="35" t="s">
        <v>31206</v>
      </c>
      <c r="Q1567" s="35" t="s">
        <v>29721</v>
      </c>
      <c r="R1567" s="35" t="s">
        <v>29802</v>
      </c>
      <c r="S1567" s="35" t="s">
        <v>4058</v>
      </c>
      <c r="T1567" s="36" t="s">
        <v>29701</v>
      </c>
      <c r="U1567" s="39" t="str">
        <f>_xlfn.CONCAT(Tabel4[[#This Row],[Personnr.]],"-",Tabel4[[#This Row],[Afdeling]],"-",Tabel4[[#This Row],[ASS_Status]])</f>
        <v>33667-1020-Aktiv ansættelse</v>
      </c>
    </row>
    <row r="1568" spans="13:21" x14ac:dyDescent="0.4">
      <c r="M1568" s="35" t="s">
        <v>4059</v>
      </c>
      <c r="N1568" s="35" t="s">
        <v>47480</v>
      </c>
      <c r="O1568" s="35" t="s">
        <v>4060</v>
      </c>
      <c r="P1568" s="35" t="s">
        <v>31207</v>
      </c>
      <c r="Q1568" s="35" t="s">
        <v>29718</v>
      </c>
      <c r="R1568" s="35" t="s">
        <v>29791</v>
      </c>
      <c r="S1568" s="35" t="s">
        <v>4061</v>
      </c>
      <c r="T1568" s="36" t="s">
        <v>378</v>
      </c>
      <c r="U1568" s="39" t="str">
        <f>_xlfn.CONCAT(Tabel4[[#This Row],[Personnr.]],"-",Tabel4[[#This Row],[Afdeling]],"-",Tabel4[[#This Row],[ASS_Status]])</f>
        <v>33751-2900-Inactive - Payroll Eligible</v>
      </c>
    </row>
    <row r="1569" spans="13:21" x14ac:dyDescent="0.4">
      <c r="M1569" s="35" t="s">
        <v>4062</v>
      </c>
      <c r="N1569" s="35" t="s">
        <v>47481</v>
      </c>
      <c r="O1569" s="35" t="s">
        <v>4063</v>
      </c>
      <c r="P1569" s="35" t="s">
        <v>31208</v>
      </c>
      <c r="Q1569" s="35" t="s">
        <v>29718</v>
      </c>
      <c r="R1569" s="35" t="s">
        <v>29737</v>
      </c>
      <c r="S1569" s="35" t="s">
        <v>4064</v>
      </c>
      <c r="T1569" s="36" t="s">
        <v>65</v>
      </c>
      <c r="U1569" s="39" t="str">
        <f>_xlfn.CONCAT(Tabel4[[#This Row],[Personnr.]],"-",Tabel4[[#This Row],[Afdeling]],"-",Tabel4[[#This Row],[ASS_Status]])</f>
        <v>30218-1053-Inactive - Payroll Eligible</v>
      </c>
    </row>
    <row r="1570" spans="13:21" x14ac:dyDescent="0.4">
      <c r="M1570" s="35" t="s">
        <v>4065</v>
      </c>
      <c r="N1570" s="35" t="s">
        <v>47482</v>
      </c>
      <c r="O1570" s="35" t="s">
        <v>4066</v>
      </c>
      <c r="P1570" s="35" t="s">
        <v>31209</v>
      </c>
      <c r="Q1570" s="35" t="s">
        <v>29718</v>
      </c>
      <c r="R1570" s="35" t="s">
        <v>29719</v>
      </c>
      <c r="S1570" s="35" t="s">
        <v>4067</v>
      </c>
      <c r="T1570" s="36" t="s">
        <v>818</v>
      </c>
      <c r="U1570" s="39" t="str">
        <f>_xlfn.CONCAT(Tabel4[[#This Row],[Personnr.]],"-",Tabel4[[#This Row],[Afdeling]],"-",Tabel4[[#This Row],[ASS_Status]])</f>
        <v>33069-8340-Inactive - Payroll Eligible</v>
      </c>
    </row>
    <row r="1571" spans="13:21" ht="33.75" x14ac:dyDescent="0.4">
      <c r="M1571" s="35" t="s">
        <v>4068</v>
      </c>
      <c r="N1571" s="35" t="s">
        <v>47483</v>
      </c>
      <c r="O1571" s="35" t="s">
        <v>4069</v>
      </c>
      <c r="P1571" s="35" t="s">
        <v>31210</v>
      </c>
      <c r="Q1571" s="35" t="s">
        <v>29721</v>
      </c>
      <c r="R1571" s="35" t="s">
        <v>42757</v>
      </c>
      <c r="S1571" s="35" t="s">
        <v>4070</v>
      </c>
      <c r="T1571" s="36" t="s">
        <v>95</v>
      </c>
      <c r="U1571" s="39" t="str">
        <f>_xlfn.CONCAT(Tabel4[[#This Row],[Personnr.]],"-",Tabel4[[#This Row],[Afdeling]],"-",Tabel4[[#This Row],[ASS_Status]])</f>
        <v>16860-1145-Aktiv ansættelse</v>
      </c>
    </row>
    <row r="1572" spans="13:21" x14ac:dyDescent="0.4">
      <c r="M1572" s="35" t="s">
        <v>4071</v>
      </c>
      <c r="N1572" s="35" t="s">
        <v>47484</v>
      </c>
      <c r="O1572" s="35" t="s">
        <v>4072</v>
      </c>
      <c r="P1572" s="35" t="s">
        <v>31211</v>
      </c>
      <c r="Q1572" s="35" t="s">
        <v>29721</v>
      </c>
      <c r="R1572" s="35" t="s">
        <v>29748</v>
      </c>
      <c r="S1572" s="35" t="s">
        <v>4073</v>
      </c>
      <c r="T1572" s="36" t="s">
        <v>46052</v>
      </c>
      <c r="U1572" s="39" t="str">
        <f>_xlfn.CONCAT(Tabel4[[#This Row],[Personnr.]],"-",Tabel4[[#This Row],[Afdeling]],"-",Tabel4[[#This Row],[ASS_Status]])</f>
        <v>25515-1222-Aktiv ansættelse</v>
      </c>
    </row>
    <row r="1573" spans="13:21" ht="45" x14ac:dyDescent="0.4">
      <c r="M1573" s="35" t="s">
        <v>4074</v>
      </c>
      <c r="N1573" s="35" t="s">
        <v>47485</v>
      </c>
      <c r="O1573" s="35" t="s">
        <v>4075</v>
      </c>
      <c r="P1573" s="35" t="s">
        <v>31212</v>
      </c>
      <c r="Q1573" s="35" t="s">
        <v>29718</v>
      </c>
      <c r="R1573" s="35" t="s">
        <v>29745</v>
      </c>
      <c r="S1573" s="35" t="s">
        <v>4076</v>
      </c>
      <c r="T1573" s="36" t="s">
        <v>586</v>
      </c>
      <c r="U1573" s="39" t="str">
        <f>_xlfn.CONCAT(Tabel4[[#This Row],[Personnr.]],"-",Tabel4[[#This Row],[Afdeling]],"-",Tabel4[[#This Row],[ASS_Status]])</f>
        <v>33565-4200-Inactive - Payroll Eligible</v>
      </c>
    </row>
    <row r="1574" spans="13:21" x14ac:dyDescent="0.4">
      <c r="M1574" s="35" t="s">
        <v>4077</v>
      </c>
      <c r="N1574" s="35" t="s">
        <v>47486</v>
      </c>
      <c r="O1574" s="35" t="s">
        <v>4078</v>
      </c>
      <c r="P1574" s="35" t="s">
        <v>31213</v>
      </c>
      <c r="Q1574" s="35" t="s">
        <v>29718</v>
      </c>
      <c r="R1574" s="35" t="s">
        <v>29745</v>
      </c>
      <c r="S1574" s="35" t="s">
        <v>4079</v>
      </c>
      <c r="T1574" s="36" t="s">
        <v>39</v>
      </c>
      <c r="U1574" s="39" t="str">
        <f>_xlfn.CONCAT(Tabel4[[#This Row],[Personnr.]],"-",Tabel4[[#This Row],[Afdeling]],"-",Tabel4[[#This Row],[ASS_Status]])</f>
        <v>32208-0132-Inactive - Payroll Eligible</v>
      </c>
    </row>
    <row r="1575" spans="13:21" x14ac:dyDescent="0.4">
      <c r="M1575" s="35" t="s">
        <v>4077</v>
      </c>
      <c r="N1575" s="35"/>
      <c r="O1575" s="35"/>
      <c r="P1575" s="35" t="s">
        <v>31214</v>
      </c>
      <c r="Q1575" s="35" t="s">
        <v>29718</v>
      </c>
      <c r="R1575" s="35" t="s">
        <v>29745</v>
      </c>
      <c r="S1575" s="35" t="s">
        <v>4079</v>
      </c>
      <c r="T1575" s="36" t="s">
        <v>39</v>
      </c>
      <c r="U1575" s="39" t="str">
        <f>_xlfn.CONCAT(Tabel4[[#This Row],[Personnr.]],"-",Tabel4[[#This Row],[Afdeling]],"-",Tabel4[[#This Row],[ASS_Status]])</f>
        <v>-0132-Inactive - Payroll Eligible</v>
      </c>
    </row>
    <row r="1576" spans="13:21" x14ac:dyDescent="0.4">
      <c r="M1576" s="35" t="s">
        <v>4077</v>
      </c>
      <c r="N1576" s="35"/>
      <c r="O1576" s="35"/>
      <c r="P1576" s="35" t="s">
        <v>47487</v>
      </c>
      <c r="Q1576" s="35" t="s">
        <v>29718</v>
      </c>
      <c r="R1576" s="35" t="s">
        <v>29745</v>
      </c>
      <c r="S1576" s="35" t="s">
        <v>4079</v>
      </c>
      <c r="T1576" s="36" t="s">
        <v>586</v>
      </c>
      <c r="U1576" s="39" t="str">
        <f>_xlfn.CONCAT(Tabel4[[#This Row],[Personnr.]],"-",Tabel4[[#This Row],[Afdeling]],"-",Tabel4[[#This Row],[ASS_Status]])</f>
        <v>-4200-Inactive - Payroll Eligible</v>
      </c>
    </row>
    <row r="1577" spans="13:21" x14ac:dyDescent="0.4">
      <c r="M1577" s="35" t="s">
        <v>47488</v>
      </c>
      <c r="N1577" s="35" t="s">
        <v>47489</v>
      </c>
      <c r="O1577" s="35" t="s">
        <v>47490</v>
      </c>
      <c r="P1577" s="35" t="s">
        <v>47491</v>
      </c>
      <c r="Q1577" s="35" t="s">
        <v>29721</v>
      </c>
      <c r="R1577" s="35" t="s">
        <v>29748</v>
      </c>
      <c r="S1577" s="35" t="s">
        <v>47492</v>
      </c>
      <c r="T1577" s="36" t="s">
        <v>48</v>
      </c>
      <c r="U1577" s="39" t="str">
        <f>_xlfn.CONCAT(Tabel4[[#This Row],[Personnr.]],"-",Tabel4[[#This Row],[Afdeling]],"-",Tabel4[[#This Row],[ASS_Status]])</f>
        <v>36696-1022-Aktiv ansættelse</v>
      </c>
    </row>
    <row r="1578" spans="13:21" ht="33.75" x14ac:dyDescent="0.4">
      <c r="M1578" s="35" t="s">
        <v>44448</v>
      </c>
      <c r="N1578" s="35" t="s">
        <v>47493</v>
      </c>
      <c r="O1578" s="35" t="s">
        <v>44449</v>
      </c>
      <c r="P1578" s="35" t="s">
        <v>42738</v>
      </c>
      <c r="Q1578" s="35" t="s">
        <v>29718</v>
      </c>
      <c r="R1578" s="35" t="s">
        <v>29745</v>
      </c>
      <c r="S1578" s="35" t="s">
        <v>42739</v>
      </c>
      <c r="T1578" s="36" t="s">
        <v>39</v>
      </c>
      <c r="U1578" s="39" t="str">
        <f>_xlfn.CONCAT(Tabel4[[#This Row],[Personnr.]],"-",Tabel4[[#This Row],[Afdeling]],"-",Tabel4[[#This Row],[ASS_Status]])</f>
        <v>35833-0132-Inactive - Payroll Eligible</v>
      </c>
    </row>
    <row r="1579" spans="13:21" x14ac:dyDescent="0.4">
      <c r="M1579" s="35" t="s">
        <v>31215</v>
      </c>
      <c r="N1579" s="35" t="s">
        <v>47494</v>
      </c>
      <c r="O1579" s="35" t="s">
        <v>31216</v>
      </c>
      <c r="P1579" s="35" t="s">
        <v>31217</v>
      </c>
      <c r="Q1579" s="35" t="s">
        <v>29718</v>
      </c>
      <c r="R1579" s="35" t="s">
        <v>29745</v>
      </c>
      <c r="S1579" s="35" t="s">
        <v>31218</v>
      </c>
      <c r="T1579" s="36" t="s">
        <v>39</v>
      </c>
      <c r="U1579" s="39" t="str">
        <f>_xlfn.CONCAT(Tabel4[[#This Row],[Personnr.]],"-",Tabel4[[#This Row],[Afdeling]],"-",Tabel4[[#This Row],[ASS_Status]])</f>
        <v>35112-0132-Inactive - Payroll Eligible</v>
      </c>
    </row>
    <row r="1580" spans="13:21" x14ac:dyDescent="0.4">
      <c r="M1580" s="35" t="s">
        <v>31215</v>
      </c>
      <c r="N1580" s="35"/>
      <c r="O1580" s="35"/>
      <c r="P1580" s="35" t="s">
        <v>47495</v>
      </c>
      <c r="Q1580" s="35" t="s">
        <v>29718</v>
      </c>
      <c r="R1580" s="35" t="s">
        <v>29745</v>
      </c>
      <c r="S1580" s="35" t="s">
        <v>31218</v>
      </c>
      <c r="T1580" s="36" t="s">
        <v>39</v>
      </c>
      <c r="U1580" s="39" t="str">
        <f>_xlfn.CONCAT(Tabel4[[#This Row],[Personnr.]],"-",Tabel4[[#This Row],[Afdeling]],"-",Tabel4[[#This Row],[ASS_Status]])</f>
        <v>-0132-Inactive - Payroll Eligible</v>
      </c>
    </row>
    <row r="1581" spans="13:21" x14ac:dyDescent="0.4">
      <c r="M1581" s="35" t="s">
        <v>4080</v>
      </c>
      <c r="N1581" s="35" t="s">
        <v>47496</v>
      </c>
      <c r="O1581" s="35" t="s">
        <v>4081</v>
      </c>
      <c r="P1581" s="35" t="s">
        <v>31219</v>
      </c>
      <c r="Q1581" s="35" t="s">
        <v>29718</v>
      </c>
      <c r="R1581" s="35" t="s">
        <v>30287</v>
      </c>
      <c r="S1581" s="35" t="s">
        <v>4082</v>
      </c>
      <c r="T1581" s="36" t="s">
        <v>831</v>
      </c>
      <c r="U1581" s="39" t="str">
        <f>_xlfn.CONCAT(Tabel4[[#This Row],[Personnr.]],"-",Tabel4[[#This Row],[Afdeling]],"-",Tabel4[[#This Row],[ASS_Status]])</f>
        <v>32071-8500-Inactive - Payroll Eligible</v>
      </c>
    </row>
    <row r="1582" spans="13:21" x14ac:dyDescent="0.4">
      <c r="M1582" s="35" t="s">
        <v>4083</v>
      </c>
      <c r="N1582" s="35" t="s">
        <v>47497</v>
      </c>
      <c r="O1582" s="35" t="s">
        <v>4084</v>
      </c>
      <c r="P1582" s="35" t="s">
        <v>31220</v>
      </c>
      <c r="Q1582" s="35" t="s">
        <v>29721</v>
      </c>
      <c r="R1582" s="35" t="s">
        <v>29965</v>
      </c>
      <c r="S1582" s="35" t="s">
        <v>4085</v>
      </c>
      <c r="T1582" s="36" t="s">
        <v>400</v>
      </c>
      <c r="U1582" s="39" t="str">
        <f>_xlfn.CONCAT(Tabel4[[#This Row],[Personnr.]],"-",Tabel4[[#This Row],[Afdeling]],"-",Tabel4[[#This Row],[ASS_Status]])</f>
        <v>4162-3004-Aktiv ansættelse</v>
      </c>
    </row>
    <row r="1583" spans="13:21" x14ac:dyDescent="0.4">
      <c r="M1583" s="35" t="s">
        <v>4086</v>
      </c>
      <c r="N1583" s="35" t="s">
        <v>47498</v>
      </c>
      <c r="O1583" s="35" t="s">
        <v>4087</v>
      </c>
      <c r="P1583" s="35" t="s">
        <v>31221</v>
      </c>
      <c r="Q1583" s="35" t="s">
        <v>29718</v>
      </c>
      <c r="R1583" s="35" t="s">
        <v>29844</v>
      </c>
      <c r="S1583" s="35" t="s">
        <v>4088</v>
      </c>
      <c r="T1583" s="36" t="s">
        <v>758</v>
      </c>
      <c r="U1583" s="39" t="str">
        <f>_xlfn.CONCAT(Tabel4[[#This Row],[Personnr.]],"-",Tabel4[[#This Row],[Afdeling]],"-",Tabel4[[#This Row],[ASS_Status]])</f>
        <v>15585-7720-Inactive - Payroll Eligible</v>
      </c>
    </row>
    <row r="1584" spans="13:21" x14ac:dyDescent="0.4">
      <c r="M1584" s="35" t="s">
        <v>4089</v>
      </c>
      <c r="N1584" s="35" t="s">
        <v>47499</v>
      </c>
      <c r="O1584" s="35" t="s">
        <v>4090</v>
      </c>
      <c r="P1584" s="35" t="s">
        <v>31222</v>
      </c>
      <c r="Q1584" s="35" t="s">
        <v>29721</v>
      </c>
      <c r="R1584" s="35" t="s">
        <v>29838</v>
      </c>
      <c r="S1584" s="35" t="s">
        <v>4091</v>
      </c>
      <c r="T1584" s="36" t="s">
        <v>417</v>
      </c>
      <c r="U1584" s="39" t="str">
        <f>_xlfn.CONCAT(Tabel4[[#This Row],[Personnr.]],"-",Tabel4[[#This Row],[Afdeling]],"-",Tabel4[[#This Row],[ASS_Status]])</f>
        <v>4163-3030-Aktiv ansættelse</v>
      </c>
    </row>
    <row r="1585" spans="13:21" x14ac:dyDescent="0.4">
      <c r="M1585" s="35" t="s">
        <v>4092</v>
      </c>
      <c r="N1585" s="35" t="s">
        <v>47500</v>
      </c>
      <c r="O1585" s="35" t="s">
        <v>4093</v>
      </c>
      <c r="P1585" s="35" t="s">
        <v>31223</v>
      </c>
      <c r="Q1585" s="35" t="s">
        <v>29718</v>
      </c>
      <c r="R1585" s="35" t="s">
        <v>29722</v>
      </c>
      <c r="S1585" s="35" t="s">
        <v>4094</v>
      </c>
      <c r="T1585" s="36" t="s">
        <v>660</v>
      </c>
      <c r="U1585" s="39" t="str">
        <f>_xlfn.CONCAT(Tabel4[[#This Row],[Personnr.]],"-",Tabel4[[#This Row],[Afdeling]],"-",Tabel4[[#This Row],[ASS_Status]])</f>
        <v>15858-4825-Inactive - Payroll Eligible</v>
      </c>
    </row>
    <row r="1586" spans="13:21" x14ac:dyDescent="0.4">
      <c r="M1586" s="35" t="s">
        <v>4095</v>
      </c>
      <c r="N1586" s="35" t="s">
        <v>47501</v>
      </c>
      <c r="O1586" s="35" t="s">
        <v>4096</v>
      </c>
      <c r="P1586" s="35" t="s">
        <v>31224</v>
      </c>
      <c r="Q1586" s="35" t="s">
        <v>29718</v>
      </c>
      <c r="R1586" s="35" t="s">
        <v>29926</v>
      </c>
      <c r="S1586" s="35" t="s">
        <v>4097</v>
      </c>
      <c r="T1586" s="36" t="s">
        <v>583</v>
      </c>
      <c r="U1586" s="39" t="str">
        <f>_xlfn.CONCAT(Tabel4[[#This Row],[Personnr.]],"-",Tabel4[[#This Row],[Afdeling]],"-",Tabel4[[#This Row],[ASS_Status]])</f>
        <v>31857-4160-Inactive - Payroll Eligible</v>
      </c>
    </row>
    <row r="1587" spans="13:21" x14ac:dyDescent="0.4">
      <c r="M1587" s="35" t="s">
        <v>4098</v>
      </c>
      <c r="N1587" s="35" t="s">
        <v>47502</v>
      </c>
      <c r="O1587" s="35" t="s">
        <v>4099</v>
      </c>
      <c r="P1587" s="35" t="s">
        <v>31225</v>
      </c>
      <c r="Q1587" s="35" t="s">
        <v>29718</v>
      </c>
      <c r="R1587" s="35" t="s">
        <v>29722</v>
      </c>
      <c r="S1587" s="35" t="s">
        <v>4100</v>
      </c>
      <c r="T1587" s="36" t="s">
        <v>636</v>
      </c>
      <c r="U1587" s="39" t="str">
        <f>_xlfn.CONCAT(Tabel4[[#This Row],[Personnr.]],"-",Tabel4[[#This Row],[Afdeling]],"-",Tabel4[[#This Row],[ASS_Status]])</f>
        <v>15800-4725-Inactive - Payroll Eligible</v>
      </c>
    </row>
    <row r="1588" spans="13:21" x14ac:dyDescent="0.4">
      <c r="M1588" s="35" t="s">
        <v>4101</v>
      </c>
      <c r="N1588" s="35" t="s">
        <v>47503</v>
      </c>
      <c r="O1588" s="35" t="s">
        <v>4102</v>
      </c>
      <c r="P1588" s="35" t="s">
        <v>31226</v>
      </c>
      <c r="Q1588" s="35" t="s">
        <v>29721</v>
      </c>
      <c r="R1588" s="35" t="s">
        <v>29844</v>
      </c>
      <c r="S1588" s="35" t="s">
        <v>4103</v>
      </c>
      <c r="T1588" s="36" t="s">
        <v>837</v>
      </c>
      <c r="U1588" s="39" t="str">
        <f>_xlfn.CONCAT(Tabel4[[#This Row],[Personnr.]],"-",Tabel4[[#This Row],[Afdeling]],"-",Tabel4[[#This Row],[ASS_Status]])</f>
        <v>10854-8532-Aktiv ansættelse</v>
      </c>
    </row>
    <row r="1589" spans="13:21" x14ac:dyDescent="0.4">
      <c r="M1589" s="35" t="s">
        <v>4104</v>
      </c>
      <c r="N1589" s="35" t="s">
        <v>47504</v>
      </c>
      <c r="O1589" s="35" t="s">
        <v>4105</v>
      </c>
      <c r="P1589" s="35" t="s">
        <v>31227</v>
      </c>
      <c r="Q1589" s="35" t="s">
        <v>29721</v>
      </c>
      <c r="R1589" s="35" t="s">
        <v>29726</v>
      </c>
      <c r="S1589" s="35" t="s">
        <v>4106</v>
      </c>
      <c r="T1589" s="36" t="s">
        <v>886</v>
      </c>
      <c r="U1589" s="39" t="str">
        <f>_xlfn.CONCAT(Tabel4[[#This Row],[Personnr.]],"-",Tabel4[[#This Row],[Afdeling]],"-",Tabel4[[#This Row],[ASS_Status]])</f>
        <v>27835-8800-Aktiv ansættelse</v>
      </c>
    </row>
    <row r="1590" spans="13:21" ht="33.75" x14ac:dyDescent="0.4">
      <c r="M1590" s="35" t="s">
        <v>4107</v>
      </c>
      <c r="N1590" s="35" t="s">
        <v>47505</v>
      </c>
      <c r="O1590" s="35" t="s">
        <v>4108</v>
      </c>
      <c r="P1590" s="35" t="s">
        <v>31228</v>
      </c>
      <c r="Q1590" s="35" t="s">
        <v>29721</v>
      </c>
      <c r="R1590" s="35" t="s">
        <v>29791</v>
      </c>
      <c r="S1590" s="35" t="s">
        <v>4109</v>
      </c>
      <c r="T1590" s="36" t="s">
        <v>762</v>
      </c>
      <c r="U1590" s="39" t="str">
        <f>_xlfn.CONCAT(Tabel4[[#This Row],[Personnr.]],"-",Tabel4[[#This Row],[Afdeling]],"-",Tabel4[[#This Row],[ASS_Status]])</f>
        <v>19567-7760-Aktiv ansættelse</v>
      </c>
    </row>
    <row r="1591" spans="13:21" x14ac:dyDescent="0.4">
      <c r="M1591" s="35" t="s">
        <v>4110</v>
      </c>
      <c r="N1591" s="35" t="s">
        <v>47506</v>
      </c>
      <c r="O1591" s="35" t="s">
        <v>4111</v>
      </c>
      <c r="P1591" s="35" t="s">
        <v>31229</v>
      </c>
      <c r="Q1591" s="35" t="s">
        <v>29718</v>
      </c>
      <c r="R1591" s="35" t="s">
        <v>29726</v>
      </c>
      <c r="S1591" s="35" t="s">
        <v>4112</v>
      </c>
      <c r="T1591" s="36" t="s">
        <v>761</v>
      </c>
      <c r="U1591" s="39" t="str">
        <f>_xlfn.CONCAT(Tabel4[[#This Row],[Personnr.]],"-",Tabel4[[#This Row],[Afdeling]],"-",Tabel4[[#This Row],[ASS_Status]])</f>
        <v>25654-7750-Inactive - Payroll Eligible</v>
      </c>
    </row>
    <row r="1592" spans="13:21" x14ac:dyDescent="0.4">
      <c r="M1592" s="35" t="s">
        <v>4113</v>
      </c>
      <c r="N1592" s="35" t="s">
        <v>47507</v>
      </c>
      <c r="O1592" s="35" t="s">
        <v>4114</v>
      </c>
      <c r="P1592" s="35" t="s">
        <v>31230</v>
      </c>
      <c r="Q1592" s="35" t="s">
        <v>29718</v>
      </c>
      <c r="R1592" s="35" t="s">
        <v>29879</v>
      </c>
      <c r="S1592" s="35" t="s">
        <v>4115</v>
      </c>
      <c r="T1592" s="36" t="s">
        <v>378</v>
      </c>
      <c r="U1592" s="39" t="str">
        <f>_xlfn.CONCAT(Tabel4[[#This Row],[Personnr.]],"-",Tabel4[[#This Row],[Afdeling]],"-",Tabel4[[#This Row],[ASS_Status]])</f>
        <v>17514-2900-Inactive - Payroll Eligible</v>
      </c>
    </row>
    <row r="1593" spans="13:21" ht="33.75" x14ac:dyDescent="0.4">
      <c r="M1593" s="35" t="s">
        <v>44450</v>
      </c>
      <c r="N1593" s="35" t="s">
        <v>47508</v>
      </c>
      <c r="O1593" s="35" t="s">
        <v>31232</v>
      </c>
      <c r="P1593" s="35" t="s">
        <v>31233</v>
      </c>
      <c r="Q1593" s="35" t="s">
        <v>29721</v>
      </c>
      <c r="R1593" s="35" t="s">
        <v>29748</v>
      </c>
      <c r="S1593" s="35" t="s">
        <v>31234</v>
      </c>
      <c r="T1593" s="36" t="s">
        <v>45667</v>
      </c>
      <c r="U1593" s="39" t="str">
        <f>_xlfn.CONCAT(Tabel4[[#This Row],[Personnr.]],"-",Tabel4[[#This Row],[Afdeling]],"-",Tabel4[[#This Row],[ASS_Status]])</f>
        <v>35576-2922-Aktiv ansættelse</v>
      </c>
    </row>
    <row r="1594" spans="13:21" x14ac:dyDescent="0.4">
      <c r="M1594" s="35" t="s">
        <v>4116</v>
      </c>
      <c r="N1594" s="35" t="s">
        <v>47509</v>
      </c>
      <c r="O1594" s="35" t="s">
        <v>4117</v>
      </c>
      <c r="P1594" s="35" t="s">
        <v>31231</v>
      </c>
      <c r="Q1594" s="35" t="s">
        <v>29718</v>
      </c>
      <c r="R1594" s="35" t="s">
        <v>29748</v>
      </c>
      <c r="S1594" s="35" t="s">
        <v>4118</v>
      </c>
      <c r="T1594" s="36" t="s">
        <v>472</v>
      </c>
      <c r="U1594" s="39" t="str">
        <f>_xlfn.CONCAT(Tabel4[[#This Row],[Personnr.]],"-",Tabel4[[#This Row],[Afdeling]],"-",Tabel4[[#This Row],[ASS_Status]])</f>
        <v>20257-3195-Inactive - Payroll Eligible</v>
      </c>
    </row>
    <row r="1595" spans="13:21" x14ac:dyDescent="0.4">
      <c r="M1595" s="35" t="s">
        <v>4119</v>
      </c>
      <c r="N1595" s="35" t="s">
        <v>47510</v>
      </c>
      <c r="O1595" s="35" t="s">
        <v>4120</v>
      </c>
      <c r="P1595" s="35" t="s">
        <v>31235</v>
      </c>
      <c r="Q1595" s="35" t="s">
        <v>29718</v>
      </c>
      <c r="R1595" s="35" t="s">
        <v>29761</v>
      </c>
      <c r="S1595" s="35" t="s">
        <v>4121</v>
      </c>
      <c r="T1595" s="36" t="s">
        <v>611</v>
      </c>
      <c r="U1595" s="39" t="str">
        <f>_xlfn.CONCAT(Tabel4[[#This Row],[Personnr.]],"-",Tabel4[[#This Row],[Afdeling]],"-",Tabel4[[#This Row],[ASS_Status]])</f>
        <v>24845-4291-Inactive - Payroll Eligible</v>
      </c>
    </row>
    <row r="1596" spans="13:21" x14ac:dyDescent="0.4">
      <c r="M1596" s="35" t="s">
        <v>4119</v>
      </c>
      <c r="N1596" s="35"/>
      <c r="O1596" s="35"/>
      <c r="P1596" s="35" t="s">
        <v>31236</v>
      </c>
      <c r="Q1596" s="35" t="s">
        <v>29718</v>
      </c>
      <c r="R1596" s="35" t="s">
        <v>29761</v>
      </c>
      <c r="S1596" s="35" t="s">
        <v>4121</v>
      </c>
      <c r="T1596" s="36" t="s">
        <v>611</v>
      </c>
      <c r="U1596" s="39" t="str">
        <f>_xlfn.CONCAT(Tabel4[[#This Row],[Personnr.]],"-",Tabel4[[#This Row],[Afdeling]],"-",Tabel4[[#This Row],[ASS_Status]])</f>
        <v>-4291-Inactive - Payroll Eligible</v>
      </c>
    </row>
    <row r="1597" spans="13:21" ht="33.75" x14ac:dyDescent="0.4">
      <c r="M1597" s="35" t="s">
        <v>4122</v>
      </c>
      <c r="N1597" s="35" t="s">
        <v>47511</v>
      </c>
      <c r="O1597" s="35" t="s">
        <v>4123</v>
      </c>
      <c r="P1597" s="35" t="s">
        <v>31237</v>
      </c>
      <c r="Q1597" s="35" t="s">
        <v>29721</v>
      </c>
      <c r="R1597" s="35" t="s">
        <v>29748</v>
      </c>
      <c r="S1597" s="35" t="s">
        <v>4124</v>
      </c>
      <c r="T1597" s="36" t="s">
        <v>129</v>
      </c>
      <c r="U1597" s="39" t="str">
        <f>_xlfn.CONCAT(Tabel4[[#This Row],[Personnr.]],"-",Tabel4[[#This Row],[Afdeling]],"-",Tabel4[[#This Row],[ASS_Status]])</f>
        <v>32866-2239-Aktiv ansættelse</v>
      </c>
    </row>
    <row r="1598" spans="13:21" ht="33.75" x14ac:dyDescent="0.4">
      <c r="M1598" s="35" t="s">
        <v>47512</v>
      </c>
      <c r="N1598" s="35" t="s">
        <v>47513</v>
      </c>
      <c r="O1598" s="35" t="s">
        <v>47514</v>
      </c>
      <c r="P1598" s="35" t="s">
        <v>47515</v>
      </c>
      <c r="Q1598" s="35" t="s">
        <v>29718</v>
      </c>
      <c r="R1598" s="35" t="s">
        <v>29754</v>
      </c>
      <c r="S1598" s="35" t="s">
        <v>47516</v>
      </c>
      <c r="T1598" s="36" t="s">
        <v>573</v>
      </c>
      <c r="U1598" s="39" t="str">
        <f>_xlfn.CONCAT(Tabel4[[#This Row],[Personnr.]],"-",Tabel4[[#This Row],[Afdeling]],"-",Tabel4[[#This Row],[ASS_Status]])</f>
        <v>37183-3800-Inactive - Payroll Eligible</v>
      </c>
    </row>
    <row r="1599" spans="13:21" ht="33.75" x14ac:dyDescent="0.4">
      <c r="M1599" s="35" t="s">
        <v>47512</v>
      </c>
      <c r="N1599" s="35"/>
      <c r="O1599" s="35"/>
      <c r="P1599" s="35" t="s">
        <v>47517</v>
      </c>
      <c r="Q1599" s="35" t="s">
        <v>29718</v>
      </c>
      <c r="R1599" s="35" t="s">
        <v>29745</v>
      </c>
      <c r="S1599" s="35" t="s">
        <v>47516</v>
      </c>
      <c r="T1599" s="36" t="s">
        <v>586</v>
      </c>
      <c r="U1599" s="39" t="str">
        <f>_xlfn.CONCAT(Tabel4[[#This Row],[Personnr.]],"-",Tabel4[[#This Row],[Afdeling]],"-",Tabel4[[#This Row],[ASS_Status]])</f>
        <v>-4200-Inactive - Payroll Eligible</v>
      </c>
    </row>
    <row r="1600" spans="13:21" x14ac:dyDescent="0.4">
      <c r="M1600" s="35" t="s">
        <v>4125</v>
      </c>
      <c r="N1600" s="35" t="s">
        <v>47518</v>
      </c>
      <c r="O1600" s="35" t="s">
        <v>4126</v>
      </c>
      <c r="P1600" s="35" t="s">
        <v>31238</v>
      </c>
      <c r="Q1600" s="35" t="s">
        <v>29718</v>
      </c>
      <c r="R1600" s="35" t="s">
        <v>29745</v>
      </c>
      <c r="S1600" s="35" t="s">
        <v>4127</v>
      </c>
      <c r="T1600" s="36" t="s">
        <v>587</v>
      </c>
      <c r="U1600" s="39" t="str">
        <f>_xlfn.CONCAT(Tabel4[[#This Row],[Personnr.]],"-",Tabel4[[#This Row],[Afdeling]],"-",Tabel4[[#This Row],[ASS_Status]])</f>
        <v>32295-4201-Inactive - Payroll Eligible</v>
      </c>
    </row>
    <row r="1601" spans="13:21" x14ac:dyDescent="0.4">
      <c r="M1601" s="35" t="s">
        <v>4125</v>
      </c>
      <c r="N1601" s="35"/>
      <c r="O1601" s="35"/>
      <c r="P1601" s="35" t="s">
        <v>31239</v>
      </c>
      <c r="Q1601" s="35" t="s">
        <v>29718</v>
      </c>
      <c r="R1601" s="35" t="s">
        <v>29761</v>
      </c>
      <c r="S1601" s="35" t="s">
        <v>4127</v>
      </c>
      <c r="T1601" s="36" t="s">
        <v>583</v>
      </c>
      <c r="U1601" s="39" t="str">
        <f>_xlfn.CONCAT(Tabel4[[#This Row],[Personnr.]],"-",Tabel4[[#This Row],[Afdeling]],"-",Tabel4[[#This Row],[ASS_Status]])</f>
        <v>-4160-Inactive - Payroll Eligible</v>
      </c>
    </row>
    <row r="1602" spans="13:21" ht="33.75" x14ac:dyDescent="0.4">
      <c r="M1602" s="35" t="s">
        <v>47519</v>
      </c>
      <c r="N1602" s="35" t="s">
        <v>47520</v>
      </c>
      <c r="O1602" s="35" t="s">
        <v>47521</v>
      </c>
      <c r="P1602" s="35" t="s">
        <v>47522</v>
      </c>
      <c r="Q1602" s="35" t="s">
        <v>29718</v>
      </c>
      <c r="R1602" s="35" t="s">
        <v>29745</v>
      </c>
      <c r="S1602" s="35" t="s">
        <v>47523</v>
      </c>
      <c r="T1602" s="36" t="s">
        <v>586</v>
      </c>
      <c r="U1602" s="39" t="str">
        <f>_xlfn.CONCAT(Tabel4[[#This Row],[Personnr.]],"-",Tabel4[[#This Row],[Afdeling]],"-",Tabel4[[#This Row],[ASS_Status]])</f>
        <v>37139-4200-Inactive - Payroll Eligible</v>
      </c>
    </row>
    <row r="1603" spans="13:21" ht="33.75" x14ac:dyDescent="0.4">
      <c r="M1603" s="35" t="s">
        <v>47519</v>
      </c>
      <c r="N1603" s="35"/>
      <c r="O1603" s="35"/>
      <c r="P1603" s="35" t="s">
        <v>47524</v>
      </c>
      <c r="Q1603" s="35" t="s">
        <v>29718</v>
      </c>
      <c r="R1603" s="35" t="s">
        <v>29745</v>
      </c>
      <c r="S1603" s="35" t="s">
        <v>47523</v>
      </c>
      <c r="T1603" s="36" t="s">
        <v>596</v>
      </c>
      <c r="U1603" s="39" t="str">
        <f>_xlfn.CONCAT(Tabel4[[#This Row],[Personnr.]],"-",Tabel4[[#This Row],[Afdeling]],"-",Tabel4[[#This Row],[ASS_Status]])</f>
        <v>-4252-Inactive - Payroll Eligible</v>
      </c>
    </row>
    <row r="1604" spans="13:21" x14ac:dyDescent="0.4">
      <c r="M1604" s="35" t="s">
        <v>29249</v>
      </c>
      <c r="N1604" s="35" t="s">
        <v>47525</v>
      </c>
      <c r="O1604" s="35" t="s">
        <v>31240</v>
      </c>
      <c r="P1604" s="35" t="s">
        <v>31241</v>
      </c>
      <c r="Q1604" s="35" t="s">
        <v>29718</v>
      </c>
      <c r="R1604" s="35" t="s">
        <v>29745</v>
      </c>
      <c r="S1604" s="35" t="s">
        <v>31242</v>
      </c>
      <c r="T1604" s="36" t="s">
        <v>586</v>
      </c>
      <c r="U1604" s="39" t="str">
        <f>_xlfn.CONCAT(Tabel4[[#This Row],[Personnr.]],"-",Tabel4[[#This Row],[Afdeling]],"-",Tabel4[[#This Row],[ASS_Status]])</f>
        <v>34966-4200-Inactive - Payroll Eligible</v>
      </c>
    </row>
    <row r="1605" spans="13:21" x14ac:dyDescent="0.4">
      <c r="M1605" s="35" t="s">
        <v>29249</v>
      </c>
      <c r="N1605" s="35"/>
      <c r="O1605" s="35"/>
      <c r="P1605" s="35" t="s">
        <v>31243</v>
      </c>
      <c r="Q1605" s="35" t="s">
        <v>29718</v>
      </c>
      <c r="R1605" s="35" t="s">
        <v>29745</v>
      </c>
      <c r="S1605" s="35" t="s">
        <v>31242</v>
      </c>
      <c r="T1605" s="36" t="s">
        <v>452</v>
      </c>
      <c r="U1605" s="39" t="str">
        <f>_xlfn.CONCAT(Tabel4[[#This Row],[Personnr.]],"-",Tabel4[[#This Row],[Afdeling]],"-",Tabel4[[#This Row],[ASS_Status]])</f>
        <v>-3120-Inactive - Payroll Eligible</v>
      </c>
    </row>
    <row r="1606" spans="13:21" x14ac:dyDescent="0.4">
      <c r="M1606" s="35" t="s">
        <v>4128</v>
      </c>
      <c r="N1606" s="35" t="s">
        <v>47526</v>
      </c>
      <c r="O1606" s="35" t="s">
        <v>4129</v>
      </c>
      <c r="P1606" s="35" t="s">
        <v>31244</v>
      </c>
      <c r="Q1606" s="35" t="s">
        <v>29718</v>
      </c>
      <c r="R1606" s="35" t="s">
        <v>29761</v>
      </c>
      <c r="S1606" s="35" t="s">
        <v>4130</v>
      </c>
      <c r="T1606" s="36" t="s">
        <v>368</v>
      </c>
      <c r="U1606" s="39" t="str">
        <f>_xlfn.CONCAT(Tabel4[[#This Row],[Personnr.]],"-",Tabel4[[#This Row],[Afdeling]],"-",Tabel4[[#This Row],[ASS_Status]])</f>
        <v>32096-2833-Inactive - Payroll Eligible</v>
      </c>
    </row>
    <row r="1607" spans="13:21" ht="33.75" x14ac:dyDescent="0.4">
      <c r="M1607" s="35" t="s">
        <v>4131</v>
      </c>
      <c r="N1607" s="35" t="s">
        <v>47527</v>
      </c>
      <c r="O1607" s="35" t="s">
        <v>4132</v>
      </c>
      <c r="P1607" s="35" t="s">
        <v>31245</v>
      </c>
      <c r="Q1607" s="35" t="s">
        <v>29718</v>
      </c>
      <c r="R1607" s="35" t="s">
        <v>29745</v>
      </c>
      <c r="S1607" s="35" t="s">
        <v>4133</v>
      </c>
      <c r="T1607" s="36" t="s">
        <v>39</v>
      </c>
      <c r="U1607" s="39" t="str">
        <f>_xlfn.CONCAT(Tabel4[[#This Row],[Personnr.]],"-",Tabel4[[#This Row],[Afdeling]],"-",Tabel4[[#This Row],[ASS_Status]])</f>
        <v>33601-0132-Inactive - Payroll Eligible</v>
      </c>
    </row>
    <row r="1608" spans="13:21" x14ac:dyDescent="0.4">
      <c r="M1608" s="35" t="s">
        <v>4134</v>
      </c>
      <c r="N1608" s="35" t="s">
        <v>47528</v>
      </c>
      <c r="O1608" s="35" t="s">
        <v>4135</v>
      </c>
      <c r="P1608" s="35" t="s">
        <v>31246</v>
      </c>
      <c r="Q1608" s="35" t="s">
        <v>29718</v>
      </c>
      <c r="R1608" s="35" t="s">
        <v>29761</v>
      </c>
      <c r="S1608" s="35" t="s">
        <v>4136</v>
      </c>
      <c r="T1608" s="36" t="s">
        <v>358</v>
      </c>
      <c r="U1608" s="39" t="str">
        <f>_xlfn.CONCAT(Tabel4[[#This Row],[Personnr.]],"-",Tabel4[[#This Row],[Afdeling]],"-",Tabel4[[#This Row],[ASS_Status]])</f>
        <v>20356-2823-Inactive - Payroll Eligible</v>
      </c>
    </row>
    <row r="1609" spans="13:21" x14ac:dyDescent="0.4">
      <c r="M1609" s="35" t="s">
        <v>47529</v>
      </c>
      <c r="N1609" s="35" t="s">
        <v>47530</v>
      </c>
      <c r="O1609" s="35" t="s">
        <v>47531</v>
      </c>
      <c r="P1609" s="35" t="s">
        <v>47532</v>
      </c>
      <c r="Q1609" s="35" t="s">
        <v>29721</v>
      </c>
      <c r="R1609" s="35" t="s">
        <v>29754</v>
      </c>
      <c r="S1609" s="35" t="s">
        <v>47533</v>
      </c>
      <c r="T1609" s="36" t="s">
        <v>868</v>
      </c>
      <c r="U1609" s="39" t="str">
        <f>_xlfn.CONCAT(Tabel4[[#This Row],[Personnr.]],"-",Tabel4[[#This Row],[Afdeling]],"-",Tabel4[[#This Row],[ASS_Status]])</f>
        <v>36789-8649-Aktiv ansættelse</v>
      </c>
    </row>
    <row r="1610" spans="13:21" x14ac:dyDescent="0.4">
      <c r="M1610" s="35" t="s">
        <v>4137</v>
      </c>
      <c r="N1610" s="35" t="s">
        <v>47534</v>
      </c>
      <c r="O1610" s="35" t="s">
        <v>4138</v>
      </c>
      <c r="P1610" s="35" t="s">
        <v>31247</v>
      </c>
      <c r="Q1610" s="35" t="s">
        <v>29721</v>
      </c>
      <c r="R1610" s="35" t="s">
        <v>42541</v>
      </c>
      <c r="S1610" s="35" t="s">
        <v>4139</v>
      </c>
      <c r="T1610" s="36" t="s">
        <v>299</v>
      </c>
      <c r="U1610" s="39" t="str">
        <f>_xlfn.CONCAT(Tabel4[[#This Row],[Personnr.]],"-",Tabel4[[#This Row],[Afdeling]],"-",Tabel4[[#This Row],[ASS_Status]])</f>
        <v>32552-2733-Aktiv ansættelse</v>
      </c>
    </row>
    <row r="1611" spans="13:21" x14ac:dyDescent="0.4">
      <c r="M1611" s="35" t="s">
        <v>31248</v>
      </c>
      <c r="N1611" s="35" t="s">
        <v>47535</v>
      </c>
      <c r="O1611" s="35" t="s">
        <v>31249</v>
      </c>
      <c r="P1611" s="35" t="s">
        <v>31250</v>
      </c>
      <c r="Q1611" s="35" t="s">
        <v>29718</v>
      </c>
      <c r="R1611" s="35" t="s">
        <v>29745</v>
      </c>
      <c r="S1611" s="35" t="s">
        <v>31251</v>
      </c>
      <c r="T1611" s="36" t="s">
        <v>586</v>
      </c>
      <c r="U1611" s="39" t="str">
        <f>_xlfn.CONCAT(Tabel4[[#This Row],[Personnr.]],"-",Tabel4[[#This Row],[Afdeling]],"-",Tabel4[[#This Row],[ASS_Status]])</f>
        <v>35079-4200-Inactive - Payroll Eligible</v>
      </c>
    </row>
    <row r="1612" spans="13:21" x14ac:dyDescent="0.4">
      <c r="M1612" s="35" t="s">
        <v>31248</v>
      </c>
      <c r="N1612" s="35"/>
      <c r="O1612" s="35"/>
      <c r="P1612" s="35" t="s">
        <v>42740</v>
      </c>
      <c r="Q1612" s="35" t="s">
        <v>29718</v>
      </c>
      <c r="R1612" s="35" t="s">
        <v>29745</v>
      </c>
      <c r="S1612" s="35" t="s">
        <v>31251</v>
      </c>
      <c r="T1612" s="36" t="s">
        <v>586</v>
      </c>
      <c r="U1612" s="39" t="str">
        <f>_xlfn.CONCAT(Tabel4[[#This Row],[Personnr.]],"-",Tabel4[[#This Row],[Afdeling]],"-",Tabel4[[#This Row],[ASS_Status]])</f>
        <v>-4200-Inactive - Payroll Eligible</v>
      </c>
    </row>
    <row r="1613" spans="13:21" x14ac:dyDescent="0.4">
      <c r="M1613" s="35" t="s">
        <v>31248</v>
      </c>
      <c r="N1613" s="35"/>
      <c r="O1613" s="35"/>
      <c r="P1613" s="35" t="s">
        <v>42741</v>
      </c>
      <c r="Q1613" s="35" t="s">
        <v>29718</v>
      </c>
      <c r="R1613" s="35" t="s">
        <v>29754</v>
      </c>
      <c r="S1613" s="35" t="s">
        <v>31251</v>
      </c>
      <c r="T1613" s="36" t="s">
        <v>599</v>
      </c>
      <c r="U1613" s="39" t="str">
        <f>_xlfn.CONCAT(Tabel4[[#This Row],[Personnr.]],"-",Tabel4[[#This Row],[Afdeling]],"-",Tabel4[[#This Row],[ASS_Status]])</f>
        <v>-4261-Inactive - Payroll Eligible</v>
      </c>
    </row>
    <row r="1614" spans="13:21" x14ac:dyDescent="0.4">
      <c r="M1614" s="35" t="s">
        <v>31248</v>
      </c>
      <c r="N1614" s="35"/>
      <c r="O1614" s="35"/>
      <c r="P1614" s="35" t="s">
        <v>47536</v>
      </c>
      <c r="Q1614" s="35" t="s">
        <v>29718</v>
      </c>
      <c r="R1614" s="35" t="s">
        <v>29745</v>
      </c>
      <c r="S1614" s="35" t="s">
        <v>31251</v>
      </c>
      <c r="T1614" s="36" t="s">
        <v>586</v>
      </c>
      <c r="U1614" s="39" t="str">
        <f>_xlfn.CONCAT(Tabel4[[#This Row],[Personnr.]],"-",Tabel4[[#This Row],[Afdeling]],"-",Tabel4[[#This Row],[ASS_Status]])</f>
        <v>-4200-Inactive - Payroll Eligible</v>
      </c>
    </row>
    <row r="1615" spans="13:21" x14ac:dyDescent="0.4">
      <c r="M1615" s="35" t="s">
        <v>31252</v>
      </c>
      <c r="N1615" s="35" t="s">
        <v>47537</v>
      </c>
      <c r="O1615" s="35" t="s">
        <v>31253</v>
      </c>
      <c r="P1615" s="35" t="s">
        <v>31254</v>
      </c>
      <c r="Q1615" s="35" t="s">
        <v>29718</v>
      </c>
      <c r="R1615" s="35" t="s">
        <v>29761</v>
      </c>
      <c r="S1615" s="35" t="s">
        <v>31255</v>
      </c>
      <c r="T1615" s="36" t="s">
        <v>581</v>
      </c>
      <c r="U1615" s="39" t="str">
        <f>_xlfn.CONCAT(Tabel4[[#This Row],[Personnr.]],"-",Tabel4[[#This Row],[Afdeling]],"-",Tabel4[[#This Row],[ASS_Status]])</f>
        <v>35151-4140-Inactive - Payroll Eligible</v>
      </c>
    </row>
    <row r="1616" spans="13:21" x14ac:dyDescent="0.4">
      <c r="M1616" s="35" t="s">
        <v>4140</v>
      </c>
      <c r="N1616" s="35" t="s">
        <v>47538</v>
      </c>
      <c r="O1616" s="35" t="s">
        <v>4141</v>
      </c>
      <c r="P1616" s="35" t="s">
        <v>31256</v>
      </c>
      <c r="Q1616" s="35" t="s">
        <v>29718</v>
      </c>
      <c r="R1616" s="35" t="s">
        <v>29745</v>
      </c>
      <c r="S1616" s="35" t="s">
        <v>4142</v>
      </c>
      <c r="T1616" s="36" t="s">
        <v>39</v>
      </c>
      <c r="U1616" s="39" t="str">
        <f>_xlfn.CONCAT(Tabel4[[#This Row],[Personnr.]],"-",Tabel4[[#This Row],[Afdeling]],"-",Tabel4[[#This Row],[ASS_Status]])</f>
        <v>33406-0132-Inactive - Payroll Eligible</v>
      </c>
    </row>
    <row r="1617" spans="13:21" ht="33.75" x14ac:dyDescent="0.4">
      <c r="M1617" s="35" t="s">
        <v>4143</v>
      </c>
      <c r="N1617" s="35" t="s">
        <v>47539</v>
      </c>
      <c r="O1617" s="35" t="s">
        <v>4144</v>
      </c>
      <c r="P1617" s="35" t="s">
        <v>31257</v>
      </c>
      <c r="Q1617" s="35" t="s">
        <v>29718</v>
      </c>
      <c r="R1617" s="35" t="s">
        <v>29754</v>
      </c>
      <c r="S1617" s="35" t="s">
        <v>4145</v>
      </c>
      <c r="T1617" s="36" t="s">
        <v>886</v>
      </c>
      <c r="U1617" s="39" t="str">
        <f>_xlfn.CONCAT(Tabel4[[#This Row],[Personnr.]],"-",Tabel4[[#This Row],[Afdeling]],"-",Tabel4[[#This Row],[ASS_Status]])</f>
        <v>30377-8800-Inactive - Payroll Eligible</v>
      </c>
    </row>
    <row r="1618" spans="13:21" x14ac:dyDescent="0.4">
      <c r="M1618" s="35" t="s">
        <v>4146</v>
      </c>
      <c r="N1618" s="35" t="s">
        <v>47540</v>
      </c>
      <c r="O1618" s="35" t="s">
        <v>4147</v>
      </c>
      <c r="P1618" s="35" t="s">
        <v>31258</v>
      </c>
      <c r="Q1618" s="35" t="s">
        <v>29718</v>
      </c>
      <c r="R1618" s="35" t="s">
        <v>30001</v>
      </c>
      <c r="S1618" s="35" t="s">
        <v>4148</v>
      </c>
      <c r="T1618" s="36" t="s">
        <v>253</v>
      </c>
      <c r="U1618" s="39" t="str">
        <f>_xlfn.CONCAT(Tabel4[[#This Row],[Personnr.]],"-",Tabel4[[#This Row],[Afdeling]],"-",Tabel4[[#This Row],[ASS_Status]])</f>
        <v>33728-2561-Inactive - Payroll Eligible</v>
      </c>
    </row>
    <row r="1619" spans="13:21" x14ac:dyDescent="0.4">
      <c r="M1619" s="35" t="s">
        <v>4149</v>
      </c>
      <c r="N1619" s="35" t="s">
        <v>47541</v>
      </c>
      <c r="O1619" s="35" t="s">
        <v>4150</v>
      </c>
      <c r="P1619" s="35" t="s">
        <v>31259</v>
      </c>
      <c r="Q1619" s="35" t="s">
        <v>29718</v>
      </c>
      <c r="R1619" s="35" t="s">
        <v>29857</v>
      </c>
      <c r="S1619" s="35" t="s">
        <v>4151</v>
      </c>
      <c r="T1619" s="36" t="s">
        <v>40</v>
      </c>
      <c r="U1619" s="39" t="str">
        <f>_xlfn.CONCAT(Tabel4[[#This Row],[Personnr.]],"-",Tabel4[[#This Row],[Afdeling]],"-",Tabel4[[#This Row],[ASS_Status]])</f>
        <v>4870-0133-Inactive - Payroll Eligible</v>
      </c>
    </row>
    <row r="1620" spans="13:21" x14ac:dyDescent="0.4">
      <c r="M1620" s="35" t="s">
        <v>4149</v>
      </c>
      <c r="N1620" s="35"/>
      <c r="O1620" s="35"/>
      <c r="P1620" s="35" t="s">
        <v>31260</v>
      </c>
      <c r="Q1620" s="35" t="s">
        <v>29721</v>
      </c>
      <c r="R1620" s="35" t="s">
        <v>29926</v>
      </c>
      <c r="S1620" s="35" t="s">
        <v>4151</v>
      </c>
      <c r="T1620" s="36" t="s">
        <v>38</v>
      </c>
      <c r="U1620" s="39" t="str">
        <f>_xlfn.CONCAT(Tabel4[[#This Row],[Personnr.]],"-",Tabel4[[#This Row],[Afdeling]],"-",Tabel4[[#This Row],[ASS_Status]])</f>
        <v>-0131-Aktiv ansættelse</v>
      </c>
    </row>
    <row r="1621" spans="13:21" x14ac:dyDescent="0.4">
      <c r="M1621" s="35" t="s">
        <v>4152</v>
      </c>
      <c r="N1621" s="35" t="s">
        <v>47542</v>
      </c>
      <c r="O1621" s="35" t="s">
        <v>4153</v>
      </c>
      <c r="P1621" s="35" t="s">
        <v>31261</v>
      </c>
      <c r="Q1621" s="35" t="s">
        <v>29721</v>
      </c>
      <c r="R1621" s="35" t="s">
        <v>29879</v>
      </c>
      <c r="S1621" s="35" t="s">
        <v>4154</v>
      </c>
      <c r="T1621" s="36" t="s">
        <v>648</v>
      </c>
      <c r="U1621" s="39" t="str">
        <f>_xlfn.CONCAT(Tabel4[[#This Row],[Personnr.]],"-",Tabel4[[#This Row],[Afdeling]],"-",Tabel4[[#This Row],[ASS_Status]])</f>
        <v>27499-4791-Aktiv ansættelse</v>
      </c>
    </row>
    <row r="1622" spans="13:21" x14ac:dyDescent="0.4">
      <c r="M1622" s="35" t="s">
        <v>4155</v>
      </c>
      <c r="N1622" s="35" t="s">
        <v>47543</v>
      </c>
      <c r="O1622" s="35" t="s">
        <v>4156</v>
      </c>
      <c r="P1622" s="35" t="s">
        <v>31262</v>
      </c>
      <c r="Q1622" s="35" t="s">
        <v>29721</v>
      </c>
      <c r="R1622" s="35" t="s">
        <v>31263</v>
      </c>
      <c r="S1622" s="35" t="s">
        <v>4157</v>
      </c>
      <c r="T1622" s="36" t="s">
        <v>188</v>
      </c>
      <c r="U1622" s="39" t="str">
        <f>_xlfn.CONCAT(Tabel4[[#This Row],[Personnr.]],"-",Tabel4[[#This Row],[Afdeling]],"-",Tabel4[[#This Row],[ASS_Status]])</f>
        <v>17586-2405-Aktiv ansættelse</v>
      </c>
    </row>
    <row r="1623" spans="13:21" x14ac:dyDescent="0.4">
      <c r="M1623" s="35" t="s">
        <v>4158</v>
      </c>
      <c r="N1623" s="35" t="s">
        <v>47544</v>
      </c>
      <c r="O1623" s="35" t="s">
        <v>4159</v>
      </c>
      <c r="P1623" s="35" t="s">
        <v>31264</v>
      </c>
      <c r="Q1623" s="35" t="s">
        <v>29721</v>
      </c>
      <c r="R1623" s="35" t="s">
        <v>29780</v>
      </c>
      <c r="S1623" s="35" t="s">
        <v>4160</v>
      </c>
      <c r="T1623" s="36" t="s">
        <v>178</v>
      </c>
      <c r="U1623" s="39" t="str">
        <f>_xlfn.CONCAT(Tabel4[[#This Row],[Personnr.]],"-",Tabel4[[#This Row],[Afdeling]],"-",Tabel4[[#This Row],[ASS_Status]])</f>
        <v>3268-2366-Aktiv ansættelse</v>
      </c>
    </row>
    <row r="1624" spans="13:21" x14ac:dyDescent="0.4">
      <c r="M1624" s="35" t="s">
        <v>4161</v>
      </c>
      <c r="N1624" s="35" t="s">
        <v>47545</v>
      </c>
      <c r="O1624" s="35" t="s">
        <v>4162</v>
      </c>
      <c r="P1624" s="35" t="s">
        <v>31265</v>
      </c>
      <c r="Q1624" s="35" t="s">
        <v>29721</v>
      </c>
      <c r="R1624" s="35" t="s">
        <v>29726</v>
      </c>
      <c r="S1624" s="35" t="s">
        <v>4163</v>
      </c>
      <c r="T1624" s="36" t="s">
        <v>647</v>
      </c>
      <c r="U1624" s="39" t="str">
        <f>_xlfn.CONCAT(Tabel4[[#This Row],[Personnr.]],"-",Tabel4[[#This Row],[Afdeling]],"-",Tabel4[[#This Row],[ASS_Status]])</f>
        <v>19518-4790-Aktiv ansættelse</v>
      </c>
    </row>
    <row r="1625" spans="13:21" x14ac:dyDescent="0.4">
      <c r="M1625" s="35" t="s">
        <v>4164</v>
      </c>
      <c r="N1625" s="35" t="s">
        <v>47546</v>
      </c>
      <c r="O1625" s="35" t="s">
        <v>4165</v>
      </c>
      <c r="P1625" s="35" t="s">
        <v>31266</v>
      </c>
      <c r="Q1625" s="35" t="s">
        <v>29721</v>
      </c>
      <c r="R1625" s="35" t="s">
        <v>29729</v>
      </c>
      <c r="S1625" s="35" t="s">
        <v>4166</v>
      </c>
      <c r="T1625" s="36" t="s">
        <v>45743</v>
      </c>
      <c r="U1625" s="39" t="str">
        <f>_xlfn.CONCAT(Tabel4[[#This Row],[Personnr.]],"-",Tabel4[[#This Row],[Afdeling]],"-",Tabel4[[#This Row],[ASS_Status]])</f>
        <v>32283-6256-Aktiv ansættelse</v>
      </c>
    </row>
    <row r="1626" spans="13:21" x14ac:dyDescent="0.4">
      <c r="M1626" s="35" t="s">
        <v>4167</v>
      </c>
      <c r="N1626" s="35" t="s">
        <v>47547</v>
      </c>
      <c r="O1626" s="35" t="s">
        <v>4168</v>
      </c>
      <c r="P1626" s="35" t="s">
        <v>31267</v>
      </c>
      <c r="Q1626" s="35" t="s">
        <v>29718</v>
      </c>
      <c r="R1626" s="35" t="s">
        <v>29726</v>
      </c>
      <c r="S1626" s="35" t="s">
        <v>4169</v>
      </c>
      <c r="T1626" s="36" t="s">
        <v>837</v>
      </c>
      <c r="U1626" s="39" t="str">
        <f>_xlfn.CONCAT(Tabel4[[#This Row],[Personnr.]],"-",Tabel4[[#This Row],[Afdeling]],"-",Tabel4[[#This Row],[ASS_Status]])</f>
        <v>4874-8532-Inactive - Payroll Eligible</v>
      </c>
    </row>
    <row r="1627" spans="13:21" x14ac:dyDescent="0.4">
      <c r="M1627" s="35" t="s">
        <v>4170</v>
      </c>
      <c r="N1627" s="35" t="s">
        <v>47548</v>
      </c>
      <c r="O1627" s="35" t="s">
        <v>4171</v>
      </c>
      <c r="P1627" s="35" t="s">
        <v>31268</v>
      </c>
      <c r="Q1627" s="35" t="s">
        <v>29721</v>
      </c>
      <c r="R1627" s="35" t="s">
        <v>29780</v>
      </c>
      <c r="S1627" s="35" t="s">
        <v>4172</v>
      </c>
      <c r="T1627" s="36" t="s">
        <v>245</v>
      </c>
      <c r="U1627" s="39" t="str">
        <f>_xlfn.CONCAT(Tabel4[[#This Row],[Personnr.]],"-",Tabel4[[#This Row],[Afdeling]],"-",Tabel4[[#This Row],[ASS_Status]])</f>
        <v>16184-2516-Aktiv ansættelse</v>
      </c>
    </row>
    <row r="1628" spans="13:21" x14ac:dyDescent="0.4">
      <c r="M1628" s="35" t="s">
        <v>4173</v>
      </c>
      <c r="N1628" s="35" t="s">
        <v>47549</v>
      </c>
      <c r="O1628" s="35" t="s">
        <v>4174</v>
      </c>
      <c r="P1628" s="35" t="s">
        <v>31269</v>
      </c>
      <c r="Q1628" s="35" t="s">
        <v>29718</v>
      </c>
      <c r="R1628" s="35" t="s">
        <v>31270</v>
      </c>
      <c r="S1628" s="35" t="s">
        <v>4175</v>
      </c>
      <c r="T1628" s="36" t="s">
        <v>185</v>
      </c>
      <c r="U1628" s="39" t="str">
        <f>_xlfn.CONCAT(Tabel4[[#This Row],[Personnr.]],"-",Tabel4[[#This Row],[Afdeling]],"-",Tabel4[[#This Row],[ASS_Status]])</f>
        <v>34019-2386-Inactive - Payroll Eligible</v>
      </c>
    </row>
    <row r="1629" spans="13:21" x14ac:dyDescent="0.4">
      <c r="M1629" s="35" t="s">
        <v>4176</v>
      </c>
      <c r="N1629" s="35" t="s">
        <v>47550</v>
      </c>
      <c r="O1629" s="35" t="s">
        <v>4177</v>
      </c>
      <c r="P1629" s="35" t="s">
        <v>31271</v>
      </c>
      <c r="Q1629" s="35" t="s">
        <v>29718</v>
      </c>
      <c r="R1629" s="35" t="s">
        <v>29786</v>
      </c>
      <c r="S1629" s="35" t="s">
        <v>4178</v>
      </c>
      <c r="T1629" s="36" t="s">
        <v>180</v>
      </c>
      <c r="U1629" s="39" t="str">
        <f>_xlfn.CONCAT(Tabel4[[#This Row],[Personnr.]],"-",Tabel4[[#This Row],[Afdeling]],"-",Tabel4[[#This Row],[ASS_Status]])</f>
        <v>30255-2368-Inactive - Payroll Eligible</v>
      </c>
    </row>
    <row r="1630" spans="13:21" x14ac:dyDescent="0.4">
      <c r="M1630" s="35" t="s">
        <v>4176</v>
      </c>
      <c r="N1630" s="35"/>
      <c r="O1630" s="35"/>
      <c r="P1630" s="35" t="s">
        <v>47551</v>
      </c>
      <c r="Q1630" s="35" t="s">
        <v>29718</v>
      </c>
      <c r="R1630" s="35" t="s">
        <v>29786</v>
      </c>
      <c r="S1630" s="35" t="s">
        <v>4178</v>
      </c>
      <c r="T1630" s="36" t="s">
        <v>42501</v>
      </c>
      <c r="U1630" s="39" t="str">
        <f>_xlfn.CONCAT(Tabel4[[#This Row],[Personnr.]],"-",Tabel4[[#This Row],[Afdeling]],"-",Tabel4[[#This Row],[ASS_Status]])</f>
        <v>-2291-Inactive - Payroll Eligible</v>
      </c>
    </row>
    <row r="1631" spans="13:21" x14ac:dyDescent="0.4">
      <c r="M1631" s="35" t="s">
        <v>4179</v>
      </c>
      <c r="N1631" s="35" t="s">
        <v>47552</v>
      </c>
      <c r="O1631" s="35" t="s">
        <v>4180</v>
      </c>
      <c r="P1631" s="35" t="s">
        <v>31272</v>
      </c>
      <c r="Q1631" s="35" t="s">
        <v>29721</v>
      </c>
      <c r="R1631" s="35" t="s">
        <v>29729</v>
      </c>
      <c r="S1631" s="35" t="s">
        <v>4181</v>
      </c>
      <c r="T1631" s="36" t="s">
        <v>26</v>
      </c>
      <c r="U1631" s="39" t="str">
        <f>_xlfn.CONCAT(Tabel4[[#This Row],[Personnr.]],"-",Tabel4[[#This Row],[Afdeling]],"-",Tabel4[[#This Row],[ASS_Status]])</f>
        <v>26393-0111-Aktiv ansættelse</v>
      </c>
    </row>
    <row r="1632" spans="13:21" x14ac:dyDescent="0.4">
      <c r="M1632" s="35" t="s">
        <v>4182</v>
      </c>
      <c r="N1632" s="35" t="s">
        <v>47553</v>
      </c>
      <c r="O1632" s="35" t="s">
        <v>4183</v>
      </c>
      <c r="P1632" s="35" t="s">
        <v>31273</v>
      </c>
      <c r="Q1632" s="35" t="s">
        <v>29718</v>
      </c>
      <c r="R1632" s="35" t="s">
        <v>29748</v>
      </c>
      <c r="S1632" s="35" t="s">
        <v>4184</v>
      </c>
      <c r="T1632" s="36" t="s">
        <v>28</v>
      </c>
      <c r="U1632" s="39" t="str">
        <f>_xlfn.CONCAT(Tabel4[[#This Row],[Personnr.]],"-",Tabel4[[#This Row],[Afdeling]],"-",Tabel4[[#This Row],[ASS_Status]])</f>
        <v>28153-0113-Inactive - Payroll Eligible</v>
      </c>
    </row>
    <row r="1633" spans="13:21" x14ac:dyDescent="0.4">
      <c r="M1633" s="35" t="s">
        <v>31274</v>
      </c>
      <c r="N1633" s="35" t="s">
        <v>47554</v>
      </c>
      <c r="O1633" s="35" t="s">
        <v>31275</v>
      </c>
      <c r="P1633" s="35" t="s">
        <v>31276</v>
      </c>
      <c r="Q1633" s="35" t="s">
        <v>29718</v>
      </c>
      <c r="R1633" s="37" t="s">
        <v>29745</v>
      </c>
      <c r="S1633" s="35" t="s">
        <v>31277</v>
      </c>
      <c r="T1633" s="36" t="s">
        <v>39</v>
      </c>
      <c r="U1633" s="39" t="str">
        <f>_xlfn.CONCAT(Tabel4[[#This Row],[Personnr.]],"-",Tabel4[[#This Row],[Afdeling]],"-",Tabel4[[#This Row],[ASS_Status]])</f>
        <v>35187-0132-Inactive - Payroll Eligible</v>
      </c>
    </row>
    <row r="1634" spans="13:21" x14ac:dyDescent="0.4">
      <c r="M1634" s="35" t="s">
        <v>4185</v>
      </c>
      <c r="N1634" s="35" t="s">
        <v>47555</v>
      </c>
      <c r="O1634" s="35" t="s">
        <v>4186</v>
      </c>
      <c r="P1634" s="35" t="s">
        <v>31278</v>
      </c>
      <c r="Q1634" s="35" t="s">
        <v>29718</v>
      </c>
      <c r="R1634" s="35" t="s">
        <v>29745</v>
      </c>
      <c r="S1634" s="35" t="s">
        <v>4187</v>
      </c>
      <c r="T1634" s="36" t="s">
        <v>586</v>
      </c>
      <c r="U1634" s="39" t="str">
        <f>_xlfn.CONCAT(Tabel4[[#This Row],[Personnr.]],"-",Tabel4[[#This Row],[Afdeling]],"-",Tabel4[[#This Row],[ASS_Status]])</f>
        <v>34105-4200-Inactive - Payroll Eligible</v>
      </c>
    </row>
    <row r="1635" spans="13:21" x14ac:dyDescent="0.4">
      <c r="M1635" s="35" t="s">
        <v>4188</v>
      </c>
      <c r="N1635" s="35" t="s">
        <v>47556</v>
      </c>
      <c r="O1635" s="35" t="s">
        <v>4189</v>
      </c>
      <c r="P1635" s="35" t="s">
        <v>31279</v>
      </c>
      <c r="Q1635" s="35" t="s">
        <v>29718</v>
      </c>
      <c r="R1635" s="35" t="s">
        <v>29748</v>
      </c>
      <c r="S1635" s="35" t="s">
        <v>4190</v>
      </c>
      <c r="T1635" s="36" t="s">
        <v>582</v>
      </c>
      <c r="U1635" s="39" t="str">
        <f>_xlfn.CONCAT(Tabel4[[#This Row],[Personnr.]],"-",Tabel4[[#This Row],[Afdeling]],"-",Tabel4[[#This Row],[ASS_Status]])</f>
        <v>23968-4150-Inactive - Payroll Eligible</v>
      </c>
    </row>
    <row r="1636" spans="13:21" x14ac:dyDescent="0.4">
      <c r="M1636" s="35" t="s">
        <v>4191</v>
      </c>
      <c r="N1636" s="35" t="s">
        <v>47557</v>
      </c>
      <c r="O1636" s="35" t="s">
        <v>4192</v>
      </c>
      <c r="P1636" s="35" t="s">
        <v>31280</v>
      </c>
      <c r="Q1636" s="35" t="s">
        <v>29721</v>
      </c>
      <c r="R1636" s="35" t="s">
        <v>29748</v>
      </c>
      <c r="S1636" s="35" t="s">
        <v>4193</v>
      </c>
      <c r="T1636" s="36" t="s">
        <v>46052</v>
      </c>
      <c r="U1636" s="39" t="str">
        <f>_xlfn.CONCAT(Tabel4[[#This Row],[Personnr.]],"-",Tabel4[[#This Row],[Afdeling]],"-",Tabel4[[#This Row],[ASS_Status]])</f>
        <v>32106-1222-Aktiv ansættelse</v>
      </c>
    </row>
    <row r="1637" spans="13:21" x14ac:dyDescent="0.4">
      <c r="M1637" s="35" t="s">
        <v>44451</v>
      </c>
      <c r="N1637" s="35" t="s">
        <v>47558</v>
      </c>
      <c r="O1637" s="35" t="s">
        <v>42487</v>
      </c>
      <c r="P1637" s="35" t="s">
        <v>42488</v>
      </c>
      <c r="Q1637" s="35" t="s">
        <v>29721</v>
      </c>
      <c r="R1637" s="35" t="s">
        <v>29737</v>
      </c>
      <c r="S1637" s="35" t="s">
        <v>42489</v>
      </c>
      <c r="T1637" s="36" t="s">
        <v>616</v>
      </c>
      <c r="U1637" s="39" t="str">
        <f>_xlfn.CONCAT(Tabel4[[#This Row],[Personnr.]],"-",Tabel4[[#This Row],[Afdeling]],"-",Tabel4[[#This Row],[ASS_Status]])</f>
        <v>35558-4620-Aktiv ansættelse</v>
      </c>
    </row>
    <row r="1638" spans="13:21" x14ac:dyDescent="0.4">
      <c r="M1638" s="35" t="s">
        <v>4194</v>
      </c>
      <c r="N1638" s="35" t="s">
        <v>47559</v>
      </c>
      <c r="O1638" s="35" t="s">
        <v>4195</v>
      </c>
      <c r="P1638" s="35" t="s">
        <v>31281</v>
      </c>
      <c r="Q1638" s="35" t="s">
        <v>29718</v>
      </c>
      <c r="R1638" s="35" t="s">
        <v>29857</v>
      </c>
      <c r="S1638" s="35" t="s">
        <v>4196</v>
      </c>
      <c r="T1638" s="36" t="s">
        <v>725</v>
      </c>
      <c r="U1638" s="39" t="str">
        <f>_xlfn.CONCAT(Tabel4[[#This Row],[Personnr.]],"-",Tabel4[[#This Row],[Afdeling]],"-",Tabel4[[#This Row],[ASS_Status]])</f>
        <v>31126-6265-Inactive - Payroll Eligible</v>
      </c>
    </row>
    <row r="1639" spans="13:21" ht="33.75" x14ac:dyDescent="0.4">
      <c r="M1639" s="35" t="s">
        <v>4197</v>
      </c>
      <c r="N1639" s="35" t="s">
        <v>47560</v>
      </c>
      <c r="O1639" s="35" t="s">
        <v>4198</v>
      </c>
      <c r="P1639" s="35" t="s">
        <v>31282</v>
      </c>
      <c r="Q1639" s="35" t="s">
        <v>29718</v>
      </c>
      <c r="R1639" s="35" t="s">
        <v>29748</v>
      </c>
      <c r="S1639" s="35" t="s">
        <v>4199</v>
      </c>
      <c r="T1639" s="36" t="s">
        <v>95</v>
      </c>
      <c r="U1639" s="39" t="str">
        <f>_xlfn.CONCAT(Tabel4[[#This Row],[Personnr.]],"-",Tabel4[[#This Row],[Afdeling]],"-",Tabel4[[#This Row],[ASS_Status]])</f>
        <v>32917-1145-Inactive - Payroll Eligible</v>
      </c>
    </row>
    <row r="1640" spans="13:21" x14ac:dyDescent="0.4">
      <c r="M1640" s="35" t="s">
        <v>4200</v>
      </c>
      <c r="N1640" s="35" t="s">
        <v>47561</v>
      </c>
      <c r="O1640" s="35" t="s">
        <v>4201</v>
      </c>
      <c r="P1640" s="35" t="s">
        <v>31283</v>
      </c>
      <c r="Q1640" s="35" t="s">
        <v>29718</v>
      </c>
      <c r="R1640" s="35" t="s">
        <v>29737</v>
      </c>
      <c r="S1640" s="35" t="s">
        <v>4202</v>
      </c>
      <c r="T1640" s="36" t="s">
        <v>472</v>
      </c>
      <c r="U1640" s="39" t="str">
        <f>_xlfn.CONCAT(Tabel4[[#This Row],[Personnr.]],"-",Tabel4[[#This Row],[Afdeling]],"-",Tabel4[[#This Row],[ASS_Status]])</f>
        <v>24778-3195-Inactive - Payroll Eligible</v>
      </c>
    </row>
    <row r="1641" spans="13:21" x14ac:dyDescent="0.4">
      <c r="M1641" s="35" t="s">
        <v>4203</v>
      </c>
      <c r="N1641" s="35" t="s">
        <v>47562</v>
      </c>
      <c r="O1641" s="35" t="s">
        <v>4204</v>
      </c>
      <c r="P1641" s="35" t="s">
        <v>31284</v>
      </c>
      <c r="Q1641" s="35" t="s">
        <v>29718</v>
      </c>
      <c r="R1641" s="35" t="s">
        <v>29761</v>
      </c>
      <c r="S1641" s="35" t="s">
        <v>4205</v>
      </c>
      <c r="T1641" s="36" t="s">
        <v>97</v>
      </c>
      <c r="U1641" s="39" t="str">
        <f>_xlfn.CONCAT(Tabel4[[#This Row],[Personnr.]],"-",Tabel4[[#This Row],[Afdeling]],"-",Tabel4[[#This Row],[ASS_Status]])</f>
        <v>23746-1150-Inactive - Payroll Eligible</v>
      </c>
    </row>
    <row r="1642" spans="13:21" x14ac:dyDescent="0.4">
      <c r="M1642" s="35" t="s">
        <v>31285</v>
      </c>
      <c r="N1642" s="35" t="s">
        <v>47563</v>
      </c>
      <c r="O1642" s="35" t="s">
        <v>31286</v>
      </c>
      <c r="P1642" s="35" t="s">
        <v>31287</v>
      </c>
      <c r="Q1642" s="35" t="s">
        <v>29721</v>
      </c>
      <c r="R1642" s="35" t="s">
        <v>29748</v>
      </c>
      <c r="S1642" s="35" t="s">
        <v>31288</v>
      </c>
      <c r="T1642" s="36" t="s">
        <v>454</v>
      </c>
      <c r="U1642" s="39" t="str">
        <f>_xlfn.CONCAT(Tabel4[[#This Row],[Personnr.]],"-",Tabel4[[#This Row],[Afdeling]],"-",Tabel4[[#This Row],[ASS_Status]])</f>
        <v>35426-3130-Aktiv ansættelse</v>
      </c>
    </row>
    <row r="1643" spans="13:21" x14ac:dyDescent="0.4">
      <c r="M1643" s="35" t="s">
        <v>27403</v>
      </c>
      <c r="N1643" s="35" t="s">
        <v>47564</v>
      </c>
      <c r="O1643" s="35" t="s">
        <v>27404</v>
      </c>
      <c r="P1643" s="35" t="s">
        <v>31289</v>
      </c>
      <c r="Q1643" s="35" t="s">
        <v>29721</v>
      </c>
      <c r="R1643" s="35" t="s">
        <v>29748</v>
      </c>
      <c r="S1643" s="35" t="s">
        <v>27405</v>
      </c>
      <c r="T1643" s="36" t="s">
        <v>329</v>
      </c>
      <c r="U1643" s="39" t="str">
        <f>_xlfn.CONCAT(Tabel4[[#This Row],[Personnr.]],"-",Tabel4[[#This Row],[Afdeling]],"-",Tabel4[[#This Row],[ASS_Status]])</f>
        <v>34151-2781-Aktiv ansættelse</v>
      </c>
    </row>
    <row r="1644" spans="13:21" x14ac:dyDescent="0.4">
      <c r="M1644" s="35" t="s">
        <v>4206</v>
      </c>
      <c r="N1644" s="35" t="s">
        <v>47565</v>
      </c>
      <c r="O1644" s="35" t="s">
        <v>4207</v>
      </c>
      <c r="P1644" s="35" t="s">
        <v>31290</v>
      </c>
      <c r="Q1644" s="35" t="s">
        <v>29721</v>
      </c>
      <c r="R1644" s="35" t="s">
        <v>29745</v>
      </c>
      <c r="S1644" s="35" t="s">
        <v>4208</v>
      </c>
      <c r="T1644" s="36" t="s">
        <v>715</v>
      </c>
      <c r="U1644" s="39" t="str">
        <f>_xlfn.CONCAT(Tabel4[[#This Row],[Personnr.]],"-",Tabel4[[#This Row],[Afdeling]],"-",Tabel4[[#This Row],[ASS_Status]])</f>
        <v>34077-6000-Aktiv ansættelse</v>
      </c>
    </row>
    <row r="1645" spans="13:21" x14ac:dyDescent="0.4">
      <c r="M1645" s="35" t="s">
        <v>4209</v>
      </c>
      <c r="N1645" s="35" t="s">
        <v>47566</v>
      </c>
      <c r="O1645" s="35" t="s">
        <v>4210</v>
      </c>
      <c r="P1645" s="35" t="s">
        <v>31291</v>
      </c>
      <c r="Q1645" s="35" t="s">
        <v>29718</v>
      </c>
      <c r="R1645" s="35" t="s">
        <v>29761</v>
      </c>
      <c r="S1645" s="35" t="s">
        <v>4211</v>
      </c>
      <c r="T1645" s="36" t="s">
        <v>592</v>
      </c>
      <c r="U1645" s="39" t="str">
        <f>_xlfn.CONCAT(Tabel4[[#This Row],[Personnr.]],"-",Tabel4[[#This Row],[Afdeling]],"-",Tabel4[[#This Row],[ASS_Status]])</f>
        <v>33072-4233-Inactive - Payroll Eligible</v>
      </c>
    </row>
    <row r="1646" spans="13:21" ht="33.75" x14ac:dyDescent="0.4">
      <c r="M1646" s="35" t="s">
        <v>47567</v>
      </c>
      <c r="N1646" s="35" t="s">
        <v>47568</v>
      </c>
      <c r="O1646" s="35" t="s">
        <v>47569</v>
      </c>
      <c r="P1646" s="35" t="s">
        <v>47570</v>
      </c>
      <c r="Q1646" s="35" t="s">
        <v>29721</v>
      </c>
      <c r="R1646" s="35" t="s">
        <v>29857</v>
      </c>
      <c r="S1646" s="35" t="s">
        <v>47571</v>
      </c>
      <c r="T1646" s="36" t="s">
        <v>605</v>
      </c>
      <c r="U1646" s="39" t="str">
        <f>_xlfn.CONCAT(Tabel4[[#This Row],[Personnr.]],"-",Tabel4[[#This Row],[Afdeling]],"-",Tabel4[[#This Row],[ASS_Status]])</f>
        <v>37805-4280-Aktiv ansættelse</v>
      </c>
    </row>
    <row r="1647" spans="13:21" x14ac:dyDescent="0.4">
      <c r="M1647" s="35" t="s">
        <v>4212</v>
      </c>
      <c r="N1647" s="35" t="s">
        <v>47572</v>
      </c>
      <c r="O1647" s="35" t="s">
        <v>4213</v>
      </c>
      <c r="P1647" s="35" t="s">
        <v>31292</v>
      </c>
      <c r="Q1647" s="35" t="s">
        <v>29721</v>
      </c>
      <c r="R1647" s="35" t="s">
        <v>42541</v>
      </c>
      <c r="S1647" s="35" t="s">
        <v>4214</v>
      </c>
      <c r="T1647" s="36" t="s">
        <v>93</v>
      </c>
      <c r="U1647" s="39" t="str">
        <f>_xlfn.CONCAT(Tabel4[[#This Row],[Personnr.]],"-",Tabel4[[#This Row],[Afdeling]],"-",Tabel4[[#This Row],[ASS_Status]])</f>
        <v>32729-1140-Aktiv ansættelse</v>
      </c>
    </row>
    <row r="1648" spans="13:21" x14ac:dyDescent="0.4">
      <c r="M1648" s="35" t="s">
        <v>47573</v>
      </c>
      <c r="N1648" s="35" t="s">
        <v>47574</v>
      </c>
      <c r="O1648" s="35" t="s">
        <v>47575</v>
      </c>
      <c r="P1648" s="35" t="s">
        <v>47576</v>
      </c>
      <c r="Q1648" s="35" t="s">
        <v>29721</v>
      </c>
      <c r="R1648" s="35" t="s">
        <v>29748</v>
      </c>
      <c r="S1648" s="35" t="s">
        <v>47577</v>
      </c>
      <c r="T1648" s="36" t="s">
        <v>643</v>
      </c>
      <c r="U1648" s="39" t="str">
        <f>_xlfn.CONCAT(Tabel4[[#This Row],[Personnr.]],"-",Tabel4[[#This Row],[Afdeling]],"-",Tabel4[[#This Row],[ASS_Status]])</f>
        <v>37640-4765-Aktiv ansættelse</v>
      </c>
    </row>
    <row r="1649" spans="13:21" ht="33.75" x14ac:dyDescent="0.4">
      <c r="M1649" s="35" t="s">
        <v>4215</v>
      </c>
      <c r="N1649" s="35" t="s">
        <v>47578</v>
      </c>
      <c r="O1649" s="35" t="s">
        <v>4216</v>
      </c>
      <c r="P1649" s="35" t="s">
        <v>31293</v>
      </c>
      <c r="Q1649" s="35" t="s">
        <v>29721</v>
      </c>
      <c r="R1649" s="35" t="s">
        <v>31294</v>
      </c>
      <c r="S1649" s="35" t="s">
        <v>4217</v>
      </c>
      <c r="T1649" s="36" t="s">
        <v>874</v>
      </c>
      <c r="U1649" s="39" t="str">
        <f>_xlfn.CONCAT(Tabel4[[#This Row],[Personnr.]],"-",Tabel4[[#This Row],[Afdeling]],"-",Tabel4[[#This Row],[ASS_Status]])</f>
        <v>30654-8670-Aktiv ansættelse</v>
      </c>
    </row>
    <row r="1650" spans="13:21" x14ac:dyDescent="0.4">
      <c r="M1650" s="35" t="s">
        <v>47579</v>
      </c>
      <c r="N1650" s="35"/>
      <c r="O1650" s="35" t="s">
        <v>47580</v>
      </c>
      <c r="P1650" s="35" t="s">
        <v>47581</v>
      </c>
      <c r="Q1650" s="35" t="s">
        <v>29721</v>
      </c>
      <c r="R1650" s="35" t="s">
        <v>42541</v>
      </c>
      <c r="S1650" s="35" t="s">
        <v>47582</v>
      </c>
      <c r="T1650" s="36" t="s">
        <v>359</v>
      </c>
      <c r="U1650" s="39" t="str">
        <f>_xlfn.CONCAT(Tabel4[[#This Row],[Personnr.]],"-",Tabel4[[#This Row],[Afdeling]],"-",Tabel4[[#This Row],[ASS_Status]])</f>
        <v>37665-2824-Aktiv ansættelse</v>
      </c>
    </row>
    <row r="1651" spans="13:21" ht="33.75" x14ac:dyDescent="0.4">
      <c r="M1651" s="35" t="s">
        <v>4218</v>
      </c>
      <c r="N1651" s="35" t="s">
        <v>47583</v>
      </c>
      <c r="O1651" s="35" t="s">
        <v>4219</v>
      </c>
      <c r="P1651" s="35" t="s">
        <v>31295</v>
      </c>
      <c r="Q1651" s="35" t="s">
        <v>29721</v>
      </c>
      <c r="R1651" s="35" t="s">
        <v>29754</v>
      </c>
      <c r="S1651" s="35" t="s">
        <v>4220</v>
      </c>
      <c r="T1651" s="36" t="s">
        <v>886</v>
      </c>
      <c r="U1651" s="39" t="str">
        <f>_xlfn.CONCAT(Tabel4[[#This Row],[Personnr.]],"-",Tabel4[[#This Row],[Afdeling]],"-",Tabel4[[#This Row],[ASS_Status]])</f>
        <v>29248-8800-Aktiv ansættelse</v>
      </c>
    </row>
    <row r="1652" spans="13:21" ht="33.75" x14ac:dyDescent="0.4">
      <c r="M1652" s="35" t="s">
        <v>4218</v>
      </c>
      <c r="N1652" s="35"/>
      <c r="O1652" s="35"/>
      <c r="P1652" s="35" t="s">
        <v>31296</v>
      </c>
      <c r="Q1652" s="35" t="s">
        <v>29718</v>
      </c>
      <c r="R1652" s="35" t="s">
        <v>29745</v>
      </c>
      <c r="S1652" s="35" t="s">
        <v>4220</v>
      </c>
      <c r="T1652" s="36" t="s">
        <v>39</v>
      </c>
      <c r="U1652" s="39" t="str">
        <f>_xlfn.CONCAT(Tabel4[[#This Row],[Personnr.]],"-",Tabel4[[#This Row],[Afdeling]],"-",Tabel4[[#This Row],[ASS_Status]])</f>
        <v>-0132-Inactive - Payroll Eligible</v>
      </c>
    </row>
    <row r="1653" spans="13:21" ht="33.75" x14ac:dyDescent="0.4">
      <c r="M1653" s="35" t="s">
        <v>4218</v>
      </c>
      <c r="N1653" s="35"/>
      <c r="O1653" s="35"/>
      <c r="P1653" s="35" t="s">
        <v>31297</v>
      </c>
      <c r="Q1653" s="35" t="s">
        <v>29718</v>
      </c>
      <c r="R1653" s="35" t="s">
        <v>29745</v>
      </c>
      <c r="S1653" s="35" t="s">
        <v>4220</v>
      </c>
      <c r="T1653" s="36" t="s">
        <v>726</v>
      </c>
      <c r="U1653" s="39" t="str">
        <f>_xlfn.CONCAT(Tabel4[[#This Row],[Personnr.]],"-",Tabel4[[#This Row],[Afdeling]],"-",Tabel4[[#This Row],[ASS_Status]])</f>
        <v>-6271-Inactive - Payroll Eligible</v>
      </c>
    </row>
    <row r="1654" spans="13:21" ht="33.75" x14ac:dyDescent="0.4">
      <c r="M1654" s="35" t="s">
        <v>4218</v>
      </c>
      <c r="N1654" s="35"/>
      <c r="O1654" s="35"/>
      <c r="P1654" s="35" t="s">
        <v>47584</v>
      </c>
      <c r="Q1654" s="35" t="s">
        <v>29718</v>
      </c>
      <c r="R1654" s="35" t="s">
        <v>29745</v>
      </c>
      <c r="S1654" s="35" t="s">
        <v>4220</v>
      </c>
      <c r="T1654" s="36" t="s">
        <v>726</v>
      </c>
      <c r="U1654" s="39" t="str">
        <f>_xlfn.CONCAT(Tabel4[[#This Row],[Personnr.]],"-",Tabel4[[#This Row],[Afdeling]],"-",Tabel4[[#This Row],[ASS_Status]])</f>
        <v>-6271-Inactive - Payroll Eligible</v>
      </c>
    </row>
    <row r="1655" spans="13:21" ht="33.75" x14ac:dyDescent="0.4">
      <c r="M1655" s="35" t="s">
        <v>44452</v>
      </c>
      <c r="N1655" s="35" t="s">
        <v>47585</v>
      </c>
      <c r="O1655" s="35" t="s">
        <v>44453</v>
      </c>
      <c r="P1655" s="35" t="s">
        <v>42742</v>
      </c>
      <c r="Q1655" s="35" t="s">
        <v>29718</v>
      </c>
      <c r="R1655" s="35" t="s">
        <v>29745</v>
      </c>
      <c r="S1655" s="35" t="s">
        <v>42743</v>
      </c>
      <c r="T1655" s="36" t="s">
        <v>312</v>
      </c>
      <c r="U1655" s="39" t="str">
        <f>_xlfn.CONCAT(Tabel4[[#This Row],[Personnr.]],"-",Tabel4[[#This Row],[Afdeling]],"-",Tabel4[[#This Row],[ASS_Status]])</f>
        <v>36149-2758-Inactive - Payroll Eligible</v>
      </c>
    </row>
    <row r="1656" spans="13:21" ht="33.75" x14ac:dyDescent="0.4">
      <c r="M1656" s="35" t="s">
        <v>47586</v>
      </c>
      <c r="N1656" s="35" t="s">
        <v>47587</v>
      </c>
      <c r="O1656" s="35" t="s">
        <v>47588</v>
      </c>
      <c r="P1656" s="35" t="s">
        <v>47589</v>
      </c>
      <c r="Q1656" s="35" t="s">
        <v>29721</v>
      </c>
      <c r="R1656" s="35" t="s">
        <v>29754</v>
      </c>
      <c r="S1656" s="35" t="s">
        <v>47590</v>
      </c>
      <c r="T1656" s="36" t="s">
        <v>119</v>
      </c>
      <c r="U1656" s="39" t="str">
        <f>_xlfn.CONCAT(Tabel4[[#This Row],[Personnr.]],"-",Tabel4[[#This Row],[Afdeling]],"-",Tabel4[[#This Row],[ASS_Status]])</f>
        <v>37597-2221-Aktiv ansættelse</v>
      </c>
    </row>
    <row r="1657" spans="13:21" x14ac:dyDescent="0.4">
      <c r="M1657" s="35" t="s">
        <v>4221</v>
      </c>
      <c r="N1657" s="35" t="s">
        <v>47591</v>
      </c>
      <c r="O1657" s="35" t="s">
        <v>4222</v>
      </c>
      <c r="P1657" s="35" t="s">
        <v>31298</v>
      </c>
      <c r="Q1657" s="35" t="s">
        <v>29721</v>
      </c>
      <c r="R1657" s="35" t="s">
        <v>30254</v>
      </c>
      <c r="S1657" s="35" t="s">
        <v>4223</v>
      </c>
      <c r="T1657" s="36" t="s">
        <v>715</v>
      </c>
      <c r="U1657" s="39" t="str">
        <f>_xlfn.CONCAT(Tabel4[[#This Row],[Personnr.]],"-",Tabel4[[#This Row],[Afdeling]],"-",Tabel4[[#This Row],[ASS_Status]])</f>
        <v>4883-6000-Aktiv ansættelse</v>
      </c>
    </row>
    <row r="1658" spans="13:21" x14ac:dyDescent="0.4">
      <c r="M1658" s="35" t="s">
        <v>4224</v>
      </c>
      <c r="N1658" s="35" t="s">
        <v>47592</v>
      </c>
      <c r="O1658" s="35" t="s">
        <v>4225</v>
      </c>
      <c r="P1658" s="35" t="s">
        <v>31299</v>
      </c>
      <c r="Q1658" s="35" t="s">
        <v>29718</v>
      </c>
      <c r="R1658" s="35" t="s">
        <v>29926</v>
      </c>
      <c r="S1658" s="35" t="s">
        <v>4226</v>
      </c>
      <c r="T1658" s="36" t="s">
        <v>599</v>
      </c>
      <c r="U1658" s="39" t="str">
        <f>_xlfn.CONCAT(Tabel4[[#This Row],[Personnr.]],"-",Tabel4[[#This Row],[Afdeling]],"-",Tabel4[[#This Row],[ASS_Status]])</f>
        <v>33841-4261-Inactive - Payroll Eligible</v>
      </c>
    </row>
    <row r="1659" spans="13:21" x14ac:dyDescent="0.4">
      <c r="M1659" s="35" t="s">
        <v>4224</v>
      </c>
      <c r="N1659" s="35"/>
      <c r="O1659" s="35"/>
      <c r="P1659" s="35" t="s">
        <v>47593</v>
      </c>
      <c r="Q1659" s="35" t="s">
        <v>29718</v>
      </c>
      <c r="R1659" s="35" t="s">
        <v>29926</v>
      </c>
      <c r="S1659" s="35" t="s">
        <v>4226</v>
      </c>
      <c r="T1659" s="36" t="s">
        <v>587</v>
      </c>
      <c r="U1659" s="39" t="str">
        <f>_xlfn.CONCAT(Tabel4[[#This Row],[Personnr.]],"-",Tabel4[[#This Row],[Afdeling]],"-",Tabel4[[#This Row],[ASS_Status]])</f>
        <v>-4201-Inactive - Payroll Eligible</v>
      </c>
    </row>
    <row r="1660" spans="13:21" x14ac:dyDescent="0.4">
      <c r="M1660" s="35" t="s">
        <v>4227</v>
      </c>
      <c r="N1660" s="35"/>
      <c r="O1660" s="35" t="s">
        <v>4228</v>
      </c>
      <c r="P1660" s="35" t="s">
        <v>31300</v>
      </c>
      <c r="Q1660" s="35" t="s">
        <v>29718</v>
      </c>
      <c r="R1660" s="35" t="s">
        <v>30114</v>
      </c>
      <c r="S1660" s="35" t="s">
        <v>4229</v>
      </c>
      <c r="T1660" s="36" t="s">
        <v>453</v>
      </c>
      <c r="U1660" s="39" t="str">
        <f>_xlfn.CONCAT(Tabel4[[#This Row],[Personnr.]],"-",Tabel4[[#This Row],[Afdeling]],"-",Tabel4[[#This Row],[ASS_Status]])</f>
        <v>21185-3121-Inactive - Payroll Eligible</v>
      </c>
    </row>
    <row r="1661" spans="13:21" x14ac:dyDescent="0.4">
      <c r="M1661" s="35" t="s">
        <v>4230</v>
      </c>
      <c r="N1661" s="35" t="s">
        <v>47594</v>
      </c>
      <c r="O1661" s="35" t="s">
        <v>4231</v>
      </c>
      <c r="P1661" s="35" t="s">
        <v>31301</v>
      </c>
      <c r="Q1661" s="35" t="s">
        <v>29718</v>
      </c>
      <c r="R1661" s="35" t="s">
        <v>29832</v>
      </c>
      <c r="S1661" s="35" t="s">
        <v>4232</v>
      </c>
      <c r="T1661" s="36" t="s">
        <v>738</v>
      </c>
      <c r="U1661" s="39" t="str">
        <f>_xlfn.CONCAT(Tabel4[[#This Row],[Personnr.]],"-",Tabel4[[#This Row],[Afdeling]],"-",Tabel4[[#This Row],[ASS_Status]])</f>
        <v>12610-6500-Inactive - Payroll Eligible</v>
      </c>
    </row>
    <row r="1662" spans="13:21" x14ac:dyDescent="0.4">
      <c r="M1662" s="35" t="s">
        <v>4233</v>
      </c>
      <c r="N1662" s="35" t="s">
        <v>47595</v>
      </c>
      <c r="O1662" s="35" t="s">
        <v>4234</v>
      </c>
      <c r="P1662" s="35" t="s">
        <v>31302</v>
      </c>
      <c r="Q1662" s="35" t="s">
        <v>29721</v>
      </c>
      <c r="R1662" s="35" t="s">
        <v>29879</v>
      </c>
      <c r="S1662" s="35" t="s">
        <v>4235</v>
      </c>
      <c r="T1662" s="36" t="s">
        <v>44</v>
      </c>
      <c r="U1662" s="39" t="str">
        <f>_xlfn.CONCAT(Tabel4[[#This Row],[Personnr.]],"-",Tabel4[[#This Row],[Afdeling]],"-",Tabel4[[#This Row],[ASS_Status]])</f>
        <v>4884-1000-Aktiv ansættelse</v>
      </c>
    </row>
    <row r="1663" spans="13:21" x14ac:dyDescent="0.4">
      <c r="M1663" s="35" t="s">
        <v>44454</v>
      </c>
      <c r="N1663" s="35" t="s">
        <v>47596</v>
      </c>
      <c r="O1663" s="35" t="s">
        <v>44455</v>
      </c>
      <c r="P1663" s="35" t="s">
        <v>42744</v>
      </c>
      <c r="Q1663" s="35" t="s">
        <v>29721</v>
      </c>
      <c r="R1663" s="35" t="s">
        <v>29731</v>
      </c>
      <c r="S1663" s="35" t="s">
        <v>42745</v>
      </c>
      <c r="T1663" s="36" t="s">
        <v>811</v>
      </c>
      <c r="U1663" s="39" t="str">
        <f>_xlfn.CONCAT(Tabel4[[#This Row],[Personnr.]],"-",Tabel4[[#This Row],[Afdeling]],"-",Tabel4[[#This Row],[ASS_Status]])</f>
        <v>35920-8286-Aktiv ansættelse</v>
      </c>
    </row>
    <row r="1664" spans="13:21" x14ac:dyDescent="0.4">
      <c r="M1664" s="35" t="s">
        <v>31303</v>
      </c>
      <c r="N1664" s="35" t="s">
        <v>47597</v>
      </c>
      <c r="O1664" s="35" t="s">
        <v>31304</v>
      </c>
      <c r="P1664" s="35" t="s">
        <v>31305</v>
      </c>
      <c r="Q1664" s="35" t="s">
        <v>29721</v>
      </c>
      <c r="R1664" s="35" t="s">
        <v>29844</v>
      </c>
      <c r="S1664" s="35" t="s">
        <v>31306</v>
      </c>
      <c r="T1664" s="36" t="s">
        <v>821</v>
      </c>
      <c r="U1664" s="39" t="str">
        <f>_xlfn.CONCAT(Tabel4[[#This Row],[Personnr.]],"-",Tabel4[[#This Row],[Afdeling]],"-",Tabel4[[#This Row],[ASS_Status]])</f>
        <v>35105-8370-Aktiv ansættelse</v>
      </c>
    </row>
    <row r="1665" spans="13:21" x14ac:dyDescent="0.4">
      <c r="M1665" s="35" t="s">
        <v>4236</v>
      </c>
      <c r="N1665" s="35" t="s">
        <v>47598</v>
      </c>
      <c r="O1665" s="35" t="s">
        <v>275</v>
      </c>
      <c r="P1665" s="35" t="s">
        <v>31307</v>
      </c>
      <c r="Q1665" s="35" t="s">
        <v>29718</v>
      </c>
      <c r="R1665" s="35" t="s">
        <v>30583</v>
      </c>
      <c r="S1665" s="35" t="s">
        <v>4237</v>
      </c>
      <c r="T1665" s="36" t="s">
        <v>256</v>
      </c>
      <c r="U1665" s="39" t="str">
        <f>_xlfn.CONCAT(Tabel4[[#This Row],[Personnr.]],"-",Tabel4[[#This Row],[Afdeling]],"-",Tabel4[[#This Row],[ASS_Status]])</f>
        <v>2661-2581-Inactive - Payroll Eligible</v>
      </c>
    </row>
    <row r="1666" spans="13:21" x14ac:dyDescent="0.4">
      <c r="M1666" s="35" t="s">
        <v>4238</v>
      </c>
      <c r="N1666" s="35" t="s">
        <v>47599</v>
      </c>
      <c r="O1666" s="35" t="s">
        <v>4239</v>
      </c>
      <c r="P1666" s="35" t="s">
        <v>31308</v>
      </c>
      <c r="Q1666" s="35" t="s">
        <v>29721</v>
      </c>
      <c r="R1666" s="35" t="s">
        <v>29729</v>
      </c>
      <c r="S1666" s="35" t="s">
        <v>4240</v>
      </c>
      <c r="T1666" s="36" t="s">
        <v>368</v>
      </c>
      <c r="U1666" s="39" t="str">
        <f>_xlfn.CONCAT(Tabel4[[#This Row],[Personnr.]],"-",Tabel4[[#This Row],[Afdeling]],"-",Tabel4[[#This Row],[ASS_Status]])</f>
        <v>1957-2833-Aktiv ansættelse</v>
      </c>
    </row>
    <row r="1667" spans="13:21" x14ac:dyDescent="0.4">
      <c r="M1667" s="35" t="s">
        <v>4241</v>
      </c>
      <c r="N1667" s="35" t="s">
        <v>47600</v>
      </c>
      <c r="O1667" s="35" t="s">
        <v>4242</v>
      </c>
      <c r="P1667" s="35" t="s">
        <v>31309</v>
      </c>
      <c r="Q1667" s="35" t="s">
        <v>29721</v>
      </c>
      <c r="R1667" s="35" t="s">
        <v>29965</v>
      </c>
      <c r="S1667" s="35" t="s">
        <v>4243</v>
      </c>
      <c r="T1667" s="36" t="s">
        <v>865</v>
      </c>
      <c r="U1667" s="39" t="str">
        <f>_xlfn.CONCAT(Tabel4[[#This Row],[Personnr.]],"-",Tabel4[[#This Row],[Afdeling]],"-",Tabel4[[#This Row],[ASS_Status]])</f>
        <v>4885-8640-Aktiv ansættelse</v>
      </c>
    </row>
    <row r="1668" spans="13:21" x14ac:dyDescent="0.4">
      <c r="M1668" s="35" t="s">
        <v>4244</v>
      </c>
      <c r="N1668" s="35" t="s">
        <v>47601</v>
      </c>
      <c r="O1668" s="35" t="s">
        <v>4245</v>
      </c>
      <c r="P1668" s="35" t="s">
        <v>31310</v>
      </c>
      <c r="Q1668" s="35" t="s">
        <v>29721</v>
      </c>
      <c r="R1668" s="35" t="s">
        <v>29879</v>
      </c>
      <c r="S1668" s="35" t="s">
        <v>4246</v>
      </c>
      <c r="T1668" s="36" t="s">
        <v>886</v>
      </c>
      <c r="U1668" s="39" t="str">
        <f>_xlfn.CONCAT(Tabel4[[#This Row],[Personnr.]],"-",Tabel4[[#This Row],[Afdeling]],"-",Tabel4[[#This Row],[ASS_Status]])</f>
        <v>18808-8800-Aktiv ansættelse</v>
      </c>
    </row>
    <row r="1669" spans="13:21" x14ac:dyDescent="0.4">
      <c r="M1669" s="35" t="s">
        <v>4247</v>
      </c>
      <c r="N1669" s="35" t="s">
        <v>47602</v>
      </c>
      <c r="O1669" s="35" t="s">
        <v>4248</v>
      </c>
      <c r="P1669" s="35" t="s">
        <v>31311</v>
      </c>
      <c r="Q1669" s="35" t="s">
        <v>29718</v>
      </c>
      <c r="R1669" s="35" t="s">
        <v>29729</v>
      </c>
      <c r="S1669" s="35" t="s">
        <v>4249</v>
      </c>
      <c r="T1669" s="36" t="s">
        <v>317</v>
      </c>
      <c r="U1669" s="39" t="str">
        <f>_xlfn.CONCAT(Tabel4[[#This Row],[Personnr.]],"-",Tabel4[[#This Row],[Afdeling]],"-",Tabel4[[#This Row],[ASS_Status]])</f>
        <v>848-2763-Inactive - Payroll Eligible</v>
      </c>
    </row>
    <row r="1670" spans="13:21" x14ac:dyDescent="0.4">
      <c r="M1670" s="35" t="s">
        <v>4250</v>
      </c>
      <c r="N1670" s="35" t="s">
        <v>47603</v>
      </c>
      <c r="O1670" s="35" t="s">
        <v>4251</v>
      </c>
      <c r="P1670" s="35" t="s">
        <v>31312</v>
      </c>
      <c r="Q1670" s="35" t="s">
        <v>29721</v>
      </c>
      <c r="R1670" s="35" t="s">
        <v>29965</v>
      </c>
      <c r="S1670" s="35" t="s">
        <v>4252</v>
      </c>
      <c r="T1670" s="36" t="s">
        <v>78</v>
      </c>
      <c r="U1670" s="39" t="str">
        <f>_xlfn.CONCAT(Tabel4[[#This Row],[Personnr.]],"-",Tabel4[[#This Row],[Afdeling]],"-",Tabel4[[#This Row],[ASS_Status]])</f>
        <v>1128-1111-Aktiv ansættelse</v>
      </c>
    </row>
    <row r="1671" spans="13:21" x14ac:dyDescent="0.4">
      <c r="M1671" s="35" t="s">
        <v>4253</v>
      </c>
      <c r="N1671" s="35" t="s">
        <v>47604</v>
      </c>
      <c r="O1671" s="35" t="s">
        <v>4254</v>
      </c>
      <c r="P1671" s="35" t="s">
        <v>31313</v>
      </c>
      <c r="Q1671" s="35" t="s">
        <v>29721</v>
      </c>
      <c r="R1671" s="35" t="s">
        <v>29879</v>
      </c>
      <c r="S1671" s="35" t="s">
        <v>4255</v>
      </c>
      <c r="T1671" s="36" t="s">
        <v>135</v>
      </c>
      <c r="U1671" s="39" t="str">
        <f>_xlfn.CONCAT(Tabel4[[#This Row],[Personnr.]],"-",Tabel4[[#This Row],[Afdeling]],"-",Tabel4[[#This Row],[ASS_Status]])</f>
        <v>29705-2250-Aktiv ansættelse</v>
      </c>
    </row>
    <row r="1672" spans="13:21" x14ac:dyDescent="0.4">
      <c r="M1672" s="35" t="s">
        <v>4256</v>
      </c>
      <c r="N1672" s="35" t="s">
        <v>47605</v>
      </c>
      <c r="O1672" s="35" t="s">
        <v>4257</v>
      </c>
      <c r="P1672" s="35" t="s">
        <v>31314</v>
      </c>
      <c r="Q1672" s="35" t="s">
        <v>29721</v>
      </c>
      <c r="R1672" s="35" t="s">
        <v>29729</v>
      </c>
      <c r="S1672" s="35" t="s">
        <v>4258</v>
      </c>
      <c r="T1672" s="36" t="s">
        <v>634</v>
      </c>
      <c r="U1672" s="39" t="str">
        <f>_xlfn.CONCAT(Tabel4[[#This Row],[Personnr.]],"-",Tabel4[[#This Row],[Afdeling]],"-",Tabel4[[#This Row],[ASS_Status]])</f>
        <v>1428-4715-Aktiv ansættelse</v>
      </c>
    </row>
    <row r="1673" spans="13:21" x14ac:dyDescent="0.4">
      <c r="M1673" s="35" t="s">
        <v>4259</v>
      </c>
      <c r="N1673" s="35" t="s">
        <v>47606</v>
      </c>
      <c r="O1673" s="35" t="s">
        <v>4260</v>
      </c>
      <c r="P1673" s="35" t="s">
        <v>31315</v>
      </c>
      <c r="Q1673" s="35" t="s">
        <v>29718</v>
      </c>
      <c r="R1673" s="35" t="s">
        <v>29726</v>
      </c>
      <c r="S1673" s="35" t="s">
        <v>4261</v>
      </c>
      <c r="T1673" s="36" t="s">
        <v>148</v>
      </c>
      <c r="U1673" s="39" t="str">
        <f>_xlfn.CONCAT(Tabel4[[#This Row],[Personnr.]],"-",Tabel4[[#This Row],[Afdeling]],"-",Tabel4[[#This Row],[ASS_Status]])</f>
        <v>31627-2280-Inactive - Payroll Eligible</v>
      </c>
    </row>
    <row r="1674" spans="13:21" x14ac:dyDescent="0.4">
      <c r="M1674" s="35" t="s">
        <v>4262</v>
      </c>
      <c r="N1674" s="35" t="s">
        <v>47607</v>
      </c>
      <c r="O1674" s="35" t="s">
        <v>4263</v>
      </c>
      <c r="P1674" s="35" t="s">
        <v>31316</v>
      </c>
      <c r="Q1674" s="35" t="s">
        <v>29718</v>
      </c>
      <c r="R1674" s="35" t="s">
        <v>29737</v>
      </c>
      <c r="S1674" s="35" t="s">
        <v>4264</v>
      </c>
      <c r="T1674" s="36" t="s">
        <v>299</v>
      </c>
      <c r="U1674" s="39" t="str">
        <f>_xlfn.CONCAT(Tabel4[[#This Row],[Personnr.]],"-",Tabel4[[#This Row],[Afdeling]],"-",Tabel4[[#This Row],[ASS_Status]])</f>
        <v>25041-2733-Inactive - Payroll Eligible</v>
      </c>
    </row>
    <row r="1675" spans="13:21" x14ac:dyDescent="0.4">
      <c r="M1675" s="35" t="s">
        <v>4265</v>
      </c>
      <c r="N1675" s="35" t="s">
        <v>47608</v>
      </c>
      <c r="O1675" s="35" t="s">
        <v>4266</v>
      </c>
      <c r="P1675" s="35" t="s">
        <v>31317</v>
      </c>
      <c r="Q1675" s="35" t="s">
        <v>29718</v>
      </c>
      <c r="R1675" s="35" t="s">
        <v>29737</v>
      </c>
      <c r="S1675" s="35" t="s">
        <v>4267</v>
      </c>
      <c r="T1675" s="36" t="s">
        <v>582</v>
      </c>
      <c r="U1675" s="39" t="str">
        <f>_xlfn.CONCAT(Tabel4[[#This Row],[Personnr.]],"-",Tabel4[[#This Row],[Afdeling]],"-",Tabel4[[#This Row],[ASS_Status]])</f>
        <v>30856-4150-Inactive - Payroll Eligible</v>
      </c>
    </row>
    <row r="1676" spans="13:21" ht="33.75" x14ac:dyDescent="0.4">
      <c r="M1676" s="35" t="s">
        <v>4268</v>
      </c>
      <c r="N1676" s="35" t="s">
        <v>47609</v>
      </c>
      <c r="O1676" s="35" t="s">
        <v>4269</v>
      </c>
      <c r="P1676" s="35" t="s">
        <v>31318</v>
      </c>
      <c r="Q1676" s="35" t="s">
        <v>29718</v>
      </c>
      <c r="R1676" s="35" t="s">
        <v>29754</v>
      </c>
      <c r="S1676" s="35" t="s">
        <v>4270</v>
      </c>
      <c r="T1676" s="36" t="s">
        <v>758</v>
      </c>
      <c r="U1676" s="39" t="str">
        <f>_xlfn.CONCAT(Tabel4[[#This Row],[Personnr.]],"-",Tabel4[[#This Row],[Afdeling]],"-",Tabel4[[#This Row],[ASS_Status]])</f>
        <v>27384-7720-Inactive - Payroll Eligible</v>
      </c>
    </row>
    <row r="1677" spans="13:21" x14ac:dyDescent="0.4">
      <c r="M1677" s="35" t="s">
        <v>4271</v>
      </c>
      <c r="N1677" s="35" t="s">
        <v>47610</v>
      </c>
      <c r="O1677" s="35" t="s">
        <v>4272</v>
      </c>
      <c r="P1677" s="35" t="s">
        <v>31319</v>
      </c>
      <c r="Q1677" s="35" t="s">
        <v>29718</v>
      </c>
      <c r="R1677" s="35" t="s">
        <v>29786</v>
      </c>
      <c r="S1677" s="35" t="s">
        <v>4273</v>
      </c>
      <c r="T1677" s="36" t="s">
        <v>161</v>
      </c>
      <c r="U1677" s="39" t="str">
        <f>_xlfn.CONCAT(Tabel4[[#This Row],[Personnr.]],"-",Tabel4[[#This Row],[Afdeling]],"-",Tabel4[[#This Row],[ASS_Status]])</f>
        <v>30413-2305-Inactive - Payroll Eligible</v>
      </c>
    </row>
    <row r="1678" spans="13:21" ht="33.75" x14ac:dyDescent="0.4">
      <c r="M1678" s="35" t="s">
        <v>4274</v>
      </c>
      <c r="N1678" s="35" t="s">
        <v>47611</v>
      </c>
      <c r="O1678" s="35" t="s">
        <v>4275</v>
      </c>
      <c r="P1678" s="35" t="s">
        <v>31320</v>
      </c>
      <c r="Q1678" s="35" t="s">
        <v>29721</v>
      </c>
      <c r="R1678" s="35" t="s">
        <v>29737</v>
      </c>
      <c r="S1678" s="35" t="s">
        <v>4276</v>
      </c>
      <c r="T1678" s="36" t="s">
        <v>611</v>
      </c>
      <c r="U1678" s="39" t="str">
        <f>_xlfn.CONCAT(Tabel4[[#This Row],[Personnr.]],"-",Tabel4[[#This Row],[Afdeling]],"-",Tabel4[[#This Row],[ASS_Status]])</f>
        <v>26952-4291-Aktiv ansættelse</v>
      </c>
    </row>
    <row r="1679" spans="13:21" ht="33.75" x14ac:dyDescent="0.4">
      <c r="M1679" s="35" t="s">
        <v>4277</v>
      </c>
      <c r="N1679" s="35"/>
      <c r="O1679" s="35" t="s">
        <v>4278</v>
      </c>
      <c r="P1679" s="35" t="s">
        <v>31321</v>
      </c>
      <c r="Q1679" s="35" t="s">
        <v>29718</v>
      </c>
      <c r="R1679" s="35"/>
      <c r="S1679" s="35" t="s">
        <v>4279</v>
      </c>
      <c r="T1679" s="36" t="s">
        <v>102</v>
      </c>
      <c r="U1679" s="39" t="str">
        <f>_xlfn.CONCAT(Tabel4[[#This Row],[Personnr.]],"-",Tabel4[[#This Row],[Afdeling]],"-",Tabel4[[#This Row],[ASS_Status]])</f>
        <v>32678-1200-Inactive - Payroll Eligible</v>
      </c>
    </row>
    <row r="1680" spans="13:21" ht="33.75" x14ac:dyDescent="0.4">
      <c r="M1680" s="35" t="s">
        <v>4280</v>
      </c>
      <c r="N1680" s="35" t="s">
        <v>47612</v>
      </c>
      <c r="O1680" s="35" t="s">
        <v>4281</v>
      </c>
      <c r="P1680" s="35" t="s">
        <v>31322</v>
      </c>
      <c r="Q1680" s="35" t="s">
        <v>29721</v>
      </c>
      <c r="R1680" s="35" t="s">
        <v>29754</v>
      </c>
      <c r="S1680" s="35" t="s">
        <v>4282</v>
      </c>
      <c r="T1680" s="36" t="s">
        <v>182</v>
      </c>
      <c r="U1680" s="39" t="str">
        <f>_xlfn.CONCAT(Tabel4[[#This Row],[Personnr.]],"-",Tabel4[[#This Row],[Afdeling]],"-",Tabel4[[#This Row],[ASS_Status]])</f>
        <v>33310-2380-Aktiv ansættelse</v>
      </c>
    </row>
    <row r="1681" spans="13:21" x14ac:dyDescent="0.4">
      <c r="M1681" s="35" t="s">
        <v>4283</v>
      </c>
      <c r="N1681" s="35" t="s">
        <v>47613</v>
      </c>
      <c r="O1681" s="35" t="s">
        <v>4284</v>
      </c>
      <c r="P1681" s="35" t="s">
        <v>31323</v>
      </c>
      <c r="Q1681" s="35" t="s">
        <v>29718</v>
      </c>
      <c r="R1681" s="35" t="s">
        <v>29754</v>
      </c>
      <c r="S1681" s="35" t="s">
        <v>4285</v>
      </c>
      <c r="T1681" s="36" t="s">
        <v>359</v>
      </c>
      <c r="U1681" s="39" t="str">
        <f>_xlfn.CONCAT(Tabel4[[#This Row],[Personnr.]],"-",Tabel4[[#This Row],[Afdeling]],"-",Tabel4[[#This Row],[ASS_Status]])</f>
        <v>31862-2824-Inactive - Payroll Eligible</v>
      </c>
    </row>
    <row r="1682" spans="13:21" ht="33.75" x14ac:dyDescent="0.4">
      <c r="M1682" s="35" t="s">
        <v>4286</v>
      </c>
      <c r="N1682" s="35" t="s">
        <v>47614</v>
      </c>
      <c r="O1682" s="35" t="s">
        <v>4287</v>
      </c>
      <c r="P1682" s="35" t="s">
        <v>31324</v>
      </c>
      <c r="Q1682" s="35" t="s">
        <v>29718</v>
      </c>
      <c r="R1682" s="35" t="s">
        <v>29745</v>
      </c>
      <c r="S1682" s="35" t="s">
        <v>4288</v>
      </c>
      <c r="T1682" s="36" t="s">
        <v>457</v>
      </c>
      <c r="U1682" s="39" t="str">
        <f>_xlfn.CONCAT(Tabel4[[#This Row],[Personnr.]],"-",Tabel4[[#This Row],[Afdeling]],"-",Tabel4[[#This Row],[ASS_Status]])</f>
        <v>24541-3141-Inactive - Payroll Eligible</v>
      </c>
    </row>
    <row r="1683" spans="13:21" ht="33.75" x14ac:dyDescent="0.4">
      <c r="M1683" s="35" t="s">
        <v>47615</v>
      </c>
      <c r="N1683" s="35" t="s">
        <v>47616</v>
      </c>
      <c r="O1683" s="35" t="s">
        <v>47617</v>
      </c>
      <c r="P1683" s="35" t="s">
        <v>47618</v>
      </c>
      <c r="Q1683" s="35" t="s">
        <v>29718</v>
      </c>
      <c r="R1683" s="35" t="s">
        <v>29745</v>
      </c>
      <c r="S1683" s="35" t="s">
        <v>47619</v>
      </c>
      <c r="T1683" s="36" t="s">
        <v>85</v>
      </c>
      <c r="U1683" s="39" t="str">
        <f>_xlfn.CONCAT(Tabel4[[#This Row],[Personnr.]],"-",Tabel4[[#This Row],[Afdeling]],"-",Tabel4[[#This Row],[ASS_Status]])</f>
        <v>36975-1118-Inactive - Payroll Eligible</v>
      </c>
    </row>
    <row r="1684" spans="13:21" ht="33.75" x14ac:dyDescent="0.4">
      <c r="M1684" s="35" t="s">
        <v>4289</v>
      </c>
      <c r="N1684" s="35" t="s">
        <v>47620</v>
      </c>
      <c r="O1684" s="35" t="s">
        <v>4290</v>
      </c>
      <c r="P1684" s="35" t="s">
        <v>31325</v>
      </c>
      <c r="Q1684" s="35" t="s">
        <v>29718</v>
      </c>
      <c r="R1684" s="35" t="s">
        <v>29745</v>
      </c>
      <c r="S1684" s="35" t="s">
        <v>4291</v>
      </c>
      <c r="T1684" s="36" t="s">
        <v>85</v>
      </c>
      <c r="U1684" s="39" t="str">
        <f>_xlfn.CONCAT(Tabel4[[#This Row],[Personnr.]],"-",Tabel4[[#This Row],[Afdeling]],"-",Tabel4[[#This Row],[ASS_Status]])</f>
        <v>33162-1118-Inactive - Payroll Eligible</v>
      </c>
    </row>
    <row r="1685" spans="13:21" x14ac:dyDescent="0.4">
      <c r="M1685" s="35" t="s">
        <v>27409</v>
      </c>
      <c r="N1685" s="35" t="s">
        <v>47621</v>
      </c>
      <c r="O1685" s="35" t="s">
        <v>27410</v>
      </c>
      <c r="P1685" s="35" t="s">
        <v>31326</v>
      </c>
      <c r="Q1685" s="35" t="s">
        <v>29718</v>
      </c>
      <c r="R1685" s="35" t="s">
        <v>29745</v>
      </c>
      <c r="S1685" s="35" t="s">
        <v>27411</v>
      </c>
      <c r="T1685" s="36" t="s">
        <v>39</v>
      </c>
      <c r="U1685" s="39" t="str">
        <f>_xlfn.CONCAT(Tabel4[[#This Row],[Personnr.]],"-",Tabel4[[#This Row],[Afdeling]],"-",Tabel4[[#This Row],[ASS_Status]])</f>
        <v>34684-0132-Inactive - Payroll Eligible</v>
      </c>
    </row>
    <row r="1686" spans="13:21" x14ac:dyDescent="0.4">
      <c r="M1686" s="35" t="s">
        <v>27409</v>
      </c>
      <c r="N1686" s="35"/>
      <c r="O1686" s="35"/>
      <c r="P1686" s="35" t="s">
        <v>47622</v>
      </c>
      <c r="Q1686" s="35" t="s">
        <v>29721</v>
      </c>
      <c r="R1686" s="35" t="s">
        <v>29748</v>
      </c>
      <c r="S1686" s="35" t="s">
        <v>27411</v>
      </c>
      <c r="T1686" s="36" t="s">
        <v>592</v>
      </c>
      <c r="U1686" s="39" t="str">
        <f>_xlfn.CONCAT(Tabel4[[#This Row],[Personnr.]],"-",Tabel4[[#This Row],[Afdeling]],"-",Tabel4[[#This Row],[ASS_Status]])</f>
        <v>-4233-Aktiv ansættelse</v>
      </c>
    </row>
    <row r="1687" spans="13:21" ht="33.75" x14ac:dyDescent="0.4">
      <c r="M1687" s="35" t="s">
        <v>4292</v>
      </c>
      <c r="N1687" s="35" t="s">
        <v>47623</v>
      </c>
      <c r="O1687" s="35" t="s">
        <v>4293</v>
      </c>
      <c r="P1687" s="35" t="s">
        <v>31327</v>
      </c>
      <c r="Q1687" s="35" t="s">
        <v>29718</v>
      </c>
      <c r="R1687" s="35" t="s">
        <v>29754</v>
      </c>
      <c r="S1687" s="35" t="s">
        <v>4294</v>
      </c>
      <c r="T1687" s="36" t="s">
        <v>583</v>
      </c>
      <c r="U1687" s="39" t="str">
        <f>_xlfn.CONCAT(Tabel4[[#This Row],[Personnr.]],"-",Tabel4[[#This Row],[Afdeling]],"-",Tabel4[[#This Row],[ASS_Status]])</f>
        <v>32754-4160-Inactive - Payroll Eligible</v>
      </c>
    </row>
    <row r="1688" spans="13:21" ht="33.75" x14ac:dyDescent="0.4">
      <c r="M1688" s="35" t="s">
        <v>4292</v>
      </c>
      <c r="N1688" s="35"/>
      <c r="O1688" s="35"/>
      <c r="P1688" s="35" t="s">
        <v>31328</v>
      </c>
      <c r="Q1688" s="35" t="s">
        <v>29718</v>
      </c>
      <c r="R1688" s="35" t="s">
        <v>29754</v>
      </c>
      <c r="S1688" s="35" t="s">
        <v>4294</v>
      </c>
      <c r="T1688" s="36" t="s">
        <v>605</v>
      </c>
      <c r="U1688" s="39" t="str">
        <f>_xlfn.CONCAT(Tabel4[[#This Row],[Personnr.]],"-",Tabel4[[#This Row],[Afdeling]],"-",Tabel4[[#This Row],[ASS_Status]])</f>
        <v>-4280-Inactive - Payroll Eligible</v>
      </c>
    </row>
    <row r="1689" spans="13:21" x14ac:dyDescent="0.4">
      <c r="M1689" s="35" t="s">
        <v>47624</v>
      </c>
      <c r="N1689" s="35" t="s">
        <v>47625</v>
      </c>
      <c r="O1689" s="35" t="s">
        <v>47626</v>
      </c>
      <c r="P1689" s="35" t="s">
        <v>47627</v>
      </c>
      <c r="Q1689" s="35" t="s">
        <v>29718</v>
      </c>
      <c r="R1689" s="35" t="s">
        <v>29754</v>
      </c>
      <c r="S1689" s="35" t="s">
        <v>47628</v>
      </c>
      <c r="T1689" s="36" t="s">
        <v>107</v>
      </c>
      <c r="U1689" s="39" t="str">
        <f>_xlfn.CONCAT(Tabel4[[#This Row],[Personnr.]],"-",Tabel4[[#This Row],[Afdeling]],"-",Tabel4[[#This Row],[ASS_Status]])</f>
        <v>36597-1211-Inactive - Payroll Eligible</v>
      </c>
    </row>
    <row r="1690" spans="13:21" x14ac:dyDescent="0.4">
      <c r="M1690" s="35" t="s">
        <v>47624</v>
      </c>
      <c r="N1690" s="35"/>
      <c r="O1690" s="35"/>
      <c r="P1690" s="35" t="s">
        <v>47629</v>
      </c>
      <c r="Q1690" s="35" t="s">
        <v>29721</v>
      </c>
      <c r="R1690" s="35" t="s">
        <v>29754</v>
      </c>
      <c r="S1690" s="35" t="s">
        <v>47628</v>
      </c>
      <c r="T1690" s="36" t="s">
        <v>45706</v>
      </c>
      <c r="U1690" s="39" t="str">
        <f>_xlfn.CONCAT(Tabel4[[#This Row],[Personnr.]],"-",Tabel4[[#This Row],[Afdeling]],"-",Tabel4[[#This Row],[ASS_Status]])</f>
        <v>-1221-Aktiv ansættelse</v>
      </c>
    </row>
    <row r="1691" spans="13:21" x14ac:dyDescent="0.4">
      <c r="M1691" s="35" t="s">
        <v>47630</v>
      </c>
      <c r="N1691" s="35" t="s">
        <v>47631</v>
      </c>
      <c r="O1691" s="35" t="s">
        <v>47632</v>
      </c>
      <c r="P1691" s="35" t="s">
        <v>47633</v>
      </c>
      <c r="Q1691" s="35" t="s">
        <v>29718</v>
      </c>
      <c r="R1691" s="35" t="s">
        <v>29745</v>
      </c>
      <c r="S1691" s="35" t="s">
        <v>47634</v>
      </c>
      <c r="T1691" s="36" t="s">
        <v>288</v>
      </c>
      <c r="U1691" s="39" t="str">
        <f>_xlfn.CONCAT(Tabel4[[#This Row],[Personnr.]],"-",Tabel4[[#This Row],[Afdeling]],"-",Tabel4[[#This Row],[ASS_Status]])</f>
        <v>37012-2694-Inactive - Payroll Eligible</v>
      </c>
    </row>
    <row r="1692" spans="13:21" x14ac:dyDescent="0.4">
      <c r="M1692" s="35" t="s">
        <v>27412</v>
      </c>
      <c r="N1692" s="35" t="s">
        <v>47635</v>
      </c>
      <c r="O1692" s="35" t="s">
        <v>27413</v>
      </c>
      <c r="P1692" s="35" t="s">
        <v>31329</v>
      </c>
      <c r="Q1692" s="35" t="s">
        <v>29718</v>
      </c>
      <c r="R1692" s="35" t="s">
        <v>29745</v>
      </c>
      <c r="S1692" s="35" t="s">
        <v>27414</v>
      </c>
      <c r="T1692" s="36" t="s">
        <v>39</v>
      </c>
      <c r="U1692" s="39" t="str">
        <f>_xlfn.CONCAT(Tabel4[[#This Row],[Personnr.]],"-",Tabel4[[#This Row],[Afdeling]],"-",Tabel4[[#This Row],[ASS_Status]])</f>
        <v>34515-0132-Inactive - Payroll Eligible</v>
      </c>
    </row>
    <row r="1693" spans="13:21" x14ac:dyDescent="0.4">
      <c r="M1693" s="35" t="s">
        <v>27412</v>
      </c>
      <c r="N1693" s="35"/>
      <c r="O1693" s="35"/>
      <c r="P1693" s="35" t="s">
        <v>42746</v>
      </c>
      <c r="Q1693" s="35" t="s">
        <v>29718</v>
      </c>
      <c r="R1693" s="35" t="s">
        <v>29745</v>
      </c>
      <c r="S1693" s="35" t="s">
        <v>27414</v>
      </c>
      <c r="T1693" s="36" t="s">
        <v>39</v>
      </c>
      <c r="U1693" s="39" t="str">
        <f>_xlfn.CONCAT(Tabel4[[#This Row],[Personnr.]],"-",Tabel4[[#This Row],[Afdeling]],"-",Tabel4[[#This Row],[ASS_Status]])</f>
        <v>-0132-Inactive - Payroll Eligible</v>
      </c>
    </row>
    <row r="1694" spans="13:21" x14ac:dyDescent="0.4">
      <c r="M1694" s="35" t="s">
        <v>27412</v>
      </c>
      <c r="N1694" s="35"/>
      <c r="O1694" s="35"/>
      <c r="P1694" s="35" t="s">
        <v>47636</v>
      </c>
      <c r="Q1694" s="35" t="s">
        <v>29718</v>
      </c>
      <c r="R1694" s="35" t="s">
        <v>29745</v>
      </c>
      <c r="S1694" s="35" t="s">
        <v>27414</v>
      </c>
      <c r="T1694" s="36" t="s">
        <v>39</v>
      </c>
      <c r="U1694" s="39" t="str">
        <f>_xlfn.CONCAT(Tabel4[[#This Row],[Personnr.]],"-",Tabel4[[#This Row],[Afdeling]],"-",Tabel4[[#This Row],[ASS_Status]])</f>
        <v>-0132-Inactive - Payroll Eligible</v>
      </c>
    </row>
    <row r="1695" spans="13:21" x14ac:dyDescent="0.4">
      <c r="M1695" s="35" t="s">
        <v>31330</v>
      </c>
      <c r="N1695" s="35" t="s">
        <v>47637</v>
      </c>
      <c r="O1695" s="35" t="s">
        <v>31331</v>
      </c>
      <c r="P1695" s="35" t="s">
        <v>31332</v>
      </c>
      <c r="Q1695" s="35" t="s">
        <v>29721</v>
      </c>
      <c r="R1695" s="35" t="s">
        <v>29754</v>
      </c>
      <c r="S1695" s="35" t="s">
        <v>31333</v>
      </c>
      <c r="T1695" s="36" t="s">
        <v>886</v>
      </c>
      <c r="U1695" s="39" t="str">
        <f>_xlfn.CONCAT(Tabel4[[#This Row],[Personnr.]],"-",Tabel4[[#This Row],[Afdeling]],"-",Tabel4[[#This Row],[ASS_Status]])</f>
        <v>35581-8800-Aktiv ansættelse</v>
      </c>
    </row>
    <row r="1696" spans="13:21" x14ac:dyDescent="0.4">
      <c r="M1696" s="35" t="s">
        <v>27415</v>
      </c>
      <c r="N1696" s="35" t="s">
        <v>47638</v>
      </c>
      <c r="O1696" s="35" t="s">
        <v>27416</v>
      </c>
      <c r="P1696" s="35" t="s">
        <v>31334</v>
      </c>
      <c r="Q1696" s="35" t="s">
        <v>29721</v>
      </c>
      <c r="R1696" s="35" t="s">
        <v>31335</v>
      </c>
      <c r="S1696" s="35" t="s">
        <v>27417</v>
      </c>
      <c r="T1696" s="36" t="s">
        <v>643</v>
      </c>
      <c r="U1696" s="39" t="str">
        <f>_xlfn.CONCAT(Tabel4[[#This Row],[Personnr.]],"-",Tabel4[[#This Row],[Afdeling]],"-",Tabel4[[#This Row],[ASS_Status]])</f>
        <v>34490-4765-Aktiv ansættelse</v>
      </c>
    </row>
    <row r="1697" spans="13:21" x14ac:dyDescent="0.4">
      <c r="M1697" s="35" t="s">
        <v>4295</v>
      </c>
      <c r="N1697" s="35" t="s">
        <v>47639</v>
      </c>
      <c r="O1697" s="35" t="s">
        <v>4296</v>
      </c>
      <c r="P1697" s="35" t="s">
        <v>31336</v>
      </c>
      <c r="Q1697" s="35" t="s">
        <v>29721</v>
      </c>
      <c r="R1697" s="35" t="s">
        <v>29817</v>
      </c>
      <c r="S1697" s="35" t="s">
        <v>4297</v>
      </c>
      <c r="T1697" s="36" t="s">
        <v>251</v>
      </c>
      <c r="U1697" s="39" t="str">
        <f>_xlfn.CONCAT(Tabel4[[#This Row],[Personnr.]],"-",Tabel4[[#This Row],[Afdeling]],"-",Tabel4[[#This Row],[ASS_Status]])</f>
        <v>32827-2532-Aktiv ansættelse</v>
      </c>
    </row>
    <row r="1698" spans="13:21" x14ac:dyDescent="0.4">
      <c r="M1698" s="35" t="s">
        <v>27418</v>
      </c>
      <c r="N1698" s="35" t="s">
        <v>47640</v>
      </c>
      <c r="O1698" s="35" t="s">
        <v>27419</v>
      </c>
      <c r="P1698" s="35" t="s">
        <v>31337</v>
      </c>
      <c r="Q1698" s="35" t="s">
        <v>29718</v>
      </c>
      <c r="R1698" s="35" t="s">
        <v>29791</v>
      </c>
      <c r="S1698" s="35" t="s">
        <v>27420</v>
      </c>
      <c r="T1698" s="36" t="s">
        <v>32</v>
      </c>
      <c r="U1698" s="39" t="str">
        <f>_xlfn.CONCAT(Tabel4[[#This Row],[Personnr.]],"-",Tabel4[[#This Row],[Afdeling]],"-",Tabel4[[#This Row],[ASS_Status]])</f>
        <v>34453-0117-Inactive - Payroll Eligible</v>
      </c>
    </row>
    <row r="1699" spans="13:21" x14ac:dyDescent="0.4">
      <c r="M1699" s="35" t="s">
        <v>4298</v>
      </c>
      <c r="N1699" s="35" t="s">
        <v>47641</v>
      </c>
      <c r="O1699" s="35" t="s">
        <v>204</v>
      </c>
      <c r="P1699" s="35" t="s">
        <v>31338</v>
      </c>
      <c r="Q1699" s="35" t="s">
        <v>29721</v>
      </c>
      <c r="R1699" s="35" t="s">
        <v>31339</v>
      </c>
      <c r="S1699" s="35" t="s">
        <v>4299</v>
      </c>
      <c r="T1699" s="36" t="s">
        <v>22</v>
      </c>
      <c r="U1699" s="39" t="str">
        <f>_xlfn.CONCAT(Tabel4[[#This Row],[Personnr.]],"-",Tabel4[[#This Row],[Afdeling]],"-",Tabel4[[#This Row],[ASS_Status]])</f>
        <v>2434-0100-Aktiv ansættelse</v>
      </c>
    </row>
    <row r="1700" spans="13:21" ht="33.75" x14ac:dyDescent="0.4">
      <c r="M1700" s="35" t="s">
        <v>31340</v>
      </c>
      <c r="N1700" s="35" t="s">
        <v>47642</v>
      </c>
      <c r="O1700" s="35" t="s">
        <v>31341</v>
      </c>
      <c r="P1700" s="35" t="s">
        <v>31342</v>
      </c>
      <c r="Q1700" s="35" t="s">
        <v>29721</v>
      </c>
      <c r="R1700" s="35" t="s">
        <v>29791</v>
      </c>
      <c r="S1700" s="35" t="s">
        <v>31343</v>
      </c>
      <c r="T1700" s="36" t="s">
        <v>553</v>
      </c>
      <c r="U1700" s="39" t="str">
        <f>_xlfn.CONCAT(Tabel4[[#This Row],[Personnr.]],"-",Tabel4[[#This Row],[Afdeling]],"-",Tabel4[[#This Row],[ASS_Status]])</f>
        <v>35024-3500-Aktiv ansættelse</v>
      </c>
    </row>
    <row r="1701" spans="13:21" x14ac:dyDescent="0.4">
      <c r="M1701" s="35" t="s">
        <v>4300</v>
      </c>
      <c r="N1701" s="35" t="s">
        <v>47643</v>
      </c>
      <c r="O1701" s="35" t="s">
        <v>4301</v>
      </c>
      <c r="P1701" s="35" t="s">
        <v>31344</v>
      </c>
      <c r="Q1701" s="35" t="s">
        <v>29721</v>
      </c>
      <c r="R1701" s="35" t="s">
        <v>29791</v>
      </c>
      <c r="S1701" s="35" t="s">
        <v>4302</v>
      </c>
      <c r="T1701" s="36" t="s">
        <v>253</v>
      </c>
      <c r="U1701" s="39" t="str">
        <f>_xlfn.CONCAT(Tabel4[[#This Row],[Personnr.]],"-",Tabel4[[#This Row],[Afdeling]],"-",Tabel4[[#This Row],[ASS_Status]])</f>
        <v>11065-2561-Aktiv ansættelse</v>
      </c>
    </row>
    <row r="1702" spans="13:21" x14ac:dyDescent="0.4">
      <c r="M1702" s="35" t="s">
        <v>4303</v>
      </c>
      <c r="N1702" s="35" t="s">
        <v>47644</v>
      </c>
      <c r="O1702" s="35" t="s">
        <v>4304</v>
      </c>
      <c r="P1702" s="35" t="s">
        <v>31345</v>
      </c>
      <c r="Q1702" s="35" t="s">
        <v>29718</v>
      </c>
      <c r="R1702" s="35" t="s">
        <v>29719</v>
      </c>
      <c r="S1702" s="35" t="s">
        <v>4305</v>
      </c>
      <c r="T1702" s="36" t="s">
        <v>384</v>
      </c>
      <c r="U1702" s="39" t="str">
        <f>_xlfn.CONCAT(Tabel4[[#This Row],[Personnr.]],"-",Tabel4[[#This Row],[Afdeling]],"-",Tabel4[[#This Row],[ASS_Status]])</f>
        <v>866-2920-Inactive - Payroll Eligible</v>
      </c>
    </row>
    <row r="1703" spans="13:21" x14ac:dyDescent="0.4">
      <c r="M1703" s="35" t="s">
        <v>4306</v>
      </c>
      <c r="N1703" s="35" t="s">
        <v>47645</v>
      </c>
      <c r="O1703" s="35" t="s">
        <v>4307</v>
      </c>
      <c r="P1703" s="35" t="s">
        <v>31346</v>
      </c>
      <c r="Q1703" s="35" t="s">
        <v>29721</v>
      </c>
      <c r="R1703" s="35" t="s">
        <v>29965</v>
      </c>
      <c r="S1703" s="35" t="s">
        <v>4308</v>
      </c>
      <c r="T1703" s="36" t="s">
        <v>718</v>
      </c>
      <c r="U1703" s="39" t="str">
        <f>_xlfn.CONCAT(Tabel4[[#This Row],[Personnr.]],"-",Tabel4[[#This Row],[Afdeling]],"-",Tabel4[[#This Row],[ASS_Status]])</f>
        <v>29785-6213-Aktiv ansættelse</v>
      </c>
    </row>
    <row r="1704" spans="13:21" x14ac:dyDescent="0.4">
      <c r="M1704" s="35" t="s">
        <v>47646</v>
      </c>
      <c r="N1704" s="35" t="s">
        <v>47647</v>
      </c>
      <c r="O1704" s="35" t="s">
        <v>47648</v>
      </c>
      <c r="P1704" s="35" t="s">
        <v>47649</v>
      </c>
      <c r="Q1704" s="35" t="s">
        <v>29721</v>
      </c>
      <c r="R1704" s="35" t="s">
        <v>29737</v>
      </c>
      <c r="S1704" s="35" t="s">
        <v>47650</v>
      </c>
      <c r="T1704" s="36" t="s">
        <v>584</v>
      </c>
      <c r="U1704" s="39" t="str">
        <f>_xlfn.CONCAT(Tabel4[[#This Row],[Personnr.]],"-",Tabel4[[#This Row],[Afdeling]],"-",Tabel4[[#This Row],[ASS_Status]])</f>
        <v>36645-4185-Aktiv ansættelse</v>
      </c>
    </row>
    <row r="1705" spans="13:21" x14ac:dyDescent="0.4">
      <c r="M1705" s="35" t="s">
        <v>4309</v>
      </c>
      <c r="N1705" s="35" t="s">
        <v>47651</v>
      </c>
      <c r="O1705" s="35" t="s">
        <v>4310</v>
      </c>
      <c r="P1705" s="35" t="s">
        <v>31347</v>
      </c>
      <c r="Q1705" s="35" t="s">
        <v>30133</v>
      </c>
      <c r="R1705" s="35" t="s">
        <v>29719</v>
      </c>
      <c r="S1705" s="35" t="s">
        <v>4311</v>
      </c>
      <c r="T1705" s="36" t="s">
        <v>54</v>
      </c>
      <c r="U1705" s="39" t="str">
        <f>_xlfn.CONCAT(Tabel4[[#This Row],[Personnr.]],"-",Tabel4[[#This Row],[Afdeling]],"-",Tabel4[[#This Row],[ASS_Status]])</f>
        <v>22660-1035-Mor orlov (6+6) (174)</v>
      </c>
    </row>
    <row r="1706" spans="13:21" ht="33.75" x14ac:dyDescent="0.4">
      <c r="M1706" s="35" t="s">
        <v>4312</v>
      </c>
      <c r="N1706" s="35" t="s">
        <v>47652</v>
      </c>
      <c r="O1706" s="35" t="s">
        <v>4313</v>
      </c>
      <c r="P1706" s="35" t="s">
        <v>31348</v>
      </c>
      <c r="Q1706" s="35" t="s">
        <v>29718</v>
      </c>
      <c r="R1706" s="35" t="s">
        <v>29719</v>
      </c>
      <c r="S1706" s="35" t="s">
        <v>4314</v>
      </c>
      <c r="T1706" s="36" t="s">
        <v>251</v>
      </c>
      <c r="U1706" s="39" t="str">
        <f>_xlfn.CONCAT(Tabel4[[#This Row],[Personnr.]],"-",Tabel4[[#This Row],[Afdeling]],"-",Tabel4[[#This Row],[ASS_Status]])</f>
        <v>29949-2532-Inactive - Payroll Eligible</v>
      </c>
    </row>
    <row r="1707" spans="13:21" x14ac:dyDescent="0.4">
      <c r="M1707" s="35" t="s">
        <v>4315</v>
      </c>
      <c r="N1707" s="35" t="s">
        <v>47653</v>
      </c>
      <c r="O1707" s="35" t="s">
        <v>4316</v>
      </c>
      <c r="P1707" s="35" t="s">
        <v>31349</v>
      </c>
      <c r="Q1707" s="35" t="s">
        <v>29721</v>
      </c>
      <c r="R1707" s="35" t="s">
        <v>30146</v>
      </c>
      <c r="S1707" s="35" t="s">
        <v>4317</v>
      </c>
      <c r="T1707" s="36" t="s">
        <v>45740</v>
      </c>
      <c r="U1707" s="39" t="str">
        <f>_xlfn.CONCAT(Tabel4[[#This Row],[Personnr.]],"-",Tabel4[[#This Row],[Afdeling]],"-",Tabel4[[#This Row],[ASS_Status]])</f>
        <v>27371-2942-Aktiv ansættelse</v>
      </c>
    </row>
    <row r="1708" spans="13:21" x14ac:dyDescent="0.4">
      <c r="M1708" s="35" t="s">
        <v>44456</v>
      </c>
      <c r="N1708" s="35" t="s">
        <v>47654</v>
      </c>
      <c r="O1708" s="35" t="s">
        <v>44457</v>
      </c>
      <c r="P1708" s="35" t="s">
        <v>42747</v>
      </c>
      <c r="Q1708" s="35" t="s">
        <v>29718</v>
      </c>
      <c r="R1708" s="35" t="s">
        <v>29745</v>
      </c>
      <c r="S1708" s="35" t="s">
        <v>42748</v>
      </c>
      <c r="T1708" s="36" t="s">
        <v>726</v>
      </c>
      <c r="U1708" s="39" t="str">
        <f>_xlfn.CONCAT(Tabel4[[#This Row],[Personnr.]],"-",Tabel4[[#This Row],[Afdeling]],"-",Tabel4[[#This Row],[ASS_Status]])</f>
        <v>36155-6271-Inactive - Payroll Eligible</v>
      </c>
    </row>
    <row r="1709" spans="13:21" x14ac:dyDescent="0.4">
      <c r="M1709" s="35" t="s">
        <v>4318</v>
      </c>
      <c r="N1709" s="35" t="s">
        <v>47655</v>
      </c>
      <c r="O1709" s="35" t="s">
        <v>4319</v>
      </c>
      <c r="P1709" s="35" t="s">
        <v>31350</v>
      </c>
      <c r="Q1709" s="35" t="s">
        <v>29721</v>
      </c>
      <c r="R1709" s="35" t="s">
        <v>29729</v>
      </c>
      <c r="S1709" s="35" t="s">
        <v>4320</v>
      </c>
      <c r="T1709" s="36" t="s">
        <v>550</v>
      </c>
      <c r="U1709" s="39" t="str">
        <f>_xlfn.CONCAT(Tabel4[[#This Row],[Personnr.]],"-",Tabel4[[#This Row],[Afdeling]],"-",Tabel4[[#This Row],[ASS_Status]])</f>
        <v>19657-3452-Aktiv ansættelse</v>
      </c>
    </row>
    <row r="1710" spans="13:21" x14ac:dyDescent="0.4">
      <c r="M1710" s="35" t="s">
        <v>4321</v>
      </c>
      <c r="N1710" s="35" t="s">
        <v>47656</v>
      </c>
      <c r="O1710" s="35" t="s">
        <v>4322</v>
      </c>
      <c r="P1710" s="35" t="s">
        <v>31351</v>
      </c>
      <c r="Q1710" s="35" t="s">
        <v>29718</v>
      </c>
      <c r="R1710" s="35" t="s">
        <v>29802</v>
      </c>
      <c r="S1710" s="35" t="s">
        <v>4323</v>
      </c>
      <c r="T1710" s="36" t="s">
        <v>135</v>
      </c>
      <c r="U1710" s="39" t="str">
        <f>_xlfn.CONCAT(Tabel4[[#This Row],[Personnr.]],"-",Tabel4[[#This Row],[Afdeling]],"-",Tabel4[[#This Row],[ASS_Status]])</f>
        <v>13890-2250-Inactive - Payroll Eligible</v>
      </c>
    </row>
    <row r="1711" spans="13:21" ht="33.75" x14ac:dyDescent="0.4">
      <c r="M1711" s="35" t="s">
        <v>4324</v>
      </c>
      <c r="N1711" s="35" t="s">
        <v>47657</v>
      </c>
      <c r="O1711" s="35" t="s">
        <v>4325</v>
      </c>
      <c r="P1711" s="35" t="s">
        <v>31352</v>
      </c>
      <c r="Q1711" s="35" t="s">
        <v>29718</v>
      </c>
      <c r="R1711" s="35" t="s">
        <v>29719</v>
      </c>
      <c r="S1711" s="35" t="s">
        <v>4326</v>
      </c>
      <c r="T1711" s="36" t="s">
        <v>531</v>
      </c>
      <c r="U1711" s="39" t="str">
        <f>_xlfn.CONCAT(Tabel4[[#This Row],[Personnr.]],"-",Tabel4[[#This Row],[Afdeling]],"-",Tabel4[[#This Row],[ASS_Status]])</f>
        <v>31480-3409-Inactive - Payroll Eligible</v>
      </c>
    </row>
    <row r="1712" spans="13:21" x14ac:dyDescent="0.4">
      <c r="M1712" s="35" t="s">
        <v>4327</v>
      </c>
      <c r="N1712" s="35" t="s">
        <v>47658</v>
      </c>
      <c r="O1712" s="35" t="s">
        <v>4328</v>
      </c>
      <c r="P1712" s="35" t="s">
        <v>31353</v>
      </c>
      <c r="Q1712" s="35" t="s">
        <v>29721</v>
      </c>
      <c r="R1712" s="35" t="s">
        <v>29729</v>
      </c>
      <c r="S1712" s="35" t="s">
        <v>4329</v>
      </c>
      <c r="T1712" s="36" t="s">
        <v>592</v>
      </c>
      <c r="U1712" s="39" t="str">
        <f>_xlfn.CONCAT(Tabel4[[#This Row],[Personnr.]],"-",Tabel4[[#This Row],[Afdeling]],"-",Tabel4[[#This Row],[ASS_Status]])</f>
        <v>26814-4233-Aktiv ansættelse</v>
      </c>
    </row>
    <row r="1713" spans="13:21" x14ac:dyDescent="0.4">
      <c r="M1713" s="35" t="s">
        <v>4330</v>
      </c>
      <c r="N1713" s="35" t="s">
        <v>47659</v>
      </c>
      <c r="O1713" s="35" t="s">
        <v>4331</v>
      </c>
      <c r="P1713" s="35" t="s">
        <v>31354</v>
      </c>
      <c r="Q1713" s="35" t="s">
        <v>29718</v>
      </c>
      <c r="R1713" s="35" t="s">
        <v>29737</v>
      </c>
      <c r="S1713" s="35" t="s">
        <v>4332</v>
      </c>
      <c r="T1713" s="36" t="s">
        <v>93</v>
      </c>
      <c r="U1713" s="39" t="str">
        <f>_xlfn.CONCAT(Tabel4[[#This Row],[Personnr.]],"-",Tabel4[[#This Row],[Afdeling]],"-",Tabel4[[#This Row],[ASS_Status]])</f>
        <v>33863-1140-Inactive - Payroll Eligible</v>
      </c>
    </row>
    <row r="1714" spans="13:21" x14ac:dyDescent="0.4">
      <c r="M1714" s="35" t="s">
        <v>44458</v>
      </c>
      <c r="N1714" s="35" t="s">
        <v>47660</v>
      </c>
      <c r="O1714" s="35" t="s">
        <v>44459</v>
      </c>
      <c r="P1714" s="35" t="s">
        <v>42749</v>
      </c>
      <c r="Q1714" s="35" t="s">
        <v>29721</v>
      </c>
      <c r="R1714" s="35" t="s">
        <v>29761</v>
      </c>
      <c r="S1714" s="35" t="s">
        <v>42750</v>
      </c>
      <c r="T1714" s="36" t="s">
        <v>611</v>
      </c>
      <c r="U1714" s="39" t="str">
        <f>_xlfn.CONCAT(Tabel4[[#This Row],[Personnr.]],"-",Tabel4[[#This Row],[Afdeling]],"-",Tabel4[[#This Row],[ASS_Status]])</f>
        <v>35455-4291-Aktiv ansættelse</v>
      </c>
    </row>
    <row r="1715" spans="13:21" x14ac:dyDescent="0.4">
      <c r="M1715" s="35" t="s">
        <v>4333</v>
      </c>
      <c r="N1715" s="35" t="s">
        <v>47661</v>
      </c>
      <c r="O1715" s="35" t="s">
        <v>4334</v>
      </c>
      <c r="P1715" s="35" t="s">
        <v>31355</v>
      </c>
      <c r="Q1715" s="35" t="s">
        <v>29718</v>
      </c>
      <c r="R1715" s="35" t="s">
        <v>29745</v>
      </c>
      <c r="S1715" s="35" t="s">
        <v>4335</v>
      </c>
      <c r="T1715" s="36" t="s">
        <v>85</v>
      </c>
      <c r="U1715" s="39" t="str">
        <f>_xlfn.CONCAT(Tabel4[[#This Row],[Personnr.]],"-",Tabel4[[#This Row],[Afdeling]],"-",Tabel4[[#This Row],[ASS_Status]])</f>
        <v>33374-1118-Inactive - Payroll Eligible</v>
      </c>
    </row>
    <row r="1716" spans="13:21" x14ac:dyDescent="0.4">
      <c r="M1716" s="35" t="s">
        <v>4336</v>
      </c>
      <c r="N1716" s="35"/>
      <c r="O1716" s="35" t="s">
        <v>4337</v>
      </c>
      <c r="P1716" s="35" t="s">
        <v>31356</v>
      </c>
      <c r="Q1716" s="35" t="s">
        <v>29718</v>
      </c>
      <c r="R1716" s="35" t="s">
        <v>29737</v>
      </c>
      <c r="S1716" s="35" t="s">
        <v>4338</v>
      </c>
      <c r="T1716" s="36" t="s">
        <v>536</v>
      </c>
      <c r="U1716" s="39" t="str">
        <f>_xlfn.CONCAT(Tabel4[[#This Row],[Personnr.]],"-",Tabel4[[#This Row],[Afdeling]],"-",Tabel4[[#This Row],[ASS_Status]])</f>
        <v>28694-3423-Inactive - Payroll Eligible</v>
      </c>
    </row>
    <row r="1717" spans="13:21" x14ac:dyDescent="0.4">
      <c r="M1717" s="35" t="s">
        <v>4339</v>
      </c>
      <c r="N1717" s="35" t="s">
        <v>47662</v>
      </c>
      <c r="O1717" s="35" t="s">
        <v>4340</v>
      </c>
      <c r="P1717" s="35" t="s">
        <v>31357</v>
      </c>
      <c r="Q1717" s="35" t="s">
        <v>29718</v>
      </c>
      <c r="R1717" s="35" t="s">
        <v>29761</v>
      </c>
      <c r="S1717" s="35" t="s">
        <v>4341</v>
      </c>
      <c r="T1717" s="36" t="s">
        <v>634</v>
      </c>
      <c r="U1717" s="39" t="str">
        <f>_xlfn.CONCAT(Tabel4[[#This Row],[Personnr.]],"-",Tabel4[[#This Row],[Afdeling]],"-",Tabel4[[#This Row],[ASS_Status]])</f>
        <v>26401-4715-Inactive - Payroll Eligible</v>
      </c>
    </row>
    <row r="1718" spans="13:21" x14ac:dyDescent="0.4">
      <c r="M1718" s="35" t="s">
        <v>4339</v>
      </c>
      <c r="N1718" s="35"/>
      <c r="O1718" s="35"/>
      <c r="P1718" s="35" t="s">
        <v>42751</v>
      </c>
      <c r="Q1718" s="35" t="s">
        <v>29721</v>
      </c>
      <c r="R1718" s="35" t="s">
        <v>29737</v>
      </c>
      <c r="S1718" s="35" t="s">
        <v>4341</v>
      </c>
      <c r="T1718" s="36" t="s">
        <v>634</v>
      </c>
      <c r="U1718" s="39" t="str">
        <f>_xlfn.CONCAT(Tabel4[[#This Row],[Personnr.]],"-",Tabel4[[#This Row],[Afdeling]],"-",Tabel4[[#This Row],[ASS_Status]])</f>
        <v>-4715-Aktiv ansættelse</v>
      </c>
    </row>
    <row r="1719" spans="13:21" ht="33.75" x14ac:dyDescent="0.4">
      <c r="M1719" s="35" t="s">
        <v>44460</v>
      </c>
      <c r="N1719" s="35" t="s">
        <v>47663</v>
      </c>
      <c r="O1719" s="35" t="s">
        <v>44461</v>
      </c>
      <c r="P1719" s="35" t="s">
        <v>42752</v>
      </c>
      <c r="Q1719" s="35" t="s">
        <v>29718</v>
      </c>
      <c r="R1719" s="35" t="s">
        <v>29745</v>
      </c>
      <c r="S1719" s="35" t="s">
        <v>42753</v>
      </c>
      <c r="T1719" s="36" t="s">
        <v>586</v>
      </c>
      <c r="U1719" s="39" t="str">
        <f>_xlfn.CONCAT(Tabel4[[#This Row],[Personnr.]],"-",Tabel4[[#This Row],[Afdeling]],"-",Tabel4[[#This Row],[ASS_Status]])</f>
        <v>36017-4200-Inactive - Payroll Eligible</v>
      </c>
    </row>
    <row r="1720" spans="13:21" ht="33.75" x14ac:dyDescent="0.4">
      <c r="M1720" s="35" t="s">
        <v>44460</v>
      </c>
      <c r="N1720" s="35"/>
      <c r="O1720" s="35"/>
      <c r="P1720" s="35" t="s">
        <v>47664</v>
      </c>
      <c r="Q1720" s="35" t="s">
        <v>29718</v>
      </c>
      <c r="R1720" s="35" t="s">
        <v>29745</v>
      </c>
      <c r="S1720" s="35" t="s">
        <v>42753</v>
      </c>
      <c r="T1720" s="36" t="s">
        <v>586</v>
      </c>
      <c r="U1720" s="39" t="str">
        <f>_xlfn.CONCAT(Tabel4[[#This Row],[Personnr.]],"-",Tabel4[[#This Row],[Afdeling]],"-",Tabel4[[#This Row],[ASS_Status]])</f>
        <v>-4200-Inactive - Payroll Eligible</v>
      </c>
    </row>
    <row r="1721" spans="13:21" x14ac:dyDescent="0.4">
      <c r="M1721" s="35" t="s">
        <v>4342</v>
      </c>
      <c r="N1721" s="35" t="s">
        <v>47665</v>
      </c>
      <c r="O1721" s="35" t="s">
        <v>4343</v>
      </c>
      <c r="P1721" s="35" t="s">
        <v>31358</v>
      </c>
      <c r="Q1721" s="35" t="s">
        <v>29721</v>
      </c>
      <c r="R1721" s="35" t="s">
        <v>29719</v>
      </c>
      <c r="S1721" s="35" t="s">
        <v>4344</v>
      </c>
      <c r="T1721" s="36" t="s">
        <v>762</v>
      </c>
      <c r="U1721" s="39" t="str">
        <f>_xlfn.CONCAT(Tabel4[[#This Row],[Personnr.]],"-",Tabel4[[#This Row],[Afdeling]],"-",Tabel4[[#This Row],[ASS_Status]])</f>
        <v>33070-7760-Aktiv ansættelse</v>
      </c>
    </row>
    <row r="1722" spans="13:21" x14ac:dyDescent="0.4">
      <c r="M1722" s="35" t="s">
        <v>4345</v>
      </c>
      <c r="N1722" s="35" t="s">
        <v>47666</v>
      </c>
      <c r="O1722" s="35" t="s">
        <v>4346</v>
      </c>
      <c r="P1722" s="35" t="s">
        <v>31359</v>
      </c>
      <c r="Q1722" s="35" t="s">
        <v>29721</v>
      </c>
      <c r="R1722" s="35" t="s">
        <v>29748</v>
      </c>
      <c r="S1722" s="35" t="s">
        <v>4347</v>
      </c>
      <c r="T1722" s="36" t="s">
        <v>573</v>
      </c>
      <c r="U1722" s="39" t="str">
        <f>_xlfn.CONCAT(Tabel4[[#This Row],[Personnr.]],"-",Tabel4[[#This Row],[Afdeling]],"-",Tabel4[[#This Row],[ASS_Status]])</f>
        <v>33043-3800-Aktiv ansættelse</v>
      </c>
    </row>
    <row r="1723" spans="13:21" x14ac:dyDescent="0.4">
      <c r="M1723" s="35" t="s">
        <v>4348</v>
      </c>
      <c r="N1723" s="35" t="s">
        <v>47667</v>
      </c>
      <c r="O1723" s="35" t="s">
        <v>4349</v>
      </c>
      <c r="P1723" s="35" t="s">
        <v>31360</v>
      </c>
      <c r="Q1723" s="35" t="s">
        <v>29718</v>
      </c>
      <c r="R1723" s="35" t="s">
        <v>29745</v>
      </c>
      <c r="S1723" s="35" t="s">
        <v>4350</v>
      </c>
      <c r="T1723" s="36" t="s">
        <v>587</v>
      </c>
      <c r="U1723" s="39" t="str">
        <f>_xlfn.CONCAT(Tabel4[[#This Row],[Personnr.]],"-",Tabel4[[#This Row],[Afdeling]],"-",Tabel4[[#This Row],[ASS_Status]])</f>
        <v>32371-4201-Inactive - Payroll Eligible</v>
      </c>
    </row>
    <row r="1724" spans="13:21" x14ac:dyDescent="0.4">
      <c r="M1724" s="35" t="s">
        <v>4348</v>
      </c>
      <c r="N1724" s="35"/>
      <c r="O1724" s="35"/>
      <c r="P1724" s="35" t="s">
        <v>31361</v>
      </c>
      <c r="Q1724" s="35" t="s">
        <v>29718</v>
      </c>
      <c r="R1724" s="35" t="s">
        <v>29745</v>
      </c>
      <c r="S1724" s="35" t="s">
        <v>4350</v>
      </c>
      <c r="T1724" s="36" t="s">
        <v>586</v>
      </c>
      <c r="U1724" s="39" t="str">
        <f>_xlfn.CONCAT(Tabel4[[#This Row],[Personnr.]],"-",Tabel4[[#This Row],[Afdeling]],"-",Tabel4[[#This Row],[ASS_Status]])</f>
        <v>-4200-Inactive - Payroll Eligible</v>
      </c>
    </row>
    <row r="1725" spans="13:21" x14ac:dyDescent="0.4">
      <c r="M1725" s="35" t="s">
        <v>4348</v>
      </c>
      <c r="N1725" s="35"/>
      <c r="O1725" s="35"/>
      <c r="P1725" s="35" t="s">
        <v>31362</v>
      </c>
      <c r="Q1725" s="35" t="s">
        <v>29718</v>
      </c>
      <c r="R1725" s="35" t="s">
        <v>29745</v>
      </c>
      <c r="S1725" s="35" t="s">
        <v>4350</v>
      </c>
      <c r="T1725" s="36" t="s">
        <v>586</v>
      </c>
      <c r="U1725" s="39" t="str">
        <f>_xlfn.CONCAT(Tabel4[[#This Row],[Personnr.]],"-",Tabel4[[#This Row],[Afdeling]],"-",Tabel4[[#This Row],[ASS_Status]])</f>
        <v>-4200-Inactive - Payroll Eligible</v>
      </c>
    </row>
    <row r="1726" spans="13:21" x14ac:dyDescent="0.4">
      <c r="M1726" s="35" t="s">
        <v>4348</v>
      </c>
      <c r="N1726" s="35"/>
      <c r="O1726" s="35"/>
      <c r="P1726" s="35" t="s">
        <v>42754</v>
      </c>
      <c r="Q1726" s="35" t="s">
        <v>29721</v>
      </c>
      <c r="R1726" s="35" t="s">
        <v>29761</v>
      </c>
      <c r="S1726" s="35" t="s">
        <v>4350</v>
      </c>
      <c r="T1726" s="36" t="s">
        <v>185</v>
      </c>
      <c r="U1726" s="39" t="str">
        <f>_xlfn.CONCAT(Tabel4[[#This Row],[Personnr.]],"-",Tabel4[[#This Row],[Afdeling]],"-",Tabel4[[#This Row],[ASS_Status]])</f>
        <v>-2386-Aktiv ansættelse</v>
      </c>
    </row>
    <row r="1727" spans="13:21" x14ac:dyDescent="0.4">
      <c r="M1727" s="35" t="s">
        <v>4351</v>
      </c>
      <c r="N1727" s="35" t="s">
        <v>47668</v>
      </c>
      <c r="O1727" s="35" t="s">
        <v>4352</v>
      </c>
      <c r="P1727" s="35" t="s">
        <v>31363</v>
      </c>
      <c r="Q1727" s="35" t="s">
        <v>29718</v>
      </c>
      <c r="R1727" s="35" t="s">
        <v>29745</v>
      </c>
      <c r="S1727" s="35" t="s">
        <v>4353</v>
      </c>
      <c r="T1727" s="36" t="s">
        <v>39</v>
      </c>
      <c r="U1727" s="39" t="str">
        <f>_xlfn.CONCAT(Tabel4[[#This Row],[Personnr.]],"-",Tabel4[[#This Row],[Afdeling]],"-",Tabel4[[#This Row],[ASS_Status]])</f>
        <v>33594-0132-Inactive - Payroll Eligible</v>
      </c>
    </row>
    <row r="1728" spans="13:21" x14ac:dyDescent="0.4">
      <c r="M1728" s="35" t="s">
        <v>4354</v>
      </c>
      <c r="N1728" s="35" t="s">
        <v>47669</v>
      </c>
      <c r="O1728" s="35" t="s">
        <v>4355</v>
      </c>
      <c r="P1728" s="35" t="s">
        <v>31364</v>
      </c>
      <c r="Q1728" s="35" t="s">
        <v>29718</v>
      </c>
      <c r="R1728" s="35" t="s">
        <v>29754</v>
      </c>
      <c r="S1728" s="35" t="s">
        <v>4356</v>
      </c>
      <c r="T1728" s="36" t="s">
        <v>627</v>
      </c>
      <c r="U1728" s="39" t="str">
        <f>_xlfn.CONCAT(Tabel4[[#This Row],[Personnr.]],"-",Tabel4[[#This Row],[Afdeling]],"-",Tabel4[[#This Row],[ASS_Status]])</f>
        <v>32982-4655-Inactive - Payroll Eligible</v>
      </c>
    </row>
    <row r="1729" spans="13:21" x14ac:dyDescent="0.4">
      <c r="M1729" s="35" t="s">
        <v>4357</v>
      </c>
      <c r="N1729" s="35" t="s">
        <v>47670</v>
      </c>
      <c r="O1729" s="35" t="s">
        <v>4358</v>
      </c>
      <c r="P1729" s="35" t="s">
        <v>31365</v>
      </c>
      <c r="Q1729" s="35" t="s">
        <v>29718</v>
      </c>
      <c r="R1729" s="35" t="s">
        <v>29754</v>
      </c>
      <c r="S1729" s="35" t="s">
        <v>4359</v>
      </c>
      <c r="T1729" s="36" t="s">
        <v>312</v>
      </c>
      <c r="U1729" s="39" t="str">
        <f>_xlfn.CONCAT(Tabel4[[#This Row],[Personnr.]],"-",Tabel4[[#This Row],[Afdeling]],"-",Tabel4[[#This Row],[ASS_Status]])</f>
        <v>30583-2758-Inactive - Payroll Eligible</v>
      </c>
    </row>
    <row r="1730" spans="13:21" x14ac:dyDescent="0.4">
      <c r="M1730" s="35" t="s">
        <v>4357</v>
      </c>
      <c r="N1730" s="35"/>
      <c r="O1730" s="35"/>
      <c r="P1730" s="35" t="s">
        <v>31366</v>
      </c>
      <c r="Q1730" s="35" t="s">
        <v>29718</v>
      </c>
      <c r="R1730" s="35" t="s">
        <v>29745</v>
      </c>
      <c r="S1730" s="35" t="s">
        <v>4359</v>
      </c>
      <c r="T1730" s="36" t="s">
        <v>312</v>
      </c>
      <c r="U1730" s="39" t="str">
        <f>_xlfn.CONCAT(Tabel4[[#This Row],[Personnr.]],"-",Tabel4[[#This Row],[Afdeling]],"-",Tabel4[[#This Row],[ASS_Status]])</f>
        <v>-2758-Inactive - Payroll Eligible</v>
      </c>
    </row>
    <row r="1731" spans="13:21" x14ac:dyDescent="0.4">
      <c r="M1731" s="35" t="s">
        <v>4357</v>
      </c>
      <c r="N1731" s="35"/>
      <c r="O1731" s="35"/>
      <c r="P1731" s="35" t="s">
        <v>42755</v>
      </c>
      <c r="Q1731" s="35" t="s">
        <v>29718</v>
      </c>
      <c r="R1731" s="35" t="s">
        <v>29745</v>
      </c>
      <c r="S1731" s="35" t="s">
        <v>4359</v>
      </c>
      <c r="T1731" s="36" t="s">
        <v>312</v>
      </c>
      <c r="U1731" s="39" t="str">
        <f>_xlfn.CONCAT(Tabel4[[#This Row],[Personnr.]],"-",Tabel4[[#This Row],[Afdeling]],"-",Tabel4[[#This Row],[ASS_Status]])</f>
        <v>-2758-Inactive - Payroll Eligible</v>
      </c>
    </row>
    <row r="1732" spans="13:21" x14ac:dyDescent="0.4">
      <c r="M1732" s="35" t="s">
        <v>4357</v>
      </c>
      <c r="N1732" s="35"/>
      <c r="O1732" s="35"/>
      <c r="P1732" s="35" t="s">
        <v>31367</v>
      </c>
      <c r="Q1732" s="35" t="s">
        <v>29721</v>
      </c>
      <c r="R1732" s="35" t="s">
        <v>29754</v>
      </c>
      <c r="S1732" s="35" t="s">
        <v>4359</v>
      </c>
      <c r="T1732" s="36" t="s">
        <v>312</v>
      </c>
      <c r="U1732" s="39" t="str">
        <f>_xlfn.CONCAT(Tabel4[[#This Row],[Personnr.]],"-",Tabel4[[#This Row],[Afdeling]],"-",Tabel4[[#This Row],[ASS_Status]])</f>
        <v>-2758-Aktiv ansættelse</v>
      </c>
    </row>
    <row r="1733" spans="13:21" x14ac:dyDescent="0.4">
      <c r="M1733" s="35" t="s">
        <v>4357</v>
      </c>
      <c r="N1733" s="35"/>
      <c r="O1733" s="35"/>
      <c r="P1733" s="35" t="s">
        <v>47671</v>
      </c>
      <c r="Q1733" s="35" t="s">
        <v>29718</v>
      </c>
      <c r="R1733" s="35" t="s">
        <v>29745</v>
      </c>
      <c r="S1733" s="35" t="s">
        <v>4359</v>
      </c>
      <c r="T1733" s="36" t="s">
        <v>312</v>
      </c>
      <c r="U1733" s="39" t="str">
        <f>_xlfn.CONCAT(Tabel4[[#This Row],[Personnr.]],"-",Tabel4[[#This Row],[Afdeling]],"-",Tabel4[[#This Row],[ASS_Status]])</f>
        <v>-2758-Inactive - Payroll Eligible</v>
      </c>
    </row>
    <row r="1734" spans="13:21" ht="45" x14ac:dyDescent="0.4">
      <c r="M1734" s="35" t="s">
        <v>4360</v>
      </c>
      <c r="N1734" s="35" t="s">
        <v>47672</v>
      </c>
      <c r="O1734" s="35" t="s">
        <v>4361</v>
      </c>
      <c r="P1734" s="35" t="s">
        <v>31368</v>
      </c>
      <c r="Q1734" s="35" t="s">
        <v>29718</v>
      </c>
      <c r="R1734" s="35" t="s">
        <v>29745</v>
      </c>
      <c r="S1734" s="35" t="s">
        <v>4362</v>
      </c>
      <c r="T1734" s="36" t="s">
        <v>587</v>
      </c>
      <c r="U1734" s="39" t="str">
        <f>_xlfn.CONCAT(Tabel4[[#This Row],[Personnr.]],"-",Tabel4[[#This Row],[Afdeling]],"-",Tabel4[[#This Row],[ASS_Status]])</f>
        <v>32417-4201-Inactive - Payroll Eligible</v>
      </c>
    </row>
    <row r="1735" spans="13:21" ht="33.75" x14ac:dyDescent="0.4">
      <c r="M1735" s="35" t="s">
        <v>31369</v>
      </c>
      <c r="N1735" s="35" t="s">
        <v>47673</v>
      </c>
      <c r="O1735" s="35" t="s">
        <v>31370</v>
      </c>
      <c r="P1735" s="35" t="s">
        <v>31371</v>
      </c>
      <c r="Q1735" s="35" t="s">
        <v>29718</v>
      </c>
      <c r="R1735" s="35" t="s">
        <v>29754</v>
      </c>
      <c r="S1735" s="35" t="s">
        <v>31372</v>
      </c>
      <c r="T1735" s="36" t="s">
        <v>154</v>
      </c>
      <c r="U1735" s="39" t="str">
        <f>_xlfn.CONCAT(Tabel4[[#This Row],[Personnr.]],"-",Tabel4[[#This Row],[Afdeling]],"-",Tabel4[[#This Row],[ASS_Status]])</f>
        <v>35467-2286-Inactive - Payroll Eligible</v>
      </c>
    </row>
    <row r="1736" spans="13:21" x14ac:dyDescent="0.4">
      <c r="M1736" s="35" t="s">
        <v>4363</v>
      </c>
      <c r="N1736" s="35" t="s">
        <v>47674</v>
      </c>
      <c r="O1736" s="35" t="s">
        <v>4364</v>
      </c>
      <c r="P1736" s="35" t="s">
        <v>31373</v>
      </c>
      <c r="Q1736" s="35" t="s">
        <v>29718</v>
      </c>
      <c r="R1736" s="35" t="s">
        <v>31335</v>
      </c>
      <c r="S1736" s="35" t="s">
        <v>4365</v>
      </c>
      <c r="T1736" s="36" t="s">
        <v>814</v>
      </c>
      <c r="U1736" s="39" t="str">
        <f>_xlfn.CONCAT(Tabel4[[#This Row],[Personnr.]],"-",Tabel4[[#This Row],[Afdeling]],"-",Tabel4[[#This Row],[ASS_Status]])</f>
        <v>31871-8300-Inactive - Payroll Eligible</v>
      </c>
    </row>
    <row r="1737" spans="13:21" ht="33.75" x14ac:dyDescent="0.4">
      <c r="M1737" s="35" t="s">
        <v>4366</v>
      </c>
      <c r="N1737" s="35"/>
      <c r="O1737" s="35" t="s">
        <v>4367</v>
      </c>
      <c r="P1737" s="35" t="s">
        <v>31374</v>
      </c>
      <c r="Q1737" s="35" t="s">
        <v>29718</v>
      </c>
      <c r="R1737" s="35"/>
      <c r="S1737" s="35" t="s">
        <v>4368</v>
      </c>
      <c r="T1737" s="36" t="s">
        <v>814</v>
      </c>
      <c r="U1737" s="39" t="str">
        <f>_xlfn.CONCAT(Tabel4[[#This Row],[Personnr.]],"-",Tabel4[[#This Row],[Afdeling]],"-",Tabel4[[#This Row],[ASS_Status]])</f>
        <v>31840-8300-Inactive - Payroll Eligible</v>
      </c>
    </row>
    <row r="1738" spans="13:21" x14ac:dyDescent="0.4">
      <c r="M1738" s="35" t="s">
        <v>4369</v>
      </c>
      <c r="N1738" s="35" t="s">
        <v>47675</v>
      </c>
      <c r="O1738" s="35" t="s">
        <v>277</v>
      </c>
      <c r="P1738" s="35" t="s">
        <v>31375</v>
      </c>
      <c r="Q1738" s="35" t="s">
        <v>29718</v>
      </c>
      <c r="R1738" s="35" t="s">
        <v>29780</v>
      </c>
      <c r="S1738" s="35" t="s">
        <v>4370</v>
      </c>
      <c r="T1738" s="36" t="s">
        <v>244</v>
      </c>
      <c r="U1738" s="39" t="str">
        <f>_xlfn.CONCAT(Tabel4[[#This Row],[Personnr.]],"-",Tabel4[[#This Row],[Afdeling]],"-",Tabel4[[#This Row],[ASS_Status]])</f>
        <v>2663-2514-Inactive - Payroll Eligible</v>
      </c>
    </row>
    <row r="1739" spans="13:21" x14ac:dyDescent="0.4">
      <c r="M1739" s="35" t="s">
        <v>4369</v>
      </c>
      <c r="N1739" s="35"/>
      <c r="O1739" s="35"/>
      <c r="P1739" s="35" t="s">
        <v>47676</v>
      </c>
      <c r="Q1739" s="35" t="s">
        <v>29721</v>
      </c>
      <c r="R1739" s="35" t="s">
        <v>31079</v>
      </c>
      <c r="S1739" s="35" t="s">
        <v>4370</v>
      </c>
      <c r="T1739" s="36" t="s">
        <v>244</v>
      </c>
      <c r="U1739" s="39" t="str">
        <f>_xlfn.CONCAT(Tabel4[[#This Row],[Personnr.]],"-",Tabel4[[#This Row],[Afdeling]],"-",Tabel4[[#This Row],[ASS_Status]])</f>
        <v>-2514-Aktiv ansættelse</v>
      </c>
    </row>
    <row r="1740" spans="13:21" x14ac:dyDescent="0.4">
      <c r="M1740" s="35" t="s">
        <v>4371</v>
      </c>
      <c r="N1740" s="35" t="s">
        <v>47677</v>
      </c>
      <c r="O1740" s="35" t="s">
        <v>4372</v>
      </c>
      <c r="P1740" s="35" t="s">
        <v>31376</v>
      </c>
      <c r="Q1740" s="35" t="s">
        <v>29721</v>
      </c>
      <c r="R1740" s="35" t="s">
        <v>29722</v>
      </c>
      <c r="S1740" s="35" t="s">
        <v>4373</v>
      </c>
      <c r="T1740" s="36" t="s">
        <v>615</v>
      </c>
      <c r="U1740" s="39" t="str">
        <f>_xlfn.CONCAT(Tabel4[[#This Row],[Personnr.]],"-",Tabel4[[#This Row],[Afdeling]],"-",Tabel4[[#This Row],[ASS_Status]])</f>
        <v>15660-4615-Aktiv ansættelse</v>
      </c>
    </row>
    <row r="1741" spans="13:21" x14ac:dyDescent="0.4">
      <c r="M1741" s="35" t="s">
        <v>4374</v>
      </c>
      <c r="N1741" s="35" t="s">
        <v>47678</v>
      </c>
      <c r="O1741" s="35" t="s">
        <v>4375</v>
      </c>
      <c r="P1741" s="35" t="s">
        <v>31377</v>
      </c>
      <c r="Q1741" s="35" t="s">
        <v>29721</v>
      </c>
      <c r="R1741" s="35" t="s">
        <v>29731</v>
      </c>
      <c r="S1741" s="35" t="s">
        <v>4376</v>
      </c>
      <c r="T1741" s="36" t="s">
        <v>812</v>
      </c>
      <c r="U1741" s="39" t="str">
        <f>_xlfn.CONCAT(Tabel4[[#This Row],[Personnr.]],"-",Tabel4[[#This Row],[Afdeling]],"-",Tabel4[[#This Row],[ASS_Status]])</f>
        <v>24342-8287-Aktiv ansættelse</v>
      </c>
    </row>
    <row r="1742" spans="13:21" x14ac:dyDescent="0.4">
      <c r="M1742" s="35" t="s">
        <v>4377</v>
      </c>
      <c r="N1742" s="35" t="s">
        <v>47679</v>
      </c>
      <c r="O1742" s="35" t="s">
        <v>4378</v>
      </c>
      <c r="P1742" s="35" t="s">
        <v>31378</v>
      </c>
      <c r="Q1742" s="35" t="s">
        <v>29721</v>
      </c>
      <c r="R1742" s="35" t="s">
        <v>29838</v>
      </c>
      <c r="S1742" s="35" t="s">
        <v>4379</v>
      </c>
      <c r="T1742" s="36" t="s">
        <v>866</v>
      </c>
      <c r="U1742" s="39" t="str">
        <f>_xlfn.CONCAT(Tabel4[[#This Row],[Personnr.]],"-",Tabel4[[#This Row],[Afdeling]],"-",Tabel4[[#This Row],[ASS_Status]])</f>
        <v>13264-8645-Aktiv ansættelse</v>
      </c>
    </row>
    <row r="1743" spans="13:21" x14ac:dyDescent="0.4">
      <c r="M1743" s="35" t="s">
        <v>4380</v>
      </c>
      <c r="N1743" s="35" t="s">
        <v>47680</v>
      </c>
      <c r="O1743" s="35" t="s">
        <v>4381</v>
      </c>
      <c r="P1743" s="35" t="s">
        <v>31379</v>
      </c>
      <c r="Q1743" s="35" t="s">
        <v>29718</v>
      </c>
      <c r="R1743" s="35" t="s">
        <v>29786</v>
      </c>
      <c r="S1743" s="35" t="s">
        <v>4382</v>
      </c>
      <c r="T1743" s="36" t="s">
        <v>188</v>
      </c>
      <c r="U1743" s="39" t="str">
        <f>_xlfn.CONCAT(Tabel4[[#This Row],[Personnr.]],"-",Tabel4[[#This Row],[Afdeling]],"-",Tabel4[[#This Row],[ASS_Status]])</f>
        <v>3279-2405-Inactive - Payroll Eligible</v>
      </c>
    </row>
    <row r="1744" spans="13:21" x14ac:dyDescent="0.4">
      <c r="M1744" s="35" t="s">
        <v>4380</v>
      </c>
      <c r="N1744" s="35"/>
      <c r="O1744" s="35"/>
      <c r="P1744" s="35" t="s">
        <v>42756</v>
      </c>
      <c r="Q1744" s="35" t="s">
        <v>29721</v>
      </c>
      <c r="R1744" s="35" t="s">
        <v>29786</v>
      </c>
      <c r="S1744" s="35" t="s">
        <v>4382</v>
      </c>
      <c r="T1744" s="36" t="s">
        <v>188</v>
      </c>
      <c r="U1744" s="39" t="str">
        <f>_xlfn.CONCAT(Tabel4[[#This Row],[Personnr.]],"-",Tabel4[[#This Row],[Afdeling]],"-",Tabel4[[#This Row],[ASS_Status]])</f>
        <v>-2405-Aktiv ansættelse</v>
      </c>
    </row>
    <row r="1745" spans="13:21" ht="33.75" x14ac:dyDescent="0.4">
      <c r="M1745" s="35" t="s">
        <v>4383</v>
      </c>
      <c r="N1745" s="35" t="s">
        <v>47681</v>
      </c>
      <c r="O1745" s="35" t="s">
        <v>4384</v>
      </c>
      <c r="P1745" s="35" t="s">
        <v>31380</v>
      </c>
      <c r="Q1745" s="35" t="s">
        <v>29721</v>
      </c>
      <c r="R1745" s="35" t="s">
        <v>30146</v>
      </c>
      <c r="S1745" s="35" t="s">
        <v>4385</v>
      </c>
      <c r="T1745" s="36" t="s">
        <v>886</v>
      </c>
      <c r="U1745" s="39" t="str">
        <f>_xlfn.CONCAT(Tabel4[[#This Row],[Personnr.]],"-",Tabel4[[#This Row],[Afdeling]],"-",Tabel4[[#This Row],[ASS_Status]])</f>
        <v>3280-8800-Aktiv ansættelse</v>
      </c>
    </row>
    <row r="1746" spans="13:21" x14ac:dyDescent="0.4">
      <c r="M1746" s="35" t="s">
        <v>4386</v>
      </c>
      <c r="N1746" s="35" t="s">
        <v>47682</v>
      </c>
      <c r="O1746" s="35" t="s">
        <v>4387</v>
      </c>
      <c r="P1746" s="35" t="s">
        <v>31381</v>
      </c>
      <c r="Q1746" s="35" t="s">
        <v>29721</v>
      </c>
      <c r="R1746" s="35" t="s">
        <v>29791</v>
      </c>
      <c r="S1746" s="35" t="s">
        <v>4388</v>
      </c>
      <c r="T1746" s="36" t="s">
        <v>253</v>
      </c>
      <c r="U1746" s="39" t="str">
        <f>_xlfn.CONCAT(Tabel4[[#This Row],[Personnr.]],"-",Tabel4[[#This Row],[Afdeling]],"-",Tabel4[[#This Row],[ASS_Status]])</f>
        <v>4909-2561-Aktiv ansættelse</v>
      </c>
    </row>
    <row r="1747" spans="13:21" ht="33.75" x14ac:dyDescent="0.4">
      <c r="M1747" s="35" t="s">
        <v>4389</v>
      </c>
      <c r="N1747" s="35" t="s">
        <v>47683</v>
      </c>
      <c r="O1747" s="35" t="s">
        <v>4390</v>
      </c>
      <c r="P1747" s="35" t="s">
        <v>31382</v>
      </c>
      <c r="Q1747" s="35" t="s">
        <v>29721</v>
      </c>
      <c r="R1747" s="35" t="s">
        <v>29729</v>
      </c>
      <c r="S1747" s="35" t="s">
        <v>4391</v>
      </c>
      <c r="T1747" s="36" t="s">
        <v>95</v>
      </c>
      <c r="U1747" s="39" t="str">
        <f>_xlfn.CONCAT(Tabel4[[#This Row],[Personnr.]],"-",Tabel4[[#This Row],[Afdeling]],"-",Tabel4[[#This Row],[ASS_Status]])</f>
        <v>1189-1145-Aktiv ansættelse</v>
      </c>
    </row>
    <row r="1748" spans="13:21" x14ac:dyDescent="0.4">
      <c r="M1748" s="35" t="s">
        <v>4392</v>
      </c>
      <c r="N1748" s="35" t="s">
        <v>47684</v>
      </c>
      <c r="O1748" s="35" t="s">
        <v>4393</v>
      </c>
      <c r="P1748" s="35" t="s">
        <v>31383</v>
      </c>
      <c r="Q1748" s="35" t="s">
        <v>29721</v>
      </c>
      <c r="R1748" s="35" t="s">
        <v>29844</v>
      </c>
      <c r="S1748" s="35" t="s">
        <v>4394</v>
      </c>
      <c r="T1748" s="36" t="s">
        <v>761</v>
      </c>
      <c r="U1748" s="39" t="str">
        <f>_xlfn.CONCAT(Tabel4[[#This Row],[Personnr.]],"-",Tabel4[[#This Row],[Afdeling]],"-",Tabel4[[#This Row],[ASS_Status]])</f>
        <v>30212-7750-Aktiv ansættelse</v>
      </c>
    </row>
    <row r="1749" spans="13:21" x14ac:dyDescent="0.4">
      <c r="M1749" s="35" t="s">
        <v>4395</v>
      </c>
      <c r="N1749" s="35" t="s">
        <v>47685</v>
      </c>
      <c r="O1749" s="35" t="s">
        <v>4396</v>
      </c>
      <c r="P1749" s="35" t="s">
        <v>31384</v>
      </c>
      <c r="Q1749" s="35" t="s">
        <v>29718</v>
      </c>
      <c r="R1749" s="35" t="s">
        <v>29926</v>
      </c>
      <c r="S1749" s="35" t="s">
        <v>4397</v>
      </c>
      <c r="T1749" s="36" t="s">
        <v>87</v>
      </c>
      <c r="U1749" s="39" t="str">
        <f>_xlfn.CONCAT(Tabel4[[#This Row],[Personnr.]],"-",Tabel4[[#This Row],[Afdeling]],"-",Tabel4[[#This Row],[ASS_Status]])</f>
        <v>1572-1125-Inactive - Payroll Eligible</v>
      </c>
    </row>
    <row r="1750" spans="13:21" x14ac:dyDescent="0.4">
      <c r="M1750" s="35" t="s">
        <v>4398</v>
      </c>
      <c r="N1750" s="35" t="s">
        <v>47686</v>
      </c>
      <c r="O1750" s="35" t="s">
        <v>4399</v>
      </c>
      <c r="P1750" s="35" t="s">
        <v>31385</v>
      </c>
      <c r="Q1750" s="35" t="s">
        <v>29721</v>
      </c>
      <c r="R1750" s="35" t="s">
        <v>29879</v>
      </c>
      <c r="S1750" s="35" t="s">
        <v>4400</v>
      </c>
      <c r="T1750" s="36" t="s">
        <v>611</v>
      </c>
      <c r="U1750" s="39" t="str">
        <f>_xlfn.CONCAT(Tabel4[[#This Row],[Personnr.]],"-",Tabel4[[#This Row],[Afdeling]],"-",Tabel4[[#This Row],[ASS_Status]])</f>
        <v>17039-4291-Aktiv ansættelse</v>
      </c>
    </row>
    <row r="1751" spans="13:21" ht="33.75" x14ac:dyDescent="0.4">
      <c r="M1751" s="35" t="s">
        <v>4401</v>
      </c>
      <c r="N1751" s="35" t="s">
        <v>47687</v>
      </c>
      <c r="O1751" s="35" t="s">
        <v>4402</v>
      </c>
      <c r="P1751" s="35" t="s">
        <v>31386</v>
      </c>
      <c r="Q1751" s="35" t="s">
        <v>29721</v>
      </c>
      <c r="R1751" s="35" t="s">
        <v>29844</v>
      </c>
      <c r="S1751" s="35" t="s">
        <v>4403</v>
      </c>
      <c r="T1751" s="36" t="s">
        <v>530</v>
      </c>
      <c r="U1751" s="39" t="str">
        <f>_xlfn.CONCAT(Tabel4[[#This Row],[Personnr.]],"-",Tabel4[[#This Row],[Afdeling]],"-",Tabel4[[#This Row],[ASS_Status]])</f>
        <v>11084-3401-Aktiv ansættelse</v>
      </c>
    </row>
    <row r="1752" spans="13:21" x14ac:dyDescent="0.4">
      <c r="M1752" s="35" t="s">
        <v>4404</v>
      </c>
      <c r="N1752" s="35" t="s">
        <v>47688</v>
      </c>
      <c r="O1752" s="35" t="s">
        <v>4405</v>
      </c>
      <c r="P1752" s="35" t="s">
        <v>31387</v>
      </c>
      <c r="Q1752" s="35" t="s">
        <v>29721</v>
      </c>
      <c r="R1752" s="35" t="s">
        <v>31388</v>
      </c>
      <c r="S1752" s="35" t="s">
        <v>4406</v>
      </c>
      <c r="T1752" s="36" t="s">
        <v>254</v>
      </c>
      <c r="U1752" s="39" t="str">
        <f>_xlfn.CONCAT(Tabel4[[#This Row],[Personnr.]],"-",Tabel4[[#This Row],[Afdeling]],"-",Tabel4[[#This Row],[ASS_Status]])</f>
        <v>27192-2562-Aktiv ansættelse</v>
      </c>
    </row>
    <row r="1753" spans="13:21" x14ac:dyDescent="0.4">
      <c r="M1753" s="35" t="s">
        <v>4407</v>
      </c>
      <c r="N1753" s="35" t="s">
        <v>47689</v>
      </c>
      <c r="O1753" s="35" t="s">
        <v>4408</v>
      </c>
      <c r="P1753" s="35" t="s">
        <v>31389</v>
      </c>
      <c r="Q1753" s="35" t="s">
        <v>29721</v>
      </c>
      <c r="R1753" s="35" t="s">
        <v>29722</v>
      </c>
      <c r="S1753" s="35" t="s">
        <v>4409</v>
      </c>
      <c r="T1753" s="36" t="s">
        <v>29</v>
      </c>
      <c r="U1753" s="39" t="str">
        <f>_xlfn.CONCAT(Tabel4[[#This Row],[Personnr.]],"-",Tabel4[[#This Row],[Afdeling]],"-",Tabel4[[#This Row],[ASS_Status]])</f>
        <v>13255-0114-Aktiv ansættelse</v>
      </c>
    </row>
    <row r="1754" spans="13:21" x14ac:dyDescent="0.4">
      <c r="M1754" s="35" t="s">
        <v>27422</v>
      </c>
      <c r="N1754" s="35" t="s">
        <v>47690</v>
      </c>
      <c r="O1754" s="35" t="s">
        <v>27423</v>
      </c>
      <c r="P1754" s="35" t="s">
        <v>31390</v>
      </c>
      <c r="Q1754" s="35" t="s">
        <v>29718</v>
      </c>
      <c r="R1754" s="35" t="s">
        <v>29761</v>
      </c>
      <c r="S1754" s="35" t="s">
        <v>27424</v>
      </c>
      <c r="T1754" s="36" t="s">
        <v>263</v>
      </c>
      <c r="U1754" s="39" t="str">
        <f>_xlfn.CONCAT(Tabel4[[#This Row],[Personnr.]],"-",Tabel4[[#This Row],[Afdeling]],"-",Tabel4[[#This Row],[ASS_Status]])</f>
        <v>34479-2610-Inactive - Payroll Eligible</v>
      </c>
    </row>
    <row r="1755" spans="13:21" x14ac:dyDescent="0.4">
      <c r="M1755" s="35" t="s">
        <v>4410</v>
      </c>
      <c r="N1755" s="35" t="s">
        <v>47691</v>
      </c>
      <c r="O1755" s="35" t="s">
        <v>4411</v>
      </c>
      <c r="P1755" s="35" t="s">
        <v>31391</v>
      </c>
      <c r="Q1755" s="35" t="s">
        <v>29721</v>
      </c>
      <c r="R1755" s="35" t="s">
        <v>29761</v>
      </c>
      <c r="S1755" s="35" t="s">
        <v>4412</v>
      </c>
      <c r="T1755" s="36" t="s">
        <v>432</v>
      </c>
      <c r="U1755" s="39" t="str">
        <f>_xlfn.CONCAT(Tabel4[[#This Row],[Personnr.]],"-",Tabel4[[#This Row],[Afdeling]],"-",Tabel4[[#This Row],[ASS_Status]])</f>
        <v>33003-3062-Aktiv ansættelse</v>
      </c>
    </row>
    <row r="1756" spans="13:21" x14ac:dyDescent="0.4">
      <c r="M1756" s="35" t="s">
        <v>4413</v>
      </c>
      <c r="N1756" s="35" t="s">
        <v>47692</v>
      </c>
      <c r="O1756" s="35" t="s">
        <v>4414</v>
      </c>
      <c r="P1756" s="35" t="s">
        <v>31392</v>
      </c>
      <c r="Q1756" s="35" t="s">
        <v>29721</v>
      </c>
      <c r="R1756" s="35" t="s">
        <v>29797</v>
      </c>
      <c r="S1756" s="35" t="s">
        <v>4415</v>
      </c>
      <c r="T1756" s="36" t="s">
        <v>371</v>
      </c>
      <c r="U1756" s="39" t="str">
        <f>_xlfn.CONCAT(Tabel4[[#This Row],[Personnr.]],"-",Tabel4[[#This Row],[Afdeling]],"-",Tabel4[[#This Row],[ASS_Status]])</f>
        <v>31084-2841-Aktiv ansættelse</v>
      </c>
    </row>
    <row r="1757" spans="13:21" x14ac:dyDescent="0.4">
      <c r="M1757" s="35" t="s">
        <v>4416</v>
      </c>
      <c r="N1757" s="35" t="s">
        <v>47693</v>
      </c>
      <c r="O1757" s="35" t="s">
        <v>4417</v>
      </c>
      <c r="P1757" s="35" t="s">
        <v>31393</v>
      </c>
      <c r="Q1757" s="35" t="s">
        <v>29718</v>
      </c>
      <c r="R1757" s="35" t="s">
        <v>29761</v>
      </c>
      <c r="S1757" s="35" t="s">
        <v>4418</v>
      </c>
      <c r="T1757" s="36" t="s">
        <v>242</v>
      </c>
      <c r="U1757" s="39" t="str">
        <f>_xlfn.CONCAT(Tabel4[[#This Row],[Personnr.]],"-",Tabel4[[#This Row],[Afdeling]],"-",Tabel4[[#This Row],[ASS_Status]])</f>
        <v>28921-2511-Inactive - Payroll Eligible</v>
      </c>
    </row>
    <row r="1758" spans="13:21" x14ac:dyDescent="0.4">
      <c r="M1758" s="35" t="s">
        <v>4419</v>
      </c>
      <c r="N1758" s="35" t="s">
        <v>47694</v>
      </c>
      <c r="O1758" s="35" t="s">
        <v>4420</v>
      </c>
      <c r="P1758" s="35" t="s">
        <v>31394</v>
      </c>
      <c r="Q1758" s="35" t="s">
        <v>29721</v>
      </c>
      <c r="R1758" s="35" t="s">
        <v>31395</v>
      </c>
      <c r="S1758" s="35" t="s">
        <v>4421</v>
      </c>
      <c r="T1758" s="36" t="s">
        <v>820</v>
      </c>
      <c r="U1758" s="39" t="str">
        <f>_xlfn.CONCAT(Tabel4[[#This Row],[Personnr.]],"-",Tabel4[[#This Row],[Afdeling]],"-",Tabel4[[#This Row],[ASS_Status]])</f>
        <v>33997-8360-Aktiv ansættelse</v>
      </c>
    </row>
    <row r="1759" spans="13:21" x14ac:dyDescent="0.4">
      <c r="M1759" s="35" t="s">
        <v>4422</v>
      </c>
      <c r="N1759" s="35" t="s">
        <v>47695</v>
      </c>
      <c r="O1759" s="35" t="s">
        <v>4423</v>
      </c>
      <c r="P1759" s="35" t="s">
        <v>31396</v>
      </c>
      <c r="Q1759" s="35" t="s">
        <v>29718</v>
      </c>
      <c r="R1759" s="35" t="s">
        <v>29761</v>
      </c>
      <c r="S1759" s="35" t="s">
        <v>4424</v>
      </c>
      <c r="T1759" s="36" t="s">
        <v>707</v>
      </c>
      <c r="U1759" s="39" t="str">
        <f>_xlfn.CONCAT(Tabel4[[#This Row],[Personnr.]],"-",Tabel4[[#This Row],[Afdeling]],"-",Tabel4[[#This Row],[ASS_Status]])</f>
        <v>16139-5664-Inactive - Payroll Eligible</v>
      </c>
    </row>
    <row r="1760" spans="13:21" x14ac:dyDescent="0.4">
      <c r="M1760" s="35" t="s">
        <v>4425</v>
      </c>
      <c r="N1760" s="35" t="s">
        <v>47696</v>
      </c>
      <c r="O1760" s="35" t="s">
        <v>4426</v>
      </c>
      <c r="P1760" s="35" t="s">
        <v>31397</v>
      </c>
      <c r="Q1760" s="35" t="s">
        <v>29718</v>
      </c>
      <c r="R1760" s="35" t="s">
        <v>29737</v>
      </c>
      <c r="S1760" s="35" t="s">
        <v>4427</v>
      </c>
      <c r="T1760" s="36" t="s">
        <v>51</v>
      </c>
      <c r="U1760" s="39" t="str">
        <f>_xlfn.CONCAT(Tabel4[[#This Row],[Personnr.]],"-",Tabel4[[#This Row],[Afdeling]],"-",Tabel4[[#This Row],[ASS_Status]])</f>
        <v>15358-1030-Inactive - Payroll Eligible</v>
      </c>
    </row>
    <row r="1761" spans="13:21" x14ac:dyDescent="0.4">
      <c r="M1761" s="35" t="s">
        <v>4428</v>
      </c>
      <c r="N1761" s="35" t="s">
        <v>47697</v>
      </c>
      <c r="O1761" s="35" t="s">
        <v>4429</v>
      </c>
      <c r="P1761" s="35" t="s">
        <v>31398</v>
      </c>
      <c r="Q1761" s="35" t="s">
        <v>29718</v>
      </c>
      <c r="R1761" s="35" t="s">
        <v>29745</v>
      </c>
      <c r="S1761" s="35" t="s">
        <v>4430</v>
      </c>
      <c r="T1761" s="36" t="s">
        <v>85</v>
      </c>
      <c r="U1761" s="39" t="str">
        <f>_xlfn.CONCAT(Tabel4[[#This Row],[Personnr.]],"-",Tabel4[[#This Row],[Afdeling]],"-",Tabel4[[#This Row],[ASS_Status]])</f>
        <v>32766-1118-Inactive - Payroll Eligible</v>
      </c>
    </row>
    <row r="1762" spans="13:21" ht="45" x14ac:dyDescent="0.4">
      <c r="M1762" s="35" t="s">
        <v>4431</v>
      </c>
      <c r="N1762" s="35" t="s">
        <v>47698</v>
      </c>
      <c r="O1762" s="35" t="s">
        <v>4432</v>
      </c>
      <c r="P1762" s="35" t="s">
        <v>31399</v>
      </c>
      <c r="Q1762" s="35" t="s">
        <v>29718</v>
      </c>
      <c r="R1762" s="35" t="s">
        <v>29745</v>
      </c>
      <c r="S1762" s="35" t="s">
        <v>4433</v>
      </c>
      <c r="T1762" s="36" t="s">
        <v>85</v>
      </c>
      <c r="U1762" s="39" t="str">
        <f>_xlfn.CONCAT(Tabel4[[#This Row],[Personnr.]],"-",Tabel4[[#This Row],[Afdeling]],"-",Tabel4[[#This Row],[ASS_Status]])</f>
        <v>33906-1118-Inactive - Payroll Eligible</v>
      </c>
    </row>
    <row r="1763" spans="13:21" x14ac:dyDescent="0.4">
      <c r="M1763" s="35" t="s">
        <v>4434</v>
      </c>
      <c r="N1763" s="35" t="s">
        <v>47699</v>
      </c>
      <c r="O1763" s="35" t="s">
        <v>4435</v>
      </c>
      <c r="P1763" s="35" t="s">
        <v>31400</v>
      </c>
      <c r="Q1763" s="35" t="s">
        <v>29718</v>
      </c>
      <c r="R1763" s="35" t="s">
        <v>29761</v>
      </c>
      <c r="S1763" s="35" t="s">
        <v>4436</v>
      </c>
      <c r="T1763" s="36" t="s">
        <v>48</v>
      </c>
      <c r="U1763" s="39" t="str">
        <f>_xlfn.CONCAT(Tabel4[[#This Row],[Personnr.]],"-",Tabel4[[#This Row],[Afdeling]],"-",Tabel4[[#This Row],[ASS_Status]])</f>
        <v>17468-1022-Inactive - Payroll Eligible</v>
      </c>
    </row>
    <row r="1764" spans="13:21" x14ac:dyDescent="0.4">
      <c r="M1764" s="35" t="s">
        <v>4434</v>
      </c>
      <c r="N1764" s="35"/>
      <c r="O1764" s="35"/>
      <c r="P1764" s="35" t="s">
        <v>31401</v>
      </c>
      <c r="Q1764" s="35" t="s">
        <v>29718</v>
      </c>
      <c r="R1764" s="35" t="s">
        <v>29748</v>
      </c>
      <c r="S1764" s="35" t="s">
        <v>4436</v>
      </c>
      <c r="T1764" s="36" t="s">
        <v>44</v>
      </c>
      <c r="U1764" s="39" t="str">
        <f>_xlfn.CONCAT(Tabel4[[#This Row],[Personnr.]],"-",Tabel4[[#This Row],[Afdeling]],"-",Tabel4[[#This Row],[ASS_Status]])</f>
        <v>-1000-Inactive - Payroll Eligible</v>
      </c>
    </row>
    <row r="1765" spans="13:21" x14ac:dyDescent="0.4">
      <c r="M1765" s="35" t="s">
        <v>4437</v>
      </c>
      <c r="N1765" s="35" t="s">
        <v>47700</v>
      </c>
      <c r="O1765" s="35" t="s">
        <v>4438</v>
      </c>
      <c r="P1765" s="35" t="s">
        <v>31402</v>
      </c>
      <c r="Q1765" s="35" t="s">
        <v>29718</v>
      </c>
      <c r="R1765" s="35" t="s">
        <v>29748</v>
      </c>
      <c r="S1765" s="35" t="s">
        <v>4439</v>
      </c>
      <c r="T1765" s="36" t="s">
        <v>31</v>
      </c>
      <c r="U1765" s="39" t="str">
        <f>_xlfn.CONCAT(Tabel4[[#This Row],[Personnr.]],"-",Tabel4[[#This Row],[Afdeling]],"-",Tabel4[[#This Row],[ASS_Status]])</f>
        <v>16530-0116-Inactive - Payroll Eligible</v>
      </c>
    </row>
    <row r="1766" spans="13:21" x14ac:dyDescent="0.4">
      <c r="M1766" s="35" t="s">
        <v>4440</v>
      </c>
      <c r="N1766" s="35" t="s">
        <v>47701</v>
      </c>
      <c r="O1766" s="35" t="s">
        <v>4441</v>
      </c>
      <c r="P1766" s="35" t="s">
        <v>31403</v>
      </c>
      <c r="Q1766" s="35" t="s">
        <v>29718</v>
      </c>
      <c r="R1766" s="35" t="s">
        <v>29719</v>
      </c>
      <c r="S1766" s="35" t="s">
        <v>4442</v>
      </c>
      <c r="T1766" s="36" t="s">
        <v>762</v>
      </c>
      <c r="U1766" s="39" t="str">
        <f>_xlfn.CONCAT(Tabel4[[#This Row],[Personnr.]],"-",Tabel4[[#This Row],[Afdeling]],"-",Tabel4[[#This Row],[ASS_Status]])</f>
        <v>33157-7760-Inactive - Payroll Eligible</v>
      </c>
    </row>
    <row r="1767" spans="13:21" x14ac:dyDescent="0.4">
      <c r="M1767" s="35" t="s">
        <v>4443</v>
      </c>
      <c r="N1767" s="35" t="s">
        <v>47702</v>
      </c>
      <c r="O1767" s="35" t="s">
        <v>4444</v>
      </c>
      <c r="P1767" s="35" t="s">
        <v>31404</v>
      </c>
      <c r="Q1767" s="35" t="s">
        <v>29718</v>
      </c>
      <c r="R1767" s="35" t="s">
        <v>29754</v>
      </c>
      <c r="S1767" s="35" t="s">
        <v>4445</v>
      </c>
      <c r="T1767" s="36" t="s">
        <v>243</v>
      </c>
      <c r="U1767" s="39" t="str">
        <f>_xlfn.CONCAT(Tabel4[[#This Row],[Personnr.]],"-",Tabel4[[#This Row],[Afdeling]],"-",Tabel4[[#This Row],[ASS_Status]])</f>
        <v>29134-2512-Inactive - Payroll Eligible</v>
      </c>
    </row>
    <row r="1768" spans="13:21" x14ac:dyDescent="0.4">
      <c r="M1768" s="35" t="s">
        <v>4446</v>
      </c>
      <c r="N1768" s="35" t="s">
        <v>47703</v>
      </c>
      <c r="O1768" s="35" t="s">
        <v>4447</v>
      </c>
      <c r="P1768" s="35" t="s">
        <v>31405</v>
      </c>
      <c r="Q1768" s="35" t="s">
        <v>29718</v>
      </c>
      <c r="R1768" s="35" t="s">
        <v>29748</v>
      </c>
      <c r="S1768" s="35" t="s">
        <v>4448</v>
      </c>
      <c r="T1768" s="36" t="s">
        <v>26</v>
      </c>
      <c r="U1768" s="39" t="str">
        <f>_xlfn.CONCAT(Tabel4[[#This Row],[Personnr.]],"-",Tabel4[[#This Row],[Afdeling]],"-",Tabel4[[#This Row],[ASS_Status]])</f>
        <v>19423-0111-Inactive - Payroll Eligible</v>
      </c>
    </row>
    <row r="1769" spans="13:21" x14ac:dyDescent="0.4">
      <c r="M1769" s="35" t="s">
        <v>4449</v>
      </c>
      <c r="N1769" s="35" t="s">
        <v>47704</v>
      </c>
      <c r="O1769" s="35" t="s">
        <v>4450</v>
      </c>
      <c r="P1769" s="35" t="s">
        <v>31406</v>
      </c>
      <c r="Q1769" s="35" t="s">
        <v>29718</v>
      </c>
      <c r="R1769" s="35" t="s">
        <v>29761</v>
      </c>
      <c r="S1769" s="35" t="s">
        <v>4451</v>
      </c>
      <c r="T1769" s="36" t="s">
        <v>106</v>
      </c>
      <c r="U1769" s="39" t="str">
        <f>_xlfn.CONCAT(Tabel4[[#This Row],[Personnr.]],"-",Tabel4[[#This Row],[Afdeling]],"-",Tabel4[[#This Row],[ASS_Status]])</f>
        <v>21002-1210-Inactive - Payroll Eligible</v>
      </c>
    </row>
    <row r="1770" spans="13:21" x14ac:dyDescent="0.4">
      <c r="M1770" s="35" t="s">
        <v>4452</v>
      </c>
      <c r="N1770" s="35" t="s">
        <v>47705</v>
      </c>
      <c r="O1770" s="35" t="s">
        <v>4453</v>
      </c>
      <c r="P1770" s="35" t="s">
        <v>31407</v>
      </c>
      <c r="Q1770" s="35" t="s">
        <v>29721</v>
      </c>
      <c r="R1770" s="35" t="s">
        <v>42541</v>
      </c>
      <c r="S1770" s="35" t="s">
        <v>4454</v>
      </c>
      <c r="T1770" s="36" t="s">
        <v>580</v>
      </c>
      <c r="U1770" s="39" t="str">
        <f>_xlfn.CONCAT(Tabel4[[#This Row],[Personnr.]],"-",Tabel4[[#This Row],[Afdeling]],"-",Tabel4[[#This Row],[ASS_Status]])</f>
        <v>33092-4120-Aktiv ansættelse</v>
      </c>
    </row>
    <row r="1771" spans="13:21" x14ac:dyDescent="0.4">
      <c r="M1771" s="35" t="s">
        <v>4455</v>
      </c>
      <c r="N1771" s="35" t="s">
        <v>47706</v>
      </c>
      <c r="O1771" s="35" t="s">
        <v>4456</v>
      </c>
      <c r="P1771" s="35" t="s">
        <v>31408</v>
      </c>
      <c r="Q1771" s="35" t="s">
        <v>29721</v>
      </c>
      <c r="R1771" s="35" t="s">
        <v>29748</v>
      </c>
      <c r="S1771" s="35" t="s">
        <v>4457</v>
      </c>
      <c r="T1771" s="36" t="s">
        <v>26</v>
      </c>
      <c r="U1771" s="39" t="str">
        <f>_xlfn.CONCAT(Tabel4[[#This Row],[Personnr.]],"-",Tabel4[[#This Row],[Afdeling]],"-",Tabel4[[#This Row],[ASS_Status]])</f>
        <v>29824-0111-Aktiv ansættelse</v>
      </c>
    </row>
    <row r="1772" spans="13:21" x14ac:dyDescent="0.4">
      <c r="M1772" s="35" t="s">
        <v>4455</v>
      </c>
      <c r="N1772" s="35"/>
      <c r="O1772" s="35"/>
      <c r="P1772" s="35" t="s">
        <v>31409</v>
      </c>
      <c r="Q1772" s="35" t="s">
        <v>29718</v>
      </c>
      <c r="R1772" s="35" t="s">
        <v>29745</v>
      </c>
      <c r="S1772" s="35" t="s">
        <v>4457</v>
      </c>
      <c r="T1772" s="36" t="s">
        <v>39</v>
      </c>
      <c r="U1772" s="39" t="str">
        <f>_xlfn.CONCAT(Tabel4[[#This Row],[Personnr.]],"-",Tabel4[[#This Row],[Afdeling]],"-",Tabel4[[#This Row],[ASS_Status]])</f>
        <v>-0132-Inactive - Payroll Eligible</v>
      </c>
    </row>
    <row r="1773" spans="13:21" x14ac:dyDescent="0.4">
      <c r="M1773" s="35" t="s">
        <v>47707</v>
      </c>
      <c r="N1773" s="35" t="s">
        <v>47708</v>
      </c>
      <c r="O1773" s="35" t="s">
        <v>47709</v>
      </c>
      <c r="P1773" s="35" t="s">
        <v>47710</v>
      </c>
      <c r="Q1773" s="35" t="s">
        <v>29721</v>
      </c>
      <c r="R1773" s="35" t="s">
        <v>29761</v>
      </c>
      <c r="S1773" s="35" t="s">
        <v>47711</v>
      </c>
      <c r="T1773" s="36" t="s">
        <v>42501</v>
      </c>
      <c r="U1773" s="39" t="str">
        <f>_xlfn.CONCAT(Tabel4[[#This Row],[Personnr.]],"-",Tabel4[[#This Row],[Afdeling]],"-",Tabel4[[#This Row],[ASS_Status]])</f>
        <v>37619-2291-Aktiv ansættelse</v>
      </c>
    </row>
    <row r="1774" spans="13:21" ht="33.75" x14ac:dyDescent="0.4">
      <c r="M1774" s="35" t="s">
        <v>47712</v>
      </c>
      <c r="N1774" s="35" t="s">
        <v>47713</v>
      </c>
      <c r="O1774" s="35" t="s">
        <v>47714</v>
      </c>
      <c r="P1774" s="35" t="s">
        <v>47715</v>
      </c>
      <c r="Q1774" s="35" t="s">
        <v>29721</v>
      </c>
      <c r="R1774" s="35" t="s">
        <v>29754</v>
      </c>
      <c r="S1774" s="35" t="s">
        <v>47716</v>
      </c>
      <c r="T1774" s="36" t="s">
        <v>312</v>
      </c>
      <c r="U1774" s="39" t="str">
        <f>_xlfn.CONCAT(Tabel4[[#This Row],[Personnr.]],"-",Tabel4[[#This Row],[Afdeling]],"-",Tabel4[[#This Row],[ASS_Status]])</f>
        <v>37346-2758-Aktiv ansættelse</v>
      </c>
    </row>
    <row r="1775" spans="13:21" x14ac:dyDescent="0.4">
      <c r="M1775" s="35" t="s">
        <v>4458</v>
      </c>
      <c r="N1775" s="35" t="s">
        <v>47717</v>
      </c>
      <c r="O1775" s="35" t="s">
        <v>4459</v>
      </c>
      <c r="P1775" s="35" t="s">
        <v>31410</v>
      </c>
      <c r="Q1775" s="35" t="s">
        <v>29718</v>
      </c>
      <c r="R1775" s="35" t="s">
        <v>29754</v>
      </c>
      <c r="S1775" s="35" t="s">
        <v>4460</v>
      </c>
      <c r="T1775" s="36" t="s">
        <v>394</v>
      </c>
      <c r="U1775" s="39" t="str">
        <f>_xlfn.CONCAT(Tabel4[[#This Row],[Personnr.]],"-",Tabel4[[#This Row],[Afdeling]],"-",Tabel4[[#This Row],[ASS_Status]])</f>
        <v>32940-2995-Inactive - Payroll Eligible</v>
      </c>
    </row>
    <row r="1776" spans="13:21" x14ac:dyDescent="0.4">
      <c r="M1776" s="35" t="s">
        <v>4458</v>
      </c>
      <c r="N1776" s="35"/>
      <c r="O1776" s="35"/>
      <c r="P1776" s="35" t="s">
        <v>31411</v>
      </c>
      <c r="Q1776" s="35" t="s">
        <v>29721</v>
      </c>
      <c r="R1776" s="35" t="s">
        <v>29719</v>
      </c>
      <c r="S1776" s="35" t="s">
        <v>4460</v>
      </c>
      <c r="T1776" s="36" t="s">
        <v>396</v>
      </c>
      <c r="U1776" s="39" t="str">
        <f>_xlfn.CONCAT(Tabel4[[#This Row],[Personnr.]],"-",Tabel4[[#This Row],[Afdeling]],"-",Tabel4[[#This Row],[ASS_Status]])</f>
        <v>-2997-Aktiv ansættelse</v>
      </c>
    </row>
    <row r="1777" spans="13:21" x14ac:dyDescent="0.4">
      <c r="M1777" s="35" t="s">
        <v>27427</v>
      </c>
      <c r="N1777" s="35" t="s">
        <v>47718</v>
      </c>
      <c r="O1777" s="35" t="s">
        <v>27428</v>
      </c>
      <c r="P1777" s="35" t="s">
        <v>31412</v>
      </c>
      <c r="Q1777" s="35" t="s">
        <v>29718</v>
      </c>
      <c r="R1777" s="35" t="s">
        <v>29745</v>
      </c>
      <c r="S1777" s="35" t="s">
        <v>27429</v>
      </c>
      <c r="T1777" s="36" t="s">
        <v>450</v>
      </c>
      <c r="U1777" s="39" t="str">
        <f>_xlfn.CONCAT(Tabel4[[#This Row],[Personnr.]],"-",Tabel4[[#This Row],[Afdeling]],"-",Tabel4[[#This Row],[ASS_Status]])</f>
        <v>34483-3110-Inactive - Payroll Eligible</v>
      </c>
    </row>
    <row r="1778" spans="13:21" x14ac:dyDescent="0.4">
      <c r="M1778" s="35" t="s">
        <v>27427</v>
      </c>
      <c r="N1778" s="35"/>
      <c r="O1778" s="35"/>
      <c r="P1778" s="35" t="s">
        <v>47719</v>
      </c>
      <c r="Q1778" s="35" t="s">
        <v>29718</v>
      </c>
      <c r="R1778" s="35" t="s">
        <v>29745</v>
      </c>
      <c r="S1778" s="35" t="s">
        <v>27429</v>
      </c>
      <c r="T1778" s="36" t="s">
        <v>450</v>
      </c>
      <c r="U1778" s="39" t="str">
        <f>_xlfn.CONCAT(Tabel4[[#This Row],[Personnr.]],"-",Tabel4[[#This Row],[Afdeling]],"-",Tabel4[[#This Row],[ASS_Status]])</f>
        <v>-3110-Inactive - Payroll Eligible</v>
      </c>
    </row>
    <row r="1779" spans="13:21" x14ac:dyDescent="0.4">
      <c r="M1779" s="35" t="s">
        <v>47720</v>
      </c>
      <c r="N1779" s="35" t="s">
        <v>47721</v>
      </c>
      <c r="O1779" s="35" t="s">
        <v>47722</v>
      </c>
      <c r="P1779" s="35" t="s">
        <v>47723</v>
      </c>
      <c r="Q1779" s="35" t="s">
        <v>29718</v>
      </c>
      <c r="R1779" s="35" t="s">
        <v>29745</v>
      </c>
      <c r="S1779" s="35" t="s">
        <v>47724</v>
      </c>
      <c r="T1779" s="36" t="s">
        <v>586</v>
      </c>
      <c r="U1779" s="39" t="str">
        <f>_xlfn.CONCAT(Tabel4[[#This Row],[Personnr.]],"-",Tabel4[[#This Row],[Afdeling]],"-",Tabel4[[#This Row],[ASS_Status]])</f>
        <v>37099-4200-Inactive - Payroll Eligible</v>
      </c>
    </row>
    <row r="1780" spans="13:21" x14ac:dyDescent="0.4">
      <c r="M1780" s="35" t="s">
        <v>47725</v>
      </c>
      <c r="N1780" s="35" t="s">
        <v>47726</v>
      </c>
      <c r="O1780" s="35" t="s">
        <v>47727</v>
      </c>
      <c r="P1780" s="35" t="s">
        <v>47728</v>
      </c>
      <c r="Q1780" s="35" t="s">
        <v>29721</v>
      </c>
      <c r="R1780" s="35" t="s">
        <v>29745</v>
      </c>
      <c r="S1780" s="35" t="s">
        <v>47729</v>
      </c>
      <c r="T1780" s="36" t="s">
        <v>288</v>
      </c>
      <c r="U1780" s="39" t="str">
        <f>_xlfn.CONCAT(Tabel4[[#This Row],[Personnr.]],"-",Tabel4[[#This Row],[Afdeling]],"-",Tabel4[[#This Row],[ASS_Status]])</f>
        <v>36681-2694-Aktiv ansættelse</v>
      </c>
    </row>
    <row r="1781" spans="13:21" x14ac:dyDescent="0.4">
      <c r="M1781" s="35" t="s">
        <v>4461</v>
      </c>
      <c r="N1781" s="35" t="s">
        <v>47730</v>
      </c>
      <c r="O1781" s="35" t="s">
        <v>4462</v>
      </c>
      <c r="P1781" s="35" t="s">
        <v>31413</v>
      </c>
      <c r="Q1781" s="35" t="s">
        <v>29718</v>
      </c>
      <c r="R1781" s="35" t="s">
        <v>29965</v>
      </c>
      <c r="S1781" s="35" t="s">
        <v>4463</v>
      </c>
      <c r="T1781" s="36" t="s">
        <v>95</v>
      </c>
      <c r="U1781" s="39" t="str">
        <f>_xlfn.CONCAT(Tabel4[[#This Row],[Personnr.]],"-",Tabel4[[#This Row],[Afdeling]],"-",Tabel4[[#This Row],[ASS_Status]])</f>
        <v>2141-1145-Inactive - Payroll Eligible</v>
      </c>
    </row>
    <row r="1782" spans="13:21" x14ac:dyDescent="0.4">
      <c r="M1782" s="35" t="s">
        <v>4464</v>
      </c>
      <c r="N1782" s="35" t="s">
        <v>47731</v>
      </c>
      <c r="O1782" s="35" t="s">
        <v>4465</v>
      </c>
      <c r="P1782" s="35" t="s">
        <v>31414</v>
      </c>
      <c r="Q1782" s="35" t="s">
        <v>29721</v>
      </c>
      <c r="R1782" s="35" t="s">
        <v>30005</v>
      </c>
      <c r="S1782" s="35" t="s">
        <v>4466</v>
      </c>
      <c r="T1782" s="36" t="s">
        <v>849</v>
      </c>
      <c r="U1782" s="39" t="str">
        <f>_xlfn.CONCAT(Tabel4[[#This Row],[Personnr.]],"-",Tabel4[[#This Row],[Afdeling]],"-",Tabel4[[#This Row],[ASS_Status]])</f>
        <v>13487-8607-Aktiv ansættelse</v>
      </c>
    </row>
    <row r="1783" spans="13:21" x14ac:dyDescent="0.4">
      <c r="M1783" s="35" t="s">
        <v>4467</v>
      </c>
      <c r="N1783" s="35" t="s">
        <v>47732</v>
      </c>
      <c r="O1783" s="35" t="s">
        <v>4468</v>
      </c>
      <c r="P1783" s="35" t="s">
        <v>31415</v>
      </c>
      <c r="Q1783" s="35" t="s">
        <v>29721</v>
      </c>
      <c r="R1783" s="35" t="s">
        <v>30005</v>
      </c>
      <c r="S1783" s="35" t="s">
        <v>4469</v>
      </c>
      <c r="T1783" s="36" t="s">
        <v>865</v>
      </c>
      <c r="U1783" s="39" t="str">
        <f>_xlfn.CONCAT(Tabel4[[#This Row],[Personnr.]],"-",Tabel4[[#This Row],[Afdeling]],"-",Tabel4[[#This Row],[ASS_Status]])</f>
        <v>18991-8640-Aktiv ansættelse</v>
      </c>
    </row>
    <row r="1784" spans="13:21" x14ac:dyDescent="0.4">
      <c r="M1784" s="35" t="s">
        <v>4470</v>
      </c>
      <c r="N1784" s="35" t="s">
        <v>47733</v>
      </c>
      <c r="O1784" s="35" t="s">
        <v>4471</v>
      </c>
      <c r="P1784" s="35" t="s">
        <v>31416</v>
      </c>
      <c r="Q1784" s="35" t="s">
        <v>29721</v>
      </c>
      <c r="R1784" s="35" t="s">
        <v>31417</v>
      </c>
      <c r="S1784" s="35" t="s">
        <v>4472</v>
      </c>
      <c r="T1784" s="36" t="s">
        <v>819</v>
      </c>
      <c r="U1784" s="39" t="str">
        <f>_xlfn.CONCAT(Tabel4[[#This Row],[Personnr.]],"-",Tabel4[[#This Row],[Afdeling]],"-",Tabel4[[#This Row],[ASS_Status]])</f>
        <v>33472-8350-Aktiv ansættelse</v>
      </c>
    </row>
    <row r="1785" spans="13:21" x14ac:dyDescent="0.4">
      <c r="M1785" s="35" t="s">
        <v>4473</v>
      </c>
      <c r="N1785" s="35" t="s">
        <v>47734</v>
      </c>
      <c r="O1785" s="35" t="s">
        <v>4474</v>
      </c>
      <c r="P1785" s="35" t="s">
        <v>31418</v>
      </c>
      <c r="Q1785" s="35" t="s">
        <v>29721</v>
      </c>
      <c r="R1785" s="35" t="s">
        <v>29722</v>
      </c>
      <c r="S1785" s="35" t="s">
        <v>4475</v>
      </c>
      <c r="T1785" s="36" t="s">
        <v>627</v>
      </c>
      <c r="U1785" s="39" t="str">
        <f>_xlfn.CONCAT(Tabel4[[#This Row],[Personnr.]],"-",Tabel4[[#This Row],[Afdeling]],"-",Tabel4[[#This Row],[ASS_Status]])</f>
        <v>15880-4655-Aktiv ansættelse</v>
      </c>
    </row>
    <row r="1786" spans="13:21" x14ac:dyDescent="0.4">
      <c r="M1786" s="35" t="s">
        <v>4476</v>
      </c>
      <c r="N1786" s="35" t="s">
        <v>47735</v>
      </c>
      <c r="O1786" s="35" t="s">
        <v>4477</v>
      </c>
      <c r="P1786" s="35" t="s">
        <v>31419</v>
      </c>
      <c r="Q1786" s="35" t="s">
        <v>29721</v>
      </c>
      <c r="R1786" s="35" t="s">
        <v>29791</v>
      </c>
      <c r="S1786" s="35" t="s">
        <v>4478</v>
      </c>
      <c r="T1786" s="36" t="s">
        <v>839</v>
      </c>
      <c r="U1786" s="39" t="str">
        <f>_xlfn.CONCAT(Tabel4[[#This Row],[Personnr.]],"-",Tabel4[[#This Row],[Afdeling]],"-",Tabel4[[#This Row],[ASS_Status]])</f>
        <v>33825-8534-Aktiv ansættelse</v>
      </c>
    </row>
    <row r="1787" spans="13:21" x14ac:dyDescent="0.4">
      <c r="M1787" s="35" t="s">
        <v>4479</v>
      </c>
      <c r="N1787" s="35" t="s">
        <v>47736</v>
      </c>
      <c r="O1787" s="35" t="s">
        <v>4480</v>
      </c>
      <c r="P1787" s="35" t="s">
        <v>31420</v>
      </c>
      <c r="Q1787" s="35" t="s">
        <v>29721</v>
      </c>
      <c r="R1787" s="35" t="s">
        <v>31421</v>
      </c>
      <c r="S1787" s="35" t="s">
        <v>4481</v>
      </c>
      <c r="T1787" s="36" t="s">
        <v>254</v>
      </c>
      <c r="U1787" s="39" t="str">
        <f>_xlfn.CONCAT(Tabel4[[#This Row],[Personnr.]],"-",Tabel4[[#This Row],[Afdeling]],"-",Tabel4[[#This Row],[ASS_Status]])</f>
        <v>22404-2562-Aktiv ansættelse</v>
      </c>
    </row>
    <row r="1788" spans="13:21" x14ac:dyDescent="0.4">
      <c r="M1788" s="35" t="s">
        <v>4482</v>
      </c>
      <c r="N1788" s="35" t="s">
        <v>47737</v>
      </c>
      <c r="O1788" s="35" t="s">
        <v>4483</v>
      </c>
      <c r="P1788" s="35" t="s">
        <v>31422</v>
      </c>
      <c r="Q1788" s="35" t="s">
        <v>29721</v>
      </c>
      <c r="R1788" s="35" t="s">
        <v>29722</v>
      </c>
      <c r="S1788" s="35" t="s">
        <v>4484</v>
      </c>
      <c r="T1788" s="36" t="s">
        <v>621</v>
      </c>
      <c r="U1788" s="39" t="str">
        <f>_xlfn.CONCAT(Tabel4[[#This Row],[Personnr.]],"-",Tabel4[[#This Row],[Afdeling]],"-",Tabel4[[#This Row],[ASS_Status]])</f>
        <v>15439-4630-Aktiv ansættelse</v>
      </c>
    </row>
    <row r="1789" spans="13:21" x14ac:dyDescent="0.4">
      <c r="M1789" s="35" t="s">
        <v>4485</v>
      </c>
      <c r="N1789" s="35" t="s">
        <v>47738</v>
      </c>
      <c r="O1789" s="35" t="s">
        <v>4486</v>
      </c>
      <c r="P1789" s="35" t="s">
        <v>31423</v>
      </c>
      <c r="Q1789" s="35" t="s">
        <v>29721</v>
      </c>
      <c r="R1789" s="35" t="s">
        <v>29722</v>
      </c>
      <c r="S1789" s="35" t="s">
        <v>4487</v>
      </c>
      <c r="T1789" s="36" t="s">
        <v>605</v>
      </c>
      <c r="U1789" s="39" t="str">
        <f>_xlfn.CONCAT(Tabel4[[#This Row],[Personnr.]],"-",Tabel4[[#This Row],[Afdeling]],"-",Tabel4[[#This Row],[ASS_Status]])</f>
        <v>2063-4280-Aktiv ansættelse</v>
      </c>
    </row>
    <row r="1790" spans="13:21" x14ac:dyDescent="0.4">
      <c r="M1790" s="35" t="s">
        <v>27431</v>
      </c>
      <c r="N1790" s="35" t="s">
        <v>47739</v>
      </c>
      <c r="O1790" s="35" t="s">
        <v>27432</v>
      </c>
      <c r="P1790" s="35" t="s">
        <v>31424</v>
      </c>
      <c r="Q1790" s="35" t="s">
        <v>29721</v>
      </c>
      <c r="R1790" s="35" t="s">
        <v>29722</v>
      </c>
      <c r="S1790" s="35" t="s">
        <v>27433</v>
      </c>
      <c r="T1790" s="36" t="s">
        <v>27</v>
      </c>
      <c r="U1790" s="39" t="str">
        <f>_xlfn.CONCAT(Tabel4[[#This Row],[Personnr.]],"-",Tabel4[[#This Row],[Afdeling]],"-",Tabel4[[#This Row],[ASS_Status]])</f>
        <v>34134-0112-Aktiv ansættelse</v>
      </c>
    </row>
    <row r="1791" spans="13:21" x14ac:dyDescent="0.4">
      <c r="M1791" s="35" t="s">
        <v>4488</v>
      </c>
      <c r="N1791" s="35" t="s">
        <v>47740</v>
      </c>
      <c r="O1791" s="35" t="s">
        <v>4489</v>
      </c>
      <c r="P1791" s="35" t="s">
        <v>31425</v>
      </c>
      <c r="Q1791" s="35" t="s">
        <v>29721</v>
      </c>
      <c r="R1791" s="35" t="s">
        <v>29719</v>
      </c>
      <c r="S1791" s="35" t="s">
        <v>4490</v>
      </c>
      <c r="T1791" s="36" t="s">
        <v>611</v>
      </c>
      <c r="U1791" s="39" t="str">
        <f>_xlfn.CONCAT(Tabel4[[#This Row],[Personnr.]],"-",Tabel4[[#This Row],[Afdeling]],"-",Tabel4[[#This Row],[ASS_Status]])</f>
        <v>29238-4291-Aktiv ansættelse</v>
      </c>
    </row>
    <row r="1792" spans="13:21" x14ac:dyDescent="0.4">
      <c r="M1792" s="35" t="s">
        <v>4491</v>
      </c>
      <c r="N1792" s="35" t="s">
        <v>47741</v>
      </c>
      <c r="O1792" s="35" t="s">
        <v>4492</v>
      </c>
      <c r="P1792" s="35" t="s">
        <v>31426</v>
      </c>
      <c r="Q1792" s="35" t="s">
        <v>29721</v>
      </c>
      <c r="R1792" s="35" t="s">
        <v>29722</v>
      </c>
      <c r="S1792" s="35" t="s">
        <v>4493</v>
      </c>
      <c r="T1792" s="36" t="s">
        <v>472</v>
      </c>
      <c r="U1792" s="39" t="str">
        <f>_xlfn.CONCAT(Tabel4[[#This Row],[Personnr.]],"-",Tabel4[[#This Row],[Afdeling]],"-",Tabel4[[#This Row],[ASS_Status]])</f>
        <v>4933-3195-Aktiv ansættelse</v>
      </c>
    </row>
    <row r="1793" spans="13:21" x14ac:dyDescent="0.4">
      <c r="M1793" s="35" t="s">
        <v>4494</v>
      </c>
      <c r="N1793" s="35" t="s">
        <v>47742</v>
      </c>
      <c r="O1793" s="35" t="s">
        <v>4495</v>
      </c>
      <c r="P1793" s="35" t="s">
        <v>31427</v>
      </c>
      <c r="Q1793" s="35" t="s">
        <v>29721</v>
      </c>
      <c r="R1793" s="35" t="s">
        <v>42757</v>
      </c>
      <c r="S1793" s="35" t="s">
        <v>4496</v>
      </c>
      <c r="T1793" s="36" t="s">
        <v>600</v>
      </c>
      <c r="U1793" s="39" t="str">
        <f>_xlfn.CONCAT(Tabel4[[#This Row],[Personnr.]],"-",Tabel4[[#This Row],[Afdeling]],"-",Tabel4[[#This Row],[ASS_Status]])</f>
        <v>27826-4270-Aktiv ansættelse</v>
      </c>
    </row>
    <row r="1794" spans="13:21" x14ac:dyDescent="0.4">
      <c r="M1794" s="35" t="s">
        <v>4497</v>
      </c>
      <c r="N1794" s="35" t="s">
        <v>47743</v>
      </c>
      <c r="O1794" s="35" t="s">
        <v>4498</v>
      </c>
      <c r="P1794" s="35" t="s">
        <v>31428</v>
      </c>
      <c r="Q1794" s="35" t="s">
        <v>29718</v>
      </c>
      <c r="R1794" s="35" t="s">
        <v>29737</v>
      </c>
      <c r="S1794" s="35" t="s">
        <v>4499</v>
      </c>
      <c r="T1794" s="36" t="s">
        <v>147</v>
      </c>
      <c r="U1794" s="39" t="str">
        <f>_xlfn.CONCAT(Tabel4[[#This Row],[Personnr.]],"-",Tabel4[[#This Row],[Afdeling]],"-",Tabel4[[#This Row],[ASS_Status]])</f>
        <v>29731-2274-Inactive - Payroll Eligible</v>
      </c>
    </row>
    <row r="1795" spans="13:21" x14ac:dyDescent="0.4">
      <c r="M1795" s="35" t="s">
        <v>4500</v>
      </c>
      <c r="N1795" s="35" t="s">
        <v>47744</v>
      </c>
      <c r="O1795" s="35" t="s">
        <v>4501</v>
      </c>
      <c r="P1795" s="35" t="s">
        <v>31429</v>
      </c>
      <c r="Q1795" s="35" t="s">
        <v>29718</v>
      </c>
      <c r="R1795" s="35" t="s">
        <v>29737</v>
      </c>
      <c r="S1795" s="35" t="s">
        <v>4502</v>
      </c>
      <c r="T1795" s="36" t="s">
        <v>605</v>
      </c>
      <c r="U1795" s="39" t="str">
        <f>_xlfn.CONCAT(Tabel4[[#This Row],[Personnr.]],"-",Tabel4[[#This Row],[Afdeling]],"-",Tabel4[[#This Row],[ASS_Status]])</f>
        <v>23585-4280-Inactive - Payroll Eligible</v>
      </c>
    </row>
    <row r="1796" spans="13:21" ht="33.75" x14ac:dyDescent="0.4">
      <c r="M1796" s="35" t="s">
        <v>27435</v>
      </c>
      <c r="N1796" s="35" t="s">
        <v>47745</v>
      </c>
      <c r="O1796" s="35" t="s">
        <v>27436</v>
      </c>
      <c r="P1796" s="35" t="s">
        <v>31430</v>
      </c>
      <c r="Q1796" s="35" t="s">
        <v>29721</v>
      </c>
      <c r="R1796" s="35" t="s">
        <v>31056</v>
      </c>
      <c r="S1796" s="35" t="s">
        <v>27437</v>
      </c>
      <c r="T1796" s="36" t="s">
        <v>749</v>
      </c>
      <c r="U1796" s="39" t="str">
        <f>_xlfn.CONCAT(Tabel4[[#This Row],[Personnr.]],"-",Tabel4[[#This Row],[Afdeling]],"-",Tabel4[[#This Row],[ASS_Status]])</f>
        <v>34493-7210-Aktiv ansættelse</v>
      </c>
    </row>
    <row r="1797" spans="13:21" x14ac:dyDescent="0.4">
      <c r="M1797" s="35" t="s">
        <v>4503</v>
      </c>
      <c r="N1797" s="35" t="s">
        <v>47746</v>
      </c>
      <c r="O1797" s="35" t="s">
        <v>4504</v>
      </c>
      <c r="P1797" s="35" t="s">
        <v>31431</v>
      </c>
      <c r="Q1797" s="35" t="s">
        <v>31095</v>
      </c>
      <c r="R1797" s="35" t="s">
        <v>29783</v>
      </c>
      <c r="S1797" s="35" t="s">
        <v>4505</v>
      </c>
      <c r="T1797" s="36" t="s">
        <v>46059</v>
      </c>
      <c r="U1797" s="39" t="str">
        <f>_xlfn.CONCAT(Tabel4[[#This Row],[Personnr.]],"-",Tabel4[[#This Row],[Afdeling]],"-",Tabel4[[#This Row],[ASS_Status]])</f>
        <v>17659-2931-Barsel u. løn m. pension (90)</v>
      </c>
    </row>
    <row r="1798" spans="13:21" x14ac:dyDescent="0.4">
      <c r="M1798" s="35" t="s">
        <v>4506</v>
      </c>
      <c r="N1798" s="35" t="s">
        <v>47747</v>
      </c>
      <c r="O1798" s="35" t="s">
        <v>4507</v>
      </c>
      <c r="P1798" s="35" t="s">
        <v>31432</v>
      </c>
      <c r="Q1798" s="35" t="s">
        <v>29718</v>
      </c>
      <c r="R1798" s="35" t="s">
        <v>29754</v>
      </c>
      <c r="S1798" s="35" t="s">
        <v>4508</v>
      </c>
      <c r="T1798" s="36" t="s">
        <v>244</v>
      </c>
      <c r="U1798" s="39" t="str">
        <f>_xlfn.CONCAT(Tabel4[[#This Row],[Personnr.]],"-",Tabel4[[#This Row],[Afdeling]],"-",Tabel4[[#This Row],[ASS_Status]])</f>
        <v>28301-2514-Inactive - Payroll Eligible</v>
      </c>
    </row>
    <row r="1799" spans="13:21" x14ac:dyDescent="0.4">
      <c r="M1799" s="35" t="s">
        <v>4509</v>
      </c>
      <c r="N1799" s="35" t="s">
        <v>47748</v>
      </c>
      <c r="O1799" s="35" t="s">
        <v>4510</v>
      </c>
      <c r="P1799" s="35" t="s">
        <v>31433</v>
      </c>
      <c r="Q1799" s="35" t="s">
        <v>29718</v>
      </c>
      <c r="R1799" s="35" t="s">
        <v>29857</v>
      </c>
      <c r="S1799" s="35" t="s">
        <v>4511</v>
      </c>
      <c r="T1799" s="36" t="s">
        <v>40</v>
      </c>
      <c r="U1799" s="39" t="str">
        <f>_xlfn.CONCAT(Tabel4[[#This Row],[Personnr.]],"-",Tabel4[[#This Row],[Afdeling]],"-",Tabel4[[#This Row],[ASS_Status]])</f>
        <v>23668-0133-Inactive - Payroll Eligible</v>
      </c>
    </row>
    <row r="1800" spans="13:21" x14ac:dyDescent="0.4">
      <c r="M1800" s="35" t="s">
        <v>4512</v>
      </c>
      <c r="N1800" s="35" t="s">
        <v>47749</v>
      </c>
      <c r="O1800" s="35" t="s">
        <v>4513</v>
      </c>
      <c r="P1800" s="35" t="s">
        <v>31434</v>
      </c>
      <c r="Q1800" s="35" t="s">
        <v>29718</v>
      </c>
      <c r="R1800" s="35" t="s">
        <v>29745</v>
      </c>
      <c r="S1800" s="35" t="s">
        <v>4514</v>
      </c>
      <c r="T1800" s="36" t="s">
        <v>586</v>
      </c>
      <c r="U1800" s="39" t="str">
        <f>_xlfn.CONCAT(Tabel4[[#This Row],[Personnr.]],"-",Tabel4[[#This Row],[Afdeling]],"-",Tabel4[[#This Row],[ASS_Status]])</f>
        <v>33567-4200-Inactive - Payroll Eligible</v>
      </c>
    </row>
    <row r="1801" spans="13:21" ht="33.75" x14ac:dyDescent="0.4">
      <c r="M1801" s="35" t="s">
        <v>27438</v>
      </c>
      <c r="N1801" s="35" t="s">
        <v>47750</v>
      </c>
      <c r="O1801" s="35" t="s">
        <v>27439</v>
      </c>
      <c r="P1801" s="35" t="s">
        <v>31435</v>
      </c>
      <c r="Q1801" s="35" t="s">
        <v>29718</v>
      </c>
      <c r="R1801" s="35" t="s">
        <v>29761</v>
      </c>
      <c r="S1801" s="35" t="s">
        <v>27440</v>
      </c>
      <c r="T1801" s="36" t="s">
        <v>31</v>
      </c>
      <c r="U1801" s="39" t="str">
        <f>_xlfn.CONCAT(Tabel4[[#This Row],[Personnr.]],"-",Tabel4[[#This Row],[Afdeling]],"-",Tabel4[[#This Row],[ASS_Status]])</f>
        <v>34192-0116-Inactive - Payroll Eligible</v>
      </c>
    </row>
    <row r="1802" spans="13:21" ht="33.75" x14ac:dyDescent="0.4">
      <c r="M1802" s="35" t="s">
        <v>27438</v>
      </c>
      <c r="N1802" s="35"/>
      <c r="O1802" s="35"/>
      <c r="P1802" s="35" t="s">
        <v>31436</v>
      </c>
      <c r="Q1802" s="35" t="s">
        <v>29721</v>
      </c>
      <c r="R1802" s="35" t="s">
        <v>29761</v>
      </c>
      <c r="S1802" s="35" t="s">
        <v>27440</v>
      </c>
      <c r="T1802" s="36" t="s">
        <v>31</v>
      </c>
      <c r="U1802" s="39" t="str">
        <f>_xlfn.CONCAT(Tabel4[[#This Row],[Personnr.]],"-",Tabel4[[#This Row],[Afdeling]],"-",Tabel4[[#This Row],[ASS_Status]])</f>
        <v>-0116-Aktiv ansættelse</v>
      </c>
    </row>
    <row r="1803" spans="13:21" x14ac:dyDescent="0.4">
      <c r="M1803" s="35" t="s">
        <v>4515</v>
      </c>
      <c r="N1803" s="35" t="s">
        <v>47751</v>
      </c>
      <c r="O1803" s="35" t="s">
        <v>4516</v>
      </c>
      <c r="P1803" s="35" t="s">
        <v>31437</v>
      </c>
      <c r="Q1803" s="35" t="s">
        <v>29718</v>
      </c>
      <c r="R1803" s="35" t="s">
        <v>29745</v>
      </c>
      <c r="S1803" s="35" t="s">
        <v>4517</v>
      </c>
      <c r="T1803" s="36" t="s">
        <v>85</v>
      </c>
      <c r="U1803" s="39" t="str">
        <f>_xlfn.CONCAT(Tabel4[[#This Row],[Personnr.]],"-",Tabel4[[#This Row],[Afdeling]],"-",Tabel4[[#This Row],[ASS_Status]])</f>
        <v>33177-1118-Inactive - Payroll Eligible</v>
      </c>
    </row>
    <row r="1804" spans="13:21" x14ac:dyDescent="0.4">
      <c r="M1804" s="35" t="s">
        <v>27441</v>
      </c>
      <c r="N1804" s="35" t="s">
        <v>47752</v>
      </c>
      <c r="O1804" s="35" t="s">
        <v>27442</v>
      </c>
      <c r="P1804" s="35" t="s">
        <v>31438</v>
      </c>
      <c r="Q1804" s="35" t="s">
        <v>29718</v>
      </c>
      <c r="R1804" s="35" t="s">
        <v>29745</v>
      </c>
      <c r="S1804" s="35" t="s">
        <v>27443</v>
      </c>
      <c r="T1804" s="36" t="s">
        <v>350</v>
      </c>
      <c r="U1804" s="39" t="str">
        <f>_xlfn.CONCAT(Tabel4[[#This Row],[Personnr.]],"-",Tabel4[[#This Row],[Afdeling]],"-",Tabel4[[#This Row],[ASS_Status]])</f>
        <v>34709-2810-Inactive - Payroll Eligible</v>
      </c>
    </row>
    <row r="1805" spans="13:21" x14ac:dyDescent="0.4">
      <c r="M1805" s="35" t="s">
        <v>44462</v>
      </c>
      <c r="N1805" s="35" t="s">
        <v>47753</v>
      </c>
      <c r="O1805" s="35" t="s">
        <v>44463</v>
      </c>
      <c r="P1805" s="35" t="s">
        <v>42758</v>
      </c>
      <c r="Q1805" s="35" t="s">
        <v>29721</v>
      </c>
      <c r="R1805" s="35" t="s">
        <v>29748</v>
      </c>
      <c r="S1805" s="35" t="s">
        <v>42759</v>
      </c>
      <c r="T1805" s="36" t="s">
        <v>300</v>
      </c>
      <c r="U1805" s="39" t="str">
        <f>_xlfn.CONCAT(Tabel4[[#This Row],[Personnr.]],"-",Tabel4[[#This Row],[Afdeling]],"-",Tabel4[[#This Row],[ASS_Status]])</f>
        <v>36244-2734-Aktiv ansættelse</v>
      </c>
    </row>
    <row r="1806" spans="13:21" x14ac:dyDescent="0.4">
      <c r="M1806" s="35" t="s">
        <v>4518</v>
      </c>
      <c r="N1806" s="35" t="s">
        <v>47754</v>
      </c>
      <c r="O1806" s="35" t="s">
        <v>4519</v>
      </c>
      <c r="P1806" s="35" t="s">
        <v>31439</v>
      </c>
      <c r="Q1806" s="35" t="s">
        <v>29721</v>
      </c>
      <c r="R1806" s="35" t="s">
        <v>29748</v>
      </c>
      <c r="S1806" s="35" t="s">
        <v>4520</v>
      </c>
      <c r="T1806" s="36" t="s">
        <v>536</v>
      </c>
      <c r="U1806" s="39" t="str">
        <f>_xlfn.CONCAT(Tabel4[[#This Row],[Personnr.]],"-",Tabel4[[#This Row],[Afdeling]],"-",Tabel4[[#This Row],[ASS_Status]])</f>
        <v>32841-3423-Aktiv ansættelse</v>
      </c>
    </row>
    <row r="1807" spans="13:21" x14ac:dyDescent="0.4">
      <c r="M1807" s="35" t="s">
        <v>4521</v>
      </c>
      <c r="N1807" s="35" t="s">
        <v>47755</v>
      </c>
      <c r="O1807" s="35" t="s">
        <v>4522</v>
      </c>
      <c r="P1807" s="35" t="s">
        <v>31440</v>
      </c>
      <c r="Q1807" s="35" t="s">
        <v>29718</v>
      </c>
      <c r="R1807" s="35" t="s">
        <v>29745</v>
      </c>
      <c r="S1807" s="35" t="s">
        <v>4523</v>
      </c>
      <c r="T1807" s="36" t="s">
        <v>577</v>
      </c>
      <c r="U1807" s="39" t="str">
        <f>_xlfn.CONCAT(Tabel4[[#This Row],[Personnr.]],"-",Tabel4[[#This Row],[Afdeling]],"-",Tabel4[[#This Row],[ASS_Status]])</f>
        <v>32161-4110-Inactive - Payroll Eligible</v>
      </c>
    </row>
    <row r="1808" spans="13:21" x14ac:dyDescent="0.4">
      <c r="M1808" s="35" t="s">
        <v>47756</v>
      </c>
      <c r="N1808" s="35" t="s">
        <v>47757</v>
      </c>
      <c r="O1808" s="35" t="s">
        <v>47758</v>
      </c>
      <c r="P1808" s="35" t="s">
        <v>47759</v>
      </c>
      <c r="Q1808" s="35" t="s">
        <v>29718</v>
      </c>
      <c r="R1808" s="35" t="s">
        <v>29745</v>
      </c>
      <c r="S1808" s="35" t="s">
        <v>47760</v>
      </c>
      <c r="T1808" s="36" t="s">
        <v>85</v>
      </c>
      <c r="U1808" s="39" t="str">
        <f>_xlfn.CONCAT(Tabel4[[#This Row],[Personnr.]],"-",Tabel4[[#This Row],[Afdeling]],"-",Tabel4[[#This Row],[ASS_Status]])</f>
        <v>37151-1118-Inactive - Payroll Eligible</v>
      </c>
    </row>
    <row r="1809" spans="13:21" x14ac:dyDescent="0.4">
      <c r="M1809" s="35" t="s">
        <v>47761</v>
      </c>
      <c r="N1809" s="35" t="s">
        <v>47762</v>
      </c>
      <c r="O1809" s="35" t="s">
        <v>47763</v>
      </c>
      <c r="P1809" s="35" t="s">
        <v>47764</v>
      </c>
      <c r="Q1809" s="35" t="s">
        <v>29721</v>
      </c>
      <c r="R1809" s="35" t="s">
        <v>30191</v>
      </c>
      <c r="S1809" s="35" t="s">
        <v>47765</v>
      </c>
      <c r="T1809" s="36" t="s">
        <v>818</v>
      </c>
      <c r="U1809" s="39" t="str">
        <f>_xlfn.CONCAT(Tabel4[[#This Row],[Personnr.]],"-",Tabel4[[#This Row],[Afdeling]],"-",Tabel4[[#This Row],[ASS_Status]])</f>
        <v>36783-8340-Aktiv ansættelse</v>
      </c>
    </row>
    <row r="1810" spans="13:21" ht="33.75" x14ac:dyDescent="0.4">
      <c r="M1810" s="35" t="s">
        <v>47766</v>
      </c>
      <c r="N1810" s="35" t="s">
        <v>47767</v>
      </c>
      <c r="O1810" s="35" t="s">
        <v>47768</v>
      </c>
      <c r="P1810" s="35" t="s">
        <v>47769</v>
      </c>
      <c r="Q1810" s="35" t="s">
        <v>29718</v>
      </c>
      <c r="R1810" s="35" t="s">
        <v>29754</v>
      </c>
      <c r="S1810" s="35" t="s">
        <v>47770</v>
      </c>
      <c r="T1810" s="36" t="s">
        <v>551</v>
      </c>
      <c r="U1810" s="39" t="str">
        <f>_xlfn.CONCAT(Tabel4[[#This Row],[Personnr.]],"-",Tabel4[[#This Row],[Afdeling]],"-",Tabel4[[#This Row],[ASS_Status]])</f>
        <v>36550-3453-Inactive - Payroll Eligible</v>
      </c>
    </row>
    <row r="1811" spans="13:21" x14ac:dyDescent="0.4">
      <c r="M1811" s="35" t="s">
        <v>4524</v>
      </c>
      <c r="N1811" s="35" t="s">
        <v>47771</v>
      </c>
      <c r="O1811" s="35" t="s">
        <v>4525</v>
      </c>
      <c r="P1811" s="35" t="s">
        <v>31441</v>
      </c>
      <c r="Q1811" s="35" t="s">
        <v>29721</v>
      </c>
      <c r="R1811" s="35" t="s">
        <v>29719</v>
      </c>
      <c r="S1811" s="35" t="s">
        <v>4526</v>
      </c>
      <c r="T1811" s="36" t="s">
        <v>22</v>
      </c>
      <c r="U1811" s="39" t="str">
        <f>_xlfn.CONCAT(Tabel4[[#This Row],[Personnr.]],"-",Tabel4[[#This Row],[Afdeling]],"-",Tabel4[[#This Row],[ASS_Status]])</f>
        <v>4939-0100-Aktiv ansættelse</v>
      </c>
    </row>
    <row r="1812" spans="13:21" ht="33.75" x14ac:dyDescent="0.4">
      <c r="M1812" s="35" t="s">
        <v>4527</v>
      </c>
      <c r="N1812" s="35" t="s">
        <v>47772</v>
      </c>
      <c r="O1812" s="35" t="s">
        <v>4528</v>
      </c>
      <c r="P1812" s="35" t="s">
        <v>31442</v>
      </c>
      <c r="Q1812" s="35" t="s">
        <v>29721</v>
      </c>
      <c r="R1812" s="35" t="s">
        <v>29844</v>
      </c>
      <c r="S1812" s="35" t="s">
        <v>4529</v>
      </c>
      <c r="T1812" s="36" t="s">
        <v>288</v>
      </c>
      <c r="U1812" s="39" t="str">
        <f>_xlfn.CONCAT(Tabel4[[#This Row],[Personnr.]],"-",Tabel4[[#This Row],[Afdeling]],"-",Tabel4[[#This Row],[ASS_Status]])</f>
        <v>2488-2694-Aktiv ansættelse</v>
      </c>
    </row>
    <row r="1813" spans="13:21" x14ac:dyDescent="0.4">
      <c r="M1813" s="35" t="s">
        <v>4530</v>
      </c>
      <c r="N1813" s="35" t="s">
        <v>47773</v>
      </c>
      <c r="O1813" s="35" t="s">
        <v>4531</v>
      </c>
      <c r="P1813" s="35" t="s">
        <v>31443</v>
      </c>
      <c r="Q1813" s="35" t="s">
        <v>29721</v>
      </c>
      <c r="R1813" s="35" t="s">
        <v>30005</v>
      </c>
      <c r="S1813" s="35" t="s">
        <v>4532</v>
      </c>
      <c r="T1813" s="36" t="s">
        <v>864</v>
      </c>
      <c r="U1813" s="39" t="str">
        <f>_xlfn.CONCAT(Tabel4[[#This Row],[Personnr.]],"-",Tabel4[[#This Row],[Afdeling]],"-",Tabel4[[#This Row],[ASS_Status]])</f>
        <v>4940-8630-Aktiv ansættelse</v>
      </c>
    </row>
    <row r="1814" spans="13:21" ht="33.75" x14ac:dyDescent="0.4">
      <c r="M1814" s="35" t="s">
        <v>4533</v>
      </c>
      <c r="N1814" s="35" t="s">
        <v>47774</v>
      </c>
      <c r="O1814" s="35" t="s">
        <v>4534</v>
      </c>
      <c r="P1814" s="35" t="s">
        <v>31444</v>
      </c>
      <c r="Q1814" s="35" t="s">
        <v>29721</v>
      </c>
      <c r="R1814" s="35" t="s">
        <v>29726</v>
      </c>
      <c r="S1814" s="35" t="s">
        <v>4535</v>
      </c>
      <c r="T1814" s="36" t="s">
        <v>766</v>
      </c>
      <c r="U1814" s="39" t="str">
        <f>_xlfn.CONCAT(Tabel4[[#This Row],[Personnr.]],"-",Tabel4[[#This Row],[Afdeling]],"-",Tabel4[[#This Row],[ASS_Status]])</f>
        <v>21-8000-Aktiv ansættelse</v>
      </c>
    </row>
    <row r="1815" spans="13:21" x14ac:dyDescent="0.4">
      <c r="M1815" s="35" t="s">
        <v>4536</v>
      </c>
      <c r="N1815" s="35" t="s">
        <v>47775</v>
      </c>
      <c r="O1815" s="35" t="s">
        <v>4537</v>
      </c>
      <c r="P1815" s="35" t="s">
        <v>31445</v>
      </c>
      <c r="Q1815" s="35" t="s">
        <v>29721</v>
      </c>
      <c r="R1815" s="35" t="s">
        <v>29832</v>
      </c>
      <c r="S1815" s="35" t="s">
        <v>4538</v>
      </c>
      <c r="T1815" s="36" t="s">
        <v>683</v>
      </c>
      <c r="U1815" s="39" t="str">
        <f>_xlfn.CONCAT(Tabel4[[#This Row],[Personnr.]],"-",Tabel4[[#This Row],[Afdeling]],"-",Tabel4[[#This Row],[ASS_Status]])</f>
        <v>167-5600-Aktiv ansættelse</v>
      </c>
    </row>
    <row r="1816" spans="13:21" x14ac:dyDescent="0.4">
      <c r="M1816" s="35" t="s">
        <v>4539</v>
      </c>
      <c r="N1816" s="35" t="s">
        <v>47776</v>
      </c>
      <c r="O1816" s="35" t="s">
        <v>4540</v>
      </c>
      <c r="P1816" s="35" t="s">
        <v>31446</v>
      </c>
      <c r="Q1816" s="35" t="s">
        <v>29721</v>
      </c>
      <c r="R1816" s="35" t="s">
        <v>29879</v>
      </c>
      <c r="S1816" s="35" t="s">
        <v>4541</v>
      </c>
      <c r="T1816" s="36" t="s">
        <v>630</v>
      </c>
      <c r="U1816" s="39" t="str">
        <f>_xlfn.CONCAT(Tabel4[[#This Row],[Personnr.]],"-",Tabel4[[#This Row],[Afdeling]],"-",Tabel4[[#This Row],[ASS_Status]])</f>
        <v>15870-4692-Aktiv ansættelse</v>
      </c>
    </row>
    <row r="1817" spans="13:21" ht="33.75" x14ac:dyDescent="0.4">
      <c r="M1817" s="35" t="s">
        <v>4542</v>
      </c>
      <c r="N1817" s="35" t="s">
        <v>47777</v>
      </c>
      <c r="O1817" s="35" t="s">
        <v>4543</v>
      </c>
      <c r="P1817" s="35" t="s">
        <v>31447</v>
      </c>
      <c r="Q1817" s="35" t="s">
        <v>29718</v>
      </c>
      <c r="R1817" s="35" t="s">
        <v>29786</v>
      </c>
      <c r="S1817" s="35" t="s">
        <v>4544</v>
      </c>
      <c r="T1817" s="36" t="s">
        <v>571</v>
      </c>
      <c r="U1817" s="39" t="str">
        <f>_xlfn.CONCAT(Tabel4[[#This Row],[Personnr.]],"-",Tabel4[[#This Row],[Afdeling]],"-",Tabel4[[#This Row],[ASS_Status]])</f>
        <v>3286-3710-Inactive - Payroll Eligible</v>
      </c>
    </row>
    <row r="1818" spans="13:21" x14ac:dyDescent="0.4">
      <c r="M1818" s="35" t="s">
        <v>4545</v>
      </c>
      <c r="N1818" s="35" t="s">
        <v>47778</v>
      </c>
      <c r="O1818" s="35" t="s">
        <v>4546</v>
      </c>
      <c r="P1818" s="35" t="s">
        <v>31448</v>
      </c>
      <c r="Q1818" s="35" t="s">
        <v>29721</v>
      </c>
      <c r="R1818" s="35" t="s">
        <v>29780</v>
      </c>
      <c r="S1818" s="35" t="s">
        <v>4547</v>
      </c>
      <c r="T1818" s="36" t="s">
        <v>712</v>
      </c>
      <c r="U1818" s="39" t="str">
        <f>_xlfn.CONCAT(Tabel4[[#This Row],[Personnr.]],"-",Tabel4[[#This Row],[Afdeling]],"-",Tabel4[[#This Row],[ASS_Status]])</f>
        <v>4944-5682-Aktiv ansættelse</v>
      </c>
    </row>
    <row r="1819" spans="13:21" x14ac:dyDescent="0.4">
      <c r="M1819" s="35" t="s">
        <v>44464</v>
      </c>
      <c r="N1819" s="35" t="s">
        <v>47779</v>
      </c>
      <c r="O1819" s="35" t="s">
        <v>44465</v>
      </c>
      <c r="P1819" s="35" t="s">
        <v>42760</v>
      </c>
      <c r="Q1819" s="35" t="s">
        <v>29718</v>
      </c>
      <c r="R1819" s="35" t="s">
        <v>29722</v>
      </c>
      <c r="S1819" s="35" t="s">
        <v>42761</v>
      </c>
      <c r="T1819" s="36" t="s">
        <v>46009</v>
      </c>
      <c r="U1819" s="39" t="str">
        <f>_xlfn.CONCAT(Tabel4[[#This Row],[Personnr.]],"-",Tabel4[[#This Row],[Afdeling]],"-",Tabel4[[#This Row],[ASS_Status]])</f>
        <v>35665-2923-Inactive - Payroll Eligible</v>
      </c>
    </row>
    <row r="1820" spans="13:21" x14ac:dyDescent="0.4">
      <c r="M1820" s="35" t="s">
        <v>4548</v>
      </c>
      <c r="N1820" s="35" t="s">
        <v>47780</v>
      </c>
      <c r="O1820" s="35" t="s">
        <v>4549</v>
      </c>
      <c r="P1820" s="35" t="s">
        <v>31449</v>
      </c>
      <c r="Q1820" s="35" t="s">
        <v>29721</v>
      </c>
      <c r="R1820" s="35" t="s">
        <v>29737</v>
      </c>
      <c r="S1820" s="35" t="s">
        <v>4550</v>
      </c>
      <c r="T1820" s="36" t="s">
        <v>616</v>
      </c>
      <c r="U1820" s="39" t="str">
        <f>_xlfn.CONCAT(Tabel4[[#This Row],[Personnr.]],"-",Tabel4[[#This Row],[Afdeling]],"-",Tabel4[[#This Row],[ASS_Status]])</f>
        <v>24337-4620-Aktiv ansættelse</v>
      </c>
    </row>
    <row r="1821" spans="13:21" x14ac:dyDescent="0.4">
      <c r="M1821" s="35" t="s">
        <v>4551</v>
      </c>
      <c r="N1821" s="35" t="s">
        <v>47781</v>
      </c>
      <c r="O1821" s="35" t="s">
        <v>4552</v>
      </c>
      <c r="P1821" s="35" t="s">
        <v>31450</v>
      </c>
      <c r="Q1821" s="35" t="s">
        <v>29721</v>
      </c>
      <c r="R1821" s="35" t="s">
        <v>29748</v>
      </c>
      <c r="S1821" s="35" t="s">
        <v>4553</v>
      </c>
      <c r="T1821" s="36" t="s">
        <v>600</v>
      </c>
      <c r="U1821" s="39" t="str">
        <f>_xlfn.CONCAT(Tabel4[[#This Row],[Personnr.]],"-",Tabel4[[#This Row],[Afdeling]],"-",Tabel4[[#This Row],[ASS_Status]])</f>
        <v>32560-4270-Aktiv ansættelse</v>
      </c>
    </row>
    <row r="1822" spans="13:21" x14ac:dyDescent="0.4">
      <c r="M1822" s="35" t="s">
        <v>47782</v>
      </c>
      <c r="N1822" s="35" t="s">
        <v>47783</v>
      </c>
      <c r="O1822" s="35" t="s">
        <v>47784</v>
      </c>
      <c r="P1822" s="35" t="s">
        <v>47785</v>
      </c>
      <c r="Q1822" s="35" t="s">
        <v>29721</v>
      </c>
      <c r="R1822" s="35" t="s">
        <v>29786</v>
      </c>
      <c r="S1822" s="35" t="s">
        <v>47786</v>
      </c>
      <c r="T1822" s="36" t="s">
        <v>45663</v>
      </c>
      <c r="U1822" s="39" t="str">
        <f>_xlfn.CONCAT(Tabel4[[#This Row],[Personnr.]],"-",Tabel4[[#This Row],[Afdeling]],"-",Tabel4[[#This Row],[ASS_Status]])</f>
        <v>37329-2912-Aktiv ansættelse</v>
      </c>
    </row>
    <row r="1823" spans="13:21" ht="33.75" x14ac:dyDescent="0.4">
      <c r="M1823" s="35" t="s">
        <v>4554</v>
      </c>
      <c r="N1823" s="35" t="s">
        <v>47787</v>
      </c>
      <c r="O1823" s="35" t="s">
        <v>4555</v>
      </c>
      <c r="P1823" s="35" t="s">
        <v>31451</v>
      </c>
      <c r="Q1823" s="35" t="s">
        <v>29721</v>
      </c>
      <c r="R1823" s="35" t="s">
        <v>29722</v>
      </c>
      <c r="S1823" s="35" t="s">
        <v>4556</v>
      </c>
      <c r="T1823" s="36" t="s">
        <v>125</v>
      </c>
      <c r="U1823" s="39" t="str">
        <f>_xlfn.CONCAT(Tabel4[[#This Row],[Personnr.]],"-",Tabel4[[#This Row],[Afdeling]],"-",Tabel4[[#This Row],[ASS_Status]])</f>
        <v>30641-2235-Aktiv ansættelse</v>
      </c>
    </row>
    <row r="1824" spans="13:21" ht="33.75" x14ac:dyDescent="0.4">
      <c r="M1824" s="35" t="s">
        <v>27447</v>
      </c>
      <c r="N1824" s="35" t="s">
        <v>47788</v>
      </c>
      <c r="O1824" s="35" t="s">
        <v>27448</v>
      </c>
      <c r="P1824" s="35" t="s">
        <v>31452</v>
      </c>
      <c r="Q1824" s="35" t="s">
        <v>29721</v>
      </c>
      <c r="R1824" s="35" t="s">
        <v>29719</v>
      </c>
      <c r="S1824" s="35" t="s">
        <v>27449</v>
      </c>
      <c r="T1824" s="36" t="s">
        <v>821</v>
      </c>
      <c r="U1824" s="39" t="str">
        <f>_xlfn.CONCAT(Tabel4[[#This Row],[Personnr.]],"-",Tabel4[[#This Row],[Afdeling]],"-",Tabel4[[#This Row],[ASS_Status]])</f>
        <v>34606-8370-Aktiv ansættelse</v>
      </c>
    </row>
    <row r="1825" spans="13:21" x14ac:dyDescent="0.4">
      <c r="M1825" s="35" t="s">
        <v>4557</v>
      </c>
      <c r="N1825" s="35" t="s">
        <v>47789</v>
      </c>
      <c r="O1825" s="35" t="s">
        <v>4558</v>
      </c>
      <c r="P1825" s="35" t="s">
        <v>31453</v>
      </c>
      <c r="Q1825" s="35" t="s">
        <v>29718</v>
      </c>
      <c r="R1825" s="35" t="s">
        <v>29748</v>
      </c>
      <c r="S1825" s="35" t="s">
        <v>4559</v>
      </c>
      <c r="T1825" s="36" t="s">
        <v>31</v>
      </c>
      <c r="U1825" s="39" t="str">
        <f>_xlfn.CONCAT(Tabel4[[#This Row],[Personnr.]],"-",Tabel4[[#This Row],[Afdeling]],"-",Tabel4[[#This Row],[ASS_Status]])</f>
        <v>16537-0116-Inactive - Payroll Eligible</v>
      </c>
    </row>
    <row r="1826" spans="13:21" x14ac:dyDescent="0.4">
      <c r="M1826" s="35" t="s">
        <v>4557</v>
      </c>
      <c r="N1826" s="35"/>
      <c r="O1826" s="35"/>
      <c r="P1826" s="35" t="s">
        <v>42762</v>
      </c>
      <c r="Q1826" s="35" t="s">
        <v>29718</v>
      </c>
      <c r="R1826" s="35" t="s">
        <v>29737</v>
      </c>
      <c r="S1826" s="35" t="s">
        <v>4559</v>
      </c>
      <c r="T1826" s="36" t="s">
        <v>31</v>
      </c>
      <c r="U1826" s="39" t="str">
        <f>_xlfn.CONCAT(Tabel4[[#This Row],[Personnr.]],"-",Tabel4[[#This Row],[Afdeling]],"-",Tabel4[[#This Row],[ASS_Status]])</f>
        <v>-0116-Inactive - Payroll Eligible</v>
      </c>
    </row>
    <row r="1827" spans="13:21" x14ac:dyDescent="0.4">
      <c r="M1827" s="35" t="s">
        <v>4560</v>
      </c>
      <c r="N1827" s="35" t="s">
        <v>47790</v>
      </c>
      <c r="O1827" s="35" t="s">
        <v>4561</v>
      </c>
      <c r="P1827" s="35" t="s">
        <v>31454</v>
      </c>
      <c r="Q1827" s="35" t="s">
        <v>29721</v>
      </c>
      <c r="R1827" s="35" t="s">
        <v>29761</v>
      </c>
      <c r="S1827" s="35" t="s">
        <v>4562</v>
      </c>
      <c r="T1827" s="36" t="s">
        <v>584</v>
      </c>
      <c r="U1827" s="39" t="str">
        <f>_xlfn.CONCAT(Tabel4[[#This Row],[Personnr.]],"-",Tabel4[[#This Row],[Afdeling]],"-",Tabel4[[#This Row],[ASS_Status]])</f>
        <v>29987-4185-Aktiv ansættelse</v>
      </c>
    </row>
    <row r="1828" spans="13:21" x14ac:dyDescent="0.4">
      <c r="M1828" s="35" t="s">
        <v>4563</v>
      </c>
      <c r="N1828" s="35" t="s">
        <v>47791</v>
      </c>
      <c r="O1828" s="35" t="s">
        <v>4564</v>
      </c>
      <c r="P1828" s="35" t="s">
        <v>31455</v>
      </c>
      <c r="Q1828" s="35" t="s">
        <v>29721</v>
      </c>
      <c r="R1828" s="35" t="s">
        <v>29737</v>
      </c>
      <c r="S1828" s="35" t="s">
        <v>4565</v>
      </c>
      <c r="T1828" s="36" t="s">
        <v>580</v>
      </c>
      <c r="U1828" s="39" t="str">
        <f>_xlfn.CONCAT(Tabel4[[#This Row],[Personnr.]],"-",Tabel4[[#This Row],[Afdeling]],"-",Tabel4[[#This Row],[ASS_Status]])</f>
        <v>32840-4120-Aktiv ansættelse</v>
      </c>
    </row>
    <row r="1829" spans="13:21" x14ac:dyDescent="0.4">
      <c r="M1829" s="35" t="s">
        <v>4566</v>
      </c>
      <c r="N1829" s="35" t="s">
        <v>47792</v>
      </c>
      <c r="O1829" s="35" t="s">
        <v>4567</v>
      </c>
      <c r="P1829" s="35" t="s">
        <v>31456</v>
      </c>
      <c r="Q1829" s="35" t="s">
        <v>29718</v>
      </c>
      <c r="R1829" s="35" t="s">
        <v>29748</v>
      </c>
      <c r="S1829" s="35" t="s">
        <v>4568</v>
      </c>
      <c r="T1829" s="36" t="s">
        <v>585</v>
      </c>
      <c r="U1829" s="39" t="str">
        <f>_xlfn.CONCAT(Tabel4[[#This Row],[Personnr.]],"-",Tabel4[[#This Row],[Afdeling]],"-",Tabel4[[#This Row],[ASS_Status]])</f>
        <v>28004-4192-Inactive - Payroll Eligible</v>
      </c>
    </row>
    <row r="1830" spans="13:21" x14ac:dyDescent="0.4">
      <c r="M1830" s="35" t="s">
        <v>4569</v>
      </c>
      <c r="N1830" s="35" t="s">
        <v>47793</v>
      </c>
      <c r="O1830" s="35" t="s">
        <v>4570</v>
      </c>
      <c r="P1830" s="35" t="s">
        <v>31457</v>
      </c>
      <c r="Q1830" s="35" t="s">
        <v>29721</v>
      </c>
      <c r="R1830" s="35" t="s">
        <v>29748</v>
      </c>
      <c r="S1830" s="35" t="s">
        <v>4571</v>
      </c>
      <c r="T1830" s="36" t="s">
        <v>581</v>
      </c>
      <c r="U1830" s="39" t="str">
        <f>_xlfn.CONCAT(Tabel4[[#This Row],[Personnr.]],"-",Tabel4[[#This Row],[Afdeling]],"-",Tabel4[[#This Row],[ASS_Status]])</f>
        <v>31013-4140-Aktiv ansættelse</v>
      </c>
    </row>
    <row r="1831" spans="13:21" x14ac:dyDescent="0.4">
      <c r="M1831" s="35" t="s">
        <v>4572</v>
      </c>
      <c r="N1831" s="35" t="s">
        <v>47794</v>
      </c>
      <c r="O1831" s="35" t="s">
        <v>4573</v>
      </c>
      <c r="P1831" s="35" t="s">
        <v>31458</v>
      </c>
      <c r="Q1831" s="35" t="s">
        <v>29718</v>
      </c>
      <c r="R1831" s="35" t="s">
        <v>29761</v>
      </c>
      <c r="S1831" s="35" t="s">
        <v>42763</v>
      </c>
      <c r="T1831" s="36" t="s">
        <v>553</v>
      </c>
      <c r="U1831" s="39" t="str">
        <f>_xlfn.CONCAT(Tabel4[[#This Row],[Personnr.]],"-",Tabel4[[#This Row],[Afdeling]],"-",Tabel4[[#This Row],[ASS_Status]])</f>
        <v>27896-3500-Inactive - Payroll Eligible</v>
      </c>
    </row>
    <row r="1832" spans="13:21" x14ac:dyDescent="0.4">
      <c r="M1832" s="35" t="s">
        <v>47795</v>
      </c>
      <c r="N1832" s="35" t="s">
        <v>47796</v>
      </c>
      <c r="O1832" s="35" t="s">
        <v>47797</v>
      </c>
      <c r="P1832" s="35" t="s">
        <v>47798</v>
      </c>
      <c r="Q1832" s="35" t="s">
        <v>29721</v>
      </c>
      <c r="R1832" s="35" t="s">
        <v>29754</v>
      </c>
      <c r="S1832" s="35" t="s">
        <v>47799</v>
      </c>
      <c r="T1832" s="36" t="s">
        <v>358</v>
      </c>
      <c r="U1832" s="39" t="str">
        <f>_xlfn.CONCAT(Tabel4[[#This Row],[Personnr.]],"-",Tabel4[[#This Row],[Afdeling]],"-",Tabel4[[#This Row],[ASS_Status]])</f>
        <v>37601-2823-Aktiv ansættelse</v>
      </c>
    </row>
    <row r="1833" spans="13:21" ht="33.75" x14ac:dyDescent="0.4">
      <c r="M1833" s="35" t="s">
        <v>47800</v>
      </c>
      <c r="N1833" s="35" t="s">
        <v>47801</v>
      </c>
      <c r="O1833" s="35" t="s">
        <v>47802</v>
      </c>
      <c r="P1833" s="35" t="s">
        <v>47803</v>
      </c>
      <c r="Q1833" s="35" t="s">
        <v>29718</v>
      </c>
      <c r="R1833" s="35" t="s">
        <v>29745</v>
      </c>
      <c r="S1833" s="35" t="s">
        <v>47804</v>
      </c>
      <c r="T1833" s="36" t="s">
        <v>39</v>
      </c>
      <c r="U1833" s="39" t="str">
        <f>_xlfn.CONCAT(Tabel4[[#This Row],[Personnr.]],"-",Tabel4[[#This Row],[Afdeling]],"-",Tabel4[[#This Row],[ASS_Status]])</f>
        <v>36995-0132-Inactive - Payroll Eligible</v>
      </c>
    </row>
    <row r="1834" spans="13:21" x14ac:dyDescent="0.4">
      <c r="M1834" s="35" t="s">
        <v>4574</v>
      </c>
      <c r="N1834" s="35" t="s">
        <v>47805</v>
      </c>
      <c r="O1834" s="35" t="s">
        <v>4575</v>
      </c>
      <c r="P1834" s="35" t="s">
        <v>31459</v>
      </c>
      <c r="Q1834" s="35" t="s">
        <v>29718</v>
      </c>
      <c r="R1834" s="35" t="s">
        <v>29754</v>
      </c>
      <c r="S1834" s="35" t="s">
        <v>4576</v>
      </c>
      <c r="T1834" s="36" t="s">
        <v>317</v>
      </c>
      <c r="U1834" s="39" t="str">
        <f>_xlfn.CONCAT(Tabel4[[#This Row],[Personnr.]],"-",Tabel4[[#This Row],[Afdeling]],"-",Tabel4[[#This Row],[ASS_Status]])</f>
        <v>33946-2763-Inactive - Payroll Eligible</v>
      </c>
    </row>
    <row r="1835" spans="13:21" x14ac:dyDescent="0.4">
      <c r="M1835" s="35" t="s">
        <v>4577</v>
      </c>
      <c r="N1835" s="35" t="s">
        <v>47806</v>
      </c>
      <c r="O1835" s="35" t="s">
        <v>4578</v>
      </c>
      <c r="P1835" s="35" t="s">
        <v>31460</v>
      </c>
      <c r="Q1835" s="35" t="s">
        <v>29718</v>
      </c>
      <c r="R1835" s="35" t="s">
        <v>29754</v>
      </c>
      <c r="S1835" s="35" t="s">
        <v>4579</v>
      </c>
      <c r="T1835" s="36" t="s">
        <v>158</v>
      </c>
      <c r="U1835" s="39" t="str">
        <f>_xlfn.CONCAT(Tabel4[[#This Row],[Personnr.]],"-",Tabel4[[#This Row],[Afdeling]],"-",Tabel4[[#This Row],[ASS_Status]])</f>
        <v>31265-2301-Inactive - Payroll Eligible</v>
      </c>
    </row>
    <row r="1836" spans="13:21" ht="45" x14ac:dyDescent="0.4">
      <c r="M1836" s="35" t="s">
        <v>47807</v>
      </c>
      <c r="N1836" s="35" t="s">
        <v>47808</v>
      </c>
      <c r="O1836" s="35" t="s">
        <v>47809</v>
      </c>
      <c r="P1836" s="35" t="s">
        <v>47810</v>
      </c>
      <c r="Q1836" s="35" t="s">
        <v>29718</v>
      </c>
      <c r="R1836" s="35" t="s">
        <v>29745</v>
      </c>
      <c r="S1836" s="35" t="s">
        <v>47811</v>
      </c>
      <c r="T1836" s="36" t="s">
        <v>39</v>
      </c>
      <c r="U1836" s="39" t="str">
        <f>_xlfn.CONCAT(Tabel4[[#This Row],[Personnr.]],"-",Tabel4[[#This Row],[Afdeling]],"-",Tabel4[[#This Row],[ASS_Status]])</f>
        <v>37073-0132-Inactive - Payroll Eligible</v>
      </c>
    </row>
    <row r="1837" spans="13:21" ht="45" x14ac:dyDescent="0.4">
      <c r="M1837" s="35" t="s">
        <v>47807</v>
      </c>
      <c r="N1837" s="35"/>
      <c r="O1837" s="35"/>
      <c r="P1837" s="35" t="s">
        <v>47812</v>
      </c>
      <c r="Q1837" s="35" t="s">
        <v>29721</v>
      </c>
      <c r="R1837" s="35" t="s">
        <v>29745</v>
      </c>
      <c r="S1837" s="35" t="s">
        <v>47811</v>
      </c>
      <c r="T1837" s="36" t="s">
        <v>726</v>
      </c>
      <c r="U1837" s="39" t="str">
        <f>_xlfn.CONCAT(Tabel4[[#This Row],[Personnr.]],"-",Tabel4[[#This Row],[Afdeling]],"-",Tabel4[[#This Row],[ASS_Status]])</f>
        <v>-6271-Aktiv ansættelse</v>
      </c>
    </row>
    <row r="1838" spans="13:21" x14ac:dyDescent="0.4">
      <c r="M1838" s="35" t="s">
        <v>4580</v>
      </c>
      <c r="N1838" s="35" t="s">
        <v>47813</v>
      </c>
      <c r="O1838" s="35" t="s">
        <v>4581</v>
      </c>
      <c r="P1838" s="35" t="s">
        <v>31461</v>
      </c>
      <c r="Q1838" s="35" t="s">
        <v>29718</v>
      </c>
      <c r="R1838" s="35" t="s">
        <v>29844</v>
      </c>
      <c r="S1838" s="35" t="s">
        <v>4582</v>
      </c>
      <c r="T1838" s="36" t="s">
        <v>203</v>
      </c>
      <c r="U1838" s="39" t="str">
        <f>_xlfn.CONCAT(Tabel4[[#This Row],[Personnr.]],"-",Tabel4[[#This Row],[Afdeling]],"-",Tabel4[[#This Row],[ASS_Status]])</f>
        <v>4951-2433-Inactive - Payroll Eligible</v>
      </c>
    </row>
    <row r="1839" spans="13:21" ht="33.75" x14ac:dyDescent="0.4">
      <c r="M1839" s="35" t="s">
        <v>4583</v>
      </c>
      <c r="N1839" s="35" t="s">
        <v>47814</v>
      </c>
      <c r="O1839" s="35" t="s">
        <v>4584</v>
      </c>
      <c r="P1839" s="35" t="s">
        <v>31462</v>
      </c>
      <c r="Q1839" s="35" t="s">
        <v>29721</v>
      </c>
      <c r="R1839" s="35" t="s">
        <v>29729</v>
      </c>
      <c r="S1839" s="35" t="s">
        <v>4585</v>
      </c>
      <c r="T1839" s="36" t="s">
        <v>47815</v>
      </c>
      <c r="U1839" s="39" t="str">
        <f>_xlfn.CONCAT(Tabel4[[#This Row],[Personnr.]],"-",Tabel4[[#This Row],[Afdeling]],"-",Tabel4[[#This Row],[ASS_Status]])</f>
        <v>4953-6260-Aktiv ansættelse</v>
      </c>
    </row>
    <row r="1840" spans="13:21" x14ac:dyDescent="0.4">
      <c r="M1840" s="35" t="s">
        <v>4586</v>
      </c>
      <c r="N1840" s="35" t="s">
        <v>47816</v>
      </c>
      <c r="O1840" s="35" t="s">
        <v>4587</v>
      </c>
      <c r="P1840" s="35" t="s">
        <v>31463</v>
      </c>
      <c r="Q1840" s="35" t="s">
        <v>29718</v>
      </c>
      <c r="R1840" s="35" t="s">
        <v>29791</v>
      </c>
      <c r="S1840" s="35" t="s">
        <v>4588</v>
      </c>
      <c r="T1840" s="36" t="s">
        <v>886</v>
      </c>
      <c r="U1840" s="39" t="str">
        <f>_xlfn.CONCAT(Tabel4[[#This Row],[Personnr.]],"-",Tabel4[[#This Row],[Afdeling]],"-",Tabel4[[#This Row],[ASS_Status]])</f>
        <v>1050-8800-Inactive - Payroll Eligible</v>
      </c>
    </row>
    <row r="1841" spans="13:21" x14ac:dyDescent="0.4">
      <c r="M1841" s="35" t="s">
        <v>4589</v>
      </c>
      <c r="N1841" s="35" t="s">
        <v>47817</v>
      </c>
      <c r="O1841" s="35" t="s">
        <v>4590</v>
      </c>
      <c r="P1841" s="35" t="s">
        <v>31464</v>
      </c>
      <c r="Q1841" s="35" t="s">
        <v>29718</v>
      </c>
      <c r="R1841" s="35" t="s">
        <v>29994</v>
      </c>
      <c r="S1841" s="35" t="s">
        <v>4591</v>
      </c>
      <c r="T1841" s="36" t="s">
        <v>36</v>
      </c>
      <c r="U1841" s="39" t="str">
        <f>_xlfn.CONCAT(Tabel4[[#This Row],[Personnr.]],"-",Tabel4[[#This Row],[Afdeling]],"-",Tabel4[[#This Row],[ASS_Status]])</f>
        <v>33660-0121-Inactive - Payroll Eligible</v>
      </c>
    </row>
    <row r="1842" spans="13:21" x14ac:dyDescent="0.4">
      <c r="M1842" s="35" t="s">
        <v>4592</v>
      </c>
      <c r="N1842" s="35" t="s">
        <v>47818</v>
      </c>
      <c r="O1842" s="35" t="s">
        <v>4593</v>
      </c>
      <c r="P1842" s="35" t="s">
        <v>31465</v>
      </c>
      <c r="Q1842" s="35" t="s">
        <v>29721</v>
      </c>
      <c r="R1842" s="35" t="s">
        <v>31466</v>
      </c>
      <c r="S1842" s="35" t="s">
        <v>4594</v>
      </c>
      <c r="T1842" s="36" t="s">
        <v>805</v>
      </c>
      <c r="U1842" s="39" t="str">
        <f>_xlfn.CONCAT(Tabel4[[#This Row],[Personnr.]],"-",Tabel4[[#This Row],[Afdeling]],"-",Tabel4[[#This Row],[ASS_Status]])</f>
        <v>12185-8280-Aktiv ansættelse</v>
      </c>
    </row>
    <row r="1843" spans="13:21" x14ac:dyDescent="0.4">
      <c r="M1843" s="35" t="s">
        <v>4595</v>
      </c>
      <c r="N1843" s="35" t="s">
        <v>47819</v>
      </c>
      <c r="O1843" s="35" t="s">
        <v>4596</v>
      </c>
      <c r="P1843" s="35" t="s">
        <v>31467</v>
      </c>
      <c r="Q1843" s="35" t="s">
        <v>29721</v>
      </c>
      <c r="R1843" s="35" t="s">
        <v>31468</v>
      </c>
      <c r="S1843" s="35" t="s">
        <v>4597</v>
      </c>
      <c r="T1843" s="36" t="s">
        <v>46122</v>
      </c>
      <c r="U1843" s="39" t="str">
        <f>_xlfn.CONCAT(Tabel4[[#This Row],[Personnr.]],"-",Tabel4[[#This Row],[Afdeling]],"-",Tabel4[[#This Row],[ASS_Status]])</f>
        <v>18905-6251-Aktiv ansættelse</v>
      </c>
    </row>
    <row r="1844" spans="13:21" x14ac:dyDescent="0.4">
      <c r="M1844" s="35" t="s">
        <v>4598</v>
      </c>
      <c r="N1844" s="35" t="s">
        <v>47820</v>
      </c>
      <c r="O1844" s="35" t="s">
        <v>4599</v>
      </c>
      <c r="P1844" s="35" t="s">
        <v>31469</v>
      </c>
      <c r="Q1844" s="35" t="s">
        <v>29721</v>
      </c>
      <c r="R1844" s="35" t="s">
        <v>29780</v>
      </c>
      <c r="S1844" s="35" t="s">
        <v>4600</v>
      </c>
      <c r="T1844" s="36" t="s">
        <v>91</v>
      </c>
      <c r="U1844" s="39" t="str">
        <f>_xlfn.CONCAT(Tabel4[[#This Row],[Personnr.]],"-",Tabel4[[#This Row],[Afdeling]],"-",Tabel4[[#This Row],[ASS_Status]])</f>
        <v>310-1135-Aktiv ansættelse</v>
      </c>
    </row>
    <row r="1845" spans="13:21" x14ac:dyDescent="0.4">
      <c r="M1845" s="35" t="s">
        <v>4601</v>
      </c>
      <c r="N1845" s="35" t="s">
        <v>47821</v>
      </c>
      <c r="O1845" s="35" t="s">
        <v>4602</v>
      </c>
      <c r="P1845" s="35" t="s">
        <v>31470</v>
      </c>
      <c r="Q1845" s="35" t="s">
        <v>29721</v>
      </c>
      <c r="R1845" s="35" t="s">
        <v>30261</v>
      </c>
      <c r="S1845" s="35" t="s">
        <v>4603</v>
      </c>
      <c r="T1845" s="36" t="s">
        <v>47</v>
      </c>
      <c r="U1845" s="39" t="str">
        <f>_xlfn.CONCAT(Tabel4[[#This Row],[Personnr.]],"-",Tabel4[[#This Row],[Afdeling]],"-",Tabel4[[#This Row],[ASS_Status]])</f>
        <v>33735-1021-Aktiv ansættelse</v>
      </c>
    </row>
    <row r="1846" spans="13:21" x14ac:dyDescent="0.4">
      <c r="M1846" s="35" t="s">
        <v>4604</v>
      </c>
      <c r="N1846" s="35" t="s">
        <v>47822</v>
      </c>
      <c r="O1846" s="35" t="s">
        <v>4605</v>
      </c>
      <c r="P1846" s="35" t="s">
        <v>31471</v>
      </c>
      <c r="Q1846" s="35" t="s">
        <v>29721</v>
      </c>
      <c r="R1846" s="35" t="s">
        <v>29726</v>
      </c>
      <c r="S1846" s="35" t="s">
        <v>4606</v>
      </c>
      <c r="T1846" s="36" t="s">
        <v>42534</v>
      </c>
      <c r="U1846" s="39" t="str">
        <f>_xlfn.CONCAT(Tabel4[[#This Row],[Personnr.]],"-",Tabel4[[#This Row],[Afdeling]],"-",Tabel4[[#This Row],[ASS_Status]])</f>
        <v>16825-8647-Aktiv ansættelse</v>
      </c>
    </row>
    <row r="1847" spans="13:21" x14ac:dyDescent="0.4">
      <c r="M1847" s="35" t="s">
        <v>27453</v>
      </c>
      <c r="N1847" s="35" t="s">
        <v>47823</v>
      </c>
      <c r="O1847" s="35" t="s">
        <v>27454</v>
      </c>
      <c r="P1847" s="35" t="s">
        <v>31472</v>
      </c>
      <c r="Q1847" s="35" t="s">
        <v>29718</v>
      </c>
      <c r="R1847" s="35" t="s">
        <v>29994</v>
      </c>
      <c r="S1847" s="35" t="s">
        <v>27455</v>
      </c>
      <c r="T1847" s="36" t="s">
        <v>472</v>
      </c>
      <c r="U1847" s="39" t="str">
        <f>_xlfn.CONCAT(Tabel4[[#This Row],[Personnr.]],"-",Tabel4[[#This Row],[Afdeling]],"-",Tabel4[[#This Row],[ASS_Status]])</f>
        <v>34261-3195-Inactive - Payroll Eligible</v>
      </c>
    </row>
    <row r="1848" spans="13:21" x14ac:dyDescent="0.4">
      <c r="M1848" s="35" t="s">
        <v>4607</v>
      </c>
      <c r="N1848" s="35" t="s">
        <v>47824</v>
      </c>
      <c r="O1848" s="35" t="s">
        <v>4608</v>
      </c>
      <c r="P1848" s="35" t="s">
        <v>31473</v>
      </c>
      <c r="Q1848" s="35" t="s">
        <v>29721</v>
      </c>
      <c r="R1848" s="35" t="s">
        <v>29887</v>
      </c>
      <c r="S1848" s="35" t="s">
        <v>4609</v>
      </c>
      <c r="T1848" s="36" t="s">
        <v>336</v>
      </c>
      <c r="U1848" s="39" t="str">
        <f>_xlfn.CONCAT(Tabel4[[#This Row],[Personnr.]],"-",Tabel4[[#This Row],[Afdeling]],"-",Tabel4[[#This Row],[ASS_Status]])</f>
        <v>4956-2788-Aktiv ansættelse</v>
      </c>
    </row>
    <row r="1849" spans="13:21" x14ac:dyDescent="0.4">
      <c r="M1849" s="35" t="s">
        <v>4610</v>
      </c>
      <c r="N1849" s="35" t="s">
        <v>47825</v>
      </c>
      <c r="O1849" s="35" t="s">
        <v>4611</v>
      </c>
      <c r="P1849" s="35" t="s">
        <v>31474</v>
      </c>
      <c r="Q1849" s="35" t="s">
        <v>29721</v>
      </c>
      <c r="R1849" s="35" t="s">
        <v>29832</v>
      </c>
      <c r="S1849" s="35" t="s">
        <v>4612</v>
      </c>
      <c r="T1849" s="36" t="s">
        <v>738</v>
      </c>
      <c r="U1849" s="39" t="str">
        <f>_xlfn.CONCAT(Tabel4[[#This Row],[Personnr.]],"-",Tabel4[[#This Row],[Afdeling]],"-",Tabel4[[#This Row],[ASS_Status]])</f>
        <v>33702-6500-Aktiv ansættelse</v>
      </c>
    </row>
    <row r="1850" spans="13:21" x14ac:dyDescent="0.4">
      <c r="M1850" s="35" t="s">
        <v>4613</v>
      </c>
      <c r="N1850" s="35" t="s">
        <v>47826</v>
      </c>
      <c r="O1850" s="35" t="s">
        <v>4614</v>
      </c>
      <c r="P1850" s="35" t="s">
        <v>31475</v>
      </c>
      <c r="Q1850" s="35" t="s">
        <v>29718</v>
      </c>
      <c r="R1850" s="35" t="s">
        <v>29802</v>
      </c>
      <c r="S1850" s="35" t="s">
        <v>4615</v>
      </c>
      <c r="T1850" s="36" t="s">
        <v>30</v>
      </c>
      <c r="U1850" s="39" t="str">
        <f>_xlfn.CONCAT(Tabel4[[#This Row],[Personnr.]],"-",Tabel4[[#This Row],[Afdeling]],"-",Tabel4[[#This Row],[ASS_Status]])</f>
        <v>28668-0115-Inactive - Payroll Eligible</v>
      </c>
    </row>
    <row r="1851" spans="13:21" x14ac:dyDescent="0.4">
      <c r="M1851" s="35" t="s">
        <v>4616</v>
      </c>
      <c r="N1851" s="35" t="s">
        <v>47827</v>
      </c>
      <c r="O1851" s="35" t="s">
        <v>4617</v>
      </c>
      <c r="P1851" s="35" t="s">
        <v>31476</v>
      </c>
      <c r="Q1851" s="35" t="s">
        <v>29721</v>
      </c>
      <c r="R1851" s="35" t="s">
        <v>29737</v>
      </c>
      <c r="S1851" s="35" t="s">
        <v>4618</v>
      </c>
      <c r="T1851" s="36" t="s">
        <v>177</v>
      </c>
      <c r="U1851" s="39" t="str">
        <f>_xlfn.CONCAT(Tabel4[[#This Row],[Personnr.]],"-",Tabel4[[#This Row],[Afdeling]],"-",Tabel4[[#This Row],[ASS_Status]])</f>
        <v>31066-2365-Aktiv ansættelse</v>
      </c>
    </row>
    <row r="1852" spans="13:21" x14ac:dyDescent="0.4">
      <c r="M1852" s="35" t="s">
        <v>4619</v>
      </c>
      <c r="N1852" s="35" t="s">
        <v>47828</v>
      </c>
      <c r="O1852" s="35" t="s">
        <v>4620</v>
      </c>
      <c r="P1852" s="35" t="s">
        <v>31477</v>
      </c>
      <c r="Q1852" s="35" t="s">
        <v>29718</v>
      </c>
      <c r="R1852" s="35" t="s">
        <v>29802</v>
      </c>
      <c r="S1852" s="35" t="s">
        <v>4621</v>
      </c>
      <c r="T1852" s="36" t="s">
        <v>361</v>
      </c>
      <c r="U1852" s="39" t="str">
        <f>_xlfn.CONCAT(Tabel4[[#This Row],[Personnr.]],"-",Tabel4[[#This Row],[Afdeling]],"-",Tabel4[[#This Row],[ASS_Status]])</f>
        <v>13683-2826-Inactive - Payroll Eligible</v>
      </c>
    </row>
    <row r="1853" spans="13:21" x14ac:dyDescent="0.4">
      <c r="M1853" s="35" t="s">
        <v>4622</v>
      </c>
      <c r="N1853" s="35" t="s">
        <v>47829</v>
      </c>
      <c r="O1853" s="35" t="s">
        <v>4623</v>
      </c>
      <c r="P1853" s="35" t="s">
        <v>31478</v>
      </c>
      <c r="Q1853" s="35" t="s">
        <v>29718</v>
      </c>
      <c r="R1853" s="35" t="s">
        <v>29737</v>
      </c>
      <c r="S1853" s="35" t="s">
        <v>4624</v>
      </c>
      <c r="T1853" s="36" t="s">
        <v>34</v>
      </c>
      <c r="U1853" s="39" t="str">
        <f>_xlfn.CONCAT(Tabel4[[#This Row],[Personnr.]],"-",Tabel4[[#This Row],[Afdeling]],"-",Tabel4[[#This Row],[ASS_Status]])</f>
        <v>30398-0119-Inactive - Payroll Eligible</v>
      </c>
    </row>
    <row r="1854" spans="13:21" x14ac:dyDescent="0.4">
      <c r="M1854" s="35" t="s">
        <v>4625</v>
      </c>
      <c r="N1854" s="35" t="s">
        <v>47830</v>
      </c>
      <c r="O1854" s="35" t="s">
        <v>4626</v>
      </c>
      <c r="P1854" s="35" t="s">
        <v>31479</v>
      </c>
      <c r="Q1854" s="35" t="s">
        <v>29718</v>
      </c>
      <c r="R1854" s="35" t="s">
        <v>29737</v>
      </c>
      <c r="S1854" s="35" t="s">
        <v>4627</v>
      </c>
      <c r="T1854" s="36" t="s">
        <v>143</v>
      </c>
      <c r="U1854" s="39" t="str">
        <f>_xlfn.CONCAT(Tabel4[[#This Row],[Personnr.]],"-",Tabel4[[#This Row],[Afdeling]],"-",Tabel4[[#This Row],[ASS_Status]])</f>
        <v>23687-2270-Inactive - Payroll Eligible</v>
      </c>
    </row>
    <row r="1855" spans="13:21" x14ac:dyDescent="0.4">
      <c r="M1855" s="35" t="s">
        <v>31480</v>
      </c>
      <c r="N1855" s="35" t="s">
        <v>47831</v>
      </c>
      <c r="O1855" s="35" t="s">
        <v>31481</v>
      </c>
      <c r="P1855" s="35" t="s">
        <v>31482</v>
      </c>
      <c r="Q1855" s="35" t="s">
        <v>29718</v>
      </c>
      <c r="R1855" s="35" t="s">
        <v>29737</v>
      </c>
      <c r="S1855" s="35" t="s">
        <v>31483</v>
      </c>
      <c r="T1855" s="36" t="s">
        <v>108</v>
      </c>
      <c r="U1855" s="39" t="str">
        <f>_xlfn.CONCAT(Tabel4[[#This Row],[Personnr.]],"-",Tabel4[[#This Row],[Afdeling]],"-",Tabel4[[#This Row],[ASS_Status]])</f>
        <v>35340-1212-Inactive - Payroll Eligible</v>
      </c>
    </row>
    <row r="1856" spans="13:21" x14ac:dyDescent="0.4">
      <c r="M1856" s="35" t="s">
        <v>4628</v>
      </c>
      <c r="N1856" s="35" t="s">
        <v>47832</v>
      </c>
      <c r="O1856" s="35" t="s">
        <v>4629</v>
      </c>
      <c r="P1856" s="35" t="s">
        <v>31484</v>
      </c>
      <c r="Q1856" s="35" t="s">
        <v>29721</v>
      </c>
      <c r="R1856" s="35" t="s">
        <v>29802</v>
      </c>
      <c r="S1856" s="35" t="s">
        <v>4630</v>
      </c>
      <c r="T1856" s="36" t="s">
        <v>541</v>
      </c>
      <c r="U1856" s="39" t="str">
        <f>_xlfn.CONCAT(Tabel4[[#This Row],[Personnr.]],"-",Tabel4[[#This Row],[Afdeling]],"-",Tabel4[[#This Row],[ASS_Status]])</f>
        <v>23713-3433-Aktiv ansættelse</v>
      </c>
    </row>
    <row r="1857" spans="13:21" x14ac:dyDescent="0.4">
      <c r="M1857" s="35" t="s">
        <v>4631</v>
      </c>
      <c r="N1857" s="35" t="s">
        <v>47833</v>
      </c>
      <c r="O1857" s="35" t="s">
        <v>4632</v>
      </c>
      <c r="P1857" s="35" t="s">
        <v>47834</v>
      </c>
      <c r="Q1857" s="35" t="s">
        <v>29721</v>
      </c>
      <c r="R1857" s="35" t="s">
        <v>29737</v>
      </c>
      <c r="S1857" s="35" t="s">
        <v>4633</v>
      </c>
      <c r="T1857" s="36" t="s">
        <v>331</v>
      </c>
      <c r="U1857" s="39" t="str">
        <f>_xlfn.CONCAT(Tabel4[[#This Row],[Personnr.]],"-",Tabel4[[#This Row],[Afdeling]],"-",Tabel4[[#This Row],[ASS_Status]])</f>
        <v>22667-2783-Aktiv ansættelse</v>
      </c>
    </row>
    <row r="1858" spans="13:21" x14ac:dyDescent="0.4">
      <c r="M1858" s="35" t="s">
        <v>4631</v>
      </c>
      <c r="N1858" s="35"/>
      <c r="O1858" s="35"/>
      <c r="P1858" s="35" t="s">
        <v>31485</v>
      </c>
      <c r="Q1858" s="35" t="s">
        <v>29718</v>
      </c>
      <c r="R1858" s="35" t="s">
        <v>29761</v>
      </c>
      <c r="S1858" s="35" t="s">
        <v>4633</v>
      </c>
      <c r="T1858" s="36" t="s">
        <v>331</v>
      </c>
      <c r="U1858" s="39" t="str">
        <f>_xlfn.CONCAT(Tabel4[[#This Row],[Personnr.]],"-",Tabel4[[#This Row],[Afdeling]],"-",Tabel4[[#This Row],[ASS_Status]])</f>
        <v>-2783-Inactive - Payroll Eligible</v>
      </c>
    </row>
    <row r="1859" spans="13:21" x14ac:dyDescent="0.4">
      <c r="M1859" s="35" t="s">
        <v>4634</v>
      </c>
      <c r="N1859" s="35" t="s">
        <v>47835</v>
      </c>
      <c r="O1859" s="35" t="s">
        <v>4635</v>
      </c>
      <c r="P1859" s="35" t="s">
        <v>31486</v>
      </c>
      <c r="Q1859" s="35" t="s">
        <v>29718</v>
      </c>
      <c r="R1859" s="35" t="s">
        <v>29748</v>
      </c>
      <c r="S1859" s="35" t="s">
        <v>4636</v>
      </c>
      <c r="T1859" s="36" t="s">
        <v>368</v>
      </c>
      <c r="U1859" s="39" t="str">
        <f>_xlfn.CONCAT(Tabel4[[#This Row],[Personnr.]],"-",Tabel4[[#This Row],[Afdeling]],"-",Tabel4[[#This Row],[ASS_Status]])</f>
        <v>26600-2833-Inactive - Payroll Eligible</v>
      </c>
    </row>
    <row r="1860" spans="13:21" x14ac:dyDescent="0.4">
      <c r="M1860" s="35" t="s">
        <v>4637</v>
      </c>
      <c r="N1860" s="35" t="s">
        <v>47836</v>
      </c>
      <c r="O1860" s="35" t="s">
        <v>4638</v>
      </c>
      <c r="P1860" s="35" t="s">
        <v>47837</v>
      </c>
      <c r="Q1860" s="35" t="s">
        <v>29721</v>
      </c>
      <c r="R1860" s="35" t="s">
        <v>29737</v>
      </c>
      <c r="S1860" s="35" t="s">
        <v>4639</v>
      </c>
      <c r="T1860" s="36" t="s">
        <v>319</v>
      </c>
      <c r="U1860" s="39" t="str">
        <f>_xlfn.CONCAT(Tabel4[[#This Row],[Personnr.]],"-",Tabel4[[#This Row],[Afdeling]],"-",Tabel4[[#This Row],[ASS_Status]])</f>
        <v>17390-2771-Aktiv ansættelse</v>
      </c>
    </row>
    <row r="1861" spans="13:21" x14ac:dyDescent="0.4">
      <c r="M1861" s="35" t="s">
        <v>4637</v>
      </c>
      <c r="N1861" s="35"/>
      <c r="O1861" s="35"/>
      <c r="P1861" s="35" t="s">
        <v>31487</v>
      </c>
      <c r="Q1861" s="35" t="s">
        <v>29718</v>
      </c>
      <c r="R1861" s="35" t="s">
        <v>29761</v>
      </c>
      <c r="S1861" s="35" t="s">
        <v>4639</v>
      </c>
      <c r="T1861" s="36" t="s">
        <v>392</v>
      </c>
      <c r="U1861" s="39" t="str">
        <f>_xlfn.CONCAT(Tabel4[[#This Row],[Personnr.]],"-",Tabel4[[#This Row],[Afdeling]],"-",Tabel4[[#This Row],[ASS_Status]])</f>
        <v>-2990-Inactive - Payroll Eligible</v>
      </c>
    </row>
    <row r="1862" spans="13:21" x14ac:dyDescent="0.4">
      <c r="M1862" s="35" t="s">
        <v>4640</v>
      </c>
      <c r="N1862" s="35" t="s">
        <v>47838</v>
      </c>
      <c r="O1862" s="35" t="s">
        <v>4641</v>
      </c>
      <c r="P1862" s="35" t="s">
        <v>31488</v>
      </c>
      <c r="Q1862" s="35" t="s">
        <v>29718</v>
      </c>
      <c r="R1862" s="35" t="s">
        <v>29761</v>
      </c>
      <c r="S1862" s="35" t="s">
        <v>4642</v>
      </c>
      <c r="T1862" s="36" t="s">
        <v>306</v>
      </c>
      <c r="U1862" s="39" t="str">
        <f>_xlfn.CONCAT(Tabel4[[#This Row],[Personnr.]],"-",Tabel4[[#This Row],[Afdeling]],"-",Tabel4[[#This Row],[ASS_Status]])</f>
        <v>33993-2745-Inactive - Payroll Eligible</v>
      </c>
    </row>
    <row r="1863" spans="13:21" x14ac:dyDescent="0.4">
      <c r="M1863" s="35" t="s">
        <v>4640</v>
      </c>
      <c r="N1863" s="35"/>
      <c r="O1863" s="35"/>
      <c r="P1863" s="35" t="s">
        <v>47839</v>
      </c>
      <c r="Q1863" s="35" t="s">
        <v>29721</v>
      </c>
      <c r="R1863" s="35" t="s">
        <v>29748</v>
      </c>
      <c r="S1863" s="35" t="s">
        <v>4642</v>
      </c>
      <c r="T1863" s="36" t="s">
        <v>306</v>
      </c>
      <c r="U1863" s="39" t="str">
        <f>_xlfn.CONCAT(Tabel4[[#This Row],[Personnr.]],"-",Tabel4[[#This Row],[Afdeling]],"-",Tabel4[[#This Row],[ASS_Status]])</f>
        <v>-2745-Aktiv ansættelse</v>
      </c>
    </row>
    <row r="1864" spans="13:21" x14ac:dyDescent="0.4">
      <c r="M1864" s="35" t="s">
        <v>4643</v>
      </c>
      <c r="N1864" s="35" t="s">
        <v>47840</v>
      </c>
      <c r="O1864" s="35" t="s">
        <v>4644</v>
      </c>
      <c r="P1864" s="35" t="s">
        <v>31489</v>
      </c>
      <c r="Q1864" s="35" t="s">
        <v>29721</v>
      </c>
      <c r="R1864" s="35" t="s">
        <v>29748</v>
      </c>
      <c r="S1864" s="35" t="s">
        <v>4645</v>
      </c>
      <c r="T1864" s="36" t="s">
        <v>95</v>
      </c>
      <c r="U1864" s="39" t="str">
        <f>_xlfn.CONCAT(Tabel4[[#This Row],[Personnr.]],"-",Tabel4[[#This Row],[Afdeling]],"-",Tabel4[[#This Row],[ASS_Status]])</f>
        <v>30549-1145-Aktiv ansættelse</v>
      </c>
    </row>
    <row r="1865" spans="13:21" x14ac:dyDescent="0.4">
      <c r="M1865" s="35" t="s">
        <v>4646</v>
      </c>
      <c r="N1865" s="35" t="s">
        <v>47841</v>
      </c>
      <c r="O1865" s="35" t="s">
        <v>4647</v>
      </c>
      <c r="P1865" s="35" t="s">
        <v>31490</v>
      </c>
      <c r="Q1865" s="35" t="s">
        <v>29718</v>
      </c>
      <c r="R1865" s="35" t="s">
        <v>29761</v>
      </c>
      <c r="S1865" s="35" t="s">
        <v>4648</v>
      </c>
      <c r="T1865" s="36" t="s">
        <v>51</v>
      </c>
      <c r="U1865" s="39" t="str">
        <f>_xlfn.CONCAT(Tabel4[[#This Row],[Personnr.]],"-",Tabel4[[#This Row],[Afdeling]],"-",Tabel4[[#This Row],[ASS_Status]])</f>
        <v>26392-1030-Inactive - Payroll Eligible</v>
      </c>
    </row>
    <row r="1866" spans="13:21" x14ac:dyDescent="0.4">
      <c r="M1866" s="35" t="s">
        <v>4649</v>
      </c>
      <c r="N1866" s="35" t="s">
        <v>47842</v>
      </c>
      <c r="O1866" s="35" t="s">
        <v>4650</v>
      </c>
      <c r="P1866" s="35" t="s">
        <v>31491</v>
      </c>
      <c r="Q1866" s="35" t="s">
        <v>29718</v>
      </c>
      <c r="R1866" s="35" t="s">
        <v>29745</v>
      </c>
      <c r="S1866" s="35" t="s">
        <v>4651</v>
      </c>
      <c r="T1866" s="36" t="s">
        <v>39</v>
      </c>
      <c r="U1866" s="39" t="str">
        <f>_xlfn.CONCAT(Tabel4[[#This Row],[Personnr.]],"-",Tabel4[[#This Row],[Afdeling]],"-",Tabel4[[#This Row],[ASS_Status]])</f>
        <v>32337-0132-Inactive - Payroll Eligible</v>
      </c>
    </row>
    <row r="1867" spans="13:21" x14ac:dyDescent="0.4">
      <c r="M1867" s="35" t="s">
        <v>4649</v>
      </c>
      <c r="N1867" s="35"/>
      <c r="O1867" s="35"/>
      <c r="P1867" s="35" t="s">
        <v>31492</v>
      </c>
      <c r="Q1867" s="35" t="s">
        <v>29721</v>
      </c>
      <c r="R1867" s="35" t="s">
        <v>29748</v>
      </c>
      <c r="S1867" s="35" t="s">
        <v>4651</v>
      </c>
      <c r="T1867" s="36" t="s">
        <v>35</v>
      </c>
      <c r="U1867" s="39" t="str">
        <f>_xlfn.CONCAT(Tabel4[[#This Row],[Personnr.]],"-",Tabel4[[#This Row],[Afdeling]],"-",Tabel4[[#This Row],[ASS_Status]])</f>
        <v>-0120-Aktiv ansættelse</v>
      </c>
    </row>
    <row r="1868" spans="13:21" x14ac:dyDescent="0.4">
      <c r="M1868" s="35" t="s">
        <v>4649</v>
      </c>
      <c r="N1868" s="35"/>
      <c r="O1868" s="35"/>
      <c r="P1868" s="35" t="s">
        <v>31493</v>
      </c>
      <c r="Q1868" s="35" t="s">
        <v>29718</v>
      </c>
      <c r="R1868" s="35" t="s">
        <v>29745</v>
      </c>
      <c r="S1868" s="35" t="s">
        <v>4651</v>
      </c>
      <c r="T1868" s="36" t="s">
        <v>39</v>
      </c>
      <c r="U1868" s="39" t="str">
        <f>_xlfn.CONCAT(Tabel4[[#This Row],[Personnr.]],"-",Tabel4[[#This Row],[Afdeling]],"-",Tabel4[[#This Row],[ASS_Status]])</f>
        <v>-0132-Inactive - Payroll Eligible</v>
      </c>
    </row>
    <row r="1869" spans="13:21" x14ac:dyDescent="0.4">
      <c r="M1869" s="35" t="s">
        <v>4652</v>
      </c>
      <c r="N1869" s="35" t="s">
        <v>47843</v>
      </c>
      <c r="O1869" s="35" t="s">
        <v>4653</v>
      </c>
      <c r="P1869" s="35" t="s">
        <v>31494</v>
      </c>
      <c r="Q1869" s="35" t="s">
        <v>29718</v>
      </c>
      <c r="R1869" s="35" t="s">
        <v>29745</v>
      </c>
      <c r="S1869" s="35" t="s">
        <v>4654</v>
      </c>
      <c r="T1869" s="36" t="s">
        <v>39</v>
      </c>
      <c r="U1869" s="39" t="str">
        <f>_xlfn.CONCAT(Tabel4[[#This Row],[Personnr.]],"-",Tabel4[[#This Row],[Afdeling]],"-",Tabel4[[#This Row],[ASS_Status]])</f>
        <v>25500-0132-Inactive - Payroll Eligible</v>
      </c>
    </row>
    <row r="1870" spans="13:21" x14ac:dyDescent="0.4">
      <c r="M1870" s="35" t="s">
        <v>4652</v>
      </c>
      <c r="N1870" s="35"/>
      <c r="O1870" s="35"/>
      <c r="P1870" s="35" t="s">
        <v>31495</v>
      </c>
      <c r="Q1870" s="35" t="s">
        <v>29718</v>
      </c>
      <c r="R1870" s="35" t="s">
        <v>29745</v>
      </c>
      <c r="S1870" s="35" t="s">
        <v>4654</v>
      </c>
      <c r="T1870" s="36" t="s">
        <v>39</v>
      </c>
      <c r="U1870" s="39" t="str">
        <f>_xlfn.CONCAT(Tabel4[[#This Row],[Personnr.]],"-",Tabel4[[#This Row],[Afdeling]],"-",Tabel4[[#This Row],[ASS_Status]])</f>
        <v>-0132-Inactive - Payroll Eligible</v>
      </c>
    </row>
    <row r="1871" spans="13:21" x14ac:dyDescent="0.4">
      <c r="M1871" s="35" t="s">
        <v>47844</v>
      </c>
      <c r="N1871" s="35" t="s">
        <v>47845</v>
      </c>
      <c r="O1871" s="35" t="s">
        <v>47846</v>
      </c>
      <c r="P1871" s="35" t="s">
        <v>47847</v>
      </c>
      <c r="Q1871" s="35" t="s">
        <v>29721</v>
      </c>
      <c r="R1871" s="35" t="s">
        <v>32072</v>
      </c>
      <c r="S1871" s="35" t="s">
        <v>47848</v>
      </c>
      <c r="T1871" s="36" t="s">
        <v>749</v>
      </c>
      <c r="U1871" s="39" t="str">
        <f>_xlfn.CONCAT(Tabel4[[#This Row],[Personnr.]],"-",Tabel4[[#This Row],[Afdeling]],"-",Tabel4[[#This Row],[ASS_Status]])</f>
        <v>36901-7210-Aktiv ansættelse</v>
      </c>
    </row>
    <row r="1872" spans="13:21" ht="33.75" x14ac:dyDescent="0.4">
      <c r="M1872" s="35" t="s">
        <v>4655</v>
      </c>
      <c r="N1872" s="35" t="s">
        <v>47849</v>
      </c>
      <c r="O1872" s="35" t="s">
        <v>4656</v>
      </c>
      <c r="P1872" s="35" t="s">
        <v>31496</v>
      </c>
      <c r="Q1872" s="35" t="s">
        <v>29721</v>
      </c>
      <c r="R1872" s="35" t="s">
        <v>29748</v>
      </c>
      <c r="S1872" s="35" t="s">
        <v>4657</v>
      </c>
      <c r="T1872" s="36" t="s">
        <v>454</v>
      </c>
      <c r="U1872" s="39" t="str">
        <f>_xlfn.CONCAT(Tabel4[[#This Row],[Personnr.]],"-",Tabel4[[#This Row],[Afdeling]],"-",Tabel4[[#This Row],[ASS_Status]])</f>
        <v>33642-3130-Aktiv ansættelse</v>
      </c>
    </row>
    <row r="1873" spans="13:21" x14ac:dyDescent="0.4">
      <c r="M1873" s="35" t="s">
        <v>31497</v>
      </c>
      <c r="N1873" s="35" t="s">
        <v>47850</v>
      </c>
      <c r="O1873" s="35" t="s">
        <v>31498</v>
      </c>
      <c r="P1873" s="35" t="s">
        <v>31499</v>
      </c>
      <c r="Q1873" s="35" t="s">
        <v>29721</v>
      </c>
      <c r="R1873" s="35" t="s">
        <v>42541</v>
      </c>
      <c r="S1873" s="35" t="s">
        <v>31500</v>
      </c>
      <c r="T1873" s="36" t="s">
        <v>91</v>
      </c>
      <c r="U1873" s="39" t="str">
        <f>_xlfn.CONCAT(Tabel4[[#This Row],[Personnr.]],"-",Tabel4[[#This Row],[Afdeling]],"-",Tabel4[[#This Row],[ASS_Status]])</f>
        <v>35488-1135-Aktiv ansættelse</v>
      </c>
    </row>
    <row r="1874" spans="13:21" ht="33.75" x14ac:dyDescent="0.4">
      <c r="M1874" s="35" t="s">
        <v>4658</v>
      </c>
      <c r="N1874" s="35" t="s">
        <v>47851</v>
      </c>
      <c r="O1874" s="35" t="s">
        <v>4659</v>
      </c>
      <c r="P1874" s="35" t="s">
        <v>31501</v>
      </c>
      <c r="Q1874" s="35" t="s">
        <v>29718</v>
      </c>
      <c r="R1874" s="35"/>
      <c r="S1874" s="35" t="s">
        <v>4660</v>
      </c>
      <c r="T1874" s="36" t="s">
        <v>454</v>
      </c>
      <c r="U1874" s="39" t="str">
        <f>_xlfn.CONCAT(Tabel4[[#This Row],[Personnr.]],"-",Tabel4[[#This Row],[Afdeling]],"-",Tabel4[[#This Row],[ASS_Status]])</f>
        <v>28559-3130-Inactive - Payroll Eligible</v>
      </c>
    </row>
    <row r="1875" spans="13:21" ht="33.75" x14ac:dyDescent="0.4">
      <c r="M1875" s="35" t="s">
        <v>4658</v>
      </c>
      <c r="N1875" s="35"/>
      <c r="O1875" s="35"/>
      <c r="P1875" s="35" t="s">
        <v>31502</v>
      </c>
      <c r="Q1875" s="35" t="s">
        <v>29721</v>
      </c>
      <c r="R1875" s="35" t="s">
        <v>29748</v>
      </c>
      <c r="S1875" s="35" t="s">
        <v>4660</v>
      </c>
      <c r="T1875" s="36" t="s">
        <v>454</v>
      </c>
      <c r="U1875" s="39" t="str">
        <f>_xlfn.CONCAT(Tabel4[[#This Row],[Personnr.]],"-",Tabel4[[#This Row],[Afdeling]],"-",Tabel4[[#This Row],[ASS_Status]])</f>
        <v>-3130-Aktiv ansættelse</v>
      </c>
    </row>
    <row r="1876" spans="13:21" x14ac:dyDescent="0.4">
      <c r="M1876" s="35" t="s">
        <v>44466</v>
      </c>
      <c r="N1876" s="35" t="s">
        <v>47852</v>
      </c>
      <c r="O1876" s="35" t="s">
        <v>44467</v>
      </c>
      <c r="P1876" s="35" t="s">
        <v>42764</v>
      </c>
      <c r="Q1876" s="35" t="s">
        <v>29718</v>
      </c>
      <c r="R1876" s="35" t="s">
        <v>29745</v>
      </c>
      <c r="S1876" s="35" t="s">
        <v>42765</v>
      </c>
      <c r="T1876" s="36" t="s">
        <v>39</v>
      </c>
      <c r="U1876" s="39" t="str">
        <f>_xlfn.CONCAT(Tabel4[[#This Row],[Personnr.]],"-",Tabel4[[#This Row],[Afdeling]],"-",Tabel4[[#This Row],[ASS_Status]])</f>
        <v>36032-0132-Inactive - Payroll Eligible</v>
      </c>
    </row>
    <row r="1877" spans="13:21" x14ac:dyDescent="0.4">
      <c r="M1877" s="35" t="s">
        <v>44466</v>
      </c>
      <c r="N1877" s="35"/>
      <c r="O1877" s="35"/>
      <c r="P1877" s="35" t="s">
        <v>47853</v>
      </c>
      <c r="Q1877" s="35" t="s">
        <v>29718</v>
      </c>
      <c r="R1877" s="35" t="s">
        <v>29857</v>
      </c>
      <c r="S1877" s="35" t="s">
        <v>42765</v>
      </c>
      <c r="T1877" s="36" t="s">
        <v>726</v>
      </c>
      <c r="U1877" s="39" t="str">
        <f>_xlfn.CONCAT(Tabel4[[#This Row],[Personnr.]],"-",Tabel4[[#This Row],[Afdeling]],"-",Tabel4[[#This Row],[ASS_Status]])</f>
        <v>-6271-Inactive - Payroll Eligible</v>
      </c>
    </row>
    <row r="1878" spans="13:21" x14ac:dyDescent="0.4">
      <c r="M1878" s="35" t="s">
        <v>4661</v>
      </c>
      <c r="N1878" s="35" t="s">
        <v>47854</v>
      </c>
      <c r="O1878" s="35" t="s">
        <v>4662</v>
      </c>
      <c r="P1878" s="35" t="s">
        <v>31503</v>
      </c>
      <c r="Q1878" s="35" t="s">
        <v>29718</v>
      </c>
      <c r="R1878" s="35" t="s">
        <v>29745</v>
      </c>
      <c r="S1878" s="35" t="s">
        <v>4663</v>
      </c>
      <c r="T1878" s="36" t="s">
        <v>726</v>
      </c>
      <c r="U1878" s="39" t="str">
        <f>_xlfn.CONCAT(Tabel4[[#This Row],[Personnr.]],"-",Tabel4[[#This Row],[Afdeling]],"-",Tabel4[[#This Row],[ASS_Status]])</f>
        <v>32129-6271-Inactive - Payroll Eligible</v>
      </c>
    </row>
    <row r="1879" spans="13:21" x14ac:dyDescent="0.4">
      <c r="M1879" s="35" t="s">
        <v>4661</v>
      </c>
      <c r="N1879" s="35"/>
      <c r="O1879" s="35"/>
      <c r="P1879" s="35" t="s">
        <v>42766</v>
      </c>
      <c r="Q1879" s="35" t="s">
        <v>29718</v>
      </c>
      <c r="R1879" s="35" t="s">
        <v>29857</v>
      </c>
      <c r="S1879" s="35" t="s">
        <v>4663</v>
      </c>
      <c r="T1879" s="36" t="s">
        <v>726</v>
      </c>
      <c r="U1879" s="39" t="str">
        <f>_xlfn.CONCAT(Tabel4[[#This Row],[Personnr.]],"-",Tabel4[[#This Row],[Afdeling]],"-",Tabel4[[#This Row],[ASS_Status]])</f>
        <v>-6271-Inactive - Payroll Eligible</v>
      </c>
    </row>
    <row r="1880" spans="13:21" x14ac:dyDescent="0.4">
      <c r="M1880" s="35" t="s">
        <v>4661</v>
      </c>
      <c r="N1880" s="35"/>
      <c r="O1880" s="35"/>
      <c r="P1880" s="35" t="s">
        <v>31504</v>
      </c>
      <c r="Q1880" s="35" t="s">
        <v>29718</v>
      </c>
      <c r="R1880" s="35" t="s">
        <v>29754</v>
      </c>
      <c r="S1880" s="35" t="s">
        <v>4663</v>
      </c>
      <c r="T1880" s="36" t="s">
        <v>744</v>
      </c>
      <c r="U1880" s="39" t="str">
        <f>_xlfn.CONCAT(Tabel4[[#This Row],[Personnr.]],"-",Tabel4[[#This Row],[Afdeling]],"-",Tabel4[[#This Row],[ASS_Status]])</f>
        <v>-7100-Inactive - Payroll Eligible</v>
      </c>
    </row>
    <row r="1881" spans="13:21" x14ac:dyDescent="0.4">
      <c r="M1881" s="35" t="s">
        <v>44468</v>
      </c>
      <c r="N1881" s="35" t="s">
        <v>47855</v>
      </c>
      <c r="O1881" s="35" t="s">
        <v>44469</v>
      </c>
      <c r="P1881" s="35" t="s">
        <v>42767</v>
      </c>
      <c r="Q1881" s="35" t="s">
        <v>29718</v>
      </c>
      <c r="R1881" s="35" t="s">
        <v>29745</v>
      </c>
      <c r="S1881" s="35" t="s">
        <v>42768</v>
      </c>
      <c r="T1881" s="36" t="s">
        <v>586</v>
      </c>
      <c r="U1881" s="39" t="str">
        <f>_xlfn.CONCAT(Tabel4[[#This Row],[Personnr.]],"-",Tabel4[[#This Row],[Afdeling]],"-",Tabel4[[#This Row],[ASS_Status]])</f>
        <v>36026-4200-Inactive - Payroll Eligible</v>
      </c>
    </row>
    <row r="1882" spans="13:21" x14ac:dyDescent="0.4">
      <c r="M1882" s="35" t="s">
        <v>4664</v>
      </c>
      <c r="N1882" s="35" t="s">
        <v>47856</v>
      </c>
      <c r="O1882" s="35" t="s">
        <v>4665</v>
      </c>
      <c r="P1882" s="35" t="s">
        <v>31505</v>
      </c>
      <c r="Q1882" s="35" t="s">
        <v>29718</v>
      </c>
      <c r="R1882" s="35" t="s">
        <v>29745</v>
      </c>
      <c r="S1882" s="35" t="s">
        <v>4666</v>
      </c>
      <c r="T1882" s="36" t="s">
        <v>85</v>
      </c>
      <c r="U1882" s="39" t="str">
        <f>_xlfn.CONCAT(Tabel4[[#This Row],[Personnr.]],"-",Tabel4[[#This Row],[Afdeling]],"-",Tabel4[[#This Row],[ASS_Status]])</f>
        <v>32015-1118-Inactive - Payroll Eligible</v>
      </c>
    </row>
    <row r="1883" spans="13:21" x14ac:dyDescent="0.4">
      <c r="M1883" s="35" t="s">
        <v>4664</v>
      </c>
      <c r="N1883" s="35"/>
      <c r="O1883" s="35"/>
      <c r="P1883" s="35" t="s">
        <v>31506</v>
      </c>
      <c r="Q1883" s="35" t="s">
        <v>29718</v>
      </c>
      <c r="R1883" s="35" t="s">
        <v>29745</v>
      </c>
      <c r="S1883" s="35" t="s">
        <v>4666</v>
      </c>
      <c r="T1883" s="36" t="s">
        <v>85</v>
      </c>
      <c r="U1883" s="39" t="str">
        <f>_xlfn.CONCAT(Tabel4[[#This Row],[Personnr.]],"-",Tabel4[[#This Row],[Afdeling]],"-",Tabel4[[#This Row],[ASS_Status]])</f>
        <v>-1118-Inactive - Payroll Eligible</v>
      </c>
    </row>
    <row r="1884" spans="13:21" x14ac:dyDescent="0.4">
      <c r="M1884" s="35" t="s">
        <v>31507</v>
      </c>
      <c r="N1884" s="35" t="s">
        <v>47857</v>
      </c>
      <c r="O1884" s="35" t="s">
        <v>31508</v>
      </c>
      <c r="P1884" s="35" t="s">
        <v>31509</v>
      </c>
      <c r="Q1884" s="35" t="s">
        <v>29718</v>
      </c>
      <c r="R1884" s="35" t="s">
        <v>29745</v>
      </c>
      <c r="S1884" s="35" t="s">
        <v>31510</v>
      </c>
      <c r="T1884" s="36" t="s">
        <v>39</v>
      </c>
      <c r="U1884" s="39" t="str">
        <f>_xlfn.CONCAT(Tabel4[[#This Row],[Personnr.]],"-",Tabel4[[#This Row],[Afdeling]],"-",Tabel4[[#This Row],[ASS_Status]])</f>
        <v>35013-0132-Inactive - Payroll Eligible</v>
      </c>
    </row>
    <row r="1885" spans="13:21" x14ac:dyDescent="0.4">
      <c r="M1885" s="35" t="s">
        <v>31507</v>
      </c>
      <c r="N1885" s="35"/>
      <c r="O1885" s="35"/>
      <c r="P1885" s="35" t="s">
        <v>42769</v>
      </c>
      <c r="Q1885" s="35" t="s">
        <v>29718</v>
      </c>
      <c r="R1885" s="35" t="s">
        <v>29745</v>
      </c>
      <c r="S1885" s="35" t="s">
        <v>31510</v>
      </c>
      <c r="T1885" s="36" t="s">
        <v>39</v>
      </c>
      <c r="U1885" s="39" t="str">
        <f>_xlfn.CONCAT(Tabel4[[#This Row],[Personnr.]],"-",Tabel4[[#This Row],[Afdeling]],"-",Tabel4[[#This Row],[ASS_Status]])</f>
        <v>-0132-Inactive - Payroll Eligible</v>
      </c>
    </row>
    <row r="1886" spans="13:21" x14ac:dyDescent="0.4">
      <c r="M1886" s="35" t="s">
        <v>31507</v>
      </c>
      <c r="N1886" s="35"/>
      <c r="O1886" s="35"/>
      <c r="P1886" s="35" t="s">
        <v>47858</v>
      </c>
      <c r="Q1886" s="35" t="s">
        <v>29718</v>
      </c>
      <c r="R1886" s="35" t="s">
        <v>29745</v>
      </c>
      <c r="S1886" s="35" t="s">
        <v>31510</v>
      </c>
      <c r="T1886" s="36" t="s">
        <v>39</v>
      </c>
      <c r="U1886" s="39" t="str">
        <f>_xlfn.CONCAT(Tabel4[[#This Row],[Personnr.]],"-",Tabel4[[#This Row],[Afdeling]],"-",Tabel4[[#This Row],[ASS_Status]])</f>
        <v>-0132-Inactive - Payroll Eligible</v>
      </c>
    </row>
    <row r="1887" spans="13:21" ht="45" x14ac:dyDescent="0.4">
      <c r="M1887" s="35" t="s">
        <v>47859</v>
      </c>
      <c r="N1887" s="35" t="s">
        <v>47860</v>
      </c>
      <c r="O1887" s="35" t="s">
        <v>47861</v>
      </c>
      <c r="P1887" s="35" t="s">
        <v>47862</v>
      </c>
      <c r="Q1887" s="35" t="s">
        <v>29721</v>
      </c>
      <c r="R1887" s="35" t="s">
        <v>29754</v>
      </c>
      <c r="S1887" s="35" t="s">
        <v>47863</v>
      </c>
      <c r="T1887" s="36" t="s">
        <v>764</v>
      </c>
      <c r="U1887" s="39" t="str">
        <f>_xlfn.CONCAT(Tabel4[[#This Row],[Personnr.]],"-",Tabel4[[#This Row],[Afdeling]],"-",Tabel4[[#This Row],[ASS_Status]])</f>
        <v>37791-7800-Aktiv ansættelse</v>
      </c>
    </row>
    <row r="1888" spans="13:21" x14ac:dyDescent="0.4">
      <c r="M1888" s="35" t="s">
        <v>47864</v>
      </c>
      <c r="N1888" s="35" t="s">
        <v>47865</v>
      </c>
      <c r="O1888" s="35" t="s">
        <v>47866</v>
      </c>
      <c r="P1888" s="35" t="s">
        <v>47867</v>
      </c>
      <c r="Q1888" s="35" t="s">
        <v>29718</v>
      </c>
      <c r="R1888" s="35" t="s">
        <v>29745</v>
      </c>
      <c r="S1888" s="35" t="s">
        <v>47868</v>
      </c>
      <c r="T1888" s="36" t="s">
        <v>39</v>
      </c>
      <c r="U1888" s="39" t="str">
        <f>_xlfn.CONCAT(Tabel4[[#This Row],[Personnr.]],"-",Tabel4[[#This Row],[Afdeling]],"-",Tabel4[[#This Row],[ASS_Status]])</f>
        <v>36936-0132-Inactive - Payroll Eligible</v>
      </c>
    </row>
    <row r="1889" spans="13:21" x14ac:dyDescent="0.4">
      <c r="M1889" s="35" t="s">
        <v>4667</v>
      </c>
      <c r="N1889" s="35" t="s">
        <v>47869</v>
      </c>
      <c r="O1889" s="35" t="s">
        <v>4668</v>
      </c>
      <c r="P1889" s="35" t="s">
        <v>31511</v>
      </c>
      <c r="Q1889" s="35" t="s">
        <v>29721</v>
      </c>
      <c r="R1889" s="35" t="s">
        <v>29965</v>
      </c>
      <c r="S1889" s="35" t="s">
        <v>4669</v>
      </c>
      <c r="T1889" s="36" t="s">
        <v>577</v>
      </c>
      <c r="U1889" s="39" t="str">
        <f>_xlfn.CONCAT(Tabel4[[#This Row],[Personnr.]],"-",Tabel4[[#This Row],[Afdeling]],"-",Tabel4[[#This Row],[ASS_Status]])</f>
        <v>2104-4110-Aktiv ansættelse</v>
      </c>
    </row>
    <row r="1890" spans="13:21" x14ac:dyDescent="0.4">
      <c r="M1890" s="35" t="s">
        <v>4670</v>
      </c>
      <c r="N1890" s="35" t="s">
        <v>47870</v>
      </c>
      <c r="O1890" s="35" t="s">
        <v>4671</v>
      </c>
      <c r="P1890" s="35" t="s">
        <v>31512</v>
      </c>
      <c r="Q1890" s="35" t="s">
        <v>29721</v>
      </c>
      <c r="R1890" s="35" t="s">
        <v>29780</v>
      </c>
      <c r="S1890" s="35" t="s">
        <v>4672</v>
      </c>
      <c r="T1890" s="36" t="s">
        <v>109</v>
      </c>
      <c r="U1890" s="39" t="str">
        <f>_xlfn.CONCAT(Tabel4[[#This Row],[Personnr.]],"-",Tabel4[[#This Row],[Afdeling]],"-",Tabel4[[#This Row],[ASS_Status]])</f>
        <v>1390-1213-Aktiv ansættelse</v>
      </c>
    </row>
    <row r="1891" spans="13:21" ht="33.75" x14ac:dyDescent="0.4">
      <c r="M1891" s="35" t="s">
        <v>4673</v>
      </c>
      <c r="N1891" s="35" t="s">
        <v>47871</v>
      </c>
      <c r="O1891" s="35" t="s">
        <v>4674</v>
      </c>
      <c r="P1891" s="35" t="s">
        <v>31513</v>
      </c>
      <c r="Q1891" s="35" t="s">
        <v>29718</v>
      </c>
      <c r="R1891" s="35" t="s">
        <v>29857</v>
      </c>
      <c r="S1891" s="35" t="s">
        <v>4675</v>
      </c>
      <c r="T1891" s="36" t="s">
        <v>40</v>
      </c>
      <c r="U1891" s="39" t="str">
        <f>_xlfn.CONCAT(Tabel4[[#This Row],[Personnr.]],"-",Tabel4[[#This Row],[Afdeling]],"-",Tabel4[[#This Row],[ASS_Status]])</f>
        <v>32131-0133-Inactive - Payroll Eligible</v>
      </c>
    </row>
    <row r="1892" spans="13:21" x14ac:dyDescent="0.4">
      <c r="M1892" s="35" t="s">
        <v>4676</v>
      </c>
      <c r="N1892" s="35" t="s">
        <v>47872</v>
      </c>
      <c r="O1892" s="35" t="s">
        <v>4677</v>
      </c>
      <c r="P1892" s="35" t="s">
        <v>31514</v>
      </c>
      <c r="Q1892" s="35" t="s">
        <v>29718</v>
      </c>
      <c r="R1892" s="35" t="s">
        <v>30036</v>
      </c>
      <c r="S1892" s="35" t="s">
        <v>4678</v>
      </c>
      <c r="T1892" s="36" t="s">
        <v>617</v>
      </c>
      <c r="U1892" s="39" t="str">
        <f>_xlfn.CONCAT(Tabel4[[#This Row],[Personnr.]],"-",Tabel4[[#This Row],[Afdeling]],"-",Tabel4[[#This Row],[ASS_Status]])</f>
        <v>25332-4624-Inactive - Payroll Eligible</v>
      </c>
    </row>
    <row r="1893" spans="13:21" x14ac:dyDescent="0.4">
      <c r="M1893" s="35" t="s">
        <v>4679</v>
      </c>
      <c r="N1893" s="35" t="s">
        <v>47873</v>
      </c>
      <c r="O1893" s="35" t="s">
        <v>4680</v>
      </c>
      <c r="P1893" s="35" t="s">
        <v>31515</v>
      </c>
      <c r="Q1893" s="35" t="s">
        <v>29721</v>
      </c>
      <c r="R1893" s="35" t="s">
        <v>29844</v>
      </c>
      <c r="S1893" s="35" t="s">
        <v>4681</v>
      </c>
      <c r="T1893" s="36" t="s">
        <v>849</v>
      </c>
      <c r="U1893" s="39" t="str">
        <f>_xlfn.CONCAT(Tabel4[[#This Row],[Personnr.]],"-",Tabel4[[#This Row],[Afdeling]],"-",Tabel4[[#This Row],[ASS_Status]])</f>
        <v>13274-8607-Aktiv ansættelse</v>
      </c>
    </row>
    <row r="1894" spans="13:21" x14ac:dyDescent="0.4">
      <c r="M1894" s="35" t="s">
        <v>4682</v>
      </c>
      <c r="N1894" s="35" t="s">
        <v>47874</v>
      </c>
      <c r="O1894" s="35" t="s">
        <v>4683</v>
      </c>
      <c r="P1894" s="35" t="s">
        <v>31516</v>
      </c>
      <c r="Q1894" s="35" t="s">
        <v>29721</v>
      </c>
      <c r="R1894" s="35" t="s">
        <v>29857</v>
      </c>
      <c r="S1894" s="35" t="s">
        <v>4684</v>
      </c>
      <c r="T1894" s="36" t="s">
        <v>725</v>
      </c>
      <c r="U1894" s="39" t="str">
        <f>_xlfn.CONCAT(Tabel4[[#This Row],[Personnr.]],"-",Tabel4[[#This Row],[Afdeling]],"-",Tabel4[[#This Row],[ASS_Status]])</f>
        <v>19966-6265-Aktiv ansættelse</v>
      </c>
    </row>
    <row r="1895" spans="13:21" x14ac:dyDescent="0.4">
      <c r="M1895" s="35" t="s">
        <v>4685</v>
      </c>
      <c r="N1895" s="35" t="s">
        <v>47875</v>
      </c>
      <c r="O1895" s="35" t="s">
        <v>4686</v>
      </c>
      <c r="P1895" s="35" t="s">
        <v>31517</v>
      </c>
      <c r="Q1895" s="35" t="s">
        <v>29721</v>
      </c>
      <c r="R1895" s="35" t="s">
        <v>29729</v>
      </c>
      <c r="S1895" s="35" t="s">
        <v>4687</v>
      </c>
      <c r="T1895" s="36" t="s">
        <v>580</v>
      </c>
      <c r="U1895" s="39" t="str">
        <f>_xlfn.CONCAT(Tabel4[[#This Row],[Personnr.]],"-",Tabel4[[#This Row],[Afdeling]],"-",Tabel4[[#This Row],[ASS_Status]])</f>
        <v>234-4120-Aktiv ansættelse</v>
      </c>
    </row>
    <row r="1896" spans="13:21" ht="33.75" x14ac:dyDescent="0.4">
      <c r="M1896" s="35" t="s">
        <v>4688</v>
      </c>
      <c r="N1896" s="35" t="s">
        <v>47876</v>
      </c>
      <c r="O1896" s="35" t="s">
        <v>4689</v>
      </c>
      <c r="P1896" s="35" t="s">
        <v>31518</v>
      </c>
      <c r="Q1896" s="35" t="s">
        <v>29721</v>
      </c>
      <c r="R1896" s="35" t="s">
        <v>29729</v>
      </c>
      <c r="S1896" s="35" t="s">
        <v>4690</v>
      </c>
      <c r="T1896" s="36" t="s">
        <v>35</v>
      </c>
      <c r="U1896" s="39" t="str">
        <f>_xlfn.CONCAT(Tabel4[[#This Row],[Personnr.]],"-",Tabel4[[#This Row],[Afdeling]],"-",Tabel4[[#This Row],[ASS_Status]])</f>
        <v>10635-0120-Aktiv ansættelse</v>
      </c>
    </row>
    <row r="1897" spans="13:21" ht="33.75" x14ac:dyDescent="0.4">
      <c r="M1897" s="35" t="s">
        <v>4691</v>
      </c>
      <c r="N1897" s="35" t="s">
        <v>47877</v>
      </c>
      <c r="O1897" s="35" t="s">
        <v>4692</v>
      </c>
      <c r="P1897" s="35" t="s">
        <v>31519</v>
      </c>
      <c r="Q1897" s="35" t="s">
        <v>29721</v>
      </c>
      <c r="R1897" s="35" t="s">
        <v>29719</v>
      </c>
      <c r="S1897" s="35" t="s">
        <v>4693</v>
      </c>
      <c r="T1897" s="36" t="s">
        <v>551</v>
      </c>
      <c r="U1897" s="39" t="str">
        <f>_xlfn.CONCAT(Tabel4[[#This Row],[Personnr.]],"-",Tabel4[[#This Row],[Afdeling]],"-",Tabel4[[#This Row],[ASS_Status]])</f>
        <v>29529-3453-Aktiv ansættelse</v>
      </c>
    </row>
    <row r="1898" spans="13:21" x14ac:dyDescent="0.4">
      <c r="M1898" s="35" t="s">
        <v>4694</v>
      </c>
      <c r="N1898" s="35" t="s">
        <v>47878</v>
      </c>
      <c r="O1898" s="35" t="s">
        <v>4695</v>
      </c>
      <c r="P1898" s="35" t="s">
        <v>31520</v>
      </c>
      <c r="Q1898" s="35" t="s">
        <v>29721</v>
      </c>
      <c r="R1898" s="35" t="s">
        <v>42545</v>
      </c>
      <c r="S1898" s="35" t="s">
        <v>4696</v>
      </c>
      <c r="T1898" s="36" t="s">
        <v>29</v>
      </c>
      <c r="U1898" s="39" t="str">
        <f>_xlfn.CONCAT(Tabel4[[#This Row],[Personnr.]],"-",Tabel4[[#This Row],[Afdeling]],"-",Tabel4[[#This Row],[ASS_Status]])</f>
        <v>29955-0114-Aktiv ansættelse</v>
      </c>
    </row>
    <row r="1899" spans="13:21" x14ac:dyDescent="0.4">
      <c r="M1899" s="35" t="s">
        <v>4697</v>
      </c>
      <c r="N1899" s="35" t="s">
        <v>47879</v>
      </c>
      <c r="O1899" s="35" t="s">
        <v>4698</v>
      </c>
      <c r="P1899" s="35" t="s">
        <v>31521</v>
      </c>
      <c r="Q1899" s="35" t="s">
        <v>29718</v>
      </c>
      <c r="R1899" s="35" t="s">
        <v>29737</v>
      </c>
      <c r="S1899" s="35" t="s">
        <v>4699</v>
      </c>
      <c r="T1899" s="36" t="s">
        <v>358</v>
      </c>
      <c r="U1899" s="39" t="str">
        <f>_xlfn.CONCAT(Tabel4[[#This Row],[Personnr.]],"-",Tabel4[[#This Row],[Afdeling]],"-",Tabel4[[#This Row],[ASS_Status]])</f>
        <v>32758-2823-Inactive - Payroll Eligible</v>
      </c>
    </row>
    <row r="1900" spans="13:21" x14ac:dyDescent="0.4">
      <c r="M1900" s="35" t="s">
        <v>4700</v>
      </c>
      <c r="N1900" s="35" t="s">
        <v>47880</v>
      </c>
      <c r="O1900" s="35" t="s">
        <v>4701</v>
      </c>
      <c r="P1900" s="35" t="s">
        <v>31522</v>
      </c>
      <c r="Q1900" s="35" t="s">
        <v>29721</v>
      </c>
      <c r="R1900" s="35" t="s">
        <v>29737</v>
      </c>
      <c r="S1900" s="35" t="s">
        <v>4702</v>
      </c>
      <c r="T1900" s="36" t="s">
        <v>147</v>
      </c>
      <c r="U1900" s="39" t="str">
        <f>_xlfn.CONCAT(Tabel4[[#This Row],[Personnr.]],"-",Tabel4[[#This Row],[Afdeling]],"-",Tabel4[[#This Row],[ASS_Status]])</f>
        <v>23908-2274-Aktiv ansættelse</v>
      </c>
    </row>
    <row r="1901" spans="13:21" x14ac:dyDescent="0.4">
      <c r="M1901" s="35" t="s">
        <v>27456</v>
      </c>
      <c r="N1901" s="35" t="s">
        <v>47881</v>
      </c>
      <c r="O1901" s="35" t="s">
        <v>27457</v>
      </c>
      <c r="P1901" s="35" t="s">
        <v>31523</v>
      </c>
      <c r="Q1901" s="35" t="s">
        <v>29721</v>
      </c>
      <c r="R1901" s="35" t="s">
        <v>29965</v>
      </c>
      <c r="S1901" s="35" t="s">
        <v>27458</v>
      </c>
      <c r="T1901" s="36" t="s">
        <v>577</v>
      </c>
      <c r="U1901" s="39" t="str">
        <f>_xlfn.CONCAT(Tabel4[[#This Row],[Personnr.]],"-",Tabel4[[#This Row],[Afdeling]],"-",Tabel4[[#This Row],[ASS_Status]])</f>
        <v>34315-4110-Aktiv ansættelse</v>
      </c>
    </row>
    <row r="1902" spans="13:21" x14ac:dyDescent="0.4">
      <c r="M1902" s="35" t="s">
        <v>27460</v>
      </c>
      <c r="N1902" s="35" t="s">
        <v>47882</v>
      </c>
      <c r="O1902" s="35" t="s">
        <v>27461</v>
      </c>
      <c r="P1902" s="35" t="s">
        <v>31524</v>
      </c>
      <c r="Q1902" s="35" t="s">
        <v>29721</v>
      </c>
      <c r="R1902" s="35" t="s">
        <v>29786</v>
      </c>
      <c r="S1902" s="35" t="s">
        <v>27462</v>
      </c>
      <c r="T1902" s="36" t="s">
        <v>650</v>
      </c>
      <c r="U1902" s="39" t="str">
        <f>_xlfn.CONCAT(Tabel4[[#This Row],[Personnr.]],"-",Tabel4[[#This Row],[Afdeling]],"-",Tabel4[[#This Row],[ASS_Status]])</f>
        <v>34239-4793-Aktiv ansættelse</v>
      </c>
    </row>
    <row r="1903" spans="13:21" x14ac:dyDescent="0.4">
      <c r="M1903" s="35" t="s">
        <v>4703</v>
      </c>
      <c r="N1903" s="35" t="s">
        <v>47883</v>
      </c>
      <c r="O1903" s="35" t="s">
        <v>4704</v>
      </c>
      <c r="P1903" s="35" t="s">
        <v>31525</v>
      </c>
      <c r="Q1903" s="35" t="s">
        <v>29721</v>
      </c>
      <c r="R1903" s="35" t="s">
        <v>29761</v>
      </c>
      <c r="S1903" s="35" t="s">
        <v>4705</v>
      </c>
      <c r="T1903" s="36" t="s">
        <v>359</v>
      </c>
      <c r="U1903" s="39" t="str">
        <f>_xlfn.CONCAT(Tabel4[[#This Row],[Personnr.]],"-",Tabel4[[#This Row],[Afdeling]],"-",Tabel4[[#This Row],[ASS_Status]])</f>
        <v>30415-2824-Aktiv ansættelse</v>
      </c>
    </row>
    <row r="1904" spans="13:21" x14ac:dyDescent="0.4">
      <c r="M1904" s="35" t="s">
        <v>4706</v>
      </c>
      <c r="N1904" s="35" t="s">
        <v>47884</v>
      </c>
      <c r="O1904" s="35" t="s">
        <v>4707</v>
      </c>
      <c r="P1904" s="35" t="s">
        <v>31526</v>
      </c>
      <c r="Q1904" s="35" t="s">
        <v>29718</v>
      </c>
      <c r="R1904" s="35" t="s">
        <v>29754</v>
      </c>
      <c r="S1904" s="35" t="s">
        <v>4708</v>
      </c>
      <c r="T1904" s="36" t="s">
        <v>600</v>
      </c>
      <c r="U1904" s="39" t="str">
        <f>_xlfn.CONCAT(Tabel4[[#This Row],[Personnr.]],"-",Tabel4[[#This Row],[Afdeling]],"-",Tabel4[[#This Row],[ASS_Status]])</f>
        <v>30254-4270-Inactive - Payroll Eligible</v>
      </c>
    </row>
    <row r="1905" spans="13:21" x14ac:dyDescent="0.4">
      <c r="M1905" s="35" t="s">
        <v>4709</v>
      </c>
      <c r="N1905" s="35" t="s">
        <v>47885</v>
      </c>
      <c r="O1905" s="35" t="s">
        <v>4710</v>
      </c>
      <c r="P1905" s="35" t="s">
        <v>31527</v>
      </c>
      <c r="Q1905" s="35" t="s">
        <v>29721</v>
      </c>
      <c r="R1905" s="35" t="s">
        <v>29748</v>
      </c>
      <c r="S1905" s="35" t="s">
        <v>4711</v>
      </c>
      <c r="T1905" s="36" t="s">
        <v>55</v>
      </c>
      <c r="U1905" s="39" t="str">
        <f>_xlfn.CONCAT(Tabel4[[#This Row],[Personnr.]],"-",Tabel4[[#This Row],[Afdeling]],"-",Tabel4[[#This Row],[ASS_Status]])</f>
        <v>32446-1040-Aktiv ansættelse</v>
      </c>
    </row>
    <row r="1906" spans="13:21" x14ac:dyDescent="0.4">
      <c r="M1906" s="35" t="s">
        <v>4712</v>
      </c>
      <c r="N1906" s="35" t="s">
        <v>47886</v>
      </c>
      <c r="O1906" s="35" t="s">
        <v>4713</v>
      </c>
      <c r="P1906" s="35" t="s">
        <v>31528</v>
      </c>
      <c r="Q1906" s="35" t="s">
        <v>29718</v>
      </c>
      <c r="R1906" s="35" t="s">
        <v>29748</v>
      </c>
      <c r="S1906" s="35" t="s">
        <v>4714</v>
      </c>
      <c r="T1906" s="36" t="s">
        <v>155</v>
      </c>
      <c r="U1906" s="39" t="str">
        <f>_xlfn.CONCAT(Tabel4[[#This Row],[Personnr.]],"-",Tabel4[[#This Row],[Afdeling]],"-",Tabel4[[#This Row],[ASS_Status]])</f>
        <v>29485-2290-Inactive - Payroll Eligible</v>
      </c>
    </row>
    <row r="1907" spans="13:21" x14ac:dyDescent="0.4">
      <c r="M1907" s="35" t="s">
        <v>4712</v>
      </c>
      <c r="N1907" s="35"/>
      <c r="O1907" s="35"/>
      <c r="P1907" s="35" t="s">
        <v>47887</v>
      </c>
      <c r="Q1907" s="35" t="s">
        <v>29721</v>
      </c>
      <c r="R1907" s="35" t="s">
        <v>29737</v>
      </c>
      <c r="S1907" s="35" t="s">
        <v>4714</v>
      </c>
      <c r="T1907" s="36" t="s">
        <v>155</v>
      </c>
      <c r="U1907" s="39" t="str">
        <f>_xlfn.CONCAT(Tabel4[[#This Row],[Personnr.]],"-",Tabel4[[#This Row],[Afdeling]],"-",Tabel4[[#This Row],[ASS_Status]])</f>
        <v>-2290-Aktiv ansættelse</v>
      </c>
    </row>
    <row r="1908" spans="13:21" ht="33.75" x14ac:dyDescent="0.4">
      <c r="M1908" s="35" t="s">
        <v>27465</v>
      </c>
      <c r="N1908" s="35" t="s">
        <v>47888</v>
      </c>
      <c r="O1908" s="35" t="s">
        <v>27466</v>
      </c>
      <c r="P1908" s="35" t="s">
        <v>31529</v>
      </c>
      <c r="Q1908" s="35" t="s">
        <v>29718</v>
      </c>
      <c r="R1908" s="35" t="s">
        <v>29745</v>
      </c>
      <c r="S1908" s="35" t="s">
        <v>27467</v>
      </c>
      <c r="T1908" s="36" t="s">
        <v>39</v>
      </c>
      <c r="U1908" s="39" t="str">
        <f>_xlfn.CONCAT(Tabel4[[#This Row],[Personnr.]],"-",Tabel4[[#This Row],[Afdeling]],"-",Tabel4[[#This Row],[ASS_Status]])</f>
        <v>34532-0132-Inactive - Payroll Eligible</v>
      </c>
    </row>
    <row r="1909" spans="13:21" x14ac:dyDescent="0.4">
      <c r="M1909" s="35" t="s">
        <v>4715</v>
      </c>
      <c r="N1909" s="35" t="s">
        <v>47889</v>
      </c>
      <c r="O1909" s="35" t="s">
        <v>4716</v>
      </c>
      <c r="P1909" s="35" t="s">
        <v>31530</v>
      </c>
      <c r="Q1909" s="35" t="s">
        <v>29718</v>
      </c>
      <c r="R1909" s="35" t="s">
        <v>29754</v>
      </c>
      <c r="S1909" s="35" t="s">
        <v>4717</v>
      </c>
      <c r="T1909" s="36" t="s">
        <v>450</v>
      </c>
      <c r="U1909" s="39" t="str">
        <f>_xlfn.CONCAT(Tabel4[[#This Row],[Personnr.]],"-",Tabel4[[#This Row],[Afdeling]],"-",Tabel4[[#This Row],[ASS_Status]])</f>
        <v>33777-3110-Inactive - Payroll Eligible</v>
      </c>
    </row>
    <row r="1910" spans="13:21" ht="33.75" x14ac:dyDescent="0.4">
      <c r="M1910" s="35" t="s">
        <v>44470</v>
      </c>
      <c r="N1910" s="35" t="s">
        <v>47890</v>
      </c>
      <c r="O1910" s="35" t="s">
        <v>44471</v>
      </c>
      <c r="P1910" s="35" t="s">
        <v>42770</v>
      </c>
      <c r="Q1910" s="35" t="s">
        <v>29721</v>
      </c>
      <c r="R1910" s="35" t="s">
        <v>29748</v>
      </c>
      <c r="S1910" s="35" t="s">
        <v>42771</v>
      </c>
      <c r="T1910" s="36" t="s">
        <v>642</v>
      </c>
      <c r="U1910" s="39" t="str">
        <f>_xlfn.CONCAT(Tabel4[[#This Row],[Personnr.]],"-",Tabel4[[#This Row],[Afdeling]],"-",Tabel4[[#This Row],[ASS_Status]])</f>
        <v>35556-4755-Aktiv ansættelse</v>
      </c>
    </row>
    <row r="1911" spans="13:21" x14ac:dyDescent="0.4">
      <c r="M1911" s="35" t="s">
        <v>44472</v>
      </c>
      <c r="N1911" s="35" t="s">
        <v>47891</v>
      </c>
      <c r="O1911" s="35" t="s">
        <v>44473</v>
      </c>
      <c r="P1911" s="35" t="s">
        <v>42772</v>
      </c>
      <c r="Q1911" s="35" t="s">
        <v>29721</v>
      </c>
      <c r="R1911" s="35" t="s">
        <v>29719</v>
      </c>
      <c r="S1911" s="35" t="s">
        <v>42773</v>
      </c>
      <c r="T1911" s="36" t="s">
        <v>396</v>
      </c>
      <c r="U1911" s="39" t="str">
        <f>_xlfn.CONCAT(Tabel4[[#This Row],[Personnr.]],"-",Tabel4[[#This Row],[Afdeling]],"-",Tabel4[[#This Row],[ASS_Status]])</f>
        <v>36252-2997-Aktiv ansættelse</v>
      </c>
    </row>
    <row r="1912" spans="13:21" x14ac:dyDescent="0.4">
      <c r="M1912" s="35" t="s">
        <v>4718</v>
      </c>
      <c r="N1912" s="35" t="s">
        <v>47892</v>
      </c>
      <c r="O1912" s="35" t="s">
        <v>4719</v>
      </c>
      <c r="P1912" s="35" t="s">
        <v>31531</v>
      </c>
      <c r="Q1912" s="35" t="s">
        <v>29718</v>
      </c>
      <c r="R1912" s="35" t="s">
        <v>29745</v>
      </c>
      <c r="S1912" s="35" t="s">
        <v>4720</v>
      </c>
      <c r="T1912" s="36" t="s">
        <v>758</v>
      </c>
      <c r="U1912" s="39" t="str">
        <f>_xlfn.CONCAT(Tabel4[[#This Row],[Personnr.]],"-",Tabel4[[#This Row],[Afdeling]],"-",Tabel4[[#This Row],[ASS_Status]])</f>
        <v>31155-7720-Inactive - Payroll Eligible</v>
      </c>
    </row>
    <row r="1913" spans="13:21" ht="33.75" x14ac:dyDescent="0.4">
      <c r="M1913" s="35" t="s">
        <v>4721</v>
      </c>
      <c r="N1913" s="35" t="s">
        <v>47893</v>
      </c>
      <c r="O1913" s="35" t="s">
        <v>4722</v>
      </c>
      <c r="P1913" s="35" t="s">
        <v>31532</v>
      </c>
      <c r="Q1913" s="35" t="s">
        <v>29718</v>
      </c>
      <c r="R1913" s="35" t="s">
        <v>29745</v>
      </c>
      <c r="S1913" s="35" t="s">
        <v>4723</v>
      </c>
      <c r="T1913" s="36" t="s">
        <v>39</v>
      </c>
      <c r="U1913" s="39" t="str">
        <f>_xlfn.CONCAT(Tabel4[[#This Row],[Personnr.]],"-",Tabel4[[#This Row],[Afdeling]],"-",Tabel4[[#This Row],[ASS_Status]])</f>
        <v>27145-0132-Inactive - Payroll Eligible</v>
      </c>
    </row>
    <row r="1914" spans="13:21" ht="33.75" x14ac:dyDescent="0.4">
      <c r="M1914" s="35" t="s">
        <v>4721</v>
      </c>
      <c r="N1914" s="35"/>
      <c r="O1914" s="35"/>
      <c r="P1914" s="35" t="s">
        <v>31533</v>
      </c>
      <c r="Q1914" s="35" t="s">
        <v>29718</v>
      </c>
      <c r="R1914" s="35" t="s">
        <v>29745</v>
      </c>
      <c r="S1914" s="35" t="s">
        <v>4723</v>
      </c>
      <c r="T1914" s="36" t="s">
        <v>39</v>
      </c>
      <c r="U1914" s="39" t="str">
        <f>_xlfn.CONCAT(Tabel4[[#This Row],[Personnr.]],"-",Tabel4[[#This Row],[Afdeling]],"-",Tabel4[[#This Row],[ASS_Status]])</f>
        <v>-0132-Inactive - Payroll Eligible</v>
      </c>
    </row>
    <row r="1915" spans="13:21" ht="33.75" x14ac:dyDescent="0.4">
      <c r="M1915" s="35" t="s">
        <v>4721</v>
      </c>
      <c r="N1915" s="35"/>
      <c r="O1915" s="35"/>
      <c r="P1915" s="35" t="s">
        <v>31534</v>
      </c>
      <c r="Q1915" s="35" t="s">
        <v>29718</v>
      </c>
      <c r="R1915" s="35" t="s">
        <v>29745</v>
      </c>
      <c r="S1915" s="35" t="s">
        <v>4723</v>
      </c>
      <c r="T1915" s="36" t="s">
        <v>167</v>
      </c>
      <c r="U1915" s="39" t="str">
        <f>_xlfn.CONCAT(Tabel4[[#This Row],[Personnr.]],"-",Tabel4[[#This Row],[Afdeling]],"-",Tabel4[[#This Row],[ASS_Status]])</f>
        <v>-2334-Inactive - Payroll Eligible</v>
      </c>
    </row>
    <row r="1916" spans="13:21" ht="33.75" x14ac:dyDescent="0.4">
      <c r="M1916" s="35" t="s">
        <v>4721</v>
      </c>
      <c r="N1916" s="35"/>
      <c r="O1916" s="35"/>
      <c r="P1916" s="35" t="s">
        <v>31535</v>
      </c>
      <c r="Q1916" s="35" t="s">
        <v>29721</v>
      </c>
      <c r="R1916" s="35" t="s">
        <v>29748</v>
      </c>
      <c r="S1916" s="35" t="s">
        <v>4723</v>
      </c>
      <c r="T1916" s="36" t="s">
        <v>263</v>
      </c>
      <c r="U1916" s="39" t="str">
        <f>_xlfn.CONCAT(Tabel4[[#This Row],[Personnr.]],"-",Tabel4[[#This Row],[Afdeling]],"-",Tabel4[[#This Row],[ASS_Status]])</f>
        <v>-2610-Aktiv ansættelse</v>
      </c>
    </row>
    <row r="1917" spans="13:21" x14ac:dyDescent="0.4">
      <c r="M1917" s="35" t="s">
        <v>4724</v>
      </c>
      <c r="N1917" s="35" t="s">
        <v>47894</v>
      </c>
      <c r="O1917" s="35" t="s">
        <v>4725</v>
      </c>
      <c r="P1917" s="35" t="s">
        <v>31536</v>
      </c>
      <c r="Q1917" s="35" t="s">
        <v>29721</v>
      </c>
      <c r="R1917" s="35" t="s">
        <v>29748</v>
      </c>
      <c r="S1917" s="35" t="s">
        <v>4726</v>
      </c>
      <c r="T1917" s="36" t="s">
        <v>545</v>
      </c>
      <c r="U1917" s="39" t="str">
        <f>_xlfn.CONCAT(Tabel4[[#This Row],[Personnr.]],"-",Tabel4[[#This Row],[Afdeling]],"-",Tabel4[[#This Row],[ASS_Status]])</f>
        <v>32946-3443-Aktiv ansættelse</v>
      </c>
    </row>
    <row r="1918" spans="13:21" x14ac:dyDescent="0.4">
      <c r="M1918" s="35" t="s">
        <v>47895</v>
      </c>
      <c r="N1918" s="35" t="s">
        <v>47896</v>
      </c>
      <c r="O1918" s="35" t="s">
        <v>47897</v>
      </c>
      <c r="P1918" s="35" t="s">
        <v>47898</v>
      </c>
      <c r="Q1918" s="35" t="s">
        <v>29718</v>
      </c>
      <c r="R1918" s="35" t="s">
        <v>29761</v>
      </c>
      <c r="S1918" s="35" t="s">
        <v>47899</v>
      </c>
      <c r="T1918" s="36" t="s">
        <v>42501</v>
      </c>
      <c r="U1918" s="39" t="str">
        <f>_xlfn.CONCAT(Tabel4[[#This Row],[Personnr.]],"-",Tabel4[[#This Row],[Afdeling]],"-",Tabel4[[#This Row],[ASS_Status]])</f>
        <v>36878-2291-Inactive - Payroll Eligible</v>
      </c>
    </row>
    <row r="1919" spans="13:21" ht="33.75" x14ac:dyDescent="0.4">
      <c r="M1919" s="35" t="s">
        <v>4727</v>
      </c>
      <c r="N1919" s="35" t="s">
        <v>47900</v>
      </c>
      <c r="O1919" s="35" t="s">
        <v>4728</v>
      </c>
      <c r="P1919" s="35" t="s">
        <v>31537</v>
      </c>
      <c r="Q1919" s="35" t="s">
        <v>29718</v>
      </c>
      <c r="R1919" s="35" t="s">
        <v>29754</v>
      </c>
      <c r="S1919" s="35" t="s">
        <v>4729</v>
      </c>
      <c r="T1919" s="36" t="s">
        <v>29</v>
      </c>
      <c r="U1919" s="39" t="str">
        <f>_xlfn.CONCAT(Tabel4[[#This Row],[Personnr.]],"-",Tabel4[[#This Row],[Afdeling]],"-",Tabel4[[#This Row],[ASS_Status]])</f>
        <v>32817-0114-Inactive - Payroll Eligible</v>
      </c>
    </row>
    <row r="1920" spans="13:21" x14ac:dyDescent="0.4">
      <c r="M1920" s="35" t="s">
        <v>31538</v>
      </c>
      <c r="N1920" s="35" t="s">
        <v>47901</v>
      </c>
      <c r="O1920" s="35" t="s">
        <v>31539</v>
      </c>
      <c r="P1920" s="35" t="s">
        <v>31540</v>
      </c>
      <c r="Q1920" s="35" t="s">
        <v>29721</v>
      </c>
      <c r="R1920" s="35" t="s">
        <v>42541</v>
      </c>
      <c r="S1920" s="35" t="s">
        <v>31541</v>
      </c>
      <c r="T1920" s="36" t="s">
        <v>358</v>
      </c>
      <c r="U1920" s="39" t="str">
        <f>_xlfn.CONCAT(Tabel4[[#This Row],[Personnr.]],"-",Tabel4[[#This Row],[Afdeling]],"-",Tabel4[[#This Row],[ASS_Status]])</f>
        <v>35349-2823-Aktiv ansættelse</v>
      </c>
    </row>
    <row r="1921" spans="13:21" ht="33.75" x14ac:dyDescent="0.4">
      <c r="M1921" s="35" t="s">
        <v>4730</v>
      </c>
      <c r="N1921" s="35" t="s">
        <v>47902</v>
      </c>
      <c r="O1921" s="35" t="s">
        <v>44474</v>
      </c>
      <c r="P1921" s="35" t="s">
        <v>42774</v>
      </c>
      <c r="Q1921" s="35" t="s">
        <v>29718</v>
      </c>
      <c r="R1921" s="35" t="s">
        <v>29745</v>
      </c>
      <c r="S1921" s="35" t="s">
        <v>4732</v>
      </c>
      <c r="T1921" s="36" t="s">
        <v>288</v>
      </c>
      <c r="U1921" s="39" t="str">
        <f>_xlfn.CONCAT(Tabel4[[#This Row],[Personnr.]],"-",Tabel4[[#This Row],[Afdeling]],"-",Tabel4[[#This Row],[ASS_Status]])</f>
        <v>35849-2694-Inactive - Payroll Eligible</v>
      </c>
    </row>
    <row r="1922" spans="13:21" x14ac:dyDescent="0.4">
      <c r="M1922" s="35" t="s">
        <v>4730</v>
      </c>
      <c r="N1922" s="35"/>
      <c r="O1922" s="35"/>
      <c r="P1922" s="35" t="s">
        <v>47903</v>
      </c>
      <c r="Q1922" s="35" t="s">
        <v>29718</v>
      </c>
      <c r="R1922" s="35" t="s">
        <v>29745</v>
      </c>
      <c r="S1922" s="35" t="s">
        <v>4732</v>
      </c>
      <c r="T1922" s="36" t="s">
        <v>288</v>
      </c>
      <c r="U1922" s="39" t="str">
        <f>_xlfn.CONCAT(Tabel4[[#This Row],[Personnr.]],"-",Tabel4[[#This Row],[Afdeling]],"-",Tabel4[[#This Row],[ASS_Status]])</f>
        <v>-2694-Inactive - Payroll Eligible</v>
      </c>
    </row>
    <row r="1923" spans="13:21" x14ac:dyDescent="0.4">
      <c r="M1923" s="35" t="s">
        <v>4730</v>
      </c>
      <c r="N1923" s="35" t="s">
        <v>47904</v>
      </c>
      <c r="O1923" s="35" t="s">
        <v>4731</v>
      </c>
      <c r="P1923" s="35" t="s">
        <v>31542</v>
      </c>
      <c r="Q1923" s="35" t="s">
        <v>29718</v>
      </c>
      <c r="R1923" s="35" t="s">
        <v>29745</v>
      </c>
      <c r="S1923" s="35" t="s">
        <v>4732</v>
      </c>
      <c r="T1923" s="36" t="s">
        <v>265</v>
      </c>
      <c r="U1923" s="39" t="str">
        <f>_xlfn.CONCAT(Tabel4[[#This Row],[Personnr.]],"-",Tabel4[[#This Row],[Afdeling]],"-",Tabel4[[#This Row],[ASS_Status]])</f>
        <v>31717-2620-Inactive - Payroll Eligible</v>
      </c>
    </row>
    <row r="1924" spans="13:21" x14ac:dyDescent="0.4">
      <c r="M1924" s="35" t="s">
        <v>4730</v>
      </c>
      <c r="N1924" s="35"/>
      <c r="O1924" s="35"/>
      <c r="P1924" s="35" t="s">
        <v>31543</v>
      </c>
      <c r="Q1924" s="35" t="s">
        <v>29718</v>
      </c>
      <c r="R1924" s="35" t="s">
        <v>29745</v>
      </c>
      <c r="S1924" s="35" t="s">
        <v>4732</v>
      </c>
      <c r="T1924" s="36" t="s">
        <v>288</v>
      </c>
      <c r="U1924" s="39" t="str">
        <f>_xlfn.CONCAT(Tabel4[[#This Row],[Personnr.]],"-",Tabel4[[#This Row],[Afdeling]],"-",Tabel4[[#This Row],[ASS_Status]])</f>
        <v>-2694-Inactive - Payroll Eligible</v>
      </c>
    </row>
    <row r="1925" spans="13:21" x14ac:dyDescent="0.4">
      <c r="M1925" s="35" t="s">
        <v>4730</v>
      </c>
      <c r="N1925" s="35"/>
      <c r="O1925" s="35"/>
      <c r="P1925" s="35" t="s">
        <v>31544</v>
      </c>
      <c r="Q1925" s="35" t="s">
        <v>29718</v>
      </c>
      <c r="R1925" s="35" t="s">
        <v>29745</v>
      </c>
      <c r="S1925" s="35" t="s">
        <v>4732</v>
      </c>
      <c r="T1925" s="36" t="s">
        <v>288</v>
      </c>
      <c r="U1925" s="39" t="str">
        <f>_xlfn.CONCAT(Tabel4[[#This Row],[Personnr.]],"-",Tabel4[[#This Row],[Afdeling]],"-",Tabel4[[#This Row],[ASS_Status]])</f>
        <v>-2694-Inactive - Payroll Eligible</v>
      </c>
    </row>
    <row r="1926" spans="13:21" x14ac:dyDescent="0.4">
      <c r="M1926" s="35" t="s">
        <v>4733</v>
      </c>
      <c r="N1926" s="35"/>
      <c r="O1926" s="35" t="s">
        <v>4734</v>
      </c>
      <c r="P1926" s="35" t="s">
        <v>31545</v>
      </c>
      <c r="Q1926" s="35" t="s">
        <v>29718</v>
      </c>
      <c r="R1926" s="35" t="s">
        <v>30114</v>
      </c>
      <c r="S1926" s="35" t="s">
        <v>4735</v>
      </c>
      <c r="T1926" s="36" t="s">
        <v>453</v>
      </c>
      <c r="U1926" s="39" t="str">
        <f>_xlfn.CONCAT(Tabel4[[#This Row],[Personnr.]],"-",Tabel4[[#This Row],[Afdeling]],"-",Tabel4[[#This Row],[ASS_Status]])</f>
        <v>32573-3121-Inactive - Payroll Eligible</v>
      </c>
    </row>
    <row r="1927" spans="13:21" x14ac:dyDescent="0.4">
      <c r="M1927" s="35" t="s">
        <v>4736</v>
      </c>
      <c r="N1927" s="35" t="s">
        <v>47905</v>
      </c>
      <c r="O1927" s="35" t="s">
        <v>4737</v>
      </c>
      <c r="P1927" s="35" t="s">
        <v>31546</v>
      </c>
      <c r="Q1927" s="35" t="s">
        <v>29721</v>
      </c>
      <c r="R1927" s="35" t="s">
        <v>29791</v>
      </c>
      <c r="S1927" s="35" t="s">
        <v>4738</v>
      </c>
      <c r="T1927" s="36" t="s">
        <v>761</v>
      </c>
      <c r="U1927" s="39" t="str">
        <f>_xlfn.CONCAT(Tabel4[[#This Row],[Personnr.]],"-",Tabel4[[#This Row],[Afdeling]],"-",Tabel4[[#This Row],[ASS_Status]])</f>
        <v>19650-7750-Aktiv ansættelse</v>
      </c>
    </row>
    <row r="1928" spans="13:21" x14ac:dyDescent="0.4">
      <c r="M1928" s="35" t="s">
        <v>4739</v>
      </c>
      <c r="N1928" s="35" t="s">
        <v>47906</v>
      </c>
      <c r="O1928" s="35" t="s">
        <v>4740</v>
      </c>
      <c r="P1928" s="35" t="s">
        <v>31547</v>
      </c>
      <c r="Q1928" s="35" t="s">
        <v>29721</v>
      </c>
      <c r="R1928" s="35" t="s">
        <v>29956</v>
      </c>
      <c r="S1928" s="35" t="s">
        <v>4741</v>
      </c>
      <c r="T1928" s="36" t="s">
        <v>865</v>
      </c>
      <c r="U1928" s="39" t="str">
        <f>_xlfn.CONCAT(Tabel4[[#This Row],[Personnr.]],"-",Tabel4[[#This Row],[Afdeling]],"-",Tabel4[[#This Row],[ASS_Status]])</f>
        <v>12366-8640-Aktiv ansættelse</v>
      </c>
    </row>
    <row r="1929" spans="13:21" x14ac:dyDescent="0.4">
      <c r="M1929" s="35" t="s">
        <v>4742</v>
      </c>
      <c r="N1929" s="35" t="s">
        <v>47907</v>
      </c>
      <c r="O1929" s="35" t="s">
        <v>4743</v>
      </c>
      <c r="P1929" s="35" t="s">
        <v>31548</v>
      </c>
      <c r="Q1929" s="35" t="s">
        <v>29721</v>
      </c>
      <c r="R1929" s="35" t="s">
        <v>30261</v>
      </c>
      <c r="S1929" s="35" t="s">
        <v>4744</v>
      </c>
      <c r="T1929" s="36" t="s">
        <v>577</v>
      </c>
      <c r="U1929" s="39" t="str">
        <f>_xlfn.CONCAT(Tabel4[[#This Row],[Personnr.]],"-",Tabel4[[#This Row],[Afdeling]],"-",Tabel4[[#This Row],[ASS_Status]])</f>
        <v>315-4110-Aktiv ansættelse</v>
      </c>
    </row>
    <row r="1930" spans="13:21" x14ac:dyDescent="0.4">
      <c r="M1930" s="35" t="s">
        <v>4745</v>
      </c>
      <c r="N1930" s="35" t="s">
        <v>47908</v>
      </c>
      <c r="O1930" s="35" t="s">
        <v>4746</v>
      </c>
      <c r="P1930" s="35" t="s">
        <v>31549</v>
      </c>
      <c r="Q1930" s="35" t="s">
        <v>29721</v>
      </c>
      <c r="R1930" s="35" t="s">
        <v>31550</v>
      </c>
      <c r="S1930" s="35" t="s">
        <v>4747</v>
      </c>
      <c r="T1930" s="36" t="s">
        <v>577</v>
      </c>
      <c r="U1930" s="39" t="str">
        <f>_xlfn.CONCAT(Tabel4[[#This Row],[Personnr.]],"-",Tabel4[[#This Row],[Afdeling]],"-",Tabel4[[#This Row],[ASS_Status]])</f>
        <v>204-4110-Aktiv ansættelse</v>
      </c>
    </row>
    <row r="1931" spans="13:21" x14ac:dyDescent="0.4">
      <c r="M1931" s="35" t="s">
        <v>4748</v>
      </c>
      <c r="N1931" s="35" t="s">
        <v>47909</v>
      </c>
      <c r="O1931" s="35" t="s">
        <v>4749</v>
      </c>
      <c r="P1931" s="35" t="s">
        <v>31551</v>
      </c>
      <c r="Q1931" s="35" t="s">
        <v>29721</v>
      </c>
      <c r="R1931" s="35" t="s">
        <v>29726</v>
      </c>
      <c r="S1931" s="35" t="s">
        <v>4750</v>
      </c>
      <c r="T1931" s="36" t="s">
        <v>624</v>
      </c>
      <c r="U1931" s="39" t="str">
        <f>_xlfn.CONCAT(Tabel4[[#This Row],[Personnr.]],"-",Tabel4[[#This Row],[Afdeling]],"-",Tabel4[[#This Row],[ASS_Status]])</f>
        <v>15430-4646-Aktiv ansættelse</v>
      </c>
    </row>
    <row r="1932" spans="13:21" x14ac:dyDescent="0.4">
      <c r="M1932" s="35" t="s">
        <v>4751</v>
      </c>
      <c r="N1932" s="35" t="s">
        <v>47910</v>
      </c>
      <c r="O1932" s="35" t="s">
        <v>4752</v>
      </c>
      <c r="P1932" s="35" t="s">
        <v>31552</v>
      </c>
      <c r="Q1932" s="35" t="s">
        <v>29718</v>
      </c>
      <c r="R1932" s="35" t="s">
        <v>30074</v>
      </c>
      <c r="S1932" s="35" t="s">
        <v>4753</v>
      </c>
      <c r="T1932" s="36" t="s">
        <v>399</v>
      </c>
      <c r="U1932" s="39" t="str">
        <f>_xlfn.CONCAT(Tabel4[[#This Row],[Personnr.]],"-",Tabel4[[#This Row],[Afdeling]],"-",Tabel4[[#This Row],[ASS_Status]])</f>
        <v>10069-3003-Inactive - Payroll Eligible</v>
      </c>
    </row>
    <row r="1933" spans="13:21" ht="33.75" x14ac:dyDescent="0.4">
      <c r="M1933" s="35" t="s">
        <v>4754</v>
      </c>
      <c r="N1933" s="35" t="s">
        <v>47911</v>
      </c>
      <c r="O1933" s="35" t="s">
        <v>4755</v>
      </c>
      <c r="P1933" s="35" t="s">
        <v>31553</v>
      </c>
      <c r="Q1933" s="35" t="s">
        <v>29721</v>
      </c>
      <c r="R1933" s="35" t="s">
        <v>29844</v>
      </c>
      <c r="S1933" s="35" t="s">
        <v>4756</v>
      </c>
      <c r="T1933" s="36" t="s">
        <v>42530</v>
      </c>
      <c r="U1933" s="39" t="str">
        <f>_xlfn.CONCAT(Tabel4[[#This Row],[Personnr.]],"-",Tabel4[[#This Row],[Afdeling]],"-",Tabel4[[#This Row],[ASS_Status]])</f>
        <v>2668-7810-Aktiv ansættelse</v>
      </c>
    </row>
    <row r="1934" spans="13:21" x14ac:dyDescent="0.4">
      <c r="M1934" s="35" t="s">
        <v>4757</v>
      </c>
      <c r="N1934" s="35" t="s">
        <v>47912</v>
      </c>
      <c r="O1934" s="35" t="s">
        <v>4758</v>
      </c>
      <c r="P1934" s="35" t="s">
        <v>31554</v>
      </c>
      <c r="Q1934" s="35" t="s">
        <v>29721</v>
      </c>
      <c r="R1934" s="35" t="s">
        <v>29729</v>
      </c>
      <c r="S1934" s="35" t="s">
        <v>4759</v>
      </c>
      <c r="T1934" s="36" t="s">
        <v>248</v>
      </c>
      <c r="U1934" s="39" t="str">
        <f>_xlfn.CONCAT(Tabel4[[#This Row],[Personnr.]],"-",Tabel4[[#This Row],[Afdeling]],"-",Tabel4[[#This Row],[ASS_Status]])</f>
        <v>11402-2522-Aktiv ansættelse</v>
      </c>
    </row>
    <row r="1935" spans="13:21" x14ac:dyDescent="0.4">
      <c r="M1935" s="35" t="s">
        <v>31555</v>
      </c>
      <c r="N1935" s="35" t="s">
        <v>47913</v>
      </c>
      <c r="O1935" s="35" t="s">
        <v>31556</v>
      </c>
      <c r="P1935" s="35" t="s">
        <v>31557</v>
      </c>
      <c r="Q1935" s="35" t="s">
        <v>29721</v>
      </c>
      <c r="R1935" s="35" t="s">
        <v>29722</v>
      </c>
      <c r="S1935" s="35" t="s">
        <v>31558</v>
      </c>
      <c r="T1935" s="36" t="s">
        <v>249</v>
      </c>
      <c r="U1935" s="39" t="str">
        <f>_xlfn.CONCAT(Tabel4[[#This Row],[Personnr.]],"-",Tabel4[[#This Row],[Afdeling]],"-",Tabel4[[#This Row],[ASS_Status]])</f>
        <v>35225-2524-Aktiv ansættelse</v>
      </c>
    </row>
    <row r="1936" spans="13:21" x14ac:dyDescent="0.4">
      <c r="M1936" s="35" t="s">
        <v>4760</v>
      </c>
      <c r="N1936" s="35" t="s">
        <v>47914</v>
      </c>
      <c r="O1936" s="35" t="s">
        <v>4761</v>
      </c>
      <c r="P1936" s="35" t="s">
        <v>31559</v>
      </c>
      <c r="Q1936" s="35" t="s">
        <v>29718</v>
      </c>
      <c r="R1936" s="35" t="s">
        <v>29926</v>
      </c>
      <c r="S1936" s="35" t="s">
        <v>4762</v>
      </c>
      <c r="T1936" s="36" t="s">
        <v>723</v>
      </c>
      <c r="U1936" s="39" t="str">
        <f>_xlfn.CONCAT(Tabel4[[#This Row],[Personnr.]],"-",Tabel4[[#This Row],[Afdeling]],"-",Tabel4[[#This Row],[ASS_Status]])</f>
        <v>33819-6245-Inactive - Payroll Eligible</v>
      </c>
    </row>
    <row r="1937" spans="13:21" x14ac:dyDescent="0.4">
      <c r="M1937" s="35" t="s">
        <v>4760</v>
      </c>
      <c r="N1937" s="35"/>
      <c r="O1937" s="35"/>
      <c r="P1937" s="35" t="s">
        <v>31560</v>
      </c>
      <c r="Q1937" s="35" t="s">
        <v>29721</v>
      </c>
      <c r="R1937" s="35" t="s">
        <v>29926</v>
      </c>
      <c r="S1937" s="35" t="s">
        <v>4762</v>
      </c>
      <c r="T1937" s="36" t="s">
        <v>723</v>
      </c>
      <c r="U1937" s="39" t="str">
        <f>_xlfn.CONCAT(Tabel4[[#This Row],[Personnr.]],"-",Tabel4[[#This Row],[Afdeling]],"-",Tabel4[[#This Row],[ASS_Status]])</f>
        <v>-6245-Aktiv ansættelse</v>
      </c>
    </row>
    <row r="1938" spans="13:21" x14ac:dyDescent="0.4">
      <c r="M1938" s="35" t="s">
        <v>4763</v>
      </c>
      <c r="N1938" s="35" t="s">
        <v>47915</v>
      </c>
      <c r="O1938" s="35" t="s">
        <v>4764</v>
      </c>
      <c r="P1938" s="35" t="s">
        <v>31561</v>
      </c>
      <c r="Q1938" s="35" t="s">
        <v>29721</v>
      </c>
      <c r="R1938" s="35" t="s">
        <v>29726</v>
      </c>
      <c r="S1938" s="35" t="s">
        <v>4765</v>
      </c>
      <c r="T1938" s="36" t="s">
        <v>158</v>
      </c>
      <c r="U1938" s="39" t="str">
        <f>_xlfn.CONCAT(Tabel4[[#This Row],[Personnr.]],"-",Tabel4[[#This Row],[Afdeling]],"-",Tabel4[[#This Row],[ASS_Status]])</f>
        <v>11608-2301-Aktiv ansættelse</v>
      </c>
    </row>
    <row r="1939" spans="13:21" x14ac:dyDescent="0.4">
      <c r="M1939" s="35" t="s">
        <v>4766</v>
      </c>
      <c r="N1939" s="35" t="s">
        <v>47916</v>
      </c>
      <c r="O1939" s="35" t="s">
        <v>4767</v>
      </c>
      <c r="P1939" s="35" t="s">
        <v>31562</v>
      </c>
      <c r="Q1939" s="35" t="s">
        <v>29721</v>
      </c>
      <c r="R1939" s="35" t="s">
        <v>31563</v>
      </c>
      <c r="S1939" s="35" t="s">
        <v>4768</v>
      </c>
      <c r="T1939" s="36" t="s">
        <v>27</v>
      </c>
      <c r="U1939" s="39" t="str">
        <f>_xlfn.CONCAT(Tabel4[[#This Row],[Personnr.]],"-",Tabel4[[#This Row],[Afdeling]],"-",Tabel4[[#This Row],[ASS_Status]])</f>
        <v>4993-0112-Aktiv ansættelse</v>
      </c>
    </row>
    <row r="1940" spans="13:21" x14ac:dyDescent="0.4">
      <c r="M1940" s="35" t="s">
        <v>4769</v>
      </c>
      <c r="N1940" s="35" t="s">
        <v>47917</v>
      </c>
      <c r="O1940" s="35" t="s">
        <v>4770</v>
      </c>
      <c r="P1940" s="35" t="s">
        <v>31564</v>
      </c>
      <c r="Q1940" s="35" t="s">
        <v>29721</v>
      </c>
      <c r="R1940" s="35" t="s">
        <v>29729</v>
      </c>
      <c r="S1940" s="35" t="s">
        <v>4771</v>
      </c>
      <c r="T1940" s="36" t="s">
        <v>24805</v>
      </c>
      <c r="U1940" s="39" t="str">
        <f>_xlfn.CONCAT(Tabel4[[#This Row],[Personnr.]],"-",Tabel4[[#This Row],[Afdeling]],"-",Tabel4[[#This Row],[ASS_Status]])</f>
        <v>1949-1223-Aktiv ansættelse</v>
      </c>
    </row>
    <row r="1941" spans="13:21" x14ac:dyDescent="0.4">
      <c r="M1941" s="35" t="s">
        <v>4772</v>
      </c>
      <c r="N1941" s="35" t="s">
        <v>47918</v>
      </c>
      <c r="O1941" s="35" t="s">
        <v>4773</v>
      </c>
      <c r="P1941" s="35" t="s">
        <v>31565</v>
      </c>
      <c r="Q1941" s="35" t="s">
        <v>29721</v>
      </c>
      <c r="R1941" s="35" t="s">
        <v>29748</v>
      </c>
      <c r="S1941" s="35" t="s">
        <v>4774</v>
      </c>
      <c r="T1941" s="36" t="s">
        <v>121</v>
      </c>
      <c r="U1941" s="39" t="str">
        <f>_xlfn.CONCAT(Tabel4[[#This Row],[Personnr.]],"-",Tabel4[[#This Row],[Afdeling]],"-",Tabel4[[#This Row],[ASS_Status]])</f>
        <v>30594-2231-Aktiv ansættelse</v>
      </c>
    </row>
    <row r="1942" spans="13:21" x14ac:dyDescent="0.4">
      <c r="M1942" s="35" t="s">
        <v>4775</v>
      </c>
      <c r="N1942" s="35" t="s">
        <v>47919</v>
      </c>
      <c r="O1942" s="35" t="s">
        <v>4776</v>
      </c>
      <c r="P1942" s="35" t="s">
        <v>31566</v>
      </c>
      <c r="Q1942" s="35" t="s">
        <v>29718</v>
      </c>
      <c r="R1942" s="35" t="s">
        <v>29802</v>
      </c>
      <c r="S1942" s="35" t="s">
        <v>4777</v>
      </c>
      <c r="T1942" s="36" t="s">
        <v>242</v>
      </c>
      <c r="U1942" s="39" t="str">
        <f>_xlfn.CONCAT(Tabel4[[#This Row],[Personnr.]],"-",Tabel4[[#This Row],[Afdeling]],"-",Tabel4[[#This Row],[ASS_Status]])</f>
        <v>19555-2511-Inactive - Payroll Eligible</v>
      </c>
    </row>
    <row r="1943" spans="13:21" x14ac:dyDescent="0.4">
      <c r="M1943" s="35" t="s">
        <v>4778</v>
      </c>
      <c r="N1943" s="35" t="s">
        <v>47920</v>
      </c>
      <c r="O1943" s="35" t="s">
        <v>4779</v>
      </c>
      <c r="P1943" s="35" t="s">
        <v>31567</v>
      </c>
      <c r="Q1943" s="35" t="s">
        <v>29721</v>
      </c>
      <c r="R1943" s="35" t="s">
        <v>29737</v>
      </c>
      <c r="S1943" s="35" t="s">
        <v>4780</v>
      </c>
      <c r="T1943" s="36" t="s">
        <v>97</v>
      </c>
      <c r="U1943" s="39" t="str">
        <f>_xlfn.CONCAT(Tabel4[[#This Row],[Personnr.]],"-",Tabel4[[#This Row],[Afdeling]],"-",Tabel4[[#This Row],[ASS_Status]])</f>
        <v>13357-1150-Aktiv ansættelse</v>
      </c>
    </row>
    <row r="1944" spans="13:21" x14ac:dyDescent="0.4">
      <c r="M1944" s="35" t="s">
        <v>4781</v>
      </c>
      <c r="N1944" s="35" t="s">
        <v>47921</v>
      </c>
      <c r="O1944" s="35" t="s">
        <v>4782</v>
      </c>
      <c r="P1944" s="35" t="s">
        <v>31568</v>
      </c>
      <c r="Q1944" s="35" t="s">
        <v>29721</v>
      </c>
      <c r="R1944" s="35" t="s">
        <v>29731</v>
      </c>
      <c r="S1944" s="35" t="s">
        <v>4783</v>
      </c>
      <c r="T1944" s="36" t="s">
        <v>810</v>
      </c>
      <c r="U1944" s="39" t="str">
        <f>_xlfn.CONCAT(Tabel4[[#This Row],[Personnr.]],"-",Tabel4[[#This Row],[Afdeling]],"-",Tabel4[[#This Row],[ASS_Status]])</f>
        <v>30125-8285-Aktiv ansættelse</v>
      </c>
    </row>
    <row r="1945" spans="13:21" x14ac:dyDescent="0.4">
      <c r="M1945" s="35" t="s">
        <v>4784</v>
      </c>
      <c r="N1945" s="35" t="s">
        <v>47922</v>
      </c>
      <c r="O1945" s="35" t="s">
        <v>4785</v>
      </c>
      <c r="P1945" s="35" t="s">
        <v>31569</v>
      </c>
      <c r="Q1945" s="35" t="s">
        <v>29932</v>
      </c>
      <c r="R1945" s="35" t="s">
        <v>29748</v>
      </c>
      <c r="S1945" s="35" t="s">
        <v>4786</v>
      </c>
      <c r="T1945" s="36" t="s">
        <v>432</v>
      </c>
      <c r="U1945" s="39" t="str">
        <f>_xlfn.CONCAT(Tabel4[[#This Row],[Personnr.]],"-",Tabel4[[#This Row],[Afdeling]],"-",Tabel4[[#This Row],[ASS_Status]])</f>
        <v>30742-3062-Barsel med løn (191)</v>
      </c>
    </row>
    <row r="1946" spans="13:21" ht="33.75" x14ac:dyDescent="0.4">
      <c r="M1946" s="35" t="s">
        <v>4787</v>
      </c>
      <c r="N1946" s="35" t="s">
        <v>47923</v>
      </c>
      <c r="O1946" s="35" t="s">
        <v>4788</v>
      </c>
      <c r="P1946" s="35" t="s">
        <v>31570</v>
      </c>
      <c r="Q1946" s="35" t="s">
        <v>29718</v>
      </c>
      <c r="R1946" s="35" t="s">
        <v>29761</v>
      </c>
      <c r="S1946" s="35" t="s">
        <v>4789</v>
      </c>
      <c r="T1946" s="36" t="s">
        <v>263</v>
      </c>
      <c r="U1946" s="39" t="str">
        <f>_xlfn.CONCAT(Tabel4[[#This Row],[Personnr.]],"-",Tabel4[[#This Row],[Afdeling]],"-",Tabel4[[#This Row],[ASS_Status]])</f>
        <v>26132-2610-Inactive - Payroll Eligible</v>
      </c>
    </row>
    <row r="1947" spans="13:21" x14ac:dyDescent="0.4">
      <c r="M1947" s="35" t="s">
        <v>4790</v>
      </c>
      <c r="N1947" s="35" t="s">
        <v>47924</v>
      </c>
      <c r="O1947" s="35" t="s">
        <v>4791</v>
      </c>
      <c r="P1947" s="35" t="s">
        <v>31571</v>
      </c>
      <c r="Q1947" s="35" t="s">
        <v>29718</v>
      </c>
      <c r="R1947" s="35" t="s">
        <v>29745</v>
      </c>
      <c r="S1947" s="35" t="s">
        <v>4792</v>
      </c>
      <c r="T1947" s="36" t="s">
        <v>39</v>
      </c>
      <c r="U1947" s="39" t="str">
        <f>_xlfn.CONCAT(Tabel4[[#This Row],[Personnr.]],"-",Tabel4[[#This Row],[Afdeling]],"-",Tabel4[[#This Row],[ASS_Status]])</f>
        <v>24400-0132-Inactive - Payroll Eligible</v>
      </c>
    </row>
    <row r="1948" spans="13:21" x14ac:dyDescent="0.4">
      <c r="M1948" s="35" t="s">
        <v>4790</v>
      </c>
      <c r="N1948" s="35"/>
      <c r="O1948" s="35"/>
      <c r="P1948" s="35" t="s">
        <v>31572</v>
      </c>
      <c r="Q1948" s="35" t="s">
        <v>29721</v>
      </c>
      <c r="R1948" s="35" t="s">
        <v>29748</v>
      </c>
      <c r="S1948" s="35" t="s">
        <v>4792</v>
      </c>
      <c r="T1948" s="36" t="s">
        <v>149</v>
      </c>
      <c r="U1948" s="39" t="str">
        <f>_xlfn.CONCAT(Tabel4[[#This Row],[Personnr.]],"-",Tabel4[[#This Row],[Afdeling]],"-",Tabel4[[#This Row],[ASS_Status]])</f>
        <v>-2281-Aktiv ansættelse</v>
      </c>
    </row>
    <row r="1949" spans="13:21" x14ac:dyDescent="0.4">
      <c r="M1949" s="35" t="s">
        <v>4793</v>
      </c>
      <c r="N1949" s="35" t="s">
        <v>47925</v>
      </c>
      <c r="O1949" s="35" t="s">
        <v>4794</v>
      </c>
      <c r="P1949" s="35" t="s">
        <v>31573</v>
      </c>
      <c r="Q1949" s="35" t="s">
        <v>29721</v>
      </c>
      <c r="R1949" s="35" t="s">
        <v>30191</v>
      </c>
      <c r="S1949" s="35" t="s">
        <v>4795</v>
      </c>
      <c r="T1949" s="36" t="s">
        <v>819</v>
      </c>
      <c r="U1949" s="39" t="str">
        <f>_xlfn.CONCAT(Tabel4[[#This Row],[Personnr.]],"-",Tabel4[[#This Row],[Afdeling]],"-",Tabel4[[#This Row],[ASS_Status]])</f>
        <v>31586-8350-Aktiv ansættelse</v>
      </c>
    </row>
    <row r="1950" spans="13:21" x14ac:dyDescent="0.4">
      <c r="M1950" s="35" t="s">
        <v>4796</v>
      </c>
      <c r="N1950" s="35" t="s">
        <v>47926</v>
      </c>
      <c r="O1950" s="35" t="s">
        <v>4797</v>
      </c>
      <c r="P1950" s="35" t="s">
        <v>31574</v>
      </c>
      <c r="Q1950" s="35" t="s">
        <v>29721</v>
      </c>
      <c r="R1950" s="35" t="s">
        <v>29748</v>
      </c>
      <c r="S1950" s="35" t="s">
        <v>4798</v>
      </c>
      <c r="T1950" s="36" t="s">
        <v>135</v>
      </c>
      <c r="U1950" s="39" t="str">
        <f>_xlfn.CONCAT(Tabel4[[#This Row],[Personnr.]],"-",Tabel4[[#This Row],[Afdeling]],"-",Tabel4[[#This Row],[ASS_Status]])</f>
        <v>27324-2250-Aktiv ansættelse</v>
      </c>
    </row>
    <row r="1951" spans="13:21" x14ac:dyDescent="0.4">
      <c r="M1951" s="35" t="s">
        <v>4799</v>
      </c>
      <c r="N1951" s="35" t="s">
        <v>47927</v>
      </c>
      <c r="O1951" s="35" t="s">
        <v>4800</v>
      </c>
      <c r="P1951" s="35" t="s">
        <v>31575</v>
      </c>
      <c r="Q1951" s="35" t="s">
        <v>29718</v>
      </c>
      <c r="R1951" s="35" t="s">
        <v>29754</v>
      </c>
      <c r="S1951" s="35" t="s">
        <v>4801</v>
      </c>
      <c r="T1951" s="36" t="s">
        <v>823</v>
      </c>
      <c r="U1951" s="39" t="str">
        <f>_xlfn.CONCAT(Tabel4[[#This Row],[Personnr.]],"-",Tabel4[[#This Row],[Afdeling]],"-",Tabel4[[#This Row],[ASS_Status]])</f>
        <v>26012-8400-Inactive - Payroll Eligible</v>
      </c>
    </row>
    <row r="1952" spans="13:21" x14ac:dyDescent="0.4">
      <c r="M1952" s="35" t="s">
        <v>4802</v>
      </c>
      <c r="N1952" s="35" t="s">
        <v>47928</v>
      </c>
      <c r="O1952" s="35" t="s">
        <v>4803</v>
      </c>
      <c r="P1952" s="35" t="s">
        <v>31576</v>
      </c>
      <c r="Q1952" s="35" t="s">
        <v>29718</v>
      </c>
      <c r="R1952" s="35" t="s">
        <v>29745</v>
      </c>
      <c r="S1952" s="35" t="s">
        <v>4804</v>
      </c>
      <c r="T1952" s="36" t="s">
        <v>622</v>
      </c>
      <c r="U1952" s="39" t="str">
        <f>_xlfn.CONCAT(Tabel4[[#This Row],[Personnr.]],"-",Tabel4[[#This Row],[Afdeling]],"-",Tabel4[[#This Row],[ASS_Status]])</f>
        <v>32439-4635-Inactive - Payroll Eligible</v>
      </c>
    </row>
    <row r="1953" spans="13:21" x14ac:dyDescent="0.4">
      <c r="M1953" s="35" t="s">
        <v>4805</v>
      </c>
      <c r="N1953" s="35" t="s">
        <v>47929</v>
      </c>
      <c r="O1953" s="35" t="s">
        <v>4806</v>
      </c>
      <c r="P1953" s="35" t="s">
        <v>31577</v>
      </c>
      <c r="Q1953" s="35" t="s">
        <v>29718</v>
      </c>
      <c r="R1953" s="35" t="s">
        <v>29754</v>
      </c>
      <c r="S1953" s="35" t="s">
        <v>4807</v>
      </c>
      <c r="T1953" s="36" t="s">
        <v>312</v>
      </c>
      <c r="U1953" s="39" t="str">
        <f>_xlfn.CONCAT(Tabel4[[#This Row],[Personnr.]],"-",Tabel4[[#This Row],[Afdeling]],"-",Tabel4[[#This Row],[ASS_Status]])</f>
        <v>29750-2758-Inactive - Payroll Eligible</v>
      </c>
    </row>
    <row r="1954" spans="13:21" x14ac:dyDescent="0.4">
      <c r="M1954" s="35" t="s">
        <v>4805</v>
      </c>
      <c r="N1954" s="35"/>
      <c r="O1954" s="35"/>
      <c r="P1954" s="35" t="s">
        <v>31578</v>
      </c>
      <c r="Q1954" s="35" t="s">
        <v>29718</v>
      </c>
      <c r="R1954" s="35" t="s">
        <v>29754</v>
      </c>
      <c r="S1954" s="35" t="s">
        <v>4807</v>
      </c>
      <c r="T1954" s="36" t="s">
        <v>312</v>
      </c>
      <c r="U1954" s="39" t="str">
        <f>_xlfn.CONCAT(Tabel4[[#This Row],[Personnr.]],"-",Tabel4[[#This Row],[Afdeling]],"-",Tabel4[[#This Row],[ASS_Status]])</f>
        <v>-2758-Inactive - Payroll Eligible</v>
      </c>
    </row>
    <row r="1955" spans="13:21" x14ac:dyDescent="0.4">
      <c r="M1955" s="35" t="s">
        <v>4808</v>
      </c>
      <c r="N1955" s="35" t="s">
        <v>47930</v>
      </c>
      <c r="O1955" s="35" t="s">
        <v>4809</v>
      </c>
      <c r="P1955" s="35" t="s">
        <v>31579</v>
      </c>
      <c r="Q1955" s="35" t="s">
        <v>29721</v>
      </c>
      <c r="R1955" s="35" t="s">
        <v>30559</v>
      </c>
      <c r="S1955" s="35" t="s">
        <v>4810</v>
      </c>
      <c r="T1955" s="36" t="s">
        <v>184</v>
      </c>
      <c r="U1955" s="39" t="str">
        <f>_xlfn.CONCAT(Tabel4[[#This Row],[Personnr.]],"-",Tabel4[[#This Row],[Afdeling]],"-",Tabel4[[#This Row],[ASS_Status]])</f>
        <v>26985-2385-Aktiv ansættelse</v>
      </c>
    </row>
    <row r="1956" spans="13:21" x14ac:dyDescent="0.4">
      <c r="M1956" s="35" t="s">
        <v>47931</v>
      </c>
      <c r="N1956" s="35" t="s">
        <v>47932</v>
      </c>
      <c r="O1956" s="35" t="s">
        <v>47933</v>
      </c>
      <c r="P1956" s="35" t="s">
        <v>47934</v>
      </c>
      <c r="Q1956" s="35" t="s">
        <v>29721</v>
      </c>
      <c r="R1956" s="35" t="s">
        <v>30408</v>
      </c>
      <c r="S1956" s="35" t="s">
        <v>47935</v>
      </c>
      <c r="T1956" s="36" t="s">
        <v>886</v>
      </c>
      <c r="U1956" s="39" t="str">
        <f>_xlfn.CONCAT(Tabel4[[#This Row],[Personnr.]],"-",Tabel4[[#This Row],[Afdeling]],"-",Tabel4[[#This Row],[ASS_Status]])</f>
        <v>37748-8800-Aktiv ansættelse</v>
      </c>
    </row>
    <row r="1957" spans="13:21" x14ac:dyDescent="0.4">
      <c r="M1957" s="35" t="s">
        <v>4811</v>
      </c>
      <c r="N1957" s="35" t="s">
        <v>47936</v>
      </c>
      <c r="O1957" s="35" t="s">
        <v>4812</v>
      </c>
      <c r="P1957" s="35" t="s">
        <v>31580</v>
      </c>
      <c r="Q1957" s="35" t="s">
        <v>29718</v>
      </c>
      <c r="R1957" s="35" t="s">
        <v>29745</v>
      </c>
      <c r="S1957" s="35" t="s">
        <v>4813</v>
      </c>
      <c r="T1957" s="36" t="s">
        <v>39</v>
      </c>
      <c r="U1957" s="39" t="str">
        <f>_xlfn.CONCAT(Tabel4[[#This Row],[Personnr.]],"-",Tabel4[[#This Row],[Afdeling]],"-",Tabel4[[#This Row],[ASS_Status]])</f>
        <v>28955-0132-Inactive - Payroll Eligible</v>
      </c>
    </row>
    <row r="1958" spans="13:21" x14ac:dyDescent="0.4">
      <c r="M1958" s="35" t="s">
        <v>47937</v>
      </c>
      <c r="N1958" s="35" t="s">
        <v>47938</v>
      </c>
      <c r="O1958" s="35" t="s">
        <v>47939</v>
      </c>
      <c r="P1958" s="35" t="s">
        <v>47940</v>
      </c>
      <c r="Q1958" s="35" t="s">
        <v>29718</v>
      </c>
      <c r="R1958" s="35" t="s">
        <v>29745</v>
      </c>
      <c r="S1958" s="35" t="s">
        <v>47941</v>
      </c>
      <c r="T1958" s="36" t="s">
        <v>452</v>
      </c>
      <c r="U1958" s="39" t="str">
        <f>_xlfn.CONCAT(Tabel4[[#This Row],[Personnr.]],"-",Tabel4[[#This Row],[Afdeling]],"-",Tabel4[[#This Row],[ASS_Status]])</f>
        <v>37495-3120-Inactive - Payroll Eligible</v>
      </c>
    </row>
    <row r="1959" spans="13:21" x14ac:dyDescent="0.4">
      <c r="M1959" s="35" t="s">
        <v>31581</v>
      </c>
      <c r="N1959" s="35" t="s">
        <v>47942</v>
      </c>
      <c r="O1959" s="35" t="s">
        <v>31582</v>
      </c>
      <c r="P1959" s="35" t="s">
        <v>31583</v>
      </c>
      <c r="Q1959" s="35" t="s">
        <v>29718</v>
      </c>
      <c r="R1959" s="35" t="s">
        <v>30901</v>
      </c>
      <c r="S1959" s="35" t="s">
        <v>31584</v>
      </c>
      <c r="T1959" s="36" t="s">
        <v>693</v>
      </c>
      <c r="U1959" s="39" t="str">
        <f>_xlfn.CONCAT(Tabel4[[#This Row],[Personnr.]],"-",Tabel4[[#This Row],[Afdeling]],"-",Tabel4[[#This Row],[ASS_Status]])</f>
        <v>35335-5623-Inactive - Payroll Eligible</v>
      </c>
    </row>
    <row r="1960" spans="13:21" x14ac:dyDescent="0.4">
      <c r="M1960" s="35" t="s">
        <v>4814</v>
      </c>
      <c r="N1960" s="35" t="s">
        <v>47943</v>
      </c>
      <c r="O1960" s="35" t="s">
        <v>4815</v>
      </c>
      <c r="P1960" s="35" t="s">
        <v>31585</v>
      </c>
      <c r="Q1960" s="35" t="s">
        <v>29718</v>
      </c>
      <c r="R1960" s="35" t="s">
        <v>29745</v>
      </c>
      <c r="S1960" s="35" t="s">
        <v>4816</v>
      </c>
      <c r="T1960" s="36" t="s">
        <v>263</v>
      </c>
      <c r="U1960" s="39" t="str">
        <f>_xlfn.CONCAT(Tabel4[[#This Row],[Personnr.]],"-",Tabel4[[#This Row],[Afdeling]],"-",Tabel4[[#This Row],[ASS_Status]])</f>
        <v>31773-2610-Inactive - Payroll Eligible</v>
      </c>
    </row>
    <row r="1961" spans="13:21" x14ac:dyDescent="0.4">
      <c r="M1961" s="35" t="s">
        <v>4814</v>
      </c>
      <c r="N1961" s="35"/>
      <c r="O1961" s="35"/>
      <c r="P1961" s="35" t="s">
        <v>47944</v>
      </c>
      <c r="Q1961" s="35" t="s">
        <v>29718</v>
      </c>
      <c r="R1961" s="35" t="s">
        <v>29745</v>
      </c>
      <c r="S1961" s="35" t="s">
        <v>4816</v>
      </c>
      <c r="T1961" s="36" t="s">
        <v>288</v>
      </c>
      <c r="U1961" s="39" t="str">
        <f>_xlfn.CONCAT(Tabel4[[#This Row],[Personnr.]],"-",Tabel4[[#This Row],[Afdeling]],"-",Tabel4[[#This Row],[ASS_Status]])</f>
        <v>-2694-Inactive - Payroll Eligible</v>
      </c>
    </row>
    <row r="1962" spans="13:21" x14ac:dyDescent="0.4">
      <c r="M1962" s="35" t="s">
        <v>4817</v>
      </c>
      <c r="N1962" s="35" t="s">
        <v>47945</v>
      </c>
      <c r="O1962" s="35" t="s">
        <v>4818</v>
      </c>
      <c r="P1962" s="35" t="s">
        <v>31586</v>
      </c>
      <c r="Q1962" s="35" t="s">
        <v>29721</v>
      </c>
      <c r="R1962" s="35" t="s">
        <v>29729</v>
      </c>
      <c r="S1962" s="35" t="s">
        <v>4819</v>
      </c>
      <c r="T1962" s="36" t="s">
        <v>47946</v>
      </c>
      <c r="U1962" s="39" t="str">
        <f>_xlfn.CONCAT(Tabel4[[#This Row],[Personnr.]],"-",Tabel4[[#This Row],[Afdeling]],"-",Tabel4[[#This Row],[ASS_Status]])</f>
        <v>5002-6254-Aktiv ansættelse</v>
      </c>
    </row>
    <row r="1963" spans="13:21" ht="33.75" x14ac:dyDescent="0.4">
      <c r="M1963" s="35" t="s">
        <v>4820</v>
      </c>
      <c r="N1963" s="35" t="s">
        <v>47947</v>
      </c>
      <c r="O1963" s="35" t="s">
        <v>4821</v>
      </c>
      <c r="P1963" s="35" t="s">
        <v>31587</v>
      </c>
      <c r="Q1963" s="35" t="s">
        <v>29718</v>
      </c>
      <c r="R1963" s="35" t="s">
        <v>29829</v>
      </c>
      <c r="S1963" s="35" t="s">
        <v>4822</v>
      </c>
      <c r="T1963" s="36" t="s">
        <v>368</v>
      </c>
      <c r="U1963" s="39" t="str">
        <f>_xlfn.CONCAT(Tabel4[[#This Row],[Personnr.]],"-",Tabel4[[#This Row],[Afdeling]],"-",Tabel4[[#This Row],[ASS_Status]])</f>
        <v>1108-2833-Inactive - Payroll Eligible</v>
      </c>
    </row>
    <row r="1964" spans="13:21" x14ac:dyDescent="0.4">
      <c r="M1964" s="35" t="s">
        <v>4823</v>
      </c>
      <c r="N1964" s="35" t="s">
        <v>47948</v>
      </c>
      <c r="O1964" s="35" t="s">
        <v>4824</v>
      </c>
      <c r="P1964" s="35" t="s">
        <v>31588</v>
      </c>
      <c r="Q1964" s="35" t="s">
        <v>30042</v>
      </c>
      <c r="R1964" s="35" t="s">
        <v>29874</v>
      </c>
      <c r="S1964" s="35" t="s">
        <v>4825</v>
      </c>
      <c r="T1964" s="36" t="s">
        <v>33</v>
      </c>
      <c r="U1964" s="39" t="str">
        <f>_xlfn.CONCAT(Tabel4[[#This Row],[Personnr.]],"-",Tabel4[[#This Row],[Afdeling]],"-",Tabel4[[#This Row],[ASS_Status]])</f>
        <v>529-0118-Orlov uden løn u. lønanc.</v>
      </c>
    </row>
    <row r="1965" spans="13:21" x14ac:dyDescent="0.4">
      <c r="M1965" s="35" t="s">
        <v>4826</v>
      </c>
      <c r="N1965" s="35" t="s">
        <v>47949</v>
      </c>
      <c r="O1965" s="35" t="s">
        <v>4827</v>
      </c>
      <c r="P1965" s="35" t="s">
        <v>31589</v>
      </c>
      <c r="Q1965" s="35" t="s">
        <v>29721</v>
      </c>
      <c r="R1965" s="35" t="s">
        <v>29719</v>
      </c>
      <c r="S1965" s="35" t="s">
        <v>4828</v>
      </c>
      <c r="T1965" s="36" t="s">
        <v>886</v>
      </c>
      <c r="U1965" s="39" t="str">
        <f>_xlfn.CONCAT(Tabel4[[#This Row],[Personnr.]],"-",Tabel4[[#This Row],[Afdeling]],"-",Tabel4[[#This Row],[ASS_Status]])</f>
        <v>23750-8800-Aktiv ansættelse</v>
      </c>
    </row>
    <row r="1966" spans="13:21" x14ac:dyDescent="0.4">
      <c r="M1966" s="35" t="s">
        <v>4829</v>
      </c>
      <c r="N1966" s="35" t="s">
        <v>47950</v>
      </c>
      <c r="O1966" s="35" t="s">
        <v>4830</v>
      </c>
      <c r="P1966" s="35" t="s">
        <v>31590</v>
      </c>
      <c r="Q1966" s="35" t="s">
        <v>29721</v>
      </c>
      <c r="R1966" s="35" t="s">
        <v>29780</v>
      </c>
      <c r="S1966" s="35" t="s">
        <v>4831</v>
      </c>
      <c r="T1966" s="36" t="s">
        <v>44</v>
      </c>
      <c r="U1966" s="39" t="str">
        <f>_xlfn.CONCAT(Tabel4[[#This Row],[Personnr.]],"-",Tabel4[[#This Row],[Afdeling]],"-",Tabel4[[#This Row],[ASS_Status]])</f>
        <v>159-1000-Aktiv ansættelse</v>
      </c>
    </row>
    <row r="1967" spans="13:21" x14ac:dyDescent="0.4">
      <c r="M1967" s="35" t="s">
        <v>4832</v>
      </c>
      <c r="N1967" s="35" t="s">
        <v>47951</v>
      </c>
      <c r="O1967" s="35" t="s">
        <v>889</v>
      </c>
      <c r="P1967" s="35" t="s">
        <v>31591</v>
      </c>
      <c r="Q1967" s="35" t="s">
        <v>29718</v>
      </c>
      <c r="R1967" s="35" t="s">
        <v>29981</v>
      </c>
      <c r="S1967" s="35" t="s">
        <v>4833</v>
      </c>
      <c r="T1967" s="36" t="s">
        <v>803</v>
      </c>
      <c r="U1967" s="39" t="str">
        <f>_xlfn.CONCAT(Tabel4[[#This Row],[Personnr.]],"-",Tabel4[[#This Row],[Afdeling]],"-",Tabel4[[#This Row],[ASS_Status]])</f>
        <v>89-8252-Inactive - Payroll Eligible</v>
      </c>
    </row>
    <row r="1968" spans="13:21" ht="45" x14ac:dyDescent="0.4">
      <c r="M1968" s="35" t="s">
        <v>4834</v>
      </c>
      <c r="N1968" s="35" t="s">
        <v>47952</v>
      </c>
      <c r="O1968" s="35" t="s">
        <v>4835</v>
      </c>
      <c r="P1968" s="35" t="s">
        <v>31592</v>
      </c>
      <c r="Q1968" s="35" t="s">
        <v>29721</v>
      </c>
      <c r="R1968" s="35" t="s">
        <v>30256</v>
      </c>
      <c r="S1968" s="35" t="s">
        <v>4836</v>
      </c>
      <c r="T1968" s="36" t="s">
        <v>287</v>
      </c>
      <c r="U1968" s="39" t="str">
        <f>_xlfn.CONCAT(Tabel4[[#This Row],[Personnr.]],"-",Tabel4[[#This Row],[Afdeling]],"-",Tabel4[[#This Row],[ASS_Status]])</f>
        <v>1486-2693-Aktiv ansættelse</v>
      </c>
    </row>
    <row r="1969" spans="13:21" x14ac:dyDescent="0.4">
      <c r="M1969" s="35" t="s">
        <v>4837</v>
      </c>
      <c r="N1969" s="35" t="s">
        <v>47953</v>
      </c>
      <c r="O1969" s="35" t="s">
        <v>4838</v>
      </c>
      <c r="P1969" s="35" t="s">
        <v>31593</v>
      </c>
      <c r="Q1969" s="35" t="s">
        <v>29721</v>
      </c>
      <c r="R1969" s="35" t="s">
        <v>29791</v>
      </c>
      <c r="S1969" s="35" t="s">
        <v>4839</v>
      </c>
      <c r="T1969" s="36" t="s">
        <v>256</v>
      </c>
      <c r="U1969" s="39" t="str">
        <f>_xlfn.CONCAT(Tabel4[[#This Row],[Personnr.]],"-",Tabel4[[#This Row],[Afdeling]],"-",Tabel4[[#This Row],[ASS_Status]])</f>
        <v>2669-2581-Aktiv ansættelse</v>
      </c>
    </row>
    <row r="1970" spans="13:21" x14ac:dyDescent="0.4">
      <c r="M1970" s="35" t="s">
        <v>4840</v>
      </c>
      <c r="N1970" s="35" t="s">
        <v>47954</v>
      </c>
      <c r="O1970" s="35" t="s">
        <v>4841</v>
      </c>
      <c r="P1970" s="35" t="s">
        <v>31594</v>
      </c>
      <c r="Q1970" s="35" t="s">
        <v>29721</v>
      </c>
      <c r="R1970" s="35" t="s">
        <v>29965</v>
      </c>
      <c r="S1970" s="35" t="s">
        <v>4842</v>
      </c>
      <c r="T1970" s="36" t="s">
        <v>472</v>
      </c>
      <c r="U1970" s="39" t="str">
        <f>_xlfn.CONCAT(Tabel4[[#This Row],[Personnr.]],"-",Tabel4[[#This Row],[Afdeling]],"-",Tabel4[[#This Row],[ASS_Status]])</f>
        <v>29118-3195-Aktiv ansættelse</v>
      </c>
    </row>
    <row r="1971" spans="13:21" ht="33.75" x14ac:dyDescent="0.4">
      <c r="M1971" s="35" t="s">
        <v>4843</v>
      </c>
      <c r="N1971" s="35" t="s">
        <v>47955</v>
      </c>
      <c r="O1971" s="35" t="s">
        <v>4844</v>
      </c>
      <c r="P1971" s="35" t="s">
        <v>31595</v>
      </c>
      <c r="Q1971" s="35" t="s">
        <v>29721</v>
      </c>
      <c r="R1971" s="35" t="s">
        <v>30927</v>
      </c>
      <c r="S1971" s="35" t="s">
        <v>4845</v>
      </c>
      <c r="T1971" s="36" t="s">
        <v>862</v>
      </c>
      <c r="U1971" s="39" t="str">
        <f>_xlfn.CONCAT(Tabel4[[#This Row],[Personnr.]],"-",Tabel4[[#This Row],[Afdeling]],"-",Tabel4[[#This Row],[ASS_Status]])</f>
        <v>32739-8625-Aktiv ansættelse</v>
      </c>
    </row>
    <row r="1972" spans="13:21" x14ac:dyDescent="0.4">
      <c r="M1972" s="35" t="s">
        <v>4846</v>
      </c>
      <c r="N1972" s="35" t="s">
        <v>47956</v>
      </c>
      <c r="O1972" s="35" t="s">
        <v>4847</v>
      </c>
      <c r="P1972" s="35" t="s">
        <v>31596</v>
      </c>
      <c r="Q1972" s="35" t="s">
        <v>29721</v>
      </c>
      <c r="R1972" s="35" t="s">
        <v>29722</v>
      </c>
      <c r="S1972" s="35" t="s">
        <v>4848</v>
      </c>
      <c r="T1972" s="36" t="s">
        <v>245</v>
      </c>
      <c r="U1972" s="39" t="str">
        <f>_xlfn.CONCAT(Tabel4[[#This Row],[Personnr.]],"-",Tabel4[[#This Row],[Afdeling]],"-",Tabel4[[#This Row],[ASS_Status]])</f>
        <v>2670-2516-Aktiv ansættelse</v>
      </c>
    </row>
    <row r="1973" spans="13:21" x14ac:dyDescent="0.4">
      <c r="M1973" s="35" t="s">
        <v>4849</v>
      </c>
      <c r="N1973" s="35" t="s">
        <v>47957</v>
      </c>
      <c r="O1973" s="35" t="s">
        <v>4850</v>
      </c>
      <c r="P1973" s="35" t="s">
        <v>31597</v>
      </c>
      <c r="Q1973" s="35" t="s">
        <v>29721</v>
      </c>
      <c r="R1973" s="35" t="s">
        <v>29844</v>
      </c>
      <c r="S1973" s="35" t="s">
        <v>4851</v>
      </c>
      <c r="T1973" s="36" t="s">
        <v>359</v>
      </c>
      <c r="U1973" s="39" t="str">
        <f>_xlfn.CONCAT(Tabel4[[#This Row],[Personnr.]],"-",Tabel4[[#This Row],[Afdeling]],"-",Tabel4[[#This Row],[ASS_Status]])</f>
        <v>1098-2824-Aktiv ansættelse</v>
      </c>
    </row>
    <row r="1974" spans="13:21" x14ac:dyDescent="0.4">
      <c r="M1974" s="35" t="s">
        <v>4852</v>
      </c>
      <c r="N1974" s="35" t="s">
        <v>47958</v>
      </c>
      <c r="O1974" s="35" t="s">
        <v>4853</v>
      </c>
      <c r="P1974" s="35" t="s">
        <v>31598</v>
      </c>
      <c r="Q1974" s="35" t="s">
        <v>29721</v>
      </c>
      <c r="R1974" s="35" t="s">
        <v>30313</v>
      </c>
      <c r="S1974" s="35" t="s">
        <v>4854</v>
      </c>
      <c r="T1974" s="36" t="s">
        <v>805</v>
      </c>
      <c r="U1974" s="39" t="str">
        <f>_xlfn.CONCAT(Tabel4[[#This Row],[Personnr.]],"-",Tabel4[[#This Row],[Afdeling]],"-",Tabel4[[#This Row],[ASS_Status]])</f>
        <v>2518-8280-Aktiv ansættelse</v>
      </c>
    </row>
    <row r="1975" spans="13:21" x14ac:dyDescent="0.4">
      <c r="M1975" s="35" t="s">
        <v>47959</v>
      </c>
      <c r="N1975" s="35" t="s">
        <v>47960</v>
      </c>
      <c r="O1975" s="35" t="s">
        <v>47961</v>
      </c>
      <c r="P1975" s="35" t="s">
        <v>47962</v>
      </c>
      <c r="Q1975" s="35" t="s">
        <v>29721</v>
      </c>
      <c r="R1975" s="35" t="s">
        <v>29791</v>
      </c>
      <c r="S1975" s="35" t="s">
        <v>47963</v>
      </c>
      <c r="T1975" s="36" t="s">
        <v>762</v>
      </c>
      <c r="U1975" s="39" t="str">
        <f>_xlfn.CONCAT(Tabel4[[#This Row],[Personnr.]],"-",Tabel4[[#This Row],[Afdeling]],"-",Tabel4[[#This Row],[ASS_Status]])</f>
        <v>37695-7760-Aktiv ansættelse</v>
      </c>
    </row>
    <row r="1976" spans="13:21" x14ac:dyDescent="0.4">
      <c r="M1976" s="35" t="s">
        <v>4855</v>
      </c>
      <c r="N1976" s="35" t="s">
        <v>47964</v>
      </c>
      <c r="O1976" s="35" t="s">
        <v>4856</v>
      </c>
      <c r="P1976" s="35" t="s">
        <v>31599</v>
      </c>
      <c r="Q1976" s="35" t="s">
        <v>29721</v>
      </c>
      <c r="R1976" s="35" t="s">
        <v>29887</v>
      </c>
      <c r="S1976" s="35" t="s">
        <v>4857</v>
      </c>
      <c r="T1976" s="36" t="s">
        <v>345</v>
      </c>
      <c r="U1976" s="39" t="str">
        <f>_xlfn.CONCAT(Tabel4[[#This Row],[Personnr.]],"-",Tabel4[[#This Row],[Afdeling]],"-",Tabel4[[#This Row],[ASS_Status]])</f>
        <v>30126-2797-Aktiv ansættelse</v>
      </c>
    </row>
    <row r="1977" spans="13:21" x14ac:dyDescent="0.4">
      <c r="M1977" s="35" t="s">
        <v>4858</v>
      </c>
      <c r="N1977" s="35" t="s">
        <v>47965</v>
      </c>
      <c r="O1977" s="35" t="s">
        <v>4859</v>
      </c>
      <c r="P1977" s="35" t="s">
        <v>31600</v>
      </c>
      <c r="Q1977" s="35" t="s">
        <v>29721</v>
      </c>
      <c r="R1977" s="35" t="s">
        <v>29956</v>
      </c>
      <c r="S1977" s="35" t="s">
        <v>4860</v>
      </c>
      <c r="T1977" s="36" t="s">
        <v>611</v>
      </c>
      <c r="U1977" s="39" t="str">
        <f>_xlfn.CONCAT(Tabel4[[#This Row],[Personnr.]],"-",Tabel4[[#This Row],[Afdeling]],"-",Tabel4[[#This Row],[ASS_Status]])</f>
        <v>20006-4291-Aktiv ansættelse</v>
      </c>
    </row>
    <row r="1978" spans="13:21" ht="33.75" x14ac:dyDescent="0.4">
      <c r="M1978" s="35" t="s">
        <v>4861</v>
      </c>
      <c r="N1978" s="35" t="s">
        <v>47966</v>
      </c>
      <c r="O1978" s="35" t="s">
        <v>4862</v>
      </c>
      <c r="P1978" s="35" t="s">
        <v>31601</v>
      </c>
      <c r="Q1978" s="35" t="s">
        <v>29721</v>
      </c>
      <c r="R1978" s="35" t="s">
        <v>29726</v>
      </c>
      <c r="S1978" s="35" t="s">
        <v>4863</v>
      </c>
      <c r="T1978" s="36" t="s">
        <v>759</v>
      </c>
      <c r="U1978" s="39" t="str">
        <f>_xlfn.CONCAT(Tabel4[[#This Row],[Personnr.]],"-",Tabel4[[#This Row],[Afdeling]],"-",Tabel4[[#This Row],[ASS_Status]])</f>
        <v>27979-7730-Aktiv ansættelse</v>
      </c>
    </row>
    <row r="1979" spans="13:21" ht="33.75" x14ac:dyDescent="0.4">
      <c r="M1979" s="35" t="s">
        <v>4864</v>
      </c>
      <c r="N1979" s="35" t="s">
        <v>47967</v>
      </c>
      <c r="O1979" s="35" t="s">
        <v>4865</v>
      </c>
      <c r="P1979" s="35" t="s">
        <v>31602</v>
      </c>
      <c r="Q1979" s="35" t="s">
        <v>29718</v>
      </c>
      <c r="R1979" s="35" t="s">
        <v>29724</v>
      </c>
      <c r="S1979" s="35" t="s">
        <v>4866</v>
      </c>
      <c r="T1979" s="36" t="s">
        <v>611</v>
      </c>
      <c r="U1979" s="39" t="str">
        <f>_xlfn.CONCAT(Tabel4[[#This Row],[Personnr.]],"-",Tabel4[[#This Row],[Afdeling]],"-",Tabel4[[#This Row],[ASS_Status]])</f>
        <v>30281-4291-Inactive - Payroll Eligible</v>
      </c>
    </row>
    <row r="1980" spans="13:21" x14ac:dyDescent="0.4">
      <c r="M1980" s="35" t="s">
        <v>4867</v>
      </c>
      <c r="N1980" s="35" t="s">
        <v>47968</v>
      </c>
      <c r="O1980" s="35" t="s">
        <v>4868</v>
      </c>
      <c r="P1980" s="35" t="s">
        <v>31603</v>
      </c>
      <c r="Q1980" s="35" t="s">
        <v>29721</v>
      </c>
      <c r="R1980" s="35" t="s">
        <v>29722</v>
      </c>
      <c r="S1980" s="35" t="s">
        <v>4869</v>
      </c>
      <c r="T1980" s="36" t="s">
        <v>263</v>
      </c>
      <c r="U1980" s="39" t="str">
        <f>_xlfn.CONCAT(Tabel4[[#This Row],[Personnr.]],"-",Tabel4[[#This Row],[Afdeling]],"-",Tabel4[[#This Row],[ASS_Status]])</f>
        <v>23105-2610-Aktiv ansættelse</v>
      </c>
    </row>
    <row r="1981" spans="13:21" x14ac:dyDescent="0.4">
      <c r="M1981" s="35" t="s">
        <v>4870</v>
      </c>
      <c r="N1981" s="35" t="s">
        <v>47969</v>
      </c>
      <c r="O1981" s="35" t="s">
        <v>4871</v>
      </c>
      <c r="P1981" s="35" t="s">
        <v>31604</v>
      </c>
      <c r="Q1981" s="35" t="s">
        <v>29721</v>
      </c>
      <c r="R1981" s="35" t="s">
        <v>29726</v>
      </c>
      <c r="S1981" s="35" t="s">
        <v>42775</v>
      </c>
      <c r="T1981" s="36" t="s">
        <v>42528</v>
      </c>
      <c r="U1981" s="39" t="str">
        <f>_xlfn.CONCAT(Tabel4[[#This Row],[Personnr.]],"-",Tabel4[[#This Row],[Afdeling]],"-",Tabel4[[#This Row],[ASS_Status]])</f>
        <v>20330-7780-Aktiv ansættelse</v>
      </c>
    </row>
    <row r="1982" spans="13:21" x14ac:dyDescent="0.4">
      <c r="M1982" s="35" t="s">
        <v>4872</v>
      </c>
      <c r="N1982" s="35" t="s">
        <v>47970</v>
      </c>
      <c r="O1982" s="35" t="s">
        <v>4873</v>
      </c>
      <c r="P1982" s="35" t="s">
        <v>31605</v>
      </c>
      <c r="Q1982" s="35" t="s">
        <v>29721</v>
      </c>
      <c r="R1982" s="35" t="s">
        <v>29791</v>
      </c>
      <c r="S1982" s="35" t="s">
        <v>4874</v>
      </c>
      <c r="T1982" s="36" t="s">
        <v>839</v>
      </c>
      <c r="U1982" s="39" t="str">
        <f>_xlfn.CONCAT(Tabel4[[#This Row],[Personnr.]],"-",Tabel4[[#This Row],[Afdeling]],"-",Tabel4[[#This Row],[ASS_Status]])</f>
        <v>31168-8534-Aktiv ansættelse</v>
      </c>
    </row>
    <row r="1983" spans="13:21" x14ac:dyDescent="0.4">
      <c r="M1983" s="35" t="s">
        <v>4875</v>
      </c>
      <c r="N1983" s="35" t="s">
        <v>47971</v>
      </c>
      <c r="O1983" s="35" t="s">
        <v>4876</v>
      </c>
      <c r="P1983" s="35" t="s">
        <v>31606</v>
      </c>
      <c r="Q1983" s="35" t="s">
        <v>29718</v>
      </c>
      <c r="R1983" s="35" t="s">
        <v>29719</v>
      </c>
      <c r="S1983" s="35" t="s">
        <v>4877</v>
      </c>
      <c r="T1983" s="36" t="s">
        <v>395</v>
      </c>
      <c r="U1983" s="39" t="str">
        <f>_xlfn.CONCAT(Tabel4[[#This Row],[Personnr.]],"-",Tabel4[[#This Row],[Afdeling]],"-",Tabel4[[#This Row],[ASS_Status]])</f>
        <v>16618-2996-Inactive - Payroll Eligible</v>
      </c>
    </row>
    <row r="1984" spans="13:21" x14ac:dyDescent="0.4">
      <c r="M1984" s="35" t="s">
        <v>4878</v>
      </c>
      <c r="N1984" s="35" t="s">
        <v>47972</v>
      </c>
      <c r="O1984" s="35" t="s">
        <v>4879</v>
      </c>
      <c r="P1984" s="35" t="s">
        <v>31607</v>
      </c>
      <c r="Q1984" s="35" t="s">
        <v>29718</v>
      </c>
      <c r="R1984" s="35" t="s">
        <v>29737</v>
      </c>
      <c r="S1984" s="35" t="s">
        <v>4880</v>
      </c>
      <c r="T1984" s="36" t="s">
        <v>55</v>
      </c>
      <c r="U1984" s="39" t="str">
        <f>_xlfn.CONCAT(Tabel4[[#This Row],[Personnr.]],"-",Tabel4[[#This Row],[Afdeling]],"-",Tabel4[[#This Row],[ASS_Status]])</f>
        <v>30217-1040-Inactive - Payroll Eligible</v>
      </c>
    </row>
    <row r="1985" spans="13:21" x14ac:dyDescent="0.4">
      <c r="M1985" s="35" t="s">
        <v>27474</v>
      </c>
      <c r="N1985" s="35" t="s">
        <v>47973</v>
      </c>
      <c r="O1985" s="35" t="s">
        <v>27475</v>
      </c>
      <c r="P1985" s="35" t="s">
        <v>31608</v>
      </c>
      <c r="Q1985" s="35" t="s">
        <v>29721</v>
      </c>
      <c r="R1985" s="35" t="s">
        <v>31609</v>
      </c>
      <c r="S1985" s="35" t="s">
        <v>27476</v>
      </c>
      <c r="T1985" s="36" t="s">
        <v>810</v>
      </c>
      <c r="U1985" s="39" t="str">
        <f>_xlfn.CONCAT(Tabel4[[#This Row],[Personnr.]],"-",Tabel4[[#This Row],[Afdeling]],"-",Tabel4[[#This Row],[ASS_Status]])</f>
        <v>34259-8285-Aktiv ansættelse</v>
      </c>
    </row>
    <row r="1986" spans="13:21" x14ac:dyDescent="0.4">
      <c r="M1986" s="35" t="s">
        <v>4881</v>
      </c>
      <c r="N1986" s="35" t="s">
        <v>47974</v>
      </c>
      <c r="O1986" s="35" t="s">
        <v>4882</v>
      </c>
      <c r="P1986" s="35" t="s">
        <v>31610</v>
      </c>
      <c r="Q1986" s="35" t="s">
        <v>29721</v>
      </c>
      <c r="R1986" s="35" t="s">
        <v>29731</v>
      </c>
      <c r="S1986" s="35" t="s">
        <v>4883</v>
      </c>
      <c r="T1986" s="36" t="s">
        <v>812</v>
      </c>
      <c r="U1986" s="39" t="str">
        <f>_xlfn.CONCAT(Tabel4[[#This Row],[Personnr.]],"-",Tabel4[[#This Row],[Afdeling]],"-",Tabel4[[#This Row],[ASS_Status]])</f>
        <v>31672-8287-Aktiv ansættelse</v>
      </c>
    </row>
    <row r="1987" spans="13:21" x14ac:dyDescent="0.4">
      <c r="M1987" s="35" t="s">
        <v>4884</v>
      </c>
      <c r="N1987" s="35" t="s">
        <v>47975</v>
      </c>
      <c r="O1987" s="35" t="s">
        <v>4885</v>
      </c>
      <c r="P1987" s="35" t="s">
        <v>31611</v>
      </c>
      <c r="Q1987" s="35" t="s">
        <v>29721</v>
      </c>
      <c r="R1987" s="35" t="s">
        <v>29802</v>
      </c>
      <c r="S1987" s="35" t="s">
        <v>4886</v>
      </c>
      <c r="T1987" s="36" t="s">
        <v>615</v>
      </c>
      <c r="U1987" s="39" t="str">
        <f>_xlfn.CONCAT(Tabel4[[#This Row],[Personnr.]],"-",Tabel4[[#This Row],[Afdeling]],"-",Tabel4[[#This Row],[ASS_Status]])</f>
        <v>19123-4615-Aktiv ansættelse</v>
      </c>
    </row>
    <row r="1988" spans="13:21" ht="33.75" x14ac:dyDescent="0.4">
      <c r="M1988" s="35" t="s">
        <v>44475</v>
      </c>
      <c r="N1988" s="35" t="s">
        <v>47976</v>
      </c>
      <c r="O1988" s="35" t="s">
        <v>44476</v>
      </c>
      <c r="P1988" s="35" t="s">
        <v>42776</v>
      </c>
      <c r="Q1988" s="35" t="s">
        <v>29718</v>
      </c>
      <c r="R1988" s="35" t="s">
        <v>29737</v>
      </c>
      <c r="S1988" s="35" t="s">
        <v>42777</v>
      </c>
      <c r="T1988" s="36" t="s">
        <v>383</v>
      </c>
      <c r="U1988" s="39" t="str">
        <f>_xlfn.CONCAT(Tabel4[[#This Row],[Personnr.]],"-",Tabel4[[#This Row],[Afdeling]],"-",Tabel4[[#This Row],[ASS_Status]])</f>
        <v>36359-2916-Inactive - Payroll Eligible</v>
      </c>
    </row>
    <row r="1989" spans="13:21" ht="33.75" x14ac:dyDescent="0.4">
      <c r="M1989" s="35" t="s">
        <v>4887</v>
      </c>
      <c r="N1989" s="35" t="s">
        <v>47977</v>
      </c>
      <c r="O1989" s="35" t="s">
        <v>4888</v>
      </c>
      <c r="P1989" s="35" t="s">
        <v>31612</v>
      </c>
      <c r="Q1989" s="35" t="s">
        <v>29718</v>
      </c>
      <c r="R1989" s="35" t="s">
        <v>29748</v>
      </c>
      <c r="S1989" s="35" t="s">
        <v>4889</v>
      </c>
      <c r="T1989" s="36" t="s">
        <v>581</v>
      </c>
      <c r="U1989" s="39" t="str">
        <f>_xlfn.CONCAT(Tabel4[[#This Row],[Personnr.]],"-",Tabel4[[#This Row],[Afdeling]],"-",Tabel4[[#This Row],[ASS_Status]])</f>
        <v>17623-4140-Inactive - Payroll Eligible</v>
      </c>
    </row>
    <row r="1990" spans="13:21" ht="33.75" x14ac:dyDescent="0.4">
      <c r="M1990" s="35" t="s">
        <v>47978</v>
      </c>
      <c r="N1990" s="35" t="s">
        <v>47979</v>
      </c>
      <c r="O1990" s="35" t="s">
        <v>45607</v>
      </c>
      <c r="P1990" s="35" t="s">
        <v>44303</v>
      </c>
      <c r="Q1990" s="35" t="s">
        <v>29721</v>
      </c>
      <c r="R1990" s="35" t="s">
        <v>29737</v>
      </c>
      <c r="S1990" s="35" t="s">
        <v>44304</v>
      </c>
      <c r="T1990" s="36" t="s">
        <v>643</v>
      </c>
      <c r="U1990" s="39" t="str">
        <f>_xlfn.CONCAT(Tabel4[[#This Row],[Personnr.]],"-",Tabel4[[#This Row],[Afdeling]],"-",Tabel4[[#This Row],[ASS_Status]])</f>
        <v>35959-4765-Aktiv ansættelse</v>
      </c>
    </row>
    <row r="1991" spans="13:21" x14ac:dyDescent="0.4">
      <c r="M1991" s="35" t="s">
        <v>4890</v>
      </c>
      <c r="N1991" s="35" t="s">
        <v>47980</v>
      </c>
      <c r="O1991" s="35" t="s">
        <v>4891</v>
      </c>
      <c r="P1991" s="35" t="s">
        <v>31613</v>
      </c>
      <c r="Q1991" s="35" t="s">
        <v>29718</v>
      </c>
      <c r="R1991" s="35" t="s">
        <v>29786</v>
      </c>
      <c r="S1991" s="35" t="s">
        <v>4892</v>
      </c>
      <c r="T1991" s="36" t="s">
        <v>331</v>
      </c>
      <c r="U1991" s="39" t="str">
        <f>_xlfn.CONCAT(Tabel4[[#This Row],[Personnr.]],"-",Tabel4[[#This Row],[Afdeling]],"-",Tabel4[[#This Row],[ASS_Status]])</f>
        <v>30663-2783-Inactive - Payroll Eligible</v>
      </c>
    </row>
    <row r="1992" spans="13:21" x14ac:dyDescent="0.4">
      <c r="M1992" s="35" t="s">
        <v>4893</v>
      </c>
      <c r="N1992" s="35" t="s">
        <v>47981</v>
      </c>
      <c r="O1992" s="35" t="s">
        <v>4894</v>
      </c>
      <c r="P1992" s="35" t="s">
        <v>31614</v>
      </c>
      <c r="Q1992" s="35" t="s">
        <v>29721</v>
      </c>
      <c r="R1992" s="35" t="s">
        <v>30287</v>
      </c>
      <c r="S1992" s="35" t="s">
        <v>4895</v>
      </c>
      <c r="T1992" s="36" t="s">
        <v>886</v>
      </c>
      <c r="U1992" s="39" t="str">
        <f>_xlfn.CONCAT(Tabel4[[#This Row],[Personnr.]],"-",Tabel4[[#This Row],[Afdeling]],"-",Tabel4[[#This Row],[ASS_Status]])</f>
        <v>31331-8800-Aktiv ansættelse</v>
      </c>
    </row>
    <row r="1993" spans="13:21" x14ac:dyDescent="0.4">
      <c r="M1993" s="35" t="s">
        <v>47982</v>
      </c>
      <c r="N1993" s="35" t="s">
        <v>47983</v>
      </c>
      <c r="O1993" s="35" t="s">
        <v>47984</v>
      </c>
      <c r="P1993" s="35" t="s">
        <v>47985</v>
      </c>
      <c r="Q1993" s="35" t="s">
        <v>29721</v>
      </c>
      <c r="R1993" s="35" t="s">
        <v>29761</v>
      </c>
      <c r="S1993" s="35" t="s">
        <v>47986</v>
      </c>
      <c r="T1993" s="36" t="s">
        <v>185</v>
      </c>
      <c r="U1993" s="39" t="str">
        <f>_xlfn.CONCAT(Tabel4[[#This Row],[Personnr.]],"-",Tabel4[[#This Row],[Afdeling]],"-",Tabel4[[#This Row],[ASS_Status]])</f>
        <v>36661-2386-Aktiv ansættelse</v>
      </c>
    </row>
    <row r="1994" spans="13:21" x14ac:dyDescent="0.4">
      <c r="M1994" s="35" t="s">
        <v>31615</v>
      </c>
      <c r="N1994" s="35" t="s">
        <v>47987</v>
      </c>
      <c r="O1994" s="35" t="s">
        <v>31616</v>
      </c>
      <c r="P1994" s="35" t="s">
        <v>31617</v>
      </c>
      <c r="Q1994" s="35" t="s">
        <v>29721</v>
      </c>
      <c r="R1994" s="35" t="s">
        <v>29748</v>
      </c>
      <c r="S1994" s="35" t="s">
        <v>31618</v>
      </c>
      <c r="T1994" s="36" t="s">
        <v>585</v>
      </c>
      <c r="U1994" s="39" t="str">
        <f>_xlfn.CONCAT(Tabel4[[#This Row],[Personnr.]],"-",Tabel4[[#This Row],[Afdeling]],"-",Tabel4[[#This Row],[ASS_Status]])</f>
        <v>35328-4192-Aktiv ansættelse</v>
      </c>
    </row>
    <row r="1995" spans="13:21" ht="33.75" x14ac:dyDescent="0.4">
      <c r="M1995" s="35" t="s">
        <v>4896</v>
      </c>
      <c r="N1995" s="35" t="s">
        <v>47988</v>
      </c>
      <c r="O1995" s="35" t="s">
        <v>4897</v>
      </c>
      <c r="P1995" s="35" t="s">
        <v>31619</v>
      </c>
      <c r="Q1995" s="35" t="s">
        <v>29718</v>
      </c>
      <c r="R1995" s="35" t="s">
        <v>29761</v>
      </c>
      <c r="S1995" s="35" t="s">
        <v>4898</v>
      </c>
      <c r="T1995" s="36" t="s">
        <v>29</v>
      </c>
      <c r="U1995" s="39" t="str">
        <f>_xlfn.CONCAT(Tabel4[[#This Row],[Personnr.]],"-",Tabel4[[#This Row],[Afdeling]],"-",Tabel4[[#This Row],[ASS_Status]])</f>
        <v>32795-0114-Inactive - Payroll Eligible</v>
      </c>
    </row>
    <row r="1996" spans="13:21" x14ac:dyDescent="0.4">
      <c r="M1996" s="35" t="s">
        <v>31620</v>
      </c>
      <c r="N1996" s="35" t="s">
        <v>47989</v>
      </c>
      <c r="O1996" s="35" t="s">
        <v>31621</v>
      </c>
      <c r="P1996" s="35" t="s">
        <v>31622</v>
      </c>
      <c r="Q1996" s="35" t="s">
        <v>29721</v>
      </c>
      <c r="R1996" s="35" t="s">
        <v>29748</v>
      </c>
      <c r="S1996" s="35" t="s">
        <v>31623</v>
      </c>
      <c r="T1996" s="36" t="s">
        <v>129</v>
      </c>
      <c r="U1996" s="39" t="str">
        <f>_xlfn.CONCAT(Tabel4[[#This Row],[Personnr.]],"-",Tabel4[[#This Row],[Afdeling]],"-",Tabel4[[#This Row],[ASS_Status]])</f>
        <v>35229-2239-Aktiv ansættelse</v>
      </c>
    </row>
    <row r="1997" spans="13:21" ht="33.75" x14ac:dyDescent="0.4">
      <c r="M1997" s="35" t="s">
        <v>47990</v>
      </c>
      <c r="N1997" s="35" t="s">
        <v>47991</v>
      </c>
      <c r="O1997" s="35" t="s">
        <v>47992</v>
      </c>
      <c r="P1997" s="35" t="s">
        <v>47993</v>
      </c>
      <c r="Q1997" s="35" t="s">
        <v>29721</v>
      </c>
      <c r="R1997" s="35" t="s">
        <v>29754</v>
      </c>
      <c r="S1997" s="35" t="s">
        <v>47994</v>
      </c>
      <c r="T1997" s="36" t="s">
        <v>244</v>
      </c>
      <c r="U1997" s="39" t="str">
        <f>_xlfn.CONCAT(Tabel4[[#This Row],[Personnr.]],"-",Tabel4[[#This Row],[Afdeling]],"-",Tabel4[[#This Row],[ASS_Status]])</f>
        <v>37658-2514-Aktiv ansættelse</v>
      </c>
    </row>
    <row r="1998" spans="13:21" x14ac:dyDescent="0.4">
      <c r="M1998" s="35" t="s">
        <v>4899</v>
      </c>
      <c r="N1998" s="35" t="s">
        <v>47995</v>
      </c>
      <c r="O1998" s="35" t="s">
        <v>4900</v>
      </c>
      <c r="P1998" s="35" t="s">
        <v>31624</v>
      </c>
      <c r="Q1998" s="35" t="s">
        <v>29718</v>
      </c>
      <c r="R1998" s="35" t="s">
        <v>29719</v>
      </c>
      <c r="S1998" s="35" t="s">
        <v>4901</v>
      </c>
      <c r="T1998" s="36" t="s">
        <v>726</v>
      </c>
      <c r="U1998" s="39" t="str">
        <f>_xlfn.CONCAT(Tabel4[[#This Row],[Personnr.]],"-",Tabel4[[#This Row],[Afdeling]],"-",Tabel4[[#This Row],[ASS_Status]])</f>
        <v>33801-6271-Inactive - Payroll Eligible</v>
      </c>
    </row>
    <row r="1999" spans="13:21" x14ac:dyDescent="0.4">
      <c r="M1999" s="35" t="s">
        <v>4899</v>
      </c>
      <c r="N1999" s="35"/>
      <c r="O1999" s="35"/>
      <c r="P1999" s="35" t="s">
        <v>31625</v>
      </c>
      <c r="Q1999" s="35" t="s">
        <v>29718</v>
      </c>
      <c r="R1999" s="35" t="s">
        <v>29745</v>
      </c>
      <c r="S1999" s="35" t="s">
        <v>4901</v>
      </c>
      <c r="T1999" s="36" t="s">
        <v>726</v>
      </c>
      <c r="U1999" s="39" t="str">
        <f>_xlfn.CONCAT(Tabel4[[#This Row],[Personnr.]],"-",Tabel4[[#This Row],[Afdeling]],"-",Tabel4[[#This Row],[ASS_Status]])</f>
        <v>-6271-Inactive - Payroll Eligible</v>
      </c>
    </row>
    <row r="2000" spans="13:21" x14ac:dyDescent="0.4">
      <c r="M2000" s="35" t="s">
        <v>4899</v>
      </c>
      <c r="N2000" s="35"/>
      <c r="O2000" s="35"/>
      <c r="P2000" s="35" t="s">
        <v>47996</v>
      </c>
      <c r="Q2000" s="35" t="s">
        <v>29718</v>
      </c>
      <c r="R2000" s="35" t="s">
        <v>29857</v>
      </c>
      <c r="S2000" s="35" t="s">
        <v>4901</v>
      </c>
      <c r="T2000" s="36" t="s">
        <v>726</v>
      </c>
      <c r="U2000" s="39" t="str">
        <f>_xlfn.CONCAT(Tabel4[[#This Row],[Personnr.]],"-",Tabel4[[#This Row],[Afdeling]],"-",Tabel4[[#This Row],[ASS_Status]])</f>
        <v>-6271-Inactive - Payroll Eligible</v>
      </c>
    </row>
    <row r="2001" spans="13:21" x14ac:dyDescent="0.4">
      <c r="M2001" s="35" t="s">
        <v>4902</v>
      </c>
      <c r="N2001" s="35" t="s">
        <v>47997</v>
      </c>
      <c r="O2001" s="35" t="s">
        <v>4903</v>
      </c>
      <c r="P2001" s="35" t="s">
        <v>31626</v>
      </c>
      <c r="Q2001" s="35" t="s">
        <v>29718</v>
      </c>
      <c r="R2001" s="35" t="s">
        <v>29754</v>
      </c>
      <c r="S2001" s="35" t="s">
        <v>4904</v>
      </c>
      <c r="T2001" s="36" t="s">
        <v>472</v>
      </c>
      <c r="U2001" s="39" t="str">
        <f>_xlfn.CONCAT(Tabel4[[#This Row],[Personnr.]],"-",Tabel4[[#This Row],[Afdeling]],"-",Tabel4[[#This Row],[ASS_Status]])</f>
        <v>30569-3195-Inactive - Payroll Eligible</v>
      </c>
    </row>
    <row r="2002" spans="13:21" x14ac:dyDescent="0.4">
      <c r="M2002" s="35" t="s">
        <v>4902</v>
      </c>
      <c r="N2002" s="35"/>
      <c r="O2002" s="35"/>
      <c r="P2002" s="35" t="s">
        <v>42778</v>
      </c>
      <c r="Q2002" s="35" t="s">
        <v>29718</v>
      </c>
      <c r="R2002" s="35" t="s">
        <v>29745</v>
      </c>
      <c r="S2002" s="35" t="s">
        <v>4904</v>
      </c>
      <c r="T2002" s="36" t="s">
        <v>450</v>
      </c>
      <c r="U2002" s="39" t="str">
        <f>_xlfn.CONCAT(Tabel4[[#This Row],[Personnr.]],"-",Tabel4[[#This Row],[Afdeling]],"-",Tabel4[[#This Row],[ASS_Status]])</f>
        <v>-3110-Inactive - Payroll Eligible</v>
      </c>
    </row>
    <row r="2003" spans="13:21" x14ac:dyDescent="0.4">
      <c r="M2003" s="35" t="s">
        <v>4902</v>
      </c>
      <c r="N2003" s="35"/>
      <c r="O2003" s="35"/>
      <c r="P2003" s="35" t="s">
        <v>42779</v>
      </c>
      <c r="Q2003" s="35" t="s">
        <v>29721</v>
      </c>
      <c r="R2003" s="35" t="s">
        <v>29754</v>
      </c>
      <c r="S2003" s="35" t="s">
        <v>4904</v>
      </c>
      <c r="T2003" s="36" t="s">
        <v>472</v>
      </c>
      <c r="U2003" s="39" t="str">
        <f>_xlfn.CONCAT(Tabel4[[#This Row],[Personnr.]],"-",Tabel4[[#This Row],[Afdeling]],"-",Tabel4[[#This Row],[ASS_Status]])</f>
        <v>-3195-Aktiv ansættelse</v>
      </c>
    </row>
    <row r="2004" spans="13:21" x14ac:dyDescent="0.4">
      <c r="M2004" s="35" t="s">
        <v>4905</v>
      </c>
      <c r="N2004" s="35" t="s">
        <v>47998</v>
      </c>
      <c r="O2004" s="35" t="s">
        <v>4906</v>
      </c>
      <c r="P2004" s="35" t="s">
        <v>31627</v>
      </c>
      <c r="Q2004" s="35" t="s">
        <v>29718</v>
      </c>
      <c r="R2004" s="35" t="s">
        <v>29745</v>
      </c>
      <c r="S2004" s="35" t="s">
        <v>4907</v>
      </c>
      <c r="T2004" s="36" t="s">
        <v>85</v>
      </c>
      <c r="U2004" s="39" t="str">
        <f>_xlfn.CONCAT(Tabel4[[#This Row],[Personnr.]],"-",Tabel4[[#This Row],[Afdeling]],"-",Tabel4[[#This Row],[ASS_Status]])</f>
        <v>33156-1118-Inactive - Payroll Eligible</v>
      </c>
    </row>
    <row r="2005" spans="13:21" x14ac:dyDescent="0.4">
      <c r="M2005" s="35" t="s">
        <v>4905</v>
      </c>
      <c r="N2005" s="35"/>
      <c r="O2005" s="35"/>
      <c r="P2005" s="35" t="s">
        <v>47999</v>
      </c>
      <c r="Q2005" s="35" t="s">
        <v>29718</v>
      </c>
      <c r="R2005" s="35" t="s">
        <v>29745</v>
      </c>
      <c r="S2005" s="35" t="s">
        <v>4907</v>
      </c>
      <c r="T2005" s="36" t="s">
        <v>85</v>
      </c>
      <c r="U2005" s="39" t="str">
        <f>_xlfn.CONCAT(Tabel4[[#This Row],[Personnr.]],"-",Tabel4[[#This Row],[Afdeling]],"-",Tabel4[[#This Row],[ASS_Status]])</f>
        <v>-1118-Inactive - Payroll Eligible</v>
      </c>
    </row>
    <row r="2006" spans="13:21" ht="33.75" x14ac:dyDescent="0.4">
      <c r="M2006" s="35" t="s">
        <v>44477</v>
      </c>
      <c r="N2006" s="35" t="s">
        <v>48000</v>
      </c>
      <c r="O2006" s="35" t="s">
        <v>44478</v>
      </c>
      <c r="P2006" s="35" t="s">
        <v>42780</v>
      </c>
      <c r="Q2006" s="35" t="s">
        <v>29718</v>
      </c>
      <c r="R2006" s="35" t="s">
        <v>29817</v>
      </c>
      <c r="S2006" s="35" t="s">
        <v>42781</v>
      </c>
      <c r="T2006" s="36" t="s">
        <v>87</v>
      </c>
      <c r="U2006" s="39" t="str">
        <f>_xlfn.CONCAT(Tabel4[[#This Row],[Personnr.]],"-",Tabel4[[#This Row],[Afdeling]],"-",Tabel4[[#This Row],[ASS_Status]])</f>
        <v>36219-1125-Inactive - Payroll Eligible</v>
      </c>
    </row>
    <row r="2007" spans="13:21" ht="33.75" x14ac:dyDescent="0.4">
      <c r="M2007" s="35" t="s">
        <v>44479</v>
      </c>
      <c r="N2007" s="35" t="s">
        <v>48001</v>
      </c>
      <c r="O2007" s="35" t="s">
        <v>44480</v>
      </c>
      <c r="P2007" s="35" t="s">
        <v>42782</v>
      </c>
      <c r="Q2007" s="35" t="s">
        <v>29721</v>
      </c>
      <c r="R2007" s="35" t="s">
        <v>29754</v>
      </c>
      <c r="S2007" s="35" t="s">
        <v>48002</v>
      </c>
      <c r="T2007" s="36" t="s">
        <v>326</v>
      </c>
      <c r="U2007" s="39" t="str">
        <f>_xlfn.CONCAT(Tabel4[[#This Row],[Personnr.]],"-",Tabel4[[#This Row],[Afdeling]],"-",Tabel4[[#This Row],[ASS_Status]])</f>
        <v>35571-2778-Aktiv ansættelse</v>
      </c>
    </row>
    <row r="2008" spans="13:21" x14ac:dyDescent="0.4">
      <c r="M2008" s="35" t="s">
        <v>44481</v>
      </c>
      <c r="N2008" s="35" t="s">
        <v>48003</v>
      </c>
      <c r="O2008" s="35" t="s">
        <v>44482</v>
      </c>
      <c r="P2008" s="35" t="s">
        <v>42783</v>
      </c>
      <c r="Q2008" s="35" t="s">
        <v>29718</v>
      </c>
      <c r="R2008" s="35" t="s">
        <v>29754</v>
      </c>
      <c r="S2008" s="35" t="s">
        <v>42784</v>
      </c>
      <c r="T2008" s="36" t="s">
        <v>27</v>
      </c>
      <c r="U2008" s="39" t="str">
        <f>_xlfn.CONCAT(Tabel4[[#This Row],[Personnr.]],"-",Tabel4[[#This Row],[Afdeling]],"-",Tabel4[[#This Row],[ASS_Status]])</f>
        <v>36410-0112-Inactive - Payroll Eligible</v>
      </c>
    </row>
    <row r="2009" spans="13:21" x14ac:dyDescent="0.4">
      <c r="M2009" s="35" t="s">
        <v>31628</v>
      </c>
      <c r="N2009" s="35" t="s">
        <v>48004</v>
      </c>
      <c r="O2009" s="35" t="s">
        <v>29127</v>
      </c>
      <c r="P2009" s="35" t="s">
        <v>31629</v>
      </c>
      <c r="Q2009" s="35" t="s">
        <v>29721</v>
      </c>
      <c r="R2009" s="35" t="s">
        <v>29748</v>
      </c>
      <c r="S2009" s="35" t="s">
        <v>29128</v>
      </c>
      <c r="T2009" s="36" t="s">
        <v>46009</v>
      </c>
      <c r="U2009" s="39" t="str">
        <f>_xlfn.CONCAT(Tabel4[[#This Row],[Personnr.]],"-",Tabel4[[#This Row],[Afdeling]],"-",Tabel4[[#This Row],[ASS_Status]])</f>
        <v>34221-2923-Aktiv ansættelse</v>
      </c>
    </row>
    <row r="2010" spans="13:21" x14ac:dyDescent="0.4">
      <c r="M2010" s="35" t="s">
        <v>4908</v>
      </c>
      <c r="N2010" s="35"/>
      <c r="O2010" s="35" t="s">
        <v>4909</v>
      </c>
      <c r="P2010" s="35" t="s">
        <v>31630</v>
      </c>
      <c r="Q2010" s="35" t="s">
        <v>29718</v>
      </c>
      <c r="R2010" s="35" t="s">
        <v>30114</v>
      </c>
      <c r="S2010" s="35" t="s">
        <v>4910</v>
      </c>
      <c r="T2010" s="36" t="s">
        <v>453</v>
      </c>
      <c r="U2010" s="39" t="str">
        <f>_xlfn.CONCAT(Tabel4[[#This Row],[Personnr.]],"-",Tabel4[[#This Row],[Afdeling]],"-",Tabel4[[#This Row],[ASS_Status]])</f>
        <v>31933-3121-Inactive - Payroll Eligible</v>
      </c>
    </row>
    <row r="2011" spans="13:21" x14ac:dyDescent="0.4">
      <c r="M2011" s="35" t="s">
        <v>44483</v>
      </c>
      <c r="N2011" s="35" t="s">
        <v>48005</v>
      </c>
      <c r="O2011" s="35" t="s">
        <v>44484</v>
      </c>
      <c r="P2011" s="35" t="s">
        <v>42785</v>
      </c>
      <c r="Q2011" s="35" t="s">
        <v>29721</v>
      </c>
      <c r="R2011" s="35" t="s">
        <v>29791</v>
      </c>
      <c r="S2011" s="35" t="s">
        <v>42786</v>
      </c>
      <c r="T2011" s="36" t="s">
        <v>749</v>
      </c>
      <c r="U2011" s="39" t="str">
        <f>_xlfn.CONCAT(Tabel4[[#This Row],[Personnr.]],"-",Tabel4[[#This Row],[Afdeling]],"-",Tabel4[[#This Row],[ASS_Status]])</f>
        <v>35637-7210-Aktiv ansættelse</v>
      </c>
    </row>
    <row r="2012" spans="13:21" x14ac:dyDescent="0.4">
      <c r="M2012" s="35" t="s">
        <v>4911</v>
      </c>
      <c r="N2012" s="35" t="s">
        <v>48006</v>
      </c>
      <c r="O2012" s="35" t="s">
        <v>4912</v>
      </c>
      <c r="P2012" s="35" t="s">
        <v>31631</v>
      </c>
      <c r="Q2012" s="35" t="s">
        <v>29718</v>
      </c>
      <c r="R2012" s="35" t="s">
        <v>31339</v>
      </c>
      <c r="S2012" s="35" t="s">
        <v>4913</v>
      </c>
      <c r="T2012" s="36" t="s">
        <v>22</v>
      </c>
      <c r="U2012" s="39" t="str">
        <f>_xlfn.CONCAT(Tabel4[[#This Row],[Personnr.]],"-",Tabel4[[#This Row],[Afdeling]],"-",Tabel4[[#This Row],[ASS_Status]])</f>
        <v>12786-0100-Inactive - Payroll Eligible</v>
      </c>
    </row>
    <row r="2013" spans="13:21" ht="33.75" x14ac:dyDescent="0.4">
      <c r="M2013" s="35" t="s">
        <v>4914</v>
      </c>
      <c r="N2013" s="35" t="s">
        <v>48007</v>
      </c>
      <c r="O2013" s="35" t="s">
        <v>4915</v>
      </c>
      <c r="P2013" s="35" t="s">
        <v>31632</v>
      </c>
      <c r="Q2013" s="35" t="s">
        <v>29718</v>
      </c>
      <c r="R2013" s="35" t="s">
        <v>29722</v>
      </c>
      <c r="S2013" s="35" t="s">
        <v>4916</v>
      </c>
      <c r="T2013" s="36" t="s">
        <v>599</v>
      </c>
      <c r="U2013" s="39" t="str">
        <f>_xlfn.CONCAT(Tabel4[[#This Row],[Personnr.]],"-",Tabel4[[#This Row],[Afdeling]],"-",Tabel4[[#This Row],[ASS_Status]])</f>
        <v>12588-4261-Inactive - Payroll Eligible</v>
      </c>
    </row>
    <row r="2014" spans="13:21" x14ac:dyDescent="0.4">
      <c r="M2014" s="35" t="s">
        <v>4917</v>
      </c>
      <c r="N2014" s="35" t="s">
        <v>48008</v>
      </c>
      <c r="O2014" s="35" t="s">
        <v>4918</v>
      </c>
      <c r="P2014" s="35" t="s">
        <v>31633</v>
      </c>
      <c r="Q2014" s="35" t="s">
        <v>29721</v>
      </c>
      <c r="R2014" s="35" t="s">
        <v>29726</v>
      </c>
      <c r="S2014" s="35" t="s">
        <v>4919</v>
      </c>
      <c r="T2014" s="36" t="s">
        <v>832</v>
      </c>
      <c r="U2014" s="39" t="str">
        <f>_xlfn.CONCAT(Tabel4[[#This Row],[Personnr.]],"-",Tabel4[[#This Row],[Afdeling]],"-",Tabel4[[#This Row],[ASS_Status]])</f>
        <v>10189-8510-Aktiv ansættelse</v>
      </c>
    </row>
    <row r="2015" spans="13:21" ht="33.75" x14ac:dyDescent="0.4">
      <c r="M2015" s="35" t="s">
        <v>4920</v>
      </c>
      <c r="N2015" s="35" t="s">
        <v>48009</v>
      </c>
      <c r="O2015" s="35" t="s">
        <v>4921</v>
      </c>
      <c r="P2015" s="35" t="s">
        <v>31634</v>
      </c>
      <c r="Q2015" s="35" t="s">
        <v>29721</v>
      </c>
      <c r="R2015" s="35" t="s">
        <v>29885</v>
      </c>
      <c r="S2015" s="35" t="s">
        <v>4922</v>
      </c>
      <c r="T2015" s="36" t="s">
        <v>822</v>
      </c>
      <c r="U2015" s="39" t="str">
        <f>_xlfn.CONCAT(Tabel4[[#This Row],[Personnr.]],"-",Tabel4[[#This Row],[Afdeling]],"-",Tabel4[[#This Row],[ASS_Status]])</f>
        <v>756-8380-Aktiv ansættelse</v>
      </c>
    </row>
    <row r="2016" spans="13:21" x14ac:dyDescent="0.4">
      <c r="M2016" s="35" t="s">
        <v>4923</v>
      </c>
      <c r="N2016" s="35" t="s">
        <v>48010</v>
      </c>
      <c r="O2016" s="35" t="s">
        <v>4924</v>
      </c>
      <c r="P2016" s="35" t="s">
        <v>31635</v>
      </c>
      <c r="Q2016" s="35" t="s">
        <v>29718</v>
      </c>
      <c r="R2016" s="35" t="s">
        <v>29719</v>
      </c>
      <c r="S2016" s="35" t="s">
        <v>4925</v>
      </c>
      <c r="T2016" s="36" t="s">
        <v>837</v>
      </c>
      <c r="U2016" s="39" t="str">
        <f>_xlfn.CONCAT(Tabel4[[#This Row],[Personnr.]],"-",Tabel4[[#This Row],[Afdeling]],"-",Tabel4[[#This Row],[ASS_Status]])</f>
        <v>27666-8532-Inactive - Payroll Eligible</v>
      </c>
    </row>
    <row r="2017" spans="13:21" x14ac:dyDescent="0.4">
      <c r="M2017" s="35" t="s">
        <v>4926</v>
      </c>
      <c r="N2017" s="35" t="s">
        <v>48011</v>
      </c>
      <c r="O2017" s="35" t="s">
        <v>4927</v>
      </c>
      <c r="P2017" s="35" t="s">
        <v>31636</v>
      </c>
      <c r="Q2017" s="35" t="s">
        <v>29721</v>
      </c>
      <c r="R2017" s="35" t="s">
        <v>29780</v>
      </c>
      <c r="S2017" s="35" t="s">
        <v>4928</v>
      </c>
      <c r="T2017" s="36" t="s">
        <v>34</v>
      </c>
      <c r="U2017" s="39" t="str">
        <f>_xlfn.CONCAT(Tabel4[[#This Row],[Personnr.]],"-",Tabel4[[#This Row],[Afdeling]],"-",Tabel4[[#This Row],[ASS_Status]])</f>
        <v>324-0119-Aktiv ansættelse</v>
      </c>
    </row>
    <row r="2018" spans="13:21" x14ac:dyDescent="0.4">
      <c r="M2018" s="35" t="s">
        <v>4929</v>
      </c>
      <c r="N2018" s="35" t="s">
        <v>48012</v>
      </c>
      <c r="O2018" s="35" t="s">
        <v>4930</v>
      </c>
      <c r="P2018" s="35" t="s">
        <v>31637</v>
      </c>
      <c r="Q2018" s="35" t="s">
        <v>29721</v>
      </c>
      <c r="R2018" s="35" t="s">
        <v>30927</v>
      </c>
      <c r="S2018" s="35" t="s">
        <v>4931</v>
      </c>
      <c r="T2018" s="36" t="s">
        <v>864</v>
      </c>
      <c r="U2018" s="39" t="str">
        <f>_xlfn.CONCAT(Tabel4[[#This Row],[Personnr.]],"-",Tabel4[[#This Row],[Afdeling]],"-",Tabel4[[#This Row],[ASS_Status]])</f>
        <v>29111-8630-Aktiv ansættelse</v>
      </c>
    </row>
    <row r="2019" spans="13:21" x14ac:dyDescent="0.4">
      <c r="M2019" s="35" t="s">
        <v>4932</v>
      </c>
      <c r="N2019" s="35" t="s">
        <v>48013</v>
      </c>
      <c r="O2019" s="35" t="s">
        <v>4933</v>
      </c>
      <c r="P2019" s="35" t="s">
        <v>31638</v>
      </c>
      <c r="Q2019" s="35" t="s">
        <v>29721</v>
      </c>
      <c r="R2019" s="35" t="s">
        <v>29724</v>
      </c>
      <c r="S2019" s="35" t="s">
        <v>4934</v>
      </c>
      <c r="T2019" s="36" t="s">
        <v>45667</v>
      </c>
      <c r="U2019" s="39" t="str">
        <f>_xlfn.CONCAT(Tabel4[[#This Row],[Personnr.]],"-",Tabel4[[#This Row],[Afdeling]],"-",Tabel4[[#This Row],[ASS_Status]])</f>
        <v>11594-2922-Aktiv ansættelse</v>
      </c>
    </row>
    <row r="2020" spans="13:21" x14ac:dyDescent="0.4">
      <c r="M2020" s="35" t="s">
        <v>4935</v>
      </c>
      <c r="N2020" s="35" t="s">
        <v>48014</v>
      </c>
      <c r="O2020" s="35" t="s">
        <v>4936</v>
      </c>
      <c r="P2020" s="35" t="s">
        <v>31639</v>
      </c>
      <c r="Q2020" s="35" t="s">
        <v>29718</v>
      </c>
      <c r="R2020" s="35" t="s">
        <v>29737</v>
      </c>
      <c r="S2020" s="35" t="s">
        <v>27478</v>
      </c>
      <c r="T2020" s="36" t="s">
        <v>54</v>
      </c>
      <c r="U2020" s="39" t="str">
        <f>_xlfn.CONCAT(Tabel4[[#This Row],[Personnr.]],"-",Tabel4[[#This Row],[Afdeling]],"-",Tabel4[[#This Row],[ASS_Status]])</f>
        <v>31955-1035-Inactive - Payroll Eligible</v>
      </c>
    </row>
    <row r="2021" spans="13:21" x14ac:dyDescent="0.4">
      <c r="M2021" s="35" t="s">
        <v>4935</v>
      </c>
      <c r="N2021" s="35"/>
      <c r="O2021" s="35"/>
      <c r="P2021" s="35" t="s">
        <v>31640</v>
      </c>
      <c r="Q2021" s="35" t="s">
        <v>29718</v>
      </c>
      <c r="R2021" s="35" t="s">
        <v>29737</v>
      </c>
      <c r="S2021" s="35" t="s">
        <v>27478</v>
      </c>
      <c r="T2021" s="36" t="s">
        <v>54</v>
      </c>
      <c r="U2021" s="39" t="str">
        <f>_xlfn.CONCAT(Tabel4[[#This Row],[Personnr.]],"-",Tabel4[[#This Row],[Afdeling]],"-",Tabel4[[#This Row],[ASS_Status]])</f>
        <v>-1035-Inactive - Payroll Eligible</v>
      </c>
    </row>
    <row r="2022" spans="13:21" ht="33.75" x14ac:dyDescent="0.4">
      <c r="M2022" s="35" t="s">
        <v>4937</v>
      </c>
      <c r="N2022" s="35" t="s">
        <v>48015</v>
      </c>
      <c r="O2022" s="35" t="s">
        <v>4938</v>
      </c>
      <c r="P2022" s="35" t="s">
        <v>31641</v>
      </c>
      <c r="Q2022" s="35" t="s">
        <v>29718</v>
      </c>
      <c r="R2022" s="35" t="s">
        <v>29748</v>
      </c>
      <c r="S2022" s="35" t="s">
        <v>4939</v>
      </c>
      <c r="T2022" s="36" t="s">
        <v>599</v>
      </c>
      <c r="U2022" s="39" t="str">
        <f>_xlfn.CONCAT(Tabel4[[#This Row],[Personnr.]],"-",Tabel4[[#This Row],[Afdeling]],"-",Tabel4[[#This Row],[ASS_Status]])</f>
        <v>25516-4261-Inactive - Payroll Eligible</v>
      </c>
    </row>
    <row r="2023" spans="13:21" x14ac:dyDescent="0.4">
      <c r="M2023" s="35" t="s">
        <v>44485</v>
      </c>
      <c r="N2023" s="35" t="s">
        <v>48016</v>
      </c>
      <c r="O2023" s="35" t="s">
        <v>44486</v>
      </c>
      <c r="P2023" s="35" t="s">
        <v>42787</v>
      </c>
      <c r="Q2023" s="35" t="s">
        <v>29721</v>
      </c>
      <c r="R2023" s="35" t="s">
        <v>29887</v>
      </c>
      <c r="S2023" s="35" t="s">
        <v>42788</v>
      </c>
      <c r="T2023" s="36" t="s">
        <v>472</v>
      </c>
      <c r="U2023" s="39" t="str">
        <f>_xlfn.CONCAT(Tabel4[[#This Row],[Personnr.]],"-",Tabel4[[#This Row],[Afdeling]],"-",Tabel4[[#This Row],[ASS_Status]])</f>
        <v>35597-3195-Aktiv ansættelse</v>
      </c>
    </row>
    <row r="2024" spans="13:21" ht="33.75" x14ac:dyDescent="0.4">
      <c r="M2024" s="35" t="s">
        <v>4940</v>
      </c>
      <c r="N2024" s="35" t="s">
        <v>48017</v>
      </c>
      <c r="O2024" s="35" t="s">
        <v>4941</v>
      </c>
      <c r="P2024" s="35" t="s">
        <v>31642</v>
      </c>
      <c r="Q2024" s="35" t="s">
        <v>29721</v>
      </c>
      <c r="R2024" s="35" t="s">
        <v>30408</v>
      </c>
      <c r="S2024" s="35" t="s">
        <v>4942</v>
      </c>
      <c r="T2024" s="36" t="s">
        <v>886</v>
      </c>
      <c r="U2024" s="39" t="str">
        <f>_xlfn.CONCAT(Tabel4[[#This Row],[Personnr.]],"-",Tabel4[[#This Row],[Afdeling]],"-",Tabel4[[#This Row],[ASS_Status]])</f>
        <v>30666-8800-Aktiv ansættelse</v>
      </c>
    </row>
    <row r="2025" spans="13:21" x14ac:dyDescent="0.4">
      <c r="M2025" s="35" t="s">
        <v>4943</v>
      </c>
      <c r="N2025" s="35" t="s">
        <v>48018</v>
      </c>
      <c r="O2025" s="35" t="s">
        <v>4944</v>
      </c>
      <c r="P2025" s="35" t="s">
        <v>31643</v>
      </c>
      <c r="Q2025" s="35" t="s">
        <v>29718</v>
      </c>
      <c r="R2025" s="35" t="s">
        <v>29737</v>
      </c>
      <c r="S2025" s="35" t="s">
        <v>4945</v>
      </c>
      <c r="T2025" s="36" t="s">
        <v>341</v>
      </c>
      <c r="U2025" s="39" t="str">
        <f>_xlfn.CONCAT(Tabel4[[#This Row],[Personnr.]],"-",Tabel4[[#This Row],[Afdeling]],"-",Tabel4[[#This Row],[ASS_Status]])</f>
        <v>23802-2793-Inactive - Payroll Eligible</v>
      </c>
    </row>
    <row r="2026" spans="13:21" x14ac:dyDescent="0.4">
      <c r="M2026" s="35" t="s">
        <v>4946</v>
      </c>
      <c r="N2026" s="35" t="s">
        <v>48019</v>
      </c>
      <c r="O2026" s="35" t="s">
        <v>4947</v>
      </c>
      <c r="P2026" s="35" t="s">
        <v>31644</v>
      </c>
      <c r="Q2026" s="35" t="s">
        <v>31095</v>
      </c>
      <c r="R2026" s="35" t="s">
        <v>29719</v>
      </c>
      <c r="S2026" s="35" t="s">
        <v>4948</v>
      </c>
      <c r="T2026" s="36" t="s">
        <v>42528</v>
      </c>
      <c r="U2026" s="39" t="str">
        <f>_xlfn.CONCAT(Tabel4[[#This Row],[Personnr.]],"-",Tabel4[[#This Row],[Afdeling]],"-",Tabel4[[#This Row],[ASS_Status]])</f>
        <v>28421-7780-Barsel u. løn m. pension (90)</v>
      </c>
    </row>
    <row r="2027" spans="13:21" x14ac:dyDescent="0.4">
      <c r="M2027" s="35" t="s">
        <v>4949</v>
      </c>
      <c r="N2027" s="35" t="s">
        <v>48020</v>
      </c>
      <c r="O2027" s="35" t="s">
        <v>4950</v>
      </c>
      <c r="P2027" s="35" t="s">
        <v>31645</v>
      </c>
      <c r="Q2027" s="35" t="s">
        <v>29718</v>
      </c>
      <c r="R2027" s="35" t="s">
        <v>29748</v>
      </c>
      <c r="S2027" s="35" t="s">
        <v>4951</v>
      </c>
      <c r="T2027" s="36" t="s">
        <v>472</v>
      </c>
      <c r="U2027" s="39" t="str">
        <f>_xlfn.CONCAT(Tabel4[[#This Row],[Personnr.]],"-",Tabel4[[#This Row],[Afdeling]],"-",Tabel4[[#This Row],[ASS_Status]])</f>
        <v>27875-3195-Inactive - Payroll Eligible</v>
      </c>
    </row>
    <row r="2028" spans="13:21" x14ac:dyDescent="0.4">
      <c r="M2028" s="35" t="s">
        <v>4949</v>
      </c>
      <c r="N2028" s="35"/>
      <c r="O2028" s="35"/>
      <c r="P2028" s="35" t="s">
        <v>48021</v>
      </c>
      <c r="Q2028" s="35" t="s">
        <v>29721</v>
      </c>
      <c r="R2028" s="35" t="s">
        <v>29737</v>
      </c>
      <c r="S2028" s="35" t="s">
        <v>4951</v>
      </c>
      <c r="T2028" s="36" t="s">
        <v>472</v>
      </c>
      <c r="U2028" s="39" t="str">
        <f>_xlfn.CONCAT(Tabel4[[#This Row],[Personnr.]],"-",Tabel4[[#This Row],[Afdeling]],"-",Tabel4[[#This Row],[ASS_Status]])</f>
        <v>-3195-Aktiv ansættelse</v>
      </c>
    </row>
    <row r="2029" spans="13:21" x14ac:dyDescent="0.4">
      <c r="M2029" s="35" t="s">
        <v>4952</v>
      </c>
      <c r="N2029" s="35" t="s">
        <v>48022</v>
      </c>
      <c r="O2029" s="35" t="s">
        <v>4953</v>
      </c>
      <c r="P2029" s="35" t="s">
        <v>31646</v>
      </c>
      <c r="Q2029" s="35" t="s">
        <v>29718</v>
      </c>
      <c r="R2029" s="35" t="s">
        <v>29737</v>
      </c>
      <c r="S2029" s="35" t="s">
        <v>4954</v>
      </c>
      <c r="T2029" s="36" t="s">
        <v>340</v>
      </c>
      <c r="U2029" s="39" t="str">
        <f>_xlfn.CONCAT(Tabel4[[#This Row],[Personnr.]],"-",Tabel4[[#This Row],[Afdeling]],"-",Tabel4[[#This Row],[ASS_Status]])</f>
        <v>31327-2792-Inactive - Payroll Eligible</v>
      </c>
    </row>
    <row r="2030" spans="13:21" x14ac:dyDescent="0.4">
      <c r="M2030" s="35" t="s">
        <v>4955</v>
      </c>
      <c r="N2030" s="35" t="s">
        <v>48023</v>
      </c>
      <c r="O2030" s="35" t="s">
        <v>4956</v>
      </c>
      <c r="P2030" s="35" t="s">
        <v>31647</v>
      </c>
      <c r="Q2030" s="35" t="s">
        <v>29721</v>
      </c>
      <c r="R2030" s="35" t="s">
        <v>29908</v>
      </c>
      <c r="S2030" s="35" t="s">
        <v>4957</v>
      </c>
      <c r="T2030" s="36" t="s">
        <v>832</v>
      </c>
      <c r="U2030" s="39" t="str">
        <f>_xlfn.CONCAT(Tabel4[[#This Row],[Personnr.]],"-",Tabel4[[#This Row],[Afdeling]],"-",Tabel4[[#This Row],[ASS_Status]])</f>
        <v>32151-8510-Aktiv ansættelse</v>
      </c>
    </row>
    <row r="2031" spans="13:21" x14ac:dyDescent="0.4">
      <c r="M2031" s="35" t="s">
        <v>4958</v>
      </c>
      <c r="N2031" s="35" t="s">
        <v>48024</v>
      </c>
      <c r="O2031" s="35" t="s">
        <v>4959</v>
      </c>
      <c r="P2031" s="35" t="s">
        <v>31648</v>
      </c>
      <c r="Q2031" s="35" t="s">
        <v>29718</v>
      </c>
      <c r="R2031" s="35" t="s">
        <v>30146</v>
      </c>
      <c r="S2031" s="35" t="s">
        <v>4960</v>
      </c>
      <c r="T2031" s="36" t="s">
        <v>80</v>
      </c>
      <c r="U2031" s="39" t="str">
        <f>_xlfn.CONCAT(Tabel4[[#This Row],[Personnr.]],"-",Tabel4[[#This Row],[Afdeling]],"-",Tabel4[[#This Row],[ASS_Status]])</f>
        <v>26298-1113-Inactive - Payroll Eligible</v>
      </c>
    </row>
    <row r="2032" spans="13:21" x14ac:dyDescent="0.4">
      <c r="M2032" s="35" t="s">
        <v>4961</v>
      </c>
      <c r="N2032" s="35" t="s">
        <v>48025</v>
      </c>
      <c r="O2032" s="35" t="s">
        <v>4962</v>
      </c>
      <c r="P2032" s="35" t="s">
        <v>31649</v>
      </c>
      <c r="Q2032" s="35" t="s">
        <v>29718</v>
      </c>
      <c r="R2032" s="35" t="s">
        <v>29748</v>
      </c>
      <c r="S2032" s="35" t="s">
        <v>4963</v>
      </c>
      <c r="T2032" s="36" t="s">
        <v>135</v>
      </c>
      <c r="U2032" s="39" t="str">
        <f>_xlfn.CONCAT(Tabel4[[#This Row],[Personnr.]],"-",Tabel4[[#This Row],[Afdeling]],"-",Tabel4[[#This Row],[ASS_Status]])</f>
        <v>19001-2250-Inactive - Payroll Eligible</v>
      </c>
    </row>
    <row r="2033" spans="13:21" x14ac:dyDescent="0.4">
      <c r="M2033" s="35" t="s">
        <v>4961</v>
      </c>
      <c r="N2033" s="35"/>
      <c r="O2033" s="35"/>
      <c r="P2033" s="35" t="s">
        <v>31650</v>
      </c>
      <c r="Q2033" s="35" t="s">
        <v>29718</v>
      </c>
      <c r="R2033" s="35" t="s">
        <v>29761</v>
      </c>
      <c r="S2033" s="35" t="s">
        <v>4963</v>
      </c>
      <c r="T2033" s="36" t="s">
        <v>135</v>
      </c>
      <c r="U2033" s="39" t="str">
        <f>_xlfn.CONCAT(Tabel4[[#This Row],[Personnr.]],"-",Tabel4[[#This Row],[Afdeling]],"-",Tabel4[[#This Row],[ASS_Status]])</f>
        <v>-2250-Inactive - Payroll Eligible</v>
      </c>
    </row>
    <row r="2034" spans="13:21" x14ac:dyDescent="0.4">
      <c r="M2034" s="35" t="s">
        <v>4964</v>
      </c>
      <c r="N2034" s="35" t="s">
        <v>48026</v>
      </c>
      <c r="O2034" s="35" t="s">
        <v>4965</v>
      </c>
      <c r="P2034" s="35" t="s">
        <v>31651</v>
      </c>
      <c r="Q2034" s="35" t="s">
        <v>29718</v>
      </c>
      <c r="R2034" s="35" t="s">
        <v>29737</v>
      </c>
      <c r="S2034" s="35" t="s">
        <v>4966</v>
      </c>
      <c r="T2034" s="36" t="s">
        <v>188</v>
      </c>
      <c r="U2034" s="39" t="str">
        <f>_xlfn.CONCAT(Tabel4[[#This Row],[Personnr.]],"-",Tabel4[[#This Row],[Afdeling]],"-",Tabel4[[#This Row],[ASS_Status]])</f>
        <v>22406-2405-Inactive - Payroll Eligible</v>
      </c>
    </row>
    <row r="2035" spans="13:21" x14ac:dyDescent="0.4">
      <c r="M2035" s="35" t="s">
        <v>4967</v>
      </c>
      <c r="N2035" s="35" t="s">
        <v>48027</v>
      </c>
      <c r="O2035" s="35" t="s">
        <v>4968</v>
      </c>
      <c r="P2035" s="35" t="s">
        <v>31652</v>
      </c>
      <c r="Q2035" s="35" t="s">
        <v>29718</v>
      </c>
      <c r="R2035" s="35" t="s">
        <v>29748</v>
      </c>
      <c r="S2035" s="35" t="s">
        <v>4969</v>
      </c>
      <c r="T2035" s="36" t="s">
        <v>585</v>
      </c>
      <c r="U2035" s="39" t="str">
        <f>_xlfn.CONCAT(Tabel4[[#This Row],[Personnr.]],"-",Tabel4[[#This Row],[Afdeling]],"-",Tabel4[[#This Row],[ASS_Status]])</f>
        <v>25362-4192-Inactive - Payroll Eligible</v>
      </c>
    </row>
    <row r="2036" spans="13:21" x14ac:dyDescent="0.4">
      <c r="M2036" s="35" t="s">
        <v>4970</v>
      </c>
      <c r="N2036" s="35" t="s">
        <v>48028</v>
      </c>
      <c r="O2036" s="35" t="s">
        <v>4971</v>
      </c>
      <c r="P2036" s="35" t="s">
        <v>31653</v>
      </c>
      <c r="Q2036" s="35" t="s">
        <v>29718</v>
      </c>
      <c r="R2036" s="35" t="s">
        <v>29761</v>
      </c>
      <c r="S2036" s="35" t="s">
        <v>4972</v>
      </c>
      <c r="T2036" s="36" t="s">
        <v>551</v>
      </c>
      <c r="U2036" s="39" t="str">
        <f>_xlfn.CONCAT(Tabel4[[#This Row],[Personnr.]],"-",Tabel4[[#This Row],[Afdeling]],"-",Tabel4[[#This Row],[ASS_Status]])</f>
        <v>29151-3453-Inactive - Payroll Eligible</v>
      </c>
    </row>
    <row r="2037" spans="13:21" ht="33.75" x14ac:dyDescent="0.4">
      <c r="M2037" s="35" t="s">
        <v>4973</v>
      </c>
      <c r="N2037" s="35" t="s">
        <v>48029</v>
      </c>
      <c r="O2037" s="35" t="s">
        <v>4974</v>
      </c>
      <c r="P2037" s="35" t="s">
        <v>31654</v>
      </c>
      <c r="Q2037" s="35" t="s">
        <v>30133</v>
      </c>
      <c r="R2037" s="35" t="s">
        <v>29719</v>
      </c>
      <c r="S2037" s="35" t="s">
        <v>4975</v>
      </c>
      <c r="T2037" s="36" t="s">
        <v>762</v>
      </c>
      <c r="U2037" s="39" t="str">
        <f>_xlfn.CONCAT(Tabel4[[#This Row],[Personnr.]],"-",Tabel4[[#This Row],[Afdeling]],"-",Tabel4[[#This Row],[ASS_Status]])</f>
        <v>33761-7760-Mor orlov (6+6) (174)</v>
      </c>
    </row>
    <row r="2038" spans="13:21" x14ac:dyDescent="0.4">
      <c r="M2038" s="35" t="s">
        <v>48030</v>
      </c>
      <c r="N2038" s="35" t="s">
        <v>48031</v>
      </c>
      <c r="O2038" s="35" t="s">
        <v>48032</v>
      </c>
      <c r="P2038" s="35" t="s">
        <v>48033</v>
      </c>
      <c r="Q2038" s="35" t="s">
        <v>29721</v>
      </c>
      <c r="R2038" s="35" t="s">
        <v>29737</v>
      </c>
      <c r="S2038" s="35" t="s">
        <v>48034</v>
      </c>
      <c r="T2038" s="36" t="s">
        <v>642</v>
      </c>
      <c r="U2038" s="39" t="str">
        <f>_xlfn.CONCAT(Tabel4[[#This Row],[Personnr.]],"-",Tabel4[[#This Row],[Afdeling]],"-",Tabel4[[#This Row],[ASS_Status]])</f>
        <v>36792-4755-Aktiv ansættelse</v>
      </c>
    </row>
    <row r="2039" spans="13:21" x14ac:dyDescent="0.4">
      <c r="M2039" s="35" t="s">
        <v>4976</v>
      </c>
      <c r="N2039" s="35" t="s">
        <v>48035</v>
      </c>
      <c r="O2039" s="35" t="s">
        <v>4977</v>
      </c>
      <c r="P2039" s="35" t="s">
        <v>31655</v>
      </c>
      <c r="Q2039" s="35" t="s">
        <v>29718</v>
      </c>
      <c r="R2039" s="35" t="s">
        <v>29745</v>
      </c>
      <c r="S2039" s="35" t="s">
        <v>4978</v>
      </c>
      <c r="T2039" s="36" t="s">
        <v>85</v>
      </c>
      <c r="U2039" s="39" t="str">
        <f>_xlfn.CONCAT(Tabel4[[#This Row],[Personnr.]],"-",Tabel4[[#This Row],[Afdeling]],"-",Tabel4[[#This Row],[ASS_Status]])</f>
        <v>32399-1118-Inactive - Payroll Eligible</v>
      </c>
    </row>
    <row r="2040" spans="13:21" ht="33.75" x14ac:dyDescent="0.4">
      <c r="M2040" s="35" t="s">
        <v>44487</v>
      </c>
      <c r="N2040" s="35" t="s">
        <v>48036</v>
      </c>
      <c r="O2040" s="35" t="s">
        <v>44488</v>
      </c>
      <c r="P2040" s="35" t="s">
        <v>42789</v>
      </c>
      <c r="Q2040" s="35" t="s">
        <v>29718</v>
      </c>
      <c r="R2040" s="35" t="s">
        <v>29745</v>
      </c>
      <c r="S2040" s="35" t="s">
        <v>42790</v>
      </c>
      <c r="T2040" s="36" t="s">
        <v>586</v>
      </c>
      <c r="U2040" s="39" t="str">
        <f>_xlfn.CONCAT(Tabel4[[#This Row],[Personnr.]],"-",Tabel4[[#This Row],[Afdeling]],"-",Tabel4[[#This Row],[ASS_Status]])</f>
        <v>36033-4200-Inactive - Payroll Eligible</v>
      </c>
    </row>
    <row r="2041" spans="13:21" x14ac:dyDescent="0.4">
      <c r="M2041" s="35" t="s">
        <v>4979</v>
      </c>
      <c r="N2041" s="35" t="s">
        <v>48037</v>
      </c>
      <c r="O2041" s="35" t="s">
        <v>4980</v>
      </c>
      <c r="P2041" s="35" t="s">
        <v>31656</v>
      </c>
      <c r="Q2041" s="35" t="s">
        <v>29718</v>
      </c>
      <c r="R2041" s="35" t="s">
        <v>29748</v>
      </c>
      <c r="S2041" s="35" t="s">
        <v>4981</v>
      </c>
      <c r="T2041" s="36" t="s">
        <v>621</v>
      </c>
      <c r="U2041" s="39" t="str">
        <f>_xlfn.CONCAT(Tabel4[[#This Row],[Personnr.]],"-",Tabel4[[#This Row],[Afdeling]],"-",Tabel4[[#This Row],[ASS_Status]])</f>
        <v>26610-4630-Inactive - Payroll Eligible</v>
      </c>
    </row>
    <row r="2042" spans="13:21" ht="33.75" x14ac:dyDescent="0.4">
      <c r="M2042" s="35" t="s">
        <v>4982</v>
      </c>
      <c r="N2042" s="35" t="s">
        <v>48038</v>
      </c>
      <c r="O2042" s="35" t="s">
        <v>4983</v>
      </c>
      <c r="P2042" s="35" t="s">
        <v>31657</v>
      </c>
      <c r="Q2042" s="35" t="s">
        <v>29718</v>
      </c>
      <c r="R2042" s="35" t="s">
        <v>29754</v>
      </c>
      <c r="S2042" s="35" t="s">
        <v>4984</v>
      </c>
      <c r="T2042" s="36" t="s">
        <v>472</v>
      </c>
      <c r="U2042" s="39" t="str">
        <f>_xlfn.CONCAT(Tabel4[[#This Row],[Personnr.]],"-",Tabel4[[#This Row],[Afdeling]],"-",Tabel4[[#This Row],[ASS_Status]])</f>
        <v>32948-3195-Inactive - Payroll Eligible</v>
      </c>
    </row>
    <row r="2043" spans="13:21" x14ac:dyDescent="0.4">
      <c r="M2043" s="35" t="s">
        <v>4985</v>
      </c>
      <c r="N2043" s="35" t="s">
        <v>48039</v>
      </c>
      <c r="O2043" s="35" t="s">
        <v>4986</v>
      </c>
      <c r="P2043" s="35" t="s">
        <v>31658</v>
      </c>
      <c r="Q2043" s="35" t="s">
        <v>29718</v>
      </c>
      <c r="R2043" s="35" t="s">
        <v>29754</v>
      </c>
      <c r="S2043" s="35" t="s">
        <v>4987</v>
      </c>
      <c r="T2043" s="36" t="s">
        <v>599</v>
      </c>
      <c r="U2043" s="39" t="str">
        <f>_xlfn.CONCAT(Tabel4[[#This Row],[Personnr.]],"-",Tabel4[[#This Row],[Afdeling]],"-",Tabel4[[#This Row],[ASS_Status]])</f>
        <v>33765-4261-Inactive - Payroll Eligible</v>
      </c>
    </row>
    <row r="2044" spans="13:21" x14ac:dyDescent="0.4">
      <c r="M2044" s="35" t="s">
        <v>4988</v>
      </c>
      <c r="N2044" s="35" t="s">
        <v>48040</v>
      </c>
      <c r="O2044" s="35" t="s">
        <v>4989</v>
      </c>
      <c r="P2044" s="35" t="s">
        <v>31659</v>
      </c>
      <c r="Q2044" s="35" t="s">
        <v>29721</v>
      </c>
      <c r="R2044" s="35" t="s">
        <v>29748</v>
      </c>
      <c r="S2044" s="35" t="s">
        <v>4990</v>
      </c>
      <c r="T2044" s="36" t="s">
        <v>265</v>
      </c>
      <c r="U2044" s="39" t="str">
        <f>_xlfn.CONCAT(Tabel4[[#This Row],[Personnr.]],"-",Tabel4[[#This Row],[Afdeling]],"-",Tabel4[[#This Row],[ASS_Status]])</f>
        <v>33779-2620-Aktiv ansættelse</v>
      </c>
    </row>
    <row r="2045" spans="13:21" ht="45" x14ac:dyDescent="0.4">
      <c r="M2045" s="35" t="s">
        <v>44489</v>
      </c>
      <c r="N2045" s="35" t="s">
        <v>48041</v>
      </c>
      <c r="O2045" s="35" t="s">
        <v>44490</v>
      </c>
      <c r="P2045" s="35" t="s">
        <v>42791</v>
      </c>
      <c r="Q2045" s="35" t="s">
        <v>29718</v>
      </c>
      <c r="R2045" s="35" t="s">
        <v>29754</v>
      </c>
      <c r="S2045" s="35" t="s">
        <v>42792</v>
      </c>
      <c r="T2045" s="36" t="s">
        <v>36</v>
      </c>
      <c r="U2045" s="39" t="str">
        <f>_xlfn.CONCAT(Tabel4[[#This Row],[Personnr.]],"-",Tabel4[[#This Row],[Afdeling]],"-",Tabel4[[#This Row],[ASS_Status]])</f>
        <v>36494-0121-Inactive - Payroll Eligible</v>
      </c>
    </row>
    <row r="2046" spans="13:21" x14ac:dyDescent="0.4">
      <c r="M2046" s="35" t="s">
        <v>48042</v>
      </c>
      <c r="N2046" s="35" t="s">
        <v>48043</v>
      </c>
      <c r="O2046" s="35" t="s">
        <v>48044</v>
      </c>
      <c r="P2046" s="35" t="s">
        <v>48045</v>
      </c>
      <c r="Q2046" s="35" t="s">
        <v>29718</v>
      </c>
      <c r="R2046" s="35" t="s">
        <v>29745</v>
      </c>
      <c r="S2046" s="35" t="s">
        <v>48046</v>
      </c>
      <c r="T2046" s="36" t="s">
        <v>312</v>
      </c>
      <c r="U2046" s="39" t="str">
        <f>_xlfn.CONCAT(Tabel4[[#This Row],[Personnr.]],"-",Tabel4[[#This Row],[Afdeling]],"-",Tabel4[[#This Row],[ASS_Status]])</f>
        <v>37288-2758-Inactive - Payroll Eligible</v>
      </c>
    </row>
    <row r="2047" spans="13:21" ht="33.75" x14ac:dyDescent="0.4">
      <c r="M2047" s="35" t="s">
        <v>27480</v>
      </c>
      <c r="N2047" s="35" t="s">
        <v>48047</v>
      </c>
      <c r="O2047" s="35" t="s">
        <v>27481</v>
      </c>
      <c r="P2047" s="35" t="s">
        <v>31660</v>
      </c>
      <c r="Q2047" s="35" t="s">
        <v>29718</v>
      </c>
      <c r="R2047" s="35" t="s">
        <v>29745</v>
      </c>
      <c r="S2047" s="35" t="s">
        <v>27482</v>
      </c>
      <c r="T2047" s="36" t="s">
        <v>39</v>
      </c>
      <c r="U2047" s="39" t="str">
        <f>_xlfn.CONCAT(Tabel4[[#This Row],[Personnr.]],"-",Tabel4[[#This Row],[Afdeling]],"-",Tabel4[[#This Row],[ASS_Status]])</f>
        <v>34517-0132-Inactive - Payroll Eligible</v>
      </c>
    </row>
    <row r="2048" spans="13:21" ht="33.75" x14ac:dyDescent="0.4">
      <c r="M2048" s="35" t="s">
        <v>27480</v>
      </c>
      <c r="N2048" s="35"/>
      <c r="O2048" s="35"/>
      <c r="P2048" s="35" t="s">
        <v>42793</v>
      </c>
      <c r="Q2048" s="35" t="s">
        <v>29718</v>
      </c>
      <c r="R2048" s="35" t="s">
        <v>29745</v>
      </c>
      <c r="S2048" s="35" t="s">
        <v>27482</v>
      </c>
      <c r="T2048" s="36" t="s">
        <v>39</v>
      </c>
      <c r="U2048" s="39" t="str">
        <f>_xlfn.CONCAT(Tabel4[[#This Row],[Personnr.]],"-",Tabel4[[#This Row],[Afdeling]],"-",Tabel4[[#This Row],[ASS_Status]])</f>
        <v>-0132-Inactive - Payroll Eligible</v>
      </c>
    </row>
    <row r="2049" spans="13:21" x14ac:dyDescent="0.4">
      <c r="M2049" s="35" t="s">
        <v>4991</v>
      </c>
      <c r="N2049" s="35" t="s">
        <v>48048</v>
      </c>
      <c r="O2049" s="35" t="s">
        <v>4992</v>
      </c>
      <c r="P2049" s="35" t="s">
        <v>31661</v>
      </c>
      <c r="Q2049" s="35" t="s">
        <v>29721</v>
      </c>
      <c r="R2049" s="35" t="s">
        <v>29729</v>
      </c>
      <c r="S2049" s="35" t="s">
        <v>4993</v>
      </c>
      <c r="T2049" s="36" t="s">
        <v>48049</v>
      </c>
      <c r="U2049" s="39" t="str">
        <f>_xlfn.CONCAT(Tabel4[[#This Row],[Personnr.]],"-",Tabel4[[#This Row],[Afdeling]],"-",Tabel4[[#This Row],[ASS_Status]])</f>
        <v>18893-6253-Aktiv ansættelse</v>
      </c>
    </row>
    <row r="2050" spans="13:21" x14ac:dyDescent="0.4">
      <c r="M2050" s="35" t="s">
        <v>4994</v>
      </c>
      <c r="N2050" s="35" t="s">
        <v>48050</v>
      </c>
      <c r="O2050" s="35" t="s">
        <v>4995</v>
      </c>
      <c r="P2050" s="35" t="s">
        <v>31662</v>
      </c>
      <c r="Q2050" s="35" t="s">
        <v>29718</v>
      </c>
      <c r="R2050" s="35" t="s">
        <v>29722</v>
      </c>
      <c r="S2050" s="35" t="s">
        <v>4996</v>
      </c>
      <c r="T2050" s="36" t="s">
        <v>188</v>
      </c>
      <c r="U2050" s="39" t="str">
        <f>_xlfn.CONCAT(Tabel4[[#This Row],[Personnr.]],"-",Tabel4[[#This Row],[Afdeling]],"-",Tabel4[[#This Row],[ASS_Status]])</f>
        <v>3305-2405-Inactive - Payroll Eligible</v>
      </c>
    </row>
    <row r="2051" spans="13:21" x14ac:dyDescent="0.4">
      <c r="M2051" s="35" t="s">
        <v>4997</v>
      </c>
      <c r="N2051" s="35" t="s">
        <v>48051</v>
      </c>
      <c r="O2051" s="35" t="s">
        <v>4998</v>
      </c>
      <c r="P2051" s="35" t="s">
        <v>31663</v>
      </c>
      <c r="Q2051" s="35" t="s">
        <v>29721</v>
      </c>
      <c r="R2051" s="35" t="s">
        <v>29726</v>
      </c>
      <c r="S2051" s="35" t="s">
        <v>4999</v>
      </c>
      <c r="T2051" s="36" t="s">
        <v>832</v>
      </c>
      <c r="U2051" s="39" t="str">
        <f>_xlfn.CONCAT(Tabel4[[#This Row],[Personnr.]],"-",Tabel4[[#This Row],[Afdeling]],"-",Tabel4[[#This Row],[ASS_Status]])</f>
        <v>27939-8510-Aktiv ansættelse</v>
      </c>
    </row>
    <row r="2052" spans="13:21" x14ac:dyDescent="0.4">
      <c r="M2052" s="35" t="s">
        <v>44491</v>
      </c>
      <c r="N2052" s="35" t="s">
        <v>48052</v>
      </c>
      <c r="O2052" s="35" t="s">
        <v>44492</v>
      </c>
      <c r="P2052" s="35" t="s">
        <v>42794</v>
      </c>
      <c r="Q2052" s="35" t="s">
        <v>29721</v>
      </c>
      <c r="R2052" s="35" t="s">
        <v>29926</v>
      </c>
      <c r="S2052" s="35" t="s">
        <v>42795</v>
      </c>
      <c r="T2052" s="36" t="s">
        <v>726</v>
      </c>
      <c r="U2052" s="39" t="str">
        <f>_xlfn.CONCAT(Tabel4[[#This Row],[Personnr.]],"-",Tabel4[[#This Row],[Afdeling]],"-",Tabel4[[#This Row],[ASS_Status]])</f>
        <v>36242-6271-Aktiv ansættelse</v>
      </c>
    </row>
    <row r="2053" spans="13:21" x14ac:dyDescent="0.4">
      <c r="M2053" s="35" t="s">
        <v>44493</v>
      </c>
      <c r="N2053" s="35" t="s">
        <v>48053</v>
      </c>
      <c r="O2053" s="35" t="s">
        <v>44494</v>
      </c>
      <c r="P2053" s="35" t="s">
        <v>42796</v>
      </c>
      <c r="Q2053" s="35" t="s">
        <v>29721</v>
      </c>
      <c r="R2053" s="35" t="s">
        <v>42797</v>
      </c>
      <c r="S2053" s="35" t="s">
        <v>42798</v>
      </c>
      <c r="T2053" s="36" t="s">
        <v>630</v>
      </c>
      <c r="U2053" s="39" t="str">
        <f>_xlfn.CONCAT(Tabel4[[#This Row],[Personnr.]],"-",Tabel4[[#This Row],[Afdeling]],"-",Tabel4[[#This Row],[ASS_Status]])</f>
        <v>36390-4692-Aktiv ansættelse</v>
      </c>
    </row>
    <row r="2054" spans="13:21" x14ac:dyDescent="0.4">
      <c r="M2054" s="35" t="s">
        <v>5000</v>
      </c>
      <c r="N2054" s="35" t="s">
        <v>48054</v>
      </c>
      <c r="O2054" s="35" t="s">
        <v>5001</v>
      </c>
      <c r="P2054" s="35" t="s">
        <v>31664</v>
      </c>
      <c r="Q2054" s="35" t="s">
        <v>29721</v>
      </c>
      <c r="R2054" s="35" t="s">
        <v>29729</v>
      </c>
      <c r="S2054" s="35" t="s">
        <v>5002</v>
      </c>
      <c r="T2054" s="36" t="s">
        <v>582</v>
      </c>
      <c r="U2054" s="39" t="str">
        <f>_xlfn.CONCAT(Tabel4[[#This Row],[Personnr.]],"-",Tabel4[[#This Row],[Afdeling]],"-",Tabel4[[#This Row],[ASS_Status]])</f>
        <v>273-4150-Aktiv ansættelse</v>
      </c>
    </row>
    <row r="2055" spans="13:21" ht="33.75" x14ac:dyDescent="0.4">
      <c r="M2055" s="35" t="s">
        <v>5003</v>
      </c>
      <c r="N2055" s="35" t="s">
        <v>48055</v>
      </c>
      <c r="O2055" s="35" t="s">
        <v>5004</v>
      </c>
      <c r="P2055" s="35" t="s">
        <v>31665</v>
      </c>
      <c r="Q2055" s="35" t="s">
        <v>29721</v>
      </c>
      <c r="R2055" s="35" t="s">
        <v>29722</v>
      </c>
      <c r="S2055" s="35" t="s">
        <v>5005</v>
      </c>
      <c r="T2055" s="36" t="s">
        <v>180</v>
      </c>
      <c r="U2055" s="39" t="str">
        <f>_xlfn.CONCAT(Tabel4[[#This Row],[Personnr.]],"-",Tabel4[[#This Row],[Afdeling]],"-",Tabel4[[#This Row],[ASS_Status]])</f>
        <v>3307-2368-Aktiv ansættelse</v>
      </c>
    </row>
    <row r="2056" spans="13:21" x14ac:dyDescent="0.4">
      <c r="M2056" s="35" t="s">
        <v>5006</v>
      </c>
      <c r="N2056" s="35" t="s">
        <v>48056</v>
      </c>
      <c r="O2056" s="35" t="s">
        <v>5007</v>
      </c>
      <c r="P2056" s="35" t="s">
        <v>31666</v>
      </c>
      <c r="Q2056" s="35" t="s">
        <v>29721</v>
      </c>
      <c r="R2056" s="35" t="s">
        <v>30256</v>
      </c>
      <c r="S2056" s="35" t="s">
        <v>5008</v>
      </c>
      <c r="T2056" s="36" t="s">
        <v>251</v>
      </c>
      <c r="U2056" s="39" t="str">
        <f>_xlfn.CONCAT(Tabel4[[#This Row],[Personnr.]],"-",Tabel4[[#This Row],[Afdeling]],"-",Tabel4[[#This Row],[ASS_Status]])</f>
        <v>19584-2532-Aktiv ansættelse</v>
      </c>
    </row>
    <row r="2057" spans="13:21" x14ac:dyDescent="0.4">
      <c r="M2057" s="35" t="s">
        <v>5009</v>
      </c>
      <c r="N2057" s="35" t="s">
        <v>48057</v>
      </c>
      <c r="O2057" s="35" t="s">
        <v>5010</v>
      </c>
      <c r="P2057" s="35" t="s">
        <v>31667</v>
      </c>
      <c r="Q2057" s="35" t="s">
        <v>29721</v>
      </c>
      <c r="R2057" s="35" t="s">
        <v>30927</v>
      </c>
      <c r="S2057" s="35" t="s">
        <v>5011</v>
      </c>
      <c r="T2057" s="36" t="s">
        <v>254</v>
      </c>
      <c r="U2057" s="39" t="str">
        <f>_xlfn.CONCAT(Tabel4[[#This Row],[Personnr.]],"-",Tabel4[[#This Row],[Afdeling]],"-",Tabel4[[#This Row],[ASS_Status]])</f>
        <v>25057-2562-Aktiv ansættelse</v>
      </c>
    </row>
    <row r="2058" spans="13:21" x14ac:dyDescent="0.4">
      <c r="M2058" s="35" t="s">
        <v>5012</v>
      </c>
      <c r="N2058" s="35" t="s">
        <v>48058</v>
      </c>
      <c r="O2058" s="35" t="s">
        <v>5013</v>
      </c>
      <c r="P2058" s="35" t="s">
        <v>31668</v>
      </c>
      <c r="Q2058" s="35" t="s">
        <v>29718</v>
      </c>
      <c r="R2058" s="35" t="s">
        <v>29748</v>
      </c>
      <c r="S2058" s="35" t="s">
        <v>5014</v>
      </c>
      <c r="T2058" s="36" t="s">
        <v>368</v>
      </c>
      <c r="U2058" s="39" t="str">
        <f>_xlfn.CONCAT(Tabel4[[#This Row],[Personnr.]],"-",Tabel4[[#This Row],[Afdeling]],"-",Tabel4[[#This Row],[ASS_Status]])</f>
        <v>23753-2833-Inactive - Payroll Eligible</v>
      </c>
    </row>
    <row r="2059" spans="13:21" x14ac:dyDescent="0.4">
      <c r="M2059" s="35" t="s">
        <v>48059</v>
      </c>
      <c r="N2059" s="35" t="s">
        <v>48060</v>
      </c>
      <c r="O2059" s="35" t="s">
        <v>48061</v>
      </c>
      <c r="P2059" s="35" t="s">
        <v>48062</v>
      </c>
      <c r="Q2059" s="35" t="s">
        <v>29721</v>
      </c>
      <c r="R2059" s="35" t="s">
        <v>29761</v>
      </c>
      <c r="S2059" s="35" t="s">
        <v>48063</v>
      </c>
      <c r="T2059" s="36" t="s">
        <v>42501</v>
      </c>
      <c r="U2059" s="39" t="str">
        <f>_xlfn.CONCAT(Tabel4[[#This Row],[Personnr.]],"-",Tabel4[[#This Row],[Afdeling]],"-",Tabel4[[#This Row],[ASS_Status]])</f>
        <v>37261-2291-Aktiv ansættelse</v>
      </c>
    </row>
    <row r="2060" spans="13:21" x14ac:dyDescent="0.4">
      <c r="M2060" s="35" t="s">
        <v>31669</v>
      </c>
      <c r="N2060" s="35" t="s">
        <v>48064</v>
      </c>
      <c r="O2060" s="35" t="s">
        <v>29131</v>
      </c>
      <c r="P2060" s="35" t="s">
        <v>31670</v>
      </c>
      <c r="Q2060" s="35" t="s">
        <v>29721</v>
      </c>
      <c r="R2060" s="35" t="s">
        <v>30721</v>
      </c>
      <c r="S2060" s="35" t="s">
        <v>31671</v>
      </c>
      <c r="T2060" s="36" t="s">
        <v>265</v>
      </c>
      <c r="U2060" s="39" t="str">
        <f>_xlfn.CONCAT(Tabel4[[#This Row],[Personnr.]],"-",Tabel4[[#This Row],[Afdeling]],"-",Tabel4[[#This Row],[ASS_Status]])</f>
        <v>34231-2620-Aktiv ansættelse</v>
      </c>
    </row>
    <row r="2061" spans="13:21" x14ac:dyDescent="0.4">
      <c r="M2061" s="35" t="s">
        <v>5015</v>
      </c>
      <c r="N2061" s="35" t="s">
        <v>48065</v>
      </c>
      <c r="O2061" s="35" t="s">
        <v>5016</v>
      </c>
      <c r="P2061" s="35" t="s">
        <v>31672</v>
      </c>
      <c r="Q2061" s="35" t="s">
        <v>30133</v>
      </c>
      <c r="R2061" s="35" t="s">
        <v>29719</v>
      </c>
      <c r="S2061" s="35" t="s">
        <v>5017</v>
      </c>
      <c r="T2061" s="36" t="s">
        <v>29711</v>
      </c>
      <c r="U2061" s="39" t="str">
        <f>_xlfn.CONCAT(Tabel4[[#This Row],[Personnr.]],"-",Tabel4[[#This Row],[Afdeling]],"-",Tabel4[[#This Row],[ASS_Status]])</f>
        <v>24303-7620-Mor orlov (6+6) (174)</v>
      </c>
    </row>
    <row r="2062" spans="13:21" x14ac:dyDescent="0.4">
      <c r="M2062" s="35" t="s">
        <v>5018</v>
      </c>
      <c r="N2062" s="35" t="s">
        <v>48066</v>
      </c>
      <c r="O2062" s="35" t="s">
        <v>5019</v>
      </c>
      <c r="P2062" s="35" t="s">
        <v>31673</v>
      </c>
      <c r="Q2062" s="35" t="s">
        <v>29718</v>
      </c>
      <c r="R2062" s="35" t="s">
        <v>30191</v>
      </c>
      <c r="S2062" s="35" t="s">
        <v>5020</v>
      </c>
      <c r="T2062" s="36" t="s">
        <v>818</v>
      </c>
      <c r="U2062" s="39" t="str">
        <f>_xlfn.CONCAT(Tabel4[[#This Row],[Personnr.]],"-",Tabel4[[#This Row],[Afdeling]],"-",Tabel4[[#This Row],[ASS_Status]])</f>
        <v>28735-8340-Inactive - Payroll Eligible</v>
      </c>
    </row>
    <row r="2063" spans="13:21" x14ac:dyDescent="0.4">
      <c r="M2063" s="35" t="s">
        <v>5021</v>
      </c>
      <c r="N2063" s="35" t="s">
        <v>48067</v>
      </c>
      <c r="O2063" s="35" t="s">
        <v>5022</v>
      </c>
      <c r="P2063" s="35" t="s">
        <v>31674</v>
      </c>
      <c r="Q2063" s="35" t="s">
        <v>29718</v>
      </c>
      <c r="R2063" s="35" t="s">
        <v>29748</v>
      </c>
      <c r="S2063" s="35" t="s">
        <v>5023</v>
      </c>
      <c r="T2063" s="36" t="s">
        <v>616</v>
      </c>
      <c r="U2063" s="39" t="str">
        <f>_xlfn.CONCAT(Tabel4[[#This Row],[Personnr.]],"-",Tabel4[[#This Row],[Afdeling]],"-",Tabel4[[#This Row],[ASS_Status]])</f>
        <v>26294-4620-Inactive - Payroll Eligible</v>
      </c>
    </row>
    <row r="2064" spans="13:21" ht="33.75" x14ac:dyDescent="0.4">
      <c r="M2064" s="35" t="s">
        <v>44495</v>
      </c>
      <c r="N2064" s="35" t="s">
        <v>48068</v>
      </c>
      <c r="O2064" s="35" t="s">
        <v>44496</v>
      </c>
      <c r="P2064" s="35" t="s">
        <v>42799</v>
      </c>
      <c r="Q2064" s="35" t="s">
        <v>29721</v>
      </c>
      <c r="R2064" s="35" t="s">
        <v>29745</v>
      </c>
      <c r="S2064" s="35" t="s">
        <v>42800</v>
      </c>
      <c r="T2064" s="36" t="s">
        <v>725</v>
      </c>
      <c r="U2064" s="39" t="str">
        <f>_xlfn.CONCAT(Tabel4[[#This Row],[Personnr.]],"-",Tabel4[[#This Row],[Afdeling]],"-",Tabel4[[#This Row],[ASS_Status]])</f>
        <v>35870-6265-Aktiv ansættelse</v>
      </c>
    </row>
    <row r="2065" spans="13:21" ht="33.75" x14ac:dyDescent="0.4">
      <c r="M2065" s="35" t="s">
        <v>5024</v>
      </c>
      <c r="N2065" s="35" t="s">
        <v>48069</v>
      </c>
      <c r="O2065" s="35" t="s">
        <v>5025</v>
      </c>
      <c r="P2065" s="35" t="s">
        <v>31675</v>
      </c>
      <c r="Q2065" s="35" t="s">
        <v>29721</v>
      </c>
      <c r="R2065" s="35" t="s">
        <v>29737</v>
      </c>
      <c r="S2065" s="35" t="s">
        <v>5026</v>
      </c>
      <c r="T2065" s="36" t="s">
        <v>266</v>
      </c>
      <c r="U2065" s="39" t="str">
        <f>_xlfn.CONCAT(Tabel4[[#This Row],[Personnr.]],"-",Tabel4[[#This Row],[Afdeling]],"-",Tabel4[[#This Row],[ASS_Status]])</f>
        <v>23098-2621-Aktiv ansættelse</v>
      </c>
    </row>
    <row r="2066" spans="13:21" ht="33.75" x14ac:dyDescent="0.4">
      <c r="M2066" s="35" t="s">
        <v>5027</v>
      </c>
      <c r="N2066" s="35" t="s">
        <v>48070</v>
      </c>
      <c r="O2066" s="35" t="s">
        <v>5028</v>
      </c>
      <c r="P2066" s="35" t="s">
        <v>31676</v>
      </c>
      <c r="Q2066" s="35" t="s">
        <v>29718</v>
      </c>
      <c r="R2066" s="35" t="s">
        <v>29748</v>
      </c>
      <c r="S2066" s="35" t="s">
        <v>42801</v>
      </c>
      <c r="T2066" s="36" t="s">
        <v>129</v>
      </c>
      <c r="U2066" s="39" t="str">
        <f>_xlfn.CONCAT(Tabel4[[#This Row],[Personnr.]],"-",Tabel4[[#This Row],[Afdeling]],"-",Tabel4[[#This Row],[ASS_Status]])</f>
        <v>28217-2239-Inactive - Payroll Eligible</v>
      </c>
    </row>
    <row r="2067" spans="13:21" ht="33.75" x14ac:dyDescent="0.4">
      <c r="M2067" s="35" t="s">
        <v>5027</v>
      </c>
      <c r="N2067" s="35"/>
      <c r="O2067" s="35"/>
      <c r="P2067" s="35" t="s">
        <v>42802</v>
      </c>
      <c r="Q2067" s="35" t="s">
        <v>29743</v>
      </c>
      <c r="R2067" s="35" t="s">
        <v>29737</v>
      </c>
      <c r="S2067" s="35" t="s">
        <v>42801</v>
      </c>
      <c r="T2067" s="36" t="s">
        <v>129</v>
      </c>
      <c r="U2067" s="39" t="str">
        <f>_xlfn.CONCAT(Tabel4[[#This Row],[Personnr.]],"-",Tabel4[[#This Row],[Afdeling]],"-",Tabel4[[#This Row],[ASS_Status]])</f>
        <v>-2239-Aktivt ansættelsesforhold</v>
      </c>
    </row>
    <row r="2068" spans="13:21" x14ac:dyDescent="0.4">
      <c r="M2068" s="35" t="s">
        <v>5029</v>
      </c>
      <c r="N2068" s="35" t="s">
        <v>48071</v>
      </c>
      <c r="O2068" s="35" t="s">
        <v>5030</v>
      </c>
      <c r="P2068" s="35" t="s">
        <v>31677</v>
      </c>
      <c r="Q2068" s="35" t="s">
        <v>29718</v>
      </c>
      <c r="R2068" s="35" t="s">
        <v>29737</v>
      </c>
      <c r="S2068" s="35" t="s">
        <v>5031</v>
      </c>
      <c r="T2068" s="36" t="s">
        <v>65</v>
      </c>
      <c r="U2068" s="39" t="str">
        <f>_xlfn.CONCAT(Tabel4[[#This Row],[Personnr.]],"-",Tabel4[[#This Row],[Afdeling]],"-",Tabel4[[#This Row],[ASS_Status]])</f>
        <v>28600-1053-Inactive - Payroll Eligible</v>
      </c>
    </row>
    <row r="2069" spans="13:21" x14ac:dyDescent="0.4">
      <c r="M2069" s="35" t="s">
        <v>31678</v>
      </c>
      <c r="N2069" s="35" t="s">
        <v>48072</v>
      </c>
      <c r="O2069" s="35" t="s">
        <v>27484</v>
      </c>
      <c r="P2069" s="35" t="s">
        <v>31679</v>
      </c>
      <c r="Q2069" s="35" t="s">
        <v>29721</v>
      </c>
      <c r="R2069" s="35" t="s">
        <v>30721</v>
      </c>
      <c r="S2069" s="35" t="s">
        <v>27485</v>
      </c>
      <c r="T2069" s="36" t="s">
        <v>34</v>
      </c>
      <c r="U2069" s="39" t="str">
        <f>_xlfn.CONCAT(Tabel4[[#This Row],[Personnr.]],"-",Tabel4[[#This Row],[Afdeling]],"-",Tabel4[[#This Row],[ASS_Status]])</f>
        <v>34153-0119-Aktiv ansættelse</v>
      </c>
    </row>
    <row r="2070" spans="13:21" x14ac:dyDescent="0.4">
      <c r="M2070" s="35" t="s">
        <v>44497</v>
      </c>
      <c r="N2070" s="35" t="s">
        <v>48073</v>
      </c>
      <c r="O2070" s="35" t="s">
        <v>44498</v>
      </c>
      <c r="P2070" s="35" t="s">
        <v>42803</v>
      </c>
      <c r="Q2070" s="35" t="s">
        <v>29718</v>
      </c>
      <c r="R2070" s="35" t="s">
        <v>29745</v>
      </c>
      <c r="S2070" s="35" t="s">
        <v>42804</v>
      </c>
      <c r="T2070" s="36" t="s">
        <v>39</v>
      </c>
      <c r="U2070" s="39" t="str">
        <f>_xlfn.CONCAT(Tabel4[[#This Row],[Personnr.]],"-",Tabel4[[#This Row],[Afdeling]],"-",Tabel4[[#This Row],[ASS_Status]])</f>
        <v>35846-0132-Inactive - Payroll Eligible</v>
      </c>
    </row>
    <row r="2071" spans="13:21" x14ac:dyDescent="0.4">
      <c r="M2071" s="35" t="s">
        <v>5032</v>
      </c>
      <c r="N2071" s="35" t="s">
        <v>48074</v>
      </c>
      <c r="O2071" s="35" t="s">
        <v>5033</v>
      </c>
      <c r="P2071" s="35" t="s">
        <v>31680</v>
      </c>
      <c r="Q2071" s="35" t="s">
        <v>29721</v>
      </c>
      <c r="R2071" s="35" t="s">
        <v>29737</v>
      </c>
      <c r="S2071" s="35" t="s">
        <v>5034</v>
      </c>
      <c r="T2071" s="36" t="s">
        <v>638</v>
      </c>
      <c r="U2071" s="39" t="str">
        <f>_xlfn.CONCAT(Tabel4[[#This Row],[Personnr.]],"-",Tabel4[[#This Row],[Afdeling]],"-",Tabel4[[#This Row],[ASS_Status]])</f>
        <v>29668-4735-Aktiv ansættelse</v>
      </c>
    </row>
    <row r="2072" spans="13:21" ht="33.75" x14ac:dyDescent="0.4">
      <c r="M2072" s="35" t="s">
        <v>5035</v>
      </c>
      <c r="N2072" s="35" t="s">
        <v>48075</v>
      </c>
      <c r="O2072" s="35" t="s">
        <v>5036</v>
      </c>
      <c r="P2072" s="35" t="s">
        <v>31681</v>
      </c>
      <c r="Q2072" s="35" t="s">
        <v>29718</v>
      </c>
      <c r="R2072" s="35" t="s">
        <v>29745</v>
      </c>
      <c r="S2072" s="35" t="s">
        <v>5037</v>
      </c>
      <c r="T2072" s="36" t="s">
        <v>577</v>
      </c>
      <c r="U2072" s="39" t="str">
        <f>_xlfn.CONCAT(Tabel4[[#This Row],[Personnr.]],"-",Tabel4[[#This Row],[Afdeling]],"-",Tabel4[[#This Row],[ASS_Status]])</f>
        <v>32385-4110-Inactive - Payroll Eligible</v>
      </c>
    </row>
    <row r="2073" spans="13:21" ht="33.75" x14ac:dyDescent="0.4">
      <c r="M2073" s="35" t="s">
        <v>5035</v>
      </c>
      <c r="N2073" s="35"/>
      <c r="O2073" s="35"/>
      <c r="P2073" s="35" t="s">
        <v>31682</v>
      </c>
      <c r="Q2073" s="35" t="s">
        <v>29718</v>
      </c>
      <c r="R2073" s="35" t="s">
        <v>29745</v>
      </c>
      <c r="S2073" s="35" t="s">
        <v>5037</v>
      </c>
      <c r="T2073" s="36" t="s">
        <v>577</v>
      </c>
      <c r="U2073" s="39" t="str">
        <f>_xlfn.CONCAT(Tabel4[[#This Row],[Personnr.]],"-",Tabel4[[#This Row],[Afdeling]],"-",Tabel4[[#This Row],[ASS_Status]])</f>
        <v>-4110-Inactive - Payroll Eligible</v>
      </c>
    </row>
    <row r="2074" spans="13:21" ht="33.75" x14ac:dyDescent="0.4">
      <c r="M2074" s="35" t="s">
        <v>48076</v>
      </c>
      <c r="N2074" s="35" t="s">
        <v>48077</v>
      </c>
      <c r="O2074" s="35" t="s">
        <v>48078</v>
      </c>
      <c r="P2074" s="35" t="s">
        <v>48079</v>
      </c>
      <c r="Q2074" s="35" t="s">
        <v>29721</v>
      </c>
      <c r="R2074" s="35" t="s">
        <v>29761</v>
      </c>
      <c r="S2074" s="35" t="s">
        <v>48080</v>
      </c>
      <c r="T2074" s="36" t="s">
        <v>45663</v>
      </c>
      <c r="U2074" s="39" t="str">
        <f>_xlfn.CONCAT(Tabel4[[#This Row],[Personnr.]],"-",Tabel4[[#This Row],[Afdeling]],"-",Tabel4[[#This Row],[ASS_Status]])</f>
        <v>36888-2912-Aktiv ansættelse</v>
      </c>
    </row>
    <row r="2075" spans="13:21" ht="33.75" x14ac:dyDescent="0.4">
      <c r="M2075" s="35" t="s">
        <v>5038</v>
      </c>
      <c r="N2075" s="35" t="s">
        <v>48081</v>
      </c>
      <c r="O2075" s="35" t="s">
        <v>5039</v>
      </c>
      <c r="P2075" s="35" t="s">
        <v>31683</v>
      </c>
      <c r="Q2075" s="35" t="s">
        <v>29721</v>
      </c>
      <c r="R2075" s="35" t="s">
        <v>29748</v>
      </c>
      <c r="S2075" s="35" t="s">
        <v>5040</v>
      </c>
      <c r="T2075" s="36" t="s">
        <v>97</v>
      </c>
      <c r="U2075" s="39" t="str">
        <f>_xlfn.CONCAT(Tabel4[[#This Row],[Personnr.]],"-",Tabel4[[#This Row],[Afdeling]],"-",Tabel4[[#This Row],[ASS_Status]])</f>
        <v>34048-1150-Aktiv ansættelse</v>
      </c>
    </row>
    <row r="2076" spans="13:21" x14ac:dyDescent="0.4">
      <c r="M2076" s="35" t="s">
        <v>5041</v>
      </c>
      <c r="N2076" s="35" t="s">
        <v>48082</v>
      </c>
      <c r="O2076" s="35" t="s">
        <v>5042</v>
      </c>
      <c r="P2076" s="35" t="s">
        <v>31684</v>
      </c>
      <c r="Q2076" s="35" t="s">
        <v>29718</v>
      </c>
      <c r="R2076" s="35" t="s">
        <v>29745</v>
      </c>
      <c r="S2076" s="35" t="s">
        <v>5043</v>
      </c>
      <c r="T2076" s="36" t="s">
        <v>586</v>
      </c>
      <c r="U2076" s="39" t="str">
        <f>_xlfn.CONCAT(Tabel4[[#This Row],[Personnr.]],"-",Tabel4[[#This Row],[Afdeling]],"-",Tabel4[[#This Row],[ASS_Status]])</f>
        <v>33564-4200-Inactive - Payroll Eligible</v>
      </c>
    </row>
    <row r="2077" spans="13:21" x14ac:dyDescent="0.4">
      <c r="M2077" s="35" t="s">
        <v>27486</v>
      </c>
      <c r="N2077" s="35" t="s">
        <v>48083</v>
      </c>
      <c r="O2077" s="35" t="s">
        <v>27487</v>
      </c>
      <c r="P2077" s="35" t="s">
        <v>31685</v>
      </c>
      <c r="Q2077" s="35" t="s">
        <v>29718</v>
      </c>
      <c r="R2077" s="35" t="s">
        <v>29745</v>
      </c>
      <c r="S2077" s="35" t="s">
        <v>27488</v>
      </c>
      <c r="T2077" s="36" t="s">
        <v>67</v>
      </c>
      <c r="U2077" s="39" t="str">
        <f>_xlfn.CONCAT(Tabel4[[#This Row],[Personnr.]],"-",Tabel4[[#This Row],[Afdeling]],"-",Tabel4[[#This Row],[ASS_Status]])</f>
        <v>34430-1061-Inactive - Payroll Eligible</v>
      </c>
    </row>
    <row r="2078" spans="13:21" x14ac:dyDescent="0.4">
      <c r="M2078" s="35" t="s">
        <v>44499</v>
      </c>
      <c r="N2078" s="35" t="s">
        <v>48084</v>
      </c>
      <c r="O2078" s="35" t="s">
        <v>44500</v>
      </c>
      <c r="P2078" s="35" t="s">
        <v>42805</v>
      </c>
      <c r="Q2078" s="35" t="s">
        <v>29718</v>
      </c>
      <c r="R2078" s="35" t="s">
        <v>29857</v>
      </c>
      <c r="S2078" s="35" t="s">
        <v>5166</v>
      </c>
      <c r="T2078" s="36" t="s">
        <v>85</v>
      </c>
      <c r="U2078" s="39" t="str">
        <f>_xlfn.CONCAT(Tabel4[[#This Row],[Personnr.]],"-",Tabel4[[#This Row],[Afdeling]],"-",Tabel4[[#This Row],[ASS_Status]])</f>
        <v>36345-1118-Inactive - Payroll Eligible</v>
      </c>
    </row>
    <row r="2079" spans="13:21" x14ac:dyDescent="0.4">
      <c r="M2079" s="35" t="s">
        <v>44499</v>
      </c>
      <c r="N2079" s="35"/>
      <c r="O2079" s="35"/>
      <c r="P2079" s="35" t="s">
        <v>48085</v>
      </c>
      <c r="Q2079" s="35" t="s">
        <v>29718</v>
      </c>
      <c r="R2079" s="35" t="s">
        <v>29745</v>
      </c>
      <c r="S2079" s="35" t="s">
        <v>5166</v>
      </c>
      <c r="T2079" s="36" t="s">
        <v>85</v>
      </c>
      <c r="U2079" s="39" t="str">
        <f>_xlfn.CONCAT(Tabel4[[#This Row],[Personnr.]],"-",Tabel4[[#This Row],[Afdeling]],"-",Tabel4[[#This Row],[ASS_Status]])</f>
        <v>-1118-Inactive - Payroll Eligible</v>
      </c>
    </row>
    <row r="2080" spans="13:21" x14ac:dyDescent="0.4">
      <c r="M2080" s="35" t="s">
        <v>27489</v>
      </c>
      <c r="N2080" s="35" t="s">
        <v>48086</v>
      </c>
      <c r="O2080" s="35" t="s">
        <v>27490</v>
      </c>
      <c r="P2080" s="35" t="s">
        <v>31686</v>
      </c>
      <c r="Q2080" s="35" t="s">
        <v>29718</v>
      </c>
      <c r="R2080" s="35" t="s">
        <v>30769</v>
      </c>
      <c r="S2080" s="35" t="s">
        <v>27491</v>
      </c>
      <c r="T2080" s="36" t="s">
        <v>117</v>
      </c>
      <c r="U2080" s="39" t="str">
        <f>_xlfn.CONCAT(Tabel4[[#This Row],[Personnr.]],"-",Tabel4[[#This Row],[Afdeling]],"-",Tabel4[[#This Row],[ASS_Status]])</f>
        <v>34422-2210-Inactive - Payroll Eligible</v>
      </c>
    </row>
    <row r="2081" spans="13:21" x14ac:dyDescent="0.4">
      <c r="M2081" s="35" t="s">
        <v>5044</v>
      </c>
      <c r="N2081" s="35" t="s">
        <v>48087</v>
      </c>
      <c r="O2081" s="35" t="s">
        <v>5045</v>
      </c>
      <c r="P2081" s="35" t="s">
        <v>31687</v>
      </c>
      <c r="Q2081" s="35" t="s">
        <v>29718</v>
      </c>
      <c r="R2081" s="35" t="s">
        <v>29844</v>
      </c>
      <c r="S2081" s="35" t="s">
        <v>5046</v>
      </c>
      <c r="T2081" s="36" t="s">
        <v>159</v>
      </c>
      <c r="U2081" s="39" t="str">
        <f>_xlfn.CONCAT(Tabel4[[#This Row],[Personnr.]],"-",Tabel4[[#This Row],[Afdeling]],"-",Tabel4[[#This Row],[ASS_Status]])</f>
        <v>18276-2303-Inactive - Payroll Eligible</v>
      </c>
    </row>
    <row r="2082" spans="13:21" ht="33.75" x14ac:dyDescent="0.4">
      <c r="M2082" s="35" t="s">
        <v>5047</v>
      </c>
      <c r="N2082" s="35" t="s">
        <v>48088</v>
      </c>
      <c r="O2082" s="35" t="s">
        <v>5048</v>
      </c>
      <c r="P2082" s="35" t="s">
        <v>31688</v>
      </c>
      <c r="Q2082" s="35" t="s">
        <v>29721</v>
      </c>
      <c r="R2082" s="35" t="s">
        <v>30146</v>
      </c>
      <c r="S2082" s="35" t="s">
        <v>5049</v>
      </c>
      <c r="T2082" s="36" t="s">
        <v>886</v>
      </c>
      <c r="U2082" s="39" t="str">
        <f>_xlfn.CONCAT(Tabel4[[#This Row],[Personnr.]],"-",Tabel4[[#This Row],[Afdeling]],"-",Tabel4[[#This Row],[ASS_Status]])</f>
        <v>15708-8800-Aktiv ansættelse</v>
      </c>
    </row>
    <row r="2083" spans="13:21" x14ac:dyDescent="0.4">
      <c r="M2083" s="35" t="s">
        <v>5050</v>
      </c>
      <c r="N2083" s="35" t="s">
        <v>48089</v>
      </c>
      <c r="O2083" s="35" t="s">
        <v>5051</v>
      </c>
      <c r="P2083" s="35" t="s">
        <v>31689</v>
      </c>
      <c r="Q2083" s="35" t="s">
        <v>29721</v>
      </c>
      <c r="R2083" s="35" t="s">
        <v>29719</v>
      </c>
      <c r="S2083" s="35" t="s">
        <v>5052</v>
      </c>
      <c r="T2083" s="36" t="s">
        <v>822</v>
      </c>
      <c r="U2083" s="39" t="str">
        <f>_xlfn.CONCAT(Tabel4[[#This Row],[Personnr.]],"-",Tabel4[[#This Row],[Afdeling]],"-",Tabel4[[#This Row],[ASS_Status]])</f>
        <v>9788-8380-Aktiv ansættelse</v>
      </c>
    </row>
    <row r="2084" spans="13:21" x14ac:dyDescent="0.4">
      <c r="M2084" s="35" t="s">
        <v>5053</v>
      </c>
      <c r="N2084" s="35" t="s">
        <v>48090</v>
      </c>
      <c r="O2084" s="35" t="s">
        <v>5054</v>
      </c>
      <c r="P2084" s="35" t="s">
        <v>31690</v>
      </c>
      <c r="Q2084" s="35" t="s">
        <v>29721</v>
      </c>
      <c r="R2084" s="35" t="s">
        <v>29729</v>
      </c>
      <c r="S2084" s="35" t="s">
        <v>5055</v>
      </c>
      <c r="T2084" s="36" t="s">
        <v>599</v>
      </c>
      <c r="U2084" s="39" t="str">
        <f>_xlfn.CONCAT(Tabel4[[#This Row],[Personnr.]],"-",Tabel4[[#This Row],[Afdeling]],"-",Tabel4[[#This Row],[ASS_Status]])</f>
        <v>31990-4261-Aktiv ansættelse</v>
      </c>
    </row>
    <row r="2085" spans="13:21" x14ac:dyDescent="0.4">
      <c r="M2085" s="35" t="s">
        <v>5056</v>
      </c>
      <c r="N2085" s="35" t="s">
        <v>48091</v>
      </c>
      <c r="O2085" s="35" t="s">
        <v>5057</v>
      </c>
      <c r="P2085" s="35" t="s">
        <v>31691</v>
      </c>
      <c r="Q2085" s="35" t="s">
        <v>33850</v>
      </c>
      <c r="R2085" s="35" t="s">
        <v>29729</v>
      </c>
      <c r="S2085" s="35" t="s">
        <v>5058</v>
      </c>
      <c r="T2085" s="36" t="s">
        <v>97</v>
      </c>
      <c r="U2085" s="39" t="str">
        <f>_xlfn.CONCAT(Tabel4[[#This Row],[Personnr.]],"-",Tabel4[[#This Row],[Afdeling]],"-",Tabel4[[#This Row],[ASS_Status]])</f>
        <v>1304-1150-Delvis genopt af arb. (188)</v>
      </c>
    </row>
    <row r="2086" spans="13:21" x14ac:dyDescent="0.4">
      <c r="M2086" s="35" t="s">
        <v>5059</v>
      </c>
      <c r="N2086" s="35" t="s">
        <v>48092</v>
      </c>
      <c r="O2086" s="35" t="s">
        <v>5060</v>
      </c>
      <c r="P2086" s="35" t="s">
        <v>31692</v>
      </c>
      <c r="Q2086" s="35" t="s">
        <v>29721</v>
      </c>
      <c r="R2086" s="35" t="s">
        <v>29724</v>
      </c>
      <c r="S2086" s="35" t="s">
        <v>5061</v>
      </c>
      <c r="T2086" s="36" t="s">
        <v>65</v>
      </c>
      <c r="U2086" s="39" t="str">
        <f>_xlfn.CONCAT(Tabel4[[#This Row],[Personnr.]],"-",Tabel4[[#This Row],[Afdeling]],"-",Tabel4[[#This Row],[ASS_Status]])</f>
        <v>16036-1053-Aktiv ansættelse</v>
      </c>
    </row>
    <row r="2087" spans="13:21" x14ac:dyDescent="0.4">
      <c r="M2087" s="35" t="s">
        <v>5062</v>
      </c>
      <c r="N2087" s="35" t="s">
        <v>48093</v>
      </c>
      <c r="O2087" s="35" t="s">
        <v>5063</v>
      </c>
      <c r="P2087" s="35" t="s">
        <v>31693</v>
      </c>
      <c r="Q2087" s="35" t="s">
        <v>29721</v>
      </c>
      <c r="R2087" s="35" t="s">
        <v>29729</v>
      </c>
      <c r="S2087" s="35" t="s">
        <v>5064</v>
      </c>
      <c r="T2087" s="36" t="s">
        <v>48094</v>
      </c>
      <c r="U2087" s="39" t="str">
        <f>_xlfn.CONCAT(Tabel4[[#This Row],[Personnr.]],"-",Tabel4[[#This Row],[Afdeling]],"-",Tabel4[[#This Row],[ASS_Status]])</f>
        <v>5053-2259-Aktiv ansættelse</v>
      </c>
    </row>
    <row r="2088" spans="13:21" x14ac:dyDescent="0.4">
      <c r="M2088" s="35" t="s">
        <v>5065</v>
      </c>
      <c r="N2088" s="35" t="s">
        <v>48095</v>
      </c>
      <c r="O2088" s="35" t="s">
        <v>5066</v>
      </c>
      <c r="P2088" s="35" t="s">
        <v>31694</v>
      </c>
      <c r="Q2088" s="35" t="s">
        <v>29721</v>
      </c>
      <c r="R2088" s="35" t="s">
        <v>29748</v>
      </c>
      <c r="S2088" s="35" t="s">
        <v>5067</v>
      </c>
      <c r="T2088" s="36" t="s">
        <v>472</v>
      </c>
      <c r="U2088" s="39" t="str">
        <f>_xlfn.CONCAT(Tabel4[[#This Row],[Personnr.]],"-",Tabel4[[#This Row],[Afdeling]],"-",Tabel4[[#This Row],[ASS_Status]])</f>
        <v>30185-3195-Aktiv ansættelse</v>
      </c>
    </row>
    <row r="2089" spans="13:21" ht="33.75" x14ac:dyDescent="0.4">
      <c r="M2089" s="35" t="s">
        <v>5068</v>
      </c>
      <c r="N2089" s="35" t="s">
        <v>48096</v>
      </c>
      <c r="O2089" s="35" t="s">
        <v>5069</v>
      </c>
      <c r="P2089" s="35" t="s">
        <v>31695</v>
      </c>
      <c r="Q2089" s="35" t="s">
        <v>29718</v>
      </c>
      <c r="R2089" s="35" t="s">
        <v>29737</v>
      </c>
      <c r="S2089" s="35" t="s">
        <v>5070</v>
      </c>
      <c r="T2089" s="36" t="s">
        <v>385</v>
      </c>
      <c r="U2089" s="39" t="str">
        <f>_xlfn.CONCAT(Tabel4[[#This Row],[Personnr.]],"-",Tabel4[[#This Row],[Afdeling]],"-",Tabel4[[#This Row],[ASS_Status]])</f>
        <v>27531-2925-Inactive - Payroll Eligible</v>
      </c>
    </row>
    <row r="2090" spans="13:21" x14ac:dyDescent="0.4">
      <c r="M2090" s="35" t="s">
        <v>5071</v>
      </c>
      <c r="N2090" s="35" t="s">
        <v>48097</v>
      </c>
      <c r="O2090" s="35" t="s">
        <v>5072</v>
      </c>
      <c r="P2090" s="35" t="s">
        <v>31696</v>
      </c>
      <c r="Q2090" s="35" t="s">
        <v>29721</v>
      </c>
      <c r="R2090" s="35" t="s">
        <v>42545</v>
      </c>
      <c r="S2090" s="35" t="s">
        <v>5073</v>
      </c>
      <c r="T2090" s="36" t="s">
        <v>89</v>
      </c>
      <c r="U2090" s="39" t="str">
        <f>_xlfn.CONCAT(Tabel4[[#This Row],[Personnr.]],"-",Tabel4[[#This Row],[Afdeling]],"-",Tabel4[[#This Row],[ASS_Status]])</f>
        <v>31945-1130-Aktiv ansættelse</v>
      </c>
    </row>
    <row r="2091" spans="13:21" x14ac:dyDescent="0.4">
      <c r="M2091" s="35" t="s">
        <v>5074</v>
      </c>
      <c r="N2091" s="35" t="s">
        <v>48098</v>
      </c>
      <c r="O2091" s="35" t="s">
        <v>5075</v>
      </c>
      <c r="P2091" s="35" t="s">
        <v>31697</v>
      </c>
      <c r="Q2091" s="35" t="s">
        <v>29718</v>
      </c>
      <c r="R2091" s="35" t="s">
        <v>29737</v>
      </c>
      <c r="S2091" s="35" t="s">
        <v>5076</v>
      </c>
      <c r="T2091" s="36" t="s">
        <v>27</v>
      </c>
      <c r="U2091" s="39" t="str">
        <f>_xlfn.CONCAT(Tabel4[[#This Row],[Personnr.]],"-",Tabel4[[#This Row],[Afdeling]],"-",Tabel4[[#This Row],[ASS_Status]])</f>
        <v>17416-0112-Inactive - Payroll Eligible</v>
      </c>
    </row>
    <row r="2092" spans="13:21" x14ac:dyDescent="0.4">
      <c r="M2092" s="35" t="s">
        <v>5077</v>
      </c>
      <c r="N2092" s="35" t="s">
        <v>48099</v>
      </c>
      <c r="O2092" s="35" t="s">
        <v>5078</v>
      </c>
      <c r="P2092" s="35" t="s">
        <v>31698</v>
      </c>
      <c r="Q2092" s="35" t="s">
        <v>29718</v>
      </c>
      <c r="R2092" s="35" t="s">
        <v>29748</v>
      </c>
      <c r="S2092" s="35" t="s">
        <v>5079</v>
      </c>
      <c r="T2092" s="36" t="s">
        <v>184</v>
      </c>
      <c r="U2092" s="39" t="str">
        <f>_xlfn.CONCAT(Tabel4[[#This Row],[Personnr.]],"-",Tabel4[[#This Row],[Afdeling]],"-",Tabel4[[#This Row],[ASS_Status]])</f>
        <v>18454-2385-Inactive - Payroll Eligible</v>
      </c>
    </row>
    <row r="2093" spans="13:21" ht="33.75" x14ac:dyDescent="0.4">
      <c r="M2093" s="35" t="s">
        <v>5080</v>
      </c>
      <c r="N2093" s="35" t="s">
        <v>48100</v>
      </c>
      <c r="O2093" s="35" t="s">
        <v>5081</v>
      </c>
      <c r="P2093" s="35" t="s">
        <v>31699</v>
      </c>
      <c r="Q2093" s="35" t="s">
        <v>29721</v>
      </c>
      <c r="R2093" s="35" t="s">
        <v>29748</v>
      </c>
      <c r="S2093" s="35" t="s">
        <v>5082</v>
      </c>
      <c r="T2093" s="36" t="s">
        <v>93</v>
      </c>
      <c r="U2093" s="39" t="str">
        <f>_xlfn.CONCAT(Tabel4[[#This Row],[Personnr.]],"-",Tabel4[[#This Row],[Afdeling]],"-",Tabel4[[#This Row],[ASS_Status]])</f>
        <v>33144-1140-Aktiv ansættelse</v>
      </c>
    </row>
    <row r="2094" spans="13:21" x14ac:dyDescent="0.4">
      <c r="M2094" s="35" t="s">
        <v>48101</v>
      </c>
      <c r="N2094" s="35"/>
      <c r="O2094" s="35" t="s">
        <v>48102</v>
      </c>
      <c r="P2094" s="35" t="s">
        <v>48103</v>
      </c>
      <c r="Q2094" s="35" t="s">
        <v>29721</v>
      </c>
      <c r="R2094" s="35" t="s">
        <v>29761</v>
      </c>
      <c r="S2094" s="35" t="s">
        <v>48104</v>
      </c>
      <c r="T2094" s="36" t="s">
        <v>46009</v>
      </c>
      <c r="U2094" s="39" t="str">
        <f>_xlfn.CONCAT(Tabel4[[#This Row],[Personnr.]],"-",Tabel4[[#This Row],[Afdeling]],"-",Tabel4[[#This Row],[ASS_Status]])</f>
        <v>37330-2923-Aktiv ansættelse</v>
      </c>
    </row>
    <row r="2095" spans="13:21" x14ac:dyDescent="0.4">
      <c r="M2095" s="35" t="s">
        <v>5083</v>
      </c>
      <c r="N2095" s="35" t="s">
        <v>48105</v>
      </c>
      <c r="O2095" s="35" t="s">
        <v>5084</v>
      </c>
      <c r="P2095" s="35" t="s">
        <v>31700</v>
      </c>
      <c r="Q2095" s="35" t="s">
        <v>29718</v>
      </c>
      <c r="R2095" s="35" t="s">
        <v>29745</v>
      </c>
      <c r="S2095" s="35" t="s">
        <v>5085</v>
      </c>
      <c r="T2095" s="36" t="s">
        <v>587</v>
      </c>
      <c r="U2095" s="39" t="str">
        <f>_xlfn.CONCAT(Tabel4[[#This Row],[Personnr.]],"-",Tabel4[[#This Row],[Afdeling]],"-",Tabel4[[#This Row],[ASS_Status]])</f>
        <v>30908-4201-Inactive - Payroll Eligible</v>
      </c>
    </row>
    <row r="2096" spans="13:21" x14ac:dyDescent="0.4">
      <c r="M2096" s="35" t="s">
        <v>5086</v>
      </c>
      <c r="N2096" s="35" t="s">
        <v>48106</v>
      </c>
      <c r="O2096" s="35" t="s">
        <v>5087</v>
      </c>
      <c r="P2096" s="35" t="s">
        <v>31701</v>
      </c>
      <c r="Q2096" s="35" t="s">
        <v>29718</v>
      </c>
      <c r="R2096" s="35" t="s">
        <v>29754</v>
      </c>
      <c r="S2096" s="35" t="s">
        <v>5088</v>
      </c>
      <c r="T2096" s="36" t="s">
        <v>757</v>
      </c>
      <c r="U2096" s="39" t="str">
        <f>_xlfn.CONCAT(Tabel4[[#This Row],[Personnr.]],"-",Tabel4[[#This Row],[Afdeling]],"-",Tabel4[[#This Row],[ASS_Status]])</f>
        <v>33668-7710-Inactive - Payroll Eligible</v>
      </c>
    </row>
    <row r="2097" spans="13:21" ht="33.75" x14ac:dyDescent="0.4">
      <c r="M2097" s="35" t="s">
        <v>5089</v>
      </c>
      <c r="N2097" s="35" t="s">
        <v>48107</v>
      </c>
      <c r="O2097" s="35" t="s">
        <v>5090</v>
      </c>
      <c r="P2097" s="35" t="s">
        <v>31702</v>
      </c>
      <c r="Q2097" s="35" t="s">
        <v>29721</v>
      </c>
      <c r="R2097" s="35" t="s">
        <v>29748</v>
      </c>
      <c r="S2097" s="35" t="s">
        <v>5091</v>
      </c>
      <c r="T2097" s="36" t="s">
        <v>65</v>
      </c>
      <c r="U2097" s="39" t="str">
        <f>_xlfn.CONCAT(Tabel4[[#This Row],[Personnr.]],"-",Tabel4[[#This Row],[Afdeling]],"-",Tabel4[[#This Row],[ASS_Status]])</f>
        <v>32204-1053-Aktiv ansættelse</v>
      </c>
    </row>
    <row r="2098" spans="13:21" x14ac:dyDescent="0.4">
      <c r="M2098" s="35" t="s">
        <v>5092</v>
      </c>
      <c r="N2098" s="35" t="s">
        <v>48108</v>
      </c>
      <c r="O2098" s="35" t="s">
        <v>5093</v>
      </c>
      <c r="P2098" s="35" t="s">
        <v>31703</v>
      </c>
      <c r="Q2098" s="35" t="s">
        <v>29718</v>
      </c>
      <c r="R2098" s="35" t="s">
        <v>29745</v>
      </c>
      <c r="S2098" s="35" t="s">
        <v>5094</v>
      </c>
      <c r="T2098" s="36" t="s">
        <v>39</v>
      </c>
      <c r="U2098" s="39" t="str">
        <f>_xlfn.CONCAT(Tabel4[[#This Row],[Personnr.]],"-",Tabel4[[#This Row],[Afdeling]],"-",Tabel4[[#This Row],[ASS_Status]])</f>
        <v>32225-0132-Inactive - Payroll Eligible</v>
      </c>
    </row>
    <row r="2099" spans="13:21" x14ac:dyDescent="0.4">
      <c r="M2099" s="35" t="s">
        <v>5095</v>
      </c>
      <c r="N2099" s="35" t="s">
        <v>48109</v>
      </c>
      <c r="O2099" s="35" t="s">
        <v>5096</v>
      </c>
      <c r="P2099" s="35" t="s">
        <v>31704</v>
      </c>
      <c r="Q2099" s="35" t="s">
        <v>29718</v>
      </c>
      <c r="R2099" s="35" t="s">
        <v>30191</v>
      </c>
      <c r="S2099" s="35" t="s">
        <v>5097</v>
      </c>
      <c r="T2099" s="36" t="s">
        <v>821</v>
      </c>
      <c r="U2099" s="39" t="str">
        <f>_xlfn.CONCAT(Tabel4[[#This Row],[Personnr.]],"-",Tabel4[[#This Row],[Afdeling]],"-",Tabel4[[#This Row],[ASS_Status]])</f>
        <v>24594-8370-Inactive - Payroll Eligible</v>
      </c>
    </row>
    <row r="2100" spans="13:21" x14ac:dyDescent="0.4">
      <c r="M2100" s="35" t="s">
        <v>48110</v>
      </c>
      <c r="N2100" s="35" t="s">
        <v>48111</v>
      </c>
      <c r="O2100" s="35" t="s">
        <v>48112</v>
      </c>
      <c r="P2100" s="35" t="s">
        <v>48113</v>
      </c>
      <c r="Q2100" s="35" t="s">
        <v>29721</v>
      </c>
      <c r="R2100" s="35" t="s">
        <v>29761</v>
      </c>
      <c r="S2100" s="35" t="s">
        <v>48114</v>
      </c>
      <c r="T2100" s="36" t="s">
        <v>95</v>
      </c>
      <c r="U2100" s="39" t="str">
        <f>_xlfn.CONCAT(Tabel4[[#This Row],[Personnr.]],"-",Tabel4[[#This Row],[Afdeling]],"-",Tabel4[[#This Row],[ASS_Status]])</f>
        <v>37675-1145-Aktiv ansættelse</v>
      </c>
    </row>
    <row r="2101" spans="13:21" x14ac:dyDescent="0.4">
      <c r="M2101" s="35" t="s">
        <v>5098</v>
      </c>
      <c r="N2101" s="35" t="s">
        <v>48115</v>
      </c>
      <c r="O2101" s="35" t="s">
        <v>5099</v>
      </c>
      <c r="P2101" s="35" t="s">
        <v>31705</v>
      </c>
      <c r="Q2101" s="35" t="s">
        <v>29721</v>
      </c>
      <c r="R2101" s="35" t="s">
        <v>30191</v>
      </c>
      <c r="S2101" s="35" t="s">
        <v>5100</v>
      </c>
      <c r="T2101" s="36" t="s">
        <v>818</v>
      </c>
      <c r="U2101" s="39" t="str">
        <f>_xlfn.CONCAT(Tabel4[[#This Row],[Personnr.]],"-",Tabel4[[#This Row],[Afdeling]],"-",Tabel4[[#This Row],[ASS_Status]])</f>
        <v>31775-8340-Aktiv ansættelse</v>
      </c>
    </row>
    <row r="2102" spans="13:21" x14ac:dyDescent="0.4">
      <c r="M2102" s="35" t="s">
        <v>5098</v>
      </c>
      <c r="N2102" s="35"/>
      <c r="O2102" s="35"/>
      <c r="P2102" s="35" t="s">
        <v>31706</v>
      </c>
      <c r="Q2102" s="35" t="s">
        <v>29718</v>
      </c>
      <c r="R2102" s="35" t="s">
        <v>29745</v>
      </c>
      <c r="S2102" s="35" t="s">
        <v>5100</v>
      </c>
      <c r="T2102" s="36" t="s">
        <v>39</v>
      </c>
      <c r="U2102" s="39" t="str">
        <f>_xlfn.CONCAT(Tabel4[[#This Row],[Personnr.]],"-",Tabel4[[#This Row],[Afdeling]],"-",Tabel4[[#This Row],[ASS_Status]])</f>
        <v>-0132-Inactive - Payroll Eligible</v>
      </c>
    </row>
    <row r="2103" spans="13:21" x14ac:dyDescent="0.4">
      <c r="M2103" s="35" t="s">
        <v>5098</v>
      </c>
      <c r="N2103" s="35"/>
      <c r="O2103" s="35"/>
      <c r="P2103" s="35" t="s">
        <v>48116</v>
      </c>
      <c r="Q2103" s="35" t="s">
        <v>29721</v>
      </c>
      <c r="R2103" s="35" t="s">
        <v>29745</v>
      </c>
      <c r="S2103" s="35" t="s">
        <v>5100</v>
      </c>
      <c r="T2103" s="36" t="s">
        <v>39</v>
      </c>
      <c r="U2103" s="39" t="str">
        <f>_xlfn.CONCAT(Tabel4[[#This Row],[Personnr.]],"-",Tabel4[[#This Row],[Afdeling]],"-",Tabel4[[#This Row],[ASS_Status]])</f>
        <v>-0132-Aktiv ansættelse</v>
      </c>
    </row>
    <row r="2104" spans="13:21" x14ac:dyDescent="0.4">
      <c r="M2104" s="35" t="s">
        <v>5101</v>
      </c>
      <c r="N2104" s="35" t="s">
        <v>48117</v>
      </c>
      <c r="O2104" s="35" t="s">
        <v>5102</v>
      </c>
      <c r="P2104" s="35" t="s">
        <v>31707</v>
      </c>
      <c r="Q2104" s="35" t="s">
        <v>29718</v>
      </c>
      <c r="R2104" s="35" t="s">
        <v>29745</v>
      </c>
      <c r="S2104" s="35" t="s">
        <v>5103</v>
      </c>
      <c r="T2104" s="36" t="s">
        <v>39</v>
      </c>
      <c r="U2104" s="39" t="str">
        <f>_xlfn.CONCAT(Tabel4[[#This Row],[Personnr.]],"-",Tabel4[[#This Row],[Afdeling]],"-",Tabel4[[#This Row],[ASS_Status]])</f>
        <v>29755-0132-Inactive - Payroll Eligible</v>
      </c>
    </row>
    <row r="2105" spans="13:21" x14ac:dyDescent="0.4">
      <c r="M2105" s="35" t="s">
        <v>5101</v>
      </c>
      <c r="N2105" s="35"/>
      <c r="O2105" s="35"/>
      <c r="P2105" s="35" t="s">
        <v>42806</v>
      </c>
      <c r="Q2105" s="35" t="s">
        <v>29718</v>
      </c>
      <c r="R2105" s="35" t="s">
        <v>29745</v>
      </c>
      <c r="S2105" s="35" t="s">
        <v>5103</v>
      </c>
      <c r="T2105" s="36" t="s">
        <v>39</v>
      </c>
      <c r="U2105" s="39" t="str">
        <f>_xlfn.CONCAT(Tabel4[[#This Row],[Personnr.]],"-",Tabel4[[#This Row],[Afdeling]],"-",Tabel4[[#This Row],[ASS_Status]])</f>
        <v>-0132-Inactive - Payroll Eligible</v>
      </c>
    </row>
    <row r="2106" spans="13:21" x14ac:dyDescent="0.4">
      <c r="M2106" s="35" t="s">
        <v>5101</v>
      </c>
      <c r="N2106" s="35"/>
      <c r="O2106" s="35"/>
      <c r="P2106" s="35" t="s">
        <v>48118</v>
      </c>
      <c r="Q2106" s="35" t="s">
        <v>29718</v>
      </c>
      <c r="R2106" s="37" t="s">
        <v>29745</v>
      </c>
      <c r="S2106" s="35" t="s">
        <v>5103</v>
      </c>
      <c r="T2106" s="36" t="s">
        <v>39</v>
      </c>
      <c r="U2106" s="39" t="str">
        <f>_xlfn.CONCAT(Tabel4[[#This Row],[Personnr.]],"-",Tabel4[[#This Row],[Afdeling]],"-",Tabel4[[#This Row],[ASS_Status]])</f>
        <v>-0132-Inactive - Payroll Eligible</v>
      </c>
    </row>
    <row r="2107" spans="13:21" x14ac:dyDescent="0.4">
      <c r="M2107" s="35" t="s">
        <v>5101</v>
      </c>
      <c r="N2107" s="35"/>
      <c r="O2107" s="35"/>
      <c r="P2107" s="35" t="s">
        <v>31708</v>
      </c>
      <c r="Q2107" s="35" t="s">
        <v>29718</v>
      </c>
      <c r="R2107" s="35" t="s">
        <v>29745</v>
      </c>
      <c r="S2107" s="35" t="s">
        <v>5103</v>
      </c>
      <c r="T2107" s="36" t="s">
        <v>39</v>
      </c>
      <c r="U2107" s="39" t="str">
        <f>_xlfn.CONCAT(Tabel4[[#This Row],[Personnr.]],"-",Tabel4[[#This Row],[Afdeling]],"-",Tabel4[[#This Row],[ASS_Status]])</f>
        <v>-0132-Inactive - Payroll Eligible</v>
      </c>
    </row>
    <row r="2108" spans="13:21" x14ac:dyDescent="0.4">
      <c r="M2108" s="35" t="s">
        <v>5101</v>
      </c>
      <c r="N2108" s="35"/>
      <c r="O2108" s="35"/>
      <c r="P2108" s="35" t="s">
        <v>31709</v>
      </c>
      <c r="Q2108" s="35" t="s">
        <v>29718</v>
      </c>
      <c r="R2108" s="35" t="s">
        <v>29745</v>
      </c>
      <c r="S2108" s="35" t="s">
        <v>5103</v>
      </c>
      <c r="T2108" s="36" t="s">
        <v>39</v>
      </c>
      <c r="U2108" s="39" t="str">
        <f>_xlfn.CONCAT(Tabel4[[#This Row],[Personnr.]],"-",Tabel4[[#This Row],[Afdeling]],"-",Tabel4[[#This Row],[ASS_Status]])</f>
        <v>-0132-Inactive - Payroll Eligible</v>
      </c>
    </row>
    <row r="2109" spans="13:21" ht="33.75" x14ac:dyDescent="0.4">
      <c r="M2109" s="35" t="s">
        <v>48119</v>
      </c>
      <c r="N2109" s="35" t="s">
        <v>48120</v>
      </c>
      <c r="O2109" s="35" t="s">
        <v>48121</v>
      </c>
      <c r="P2109" s="35" t="s">
        <v>48122</v>
      </c>
      <c r="Q2109" s="35" t="s">
        <v>29718</v>
      </c>
      <c r="R2109" s="35" t="s">
        <v>29745</v>
      </c>
      <c r="S2109" s="35" t="s">
        <v>48123</v>
      </c>
      <c r="T2109" s="36" t="s">
        <v>586</v>
      </c>
      <c r="U2109" s="39" t="str">
        <f>_xlfn.CONCAT(Tabel4[[#This Row],[Personnr.]],"-",Tabel4[[#This Row],[Afdeling]],"-",Tabel4[[#This Row],[ASS_Status]])</f>
        <v>36930-4200-Inactive - Payroll Eligible</v>
      </c>
    </row>
    <row r="2110" spans="13:21" x14ac:dyDescent="0.4">
      <c r="M2110" s="35" t="s">
        <v>48124</v>
      </c>
      <c r="N2110" s="35" t="s">
        <v>48125</v>
      </c>
      <c r="O2110" s="35" t="s">
        <v>48126</v>
      </c>
      <c r="P2110" s="35" t="s">
        <v>48127</v>
      </c>
      <c r="Q2110" s="35" t="s">
        <v>29721</v>
      </c>
      <c r="R2110" s="35" t="s">
        <v>29754</v>
      </c>
      <c r="S2110" s="35" t="s">
        <v>48128</v>
      </c>
      <c r="T2110" s="36" t="s">
        <v>551</v>
      </c>
      <c r="U2110" s="39" t="str">
        <f>_xlfn.CONCAT(Tabel4[[#This Row],[Personnr.]],"-",Tabel4[[#This Row],[Afdeling]],"-",Tabel4[[#This Row],[ASS_Status]])</f>
        <v>36822-3453-Aktiv ansættelse</v>
      </c>
    </row>
    <row r="2111" spans="13:21" x14ac:dyDescent="0.4">
      <c r="M2111" s="35" t="s">
        <v>48129</v>
      </c>
      <c r="N2111" s="35" t="s">
        <v>48130</v>
      </c>
      <c r="O2111" s="35" t="s">
        <v>48131</v>
      </c>
      <c r="P2111" s="35" t="s">
        <v>48132</v>
      </c>
      <c r="Q2111" s="35" t="s">
        <v>29718</v>
      </c>
      <c r="R2111" s="35" t="s">
        <v>29745</v>
      </c>
      <c r="S2111" s="35" t="s">
        <v>48133</v>
      </c>
      <c r="T2111" s="36" t="s">
        <v>85</v>
      </c>
      <c r="U2111" s="39" t="str">
        <f>_xlfn.CONCAT(Tabel4[[#This Row],[Personnr.]],"-",Tabel4[[#This Row],[Afdeling]],"-",Tabel4[[#This Row],[ASS_Status]])</f>
        <v>36999-1118-Inactive - Payroll Eligible</v>
      </c>
    </row>
    <row r="2112" spans="13:21" x14ac:dyDescent="0.4">
      <c r="M2112" s="35" t="s">
        <v>27492</v>
      </c>
      <c r="N2112" s="35" t="s">
        <v>48134</v>
      </c>
      <c r="O2112" s="35" t="s">
        <v>27493</v>
      </c>
      <c r="P2112" s="35" t="s">
        <v>31710</v>
      </c>
      <c r="Q2112" s="35" t="s">
        <v>29721</v>
      </c>
      <c r="R2112" s="35" t="s">
        <v>29754</v>
      </c>
      <c r="S2112" s="35" t="s">
        <v>27494</v>
      </c>
      <c r="T2112" s="36" t="s">
        <v>821</v>
      </c>
      <c r="U2112" s="39" t="str">
        <f>_xlfn.CONCAT(Tabel4[[#This Row],[Personnr.]],"-",Tabel4[[#This Row],[Afdeling]],"-",Tabel4[[#This Row],[ASS_Status]])</f>
        <v>34420-8370-Aktiv ansættelse</v>
      </c>
    </row>
    <row r="2113" spans="13:21" x14ac:dyDescent="0.4">
      <c r="M2113" s="35" t="s">
        <v>44501</v>
      </c>
      <c r="N2113" s="35" t="s">
        <v>48135</v>
      </c>
      <c r="O2113" s="35" t="s">
        <v>44502</v>
      </c>
      <c r="P2113" s="35" t="s">
        <v>42807</v>
      </c>
      <c r="Q2113" s="35" t="s">
        <v>29718</v>
      </c>
      <c r="R2113" s="35" t="s">
        <v>29745</v>
      </c>
      <c r="S2113" s="35" t="s">
        <v>42808</v>
      </c>
      <c r="T2113" s="36" t="s">
        <v>350</v>
      </c>
      <c r="U2113" s="39" t="str">
        <f>_xlfn.CONCAT(Tabel4[[#This Row],[Personnr.]],"-",Tabel4[[#This Row],[Afdeling]],"-",Tabel4[[#This Row],[ASS_Status]])</f>
        <v>35946-2810-Inactive - Payroll Eligible</v>
      </c>
    </row>
    <row r="2114" spans="13:21" ht="33.75" x14ac:dyDescent="0.4">
      <c r="M2114" s="35" t="s">
        <v>5104</v>
      </c>
      <c r="N2114" s="35"/>
      <c r="O2114" s="35" t="s">
        <v>5105</v>
      </c>
      <c r="P2114" s="35" t="s">
        <v>31711</v>
      </c>
      <c r="Q2114" s="35" t="s">
        <v>29718</v>
      </c>
      <c r="R2114" s="35" t="s">
        <v>29817</v>
      </c>
      <c r="S2114" s="35" t="s">
        <v>5106</v>
      </c>
      <c r="T2114" s="36" t="s">
        <v>749</v>
      </c>
      <c r="U2114" s="39" t="str">
        <f>_xlfn.CONCAT(Tabel4[[#This Row],[Personnr.]],"-",Tabel4[[#This Row],[Afdeling]],"-",Tabel4[[#This Row],[ASS_Status]])</f>
        <v>32487-7210-Inactive - Payroll Eligible</v>
      </c>
    </row>
    <row r="2115" spans="13:21" x14ac:dyDescent="0.4">
      <c r="M2115" s="35" t="s">
        <v>5107</v>
      </c>
      <c r="N2115" s="35"/>
      <c r="O2115" s="35" t="s">
        <v>5108</v>
      </c>
      <c r="P2115" s="35" t="s">
        <v>31712</v>
      </c>
      <c r="Q2115" s="35" t="s">
        <v>29718</v>
      </c>
      <c r="R2115" s="35" t="s">
        <v>30114</v>
      </c>
      <c r="S2115" s="35" t="s">
        <v>5109</v>
      </c>
      <c r="T2115" s="36" t="s">
        <v>453</v>
      </c>
      <c r="U2115" s="39" t="str">
        <f>_xlfn.CONCAT(Tabel4[[#This Row],[Personnr.]],"-",Tabel4[[#This Row],[Afdeling]],"-",Tabel4[[#This Row],[ASS_Status]])</f>
        <v>30628-3121-Inactive - Payroll Eligible</v>
      </c>
    </row>
    <row r="2116" spans="13:21" x14ac:dyDescent="0.4">
      <c r="M2116" s="35" t="s">
        <v>5110</v>
      </c>
      <c r="N2116" s="35" t="s">
        <v>48136</v>
      </c>
      <c r="O2116" s="35" t="s">
        <v>5111</v>
      </c>
      <c r="P2116" s="35" t="s">
        <v>31713</v>
      </c>
      <c r="Q2116" s="35" t="s">
        <v>29721</v>
      </c>
      <c r="R2116" s="35" t="s">
        <v>29719</v>
      </c>
      <c r="S2116" s="35" t="s">
        <v>5112</v>
      </c>
      <c r="T2116" s="36" t="s">
        <v>693</v>
      </c>
      <c r="U2116" s="39" t="str">
        <f>_xlfn.CONCAT(Tabel4[[#This Row],[Personnr.]],"-",Tabel4[[#This Row],[Afdeling]],"-",Tabel4[[#This Row],[ASS_Status]])</f>
        <v>709-5623-Aktiv ansættelse</v>
      </c>
    </row>
    <row r="2117" spans="13:21" x14ac:dyDescent="0.4">
      <c r="M2117" s="35" t="s">
        <v>5113</v>
      </c>
      <c r="N2117" s="35" t="s">
        <v>48137</v>
      </c>
      <c r="O2117" s="35" t="s">
        <v>5114</v>
      </c>
      <c r="P2117" s="35" t="s">
        <v>31714</v>
      </c>
      <c r="Q2117" s="35" t="s">
        <v>29721</v>
      </c>
      <c r="R2117" s="35" t="s">
        <v>29722</v>
      </c>
      <c r="S2117" s="35" t="s">
        <v>5115</v>
      </c>
      <c r="T2117" s="36" t="s">
        <v>417</v>
      </c>
      <c r="U2117" s="39" t="str">
        <f>_xlfn.CONCAT(Tabel4[[#This Row],[Personnr.]],"-",Tabel4[[#This Row],[Afdeling]],"-",Tabel4[[#This Row],[ASS_Status]])</f>
        <v>4165-3030-Aktiv ansættelse</v>
      </c>
    </row>
    <row r="2118" spans="13:21" x14ac:dyDescent="0.4">
      <c r="M2118" s="35" t="s">
        <v>5116</v>
      </c>
      <c r="N2118" s="35" t="s">
        <v>48138</v>
      </c>
      <c r="O2118" s="35" t="s">
        <v>5117</v>
      </c>
      <c r="P2118" s="35" t="s">
        <v>31715</v>
      </c>
      <c r="Q2118" s="35" t="s">
        <v>29721</v>
      </c>
      <c r="R2118" s="35" t="s">
        <v>29791</v>
      </c>
      <c r="S2118" s="35" t="s">
        <v>5118</v>
      </c>
      <c r="T2118" s="36" t="s">
        <v>577</v>
      </c>
      <c r="U2118" s="39" t="str">
        <f>_xlfn.CONCAT(Tabel4[[#This Row],[Personnr.]],"-",Tabel4[[#This Row],[Afdeling]],"-",Tabel4[[#This Row],[ASS_Status]])</f>
        <v>16181-4110-Aktiv ansættelse</v>
      </c>
    </row>
    <row r="2119" spans="13:21" x14ac:dyDescent="0.4">
      <c r="M2119" s="35" t="s">
        <v>5119</v>
      </c>
      <c r="N2119" s="35" t="s">
        <v>48139</v>
      </c>
      <c r="O2119" s="35" t="s">
        <v>5120</v>
      </c>
      <c r="P2119" s="35" t="s">
        <v>31716</v>
      </c>
      <c r="Q2119" s="35" t="s">
        <v>29721</v>
      </c>
      <c r="R2119" s="35" t="s">
        <v>29722</v>
      </c>
      <c r="S2119" s="35" t="s">
        <v>5121</v>
      </c>
      <c r="T2119" s="36" t="s">
        <v>585</v>
      </c>
      <c r="U2119" s="39" t="str">
        <f>_xlfn.CONCAT(Tabel4[[#This Row],[Personnr.]],"-",Tabel4[[#This Row],[Afdeling]],"-",Tabel4[[#This Row],[ASS_Status]])</f>
        <v>15943-4192-Aktiv ansættelse</v>
      </c>
    </row>
    <row r="2120" spans="13:21" x14ac:dyDescent="0.4">
      <c r="M2120" s="35" t="s">
        <v>5122</v>
      </c>
      <c r="N2120" s="35" t="s">
        <v>48140</v>
      </c>
      <c r="O2120" s="35" t="s">
        <v>5123</v>
      </c>
      <c r="P2120" s="35" t="s">
        <v>31717</v>
      </c>
      <c r="Q2120" s="35" t="s">
        <v>29721</v>
      </c>
      <c r="R2120" s="35" t="s">
        <v>29802</v>
      </c>
      <c r="S2120" s="35" t="s">
        <v>5124</v>
      </c>
      <c r="T2120" s="36" t="s">
        <v>630</v>
      </c>
      <c r="U2120" s="39" t="str">
        <f>_xlfn.CONCAT(Tabel4[[#This Row],[Personnr.]],"-",Tabel4[[#This Row],[Afdeling]],"-",Tabel4[[#This Row],[ASS_Status]])</f>
        <v>24950-4692-Aktiv ansættelse</v>
      </c>
    </row>
    <row r="2121" spans="13:21" ht="45" x14ac:dyDescent="0.4">
      <c r="M2121" s="35" t="s">
        <v>44503</v>
      </c>
      <c r="N2121" s="35" t="s">
        <v>48141</v>
      </c>
      <c r="O2121" s="35" t="s">
        <v>44504</v>
      </c>
      <c r="P2121" s="35" t="s">
        <v>42809</v>
      </c>
      <c r="Q2121" s="35" t="s">
        <v>29721</v>
      </c>
      <c r="R2121" s="35" t="s">
        <v>29726</v>
      </c>
      <c r="S2121" s="35" t="s">
        <v>42810</v>
      </c>
      <c r="T2121" s="36" t="s">
        <v>119</v>
      </c>
      <c r="U2121" s="39" t="str">
        <f>_xlfn.CONCAT(Tabel4[[#This Row],[Personnr.]],"-",Tabel4[[#This Row],[Afdeling]],"-",Tabel4[[#This Row],[ASS_Status]])</f>
        <v>35880-2221-Aktiv ansættelse</v>
      </c>
    </row>
    <row r="2122" spans="13:21" x14ac:dyDescent="0.4">
      <c r="M2122" s="35" t="s">
        <v>5125</v>
      </c>
      <c r="N2122" s="35" t="s">
        <v>48142</v>
      </c>
      <c r="O2122" s="35" t="s">
        <v>5126</v>
      </c>
      <c r="P2122" s="35" t="s">
        <v>31718</v>
      </c>
      <c r="Q2122" s="35" t="s">
        <v>29721</v>
      </c>
      <c r="R2122" s="35" t="s">
        <v>29737</v>
      </c>
      <c r="S2122" s="35" t="s">
        <v>5127</v>
      </c>
      <c r="T2122" s="36" t="s">
        <v>583</v>
      </c>
      <c r="U2122" s="39" t="str">
        <f>_xlfn.CONCAT(Tabel4[[#This Row],[Personnr.]],"-",Tabel4[[#This Row],[Afdeling]],"-",Tabel4[[#This Row],[ASS_Status]])</f>
        <v>28975-4160-Aktiv ansættelse</v>
      </c>
    </row>
    <row r="2123" spans="13:21" x14ac:dyDescent="0.4">
      <c r="M2123" s="35" t="s">
        <v>5128</v>
      </c>
      <c r="N2123" s="35" t="s">
        <v>48143</v>
      </c>
      <c r="O2123" s="35" t="s">
        <v>5129</v>
      </c>
      <c r="P2123" s="35" t="s">
        <v>31719</v>
      </c>
      <c r="Q2123" s="35" t="s">
        <v>29718</v>
      </c>
      <c r="R2123" s="35" t="s">
        <v>29748</v>
      </c>
      <c r="S2123" s="35" t="s">
        <v>5130</v>
      </c>
      <c r="T2123" s="36" t="s">
        <v>171</v>
      </c>
      <c r="U2123" s="39" t="str">
        <f>_xlfn.CONCAT(Tabel4[[#This Row],[Personnr.]],"-",Tabel4[[#This Row],[Afdeling]],"-",Tabel4[[#This Row],[ASS_Status]])</f>
        <v>26236-2339-Inactive - Payroll Eligible</v>
      </c>
    </row>
    <row r="2124" spans="13:21" x14ac:dyDescent="0.4">
      <c r="M2124" s="35" t="s">
        <v>5128</v>
      </c>
      <c r="N2124" s="35"/>
      <c r="O2124" s="35"/>
      <c r="P2124" s="35" t="s">
        <v>31720</v>
      </c>
      <c r="Q2124" s="35" t="s">
        <v>29718</v>
      </c>
      <c r="R2124" s="35" t="s">
        <v>29761</v>
      </c>
      <c r="S2124" s="35" t="s">
        <v>5130</v>
      </c>
      <c r="T2124" s="36" t="s">
        <v>168</v>
      </c>
      <c r="U2124" s="39" t="str">
        <f>_xlfn.CONCAT(Tabel4[[#This Row],[Personnr.]],"-",Tabel4[[#This Row],[Afdeling]],"-",Tabel4[[#This Row],[ASS_Status]])</f>
        <v>-2336-Inactive - Payroll Eligible</v>
      </c>
    </row>
    <row r="2125" spans="13:21" ht="33.75" x14ac:dyDescent="0.4">
      <c r="M2125" s="35" t="s">
        <v>5131</v>
      </c>
      <c r="N2125" s="35" t="s">
        <v>48144</v>
      </c>
      <c r="O2125" s="35" t="s">
        <v>5132</v>
      </c>
      <c r="P2125" s="35" t="s">
        <v>31721</v>
      </c>
      <c r="Q2125" s="35" t="s">
        <v>29721</v>
      </c>
      <c r="R2125" s="35" t="s">
        <v>29731</v>
      </c>
      <c r="S2125" s="35" t="s">
        <v>5133</v>
      </c>
      <c r="T2125" s="36" t="s">
        <v>806</v>
      </c>
      <c r="U2125" s="39" t="str">
        <f>_xlfn.CONCAT(Tabel4[[#This Row],[Personnr.]],"-",Tabel4[[#This Row],[Afdeling]],"-",Tabel4[[#This Row],[ASS_Status]])</f>
        <v>29144-8281-Aktiv ansættelse</v>
      </c>
    </row>
    <row r="2126" spans="13:21" x14ac:dyDescent="0.4">
      <c r="M2126" s="35" t="s">
        <v>44505</v>
      </c>
      <c r="N2126" s="35" t="s">
        <v>48145</v>
      </c>
      <c r="O2126" s="35" t="s">
        <v>44506</v>
      </c>
      <c r="P2126" s="35" t="s">
        <v>42811</v>
      </c>
      <c r="Q2126" s="35" t="s">
        <v>29721</v>
      </c>
      <c r="R2126" s="35" t="s">
        <v>29737</v>
      </c>
      <c r="S2126" s="35" t="s">
        <v>42812</v>
      </c>
      <c r="T2126" s="36" t="s">
        <v>50</v>
      </c>
      <c r="U2126" s="39" t="str">
        <f>_xlfn.CONCAT(Tabel4[[#This Row],[Personnr.]],"-",Tabel4[[#This Row],[Afdeling]],"-",Tabel4[[#This Row],[ASS_Status]])</f>
        <v>35497-1025-Aktiv ansættelse</v>
      </c>
    </row>
    <row r="2127" spans="13:21" x14ac:dyDescent="0.4">
      <c r="M2127" s="35" t="s">
        <v>5134</v>
      </c>
      <c r="N2127" s="35" t="s">
        <v>48146</v>
      </c>
      <c r="O2127" s="35" t="s">
        <v>5135</v>
      </c>
      <c r="P2127" s="35" t="s">
        <v>31723</v>
      </c>
      <c r="Q2127" s="35" t="s">
        <v>29718</v>
      </c>
      <c r="R2127" s="35" t="s">
        <v>29745</v>
      </c>
      <c r="S2127" s="35" t="s">
        <v>5136</v>
      </c>
      <c r="T2127" s="36" t="s">
        <v>587</v>
      </c>
      <c r="U2127" s="39" t="str">
        <f>_xlfn.CONCAT(Tabel4[[#This Row],[Personnr.]],"-",Tabel4[[#This Row],[Afdeling]],"-",Tabel4[[#This Row],[ASS_Status]])</f>
        <v>30887-4201-Inactive - Payroll Eligible</v>
      </c>
    </row>
    <row r="2128" spans="13:21" ht="33.75" x14ac:dyDescent="0.4">
      <c r="M2128" s="35" t="s">
        <v>5137</v>
      </c>
      <c r="N2128" s="35" t="s">
        <v>48147</v>
      </c>
      <c r="O2128" s="35" t="s">
        <v>5138</v>
      </c>
      <c r="P2128" s="35" t="s">
        <v>48148</v>
      </c>
      <c r="Q2128" s="35" t="s">
        <v>29721</v>
      </c>
      <c r="R2128" s="35" t="s">
        <v>29737</v>
      </c>
      <c r="S2128" s="35" t="s">
        <v>5139</v>
      </c>
      <c r="T2128" s="36" t="s">
        <v>30</v>
      </c>
      <c r="U2128" s="39" t="str">
        <f>_xlfn.CONCAT(Tabel4[[#This Row],[Personnr.]],"-",Tabel4[[#This Row],[Afdeling]],"-",Tabel4[[#This Row],[ASS_Status]])</f>
        <v>27784-0115-Aktiv ansættelse</v>
      </c>
    </row>
    <row r="2129" spans="13:21" ht="33.75" x14ac:dyDescent="0.4">
      <c r="M2129" s="35" t="s">
        <v>5137</v>
      </c>
      <c r="N2129" s="35"/>
      <c r="O2129" s="35"/>
      <c r="P2129" s="35" t="s">
        <v>31724</v>
      </c>
      <c r="Q2129" s="35" t="s">
        <v>29718</v>
      </c>
      <c r="R2129" s="35" t="s">
        <v>29761</v>
      </c>
      <c r="S2129" s="35" t="s">
        <v>5139</v>
      </c>
      <c r="T2129" s="36" t="s">
        <v>30</v>
      </c>
      <c r="U2129" s="39" t="str">
        <f>_xlfn.CONCAT(Tabel4[[#This Row],[Personnr.]],"-",Tabel4[[#This Row],[Afdeling]],"-",Tabel4[[#This Row],[ASS_Status]])</f>
        <v>-0115-Inactive - Payroll Eligible</v>
      </c>
    </row>
    <row r="2130" spans="13:21" x14ac:dyDescent="0.4">
      <c r="M2130" s="35" t="s">
        <v>5140</v>
      </c>
      <c r="N2130" s="35" t="s">
        <v>48149</v>
      </c>
      <c r="O2130" s="35" t="s">
        <v>5141</v>
      </c>
      <c r="P2130" s="35" t="s">
        <v>31725</v>
      </c>
      <c r="Q2130" s="35" t="s">
        <v>29718</v>
      </c>
      <c r="R2130" s="35" t="s">
        <v>29737</v>
      </c>
      <c r="S2130" s="35" t="s">
        <v>5142</v>
      </c>
      <c r="T2130" s="36" t="s">
        <v>242</v>
      </c>
      <c r="U2130" s="39" t="str">
        <f>_xlfn.CONCAT(Tabel4[[#This Row],[Personnr.]],"-",Tabel4[[#This Row],[Afdeling]],"-",Tabel4[[#This Row],[ASS_Status]])</f>
        <v>29097-2511-Inactive - Payroll Eligible</v>
      </c>
    </row>
    <row r="2131" spans="13:21" x14ac:dyDescent="0.4">
      <c r="M2131" s="35" t="s">
        <v>5143</v>
      </c>
      <c r="N2131" s="35" t="s">
        <v>48150</v>
      </c>
      <c r="O2131" s="35" t="s">
        <v>5144</v>
      </c>
      <c r="P2131" s="35" t="s">
        <v>31726</v>
      </c>
      <c r="Q2131" s="35" t="s">
        <v>29718</v>
      </c>
      <c r="R2131" s="35" t="s">
        <v>29754</v>
      </c>
      <c r="S2131" s="35" t="s">
        <v>5145</v>
      </c>
      <c r="T2131" s="36" t="s">
        <v>546</v>
      </c>
      <c r="U2131" s="39" t="str">
        <f>_xlfn.CONCAT(Tabel4[[#This Row],[Personnr.]],"-",Tabel4[[#This Row],[Afdeling]],"-",Tabel4[[#This Row],[ASS_Status]])</f>
        <v>33767-3444-Inactive - Payroll Eligible</v>
      </c>
    </row>
    <row r="2132" spans="13:21" x14ac:dyDescent="0.4">
      <c r="M2132" s="35" t="s">
        <v>5146</v>
      </c>
      <c r="N2132" s="35" t="s">
        <v>48151</v>
      </c>
      <c r="O2132" s="35" t="s">
        <v>5147</v>
      </c>
      <c r="P2132" s="35" t="s">
        <v>31727</v>
      </c>
      <c r="Q2132" s="35" t="s">
        <v>29718</v>
      </c>
      <c r="R2132" s="35" t="s">
        <v>29748</v>
      </c>
      <c r="S2132" s="35" t="s">
        <v>5148</v>
      </c>
      <c r="T2132" s="36" t="s">
        <v>181</v>
      </c>
      <c r="U2132" s="39" t="str">
        <f>_xlfn.CONCAT(Tabel4[[#This Row],[Personnr.]],"-",Tabel4[[#This Row],[Afdeling]],"-",Tabel4[[#This Row],[ASS_Status]])</f>
        <v>19859-2369-Inactive - Payroll Eligible</v>
      </c>
    </row>
    <row r="2133" spans="13:21" x14ac:dyDescent="0.4">
      <c r="M2133" s="35" t="s">
        <v>5149</v>
      </c>
      <c r="N2133" s="35" t="s">
        <v>48152</v>
      </c>
      <c r="O2133" s="35" t="s">
        <v>5150</v>
      </c>
      <c r="P2133" s="35" t="s">
        <v>31728</v>
      </c>
      <c r="Q2133" s="35" t="s">
        <v>29718</v>
      </c>
      <c r="R2133" s="35" t="s">
        <v>29745</v>
      </c>
      <c r="S2133" s="35" t="s">
        <v>5151</v>
      </c>
      <c r="T2133" s="36" t="s">
        <v>725</v>
      </c>
      <c r="U2133" s="39" t="str">
        <f>_xlfn.CONCAT(Tabel4[[#This Row],[Personnr.]],"-",Tabel4[[#This Row],[Afdeling]],"-",Tabel4[[#This Row],[ASS_Status]])</f>
        <v>33850-6265-Inactive - Payroll Eligible</v>
      </c>
    </row>
    <row r="2134" spans="13:21" ht="33.75" x14ac:dyDescent="0.4">
      <c r="M2134" s="35" t="s">
        <v>48153</v>
      </c>
      <c r="N2134" s="35" t="s">
        <v>48154</v>
      </c>
      <c r="O2134" s="35" t="s">
        <v>48155</v>
      </c>
      <c r="P2134" s="35" t="s">
        <v>48156</v>
      </c>
      <c r="Q2134" s="35" t="s">
        <v>29721</v>
      </c>
      <c r="R2134" s="35" t="s">
        <v>30287</v>
      </c>
      <c r="S2134" s="35" t="s">
        <v>48157</v>
      </c>
      <c r="T2134" s="36" t="s">
        <v>44</v>
      </c>
      <c r="U2134" s="39" t="str">
        <f>_xlfn.CONCAT(Tabel4[[#This Row],[Personnr.]],"-",Tabel4[[#This Row],[Afdeling]],"-",Tabel4[[#This Row],[ASS_Status]])</f>
        <v>37262-1000-Aktiv ansættelse</v>
      </c>
    </row>
    <row r="2135" spans="13:21" x14ac:dyDescent="0.4">
      <c r="M2135" s="35" t="s">
        <v>44507</v>
      </c>
      <c r="N2135" s="35" t="s">
        <v>48158</v>
      </c>
      <c r="O2135" s="35" t="s">
        <v>42473</v>
      </c>
      <c r="P2135" s="35" t="s">
        <v>42474</v>
      </c>
      <c r="Q2135" s="35" t="s">
        <v>29721</v>
      </c>
      <c r="R2135" s="35" t="s">
        <v>30721</v>
      </c>
      <c r="S2135" s="35" t="s">
        <v>42475</v>
      </c>
      <c r="T2135" s="36" t="s">
        <v>47064</v>
      </c>
      <c r="U2135" s="39" t="str">
        <f>_xlfn.CONCAT(Tabel4[[#This Row],[Personnr.]],"-",Tabel4[[#This Row],[Afdeling]],"-",Tabel4[[#This Row],[ASS_Status]])</f>
        <v>35196-2903-Aktiv ansættelse</v>
      </c>
    </row>
    <row r="2136" spans="13:21" x14ac:dyDescent="0.4">
      <c r="M2136" s="35" t="s">
        <v>5152</v>
      </c>
      <c r="N2136" s="35" t="s">
        <v>48159</v>
      </c>
      <c r="O2136" s="35" t="s">
        <v>5153</v>
      </c>
      <c r="P2136" s="35" t="s">
        <v>31729</v>
      </c>
      <c r="Q2136" s="35" t="s">
        <v>29718</v>
      </c>
      <c r="R2136" s="35" t="s">
        <v>29737</v>
      </c>
      <c r="S2136" s="35" t="s">
        <v>5154</v>
      </c>
      <c r="T2136" s="36" t="s">
        <v>605</v>
      </c>
      <c r="U2136" s="39" t="str">
        <f>_xlfn.CONCAT(Tabel4[[#This Row],[Personnr.]],"-",Tabel4[[#This Row],[Afdeling]],"-",Tabel4[[#This Row],[ASS_Status]])</f>
        <v>31692-4280-Inactive - Payroll Eligible</v>
      </c>
    </row>
    <row r="2137" spans="13:21" x14ac:dyDescent="0.4">
      <c r="M2137" s="35" t="s">
        <v>5155</v>
      </c>
      <c r="N2137" s="35" t="s">
        <v>48160</v>
      </c>
      <c r="O2137" s="35" t="s">
        <v>5156</v>
      </c>
      <c r="P2137" s="35" t="s">
        <v>31730</v>
      </c>
      <c r="Q2137" s="35" t="s">
        <v>29718</v>
      </c>
      <c r="R2137" s="35" t="s">
        <v>29761</v>
      </c>
      <c r="S2137" s="35" t="s">
        <v>5157</v>
      </c>
      <c r="T2137" s="36" t="s">
        <v>358</v>
      </c>
      <c r="U2137" s="39" t="str">
        <f>_xlfn.CONCAT(Tabel4[[#This Row],[Personnr.]],"-",Tabel4[[#This Row],[Afdeling]],"-",Tabel4[[#This Row],[ASS_Status]])</f>
        <v>28428-2823-Inactive - Payroll Eligible</v>
      </c>
    </row>
    <row r="2138" spans="13:21" ht="33.75" x14ac:dyDescent="0.4">
      <c r="M2138" s="35" t="s">
        <v>5158</v>
      </c>
      <c r="N2138" s="35" t="s">
        <v>48161</v>
      </c>
      <c r="O2138" s="35" t="s">
        <v>5159</v>
      </c>
      <c r="P2138" s="35" t="s">
        <v>31731</v>
      </c>
      <c r="Q2138" s="35" t="s">
        <v>29718</v>
      </c>
      <c r="R2138" s="35" t="s">
        <v>29754</v>
      </c>
      <c r="S2138" s="35" t="s">
        <v>5160</v>
      </c>
      <c r="T2138" s="36" t="s">
        <v>816</v>
      </c>
      <c r="U2138" s="39" t="str">
        <f>_xlfn.CONCAT(Tabel4[[#This Row],[Personnr.]],"-",Tabel4[[#This Row],[Afdeling]],"-",Tabel4[[#This Row],[ASS_Status]])</f>
        <v>13843-8320-Inactive - Payroll Eligible</v>
      </c>
    </row>
    <row r="2139" spans="13:21" x14ac:dyDescent="0.4">
      <c r="M2139" s="35" t="s">
        <v>5161</v>
      </c>
      <c r="N2139" s="35" t="s">
        <v>48162</v>
      </c>
      <c r="O2139" s="35" t="s">
        <v>5162</v>
      </c>
      <c r="P2139" s="35" t="s">
        <v>31732</v>
      </c>
      <c r="Q2139" s="35" t="s">
        <v>29721</v>
      </c>
      <c r="R2139" s="35" t="s">
        <v>29748</v>
      </c>
      <c r="S2139" s="35" t="s">
        <v>5163</v>
      </c>
      <c r="T2139" s="36" t="s">
        <v>143</v>
      </c>
      <c r="U2139" s="39" t="str">
        <f>_xlfn.CONCAT(Tabel4[[#This Row],[Personnr.]],"-",Tabel4[[#This Row],[Afdeling]],"-",Tabel4[[#This Row],[ASS_Status]])</f>
        <v>33322-2270-Aktiv ansættelse</v>
      </c>
    </row>
    <row r="2140" spans="13:21" x14ac:dyDescent="0.4">
      <c r="M2140" s="35" t="s">
        <v>5164</v>
      </c>
      <c r="N2140" s="35" t="s">
        <v>48163</v>
      </c>
      <c r="O2140" s="35" t="s">
        <v>5165</v>
      </c>
      <c r="P2140" s="35" t="s">
        <v>31733</v>
      </c>
      <c r="Q2140" s="35" t="s">
        <v>29718</v>
      </c>
      <c r="R2140" s="35" t="s">
        <v>29745</v>
      </c>
      <c r="S2140" s="35" t="s">
        <v>5166</v>
      </c>
      <c r="T2140" s="36" t="s">
        <v>67</v>
      </c>
      <c r="U2140" s="39" t="str">
        <f>_xlfn.CONCAT(Tabel4[[#This Row],[Personnr.]],"-",Tabel4[[#This Row],[Afdeling]],"-",Tabel4[[#This Row],[ASS_Status]])</f>
        <v>27755-1061-Inactive - Payroll Eligible</v>
      </c>
    </row>
    <row r="2141" spans="13:21" x14ac:dyDescent="0.4">
      <c r="M2141" s="35" t="s">
        <v>5164</v>
      </c>
      <c r="N2141" s="35"/>
      <c r="O2141" s="35"/>
      <c r="P2141" s="35" t="s">
        <v>48164</v>
      </c>
      <c r="Q2141" s="35" t="s">
        <v>29721</v>
      </c>
      <c r="R2141" s="35" t="s">
        <v>29748</v>
      </c>
      <c r="S2141" s="35" t="s">
        <v>5166</v>
      </c>
      <c r="T2141" s="36" t="s">
        <v>48</v>
      </c>
      <c r="U2141" s="39" t="str">
        <f>_xlfn.CONCAT(Tabel4[[#This Row],[Personnr.]],"-",Tabel4[[#This Row],[Afdeling]],"-",Tabel4[[#This Row],[ASS_Status]])</f>
        <v>-1022-Aktiv ansættelse</v>
      </c>
    </row>
    <row r="2142" spans="13:21" x14ac:dyDescent="0.4">
      <c r="M2142" s="35" t="s">
        <v>5164</v>
      </c>
      <c r="N2142" s="35"/>
      <c r="O2142" s="35"/>
      <c r="P2142" s="35" t="s">
        <v>31734</v>
      </c>
      <c r="Q2142" s="35" t="s">
        <v>29718</v>
      </c>
      <c r="R2142" s="35" t="s">
        <v>29745</v>
      </c>
      <c r="S2142" s="35" t="s">
        <v>5166</v>
      </c>
      <c r="T2142" s="36" t="s">
        <v>67</v>
      </c>
      <c r="U2142" s="39" t="str">
        <f>_xlfn.CONCAT(Tabel4[[#This Row],[Personnr.]],"-",Tabel4[[#This Row],[Afdeling]],"-",Tabel4[[#This Row],[ASS_Status]])</f>
        <v>-1061-Inactive - Payroll Eligible</v>
      </c>
    </row>
    <row r="2143" spans="13:21" x14ac:dyDescent="0.4">
      <c r="M2143" s="35" t="s">
        <v>5164</v>
      </c>
      <c r="N2143" s="35"/>
      <c r="O2143" s="35"/>
      <c r="P2143" s="35" t="s">
        <v>31735</v>
      </c>
      <c r="Q2143" s="35" t="s">
        <v>29718</v>
      </c>
      <c r="R2143" s="35" t="s">
        <v>29745</v>
      </c>
      <c r="S2143" s="35" t="s">
        <v>5166</v>
      </c>
      <c r="T2143" s="36" t="s">
        <v>67</v>
      </c>
      <c r="U2143" s="39" t="str">
        <f>_xlfn.CONCAT(Tabel4[[#This Row],[Personnr.]],"-",Tabel4[[#This Row],[Afdeling]],"-",Tabel4[[#This Row],[ASS_Status]])</f>
        <v>-1061-Inactive - Payroll Eligible</v>
      </c>
    </row>
    <row r="2144" spans="13:21" x14ac:dyDescent="0.4">
      <c r="M2144" s="35" t="s">
        <v>5164</v>
      </c>
      <c r="N2144" s="35"/>
      <c r="O2144" s="35"/>
      <c r="P2144" s="35" t="s">
        <v>31736</v>
      </c>
      <c r="Q2144" s="35" t="s">
        <v>29718</v>
      </c>
      <c r="R2144" s="35" t="s">
        <v>29754</v>
      </c>
      <c r="S2144" s="35" t="s">
        <v>5166</v>
      </c>
      <c r="T2144" s="36" t="s">
        <v>551</v>
      </c>
      <c r="U2144" s="39" t="str">
        <f>_xlfn.CONCAT(Tabel4[[#This Row],[Personnr.]],"-",Tabel4[[#This Row],[Afdeling]],"-",Tabel4[[#This Row],[ASS_Status]])</f>
        <v>-3453-Inactive - Payroll Eligible</v>
      </c>
    </row>
    <row r="2145" spans="13:21" x14ac:dyDescent="0.4">
      <c r="M2145" s="35" t="s">
        <v>5167</v>
      </c>
      <c r="N2145" s="35" t="s">
        <v>48165</v>
      </c>
      <c r="O2145" s="35" t="s">
        <v>5168</v>
      </c>
      <c r="P2145" s="35" t="s">
        <v>31737</v>
      </c>
      <c r="Q2145" s="35" t="s">
        <v>29718</v>
      </c>
      <c r="R2145" s="35" t="s">
        <v>30901</v>
      </c>
      <c r="S2145" s="35" t="s">
        <v>5169</v>
      </c>
      <c r="T2145" s="36" t="s">
        <v>683</v>
      </c>
      <c r="U2145" s="39" t="str">
        <f>_xlfn.CONCAT(Tabel4[[#This Row],[Personnr.]],"-",Tabel4[[#This Row],[Afdeling]],"-",Tabel4[[#This Row],[ASS_Status]])</f>
        <v>32926-5600-Inactive - Payroll Eligible</v>
      </c>
    </row>
    <row r="2146" spans="13:21" x14ac:dyDescent="0.4">
      <c r="M2146" s="35" t="s">
        <v>31738</v>
      </c>
      <c r="N2146" s="35" t="s">
        <v>48166</v>
      </c>
      <c r="O2146" s="35" t="s">
        <v>31739</v>
      </c>
      <c r="P2146" s="35" t="s">
        <v>31740</v>
      </c>
      <c r="Q2146" s="35" t="s">
        <v>29718</v>
      </c>
      <c r="R2146" s="35" t="s">
        <v>29745</v>
      </c>
      <c r="S2146" s="35" t="s">
        <v>31741</v>
      </c>
      <c r="T2146" s="36" t="s">
        <v>107</v>
      </c>
      <c r="U2146" s="39" t="str">
        <f>_xlfn.CONCAT(Tabel4[[#This Row],[Personnr.]],"-",Tabel4[[#This Row],[Afdeling]],"-",Tabel4[[#This Row],[ASS_Status]])</f>
        <v>35137-1211-Inactive - Payroll Eligible</v>
      </c>
    </row>
    <row r="2147" spans="13:21" ht="33.75" x14ac:dyDescent="0.4">
      <c r="M2147" s="35" t="s">
        <v>5170</v>
      </c>
      <c r="N2147" s="35" t="s">
        <v>48167</v>
      </c>
      <c r="O2147" s="35" t="s">
        <v>5171</v>
      </c>
      <c r="P2147" s="35" t="s">
        <v>31742</v>
      </c>
      <c r="Q2147" s="35" t="s">
        <v>29718</v>
      </c>
      <c r="R2147" s="35" t="s">
        <v>29786</v>
      </c>
      <c r="S2147" s="35" t="s">
        <v>5172</v>
      </c>
      <c r="T2147" s="36" t="s">
        <v>248</v>
      </c>
      <c r="U2147" s="39" t="str">
        <f>_xlfn.CONCAT(Tabel4[[#This Row],[Personnr.]],"-",Tabel4[[#This Row],[Afdeling]],"-",Tabel4[[#This Row],[ASS_Status]])</f>
        <v>30656-2522-Inactive - Payroll Eligible</v>
      </c>
    </row>
    <row r="2148" spans="13:21" x14ac:dyDescent="0.4">
      <c r="M2148" s="35" t="s">
        <v>5173</v>
      </c>
      <c r="N2148" s="35" t="s">
        <v>48168</v>
      </c>
      <c r="O2148" s="35" t="s">
        <v>5174</v>
      </c>
      <c r="P2148" s="35" t="s">
        <v>31743</v>
      </c>
      <c r="Q2148" s="35" t="s">
        <v>29721</v>
      </c>
      <c r="R2148" s="35" t="s">
        <v>29754</v>
      </c>
      <c r="S2148" s="35" t="s">
        <v>5175</v>
      </c>
      <c r="T2148" s="36" t="s">
        <v>825</v>
      </c>
      <c r="U2148" s="39" t="str">
        <f>_xlfn.CONCAT(Tabel4[[#This Row],[Personnr.]],"-",Tabel4[[#This Row],[Afdeling]],"-",Tabel4[[#This Row],[ASS_Status]])</f>
        <v>30577-8410-Aktiv ansættelse</v>
      </c>
    </row>
    <row r="2149" spans="13:21" x14ac:dyDescent="0.4">
      <c r="M2149" s="35" t="s">
        <v>5176</v>
      </c>
      <c r="N2149" s="35" t="s">
        <v>48169</v>
      </c>
      <c r="O2149" s="35" t="s">
        <v>5177</v>
      </c>
      <c r="P2149" s="35" t="s">
        <v>31744</v>
      </c>
      <c r="Q2149" s="35" t="s">
        <v>29718</v>
      </c>
      <c r="R2149" s="35" t="s">
        <v>29926</v>
      </c>
      <c r="S2149" s="35" t="s">
        <v>5178</v>
      </c>
      <c r="T2149" s="36" t="s">
        <v>728</v>
      </c>
      <c r="U2149" s="39" t="str">
        <f>_xlfn.CONCAT(Tabel4[[#This Row],[Personnr.]],"-",Tabel4[[#This Row],[Afdeling]],"-",Tabel4[[#This Row],[ASS_Status]])</f>
        <v>19182-6280-Inactive - Payroll Eligible</v>
      </c>
    </row>
    <row r="2150" spans="13:21" x14ac:dyDescent="0.4">
      <c r="M2150" s="35" t="s">
        <v>5179</v>
      </c>
      <c r="N2150" s="35" t="s">
        <v>48170</v>
      </c>
      <c r="O2150" s="35" t="s">
        <v>5180</v>
      </c>
      <c r="P2150" s="35" t="s">
        <v>31745</v>
      </c>
      <c r="Q2150" s="35" t="s">
        <v>29721</v>
      </c>
      <c r="R2150" s="35" t="s">
        <v>29780</v>
      </c>
      <c r="S2150" s="35" t="s">
        <v>5181</v>
      </c>
      <c r="T2150" s="36" t="s">
        <v>430</v>
      </c>
      <c r="U2150" s="39" t="str">
        <f>_xlfn.CONCAT(Tabel4[[#This Row],[Personnr.]],"-",Tabel4[[#This Row],[Afdeling]],"-",Tabel4[[#This Row],[ASS_Status]])</f>
        <v>4166-3060-Aktiv ansættelse</v>
      </c>
    </row>
    <row r="2151" spans="13:21" x14ac:dyDescent="0.4">
      <c r="M2151" s="35" t="s">
        <v>5182</v>
      </c>
      <c r="N2151" s="35" t="s">
        <v>48171</v>
      </c>
      <c r="O2151" s="35" t="s">
        <v>5183</v>
      </c>
      <c r="P2151" s="35" t="s">
        <v>31746</v>
      </c>
      <c r="Q2151" s="35" t="s">
        <v>29718</v>
      </c>
      <c r="R2151" s="35" t="s">
        <v>29731</v>
      </c>
      <c r="S2151" s="35" t="s">
        <v>5184</v>
      </c>
      <c r="T2151" s="36" t="s">
        <v>806</v>
      </c>
      <c r="U2151" s="39" t="str">
        <f>_xlfn.CONCAT(Tabel4[[#This Row],[Personnr.]],"-",Tabel4[[#This Row],[Afdeling]],"-",Tabel4[[#This Row],[ASS_Status]])</f>
        <v>30411-8281-Inactive - Payroll Eligible</v>
      </c>
    </row>
    <row r="2152" spans="13:21" ht="33.75" x14ac:dyDescent="0.4">
      <c r="M2152" s="35" t="s">
        <v>5185</v>
      </c>
      <c r="N2152" s="35" t="s">
        <v>48172</v>
      </c>
      <c r="O2152" s="35" t="s">
        <v>5186</v>
      </c>
      <c r="P2152" s="35" t="s">
        <v>31747</v>
      </c>
      <c r="Q2152" s="35" t="s">
        <v>29721</v>
      </c>
      <c r="R2152" s="35" t="s">
        <v>30074</v>
      </c>
      <c r="S2152" s="35" t="s">
        <v>5187</v>
      </c>
      <c r="T2152" s="36" t="s">
        <v>628</v>
      </c>
      <c r="U2152" s="39" t="str">
        <f>_xlfn.CONCAT(Tabel4[[#This Row],[Personnr.]],"-",Tabel4[[#This Row],[Afdeling]],"-",Tabel4[[#This Row],[ASS_Status]])</f>
        <v>5075-4690-Aktiv ansættelse</v>
      </c>
    </row>
    <row r="2153" spans="13:21" x14ac:dyDescent="0.4">
      <c r="M2153" s="35" t="s">
        <v>5188</v>
      </c>
      <c r="N2153" s="35"/>
      <c r="O2153" s="35" t="s">
        <v>5189</v>
      </c>
      <c r="P2153" s="35" t="s">
        <v>31748</v>
      </c>
      <c r="Q2153" s="35" t="s">
        <v>29718</v>
      </c>
      <c r="R2153" s="35" t="s">
        <v>30114</v>
      </c>
      <c r="S2153" s="35" t="s">
        <v>5190</v>
      </c>
      <c r="T2153" s="36" t="s">
        <v>453</v>
      </c>
      <c r="U2153" s="39" t="str">
        <f>_xlfn.CONCAT(Tabel4[[#This Row],[Personnr.]],"-",Tabel4[[#This Row],[Afdeling]],"-",Tabel4[[#This Row],[ASS_Status]])</f>
        <v>32167-3121-Inactive - Payroll Eligible</v>
      </c>
    </row>
    <row r="2154" spans="13:21" x14ac:dyDescent="0.4">
      <c r="M2154" s="35" t="s">
        <v>5191</v>
      </c>
      <c r="N2154" s="35" t="s">
        <v>48173</v>
      </c>
      <c r="O2154" s="35" t="s">
        <v>5192</v>
      </c>
      <c r="P2154" s="35" t="s">
        <v>31749</v>
      </c>
      <c r="Q2154" s="35" t="s">
        <v>29721</v>
      </c>
      <c r="R2154" s="35" t="s">
        <v>29726</v>
      </c>
      <c r="S2154" s="35" t="s">
        <v>5193</v>
      </c>
      <c r="T2154" s="36" t="s">
        <v>855</v>
      </c>
      <c r="U2154" s="39" t="str">
        <f>_xlfn.CONCAT(Tabel4[[#This Row],[Personnr.]],"-",Tabel4[[#This Row],[Afdeling]],"-",Tabel4[[#This Row],[ASS_Status]])</f>
        <v>1876-8613-Aktiv ansættelse</v>
      </c>
    </row>
    <row r="2155" spans="13:21" x14ac:dyDescent="0.4">
      <c r="M2155" s="35" t="s">
        <v>5194</v>
      </c>
      <c r="N2155" s="35" t="s">
        <v>48174</v>
      </c>
      <c r="O2155" s="35" t="s">
        <v>5195</v>
      </c>
      <c r="P2155" s="35" t="s">
        <v>31750</v>
      </c>
      <c r="Q2155" s="35" t="s">
        <v>29721</v>
      </c>
      <c r="R2155" s="35" t="s">
        <v>29729</v>
      </c>
      <c r="S2155" s="35" t="s">
        <v>5196</v>
      </c>
      <c r="T2155" s="36" t="s">
        <v>46921</v>
      </c>
      <c r="U2155" s="39" t="str">
        <f>_xlfn.CONCAT(Tabel4[[#This Row],[Personnr.]],"-",Tabel4[[#This Row],[Afdeling]],"-",Tabel4[[#This Row],[ASS_Status]])</f>
        <v>30199-6262-Aktiv ansættelse</v>
      </c>
    </row>
    <row r="2156" spans="13:21" x14ac:dyDescent="0.4">
      <c r="M2156" s="35" t="s">
        <v>5197</v>
      </c>
      <c r="N2156" s="35" t="s">
        <v>48175</v>
      </c>
      <c r="O2156" s="35" t="s">
        <v>5198</v>
      </c>
      <c r="P2156" s="35" t="s">
        <v>31751</v>
      </c>
      <c r="Q2156" s="35" t="s">
        <v>29721</v>
      </c>
      <c r="R2156" s="35" t="s">
        <v>31752</v>
      </c>
      <c r="S2156" s="35" t="s">
        <v>5199</v>
      </c>
      <c r="T2156" s="36" t="s">
        <v>805</v>
      </c>
      <c r="U2156" s="39" t="str">
        <f>_xlfn.CONCAT(Tabel4[[#This Row],[Personnr.]],"-",Tabel4[[#This Row],[Afdeling]],"-",Tabel4[[#This Row],[ASS_Status]])</f>
        <v>17331-8280-Aktiv ansættelse</v>
      </c>
    </row>
    <row r="2157" spans="13:21" x14ac:dyDescent="0.4">
      <c r="M2157" s="35" t="s">
        <v>5200</v>
      </c>
      <c r="N2157" s="35" t="s">
        <v>48176</v>
      </c>
      <c r="O2157" s="35" t="s">
        <v>5201</v>
      </c>
      <c r="P2157" s="35" t="s">
        <v>31753</v>
      </c>
      <c r="Q2157" s="35" t="s">
        <v>29718</v>
      </c>
      <c r="R2157" s="35" t="s">
        <v>29748</v>
      </c>
      <c r="S2157" s="35" t="s">
        <v>5202</v>
      </c>
      <c r="T2157" s="36" t="s">
        <v>35</v>
      </c>
      <c r="U2157" s="39" t="str">
        <f>_xlfn.CONCAT(Tabel4[[#This Row],[Personnr.]],"-",Tabel4[[#This Row],[Afdeling]],"-",Tabel4[[#This Row],[ASS_Status]])</f>
        <v>25450-0120-Inactive - Payroll Eligible</v>
      </c>
    </row>
    <row r="2158" spans="13:21" x14ac:dyDescent="0.4">
      <c r="M2158" s="35" t="s">
        <v>5200</v>
      </c>
      <c r="N2158" s="35"/>
      <c r="O2158" s="35"/>
      <c r="P2158" s="35" t="s">
        <v>42813</v>
      </c>
      <c r="Q2158" s="35" t="s">
        <v>29718</v>
      </c>
      <c r="R2158" s="35" t="s">
        <v>29737</v>
      </c>
      <c r="S2158" s="35" t="s">
        <v>5202</v>
      </c>
      <c r="T2158" s="36" t="s">
        <v>35</v>
      </c>
      <c r="U2158" s="39" t="str">
        <f>_xlfn.CONCAT(Tabel4[[#This Row],[Personnr.]],"-",Tabel4[[#This Row],[Afdeling]],"-",Tabel4[[#This Row],[ASS_Status]])</f>
        <v>-0120-Inactive - Payroll Eligible</v>
      </c>
    </row>
    <row r="2159" spans="13:21" x14ac:dyDescent="0.4">
      <c r="M2159" s="35" t="s">
        <v>5200</v>
      </c>
      <c r="N2159" s="35"/>
      <c r="O2159" s="35"/>
      <c r="P2159" s="35" t="s">
        <v>48177</v>
      </c>
      <c r="Q2159" s="35" t="s">
        <v>29721</v>
      </c>
      <c r="R2159" s="35" t="s">
        <v>29737</v>
      </c>
      <c r="S2159" s="35" t="s">
        <v>5202</v>
      </c>
      <c r="T2159" s="36" t="s">
        <v>35</v>
      </c>
      <c r="U2159" s="39" t="str">
        <f>_xlfn.CONCAT(Tabel4[[#This Row],[Personnr.]],"-",Tabel4[[#This Row],[Afdeling]],"-",Tabel4[[#This Row],[ASS_Status]])</f>
        <v>-0120-Aktiv ansættelse</v>
      </c>
    </row>
    <row r="2160" spans="13:21" x14ac:dyDescent="0.4">
      <c r="M2160" s="35" t="s">
        <v>5200</v>
      </c>
      <c r="N2160" s="35"/>
      <c r="O2160" s="35"/>
      <c r="P2160" s="35" t="s">
        <v>31754</v>
      </c>
      <c r="Q2160" s="35" t="s">
        <v>29718</v>
      </c>
      <c r="R2160" s="35" t="s">
        <v>29761</v>
      </c>
      <c r="S2160" s="35" t="s">
        <v>5202</v>
      </c>
      <c r="T2160" s="36" t="s">
        <v>35</v>
      </c>
      <c r="U2160" s="39" t="str">
        <f>_xlfn.CONCAT(Tabel4[[#This Row],[Personnr.]],"-",Tabel4[[#This Row],[Afdeling]],"-",Tabel4[[#This Row],[ASS_Status]])</f>
        <v>-0120-Inactive - Payroll Eligible</v>
      </c>
    </row>
    <row r="2161" spans="13:21" x14ac:dyDescent="0.4">
      <c r="M2161" s="35" t="s">
        <v>5203</v>
      </c>
      <c r="N2161" s="35" t="s">
        <v>48178</v>
      </c>
      <c r="O2161" s="35" t="s">
        <v>5204</v>
      </c>
      <c r="P2161" s="35" t="s">
        <v>31755</v>
      </c>
      <c r="Q2161" s="35" t="s">
        <v>29718</v>
      </c>
      <c r="R2161" s="35" t="s">
        <v>29844</v>
      </c>
      <c r="S2161" s="35" t="s">
        <v>5205</v>
      </c>
      <c r="T2161" s="36" t="s">
        <v>553</v>
      </c>
      <c r="U2161" s="39" t="str">
        <f>_xlfn.CONCAT(Tabel4[[#This Row],[Personnr.]],"-",Tabel4[[#This Row],[Afdeling]],"-",Tabel4[[#This Row],[ASS_Status]])</f>
        <v>28569-3500-Inactive - Payroll Eligible</v>
      </c>
    </row>
    <row r="2162" spans="13:21" ht="33.75" x14ac:dyDescent="0.4">
      <c r="M2162" s="35" t="s">
        <v>5206</v>
      </c>
      <c r="N2162" s="35" t="s">
        <v>48179</v>
      </c>
      <c r="O2162" s="35" t="s">
        <v>5207</v>
      </c>
      <c r="P2162" s="35" t="s">
        <v>31756</v>
      </c>
      <c r="Q2162" s="35" t="s">
        <v>29721</v>
      </c>
      <c r="R2162" s="35" t="s">
        <v>29722</v>
      </c>
      <c r="S2162" s="35" t="s">
        <v>5208</v>
      </c>
      <c r="T2162" s="36" t="s">
        <v>8781</v>
      </c>
      <c r="U2162" s="39" t="str">
        <f>_xlfn.CONCAT(Tabel4[[#This Row],[Personnr.]],"-",Tabel4[[#This Row],[Afdeling]],"-",Tabel4[[#This Row],[ASS_Status]])</f>
        <v>33246-2740-Aktiv ansættelse</v>
      </c>
    </row>
    <row r="2163" spans="13:21" ht="33.75" x14ac:dyDescent="0.4">
      <c r="M2163" s="35" t="s">
        <v>5209</v>
      </c>
      <c r="N2163" s="35" t="s">
        <v>48180</v>
      </c>
      <c r="O2163" s="35" t="s">
        <v>5210</v>
      </c>
      <c r="P2163" s="35" t="s">
        <v>31757</v>
      </c>
      <c r="Q2163" s="35" t="s">
        <v>29721</v>
      </c>
      <c r="R2163" s="35" t="s">
        <v>29722</v>
      </c>
      <c r="S2163" s="35" t="s">
        <v>5211</v>
      </c>
      <c r="T2163" s="36" t="s">
        <v>614</v>
      </c>
      <c r="U2163" s="39" t="str">
        <f>_xlfn.CONCAT(Tabel4[[#This Row],[Personnr.]],"-",Tabel4[[#This Row],[Afdeling]],"-",Tabel4[[#This Row],[ASS_Status]])</f>
        <v>15542-4610-Aktiv ansættelse</v>
      </c>
    </row>
    <row r="2164" spans="13:21" x14ac:dyDescent="0.4">
      <c r="M2164" s="35" t="s">
        <v>27497</v>
      </c>
      <c r="N2164" s="35" t="s">
        <v>48181</v>
      </c>
      <c r="O2164" s="35" t="s">
        <v>27498</v>
      </c>
      <c r="P2164" s="35" t="s">
        <v>31758</v>
      </c>
      <c r="Q2164" s="35" t="s">
        <v>29721</v>
      </c>
      <c r="R2164" s="35" t="s">
        <v>29908</v>
      </c>
      <c r="S2164" s="35" t="s">
        <v>27499</v>
      </c>
      <c r="T2164" s="36" t="s">
        <v>866</v>
      </c>
      <c r="U2164" s="39" t="str">
        <f>_xlfn.CONCAT(Tabel4[[#This Row],[Personnr.]],"-",Tabel4[[#This Row],[Afdeling]],"-",Tabel4[[#This Row],[ASS_Status]])</f>
        <v>34158-8645-Aktiv ansættelse</v>
      </c>
    </row>
    <row r="2165" spans="13:21" x14ac:dyDescent="0.4">
      <c r="M2165" s="35" t="s">
        <v>5212</v>
      </c>
      <c r="N2165" s="35" t="s">
        <v>48182</v>
      </c>
      <c r="O2165" s="35" t="s">
        <v>5213</v>
      </c>
      <c r="P2165" s="35" t="s">
        <v>31759</v>
      </c>
      <c r="Q2165" s="35" t="s">
        <v>29718</v>
      </c>
      <c r="R2165" s="35" t="s">
        <v>42541</v>
      </c>
      <c r="S2165" s="35" t="s">
        <v>5214</v>
      </c>
      <c r="T2165" s="36" t="s">
        <v>326</v>
      </c>
      <c r="U2165" s="39" t="str">
        <f>_xlfn.CONCAT(Tabel4[[#This Row],[Personnr.]],"-",Tabel4[[#This Row],[Afdeling]],"-",Tabel4[[#This Row],[ASS_Status]])</f>
        <v>33141-2778-Inactive - Payroll Eligible</v>
      </c>
    </row>
    <row r="2166" spans="13:21" x14ac:dyDescent="0.4">
      <c r="M2166" s="35" t="s">
        <v>5212</v>
      </c>
      <c r="N2166" s="35"/>
      <c r="O2166" s="35"/>
      <c r="P2166" s="35" t="s">
        <v>48183</v>
      </c>
      <c r="Q2166" s="35" t="s">
        <v>29721</v>
      </c>
      <c r="R2166" s="35" t="s">
        <v>29737</v>
      </c>
      <c r="S2166" s="35" t="s">
        <v>5214</v>
      </c>
      <c r="T2166" s="36" t="s">
        <v>326</v>
      </c>
      <c r="U2166" s="39" t="str">
        <f>_xlfn.CONCAT(Tabel4[[#This Row],[Personnr.]],"-",Tabel4[[#This Row],[Afdeling]],"-",Tabel4[[#This Row],[ASS_Status]])</f>
        <v>-2778-Aktiv ansættelse</v>
      </c>
    </row>
    <row r="2167" spans="13:21" x14ac:dyDescent="0.4">
      <c r="M2167" s="35" t="s">
        <v>5215</v>
      </c>
      <c r="N2167" s="35" t="s">
        <v>48184</v>
      </c>
      <c r="O2167" s="35" t="s">
        <v>5216</v>
      </c>
      <c r="P2167" s="35" t="s">
        <v>31760</v>
      </c>
      <c r="Q2167" s="35" t="s">
        <v>29721</v>
      </c>
      <c r="R2167" s="35" t="s">
        <v>29726</v>
      </c>
      <c r="S2167" s="35" t="s">
        <v>5217</v>
      </c>
      <c r="T2167" s="36" t="s">
        <v>719</v>
      </c>
      <c r="U2167" s="39" t="str">
        <f>_xlfn.CONCAT(Tabel4[[#This Row],[Personnr.]],"-",Tabel4[[#This Row],[Afdeling]],"-",Tabel4[[#This Row],[ASS_Status]])</f>
        <v>31404-6215-Aktiv ansættelse</v>
      </c>
    </row>
    <row r="2168" spans="13:21" x14ac:dyDescent="0.4">
      <c r="M2168" s="35" t="s">
        <v>5218</v>
      </c>
      <c r="N2168" s="35" t="s">
        <v>48185</v>
      </c>
      <c r="O2168" s="35" t="s">
        <v>5219</v>
      </c>
      <c r="P2168" s="35" t="s">
        <v>31761</v>
      </c>
      <c r="Q2168" s="35" t="s">
        <v>29718</v>
      </c>
      <c r="R2168" s="35" t="s">
        <v>29737</v>
      </c>
      <c r="S2168" s="35" t="s">
        <v>5220</v>
      </c>
      <c r="T2168" s="36" t="s">
        <v>599</v>
      </c>
      <c r="U2168" s="39" t="str">
        <f>_xlfn.CONCAT(Tabel4[[#This Row],[Personnr.]],"-",Tabel4[[#This Row],[Afdeling]],"-",Tabel4[[#This Row],[ASS_Status]])</f>
        <v>30655-4261-Inactive - Payroll Eligible</v>
      </c>
    </row>
    <row r="2169" spans="13:21" x14ac:dyDescent="0.4">
      <c r="M2169" s="35" t="s">
        <v>31762</v>
      </c>
      <c r="N2169" s="35" t="s">
        <v>48186</v>
      </c>
      <c r="O2169" s="35" t="s">
        <v>31763</v>
      </c>
      <c r="P2169" s="35" t="s">
        <v>31764</v>
      </c>
      <c r="Q2169" s="35" t="s">
        <v>29721</v>
      </c>
      <c r="R2169" s="35" t="s">
        <v>29729</v>
      </c>
      <c r="S2169" s="35" t="s">
        <v>31765</v>
      </c>
      <c r="T2169" s="36" t="s">
        <v>29708</v>
      </c>
      <c r="U2169" s="39" t="str">
        <f>_xlfn.CONCAT(Tabel4[[#This Row],[Personnr.]],"-",Tabel4[[#This Row],[Afdeling]],"-",Tabel4[[#This Row],[ASS_Status]])</f>
        <v>35560-2738-Aktiv ansættelse</v>
      </c>
    </row>
    <row r="2170" spans="13:21" x14ac:dyDescent="0.4">
      <c r="M2170" s="35" t="s">
        <v>5221</v>
      </c>
      <c r="N2170" s="35" t="s">
        <v>48187</v>
      </c>
      <c r="O2170" s="35" t="s">
        <v>5222</v>
      </c>
      <c r="P2170" s="35" t="s">
        <v>31766</v>
      </c>
      <c r="Q2170" s="35" t="s">
        <v>29721</v>
      </c>
      <c r="R2170" s="35" t="s">
        <v>31767</v>
      </c>
      <c r="S2170" s="35" t="s">
        <v>5223</v>
      </c>
      <c r="T2170" s="36" t="s">
        <v>794</v>
      </c>
      <c r="U2170" s="39" t="str">
        <f>_xlfn.CONCAT(Tabel4[[#This Row],[Personnr.]],"-",Tabel4[[#This Row],[Afdeling]],"-",Tabel4[[#This Row],[ASS_Status]])</f>
        <v>33692-8211-Aktiv ansættelse</v>
      </c>
    </row>
    <row r="2171" spans="13:21" x14ac:dyDescent="0.4">
      <c r="M2171" s="35" t="s">
        <v>5224</v>
      </c>
      <c r="N2171" s="35" t="s">
        <v>48188</v>
      </c>
      <c r="O2171" s="35" t="s">
        <v>5225</v>
      </c>
      <c r="P2171" s="35" t="s">
        <v>31768</v>
      </c>
      <c r="Q2171" s="35" t="s">
        <v>29721</v>
      </c>
      <c r="R2171" s="35" t="s">
        <v>29737</v>
      </c>
      <c r="S2171" s="35" t="s">
        <v>5226</v>
      </c>
      <c r="T2171" s="36" t="s">
        <v>638</v>
      </c>
      <c r="U2171" s="39" t="str">
        <f>_xlfn.CONCAT(Tabel4[[#This Row],[Personnr.]],"-",Tabel4[[#This Row],[Afdeling]],"-",Tabel4[[#This Row],[ASS_Status]])</f>
        <v>31131-4735-Aktiv ansættelse</v>
      </c>
    </row>
    <row r="2172" spans="13:21" x14ac:dyDescent="0.4">
      <c r="M2172" s="35" t="s">
        <v>5227</v>
      </c>
      <c r="N2172" s="35" t="s">
        <v>48189</v>
      </c>
      <c r="O2172" s="35" t="s">
        <v>5228</v>
      </c>
      <c r="P2172" s="35" t="s">
        <v>31769</v>
      </c>
      <c r="Q2172" s="35" t="s">
        <v>29718</v>
      </c>
      <c r="R2172" s="35" t="s">
        <v>29761</v>
      </c>
      <c r="S2172" s="35" t="s">
        <v>5229</v>
      </c>
      <c r="T2172" s="36" t="s">
        <v>185</v>
      </c>
      <c r="U2172" s="39" t="str">
        <f>_xlfn.CONCAT(Tabel4[[#This Row],[Personnr.]],"-",Tabel4[[#This Row],[Afdeling]],"-",Tabel4[[#This Row],[ASS_Status]])</f>
        <v>33913-2386-Inactive - Payroll Eligible</v>
      </c>
    </row>
    <row r="2173" spans="13:21" x14ac:dyDescent="0.4">
      <c r="M2173" s="35" t="s">
        <v>5230</v>
      </c>
      <c r="N2173" s="35" t="s">
        <v>48190</v>
      </c>
      <c r="O2173" s="35" t="s">
        <v>5231</v>
      </c>
      <c r="P2173" s="35" t="s">
        <v>31770</v>
      </c>
      <c r="Q2173" s="35" t="s">
        <v>29718</v>
      </c>
      <c r="R2173" s="35" t="s">
        <v>29817</v>
      </c>
      <c r="S2173" s="35" t="s">
        <v>5232</v>
      </c>
      <c r="T2173" s="36" t="s">
        <v>472</v>
      </c>
      <c r="U2173" s="39" t="str">
        <f>_xlfn.CONCAT(Tabel4[[#This Row],[Personnr.]],"-",Tabel4[[#This Row],[Afdeling]],"-",Tabel4[[#This Row],[ASS_Status]])</f>
        <v>34047-3195-Inactive - Payroll Eligible</v>
      </c>
    </row>
    <row r="2174" spans="13:21" x14ac:dyDescent="0.4">
      <c r="M2174" s="35" t="s">
        <v>5233</v>
      </c>
      <c r="N2174" s="35" t="s">
        <v>48191</v>
      </c>
      <c r="O2174" s="35" t="s">
        <v>5234</v>
      </c>
      <c r="P2174" s="35" t="s">
        <v>31771</v>
      </c>
      <c r="Q2174" s="35" t="s">
        <v>29932</v>
      </c>
      <c r="R2174" s="35" t="s">
        <v>29844</v>
      </c>
      <c r="S2174" s="35" t="s">
        <v>42814</v>
      </c>
      <c r="T2174" s="36" t="s">
        <v>600</v>
      </c>
      <c r="U2174" s="39" t="str">
        <f>_xlfn.CONCAT(Tabel4[[#This Row],[Personnr.]],"-",Tabel4[[#This Row],[Afdeling]],"-",Tabel4[[#This Row],[ASS_Status]])</f>
        <v>23166-4270-Barsel med løn (191)</v>
      </c>
    </row>
    <row r="2175" spans="13:21" x14ac:dyDescent="0.4">
      <c r="M2175" s="35" t="s">
        <v>31772</v>
      </c>
      <c r="N2175" s="35" t="s">
        <v>48192</v>
      </c>
      <c r="O2175" s="35" t="s">
        <v>31773</v>
      </c>
      <c r="P2175" s="35" t="s">
        <v>31774</v>
      </c>
      <c r="Q2175" s="35" t="s">
        <v>29718</v>
      </c>
      <c r="R2175" s="35" t="s">
        <v>29754</v>
      </c>
      <c r="S2175" s="35" t="s">
        <v>31775</v>
      </c>
      <c r="T2175" s="36" t="s">
        <v>551</v>
      </c>
      <c r="U2175" s="39" t="str">
        <f>_xlfn.CONCAT(Tabel4[[#This Row],[Personnr.]],"-",Tabel4[[#This Row],[Afdeling]],"-",Tabel4[[#This Row],[ASS_Status]])</f>
        <v>34982-3453-Inactive - Payroll Eligible</v>
      </c>
    </row>
    <row r="2176" spans="13:21" ht="33.75" x14ac:dyDescent="0.4">
      <c r="M2176" s="35" t="s">
        <v>5235</v>
      </c>
      <c r="N2176" s="35" t="s">
        <v>48193</v>
      </c>
      <c r="O2176" s="35" t="s">
        <v>5236</v>
      </c>
      <c r="P2176" s="35" t="s">
        <v>31776</v>
      </c>
      <c r="Q2176" s="35" t="s">
        <v>29718</v>
      </c>
      <c r="R2176" s="35" t="s">
        <v>29754</v>
      </c>
      <c r="S2176" s="35" t="s">
        <v>5237</v>
      </c>
      <c r="T2176" s="36" t="s">
        <v>120</v>
      </c>
      <c r="U2176" s="39" t="str">
        <f>_xlfn.CONCAT(Tabel4[[#This Row],[Personnr.]],"-",Tabel4[[#This Row],[Afdeling]],"-",Tabel4[[#This Row],[ASS_Status]])</f>
        <v>27754-2230-Inactive - Payroll Eligible</v>
      </c>
    </row>
    <row r="2177" spans="13:21" ht="33.75" x14ac:dyDescent="0.4">
      <c r="M2177" s="35" t="s">
        <v>5235</v>
      </c>
      <c r="N2177" s="35"/>
      <c r="O2177" s="35"/>
      <c r="P2177" s="35" t="s">
        <v>48194</v>
      </c>
      <c r="Q2177" s="35" t="s">
        <v>29721</v>
      </c>
      <c r="R2177" s="35" t="s">
        <v>29748</v>
      </c>
      <c r="S2177" s="35" t="s">
        <v>5237</v>
      </c>
      <c r="T2177" s="36" t="s">
        <v>51</v>
      </c>
      <c r="U2177" s="39" t="str">
        <f>_xlfn.CONCAT(Tabel4[[#This Row],[Personnr.]],"-",Tabel4[[#This Row],[Afdeling]],"-",Tabel4[[#This Row],[ASS_Status]])</f>
        <v>-1030-Aktiv ansættelse</v>
      </c>
    </row>
    <row r="2178" spans="13:21" x14ac:dyDescent="0.4">
      <c r="M2178" s="35" t="s">
        <v>5238</v>
      </c>
      <c r="N2178" s="35" t="s">
        <v>48195</v>
      </c>
      <c r="O2178" s="35" t="s">
        <v>5239</v>
      </c>
      <c r="P2178" s="35" t="s">
        <v>31777</v>
      </c>
      <c r="Q2178" s="35" t="s">
        <v>29718</v>
      </c>
      <c r="R2178" s="35" t="s">
        <v>29754</v>
      </c>
      <c r="S2178" s="35" t="s">
        <v>5240</v>
      </c>
      <c r="T2178" s="36" t="s">
        <v>119</v>
      </c>
      <c r="U2178" s="39" t="str">
        <f>_xlfn.CONCAT(Tabel4[[#This Row],[Personnr.]],"-",Tabel4[[#This Row],[Afdeling]],"-",Tabel4[[#This Row],[ASS_Status]])</f>
        <v>30237-2221-Inactive - Payroll Eligible</v>
      </c>
    </row>
    <row r="2179" spans="13:21" x14ac:dyDescent="0.4">
      <c r="M2179" s="35" t="s">
        <v>5238</v>
      </c>
      <c r="N2179" s="35"/>
      <c r="O2179" s="35"/>
      <c r="P2179" s="35" t="s">
        <v>42815</v>
      </c>
      <c r="Q2179" s="35" t="s">
        <v>29718</v>
      </c>
      <c r="R2179" s="35" t="s">
        <v>29719</v>
      </c>
      <c r="S2179" s="35" t="s">
        <v>5240</v>
      </c>
      <c r="T2179" s="36" t="s">
        <v>119</v>
      </c>
      <c r="U2179" s="39" t="str">
        <f>_xlfn.CONCAT(Tabel4[[#This Row],[Personnr.]],"-",Tabel4[[#This Row],[Afdeling]],"-",Tabel4[[#This Row],[ASS_Status]])</f>
        <v>-2221-Inactive - Payroll Eligible</v>
      </c>
    </row>
    <row r="2180" spans="13:21" x14ac:dyDescent="0.4">
      <c r="M2180" s="35" t="s">
        <v>48196</v>
      </c>
      <c r="N2180" s="35" t="s">
        <v>48197</v>
      </c>
      <c r="O2180" s="35" t="s">
        <v>48198</v>
      </c>
      <c r="P2180" s="35" t="s">
        <v>48199</v>
      </c>
      <c r="Q2180" s="35" t="s">
        <v>29721</v>
      </c>
      <c r="R2180" s="35" t="s">
        <v>42541</v>
      </c>
      <c r="S2180" s="35" t="s">
        <v>48200</v>
      </c>
      <c r="T2180" s="36" t="s">
        <v>93</v>
      </c>
      <c r="U2180" s="39" t="str">
        <f>_xlfn.CONCAT(Tabel4[[#This Row],[Personnr.]],"-",Tabel4[[#This Row],[Afdeling]],"-",Tabel4[[#This Row],[ASS_Status]])</f>
        <v>37505-1140-Aktiv ansættelse</v>
      </c>
    </row>
    <row r="2181" spans="13:21" ht="45" x14ac:dyDescent="0.4">
      <c r="M2181" s="35" t="s">
        <v>48201</v>
      </c>
      <c r="N2181" s="35" t="s">
        <v>48202</v>
      </c>
      <c r="O2181" s="35" t="s">
        <v>48203</v>
      </c>
      <c r="P2181" s="35" t="s">
        <v>48204</v>
      </c>
      <c r="Q2181" s="35" t="s">
        <v>29721</v>
      </c>
      <c r="R2181" s="35" t="s">
        <v>29761</v>
      </c>
      <c r="S2181" s="35" t="s">
        <v>48205</v>
      </c>
      <c r="T2181" s="36" t="s">
        <v>46009</v>
      </c>
      <c r="U2181" s="39" t="str">
        <f>_xlfn.CONCAT(Tabel4[[#This Row],[Personnr.]],"-",Tabel4[[#This Row],[Afdeling]],"-",Tabel4[[#This Row],[ASS_Status]])</f>
        <v>36544-2923-Aktiv ansættelse</v>
      </c>
    </row>
    <row r="2182" spans="13:21" ht="45" x14ac:dyDescent="0.4">
      <c r="M2182" s="35" t="s">
        <v>5241</v>
      </c>
      <c r="N2182" s="35" t="s">
        <v>48206</v>
      </c>
      <c r="O2182" s="35" t="s">
        <v>5242</v>
      </c>
      <c r="P2182" s="35" t="s">
        <v>31778</v>
      </c>
      <c r="Q2182" s="35" t="s">
        <v>29718</v>
      </c>
      <c r="R2182" s="35" t="s">
        <v>29745</v>
      </c>
      <c r="S2182" s="35" t="s">
        <v>5243</v>
      </c>
      <c r="T2182" s="36" t="s">
        <v>39</v>
      </c>
      <c r="U2182" s="39" t="str">
        <f>_xlfn.CONCAT(Tabel4[[#This Row],[Personnr.]],"-",Tabel4[[#This Row],[Afdeling]],"-",Tabel4[[#This Row],[ASS_Status]])</f>
        <v>32308-0132-Inactive - Payroll Eligible</v>
      </c>
    </row>
    <row r="2183" spans="13:21" ht="45" x14ac:dyDescent="0.4">
      <c r="M2183" s="35" t="s">
        <v>5241</v>
      </c>
      <c r="N2183" s="35"/>
      <c r="O2183" s="35"/>
      <c r="P2183" s="35" t="s">
        <v>31779</v>
      </c>
      <c r="Q2183" s="35" t="s">
        <v>29718</v>
      </c>
      <c r="R2183" s="35" t="s">
        <v>29745</v>
      </c>
      <c r="S2183" s="35" t="s">
        <v>5243</v>
      </c>
      <c r="T2183" s="36" t="s">
        <v>39</v>
      </c>
      <c r="U2183" s="39" t="str">
        <f>_xlfn.CONCAT(Tabel4[[#This Row],[Personnr.]],"-",Tabel4[[#This Row],[Afdeling]],"-",Tabel4[[#This Row],[ASS_Status]])</f>
        <v>-0132-Inactive - Payroll Eligible</v>
      </c>
    </row>
    <row r="2184" spans="13:21" ht="45" x14ac:dyDescent="0.4">
      <c r="M2184" s="35" t="s">
        <v>5241</v>
      </c>
      <c r="N2184" s="35"/>
      <c r="O2184" s="35"/>
      <c r="P2184" s="35" t="s">
        <v>42816</v>
      </c>
      <c r="Q2184" s="35" t="s">
        <v>29718</v>
      </c>
      <c r="R2184" s="35" t="s">
        <v>29745</v>
      </c>
      <c r="S2184" s="35" t="s">
        <v>5243</v>
      </c>
      <c r="T2184" s="36" t="s">
        <v>39</v>
      </c>
      <c r="U2184" s="39" t="str">
        <f>_xlfn.CONCAT(Tabel4[[#This Row],[Personnr.]],"-",Tabel4[[#This Row],[Afdeling]],"-",Tabel4[[#This Row],[ASS_Status]])</f>
        <v>-0132-Inactive - Payroll Eligible</v>
      </c>
    </row>
    <row r="2185" spans="13:21" ht="45" x14ac:dyDescent="0.4">
      <c r="M2185" s="35" t="s">
        <v>5241</v>
      </c>
      <c r="N2185" s="35"/>
      <c r="O2185" s="35"/>
      <c r="P2185" s="35" t="s">
        <v>31780</v>
      </c>
      <c r="Q2185" s="35" t="s">
        <v>29718</v>
      </c>
      <c r="R2185" s="35" t="s">
        <v>29745</v>
      </c>
      <c r="S2185" s="35" t="s">
        <v>5243</v>
      </c>
      <c r="T2185" s="36" t="s">
        <v>85</v>
      </c>
      <c r="U2185" s="39" t="str">
        <f>_xlfn.CONCAT(Tabel4[[#This Row],[Personnr.]],"-",Tabel4[[#This Row],[Afdeling]],"-",Tabel4[[#This Row],[ASS_Status]])</f>
        <v>-1118-Inactive - Payroll Eligible</v>
      </c>
    </row>
    <row r="2186" spans="13:21" ht="33.75" x14ac:dyDescent="0.4">
      <c r="M2186" s="35" t="s">
        <v>5244</v>
      </c>
      <c r="N2186" s="35" t="s">
        <v>48207</v>
      </c>
      <c r="O2186" s="35" t="s">
        <v>5245</v>
      </c>
      <c r="P2186" s="35" t="s">
        <v>31781</v>
      </c>
      <c r="Q2186" s="35" t="s">
        <v>29718</v>
      </c>
      <c r="R2186" s="35" t="s">
        <v>29745</v>
      </c>
      <c r="S2186" s="35" t="s">
        <v>5246</v>
      </c>
      <c r="T2186" s="36" t="s">
        <v>725</v>
      </c>
      <c r="U2186" s="39" t="str">
        <f>_xlfn.CONCAT(Tabel4[[#This Row],[Personnr.]],"-",Tabel4[[#This Row],[Afdeling]],"-",Tabel4[[#This Row],[ASS_Status]])</f>
        <v>33538-6265-Inactive - Payroll Eligible</v>
      </c>
    </row>
    <row r="2187" spans="13:21" x14ac:dyDescent="0.4">
      <c r="M2187" s="35" t="s">
        <v>29252</v>
      </c>
      <c r="N2187" s="35" t="s">
        <v>48208</v>
      </c>
      <c r="O2187" s="35" t="s">
        <v>31782</v>
      </c>
      <c r="P2187" s="35" t="s">
        <v>31783</v>
      </c>
      <c r="Q2187" s="35" t="s">
        <v>29718</v>
      </c>
      <c r="R2187" s="35" t="s">
        <v>29745</v>
      </c>
      <c r="S2187" s="35" t="s">
        <v>31784</v>
      </c>
      <c r="T2187" s="36" t="s">
        <v>586</v>
      </c>
      <c r="U2187" s="39" t="str">
        <f>_xlfn.CONCAT(Tabel4[[#This Row],[Personnr.]],"-",Tabel4[[#This Row],[Afdeling]],"-",Tabel4[[#This Row],[ASS_Status]])</f>
        <v>34961-4200-Inactive - Payroll Eligible</v>
      </c>
    </row>
    <row r="2188" spans="13:21" ht="33.75" x14ac:dyDescent="0.4">
      <c r="M2188" s="35" t="s">
        <v>5247</v>
      </c>
      <c r="N2188" s="35" t="s">
        <v>48209</v>
      </c>
      <c r="O2188" s="35" t="s">
        <v>5248</v>
      </c>
      <c r="P2188" s="35" t="s">
        <v>31785</v>
      </c>
      <c r="Q2188" s="35" t="s">
        <v>29718</v>
      </c>
      <c r="R2188" s="35" t="s">
        <v>29745</v>
      </c>
      <c r="S2188" s="35" t="s">
        <v>5249</v>
      </c>
      <c r="T2188" s="36" t="s">
        <v>39</v>
      </c>
      <c r="U2188" s="39" t="str">
        <f>_xlfn.CONCAT(Tabel4[[#This Row],[Personnr.]],"-",Tabel4[[#This Row],[Afdeling]],"-",Tabel4[[#This Row],[ASS_Status]])</f>
        <v>33077-0132-Inactive - Payroll Eligible</v>
      </c>
    </row>
    <row r="2189" spans="13:21" ht="33.75" x14ac:dyDescent="0.4">
      <c r="M2189" s="35" t="s">
        <v>5247</v>
      </c>
      <c r="N2189" s="35"/>
      <c r="O2189" s="35"/>
      <c r="P2189" s="35" t="s">
        <v>42817</v>
      </c>
      <c r="Q2189" s="35" t="s">
        <v>29718</v>
      </c>
      <c r="R2189" s="35" t="s">
        <v>29745</v>
      </c>
      <c r="S2189" s="35" t="s">
        <v>5249</v>
      </c>
      <c r="T2189" s="36" t="s">
        <v>39</v>
      </c>
      <c r="U2189" s="39" t="str">
        <f>_xlfn.CONCAT(Tabel4[[#This Row],[Personnr.]],"-",Tabel4[[#This Row],[Afdeling]],"-",Tabel4[[#This Row],[ASS_Status]])</f>
        <v>-0132-Inactive - Payroll Eligible</v>
      </c>
    </row>
    <row r="2190" spans="13:21" ht="33.75" x14ac:dyDescent="0.4">
      <c r="M2190" s="35" t="s">
        <v>44508</v>
      </c>
      <c r="N2190" s="35" t="s">
        <v>48210</v>
      </c>
      <c r="O2190" s="35" t="s">
        <v>44509</v>
      </c>
      <c r="P2190" s="35" t="s">
        <v>42818</v>
      </c>
      <c r="Q2190" s="35" t="s">
        <v>29721</v>
      </c>
      <c r="R2190" s="35" t="s">
        <v>29745</v>
      </c>
      <c r="S2190" s="35" t="s">
        <v>42819</v>
      </c>
      <c r="T2190" s="36" t="s">
        <v>723</v>
      </c>
      <c r="U2190" s="39" t="str">
        <f>_xlfn.CONCAT(Tabel4[[#This Row],[Personnr.]],"-",Tabel4[[#This Row],[Afdeling]],"-",Tabel4[[#This Row],[ASS_Status]])</f>
        <v>36141-6245-Aktiv ansættelse</v>
      </c>
    </row>
    <row r="2191" spans="13:21" x14ac:dyDescent="0.4">
      <c r="M2191" s="35" t="s">
        <v>48211</v>
      </c>
      <c r="N2191" s="35" t="s">
        <v>48212</v>
      </c>
      <c r="O2191" s="35" t="s">
        <v>48213</v>
      </c>
      <c r="P2191" s="35" t="s">
        <v>48214</v>
      </c>
      <c r="Q2191" s="35" t="s">
        <v>29721</v>
      </c>
      <c r="R2191" s="35" t="s">
        <v>29748</v>
      </c>
      <c r="S2191" s="35" t="s">
        <v>48215</v>
      </c>
      <c r="T2191" s="36" t="s">
        <v>472</v>
      </c>
      <c r="U2191" s="39" t="str">
        <f>_xlfn.CONCAT(Tabel4[[#This Row],[Personnr.]],"-",Tabel4[[#This Row],[Afdeling]],"-",Tabel4[[#This Row],[ASS_Status]])</f>
        <v>36594-3195-Aktiv ansættelse</v>
      </c>
    </row>
    <row r="2192" spans="13:21" x14ac:dyDescent="0.4">
      <c r="M2192" s="35" t="s">
        <v>5250</v>
      </c>
      <c r="N2192" s="35" t="s">
        <v>48216</v>
      </c>
      <c r="O2192" s="35" t="s">
        <v>5251</v>
      </c>
      <c r="P2192" s="35" t="s">
        <v>31786</v>
      </c>
      <c r="Q2192" s="35" t="s">
        <v>29718</v>
      </c>
      <c r="R2192" s="35" t="s">
        <v>29754</v>
      </c>
      <c r="S2192" s="35" t="s">
        <v>5252</v>
      </c>
      <c r="T2192" s="36" t="s">
        <v>177</v>
      </c>
      <c r="U2192" s="39" t="str">
        <f>_xlfn.CONCAT(Tabel4[[#This Row],[Personnr.]],"-",Tabel4[[#This Row],[Afdeling]],"-",Tabel4[[#This Row],[ASS_Status]])</f>
        <v>33980-2365-Inactive - Payroll Eligible</v>
      </c>
    </row>
    <row r="2193" spans="13:21" x14ac:dyDescent="0.4">
      <c r="M2193" s="35" t="s">
        <v>48217</v>
      </c>
      <c r="N2193" s="35" t="s">
        <v>48218</v>
      </c>
      <c r="O2193" s="35" t="s">
        <v>48219</v>
      </c>
      <c r="P2193" s="35" t="s">
        <v>48220</v>
      </c>
      <c r="Q2193" s="35" t="s">
        <v>29718</v>
      </c>
      <c r="R2193" s="35" t="s">
        <v>29754</v>
      </c>
      <c r="S2193" s="35" t="s">
        <v>48221</v>
      </c>
      <c r="T2193" s="36" t="s">
        <v>299</v>
      </c>
      <c r="U2193" s="39" t="str">
        <f>_xlfn.CONCAT(Tabel4[[#This Row],[Personnr.]],"-",Tabel4[[#This Row],[Afdeling]],"-",Tabel4[[#This Row],[ASS_Status]])</f>
        <v>36538-2733-Inactive - Payroll Eligible</v>
      </c>
    </row>
    <row r="2194" spans="13:21" x14ac:dyDescent="0.4">
      <c r="M2194" s="35" t="s">
        <v>48217</v>
      </c>
      <c r="N2194" s="35"/>
      <c r="O2194" s="35"/>
      <c r="P2194" s="35" t="s">
        <v>48222</v>
      </c>
      <c r="Q2194" s="35" t="s">
        <v>29721</v>
      </c>
      <c r="R2194" s="35" t="s">
        <v>29754</v>
      </c>
      <c r="S2194" s="35" t="s">
        <v>48221</v>
      </c>
      <c r="T2194" s="36" t="s">
        <v>299</v>
      </c>
      <c r="U2194" s="39" t="str">
        <f>_xlfn.CONCAT(Tabel4[[#This Row],[Personnr.]],"-",Tabel4[[#This Row],[Afdeling]],"-",Tabel4[[#This Row],[ASS_Status]])</f>
        <v>-2733-Aktiv ansættelse</v>
      </c>
    </row>
    <row r="2195" spans="13:21" ht="45" x14ac:dyDescent="0.4">
      <c r="M2195" s="35" t="s">
        <v>48223</v>
      </c>
      <c r="N2195" s="35" t="s">
        <v>48224</v>
      </c>
      <c r="O2195" s="35" t="s">
        <v>48225</v>
      </c>
      <c r="P2195" s="35" t="s">
        <v>48226</v>
      </c>
      <c r="Q2195" s="35" t="s">
        <v>29718</v>
      </c>
      <c r="R2195" s="35" t="s">
        <v>29745</v>
      </c>
      <c r="S2195" s="35" t="s">
        <v>48227</v>
      </c>
      <c r="T2195" s="36" t="s">
        <v>39</v>
      </c>
      <c r="U2195" s="39" t="str">
        <f>_xlfn.CONCAT(Tabel4[[#This Row],[Personnr.]],"-",Tabel4[[#This Row],[Afdeling]],"-",Tabel4[[#This Row],[ASS_Status]])</f>
        <v>36945-0132-Inactive - Payroll Eligible</v>
      </c>
    </row>
    <row r="2196" spans="13:21" x14ac:dyDescent="0.4">
      <c r="M2196" s="35" t="s">
        <v>5253</v>
      </c>
      <c r="N2196" s="35" t="s">
        <v>48228</v>
      </c>
      <c r="O2196" s="35" t="s">
        <v>5254</v>
      </c>
      <c r="P2196" s="35" t="s">
        <v>31787</v>
      </c>
      <c r="Q2196" s="35" t="s">
        <v>29718</v>
      </c>
      <c r="R2196" s="35" t="s">
        <v>29829</v>
      </c>
      <c r="S2196" s="35" t="s">
        <v>5255</v>
      </c>
      <c r="T2196" s="36" t="s">
        <v>397</v>
      </c>
      <c r="U2196" s="39" t="str">
        <f>_xlfn.CONCAT(Tabel4[[#This Row],[Personnr.]],"-",Tabel4[[#This Row],[Afdeling]],"-",Tabel4[[#This Row],[ASS_Status]])</f>
        <v>11073-3000-Inactive - Payroll Eligible</v>
      </c>
    </row>
    <row r="2197" spans="13:21" x14ac:dyDescent="0.4">
      <c r="M2197" s="35" t="s">
        <v>5256</v>
      </c>
      <c r="N2197" s="35" t="s">
        <v>48229</v>
      </c>
      <c r="O2197" s="35" t="s">
        <v>5257</v>
      </c>
      <c r="P2197" s="35" t="s">
        <v>31788</v>
      </c>
      <c r="Q2197" s="35" t="s">
        <v>29718</v>
      </c>
      <c r="R2197" s="35" t="s">
        <v>31079</v>
      </c>
      <c r="S2197" s="35" t="s">
        <v>5258</v>
      </c>
      <c r="T2197" s="36" t="s">
        <v>621</v>
      </c>
      <c r="U2197" s="39" t="str">
        <f>_xlfn.CONCAT(Tabel4[[#This Row],[Personnr.]],"-",Tabel4[[#This Row],[Afdeling]],"-",Tabel4[[#This Row],[ASS_Status]])</f>
        <v>32887-4630-Inactive - Payroll Eligible</v>
      </c>
    </row>
    <row r="2198" spans="13:21" x14ac:dyDescent="0.4">
      <c r="M2198" s="35" t="s">
        <v>5259</v>
      </c>
      <c r="N2198" s="35" t="s">
        <v>48230</v>
      </c>
      <c r="O2198" s="35" t="s">
        <v>5260</v>
      </c>
      <c r="P2198" s="35" t="s">
        <v>31789</v>
      </c>
      <c r="Q2198" s="35" t="s">
        <v>29721</v>
      </c>
      <c r="R2198" s="35" t="s">
        <v>29729</v>
      </c>
      <c r="S2198" s="35" t="s">
        <v>5261</v>
      </c>
      <c r="T2198" s="36" t="s">
        <v>454</v>
      </c>
      <c r="U2198" s="39" t="str">
        <f>_xlfn.CONCAT(Tabel4[[#This Row],[Personnr.]],"-",Tabel4[[#This Row],[Afdeling]],"-",Tabel4[[#This Row],[ASS_Status]])</f>
        <v>5086-3130-Aktiv ansættelse</v>
      </c>
    </row>
    <row r="2199" spans="13:21" x14ac:dyDescent="0.4">
      <c r="M2199" s="35" t="s">
        <v>5262</v>
      </c>
      <c r="N2199" s="35" t="s">
        <v>48231</v>
      </c>
      <c r="O2199" s="35" t="s">
        <v>5263</v>
      </c>
      <c r="P2199" s="35" t="s">
        <v>31790</v>
      </c>
      <c r="Q2199" s="35" t="s">
        <v>29718</v>
      </c>
      <c r="R2199" s="35" t="s">
        <v>29844</v>
      </c>
      <c r="S2199" s="35" t="s">
        <v>5264</v>
      </c>
      <c r="T2199" s="36" t="s">
        <v>836</v>
      </c>
      <c r="U2199" s="39" t="str">
        <f>_xlfn.CONCAT(Tabel4[[#This Row],[Personnr.]],"-",Tabel4[[#This Row],[Afdeling]],"-",Tabel4[[#This Row],[ASS_Status]])</f>
        <v>15730-8531-Inactive - Payroll Eligible</v>
      </c>
    </row>
    <row r="2200" spans="13:21" ht="33.75" x14ac:dyDescent="0.4">
      <c r="M2200" s="35" t="s">
        <v>5265</v>
      </c>
      <c r="N2200" s="35"/>
      <c r="O2200" s="35" t="s">
        <v>5266</v>
      </c>
      <c r="P2200" s="35" t="s">
        <v>31791</v>
      </c>
      <c r="Q2200" s="35" t="s">
        <v>29718</v>
      </c>
      <c r="R2200" s="35" t="s">
        <v>30114</v>
      </c>
      <c r="S2200" s="35" t="s">
        <v>5267</v>
      </c>
      <c r="T2200" s="36" t="s">
        <v>453</v>
      </c>
      <c r="U2200" s="39" t="str">
        <f>_xlfn.CONCAT(Tabel4[[#This Row],[Personnr.]],"-",Tabel4[[#This Row],[Afdeling]],"-",Tabel4[[#This Row],[ASS_Status]])</f>
        <v>32172-3121-Inactive - Payroll Eligible</v>
      </c>
    </row>
    <row r="2201" spans="13:21" x14ac:dyDescent="0.4">
      <c r="M2201" s="35" t="s">
        <v>5268</v>
      </c>
      <c r="N2201" s="35" t="s">
        <v>48232</v>
      </c>
      <c r="O2201" s="35" t="s">
        <v>5269</v>
      </c>
      <c r="P2201" s="35" t="s">
        <v>31792</v>
      </c>
      <c r="Q2201" s="35" t="s">
        <v>29721</v>
      </c>
      <c r="R2201" s="35" t="s">
        <v>29780</v>
      </c>
      <c r="S2201" s="35" t="s">
        <v>5270</v>
      </c>
      <c r="T2201" s="36" t="s">
        <v>421</v>
      </c>
      <c r="U2201" s="39" t="str">
        <f>_xlfn.CONCAT(Tabel4[[#This Row],[Personnr.]],"-",Tabel4[[#This Row],[Afdeling]],"-",Tabel4[[#This Row],[ASS_Status]])</f>
        <v>1731-3040-Aktiv ansættelse</v>
      </c>
    </row>
    <row r="2202" spans="13:21" x14ac:dyDescent="0.4">
      <c r="M2202" s="35" t="s">
        <v>5271</v>
      </c>
      <c r="N2202" s="35" t="s">
        <v>48233</v>
      </c>
      <c r="O2202" s="35" t="s">
        <v>5272</v>
      </c>
      <c r="P2202" s="35" t="s">
        <v>31793</v>
      </c>
      <c r="Q2202" s="35" t="s">
        <v>29721</v>
      </c>
      <c r="R2202" s="35" t="s">
        <v>29729</v>
      </c>
      <c r="S2202" s="35" t="s">
        <v>5273</v>
      </c>
      <c r="T2202" s="36" t="s">
        <v>46122</v>
      </c>
      <c r="U2202" s="39" t="str">
        <f>_xlfn.CONCAT(Tabel4[[#This Row],[Personnr.]],"-",Tabel4[[#This Row],[Afdeling]],"-",Tabel4[[#This Row],[ASS_Status]])</f>
        <v>19671-6251-Aktiv ansættelse</v>
      </c>
    </row>
    <row r="2203" spans="13:21" x14ac:dyDescent="0.4">
      <c r="M2203" s="35" t="s">
        <v>5274</v>
      </c>
      <c r="N2203" s="35" t="s">
        <v>48234</v>
      </c>
      <c r="O2203" s="35" t="s">
        <v>253</v>
      </c>
      <c r="P2203" s="35" t="s">
        <v>31794</v>
      </c>
      <c r="Q2203" s="35" t="s">
        <v>29721</v>
      </c>
      <c r="R2203" s="35" t="s">
        <v>30418</v>
      </c>
      <c r="S2203" s="35" t="s">
        <v>5275</v>
      </c>
      <c r="T2203" s="36" t="s">
        <v>117</v>
      </c>
      <c r="U2203" s="39" t="str">
        <f>_xlfn.CONCAT(Tabel4[[#This Row],[Personnr.]],"-",Tabel4[[#This Row],[Afdeling]],"-",Tabel4[[#This Row],[ASS_Status]])</f>
        <v>2561-2210-Aktiv ansættelse</v>
      </c>
    </row>
    <row r="2204" spans="13:21" x14ac:dyDescent="0.4">
      <c r="M2204" s="35" t="s">
        <v>31795</v>
      </c>
      <c r="N2204" s="35" t="s">
        <v>48235</v>
      </c>
      <c r="O2204" s="35" t="s">
        <v>31796</v>
      </c>
      <c r="P2204" s="35" t="s">
        <v>31797</v>
      </c>
      <c r="Q2204" s="35" t="s">
        <v>29718</v>
      </c>
      <c r="R2204" s="35" t="s">
        <v>29719</v>
      </c>
      <c r="S2204" s="35" t="s">
        <v>31798</v>
      </c>
      <c r="T2204" s="36" t="s">
        <v>158</v>
      </c>
      <c r="U2204" s="39" t="str">
        <f>_xlfn.CONCAT(Tabel4[[#This Row],[Personnr.]],"-",Tabel4[[#This Row],[Afdeling]],"-",Tabel4[[#This Row],[ASS_Status]])</f>
        <v>35069-2301-Inactive - Payroll Eligible</v>
      </c>
    </row>
    <row r="2205" spans="13:21" ht="33.75" x14ac:dyDescent="0.4">
      <c r="M2205" s="35" t="s">
        <v>5276</v>
      </c>
      <c r="N2205" s="35" t="s">
        <v>48236</v>
      </c>
      <c r="O2205" s="35" t="s">
        <v>5277</v>
      </c>
      <c r="P2205" s="35" t="s">
        <v>31799</v>
      </c>
      <c r="Q2205" s="35" t="s">
        <v>29721</v>
      </c>
      <c r="R2205" s="35" t="s">
        <v>30254</v>
      </c>
      <c r="S2205" s="35" t="s">
        <v>5278</v>
      </c>
      <c r="T2205" s="36" t="s">
        <v>715</v>
      </c>
      <c r="U2205" s="39" t="str">
        <f>_xlfn.CONCAT(Tabel4[[#This Row],[Personnr.]],"-",Tabel4[[#This Row],[Afdeling]],"-",Tabel4[[#This Row],[ASS_Status]])</f>
        <v>10880-6000-Aktiv ansættelse</v>
      </c>
    </row>
    <row r="2206" spans="13:21" ht="33.75" x14ac:dyDescent="0.4">
      <c r="M2206" s="35" t="s">
        <v>5279</v>
      </c>
      <c r="N2206" s="35" t="s">
        <v>48237</v>
      </c>
      <c r="O2206" s="35" t="s">
        <v>5280</v>
      </c>
      <c r="P2206" s="35" t="s">
        <v>31800</v>
      </c>
      <c r="Q2206" s="35" t="s">
        <v>29721</v>
      </c>
      <c r="R2206" s="35" t="s">
        <v>29724</v>
      </c>
      <c r="S2206" s="35" t="s">
        <v>5281</v>
      </c>
      <c r="T2206" s="36" t="s">
        <v>611</v>
      </c>
      <c r="U2206" s="39" t="str">
        <f>_xlfn.CONCAT(Tabel4[[#This Row],[Personnr.]],"-",Tabel4[[#This Row],[Afdeling]],"-",Tabel4[[#This Row],[ASS_Status]])</f>
        <v>28075-4291-Aktiv ansættelse</v>
      </c>
    </row>
    <row r="2207" spans="13:21" ht="33.75" x14ac:dyDescent="0.4">
      <c r="M2207" s="35" t="s">
        <v>5282</v>
      </c>
      <c r="N2207" s="35" t="s">
        <v>48238</v>
      </c>
      <c r="O2207" s="35" t="s">
        <v>5283</v>
      </c>
      <c r="P2207" s="35" t="s">
        <v>31801</v>
      </c>
      <c r="Q2207" s="35" t="s">
        <v>29718</v>
      </c>
      <c r="R2207" s="35" t="s">
        <v>29726</v>
      </c>
      <c r="S2207" s="35" t="s">
        <v>5284</v>
      </c>
      <c r="T2207" s="36" t="s">
        <v>761</v>
      </c>
      <c r="U2207" s="39" t="str">
        <f>_xlfn.CONCAT(Tabel4[[#This Row],[Personnr.]],"-",Tabel4[[#This Row],[Afdeling]],"-",Tabel4[[#This Row],[ASS_Status]])</f>
        <v>19583-7750-Inactive - Payroll Eligible</v>
      </c>
    </row>
    <row r="2208" spans="13:21" ht="33.75" x14ac:dyDescent="0.4">
      <c r="M2208" s="35" t="s">
        <v>5285</v>
      </c>
      <c r="N2208" s="35" t="s">
        <v>48239</v>
      </c>
      <c r="O2208" s="35" t="s">
        <v>5286</v>
      </c>
      <c r="P2208" s="35" t="s">
        <v>31802</v>
      </c>
      <c r="Q2208" s="35" t="s">
        <v>29721</v>
      </c>
      <c r="R2208" s="35" t="s">
        <v>29791</v>
      </c>
      <c r="S2208" s="35" t="s">
        <v>5287</v>
      </c>
      <c r="T2208" s="36" t="s">
        <v>818</v>
      </c>
      <c r="U2208" s="39" t="str">
        <f>_xlfn.CONCAT(Tabel4[[#This Row],[Personnr.]],"-",Tabel4[[#This Row],[Afdeling]],"-",Tabel4[[#This Row],[ASS_Status]])</f>
        <v>17341-8340-Aktiv ansættelse</v>
      </c>
    </row>
    <row r="2209" spans="13:21" x14ac:dyDescent="0.4">
      <c r="M2209" s="35" t="s">
        <v>5288</v>
      </c>
      <c r="N2209" s="35" t="s">
        <v>48240</v>
      </c>
      <c r="O2209" s="35" t="s">
        <v>5289</v>
      </c>
      <c r="P2209" s="35" t="s">
        <v>31803</v>
      </c>
      <c r="Q2209" s="35" t="s">
        <v>29721</v>
      </c>
      <c r="R2209" s="35" t="s">
        <v>29786</v>
      </c>
      <c r="S2209" s="35" t="s">
        <v>5290</v>
      </c>
      <c r="T2209" s="36" t="s">
        <v>287</v>
      </c>
      <c r="U2209" s="39" t="str">
        <f>_xlfn.CONCAT(Tabel4[[#This Row],[Personnr.]],"-",Tabel4[[#This Row],[Afdeling]],"-",Tabel4[[#This Row],[ASS_Status]])</f>
        <v>1961-2693-Aktiv ansættelse</v>
      </c>
    </row>
    <row r="2210" spans="13:21" x14ac:dyDescent="0.4">
      <c r="M2210" s="35" t="s">
        <v>5291</v>
      </c>
      <c r="N2210" s="35" t="s">
        <v>48241</v>
      </c>
      <c r="O2210" s="35" t="s">
        <v>5292</v>
      </c>
      <c r="P2210" s="35" t="s">
        <v>31804</v>
      </c>
      <c r="Q2210" s="35" t="s">
        <v>29721</v>
      </c>
      <c r="R2210" s="35" t="s">
        <v>30005</v>
      </c>
      <c r="S2210" s="35" t="s">
        <v>5293</v>
      </c>
      <c r="T2210" s="36" t="s">
        <v>848</v>
      </c>
      <c r="U2210" s="39" t="str">
        <f>_xlfn.CONCAT(Tabel4[[#This Row],[Personnr.]],"-",Tabel4[[#This Row],[Afdeling]],"-",Tabel4[[#This Row],[ASS_Status]])</f>
        <v>26079-8606-Aktiv ansættelse</v>
      </c>
    </row>
    <row r="2211" spans="13:21" x14ac:dyDescent="0.4">
      <c r="M2211" s="35" t="s">
        <v>5294</v>
      </c>
      <c r="N2211" s="35" t="s">
        <v>48242</v>
      </c>
      <c r="O2211" s="35" t="s">
        <v>5295</v>
      </c>
      <c r="P2211" s="35" t="s">
        <v>31805</v>
      </c>
      <c r="Q2211" s="35" t="s">
        <v>29721</v>
      </c>
      <c r="R2211" s="35" t="s">
        <v>29797</v>
      </c>
      <c r="S2211" s="35" t="s">
        <v>5296</v>
      </c>
      <c r="T2211" s="36" t="s">
        <v>129</v>
      </c>
      <c r="U2211" s="39" t="str">
        <f>_xlfn.CONCAT(Tabel4[[#This Row],[Personnr.]],"-",Tabel4[[#This Row],[Afdeling]],"-",Tabel4[[#This Row],[ASS_Status]])</f>
        <v>24471-2239-Aktiv ansættelse</v>
      </c>
    </row>
    <row r="2212" spans="13:21" x14ac:dyDescent="0.4">
      <c r="M2212" s="35" t="s">
        <v>5297</v>
      </c>
      <c r="N2212" s="35" t="s">
        <v>48243</v>
      </c>
      <c r="O2212" s="35" t="s">
        <v>5298</v>
      </c>
      <c r="P2212" s="35" t="s">
        <v>31806</v>
      </c>
      <c r="Q2212" s="35" t="s">
        <v>29721</v>
      </c>
      <c r="R2212" s="35" t="s">
        <v>29737</v>
      </c>
      <c r="S2212" s="35" t="s">
        <v>5299</v>
      </c>
      <c r="T2212" s="36" t="s">
        <v>243</v>
      </c>
      <c r="U2212" s="39" t="str">
        <f>_xlfn.CONCAT(Tabel4[[#This Row],[Personnr.]],"-",Tabel4[[#This Row],[Afdeling]],"-",Tabel4[[#This Row],[ASS_Status]])</f>
        <v>32428-2512-Aktiv ansættelse</v>
      </c>
    </row>
    <row r="2213" spans="13:21" x14ac:dyDescent="0.4">
      <c r="M2213" s="35" t="s">
        <v>31807</v>
      </c>
      <c r="N2213" s="35" t="s">
        <v>48244</v>
      </c>
      <c r="O2213" s="35" t="s">
        <v>31808</v>
      </c>
      <c r="P2213" s="35" t="s">
        <v>31809</v>
      </c>
      <c r="Q2213" s="35" t="s">
        <v>29721</v>
      </c>
      <c r="R2213" s="35" t="s">
        <v>29737</v>
      </c>
      <c r="S2213" s="35" t="s">
        <v>31810</v>
      </c>
      <c r="T2213" s="36" t="s">
        <v>161</v>
      </c>
      <c r="U2213" s="39" t="str">
        <f>_xlfn.CONCAT(Tabel4[[#This Row],[Personnr.]],"-",Tabel4[[#This Row],[Afdeling]],"-",Tabel4[[#This Row],[ASS_Status]])</f>
        <v>35276-2305-Aktiv ansættelse</v>
      </c>
    </row>
    <row r="2214" spans="13:21" x14ac:dyDescent="0.4">
      <c r="M2214" s="35" t="s">
        <v>5300</v>
      </c>
      <c r="N2214" s="35" t="s">
        <v>48245</v>
      </c>
      <c r="O2214" s="35" t="s">
        <v>5301</v>
      </c>
      <c r="P2214" s="35" t="s">
        <v>31811</v>
      </c>
      <c r="Q2214" s="35" t="s">
        <v>29718</v>
      </c>
      <c r="R2214" s="35" t="s">
        <v>29745</v>
      </c>
      <c r="S2214" s="35" t="s">
        <v>5302</v>
      </c>
      <c r="T2214" s="36" t="s">
        <v>586</v>
      </c>
      <c r="U2214" s="39" t="str">
        <f>_xlfn.CONCAT(Tabel4[[#This Row],[Personnr.]],"-",Tabel4[[#This Row],[Afdeling]],"-",Tabel4[[#This Row],[ASS_Status]])</f>
        <v>31690-4200-Inactive - Payroll Eligible</v>
      </c>
    </row>
    <row r="2215" spans="13:21" x14ac:dyDescent="0.4">
      <c r="M2215" s="35" t="s">
        <v>5300</v>
      </c>
      <c r="N2215" s="35"/>
      <c r="O2215" s="35"/>
      <c r="P2215" s="35" t="s">
        <v>31812</v>
      </c>
      <c r="Q2215" s="35" t="s">
        <v>29718</v>
      </c>
      <c r="R2215" s="35" t="s">
        <v>29745</v>
      </c>
      <c r="S2215" s="35" t="s">
        <v>5302</v>
      </c>
      <c r="T2215" s="36" t="s">
        <v>587</v>
      </c>
      <c r="U2215" s="39" t="str">
        <f>_xlfn.CONCAT(Tabel4[[#This Row],[Personnr.]],"-",Tabel4[[#This Row],[Afdeling]],"-",Tabel4[[#This Row],[ASS_Status]])</f>
        <v>-4201-Inactive - Payroll Eligible</v>
      </c>
    </row>
    <row r="2216" spans="13:21" x14ac:dyDescent="0.4">
      <c r="M2216" s="35" t="s">
        <v>5300</v>
      </c>
      <c r="N2216" s="35"/>
      <c r="O2216" s="35"/>
      <c r="P2216" s="35" t="s">
        <v>31813</v>
      </c>
      <c r="Q2216" s="35" t="s">
        <v>29718</v>
      </c>
      <c r="R2216" s="35" t="s">
        <v>29745</v>
      </c>
      <c r="S2216" s="35" t="s">
        <v>5302</v>
      </c>
      <c r="T2216" s="36" t="s">
        <v>586</v>
      </c>
      <c r="U2216" s="39" t="str">
        <f>_xlfn.CONCAT(Tabel4[[#This Row],[Personnr.]],"-",Tabel4[[#This Row],[Afdeling]],"-",Tabel4[[#This Row],[ASS_Status]])</f>
        <v>-4200-Inactive - Payroll Eligible</v>
      </c>
    </row>
    <row r="2217" spans="13:21" x14ac:dyDescent="0.4">
      <c r="M2217" s="35" t="s">
        <v>5303</v>
      </c>
      <c r="N2217" s="35" t="s">
        <v>48246</v>
      </c>
      <c r="O2217" s="35" t="s">
        <v>5304</v>
      </c>
      <c r="P2217" s="35" t="s">
        <v>31814</v>
      </c>
      <c r="Q2217" s="35" t="s">
        <v>29718</v>
      </c>
      <c r="R2217" s="35" t="s">
        <v>29745</v>
      </c>
      <c r="S2217" s="35" t="s">
        <v>5305</v>
      </c>
      <c r="T2217" s="36" t="s">
        <v>39</v>
      </c>
      <c r="U2217" s="39" t="str">
        <f>_xlfn.CONCAT(Tabel4[[#This Row],[Personnr.]],"-",Tabel4[[#This Row],[Afdeling]],"-",Tabel4[[#This Row],[ASS_Status]])</f>
        <v>30638-0132-Inactive - Payroll Eligible</v>
      </c>
    </row>
    <row r="2218" spans="13:21" x14ac:dyDescent="0.4">
      <c r="M2218" s="35" t="s">
        <v>5306</v>
      </c>
      <c r="N2218" s="35" t="s">
        <v>48247</v>
      </c>
      <c r="O2218" s="35" t="s">
        <v>5307</v>
      </c>
      <c r="P2218" s="35" t="s">
        <v>31815</v>
      </c>
      <c r="Q2218" s="35" t="s">
        <v>29721</v>
      </c>
      <c r="R2218" s="35" t="s">
        <v>29737</v>
      </c>
      <c r="S2218" s="35" t="s">
        <v>5308</v>
      </c>
      <c r="T2218" s="36" t="s">
        <v>371</v>
      </c>
      <c r="U2218" s="39" t="str">
        <f>_xlfn.CONCAT(Tabel4[[#This Row],[Personnr.]],"-",Tabel4[[#This Row],[Afdeling]],"-",Tabel4[[#This Row],[ASS_Status]])</f>
        <v>27856-2841-Aktiv ansættelse</v>
      </c>
    </row>
    <row r="2219" spans="13:21" x14ac:dyDescent="0.4">
      <c r="M2219" s="35" t="s">
        <v>5309</v>
      </c>
      <c r="N2219" s="35"/>
      <c r="O2219" s="35" t="s">
        <v>5310</v>
      </c>
      <c r="P2219" s="35" t="s">
        <v>31816</v>
      </c>
      <c r="Q2219" s="35" t="s">
        <v>29721</v>
      </c>
      <c r="R2219" s="35" t="s">
        <v>29748</v>
      </c>
      <c r="S2219" s="35" t="s">
        <v>5311</v>
      </c>
      <c r="T2219" s="36" t="s">
        <v>31</v>
      </c>
      <c r="U2219" s="39" t="str">
        <f>_xlfn.CONCAT(Tabel4[[#This Row],[Personnr.]],"-",Tabel4[[#This Row],[Afdeling]],"-",Tabel4[[#This Row],[ASS_Status]])</f>
        <v>32300-0116-Aktiv ansættelse</v>
      </c>
    </row>
    <row r="2220" spans="13:21" x14ac:dyDescent="0.4">
      <c r="M2220" s="35" t="s">
        <v>5312</v>
      </c>
      <c r="N2220" s="35" t="s">
        <v>48248</v>
      </c>
      <c r="O2220" s="35" t="s">
        <v>5313</v>
      </c>
      <c r="P2220" s="35" t="s">
        <v>31817</v>
      </c>
      <c r="Q2220" s="35" t="s">
        <v>29718</v>
      </c>
      <c r="R2220" s="35" t="s">
        <v>29745</v>
      </c>
      <c r="S2220" s="35" t="s">
        <v>5314</v>
      </c>
      <c r="T2220" s="36" t="s">
        <v>39</v>
      </c>
      <c r="U2220" s="39" t="str">
        <f>_xlfn.CONCAT(Tabel4[[#This Row],[Personnr.]],"-",Tabel4[[#This Row],[Afdeling]],"-",Tabel4[[#This Row],[ASS_Status]])</f>
        <v>28596-0132-Inactive - Payroll Eligible</v>
      </c>
    </row>
    <row r="2221" spans="13:21" x14ac:dyDescent="0.4">
      <c r="M2221" s="35" t="s">
        <v>5312</v>
      </c>
      <c r="N2221" s="35"/>
      <c r="O2221" s="35"/>
      <c r="P2221" s="35" t="s">
        <v>31818</v>
      </c>
      <c r="Q2221" s="35" t="s">
        <v>29718</v>
      </c>
      <c r="R2221" s="35" t="s">
        <v>29745</v>
      </c>
      <c r="S2221" s="35" t="s">
        <v>5314</v>
      </c>
      <c r="T2221" s="36" t="s">
        <v>39</v>
      </c>
      <c r="U2221" s="39" t="str">
        <f>_xlfn.CONCAT(Tabel4[[#This Row],[Personnr.]],"-",Tabel4[[#This Row],[Afdeling]],"-",Tabel4[[#This Row],[ASS_Status]])</f>
        <v>-0132-Inactive - Payroll Eligible</v>
      </c>
    </row>
    <row r="2222" spans="13:21" x14ac:dyDescent="0.4">
      <c r="M2222" s="35" t="s">
        <v>5312</v>
      </c>
      <c r="N2222" s="35"/>
      <c r="O2222" s="35"/>
      <c r="P2222" s="35" t="s">
        <v>31819</v>
      </c>
      <c r="Q2222" s="35" t="s">
        <v>29718</v>
      </c>
      <c r="R2222" s="35" t="s">
        <v>29745</v>
      </c>
      <c r="S2222" s="35" t="s">
        <v>5314</v>
      </c>
      <c r="T2222" s="36" t="s">
        <v>39</v>
      </c>
      <c r="U2222" s="39" t="str">
        <f>_xlfn.CONCAT(Tabel4[[#This Row],[Personnr.]],"-",Tabel4[[#This Row],[Afdeling]],"-",Tabel4[[#This Row],[ASS_Status]])</f>
        <v>-0132-Inactive - Payroll Eligible</v>
      </c>
    </row>
    <row r="2223" spans="13:21" ht="33.75" x14ac:dyDescent="0.4">
      <c r="M2223" s="35" t="s">
        <v>48249</v>
      </c>
      <c r="N2223" s="35" t="s">
        <v>48250</v>
      </c>
      <c r="O2223" s="35" t="s">
        <v>48251</v>
      </c>
      <c r="P2223" s="35" t="s">
        <v>48252</v>
      </c>
      <c r="Q2223" s="35" t="s">
        <v>29718</v>
      </c>
      <c r="R2223" s="35" t="s">
        <v>29745</v>
      </c>
      <c r="S2223" s="35" t="s">
        <v>48253</v>
      </c>
      <c r="T2223" s="36" t="s">
        <v>726</v>
      </c>
      <c r="U2223" s="39" t="str">
        <f>_xlfn.CONCAT(Tabel4[[#This Row],[Personnr.]],"-",Tabel4[[#This Row],[Afdeling]],"-",Tabel4[[#This Row],[ASS_Status]])</f>
        <v>37040-6271-Inactive - Payroll Eligible</v>
      </c>
    </row>
    <row r="2224" spans="13:21" x14ac:dyDescent="0.4">
      <c r="M2224" s="35" t="s">
        <v>5315</v>
      </c>
      <c r="N2224" s="35" t="s">
        <v>48254</v>
      </c>
      <c r="O2224" s="35" t="s">
        <v>5316</v>
      </c>
      <c r="P2224" s="35" t="s">
        <v>31820</v>
      </c>
      <c r="Q2224" s="35" t="s">
        <v>29718</v>
      </c>
      <c r="R2224" s="35" t="s">
        <v>29745</v>
      </c>
      <c r="S2224" s="35" t="s">
        <v>5317</v>
      </c>
      <c r="T2224" s="36" t="s">
        <v>348</v>
      </c>
      <c r="U2224" s="39" t="str">
        <f>_xlfn.CONCAT(Tabel4[[#This Row],[Personnr.]],"-",Tabel4[[#This Row],[Afdeling]],"-",Tabel4[[#This Row],[ASS_Status]])</f>
        <v>33432-2800-Inactive - Payroll Eligible</v>
      </c>
    </row>
    <row r="2225" spans="13:21" x14ac:dyDescent="0.4">
      <c r="M2225" s="35" t="s">
        <v>5318</v>
      </c>
      <c r="N2225" s="35" t="s">
        <v>48255</v>
      </c>
      <c r="O2225" s="35" t="s">
        <v>5319</v>
      </c>
      <c r="P2225" s="35" t="s">
        <v>31821</v>
      </c>
      <c r="Q2225" s="35" t="s">
        <v>29718</v>
      </c>
      <c r="R2225" s="35" t="s">
        <v>29754</v>
      </c>
      <c r="S2225" s="35" t="s">
        <v>5320</v>
      </c>
      <c r="T2225" s="36" t="s">
        <v>288</v>
      </c>
      <c r="U2225" s="39" t="str">
        <f>_xlfn.CONCAT(Tabel4[[#This Row],[Personnr.]],"-",Tabel4[[#This Row],[Afdeling]],"-",Tabel4[[#This Row],[ASS_Status]])</f>
        <v>27386-2694-Inactive - Payroll Eligible</v>
      </c>
    </row>
    <row r="2226" spans="13:21" x14ac:dyDescent="0.4">
      <c r="M2226" s="35" t="s">
        <v>5318</v>
      </c>
      <c r="N2226" s="35"/>
      <c r="O2226" s="35"/>
      <c r="P2226" s="35" t="s">
        <v>31822</v>
      </c>
      <c r="Q2226" s="35" t="s">
        <v>29718</v>
      </c>
      <c r="R2226" s="35" t="s">
        <v>29754</v>
      </c>
      <c r="S2226" s="35" t="s">
        <v>5320</v>
      </c>
      <c r="T2226" s="36" t="s">
        <v>288</v>
      </c>
      <c r="U2226" s="39" t="str">
        <f>_xlfn.CONCAT(Tabel4[[#This Row],[Personnr.]],"-",Tabel4[[#This Row],[Afdeling]],"-",Tabel4[[#This Row],[ASS_Status]])</f>
        <v>-2694-Inactive - Payroll Eligible</v>
      </c>
    </row>
    <row r="2227" spans="13:21" ht="33.75" x14ac:dyDescent="0.4">
      <c r="M2227" s="35" t="s">
        <v>31823</v>
      </c>
      <c r="N2227" s="35" t="s">
        <v>48256</v>
      </c>
      <c r="O2227" s="35" t="s">
        <v>31824</v>
      </c>
      <c r="P2227" s="35" t="s">
        <v>31825</v>
      </c>
      <c r="Q2227" s="35" t="s">
        <v>29718</v>
      </c>
      <c r="R2227" s="35" t="s">
        <v>29745</v>
      </c>
      <c r="S2227" s="35" t="s">
        <v>31826</v>
      </c>
      <c r="T2227" s="36" t="s">
        <v>577</v>
      </c>
      <c r="U2227" s="39" t="str">
        <f>_xlfn.CONCAT(Tabel4[[#This Row],[Personnr.]],"-",Tabel4[[#This Row],[Afdeling]],"-",Tabel4[[#This Row],[ASS_Status]])</f>
        <v>35053-4110-Inactive - Payroll Eligible</v>
      </c>
    </row>
    <row r="2228" spans="13:21" x14ac:dyDescent="0.4">
      <c r="M2228" s="35" t="s">
        <v>44510</v>
      </c>
      <c r="N2228" s="35" t="s">
        <v>48257</v>
      </c>
      <c r="O2228" s="35" t="s">
        <v>44511</v>
      </c>
      <c r="P2228" s="35" t="s">
        <v>42820</v>
      </c>
      <c r="Q2228" s="35" t="s">
        <v>29718</v>
      </c>
      <c r="R2228" s="35" t="s">
        <v>29745</v>
      </c>
      <c r="S2228" s="35" t="s">
        <v>42821</v>
      </c>
      <c r="T2228" s="36" t="s">
        <v>85</v>
      </c>
      <c r="U2228" s="39" t="str">
        <f>_xlfn.CONCAT(Tabel4[[#This Row],[Personnr.]],"-",Tabel4[[#This Row],[Afdeling]],"-",Tabel4[[#This Row],[ASS_Status]])</f>
        <v>36068-1118-Inactive - Payroll Eligible</v>
      </c>
    </row>
    <row r="2229" spans="13:21" x14ac:dyDescent="0.4">
      <c r="M2229" s="35" t="s">
        <v>27503</v>
      </c>
      <c r="N2229" s="35" t="s">
        <v>48258</v>
      </c>
      <c r="O2229" s="35" t="s">
        <v>27504</v>
      </c>
      <c r="P2229" s="35" t="s">
        <v>31827</v>
      </c>
      <c r="Q2229" s="35" t="s">
        <v>29718</v>
      </c>
      <c r="R2229" s="35" t="s">
        <v>29745</v>
      </c>
      <c r="S2229" s="35" t="s">
        <v>27505</v>
      </c>
      <c r="T2229" s="36" t="s">
        <v>39</v>
      </c>
      <c r="U2229" s="39" t="str">
        <f>_xlfn.CONCAT(Tabel4[[#This Row],[Personnr.]],"-",Tabel4[[#This Row],[Afdeling]],"-",Tabel4[[#This Row],[ASS_Status]])</f>
        <v>34244-0132-Inactive - Payroll Eligible</v>
      </c>
    </row>
    <row r="2230" spans="13:21" x14ac:dyDescent="0.4">
      <c r="M2230" s="35" t="s">
        <v>27503</v>
      </c>
      <c r="N2230" s="35"/>
      <c r="O2230" s="35"/>
      <c r="P2230" s="35" t="s">
        <v>31828</v>
      </c>
      <c r="Q2230" s="35" t="s">
        <v>29718</v>
      </c>
      <c r="R2230" s="35" t="s">
        <v>29745</v>
      </c>
      <c r="S2230" s="35" t="s">
        <v>27505</v>
      </c>
      <c r="T2230" s="36" t="s">
        <v>39</v>
      </c>
      <c r="U2230" s="39" t="str">
        <f>_xlfn.CONCAT(Tabel4[[#This Row],[Personnr.]],"-",Tabel4[[#This Row],[Afdeling]],"-",Tabel4[[#This Row],[ASS_Status]])</f>
        <v>-0132-Inactive - Payroll Eligible</v>
      </c>
    </row>
    <row r="2231" spans="13:21" ht="33.75" x14ac:dyDescent="0.4">
      <c r="M2231" s="35" t="s">
        <v>5321</v>
      </c>
      <c r="N2231" s="35" t="s">
        <v>48259</v>
      </c>
      <c r="O2231" s="35" t="s">
        <v>5322</v>
      </c>
      <c r="P2231" s="35" t="s">
        <v>31829</v>
      </c>
      <c r="Q2231" s="35" t="s">
        <v>29718</v>
      </c>
      <c r="R2231" s="35" t="s">
        <v>29745</v>
      </c>
      <c r="S2231" s="35" t="s">
        <v>5323</v>
      </c>
      <c r="T2231" s="36" t="s">
        <v>67</v>
      </c>
      <c r="U2231" s="39" t="str">
        <f>_xlfn.CONCAT(Tabel4[[#This Row],[Personnr.]],"-",Tabel4[[#This Row],[Afdeling]],"-",Tabel4[[#This Row],[ASS_Status]])</f>
        <v>32168-1061-Inactive - Payroll Eligible</v>
      </c>
    </row>
    <row r="2232" spans="13:21" ht="33.75" x14ac:dyDescent="0.4">
      <c r="M2232" s="35" t="s">
        <v>5321</v>
      </c>
      <c r="N2232" s="35"/>
      <c r="O2232" s="35"/>
      <c r="P2232" s="35" t="s">
        <v>31830</v>
      </c>
      <c r="Q2232" s="35" t="s">
        <v>29721</v>
      </c>
      <c r="R2232" s="35" t="s">
        <v>29745</v>
      </c>
      <c r="S2232" s="35" t="s">
        <v>5323</v>
      </c>
      <c r="T2232" s="36" t="s">
        <v>691</v>
      </c>
      <c r="U2232" s="39" t="str">
        <f>_xlfn.CONCAT(Tabel4[[#This Row],[Personnr.]],"-",Tabel4[[#This Row],[Afdeling]],"-",Tabel4[[#This Row],[ASS_Status]])</f>
        <v>-5621-Aktiv ansættelse</v>
      </c>
    </row>
    <row r="2233" spans="13:21" ht="33.75" x14ac:dyDescent="0.4">
      <c r="M2233" s="35" t="s">
        <v>5321</v>
      </c>
      <c r="N2233" s="35"/>
      <c r="O2233" s="35"/>
      <c r="P2233" s="35" t="s">
        <v>48260</v>
      </c>
      <c r="Q2233" s="35" t="s">
        <v>29721</v>
      </c>
      <c r="R2233" s="35" t="s">
        <v>29745</v>
      </c>
      <c r="S2233" s="35" t="s">
        <v>5323</v>
      </c>
      <c r="T2233" s="36" t="s">
        <v>67</v>
      </c>
      <c r="U2233" s="39" t="str">
        <f>_xlfn.CONCAT(Tabel4[[#This Row],[Personnr.]],"-",Tabel4[[#This Row],[Afdeling]],"-",Tabel4[[#This Row],[ASS_Status]])</f>
        <v>-1061-Aktiv ansættelse</v>
      </c>
    </row>
    <row r="2234" spans="13:21" x14ac:dyDescent="0.4">
      <c r="M2234" s="35" t="s">
        <v>48261</v>
      </c>
      <c r="N2234" s="35" t="s">
        <v>48262</v>
      </c>
      <c r="O2234" s="35" t="s">
        <v>48263</v>
      </c>
      <c r="P2234" s="35" t="s">
        <v>48264</v>
      </c>
      <c r="Q2234" s="35" t="s">
        <v>29721</v>
      </c>
      <c r="R2234" s="35" t="s">
        <v>29754</v>
      </c>
      <c r="S2234" s="35" t="s">
        <v>48265</v>
      </c>
      <c r="T2234" s="36" t="s">
        <v>243</v>
      </c>
      <c r="U2234" s="39" t="str">
        <f>_xlfn.CONCAT(Tabel4[[#This Row],[Personnr.]],"-",Tabel4[[#This Row],[Afdeling]],"-",Tabel4[[#This Row],[ASS_Status]])</f>
        <v>37662-2512-Aktiv ansættelse</v>
      </c>
    </row>
    <row r="2235" spans="13:21" x14ac:dyDescent="0.4">
      <c r="M2235" s="35" t="s">
        <v>5324</v>
      </c>
      <c r="N2235" s="35" t="s">
        <v>48266</v>
      </c>
      <c r="O2235" s="35" t="s">
        <v>5325</v>
      </c>
      <c r="P2235" s="35" t="s">
        <v>31831</v>
      </c>
      <c r="Q2235" s="35" t="s">
        <v>29721</v>
      </c>
      <c r="R2235" s="35" t="s">
        <v>31832</v>
      </c>
      <c r="S2235" s="35" t="s">
        <v>5326</v>
      </c>
      <c r="T2235" s="36" t="s">
        <v>117</v>
      </c>
      <c r="U2235" s="39" t="str">
        <f>_xlfn.CONCAT(Tabel4[[#This Row],[Personnr.]],"-",Tabel4[[#This Row],[Afdeling]],"-",Tabel4[[#This Row],[ASS_Status]])</f>
        <v>743-2210-Aktiv ansættelse</v>
      </c>
    </row>
    <row r="2236" spans="13:21" x14ac:dyDescent="0.4">
      <c r="M2236" s="35" t="s">
        <v>5327</v>
      </c>
      <c r="N2236" s="35" t="s">
        <v>48267</v>
      </c>
      <c r="O2236" s="35" t="s">
        <v>5328</v>
      </c>
      <c r="P2236" s="35" t="s">
        <v>31833</v>
      </c>
      <c r="Q2236" s="35" t="s">
        <v>29721</v>
      </c>
      <c r="R2236" s="35" t="s">
        <v>29791</v>
      </c>
      <c r="S2236" s="35" t="s">
        <v>5329</v>
      </c>
      <c r="T2236" s="36" t="s">
        <v>312</v>
      </c>
      <c r="U2236" s="39" t="str">
        <f>_xlfn.CONCAT(Tabel4[[#This Row],[Personnr.]],"-",Tabel4[[#This Row],[Afdeling]],"-",Tabel4[[#This Row],[ASS_Status]])</f>
        <v>12935-2758-Aktiv ansættelse</v>
      </c>
    </row>
    <row r="2237" spans="13:21" ht="33.75" x14ac:dyDescent="0.4">
      <c r="M2237" s="35" t="s">
        <v>5330</v>
      </c>
      <c r="N2237" s="35" t="s">
        <v>48268</v>
      </c>
      <c r="O2237" s="35" t="s">
        <v>5331</v>
      </c>
      <c r="P2237" s="35" t="s">
        <v>31834</v>
      </c>
      <c r="Q2237" s="35" t="s">
        <v>29721</v>
      </c>
      <c r="R2237" s="35" t="s">
        <v>31835</v>
      </c>
      <c r="S2237" s="35" t="s">
        <v>5332</v>
      </c>
      <c r="T2237" s="36" t="s">
        <v>804</v>
      </c>
      <c r="U2237" s="39" t="str">
        <f>_xlfn.CONCAT(Tabel4[[#This Row],[Personnr.]],"-",Tabel4[[#This Row],[Afdeling]],"-",Tabel4[[#This Row],[ASS_Status]])</f>
        <v>9686-8253-Aktiv ansættelse</v>
      </c>
    </row>
    <row r="2238" spans="13:21" x14ac:dyDescent="0.4">
      <c r="M2238" s="35" t="s">
        <v>5333</v>
      </c>
      <c r="N2238" s="35" t="s">
        <v>48269</v>
      </c>
      <c r="O2238" s="35" t="s">
        <v>5334</v>
      </c>
      <c r="P2238" s="35" t="s">
        <v>31836</v>
      </c>
      <c r="Q2238" s="35" t="s">
        <v>29721</v>
      </c>
      <c r="R2238" s="35" t="s">
        <v>31837</v>
      </c>
      <c r="S2238" s="35" t="s">
        <v>5335</v>
      </c>
      <c r="T2238" s="36" t="s">
        <v>25</v>
      </c>
      <c r="U2238" s="39" t="str">
        <f>_xlfn.CONCAT(Tabel4[[#This Row],[Personnr.]],"-",Tabel4[[#This Row],[Afdeling]],"-",Tabel4[[#This Row],[ASS_Status]])</f>
        <v>2164-0102-Aktiv ansættelse</v>
      </c>
    </row>
    <row r="2239" spans="13:21" ht="33.75" x14ac:dyDescent="0.4">
      <c r="M2239" s="35" t="s">
        <v>5336</v>
      </c>
      <c r="N2239" s="35" t="s">
        <v>48270</v>
      </c>
      <c r="O2239" s="35" t="s">
        <v>5337</v>
      </c>
      <c r="P2239" s="35" t="s">
        <v>31838</v>
      </c>
      <c r="Q2239" s="35" t="s">
        <v>29718</v>
      </c>
      <c r="R2239" s="35" t="s">
        <v>29737</v>
      </c>
      <c r="S2239" s="35" t="s">
        <v>5338</v>
      </c>
      <c r="T2239" s="36" t="s">
        <v>359</v>
      </c>
      <c r="U2239" s="39" t="str">
        <f>_xlfn.CONCAT(Tabel4[[#This Row],[Personnr.]],"-",Tabel4[[#This Row],[Afdeling]],"-",Tabel4[[#This Row],[ASS_Status]])</f>
        <v>12658-2824-Inactive - Payroll Eligible</v>
      </c>
    </row>
    <row r="2240" spans="13:21" ht="33.75" x14ac:dyDescent="0.4">
      <c r="M2240" s="35" t="s">
        <v>5339</v>
      </c>
      <c r="N2240" s="35" t="s">
        <v>48271</v>
      </c>
      <c r="O2240" s="35" t="s">
        <v>5340</v>
      </c>
      <c r="P2240" s="35" t="s">
        <v>31839</v>
      </c>
      <c r="Q2240" s="35" t="s">
        <v>29721</v>
      </c>
      <c r="R2240" s="35" t="s">
        <v>30036</v>
      </c>
      <c r="S2240" s="35" t="s">
        <v>5341</v>
      </c>
      <c r="T2240" s="36" t="s">
        <v>618</v>
      </c>
      <c r="U2240" s="39" t="str">
        <f>_xlfn.CONCAT(Tabel4[[#This Row],[Personnr.]],"-",Tabel4[[#This Row],[Afdeling]],"-",Tabel4[[#This Row],[ASS_Status]])</f>
        <v>17334-4625-Aktiv ansættelse</v>
      </c>
    </row>
    <row r="2241" spans="13:21" x14ac:dyDescent="0.4">
      <c r="M2241" s="35" t="s">
        <v>5342</v>
      </c>
      <c r="N2241" s="35" t="s">
        <v>48272</v>
      </c>
      <c r="O2241" s="35" t="s">
        <v>5343</v>
      </c>
      <c r="P2241" s="35" t="s">
        <v>31840</v>
      </c>
      <c r="Q2241" s="35" t="s">
        <v>29721</v>
      </c>
      <c r="R2241" s="35" t="s">
        <v>30798</v>
      </c>
      <c r="S2241" s="35" t="s">
        <v>5344</v>
      </c>
      <c r="T2241" s="36" t="s">
        <v>758</v>
      </c>
      <c r="U2241" s="39" t="str">
        <f>_xlfn.CONCAT(Tabel4[[#This Row],[Personnr.]],"-",Tabel4[[#This Row],[Afdeling]],"-",Tabel4[[#This Row],[ASS_Status]])</f>
        <v>28150-7720-Aktiv ansættelse</v>
      </c>
    </row>
    <row r="2242" spans="13:21" ht="33.75" x14ac:dyDescent="0.4">
      <c r="M2242" s="35" t="s">
        <v>48273</v>
      </c>
      <c r="N2242" s="35" t="s">
        <v>48274</v>
      </c>
      <c r="O2242" s="35" t="s">
        <v>48275</v>
      </c>
      <c r="P2242" s="35" t="s">
        <v>48276</v>
      </c>
      <c r="Q2242" s="35" t="s">
        <v>29721</v>
      </c>
      <c r="R2242" s="35" t="s">
        <v>29726</v>
      </c>
      <c r="S2242" s="35" t="s">
        <v>48277</v>
      </c>
      <c r="T2242" s="36" t="s">
        <v>744</v>
      </c>
      <c r="U2242" s="39" t="str">
        <f>_xlfn.CONCAT(Tabel4[[#This Row],[Personnr.]],"-",Tabel4[[#This Row],[Afdeling]],"-",Tabel4[[#This Row],[ASS_Status]])</f>
        <v>37517-7100-Aktiv ansættelse</v>
      </c>
    </row>
    <row r="2243" spans="13:21" x14ac:dyDescent="0.4">
      <c r="M2243" s="35" t="s">
        <v>5345</v>
      </c>
      <c r="N2243" s="35" t="s">
        <v>48278</v>
      </c>
      <c r="O2243" s="35" t="s">
        <v>5346</v>
      </c>
      <c r="P2243" s="35" t="s">
        <v>31841</v>
      </c>
      <c r="Q2243" s="35" t="s">
        <v>29718</v>
      </c>
      <c r="R2243" s="35" t="s">
        <v>29748</v>
      </c>
      <c r="S2243" s="35" t="s">
        <v>5347</v>
      </c>
      <c r="T2243" s="36" t="s">
        <v>177</v>
      </c>
      <c r="U2243" s="39" t="str">
        <f>_xlfn.CONCAT(Tabel4[[#This Row],[Personnr.]],"-",Tabel4[[#This Row],[Afdeling]],"-",Tabel4[[#This Row],[ASS_Status]])</f>
        <v>26498-2365-Inactive - Payroll Eligible</v>
      </c>
    </row>
    <row r="2244" spans="13:21" x14ac:dyDescent="0.4">
      <c r="M2244" s="35" t="s">
        <v>5348</v>
      </c>
      <c r="N2244" s="35" t="s">
        <v>48279</v>
      </c>
      <c r="O2244" s="35" t="s">
        <v>5349</v>
      </c>
      <c r="P2244" s="35" t="s">
        <v>31842</v>
      </c>
      <c r="Q2244" s="35" t="s">
        <v>29718</v>
      </c>
      <c r="R2244" s="35" t="s">
        <v>29737</v>
      </c>
      <c r="S2244" s="35" t="s">
        <v>5350</v>
      </c>
      <c r="T2244" s="36" t="s">
        <v>127</v>
      </c>
      <c r="U2244" s="39" t="str">
        <f>_xlfn.CONCAT(Tabel4[[#This Row],[Personnr.]],"-",Tabel4[[#This Row],[Afdeling]],"-",Tabel4[[#This Row],[ASS_Status]])</f>
        <v>23947-2237-Inactive - Payroll Eligible</v>
      </c>
    </row>
    <row r="2245" spans="13:21" x14ac:dyDescent="0.4">
      <c r="M2245" s="35" t="s">
        <v>5351</v>
      </c>
      <c r="N2245" s="35" t="s">
        <v>48280</v>
      </c>
      <c r="O2245" s="35" t="s">
        <v>5352</v>
      </c>
      <c r="P2245" s="35" t="s">
        <v>31843</v>
      </c>
      <c r="Q2245" s="35" t="s">
        <v>29718</v>
      </c>
      <c r="R2245" s="35" t="s">
        <v>29851</v>
      </c>
      <c r="S2245" s="35" t="s">
        <v>5353</v>
      </c>
      <c r="T2245" s="36" t="s">
        <v>819</v>
      </c>
      <c r="U2245" s="39" t="str">
        <f>_xlfn.CONCAT(Tabel4[[#This Row],[Personnr.]],"-",Tabel4[[#This Row],[Afdeling]],"-",Tabel4[[#This Row],[ASS_Status]])</f>
        <v>20970-8350-Inactive - Payroll Eligible</v>
      </c>
    </row>
    <row r="2246" spans="13:21" x14ac:dyDescent="0.4">
      <c r="M2246" s="35" t="s">
        <v>5354</v>
      </c>
      <c r="N2246" s="35" t="s">
        <v>48281</v>
      </c>
      <c r="O2246" s="35" t="s">
        <v>5355</v>
      </c>
      <c r="P2246" s="35" t="s">
        <v>31844</v>
      </c>
      <c r="Q2246" s="35" t="s">
        <v>29718</v>
      </c>
      <c r="R2246" s="35" t="s">
        <v>29745</v>
      </c>
      <c r="S2246" s="35" t="s">
        <v>5356</v>
      </c>
      <c r="T2246" s="36" t="s">
        <v>587</v>
      </c>
      <c r="U2246" s="39" t="str">
        <f>_xlfn.CONCAT(Tabel4[[#This Row],[Personnr.]],"-",Tabel4[[#This Row],[Afdeling]],"-",Tabel4[[#This Row],[ASS_Status]])</f>
        <v>29606-4201-Inactive - Payroll Eligible</v>
      </c>
    </row>
    <row r="2247" spans="13:21" x14ac:dyDescent="0.4">
      <c r="M2247" s="35" t="s">
        <v>5354</v>
      </c>
      <c r="N2247" s="35"/>
      <c r="O2247" s="35"/>
      <c r="P2247" s="35" t="s">
        <v>31845</v>
      </c>
      <c r="Q2247" s="35" t="s">
        <v>29718</v>
      </c>
      <c r="R2247" s="35" t="s">
        <v>29745</v>
      </c>
      <c r="S2247" s="35" t="s">
        <v>5356</v>
      </c>
      <c r="T2247" s="36" t="s">
        <v>586</v>
      </c>
      <c r="U2247" s="39" t="str">
        <f>_xlfn.CONCAT(Tabel4[[#This Row],[Personnr.]],"-",Tabel4[[#This Row],[Afdeling]],"-",Tabel4[[#This Row],[ASS_Status]])</f>
        <v>-4200-Inactive - Payroll Eligible</v>
      </c>
    </row>
    <row r="2248" spans="13:21" x14ac:dyDescent="0.4">
      <c r="M2248" s="35" t="s">
        <v>48282</v>
      </c>
      <c r="N2248" s="35" t="s">
        <v>48283</v>
      </c>
      <c r="O2248" s="35" t="s">
        <v>48284</v>
      </c>
      <c r="P2248" s="35" t="s">
        <v>48285</v>
      </c>
      <c r="Q2248" s="35" t="s">
        <v>29721</v>
      </c>
      <c r="R2248" s="35" t="s">
        <v>42541</v>
      </c>
      <c r="S2248" s="35" t="s">
        <v>48286</v>
      </c>
      <c r="T2248" s="36" t="s">
        <v>45706</v>
      </c>
      <c r="U2248" s="39" t="str">
        <f>_xlfn.CONCAT(Tabel4[[#This Row],[Personnr.]],"-",Tabel4[[#This Row],[Afdeling]],"-",Tabel4[[#This Row],[ASS_Status]])</f>
        <v>37519-1221-Aktiv ansættelse</v>
      </c>
    </row>
    <row r="2249" spans="13:21" x14ac:dyDescent="0.4">
      <c r="M2249" s="35" t="s">
        <v>5357</v>
      </c>
      <c r="N2249" s="35" t="s">
        <v>48287</v>
      </c>
      <c r="O2249" s="35" t="s">
        <v>5358</v>
      </c>
      <c r="P2249" s="35" t="s">
        <v>31846</v>
      </c>
      <c r="Q2249" s="35" t="s">
        <v>29718</v>
      </c>
      <c r="R2249" s="35" t="s">
        <v>29745</v>
      </c>
      <c r="S2249" s="35" t="s">
        <v>5359</v>
      </c>
      <c r="T2249" s="36" t="s">
        <v>586</v>
      </c>
      <c r="U2249" s="39" t="str">
        <f>_xlfn.CONCAT(Tabel4[[#This Row],[Personnr.]],"-",Tabel4[[#This Row],[Afdeling]],"-",Tabel4[[#This Row],[ASS_Status]])</f>
        <v>33566-4200-Inactive - Payroll Eligible</v>
      </c>
    </row>
    <row r="2250" spans="13:21" x14ac:dyDescent="0.4">
      <c r="M2250" s="35" t="s">
        <v>5360</v>
      </c>
      <c r="N2250" s="35" t="s">
        <v>48288</v>
      </c>
      <c r="O2250" s="35" t="s">
        <v>5361</v>
      </c>
      <c r="P2250" s="35" t="s">
        <v>31847</v>
      </c>
      <c r="Q2250" s="35" t="s">
        <v>29718</v>
      </c>
      <c r="R2250" s="35" t="s">
        <v>29761</v>
      </c>
      <c r="S2250" s="35" t="s">
        <v>5362</v>
      </c>
      <c r="T2250" s="36" t="s">
        <v>180</v>
      </c>
      <c r="U2250" s="39" t="str">
        <f>_xlfn.CONCAT(Tabel4[[#This Row],[Personnr.]],"-",Tabel4[[#This Row],[Afdeling]],"-",Tabel4[[#This Row],[ASS_Status]])</f>
        <v>34021-2368-Inactive - Payroll Eligible</v>
      </c>
    </row>
    <row r="2251" spans="13:21" x14ac:dyDescent="0.4">
      <c r="M2251" s="35" t="s">
        <v>5360</v>
      </c>
      <c r="N2251" s="35"/>
      <c r="O2251" s="35"/>
      <c r="P2251" s="35" t="s">
        <v>48289</v>
      </c>
      <c r="Q2251" s="35" t="s">
        <v>29718</v>
      </c>
      <c r="R2251" s="35" t="s">
        <v>29761</v>
      </c>
      <c r="S2251" s="35" t="s">
        <v>5362</v>
      </c>
      <c r="T2251" s="36" t="s">
        <v>181</v>
      </c>
      <c r="U2251" s="39" t="str">
        <f>_xlfn.CONCAT(Tabel4[[#This Row],[Personnr.]],"-",Tabel4[[#This Row],[Afdeling]],"-",Tabel4[[#This Row],[ASS_Status]])</f>
        <v>-2369-Inactive - Payroll Eligible</v>
      </c>
    </row>
    <row r="2252" spans="13:21" x14ac:dyDescent="0.4">
      <c r="M2252" s="35" t="s">
        <v>5363</v>
      </c>
      <c r="N2252" s="35" t="s">
        <v>48290</v>
      </c>
      <c r="O2252" s="35" t="s">
        <v>5364</v>
      </c>
      <c r="P2252" s="35" t="s">
        <v>31848</v>
      </c>
      <c r="Q2252" s="35" t="s">
        <v>29721</v>
      </c>
      <c r="R2252" s="35" t="s">
        <v>30191</v>
      </c>
      <c r="S2252" s="35" t="s">
        <v>5365</v>
      </c>
      <c r="T2252" s="36" t="s">
        <v>818</v>
      </c>
      <c r="U2252" s="39" t="str">
        <f>_xlfn.CONCAT(Tabel4[[#This Row],[Personnr.]],"-",Tabel4[[#This Row],[Afdeling]],"-",Tabel4[[#This Row],[ASS_Status]])</f>
        <v>31247-8340-Aktiv ansættelse</v>
      </c>
    </row>
    <row r="2253" spans="13:21" x14ac:dyDescent="0.4">
      <c r="M2253" s="35" t="s">
        <v>5366</v>
      </c>
      <c r="N2253" s="35" t="s">
        <v>48291</v>
      </c>
      <c r="O2253" s="35" t="s">
        <v>5367</v>
      </c>
      <c r="P2253" s="35" t="s">
        <v>31849</v>
      </c>
      <c r="Q2253" s="35" t="s">
        <v>29721</v>
      </c>
      <c r="R2253" s="35" t="s">
        <v>29748</v>
      </c>
      <c r="S2253" s="35" t="s">
        <v>5368</v>
      </c>
      <c r="T2253" s="36" t="s">
        <v>125</v>
      </c>
      <c r="U2253" s="39" t="str">
        <f>_xlfn.CONCAT(Tabel4[[#This Row],[Personnr.]],"-",Tabel4[[#This Row],[Afdeling]],"-",Tabel4[[#This Row],[ASS_Status]])</f>
        <v>33845-2235-Aktiv ansættelse</v>
      </c>
    </row>
    <row r="2254" spans="13:21" ht="45" x14ac:dyDescent="0.4">
      <c r="M2254" s="35" t="s">
        <v>5369</v>
      </c>
      <c r="N2254" s="35" t="s">
        <v>48292</v>
      </c>
      <c r="O2254" s="35" t="s">
        <v>5370</v>
      </c>
      <c r="P2254" s="35" t="s">
        <v>31850</v>
      </c>
      <c r="Q2254" s="35" t="s">
        <v>29718</v>
      </c>
      <c r="R2254" s="35" t="s">
        <v>29761</v>
      </c>
      <c r="S2254" s="35" t="s">
        <v>5371</v>
      </c>
      <c r="T2254" s="36" t="s">
        <v>396</v>
      </c>
      <c r="U2254" s="39" t="str">
        <f>_xlfn.CONCAT(Tabel4[[#This Row],[Personnr.]],"-",Tabel4[[#This Row],[Afdeling]],"-",Tabel4[[#This Row],[ASS_Status]])</f>
        <v>32748-2997-Inactive - Payroll Eligible</v>
      </c>
    </row>
    <row r="2255" spans="13:21" x14ac:dyDescent="0.4">
      <c r="M2255" s="35" t="s">
        <v>31851</v>
      </c>
      <c r="N2255" s="35" t="s">
        <v>48293</v>
      </c>
      <c r="O2255" s="35" t="s">
        <v>31852</v>
      </c>
      <c r="P2255" s="35" t="s">
        <v>31853</v>
      </c>
      <c r="Q2255" s="35" t="s">
        <v>29721</v>
      </c>
      <c r="R2255" s="35" t="s">
        <v>42541</v>
      </c>
      <c r="S2255" s="35" t="s">
        <v>31854</v>
      </c>
      <c r="T2255" s="36" t="s">
        <v>581</v>
      </c>
      <c r="U2255" s="39" t="str">
        <f>_xlfn.CONCAT(Tabel4[[#This Row],[Personnr.]],"-",Tabel4[[#This Row],[Afdeling]],"-",Tabel4[[#This Row],[ASS_Status]])</f>
        <v>35545-4140-Aktiv ansættelse</v>
      </c>
    </row>
    <row r="2256" spans="13:21" x14ac:dyDescent="0.4">
      <c r="M2256" s="35" t="s">
        <v>31855</v>
      </c>
      <c r="N2256" s="35" t="s">
        <v>48294</v>
      </c>
      <c r="O2256" s="35" t="s">
        <v>31856</v>
      </c>
      <c r="P2256" s="35" t="s">
        <v>31857</v>
      </c>
      <c r="Q2256" s="35" t="s">
        <v>29721</v>
      </c>
      <c r="R2256" s="35" t="s">
        <v>29748</v>
      </c>
      <c r="S2256" s="35" t="s">
        <v>31858</v>
      </c>
      <c r="T2256" s="36" t="s">
        <v>542</v>
      </c>
      <c r="U2256" s="39" t="str">
        <f>_xlfn.CONCAT(Tabel4[[#This Row],[Personnr.]],"-",Tabel4[[#This Row],[Afdeling]],"-",Tabel4[[#This Row],[ASS_Status]])</f>
        <v>35407-3435-Aktiv ansættelse</v>
      </c>
    </row>
    <row r="2257" spans="13:21" ht="45" x14ac:dyDescent="0.4">
      <c r="M2257" s="35" t="s">
        <v>31859</v>
      </c>
      <c r="N2257" s="35" t="s">
        <v>48295</v>
      </c>
      <c r="O2257" s="35" t="s">
        <v>31860</v>
      </c>
      <c r="P2257" s="35" t="s">
        <v>31861</v>
      </c>
      <c r="Q2257" s="35" t="s">
        <v>29718</v>
      </c>
      <c r="R2257" s="35" t="s">
        <v>29745</v>
      </c>
      <c r="S2257" s="35" t="s">
        <v>31862</v>
      </c>
      <c r="T2257" s="36" t="s">
        <v>85</v>
      </c>
      <c r="U2257" s="39" t="str">
        <f>_xlfn.CONCAT(Tabel4[[#This Row],[Personnr.]],"-",Tabel4[[#This Row],[Afdeling]],"-",Tabel4[[#This Row],[ASS_Status]])</f>
        <v>35028-1118-Inactive - Payroll Eligible</v>
      </c>
    </row>
    <row r="2258" spans="13:21" x14ac:dyDescent="0.4">
      <c r="M2258" s="35" t="s">
        <v>44512</v>
      </c>
      <c r="N2258" s="35" t="s">
        <v>48296</v>
      </c>
      <c r="O2258" s="35" t="s">
        <v>44513</v>
      </c>
      <c r="P2258" s="35" t="s">
        <v>42822</v>
      </c>
      <c r="Q2258" s="35" t="s">
        <v>29721</v>
      </c>
      <c r="R2258" s="35" t="s">
        <v>29754</v>
      </c>
      <c r="S2258" s="35" t="s">
        <v>42823</v>
      </c>
      <c r="T2258" s="36" t="s">
        <v>119</v>
      </c>
      <c r="U2258" s="39" t="str">
        <f>_xlfn.CONCAT(Tabel4[[#This Row],[Personnr.]],"-",Tabel4[[#This Row],[Afdeling]],"-",Tabel4[[#This Row],[ASS_Status]])</f>
        <v>35860-2221-Aktiv ansættelse</v>
      </c>
    </row>
    <row r="2259" spans="13:21" x14ac:dyDescent="0.4">
      <c r="M2259" s="35" t="s">
        <v>5372</v>
      </c>
      <c r="N2259" s="35" t="s">
        <v>48297</v>
      </c>
      <c r="O2259" s="35" t="s">
        <v>5373</v>
      </c>
      <c r="P2259" s="35" t="s">
        <v>31863</v>
      </c>
      <c r="Q2259" s="35" t="s">
        <v>29718</v>
      </c>
      <c r="R2259" s="35" t="s">
        <v>29729</v>
      </c>
      <c r="S2259" s="35" t="s">
        <v>5374</v>
      </c>
      <c r="T2259" s="36" t="s">
        <v>580</v>
      </c>
      <c r="U2259" s="39" t="str">
        <f>_xlfn.CONCAT(Tabel4[[#This Row],[Personnr.]],"-",Tabel4[[#This Row],[Afdeling]],"-",Tabel4[[#This Row],[ASS_Status]])</f>
        <v>198-4120-Inactive - Payroll Eligible</v>
      </c>
    </row>
    <row r="2260" spans="13:21" x14ac:dyDescent="0.4">
      <c r="M2260" s="35" t="s">
        <v>5375</v>
      </c>
      <c r="N2260" s="35" t="s">
        <v>48298</v>
      </c>
      <c r="O2260" s="35" t="s">
        <v>5376</v>
      </c>
      <c r="P2260" s="35" t="s">
        <v>31864</v>
      </c>
      <c r="Q2260" s="35" t="s">
        <v>29718</v>
      </c>
      <c r="R2260" s="35" t="s">
        <v>29729</v>
      </c>
      <c r="S2260" s="35" t="s">
        <v>5377</v>
      </c>
      <c r="T2260" s="36" t="s">
        <v>97</v>
      </c>
      <c r="U2260" s="39" t="str">
        <f>_xlfn.CONCAT(Tabel4[[#This Row],[Personnr.]],"-",Tabel4[[#This Row],[Afdeling]],"-",Tabel4[[#This Row],[ASS_Status]])</f>
        <v>1309-1150-Inactive - Payroll Eligible</v>
      </c>
    </row>
    <row r="2261" spans="13:21" ht="33.75" x14ac:dyDescent="0.4">
      <c r="M2261" s="35" t="s">
        <v>5378</v>
      </c>
      <c r="N2261" s="35" t="s">
        <v>48299</v>
      </c>
      <c r="O2261" s="35" t="s">
        <v>480</v>
      </c>
      <c r="P2261" s="35" t="s">
        <v>31865</v>
      </c>
      <c r="Q2261" s="35" t="s">
        <v>29721</v>
      </c>
      <c r="R2261" s="35" t="s">
        <v>29780</v>
      </c>
      <c r="S2261" s="35" t="s">
        <v>5379</v>
      </c>
      <c r="T2261" s="36" t="s">
        <v>42501</v>
      </c>
      <c r="U2261" s="39" t="str">
        <f>_xlfn.CONCAT(Tabel4[[#This Row],[Personnr.]],"-",Tabel4[[#This Row],[Afdeling]],"-",Tabel4[[#This Row],[ASS_Status]])</f>
        <v>3314-2291-Aktiv ansættelse</v>
      </c>
    </row>
    <row r="2262" spans="13:21" x14ac:dyDescent="0.4">
      <c r="M2262" s="35" t="s">
        <v>5380</v>
      </c>
      <c r="N2262" s="35" t="s">
        <v>48300</v>
      </c>
      <c r="O2262" s="35" t="s">
        <v>5381</v>
      </c>
      <c r="P2262" s="35" t="s">
        <v>31866</v>
      </c>
      <c r="Q2262" s="35" t="s">
        <v>29721</v>
      </c>
      <c r="R2262" s="35" t="s">
        <v>29729</v>
      </c>
      <c r="S2262" s="35" t="s">
        <v>5382</v>
      </c>
      <c r="T2262" s="36" t="s">
        <v>46239</v>
      </c>
      <c r="U2262" s="39" t="str">
        <f>_xlfn.CONCAT(Tabel4[[#This Row],[Personnr.]],"-",Tabel4[[#This Row],[Afdeling]],"-",Tabel4[[#This Row],[ASS_Status]])</f>
        <v>5109-6252-Aktiv ansættelse</v>
      </c>
    </row>
    <row r="2263" spans="13:21" x14ac:dyDescent="0.4">
      <c r="M2263" s="35" t="s">
        <v>5383</v>
      </c>
      <c r="N2263" s="35" t="s">
        <v>48301</v>
      </c>
      <c r="O2263" s="35" t="s">
        <v>5384</v>
      </c>
      <c r="P2263" s="35" t="s">
        <v>31867</v>
      </c>
      <c r="Q2263" s="35" t="s">
        <v>29721</v>
      </c>
      <c r="R2263" s="35" t="s">
        <v>29836</v>
      </c>
      <c r="S2263" s="35" t="s">
        <v>5385</v>
      </c>
      <c r="T2263" s="36" t="s">
        <v>135</v>
      </c>
      <c r="U2263" s="39" t="str">
        <f>_xlfn.CONCAT(Tabel4[[#This Row],[Personnr.]],"-",Tabel4[[#This Row],[Afdeling]],"-",Tabel4[[#This Row],[ASS_Status]])</f>
        <v>19439-2250-Aktiv ansættelse</v>
      </c>
    </row>
    <row r="2264" spans="13:21" x14ac:dyDescent="0.4">
      <c r="M2264" s="35" t="s">
        <v>5386</v>
      </c>
      <c r="N2264" s="35" t="s">
        <v>48302</v>
      </c>
      <c r="O2264" s="35" t="s">
        <v>5387</v>
      </c>
      <c r="P2264" s="35" t="s">
        <v>31868</v>
      </c>
      <c r="Q2264" s="35" t="s">
        <v>29721</v>
      </c>
      <c r="R2264" s="35" t="s">
        <v>29726</v>
      </c>
      <c r="S2264" s="35" t="s">
        <v>5388</v>
      </c>
      <c r="T2264" s="36" t="s">
        <v>42528</v>
      </c>
      <c r="U2264" s="39" t="str">
        <f>_xlfn.CONCAT(Tabel4[[#This Row],[Personnr.]],"-",Tabel4[[#This Row],[Afdeling]],"-",Tabel4[[#This Row],[ASS_Status]])</f>
        <v>34093-7780-Aktiv ansættelse</v>
      </c>
    </row>
    <row r="2265" spans="13:21" x14ac:dyDescent="0.4">
      <c r="M2265" s="35" t="s">
        <v>5389</v>
      </c>
      <c r="N2265" s="35" t="s">
        <v>48303</v>
      </c>
      <c r="O2265" s="35" t="s">
        <v>5390</v>
      </c>
      <c r="P2265" s="35" t="s">
        <v>31869</v>
      </c>
      <c r="Q2265" s="35" t="s">
        <v>29721</v>
      </c>
      <c r="R2265" s="35" t="s">
        <v>29780</v>
      </c>
      <c r="S2265" s="35" t="s">
        <v>5391</v>
      </c>
      <c r="T2265" s="36" t="s">
        <v>621</v>
      </c>
      <c r="U2265" s="39" t="str">
        <f>_xlfn.CONCAT(Tabel4[[#This Row],[Personnr.]],"-",Tabel4[[#This Row],[Afdeling]],"-",Tabel4[[#This Row],[ASS_Status]])</f>
        <v>10294-4630-Aktiv ansættelse</v>
      </c>
    </row>
    <row r="2266" spans="13:21" x14ac:dyDescent="0.4">
      <c r="M2266" s="35" t="s">
        <v>5392</v>
      </c>
      <c r="N2266" s="35" t="s">
        <v>48304</v>
      </c>
      <c r="O2266" s="35" t="s">
        <v>5393</v>
      </c>
      <c r="P2266" s="35" t="s">
        <v>31870</v>
      </c>
      <c r="Q2266" s="35" t="s">
        <v>29721</v>
      </c>
      <c r="R2266" s="35" t="s">
        <v>30036</v>
      </c>
      <c r="S2266" s="35" t="s">
        <v>5394</v>
      </c>
      <c r="T2266" s="36" t="s">
        <v>618</v>
      </c>
      <c r="U2266" s="39" t="str">
        <f>_xlfn.CONCAT(Tabel4[[#This Row],[Personnr.]],"-",Tabel4[[#This Row],[Afdeling]],"-",Tabel4[[#This Row],[ASS_Status]])</f>
        <v>15727-4625-Aktiv ansættelse</v>
      </c>
    </row>
    <row r="2267" spans="13:21" x14ac:dyDescent="0.4">
      <c r="M2267" s="35" t="s">
        <v>5395</v>
      </c>
      <c r="N2267" s="35" t="s">
        <v>48305</v>
      </c>
      <c r="O2267" s="35" t="s">
        <v>5396</v>
      </c>
      <c r="P2267" s="35" t="s">
        <v>31871</v>
      </c>
      <c r="Q2267" s="35" t="s">
        <v>29721</v>
      </c>
      <c r="R2267" s="35" t="s">
        <v>30146</v>
      </c>
      <c r="S2267" s="35" t="s">
        <v>5397</v>
      </c>
      <c r="T2267" s="36" t="s">
        <v>758</v>
      </c>
      <c r="U2267" s="39" t="str">
        <f>_xlfn.CONCAT(Tabel4[[#This Row],[Personnr.]],"-",Tabel4[[#This Row],[Afdeling]],"-",Tabel4[[#This Row],[ASS_Status]])</f>
        <v>141-7720-Aktiv ansættelse</v>
      </c>
    </row>
    <row r="2268" spans="13:21" x14ac:dyDescent="0.4">
      <c r="M2268" s="35" t="s">
        <v>5398</v>
      </c>
      <c r="N2268" s="35" t="s">
        <v>48306</v>
      </c>
      <c r="O2268" s="35" t="s">
        <v>5399</v>
      </c>
      <c r="P2268" s="35" t="s">
        <v>31872</v>
      </c>
      <c r="Q2268" s="35" t="s">
        <v>29718</v>
      </c>
      <c r="R2268" s="35" t="s">
        <v>29786</v>
      </c>
      <c r="S2268" s="35" t="s">
        <v>5400</v>
      </c>
      <c r="T2268" s="36" t="s">
        <v>247</v>
      </c>
      <c r="U2268" s="39" t="str">
        <f>_xlfn.CONCAT(Tabel4[[#This Row],[Personnr.]],"-",Tabel4[[#This Row],[Afdeling]],"-",Tabel4[[#This Row],[ASS_Status]])</f>
        <v>31456-2521-Inactive - Payroll Eligible</v>
      </c>
    </row>
    <row r="2269" spans="13:21" ht="33.75" x14ac:dyDescent="0.4">
      <c r="M2269" s="35" t="s">
        <v>5401</v>
      </c>
      <c r="N2269" s="35" t="s">
        <v>48307</v>
      </c>
      <c r="O2269" s="35" t="s">
        <v>5402</v>
      </c>
      <c r="P2269" s="35" t="s">
        <v>31873</v>
      </c>
      <c r="Q2269" s="35" t="s">
        <v>29718</v>
      </c>
      <c r="R2269" s="35" t="s">
        <v>29780</v>
      </c>
      <c r="S2269" s="35" t="s">
        <v>5403</v>
      </c>
      <c r="T2269" s="36" t="s">
        <v>35</v>
      </c>
      <c r="U2269" s="39" t="str">
        <f>_xlfn.CONCAT(Tabel4[[#This Row],[Personnr.]],"-",Tabel4[[#This Row],[Afdeling]],"-",Tabel4[[#This Row],[ASS_Status]])</f>
        <v>32243-0120-Inactive - Payroll Eligible</v>
      </c>
    </row>
    <row r="2270" spans="13:21" x14ac:dyDescent="0.4">
      <c r="M2270" s="35" t="s">
        <v>44514</v>
      </c>
      <c r="N2270" s="35" t="s">
        <v>48308</v>
      </c>
      <c r="O2270" s="35" t="s">
        <v>44515</v>
      </c>
      <c r="P2270" s="35" t="s">
        <v>42824</v>
      </c>
      <c r="Q2270" s="35" t="s">
        <v>29721</v>
      </c>
      <c r="R2270" s="35" t="s">
        <v>30287</v>
      </c>
      <c r="S2270" s="35" t="s">
        <v>42825</v>
      </c>
      <c r="T2270" s="36" t="s">
        <v>171</v>
      </c>
      <c r="U2270" s="39" t="str">
        <f>_xlfn.CONCAT(Tabel4[[#This Row],[Personnr.]],"-",Tabel4[[#This Row],[Afdeling]],"-",Tabel4[[#This Row],[ASS_Status]])</f>
        <v>35606-2339-Aktiv ansættelse</v>
      </c>
    </row>
    <row r="2271" spans="13:21" x14ac:dyDescent="0.4">
      <c r="M2271" s="35" t="s">
        <v>5404</v>
      </c>
      <c r="N2271" s="35" t="s">
        <v>48309</v>
      </c>
      <c r="O2271" s="35" t="s">
        <v>5405</v>
      </c>
      <c r="P2271" s="35" t="s">
        <v>31874</v>
      </c>
      <c r="Q2271" s="35" t="s">
        <v>29718</v>
      </c>
      <c r="R2271" s="35" t="s">
        <v>29737</v>
      </c>
      <c r="S2271" s="35" t="s">
        <v>5406</v>
      </c>
      <c r="T2271" s="36" t="s">
        <v>51</v>
      </c>
      <c r="U2271" s="39" t="str">
        <f>_xlfn.CONCAT(Tabel4[[#This Row],[Personnr.]],"-",Tabel4[[#This Row],[Afdeling]],"-",Tabel4[[#This Row],[ASS_Status]])</f>
        <v>5114-1030-Inactive - Payroll Eligible</v>
      </c>
    </row>
    <row r="2272" spans="13:21" x14ac:dyDescent="0.4">
      <c r="M2272" s="35" t="s">
        <v>5407</v>
      </c>
      <c r="N2272" s="35" t="s">
        <v>48310</v>
      </c>
      <c r="O2272" s="35" t="s">
        <v>5408</v>
      </c>
      <c r="P2272" s="35" t="s">
        <v>31875</v>
      </c>
      <c r="Q2272" s="35" t="s">
        <v>29743</v>
      </c>
      <c r="R2272" s="35" t="s">
        <v>29729</v>
      </c>
      <c r="S2272" s="35" t="s">
        <v>5409</v>
      </c>
      <c r="T2272" s="36" t="s">
        <v>125</v>
      </c>
      <c r="U2272" s="39" t="str">
        <f>_xlfn.CONCAT(Tabel4[[#This Row],[Personnr.]],"-",Tabel4[[#This Row],[Afdeling]],"-",Tabel4[[#This Row],[ASS_Status]])</f>
        <v>22469-2235-Aktivt ansættelsesforhold</v>
      </c>
    </row>
    <row r="2273" spans="13:21" x14ac:dyDescent="0.4">
      <c r="M2273" s="35" t="s">
        <v>5410</v>
      </c>
      <c r="N2273" s="35" t="s">
        <v>48311</v>
      </c>
      <c r="O2273" s="35" t="s">
        <v>5411</v>
      </c>
      <c r="P2273" s="35" t="s">
        <v>31877</v>
      </c>
      <c r="Q2273" s="35" t="s">
        <v>29721</v>
      </c>
      <c r="R2273" s="35" t="s">
        <v>29729</v>
      </c>
      <c r="S2273" s="35" t="s">
        <v>5412</v>
      </c>
      <c r="T2273" s="36" t="s">
        <v>319</v>
      </c>
      <c r="U2273" s="39" t="str">
        <f>_xlfn.CONCAT(Tabel4[[#This Row],[Personnr.]],"-",Tabel4[[#This Row],[Afdeling]],"-",Tabel4[[#This Row],[ASS_Status]])</f>
        <v>27842-2771-Aktiv ansættelse</v>
      </c>
    </row>
    <row r="2274" spans="13:21" x14ac:dyDescent="0.4">
      <c r="M2274" s="35" t="s">
        <v>5413</v>
      </c>
      <c r="N2274" s="35" t="s">
        <v>48312</v>
      </c>
      <c r="O2274" s="35" t="s">
        <v>5414</v>
      </c>
      <c r="P2274" s="35" t="s">
        <v>31878</v>
      </c>
      <c r="Q2274" s="35" t="s">
        <v>29718</v>
      </c>
      <c r="R2274" s="35" t="s">
        <v>29737</v>
      </c>
      <c r="S2274" s="35" t="s">
        <v>5415</v>
      </c>
      <c r="T2274" s="36" t="s">
        <v>708</v>
      </c>
      <c r="U2274" s="39" t="str">
        <f>_xlfn.CONCAT(Tabel4[[#This Row],[Personnr.]],"-",Tabel4[[#This Row],[Afdeling]],"-",Tabel4[[#This Row],[ASS_Status]])</f>
        <v>18278-5665-Inactive - Payroll Eligible</v>
      </c>
    </row>
    <row r="2275" spans="13:21" x14ac:dyDescent="0.4">
      <c r="M2275" s="35" t="s">
        <v>5416</v>
      </c>
      <c r="N2275" s="35" t="s">
        <v>48313</v>
      </c>
      <c r="O2275" s="35" t="s">
        <v>5417</v>
      </c>
      <c r="P2275" s="35" t="s">
        <v>31879</v>
      </c>
      <c r="Q2275" s="35" t="s">
        <v>29718</v>
      </c>
      <c r="R2275" s="35" t="s">
        <v>29737</v>
      </c>
      <c r="S2275" s="35" t="s">
        <v>5418</v>
      </c>
      <c r="T2275" s="36" t="s">
        <v>135</v>
      </c>
      <c r="U2275" s="39" t="str">
        <f>_xlfn.CONCAT(Tabel4[[#This Row],[Personnr.]],"-",Tabel4[[#This Row],[Afdeling]],"-",Tabel4[[#This Row],[ASS_Status]])</f>
        <v>30227-2250-Inactive - Payroll Eligible</v>
      </c>
    </row>
    <row r="2276" spans="13:21" ht="33.75" x14ac:dyDescent="0.4">
      <c r="M2276" s="35" t="s">
        <v>5419</v>
      </c>
      <c r="N2276" s="35" t="s">
        <v>48314</v>
      </c>
      <c r="O2276" s="35" t="s">
        <v>5420</v>
      </c>
      <c r="P2276" s="35" t="s">
        <v>31880</v>
      </c>
      <c r="Q2276" s="35" t="s">
        <v>29718</v>
      </c>
      <c r="R2276" s="35" t="s">
        <v>29748</v>
      </c>
      <c r="S2276" s="35" t="s">
        <v>5421</v>
      </c>
      <c r="T2276" s="36" t="s">
        <v>180</v>
      </c>
      <c r="U2276" s="39" t="str">
        <f>_xlfn.CONCAT(Tabel4[[#This Row],[Personnr.]],"-",Tabel4[[#This Row],[Afdeling]],"-",Tabel4[[#This Row],[ASS_Status]])</f>
        <v>24001-2368-Inactive - Payroll Eligible</v>
      </c>
    </row>
    <row r="2277" spans="13:21" x14ac:dyDescent="0.4">
      <c r="M2277" s="35" t="s">
        <v>31881</v>
      </c>
      <c r="N2277" s="35" t="s">
        <v>48315</v>
      </c>
      <c r="O2277" s="35" t="s">
        <v>31882</v>
      </c>
      <c r="P2277" s="35" t="s">
        <v>31883</v>
      </c>
      <c r="Q2277" s="35" t="s">
        <v>29718</v>
      </c>
      <c r="R2277" s="35" t="s">
        <v>29737</v>
      </c>
      <c r="S2277" s="35" t="s">
        <v>31884</v>
      </c>
      <c r="T2277" s="36" t="s">
        <v>359</v>
      </c>
      <c r="U2277" s="39" t="str">
        <f>_xlfn.CONCAT(Tabel4[[#This Row],[Personnr.]],"-",Tabel4[[#This Row],[Afdeling]],"-",Tabel4[[#This Row],[ASS_Status]])</f>
        <v>35284-2824-Inactive - Payroll Eligible</v>
      </c>
    </row>
    <row r="2278" spans="13:21" ht="33.75" x14ac:dyDescent="0.4">
      <c r="M2278" s="35" t="s">
        <v>5422</v>
      </c>
      <c r="N2278" s="35" t="s">
        <v>48316</v>
      </c>
      <c r="O2278" s="35" t="s">
        <v>5423</v>
      </c>
      <c r="P2278" s="35" t="s">
        <v>31885</v>
      </c>
      <c r="Q2278" s="35" t="s">
        <v>29718</v>
      </c>
      <c r="R2278" s="35" t="s">
        <v>29748</v>
      </c>
      <c r="S2278" s="35" t="s">
        <v>5424</v>
      </c>
      <c r="T2278" s="36" t="s">
        <v>621</v>
      </c>
      <c r="U2278" s="39" t="str">
        <f>_xlfn.CONCAT(Tabel4[[#This Row],[Personnr.]],"-",Tabel4[[#This Row],[Afdeling]],"-",Tabel4[[#This Row],[ASS_Status]])</f>
        <v>30140-4630-Inactive - Payroll Eligible</v>
      </c>
    </row>
    <row r="2279" spans="13:21" x14ac:dyDescent="0.4">
      <c r="M2279" s="35" t="s">
        <v>31886</v>
      </c>
      <c r="N2279" s="35" t="s">
        <v>48317</v>
      </c>
      <c r="O2279" s="35" t="s">
        <v>31887</v>
      </c>
      <c r="P2279" s="35" t="s">
        <v>31888</v>
      </c>
      <c r="Q2279" s="35" t="s">
        <v>29718</v>
      </c>
      <c r="R2279" s="35" t="s">
        <v>29754</v>
      </c>
      <c r="S2279" s="35" t="s">
        <v>31889</v>
      </c>
      <c r="T2279" s="36" t="s">
        <v>757</v>
      </c>
      <c r="U2279" s="39" t="str">
        <f>_xlfn.CONCAT(Tabel4[[#This Row],[Personnr.]],"-",Tabel4[[#This Row],[Afdeling]],"-",Tabel4[[#This Row],[ASS_Status]])</f>
        <v>35205-7710-Inactive - Payroll Eligible</v>
      </c>
    </row>
    <row r="2280" spans="13:21" x14ac:dyDescent="0.4">
      <c r="M2280" s="35" t="s">
        <v>5425</v>
      </c>
      <c r="N2280" s="35" t="s">
        <v>48318</v>
      </c>
      <c r="O2280" s="35" t="s">
        <v>5426</v>
      </c>
      <c r="P2280" s="35" t="s">
        <v>31890</v>
      </c>
      <c r="Q2280" s="35" t="s">
        <v>29721</v>
      </c>
      <c r="R2280" s="35" t="s">
        <v>29737</v>
      </c>
      <c r="S2280" s="35" t="s">
        <v>5427</v>
      </c>
      <c r="T2280" s="36" t="s">
        <v>51</v>
      </c>
      <c r="U2280" s="39" t="str">
        <f>_xlfn.CONCAT(Tabel4[[#This Row],[Personnr.]],"-",Tabel4[[#This Row],[Afdeling]],"-",Tabel4[[#This Row],[ASS_Status]])</f>
        <v>23740-1030-Aktiv ansættelse</v>
      </c>
    </row>
    <row r="2281" spans="13:21" ht="33.75" x14ac:dyDescent="0.4">
      <c r="M2281" s="35" t="s">
        <v>5428</v>
      </c>
      <c r="N2281" s="35" t="s">
        <v>48319</v>
      </c>
      <c r="O2281" s="35" t="s">
        <v>5429</v>
      </c>
      <c r="P2281" s="35" t="s">
        <v>31891</v>
      </c>
      <c r="Q2281" s="35" t="s">
        <v>29718</v>
      </c>
      <c r="R2281" s="35" t="s">
        <v>29748</v>
      </c>
      <c r="S2281" s="35" t="s">
        <v>5430</v>
      </c>
      <c r="T2281" s="36" t="s">
        <v>244</v>
      </c>
      <c r="U2281" s="39" t="str">
        <f>_xlfn.CONCAT(Tabel4[[#This Row],[Personnr.]],"-",Tabel4[[#This Row],[Afdeling]],"-",Tabel4[[#This Row],[ASS_Status]])</f>
        <v>29237-2514-Inactive - Payroll Eligible</v>
      </c>
    </row>
    <row r="2282" spans="13:21" ht="33.75" x14ac:dyDescent="0.4">
      <c r="M2282" s="35" t="s">
        <v>5428</v>
      </c>
      <c r="N2282" s="35"/>
      <c r="O2282" s="35"/>
      <c r="P2282" s="35" t="s">
        <v>48320</v>
      </c>
      <c r="Q2282" s="35" t="s">
        <v>29718</v>
      </c>
      <c r="R2282" s="35" t="s">
        <v>29761</v>
      </c>
      <c r="S2282" s="35" t="s">
        <v>5430</v>
      </c>
      <c r="T2282" s="36" t="s">
        <v>244</v>
      </c>
      <c r="U2282" s="39" t="str">
        <f>_xlfn.CONCAT(Tabel4[[#This Row],[Personnr.]],"-",Tabel4[[#This Row],[Afdeling]],"-",Tabel4[[#This Row],[ASS_Status]])</f>
        <v>-2514-Inactive - Payroll Eligible</v>
      </c>
    </row>
    <row r="2283" spans="13:21" x14ac:dyDescent="0.4">
      <c r="M2283" s="35" t="s">
        <v>5431</v>
      </c>
      <c r="N2283" s="35" t="s">
        <v>48321</v>
      </c>
      <c r="O2283" s="35" t="s">
        <v>5432</v>
      </c>
      <c r="P2283" s="35" t="s">
        <v>31892</v>
      </c>
      <c r="Q2283" s="35" t="s">
        <v>29718</v>
      </c>
      <c r="R2283" s="35" t="s">
        <v>29748</v>
      </c>
      <c r="S2283" s="35" t="s">
        <v>2591</v>
      </c>
      <c r="T2283" s="36" t="s">
        <v>358</v>
      </c>
      <c r="U2283" s="39" t="str">
        <f>_xlfn.CONCAT(Tabel4[[#This Row],[Personnr.]],"-",Tabel4[[#This Row],[Afdeling]],"-",Tabel4[[#This Row],[ASS_Status]])</f>
        <v>27973-2823-Inactive - Payroll Eligible</v>
      </c>
    </row>
    <row r="2284" spans="13:21" x14ac:dyDescent="0.4">
      <c r="M2284" s="35" t="s">
        <v>5431</v>
      </c>
      <c r="N2284" s="35"/>
      <c r="O2284" s="35"/>
      <c r="P2284" s="35" t="s">
        <v>42826</v>
      </c>
      <c r="Q2284" s="35" t="s">
        <v>29718</v>
      </c>
      <c r="R2284" s="35" t="s">
        <v>29737</v>
      </c>
      <c r="S2284" s="35" t="s">
        <v>2591</v>
      </c>
      <c r="T2284" s="36" t="s">
        <v>358</v>
      </c>
      <c r="U2284" s="39" t="str">
        <f>_xlfn.CONCAT(Tabel4[[#This Row],[Personnr.]],"-",Tabel4[[#This Row],[Afdeling]],"-",Tabel4[[#This Row],[ASS_Status]])</f>
        <v>-2823-Inactive - Payroll Eligible</v>
      </c>
    </row>
    <row r="2285" spans="13:21" x14ac:dyDescent="0.4">
      <c r="M2285" s="35" t="s">
        <v>48322</v>
      </c>
      <c r="N2285" s="35" t="s">
        <v>48323</v>
      </c>
      <c r="O2285" s="35" t="s">
        <v>48324</v>
      </c>
      <c r="P2285" s="35" t="s">
        <v>48325</v>
      </c>
      <c r="Q2285" s="35" t="s">
        <v>29721</v>
      </c>
      <c r="R2285" s="35" t="s">
        <v>29748</v>
      </c>
      <c r="S2285" s="35" t="s">
        <v>48326</v>
      </c>
      <c r="T2285" s="36" t="s">
        <v>540</v>
      </c>
      <c r="U2285" s="39" t="str">
        <f>_xlfn.CONCAT(Tabel4[[#This Row],[Personnr.]],"-",Tabel4[[#This Row],[Afdeling]],"-",Tabel4[[#This Row],[ASS_Status]])</f>
        <v>36607-3432-Aktiv ansættelse</v>
      </c>
    </row>
    <row r="2286" spans="13:21" x14ac:dyDescent="0.4">
      <c r="M2286" s="35" t="s">
        <v>5433</v>
      </c>
      <c r="N2286" s="35" t="s">
        <v>48327</v>
      </c>
      <c r="O2286" s="35" t="s">
        <v>5434</v>
      </c>
      <c r="P2286" s="35" t="s">
        <v>31893</v>
      </c>
      <c r="Q2286" s="35" t="s">
        <v>29721</v>
      </c>
      <c r="R2286" s="35" t="s">
        <v>29761</v>
      </c>
      <c r="S2286" s="35" t="s">
        <v>5435</v>
      </c>
      <c r="T2286" s="36" t="s">
        <v>161</v>
      </c>
      <c r="U2286" s="39" t="str">
        <f>_xlfn.CONCAT(Tabel4[[#This Row],[Personnr.]],"-",Tabel4[[#This Row],[Afdeling]],"-",Tabel4[[#This Row],[ASS_Status]])</f>
        <v>34102-2305-Aktiv ansættelse</v>
      </c>
    </row>
    <row r="2287" spans="13:21" ht="33.75" x14ac:dyDescent="0.4">
      <c r="M2287" s="35" t="s">
        <v>5436</v>
      </c>
      <c r="N2287" s="35" t="s">
        <v>48328</v>
      </c>
      <c r="O2287" s="35" t="s">
        <v>5437</v>
      </c>
      <c r="P2287" s="35" t="s">
        <v>31894</v>
      </c>
      <c r="Q2287" s="35" t="s">
        <v>29718</v>
      </c>
      <c r="R2287" s="35" t="s">
        <v>29745</v>
      </c>
      <c r="S2287" s="35" t="s">
        <v>5438</v>
      </c>
      <c r="T2287" s="36" t="s">
        <v>288</v>
      </c>
      <c r="U2287" s="39" t="str">
        <f>_xlfn.CONCAT(Tabel4[[#This Row],[Personnr.]],"-",Tabel4[[#This Row],[Afdeling]],"-",Tabel4[[#This Row],[ASS_Status]])</f>
        <v>32594-2694-Inactive - Payroll Eligible</v>
      </c>
    </row>
    <row r="2288" spans="13:21" ht="33.75" x14ac:dyDescent="0.4">
      <c r="M2288" s="35" t="s">
        <v>5436</v>
      </c>
      <c r="N2288" s="35"/>
      <c r="O2288" s="35"/>
      <c r="P2288" s="35" t="s">
        <v>31895</v>
      </c>
      <c r="Q2288" s="35" t="s">
        <v>29718</v>
      </c>
      <c r="R2288" s="35" t="s">
        <v>29754</v>
      </c>
      <c r="S2288" s="35" t="s">
        <v>5438</v>
      </c>
      <c r="T2288" s="36" t="s">
        <v>828</v>
      </c>
      <c r="U2288" s="39" t="str">
        <f>_xlfn.CONCAT(Tabel4[[#This Row],[Personnr.]],"-",Tabel4[[#This Row],[Afdeling]],"-",Tabel4[[#This Row],[ASS_Status]])</f>
        <v>-8440-Inactive - Payroll Eligible</v>
      </c>
    </row>
    <row r="2289" spans="13:21" ht="33.75" x14ac:dyDescent="0.4">
      <c r="M2289" s="35" t="s">
        <v>5436</v>
      </c>
      <c r="N2289" s="35"/>
      <c r="O2289" s="35"/>
      <c r="P2289" s="35" t="s">
        <v>31896</v>
      </c>
      <c r="Q2289" s="35" t="s">
        <v>29718</v>
      </c>
      <c r="R2289" s="35" t="s">
        <v>29745</v>
      </c>
      <c r="S2289" s="35" t="s">
        <v>5438</v>
      </c>
      <c r="T2289" s="36" t="s">
        <v>287</v>
      </c>
      <c r="U2289" s="39" t="str">
        <f>_xlfn.CONCAT(Tabel4[[#This Row],[Personnr.]],"-",Tabel4[[#This Row],[Afdeling]],"-",Tabel4[[#This Row],[ASS_Status]])</f>
        <v>-2693-Inactive - Payroll Eligible</v>
      </c>
    </row>
    <row r="2290" spans="13:21" ht="33.75" x14ac:dyDescent="0.4">
      <c r="M2290" s="35" t="s">
        <v>5436</v>
      </c>
      <c r="N2290" s="35"/>
      <c r="O2290" s="35"/>
      <c r="P2290" s="35" t="s">
        <v>31897</v>
      </c>
      <c r="Q2290" s="35" t="s">
        <v>29718</v>
      </c>
      <c r="R2290" s="35" t="s">
        <v>29761</v>
      </c>
      <c r="S2290" s="35" t="s">
        <v>5438</v>
      </c>
      <c r="T2290" s="36" t="s">
        <v>378</v>
      </c>
      <c r="U2290" s="39" t="str">
        <f>_xlfn.CONCAT(Tabel4[[#This Row],[Personnr.]],"-",Tabel4[[#This Row],[Afdeling]],"-",Tabel4[[#This Row],[ASS_Status]])</f>
        <v>-2900-Inactive - Payroll Eligible</v>
      </c>
    </row>
    <row r="2291" spans="13:21" x14ac:dyDescent="0.4">
      <c r="M2291" s="35" t="s">
        <v>5439</v>
      </c>
      <c r="N2291" s="35" t="s">
        <v>48329</v>
      </c>
      <c r="O2291" s="35" t="s">
        <v>5440</v>
      </c>
      <c r="P2291" s="35" t="s">
        <v>31898</v>
      </c>
      <c r="Q2291" s="35" t="s">
        <v>29718</v>
      </c>
      <c r="R2291" s="35" t="s">
        <v>29745</v>
      </c>
      <c r="S2291" s="35" t="s">
        <v>5441</v>
      </c>
      <c r="T2291" s="36" t="s">
        <v>577</v>
      </c>
      <c r="U2291" s="39" t="str">
        <f>_xlfn.CONCAT(Tabel4[[#This Row],[Personnr.]],"-",Tabel4[[#This Row],[Afdeling]],"-",Tabel4[[#This Row],[ASS_Status]])</f>
        <v>33484-4110-Inactive - Payroll Eligible</v>
      </c>
    </row>
    <row r="2292" spans="13:21" x14ac:dyDescent="0.4">
      <c r="M2292" s="35" t="s">
        <v>48330</v>
      </c>
      <c r="N2292" s="35" t="s">
        <v>48331</v>
      </c>
      <c r="O2292" s="35" t="s">
        <v>48332</v>
      </c>
      <c r="P2292" s="35" t="s">
        <v>48333</v>
      </c>
      <c r="Q2292" s="35" t="s">
        <v>29721</v>
      </c>
      <c r="R2292" s="35" t="s">
        <v>29748</v>
      </c>
      <c r="S2292" s="35" t="s">
        <v>48334</v>
      </c>
      <c r="T2292" s="36" t="s">
        <v>45667</v>
      </c>
      <c r="U2292" s="39" t="str">
        <f>_xlfn.CONCAT(Tabel4[[#This Row],[Personnr.]],"-",Tabel4[[#This Row],[Afdeling]],"-",Tabel4[[#This Row],[ASS_Status]])</f>
        <v>36732-2922-Aktiv ansættelse</v>
      </c>
    </row>
    <row r="2293" spans="13:21" x14ac:dyDescent="0.4">
      <c r="M2293" s="35" t="s">
        <v>5442</v>
      </c>
      <c r="N2293" s="35" t="s">
        <v>48335</v>
      </c>
      <c r="O2293" s="35" t="s">
        <v>5443</v>
      </c>
      <c r="P2293" s="35" t="s">
        <v>31899</v>
      </c>
      <c r="Q2293" s="35" t="s">
        <v>29718</v>
      </c>
      <c r="R2293" s="35" t="s">
        <v>29745</v>
      </c>
      <c r="S2293" s="35" t="s">
        <v>5444</v>
      </c>
      <c r="T2293" s="36" t="s">
        <v>39</v>
      </c>
      <c r="U2293" s="39" t="str">
        <f>_xlfn.CONCAT(Tabel4[[#This Row],[Personnr.]],"-",Tabel4[[#This Row],[Afdeling]],"-",Tabel4[[#This Row],[ASS_Status]])</f>
        <v>29772-0132-Inactive - Payroll Eligible</v>
      </c>
    </row>
    <row r="2294" spans="13:21" x14ac:dyDescent="0.4">
      <c r="M2294" s="35" t="s">
        <v>48336</v>
      </c>
      <c r="N2294" s="35" t="s">
        <v>48337</v>
      </c>
      <c r="O2294" s="35" t="s">
        <v>48338</v>
      </c>
      <c r="P2294" s="35" t="s">
        <v>48339</v>
      </c>
      <c r="Q2294" s="35" t="s">
        <v>29718</v>
      </c>
      <c r="R2294" s="35" t="s">
        <v>29745</v>
      </c>
      <c r="S2294" s="35" t="s">
        <v>48340</v>
      </c>
      <c r="T2294" s="36" t="s">
        <v>454</v>
      </c>
      <c r="U2294" s="39" t="str">
        <f>_xlfn.CONCAT(Tabel4[[#This Row],[Personnr.]],"-",Tabel4[[#This Row],[Afdeling]],"-",Tabel4[[#This Row],[ASS_Status]])</f>
        <v>37134-3130-Inactive - Payroll Eligible</v>
      </c>
    </row>
    <row r="2295" spans="13:21" x14ac:dyDescent="0.4">
      <c r="M2295" s="35" t="s">
        <v>44516</v>
      </c>
      <c r="N2295" s="35" t="s">
        <v>48341</v>
      </c>
      <c r="O2295" s="35" t="s">
        <v>44517</v>
      </c>
      <c r="P2295" s="35" t="s">
        <v>42827</v>
      </c>
      <c r="Q2295" s="35" t="s">
        <v>29718</v>
      </c>
      <c r="R2295" s="35" t="s">
        <v>29745</v>
      </c>
      <c r="S2295" s="35" t="s">
        <v>42828</v>
      </c>
      <c r="T2295" s="36" t="s">
        <v>105</v>
      </c>
      <c r="U2295" s="39" t="str">
        <f>_xlfn.CONCAT(Tabel4[[#This Row],[Personnr.]],"-",Tabel4[[#This Row],[Afdeling]],"-",Tabel4[[#This Row],[ASS_Status]])</f>
        <v>35856-1202-Inactive - Payroll Eligible</v>
      </c>
    </row>
    <row r="2296" spans="13:21" x14ac:dyDescent="0.4">
      <c r="M2296" s="35" t="s">
        <v>5445</v>
      </c>
      <c r="N2296" s="35" t="s">
        <v>48342</v>
      </c>
      <c r="O2296" s="35" t="s">
        <v>5446</v>
      </c>
      <c r="P2296" s="35" t="s">
        <v>31900</v>
      </c>
      <c r="Q2296" s="35" t="s">
        <v>29721</v>
      </c>
      <c r="R2296" s="35" t="s">
        <v>29754</v>
      </c>
      <c r="S2296" s="35" t="s">
        <v>5447</v>
      </c>
      <c r="T2296" s="36" t="s">
        <v>762</v>
      </c>
      <c r="U2296" s="39" t="str">
        <f>_xlfn.CONCAT(Tabel4[[#This Row],[Personnr.]],"-",Tabel4[[#This Row],[Afdeling]],"-",Tabel4[[#This Row],[ASS_Status]])</f>
        <v>29559-7760-Aktiv ansættelse</v>
      </c>
    </row>
    <row r="2297" spans="13:21" ht="33.75" x14ac:dyDescent="0.4">
      <c r="M2297" s="35" t="s">
        <v>5448</v>
      </c>
      <c r="N2297" s="35" t="s">
        <v>48343</v>
      </c>
      <c r="O2297" s="35" t="s">
        <v>5449</v>
      </c>
      <c r="P2297" s="35" t="s">
        <v>31901</v>
      </c>
      <c r="Q2297" s="35" t="s">
        <v>29718</v>
      </c>
      <c r="R2297" s="35" t="s">
        <v>29754</v>
      </c>
      <c r="S2297" s="35" t="s">
        <v>5450</v>
      </c>
      <c r="T2297" s="36" t="s">
        <v>161</v>
      </c>
      <c r="U2297" s="39" t="str">
        <f>_xlfn.CONCAT(Tabel4[[#This Row],[Personnr.]],"-",Tabel4[[#This Row],[Afdeling]],"-",Tabel4[[#This Row],[ASS_Status]])</f>
        <v>31703-2305-Inactive - Payroll Eligible</v>
      </c>
    </row>
    <row r="2298" spans="13:21" x14ac:dyDescent="0.4">
      <c r="M2298" s="35" t="s">
        <v>5451</v>
      </c>
      <c r="N2298" s="35" t="s">
        <v>48344</v>
      </c>
      <c r="O2298" s="35" t="s">
        <v>5452</v>
      </c>
      <c r="P2298" s="35" t="s">
        <v>31902</v>
      </c>
      <c r="Q2298" s="35" t="s">
        <v>29718</v>
      </c>
      <c r="R2298" s="35" t="s">
        <v>29745</v>
      </c>
      <c r="S2298" s="35" t="s">
        <v>5453</v>
      </c>
      <c r="T2298" s="36" t="s">
        <v>39</v>
      </c>
      <c r="U2298" s="39" t="str">
        <f>_xlfn.CONCAT(Tabel4[[#This Row],[Personnr.]],"-",Tabel4[[#This Row],[Afdeling]],"-",Tabel4[[#This Row],[ASS_Status]])</f>
        <v>29728-0132-Inactive - Payroll Eligible</v>
      </c>
    </row>
    <row r="2299" spans="13:21" x14ac:dyDescent="0.4">
      <c r="M2299" s="35" t="s">
        <v>5451</v>
      </c>
      <c r="N2299" s="35"/>
      <c r="O2299" s="35"/>
      <c r="P2299" s="35" t="s">
        <v>31903</v>
      </c>
      <c r="Q2299" s="35" t="s">
        <v>29718</v>
      </c>
      <c r="R2299" s="35" t="s">
        <v>29745</v>
      </c>
      <c r="S2299" s="35" t="s">
        <v>5453</v>
      </c>
      <c r="T2299" s="36" t="s">
        <v>39</v>
      </c>
      <c r="U2299" s="39" t="str">
        <f>_xlfn.CONCAT(Tabel4[[#This Row],[Personnr.]],"-",Tabel4[[#This Row],[Afdeling]],"-",Tabel4[[#This Row],[ASS_Status]])</f>
        <v>-0132-Inactive - Payroll Eligible</v>
      </c>
    </row>
    <row r="2300" spans="13:21" x14ac:dyDescent="0.4">
      <c r="M2300" s="35" t="s">
        <v>5454</v>
      </c>
      <c r="N2300" s="35" t="s">
        <v>48345</v>
      </c>
      <c r="O2300" s="35" t="s">
        <v>5455</v>
      </c>
      <c r="P2300" s="35" t="s">
        <v>31904</v>
      </c>
      <c r="Q2300" s="35" t="s">
        <v>29718</v>
      </c>
      <c r="R2300" s="35" t="s">
        <v>29754</v>
      </c>
      <c r="S2300" s="35" t="s">
        <v>5456</v>
      </c>
      <c r="T2300" s="36" t="s">
        <v>546</v>
      </c>
      <c r="U2300" s="39" t="str">
        <f>_xlfn.CONCAT(Tabel4[[#This Row],[Personnr.]],"-",Tabel4[[#This Row],[Afdeling]],"-",Tabel4[[#This Row],[ASS_Status]])</f>
        <v>33766-3444-Inactive - Payroll Eligible</v>
      </c>
    </row>
    <row r="2301" spans="13:21" x14ac:dyDescent="0.4">
      <c r="M2301" s="35" t="s">
        <v>5454</v>
      </c>
      <c r="N2301" s="35" t="s">
        <v>48346</v>
      </c>
      <c r="O2301" s="35" t="s">
        <v>48347</v>
      </c>
      <c r="P2301" s="35" t="s">
        <v>48348</v>
      </c>
      <c r="Q2301" s="35" t="s">
        <v>29718</v>
      </c>
      <c r="R2301" s="35" t="s">
        <v>29748</v>
      </c>
      <c r="S2301" s="35" t="s">
        <v>5456</v>
      </c>
      <c r="T2301" s="36" t="s">
        <v>545</v>
      </c>
      <c r="U2301" s="39" t="str">
        <f>_xlfn.CONCAT(Tabel4[[#This Row],[Personnr.]],"-",Tabel4[[#This Row],[Afdeling]],"-",Tabel4[[#This Row],[ASS_Status]])</f>
        <v>36605-3443-Inactive - Payroll Eligible</v>
      </c>
    </row>
    <row r="2302" spans="13:21" ht="33.75" x14ac:dyDescent="0.4">
      <c r="M2302" s="35" t="s">
        <v>48349</v>
      </c>
      <c r="N2302" s="35" t="s">
        <v>48350</v>
      </c>
      <c r="O2302" s="35" t="s">
        <v>48351</v>
      </c>
      <c r="P2302" s="35" t="s">
        <v>48352</v>
      </c>
      <c r="Q2302" s="35" t="s">
        <v>29721</v>
      </c>
      <c r="R2302" s="35" t="s">
        <v>29754</v>
      </c>
      <c r="S2302" s="35" t="s">
        <v>48353</v>
      </c>
      <c r="T2302" s="36" t="s">
        <v>312</v>
      </c>
      <c r="U2302" s="39" t="str">
        <f>_xlfn.CONCAT(Tabel4[[#This Row],[Personnr.]],"-",Tabel4[[#This Row],[Afdeling]],"-",Tabel4[[#This Row],[ASS_Status]])</f>
        <v>37253-2758-Aktiv ansættelse</v>
      </c>
    </row>
    <row r="2303" spans="13:21" ht="45" x14ac:dyDescent="0.4">
      <c r="M2303" s="35" t="s">
        <v>27509</v>
      </c>
      <c r="N2303" s="35" t="s">
        <v>48354</v>
      </c>
      <c r="O2303" s="35" t="s">
        <v>27510</v>
      </c>
      <c r="P2303" s="35" t="s">
        <v>31905</v>
      </c>
      <c r="Q2303" s="35" t="s">
        <v>29718</v>
      </c>
      <c r="R2303" s="35" t="s">
        <v>29745</v>
      </c>
      <c r="S2303" s="35" t="s">
        <v>27511</v>
      </c>
      <c r="T2303" s="36" t="s">
        <v>67</v>
      </c>
      <c r="U2303" s="39" t="str">
        <f>_xlfn.CONCAT(Tabel4[[#This Row],[Personnr.]],"-",Tabel4[[#This Row],[Afdeling]],"-",Tabel4[[#This Row],[ASS_Status]])</f>
        <v>34428-1061-Inactive - Payroll Eligible</v>
      </c>
    </row>
    <row r="2304" spans="13:21" ht="45" x14ac:dyDescent="0.4">
      <c r="M2304" s="35" t="s">
        <v>27509</v>
      </c>
      <c r="N2304" s="35"/>
      <c r="O2304" s="35"/>
      <c r="P2304" s="35" t="s">
        <v>48355</v>
      </c>
      <c r="Q2304" s="35" t="s">
        <v>29718</v>
      </c>
      <c r="R2304" s="35" t="s">
        <v>29745</v>
      </c>
      <c r="S2304" s="35" t="s">
        <v>27511</v>
      </c>
      <c r="T2304" s="36" t="s">
        <v>67</v>
      </c>
      <c r="U2304" s="39" t="str">
        <f>_xlfn.CONCAT(Tabel4[[#This Row],[Personnr.]],"-",Tabel4[[#This Row],[Afdeling]],"-",Tabel4[[#This Row],[ASS_Status]])</f>
        <v>-1061-Inactive - Payroll Eligible</v>
      </c>
    </row>
    <row r="2305" spans="13:21" x14ac:dyDescent="0.4">
      <c r="M2305" s="35" t="s">
        <v>5457</v>
      </c>
      <c r="N2305" s="35" t="s">
        <v>48356</v>
      </c>
      <c r="O2305" s="35" t="s">
        <v>5458</v>
      </c>
      <c r="P2305" s="35" t="s">
        <v>31906</v>
      </c>
      <c r="Q2305" s="35" t="s">
        <v>29718</v>
      </c>
      <c r="R2305" s="35" t="s">
        <v>29829</v>
      </c>
      <c r="S2305" s="35" t="s">
        <v>5459</v>
      </c>
      <c r="T2305" s="36" t="s">
        <v>97</v>
      </c>
      <c r="U2305" s="39" t="str">
        <f>_xlfn.CONCAT(Tabel4[[#This Row],[Personnr.]],"-",Tabel4[[#This Row],[Afdeling]],"-",Tabel4[[#This Row],[ASS_Status]])</f>
        <v>5116-1150-Inactive - Payroll Eligible</v>
      </c>
    </row>
    <row r="2306" spans="13:21" x14ac:dyDescent="0.4">
      <c r="M2306" s="35" t="s">
        <v>5460</v>
      </c>
      <c r="N2306" s="35" t="s">
        <v>48357</v>
      </c>
      <c r="O2306" s="35" t="s">
        <v>5461</v>
      </c>
      <c r="P2306" s="35" t="s">
        <v>31907</v>
      </c>
      <c r="Q2306" s="35" t="s">
        <v>29743</v>
      </c>
      <c r="R2306" s="35" t="s">
        <v>31025</v>
      </c>
      <c r="S2306" s="35" t="s">
        <v>5462</v>
      </c>
      <c r="T2306" s="36" t="s">
        <v>417</v>
      </c>
      <c r="U2306" s="39" t="str">
        <f>_xlfn.CONCAT(Tabel4[[#This Row],[Personnr.]],"-",Tabel4[[#This Row],[Afdeling]],"-",Tabel4[[#This Row],[ASS_Status]])</f>
        <v>4167-3030-Aktivt ansættelsesforhold</v>
      </c>
    </row>
    <row r="2307" spans="13:21" x14ac:dyDescent="0.4">
      <c r="M2307" s="35" t="s">
        <v>31908</v>
      </c>
      <c r="N2307" s="35" t="s">
        <v>48358</v>
      </c>
      <c r="O2307" s="35" t="s">
        <v>31909</v>
      </c>
      <c r="P2307" s="35" t="s">
        <v>31910</v>
      </c>
      <c r="Q2307" s="35" t="s">
        <v>29718</v>
      </c>
      <c r="R2307" s="35" t="s">
        <v>29726</v>
      </c>
      <c r="S2307" s="35" t="s">
        <v>31911</v>
      </c>
      <c r="T2307" s="36" t="s">
        <v>726</v>
      </c>
      <c r="U2307" s="39" t="str">
        <f>_xlfn.CONCAT(Tabel4[[#This Row],[Personnr.]],"-",Tabel4[[#This Row],[Afdeling]],"-",Tabel4[[#This Row],[ASS_Status]])</f>
        <v>35236-6271-Inactive - Payroll Eligible</v>
      </c>
    </row>
    <row r="2308" spans="13:21" x14ac:dyDescent="0.4">
      <c r="M2308" s="35" t="s">
        <v>31908</v>
      </c>
      <c r="N2308" s="35"/>
      <c r="O2308" s="35"/>
      <c r="P2308" s="35" t="s">
        <v>42829</v>
      </c>
      <c r="Q2308" s="35" t="s">
        <v>29721</v>
      </c>
      <c r="R2308" s="35" t="s">
        <v>29926</v>
      </c>
      <c r="S2308" s="35" t="s">
        <v>31911</v>
      </c>
      <c r="T2308" s="36" t="s">
        <v>726</v>
      </c>
      <c r="U2308" s="39" t="str">
        <f>_xlfn.CONCAT(Tabel4[[#This Row],[Personnr.]],"-",Tabel4[[#This Row],[Afdeling]],"-",Tabel4[[#This Row],[ASS_Status]])</f>
        <v>-6271-Aktiv ansættelse</v>
      </c>
    </row>
    <row r="2309" spans="13:21" x14ac:dyDescent="0.4">
      <c r="M2309" s="35" t="s">
        <v>31908</v>
      </c>
      <c r="N2309" s="35"/>
      <c r="O2309" s="35"/>
      <c r="P2309" s="35" t="s">
        <v>42830</v>
      </c>
      <c r="Q2309" s="35" t="s">
        <v>29721</v>
      </c>
      <c r="R2309" s="35" t="s">
        <v>29726</v>
      </c>
      <c r="S2309" s="35" t="s">
        <v>31911</v>
      </c>
      <c r="T2309" s="36" t="s">
        <v>719</v>
      </c>
      <c r="U2309" s="39" t="str">
        <f>_xlfn.CONCAT(Tabel4[[#This Row],[Personnr.]],"-",Tabel4[[#This Row],[Afdeling]],"-",Tabel4[[#This Row],[ASS_Status]])</f>
        <v>-6215-Aktiv ansættelse</v>
      </c>
    </row>
    <row r="2310" spans="13:21" ht="33.75" x14ac:dyDescent="0.4">
      <c r="M2310" s="35" t="s">
        <v>5463</v>
      </c>
      <c r="N2310" s="35" t="s">
        <v>48359</v>
      </c>
      <c r="O2310" s="35" t="s">
        <v>482</v>
      </c>
      <c r="P2310" s="35" t="s">
        <v>31912</v>
      </c>
      <c r="Q2310" s="35" t="s">
        <v>29721</v>
      </c>
      <c r="R2310" s="35" t="s">
        <v>29786</v>
      </c>
      <c r="S2310" s="35" t="s">
        <v>5464</v>
      </c>
      <c r="T2310" s="36" t="s">
        <v>160</v>
      </c>
      <c r="U2310" s="39" t="str">
        <f>_xlfn.CONCAT(Tabel4[[#This Row],[Personnr.]],"-",Tabel4[[#This Row],[Afdeling]],"-",Tabel4[[#This Row],[ASS_Status]])</f>
        <v>3316-2304-Aktiv ansættelse</v>
      </c>
    </row>
    <row r="2311" spans="13:21" x14ac:dyDescent="0.4">
      <c r="M2311" s="35" t="s">
        <v>5465</v>
      </c>
      <c r="N2311" s="35" t="s">
        <v>48360</v>
      </c>
      <c r="O2311" s="35" t="s">
        <v>5466</v>
      </c>
      <c r="P2311" s="35" t="s">
        <v>31913</v>
      </c>
      <c r="Q2311" s="35" t="s">
        <v>29721</v>
      </c>
      <c r="R2311" s="35" t="s">
        <v>29879</v>
      </c>
      <c r="S2311" s="35" t="s">
        <v>5467</v>
      </c>
      <c r="T2311" s="36" t="s">
        <v>256</v>
      </c>
      <c r="U2311" s="39" t="str">
        <f>_xlfn.CONCAT(Tabel4[[#This Row],[Personnr.]],"-",Tabel4[[#This Row],[Afdeling]],"-",Tabel4[[#This Row],[ASS_Status]])</f>
        <v>10833-2581-Aktiv ansættelse</v>
      </c>
    </row>
    <row r="2312" spans="13:21" x14ac:dyDescent="0.4">
      <c r="M2312" s="35" t="s">
        <v>5468</v>
      </c>
      <c r="N2312" s="35" t="s">
        <v>48361</v>
      </c>
      <c r="O2312" s="35" t="s">
        <v>5469</v>
      </c>
      <c r="P2312" s="35" t="s">
        <v>31914</v>
      </c>
      <c r="Q2312" s="35" t="s">
        <v>29718</v>
      </c>
      <c r="R2312" s="35" t="s">
        <v>30146</v>
      </c>
      <c r="S2312" s="35" t="s">
        <v>5470</v>
      </c>
      <c r="T2312" s="36" t="s">
        <v>886</v>
      </c>
      <c r="U2312" s="39" t="str">
        <f>_xlfn.CONCAT(Tabel4[[#This Row],[Personnr.]],"-",Tabel4[[#This Row],[Afdeling]],"-",Tabel4[[#This Row],[ASS_Status]])</f>
        <v>17030-8800-Inactive - Payroll Eligible</v>
      </c>
    </row>
    <row r="2313" spans="13:21" x14ac:dyDescent="0.4">
      <c r="M2313" s="35" t="s">
        <v>5471</v>
      </c>
      <c r="N2313" s="35" t="s">
        <v>48362</v>
      </c>
      <c r="O2313" s="35" t="s">
        <v>5472</v>
      </c>
      <c r="P2313" s="35" t="s">
        <v>31915</v>
      </c>
      <c r="Q2313" s="35" t="s">
        <v>29721</v>
      </c>
      <c r="R2313" s="35" t="s">
        <v>31165</v>
      </c>
      <c r="S2313" s="35" t="s">
        <v>5473</v>
      </c>
      <c r="T2313" s="36" t="s">
        <v>874</v>
      </c>
      <c r="U2313" s="39" t="str">
        <f>_xlfn.CONCAT(Tabel4[[#This Row],[Personnr.]],"-",Tabel4[[#This Row],[Afdeling]],"-",Tabel4[[#This Row],[ASS_Status]])</f>
        <v>5121-8670-Aktiv ansættelse</v>
      </c>
    </row>
    <row r="2314" spans="13:21" x14ac:dyDescent="0.4">
      <c r="M2314" s="35" t="s">
        <v>5474</v>
      </c>
      <c r="N2314" s="35" t="s">
        <v>48363</v>
      </c>
      <c r="O2314" s="35" t="s">
        <v>5475</v>
      </c>
      <c r="P2314" s="35" t="s">
        <v>31916</v>
      </c>
      <c r="Q2314" s="35" t="s">
        <v>29721</v>
      </c>
      <c r="R2314" s="35" t="s">
        <v>29780</v>
      </c>
      <c r="S2314" s="35" t="s">
        <v>5476</v>
      </c>
      <c r="T2314" s="36" t="s">
        <v>368</v>
      </c>
      <c r="U2314" s="39" t="str">
        <f>_xlfn.CONCAT(Tabel4[[#This Row],[Personnr.]],"-",Tabel4[[#This Row],[Afdeling]],"-",Tabel4[[#This Row],[ASS_Status]])</f>
        <v>2397-2833-Aktiv ansættelse</v>
      </c>
    </row>
    <row r="2315" spans="13:21" x14ac:dyDescent="0.4">
      <c r="M2315" s="35" t="s">
        <v>5477</v>
      </c>
      <c r="N2315" s="35" t="s">
        <v>48364</v>
      </c>
      <c r="O2315" s="35" t="s">
        <v>5478</v>
      </c>
      <c r="P2315" s="35" t="s">
        <v>31917</v>
      </c>
      <c r="Q2315" s="35" t="s">
        <v>29721</v>
      </c>
      <c r="R2315" s="35" t="s">
        <v>29791</v>
      </c>
      <c r="S2315" s="35" t="s">
        <v>5479</v>
      </c>
      <c r="T2315" s="36" t="s">
        <v>46059</v>
      </c>
      <c r="U2315" s="39" t="str">
        <f>_xlfn.CONCAT(Tabel4[[#This Row],[Personnr.]],"-",Tabel4[[#This Row],[Afdeling]],"-",Tabel4[[#This Row],[ASS_Status]])</f>
        <v>33680-2931-Aktiv ansættelse</v>
      </c>
    </row>
    <row r="2316" spans="13:21" x14ac:dyDescent="0.4">
      <c r="M2316" s="35" t="s">
        <v>5480</v>
      </c>
      <c r="N2316" s="35" t="s">
        <v>48365</v>
      </c>
      <c r="O2316" s="35" t="s">
        <v>5481</v>
      </c>
      <c r="P2316" s="35" t="s">
        <v>31918</v>
      </c>
      <c r="Q2316" s="35" t="s">
        <v>29721</v>
      </c>
      <c r="R2316" s="35" t="s">
        <v>29879</v>
      </c>
      <c r="S2316" s="35" t="s">
        <v>5482</v>
      </c>
      <c r="T2316" s="36" t="s">
        <v>29701</v>
      </c>
      <c r="U2316" s="39" t="str">
        <f>_xlfn.CONCAT(Tabel4[[#This Row],[Personnr.]],"-",Tabel4[[#This Row],[Afdeling]],"-",Tabel4[[#This Row],[ASS_Status]])</f>
        <v>15531-1020-Aktiv ansættelse</v>
      </c>
    </row>
    <row r="2317" spans="13:21" x14ac:dyDescent="0.4">
      <c r="M2317" s="35" t="s">
        <v>31919</v>
      </c>
      <c r="N2317" s="35" t="s">
        <v>48366</v>
      </c>
      <c r="O2317" s="35" t="s">
        <v>31920</v>
      </c>
      <c r="P2317" s="35" t="s">
        <v>31921</v>
      </c>
      <c r="Q2317" s="35" t="s">
        <v>29721</v>
      </c>
      <c r="R2317" s="35" t="s">
        <v>29791</v>
      </c>
      <c r="S2317" s="35" t="s">
        <v>31922</v>
      </c>
      <c r="T2317" s="36" t="s">
        <v>749</v>
      </c>
      <c r="U2317" s="39" t="str">
        <f>_xlfn.CONCAT(Tabel4[[#This Row],[Personnr.]],"-",Tabel4[[#This Row],[Afdeling]],"-",Tabel4[[#This Row],[ASS_Status]])</f>
        <v>35411-7210-Aktiv ansættelse</v>
      </c>
    </row>
    <row r="2318" spans="13:21" x14ac:dyDescent="0.4">
      <c r="M2318" s="35" t="s">
        <v>5483</v>
      </c>
      <c r="N2318" s="35" t="s">
        <v>48367</v>
      </c>
      <c r="O2318" s="35" t="s">
        <v>5484</v>
      </c>
      <c r="P2318" s="35" t="s">
        <v>31923</v>
      </c>
      <c r="Q2318" s="35" t="s">
        <v>29718</v>
      </c>
      <c r="R2318" s="35" t="s">
        <v>29726</v>
      </c>
      <c r="S2318" s="35" t="s">
        <v>5485</v>
      </c>
      <c r="T2318" s="36" t="s">
        <v>886</v>
      </c>
      <c r="U2318" s="39" t="str">
        <f>_xlfn.CONCAT(Tabel4[[#This Row],[Personnr.]],"-",Tabel4[[#This Row],[Afdeling]],"-",Tabel4[[#This Row],[ASS_Status]])</f>
        <v>24536-8800-Inactive - Payroll Eligible</v>
      </c>
    </row>
    <row r="2319" spans="13:21" x14ac:dyDescent="0.4">
      <c r="M2319" s="35" t="s">
        <v>5486</v>
      </c>
      <c r="N2319" s="35" t="s">
        <v>48368</v>
      </c>
      <c r="O2319" s="35" t="s">
        <v>5487</v>
      </c>
      <c r="P2319" s="35" t="s">
        <v>31924</v>
      </c>
      <c r="Q2319" s="35" t="s">
        <v>29721</v>
      </c>
      <c r="R2319" s="35" t="s">
        <v>29729</v>
      </c>
      <c r="S2319" s="35" t="s">
        <v>5488</v>
      </c>
      <c r="T2319" s="36" t="s">
        <v>452</v>
      </c>
      <c r="U2319" s="39" t="str">
        <f>_xlfn.CONCAT(Tabel4[[#This Row],[Personnr.]],"-",Tabel4[[#This Row],[Afdeling]],"-",Tabel4[[#This Row],[ASS_Status]])</f>
        <v>1705-3120-Aktiv ansættelse</v>
      </c>
    </row>
    <row r="2320" spans="13:21" x14ac:dyDescent="0.4">
      <c r="M2320" s="35" t="s">
        <v>5489</v>
      </c>
      <c r="N2320" s="35" t="s">
        <v>48369</v>
      </c>
      <c r="O2320" s="35" t="s">
        <v>5490</v>
      </c>
      <c r="P2320" s="35" t="s">
        <v>31925</v>
      </c>
      <c r="Q2320" s="35" t="s">
        <v>29721</v>
      </c>
      <c r="R2320" s="35" t="s">
        <v>29836</v>
      </c>
      <c r="S2320" s="35" t="s">
        <v>5491</v>
      </c>
      <c r="T2320" s="36" t="s">
        <v>240</v>
      </c>
      <c r="U2320" s="39" t="str">
        <f>_xlfn.CONCAT(Tabel4[[#This Row],[Personnr.]],"-",Tabel4[[#This Row],[Afdeling]],"-",Tabel4[[#This Row],[ASS_Status]])</f>
        <v>30658-2501-Aktiv ansættelse</v>
      </c>
    </row>
    <row r="2321" spans="13:21" x14ac:dyDescent="0.4">
      <c r="M2321" s="35" t="s">
        <v>5492</v>
      </c>
      <c r="N2321" s="35" t="s">
        <v>48370</v>
      </c>
      <c r="O2321" s="35" t="s">
        <v>5493</v>
      </c>
      <c r="P2321" s="35" t="s">
        <v>31926</v>
      </c>
      <c r="Q2321" s="35" t="s">
        <v>29721</v>
      </c>
      <c r="R2321" s="35" t="s">
        <v>29722</v>
      </c>
      <c r="S2321" s="35" t="s">
        <v>5494</v>
      </c>
      <c r="T2321" s="36" t="s">
        <v>247</v>
      </c>
      <c r="U2321" s="39" t="str">
        <f>_xlfn.CONCAT(Tabel4[[#This Row],[Personnr.]],"-",Tabel4[[#This Row],[Afdeling]],"-",Tabel4[[#This Row],[ASS_Status]])</f>
        <v>2678-2521-Aktiv ansættelse</v>
      </c>
    </row>
    <row r="2322" spans="13:21" x14ac:dyDescent="0.4">
      <c r="M2322" s="35" t="s">
        <v>5495</v>
      </c>
      <c r="N2322" s="35" t="s">
        <v>48371</v>
      </c>
      <c r="O2322" s="35" t="s">
        <v>5496</v>
      </c>
      <c r="P2322" s="35" t="s">
        <v>31927</v>
      </c>
      <c r="Q2322" s="35" t="s">
        <v>29718</v>
      </c>
      <c r="R2322" s="35" t="s">
        <v>29737</v>
      </c>
      <c r="S2322" s="35" t="s">
        <v>5497</v>
      </c>
      <c r="T2322" s="36" t="s">
        <v>599</v>
      </c>
      <c r="U2322" s="39" t="str">
        <f>_xlfn.CONCAT(Tabel4[[#This Row],[Personnr.]],"-",Tabel4[[#This Row],[Afdeling]],"-",Tabel4[[#This Row],[ASS_Status]])</f>
        <v>20193-4261-Inactive - Payroll Eligible</v>
      </c>
    </row>
    <row r="2323" spans="13:21" x14ac:dyDescent="0.4">
      <c r="M2323" s="35" t="s">
        <v>5495</v>
      </c>
      <c r="N2323" s="35"/>
      <c r="O2323" s="35"/>
      <c r="P2323" s="35" t="s">
        <v>42831</v>
      </c>
      <c r="Q2323" s="35" t="s">
        <v>29721</v>
      </c>
      <c r="R2323" s="35" t="s">
        <v>29737</v>
      </c>
      <c r="S2323" s="35" t="s">
        <v>5497</v>
      </c>
      <c r="T2323" s="36" t="s">
        <v>757</v>
      </c>
      <c r="U2323" s="39" t="str">
        <f>_xlfn.CONCAT(Tabel4[[#This Row],[Personnr.]],"-",Tabel4[[#This Row],[Afdeling]],"-",Tabel4[[#This Row],[ASS_Status]])</f>
        <v>-7710-Aktiv ansættelse</v>
      </c>
    </row>
    <row r="2324" spans="13:21" ht="33.75" x14ac:dyDescent="0.4">
      <c r="M2324" s="35" t="s">
        <v>44518</v>
      </c>
      <c r="N2324" s="35" t="s">
        <v>48372</v>
      </c>
      <c r="O2324" s="35" t="s">
        <v>44519</v>
      </c>
      <c r="P2324" s="35" t="s">
        <v>42832</v>
      </c>
      <c r="Q2324" s="35" t="s">
        <v>29721</v>
      </c>
      <c r="R2324" s="35" t="s">
        <v>29748</v>
      </c>
      <c r="S2324" s="35" t="s">
        <v>42833</v>
      </c>
      <c r="T2324" s="36" t="s">
        <v>599</v>
      </c>
      <c r="U2324" s="39" t="str">
        <f>_xlfn.CONCAT(Tabel4[[#This Row],[Personnr.]],"-",Tabel4[[#This Row],[Afdeling]],"-",Tabel4[[#This Row],[ASS_Status]])</f>
        <v>36214-4261-Aktiv ansættelse</v>
      </c>
    </row>
    <row r="2325" spans="13:21" ht="33.75" x14ac:dyDescent="0.4">
      <c r="M2325" s="35" t="s">
        <v>5498</v>
      </c>
      <c r="N2325" s="35" t="s">
        <v>48373</v>
      </c>
      <c r="O2325" s="35" t="s">
        <v>5499</v>
      </c>
      <c r="P2325" s="35" t="s">
        <v>31928</v>
      </c>
      <c r="Q2325" s="35" t="s">
        <v>29718</v>
      </c>
      <c r="R2325" s="35" t="s">
        <v>30191</v>
      </c>
      <c r="S2325" s="35" t="s">
        <v>5500</v>
      </c>
      <c r="T2325" s="36" t="s">
        <v>818</v>
      </c>
      <c r="U2325" s="39" t="str">
        <f>_xlfn.CONCAT(Tabel4[[#This Row],[Personnr.]],"-",Tabel4[[#This Row],[Afdeling]],"-",Tabel4[[#This Row],[ASS_Status]])</f>
        <v>23058-8340-Inactive - Payroll Eligible</v>
      </c>
    </row>
    <row r="2326" spans="13:21" x14ac:dyDescent="0.4">
      <c r="M2326" s="35" t="s">
        <v>5501</v>
      </c>
      <c r="N2326" s="35" t="s">
        <v>48374</v>
      </c>
      <c r="O2326" s="35" t="s">
        <v>5502</v>
      </c>
      <c r="P2326" s="35" t="s">
        <v>31929</v>
      </c>
      <c r="Q2326" s="35" t="s">
        <v>29721</v>
      </c>
      <c r="R2326" s="35" t="s">
        <v>29719</v>
      </c>
      <c r="S2326" s="35" t="s">
        <v>5503</v>
      </c>
      <c r="T2326" s="36" t="s">
        <v>396</v>
      </c>
      <c r="U2326" s="39" t="str">
        <f>_xlfn.CONCAT(Tabel4[[#This Row],[Personnr.]],"-",Tabel4[[#This Row],[Afdeling]],"-",Tabel4[[#This Row],[ASS_Status]])</f>
        <v>27318-2997-Aktiv ansættelse</v>
      </c>
    </row>
    <row r="2327" spans="13:21" x14ac:dyDescent="0.4">
      <c r="M2327" s="35" t="s">
        <v>5504</v>
      </c>
      <c r="N2327" s="35" t="s">
        <v>48375</v>
      </c>
      <c r="O2327" s="35" t="s">
        <v>5505</v>
      </c>
      <c r="P2327" s="35" t="s">
        <v>31930</v>
      </c>
      <c r="Q2327" s="35" t="s">
        <v>29721</v>
      </c>
      <c r="R2327" s="35" t="s">
        <v>29737</v>
      </c>
      <c r="S2327" s="35" t="s">
        <v>5506</v>
      </c>
      <c r="T2327" s="36" t="s">
        <v>304</v>
      </c>
      <c r="U2327" s="39" t="str">
        <f>_xlfn.CONCAT(Tabel4[[#This Row],[Personnr.]],"-",Tabel4[[#This Row],[Afdeling]],"-",Tabel4[[#This Row],[ASS_Status]])</f>
        <v>28665-2743-Aktiv ansættelse</v>
      </c>
    </row>
    <row r="2328" spans="13:21" x14ac:dyDescent="0.4">
      <c r="M2328" s="35" t="s">
        <v>31931</v>
      </c>
      <c r="N2328" s="35" t="s">
        <v>48376</v>
      </c>
      <c r="O2328" s="35" t="s">
        <v>29136</v>
      </c>
      <c r="P2328" s="35" t="s">
        <v>31932</v>
      </c>
      <c r="Q2328" s="35" t="s">
        <v>29721</v>
      </c>
      <c r="R2328" s="35" t="s">
        <v>30721</v>
      </c>
      <c r="S2328" s="35" t="s">
        <v>29137</v>
      </c>
      <c r="T2328" s="36" t="s">
        <v>140</v>
      </c>
      <c r="U2328" s="39" t="str">
        <f>_xlfn.CONCAT(Tabel4[[#This Row],[Personnr.]],"-",Tabel4[[#This Row],[Afdeling]],"-",Tabel4[[#This Row],[ASS_Status]])</f>
        <v>34284-2255-Aktiv ansættelse</v>
      </c>
    </row>
    <row r="2329" spans="13:21" x14ac:dyDescent="0.4">
      <c r="M2329" s="35" t="s">
        <v>5507</v>
      </c>
      <c r="N2329" s="35" t="s">
        <v>48377</v>
      </c>
      <c r="O2329" s="35" t="s">
        <v>5508</v>
      </c>
      <c r="P2329" s="35" t="s">
        <v>31933</v>
      </c>
      <c r="Q2329" s="35" t="s">
        <v>29718</v>
      </c>
      <c r="R2329" s="35" t="s">
        <v>29745</v>
      </c>
      <c r="S2329" s="35" t="s">
        <v>5509</v>
      </c>
      <c r="T2329" s="36" t="s">
        <v>39</v>
      </c>
      <c r="U2329" s="39" t="str">
        <f>_xlfn.CONCAT(Tabel4[[#This Row],[Personnr.]],"-",Tabel4[[#This Row],[Afdeling]],"-",Tabel4[[#This Row],[ASS_Status]])</f>
        <v>27722-0132-Inactive - Payroll Eligible</v>
      </c>
    </row>
    <row r="2330" spans="13:21" x14ac:dyDescent="0.4">
      <c r="M2330" s="35" t="s">
        <v>5510</v>
      </c>
      <c r="N2330" s="35" t="s">
        <v>48378</v>
      </c>
      <c r="O2330" s="35" t="s">
        <v>5511</v>
      </c>
      <c r="P2330" s="35" t="s">
        <v>31934</v>
      </c>
      <c r="Q2330" s="35" t="s">
        <v>29721</v>
      </c>
      <c r="R2330" s="35" t="s">
        <v>29737</v>
      </c>
      <c r="S2330" s="35" t="s">
        <v>5512</v>
      </c>
      <c r="T2330" s="36" t="s">
        <v>634</v>
      </c>
      <c r="U2330" s="39" t="str">
        <f>_xlfn.CONCAT(Tabel4[[#This Row],[Personnr.]],"-",Tabel4[[#This Row],[Afdeling]],"-",Tabel4[[#This Row],[ASS_Status]])</f>
        <v>22851-4715-Aktiv ansættelse</v>
      </c>
    </row>
    <row r="2331" spans="13:21" x14ac:dyDescent="0.4">
      <c r="M2331" s="35" t="s">
        <v>5513</v>
      </c>
      <c r="N2331" s="35" t="s">
        <v>48379</v>
      </c>
      <c r="O2331" s="35" t="s">
        <v>5514</v>
      </c>
      <c r="P2331" s="35" t="s">
        <v>31935</v>
      </c>
      <c r="Q2331" s="35" t="s">
        <v>29718</v>
      </c>
      <c r="R2331" s="35" t="s">
        <v>29748</v>
      </c>
      <c r="S2331" s="35" t="s">
        <v>5515</v>
      </c>
      <c r="T2331" s="36" t="s">
        <v>592</v>
      </c>
      <c r="U2331" s="39" t="str">
        <f>_xlfn.CONCAT(Tabel4[[#This Row],[Personnr.]],"-",Tabel4[[#This Row],[Afdeling]],"-",Tabel4[[#This Row],[ASS_Status]])</f>
        <v>18551-4233-Inactive - Payroll Eligible</v>
      </c>
    </row>
    <row r="2332" spans="13:21" x14ac:dyDescent="0.4">
      <c r="M2332" s="35" t="s">
        <v>5513</v>
      </c>
      <c r="N2332" s="35"/>
      <c r="O2332" s="35"/>
      <c r="P2332" s="35" t="s">
        <v>48380</v>
      </c>
      <c r="Q2332" s="35" t="s">
        <v>29721</v>
      </c>
      <c r="R2332" s="35" t="s">
        <v>29737</v>
      </c>
      <c r="S2332" s="35" t="s">
        <v>5515</v>
      </c>
      <c r="T2332" s="36" t="s">
        <v>592</v>
      </c>
      <c r="U2332" s="39" t="str">
        <f>_xlfn.CONCAT(Tabel4[[#This Row],[Personnr.]],"-",Tabel4[[#This Row],[Afdeling]],"-",Tabel4[[#This Row],[ASS_Status]])</f>
        <v>-4233-Aktiv ansættelse</v>
      </c>
    </row>
    <row r="2333" spans="13:21" x14ac:dyDescent="0.4">
      <c r="M2333" s="35" t="s">
        <v>5516</v>
      </c>
      <c r="N2333" s="35" t="s">
        <v>48381</v>
      </c>
      <c r="O2333" s="35" t="s">
        <v>5517</v>
      </c>
      <c r="P2333" s="35" t="s">
        <v>31936</v>
      </c>
      <c r="Q2333" s="35" t="s">
        <v>29718</v>
      </c>
      <c r="R2333" s="35" t="s">
        <v>29719</v>
      </c>
      <c r="S2333" s="35" t="s">
        <v>5518</v>
      </c>
      <c r="T2333" s="36" t="s">
        <v>818</v>
      </c>
      <c r="U2333" s="39" t="str">
        <f>_xlfn.CONCAT(Tabel4[[#This Row],[Personnr.]],"-",Tabel4[[#This Row],[Afdeling]],"-",Tabel4[[#This Row],[ASS_Status]])</f>
        <v>30572-8340-Inactive - Payroll Eligible</v>
      </c>
    </row>
    <row r="2334" spans="13:21" x14ac:dyDescent="0.4">
      <c r="M2334" s="35" t="s">
        <v>5519</v>
      </c>
      <c r="N2334" s="35" t="s">
        <v>48382</v>
      </c>
      <c r="O2334" s="35" t="s">
        <v>5520</v>
      </c>
      <c r="P2334" s="35" t="s">
        <v>31937</v>
      </c>
      <c r="Q2334" s="35" t="s">
        <v>29721</v>
      </c>
      <c r="R2334" s="35" t="s">
        <v>42545</v>
      </c>
      <c r="S2334" s="35" t="s">
        <v>5521</v>
      </c>
      <c r="T2334" s="36" t="s">
        <v>547</v>
      </c>
      <c r="U2334" s="39" t="str">
        <f>_xlfn.CONCAT(Tabel4[[#This Row],[Personnr.]],"-",Tabel4[[#This Row],[Afdeling]],"-",Tabel4[[#This Row],[ASS_Status]])</f>
        <v>27063-3446-Aktiv ansættelse</v>
      </c>
    </row>
    <row r="2335" spans="13:21" ht="45" x14ac:dyDescent="0.4">
      <c r="M2335" s="35" t="s">
        <v>5522</v>
      </c>
      <c r="N2335" s="35" t="s">
        <v>48383</v>
      </c>
      <c r="O2335" s="35" t="s">
        <v>5523</v>
      </c>
      <c r="P2335" s="35" t="s">
        <v>31938</v>
      </c>
      <c r="Q2335" s="35" t="s">
        <v>29721</v>
      </c>
      <c r="R2335" s="35" t="s">
        <v>29737</v>
      </c>
      <c r="S2335" s="35" t="s">
        <v>5524</v>
      </c>
      <c r="T2335" s="36" t="s">
        <v>413</v>
      </c>
      <c r="U2335" s="39" t="str">
        <f>_xlfn.CONCAT(Tabel4[[#This Row],[Personnr.]],"-",Tabel4[[#This Row],[Afdeling]],"-",Tabel4[[#This Row],[ASS_Status]])</f>
        <v>31543-3020-Aktiv ansættelse</v>
      </c>
    </row>
    <row r="2336" spans="13:21" x14ac:dyDescent="0.4">
      <c r="M2336" s="35" t="s">
        <v>27513</v>
      </c>
      <c r="N2336" s="35" t="s">
        <v>48384</v>
      </c>
      <c r="O2336" s="35" t="s">
        <v>27514</v>
      </c>
      <c r="P2336" s="35" t="s">
        <v>31939</v>
      </c>
      <c r="Q2336" s="35" t="s">
        <v>29721</v>
      </c>
      <c r="R2336" s="35" t="s">
        <v>42541</v>
      </c>
      <c r="S2336" s="35" t="s">
        <v>27515</v>
      </c>
      <c r="T2336" s="36" t="s">
        <v>263</v>
      </c>
      <c r="U2336" s="39" t="str">
        <f>_xlfn.CONCAT(Tabel4[[#This Row],[Personnr.]],"-",Tabel4[[#This Row],[Afdeling]],"-",Tabel4[[#This Row],[ASS_Status]])</f>
        <v>34771-2610-Aktiv ansættelse</v>
      </c>
    </row>
    <row r="2337" spans="13:21" ht="33.75" x14ac:dyDescent="0.4">
      <c r="M2337" s="35" t="s">
        <v>5525</v>
      </c>
      <c r="N2337" s="35" t="s">
        <v>48385</v>
      </c>
      <c r="O2337" s="35" t="s">
        <v>5526</v>
      </c>
      <c r="P2337" s="35" t="s">
        <v>31940</v>
      </c>
      <c r="Q2337" s="35" t="s">
        <v>29718</v>
      </c>
      <c r="R2337" s="35" t="s">
        <v>29748</v>
      </c>
      <c r="S2337" s="35" t="s">
        <v>5527</v>
      </c>
      <c r="T2337" s="36" t="s">
        <v>263</v>
      </c>
      <c r="U2337" s="39" t="str">
        <f>_xlfn.CONCAT(Tabel4[[#This Row],[Personnr.]],"-",Tabel4[[#This Row],[Afdeling]],"-",Tabel4[[#This Row],[ASS_Status]])</f>
        <v>26477-2610-Inactive - Payroll Eligible</v>
      </c>
    </row>
    <row r="2338" spans="13:21" x14ac:dyDescent="0.4">
      <c r="M2338" s="35" t="s">
        <v>5528</v>
      </c>
      <c r="N2338" s="35" t="s">
        <v>48386</v>
      </c>
      <c r="O2338" s="35" t="s">
        <v>5529</v>
      </c>
      <c r="P2338" s="35" t="s">
        <v>31941</v>
      </c>
      <c r="Q2338" s="35" t="s">
        <v>29718</v>
      </c>
      <c r="R2338" s="35" t="s">
        <v>29754</v>
      </c>
      <c r="S2338" s="35" t="s">
        <v>5530</v>
      </c>
      <c r="T2338" s="36" t="s">
        <v>867</v>
      </c>
      <c r="U2338" s="39" t="str">
        <f>_xlfn.CONCAT(Tabel4[[#This Row],[Personnr.]],"-",Tabel4[[#This Row],[Afdeling]],"-",Tabel4[[#This Row],[ASS_Status]])</f>
        <v>25245-8646-Inactive - Payroll Eligible</v>
      </c>
    </row>
    <row r="2339" spans="13:21" x14ac:dyDescent="0.4">
      <c r="M2339" s="35" t="s">
        <v>5528</v>
      </c>
      <c r="N2339" s="35"/>
      <c r="O2339" s="35"/>
      <c r="P2339" s="35" t="s">
        <v>31942</v>
      </c>
      <c r="Q2339" s="35" t="s">
        <v>29718</v>
      </c>
      <c r="R2339" s="35" t="s">
        <v>29754</v>
      </c>
      <c r="S2339" s="35" t="s">
        <v>5530</v>
      </c>
      <c r="T2339" s="36" t="s">
        <v>683</v>
      </c>
      <c r="U2339" s="39" t="str">
        <f>_xlfn.CONCAT(Tabel4[[#This Row],[Personnr.]],"-",Tabel4[[#This Row],[Afdeling]],"-",Tabel4[[#This Row],[ASS_Status]])</f>
        <v>-5600-Inactive - Payroll Eligible</v>
      </c>
    </row>
    <row r="2340" spans="13:21" x14ac:dyDescent="0.4">
      <c r="M2340" s="35" t="s">
        <v>5531</v>
      </c>
      <c r="N2340" s="35" t="s">
        <v>48387</v>
      </c>
      <c r="O2340" s="35" t="s">
        <v>5532</v>
      </c>
      <c r="P2340" s="35" t="s">
        <v>31943</v>
      </c>
      <c r="Q2340" s="35" t="s">
        <v>29718</v>
      </c>
      <c r="R2340" s="35" t="s">
        <v>29719</v>
      </c>
      <c r="S2340" s="35" t="s">
        <v>5533</v>
      </c>
      <c r="T2340" s="36" t="s">
        <v>430</v>
      </c>
      <c r="U2340" s="39" t="str">
        <f>_xlfn.CONCAT(Tabel4[[#This Row],[Personnr.]],"-",Tabel4[[#This Row],[Afdeling]],"-",Tabel4[[#This Row],[ASS_Status]])</f>
        <v>33231-3060-Inactive - Payroll Eligible</v>
      </c>
    </row>
    <row r="2341" spans="13:21" x14ac:dyDescent="0.4">
      <c r="M2341" s="35" t="s">
        <v>5531</v>
      </c>
      <c r="N2341" s="35"/>
      <c r="O2341" s="35"/>
      <c r="P2341" s="35" t="s">
        <v>31944</v>
      </c>
      <c r="Q2341" s="35" t="s">
        <v>29718</v>
      </c>
      <c r="R2341" s="35" t="s">
        <v>29745</v>
      </c>
      <c r="S2341" s="35" t="s">
        <v>5533</v>
      </c>
      <c r="T2341" s="36" t="s">
        <v>430</v>
      </c>
      <c r="U2341" s="39" t="str">
        <f>_xlfn.CONCAT(Tabel4[[#This Row],[Personnr.]],"-",Tabel4[[#This Row],[Afdeling]],"-",Tabel4[[#This Row],[ASS_Status]])</f>
        <v>-3060-Inactive - Payroll Eligible</v>
      </c>
    </row>
    <row r="2342" spans="13:21" x14ac:dyDescent="0.4">
      <c r="M2342" s="35" t="s">
        <v>5531</v>
      </c>
      <c r="N2342" s="35"/>
      <c r="O2342" s="35"/>
      <c r="P2342" s="35" t="s">
        <v>31945</v>
      </c>
      <c r="Q2342" s="35" t="s">
        <v>29718</v>
      </c>
      <c r="R2342" s="35" t="s">
        <v>29754</v>
      </c>
      <c r="S2342" s="35" t="s">
        <v>5533</v>
      </c>
      <c r="T2342" s="36" t="s">
        <v>430</v>
      </c>
      <c r="U2342" s="39" t="str">
        <f>_xlfn.CONCAT(Tabel4[[#This Row],[Personnr.]],"-",Tabel4[[#This Row],[Afdeling]],"-",Tabel4[[#This Row],[ASS_Status]])</f>
        <v>-3060-Inactive - Payroll Eligible</v>
      </c>
    </row>
    <row r="2343" spans="13:21" x14ac:dyDescent="0.4">
      <c r="M2343" s="35" t="s">
        <v>5531</v>
      </c>
      <c r="N2343" s="35"/>
      <c r="O2343" s="35"/>
      <c r="P2343" s="35" t="s">
        <v>48388</v>
      </c>
      <c r="Q2343" s="35" t="s">
        <v>29718</v>
      </c>
      <c r="R2343" s="35" t="s">
        <v>29754</v>
      </c>
      <c r="S2343" s="35" t="s">
        <v>5533</v>
      </c>
      <c r="T2343" s="36" t="s">
        <v>430</v>
      </c>
      <c r="U2343" s="39" t="str">
        <f>_xlfn.CONCAT(Tabel4[[#This Row],[Personnr.]],"-",Tabel4[[#This Row],[Afdeling]],"-",Tabel4[[#This Row],[ASS_Status]])</f>
        <v>-3060-Inactive - Payroll Eligible</v>
      </c>
    </row>
    <row r="2344" spans="13:21" x14ac:dyDescent="0.4">
      <c r="M2344" s="35" t="s">
        <v>27518</v>
      </c>
      <c r="N2344" s="35" t="s">
        <v>48389</v>
      </c>
      <c r="O2344" s="35" t="s">
        <v>27519</v>
      </c>
      <c r="P2344" s="35" t="s">
        <v>31946</v>
      </c>
      <c r="Q2344" s="35" t="s">
        <v>29721</v>
      </c>
      <c r="R2344" s="35" t="s">
        <v>29761</v>
      </c>
      <c r="S2344" s="35" t="s">
        <v>27520</v>
      </c>
      <c r="T2344" s="36" t="s">
        <v>163</v>
      </c>
      <c r="U2344" s="39" t="str">
        <f>_xlfn.CONCAT(Tabel4[[#This Row],[Personnr.]],"-",Tabel4[[#This Row],[Afdeling]],"-",Tabel4[[#This Row],[ASS_Status]])</f>
        <v>34379-2312-Aktiv ansættelse</v>
      </c>
    </row>
    <row r="2345" spans="13:21" x14ac:dyDescent="0.4">
      <c r="M2345" s="35" t="s">
        <v>5534</v>
      </c>
      <c r="N2345" s="35" t="s">
        <v>48390</v>
      </c>
      <c r="O2345" s="35" t="s">
        <v>5535</v>
      </c>
      <c r="P2345" s="35" t="s">
        <v>31947</v>
      </c>
      <c r="Q2345" s="35" t="s">
        <v>29718</v>
      </c>
      <c r="R2345" s="35" t="s">
        <v>29745</v>
      </c>
      <c r="S2345" s="35" t="s">
        <v>5536</v>
      </c>
      <c r="T2345" s="36" t="s">
        <v>39</v>
      </c>
      <c r="U2345" s="39" t="str">
        <f>_xlfn.CONCAT(Tabel4[[#This Row],[Personnr.]],"-",Tabel4[[#This Row],[Afdeling]],"-",Tabel4[[#This Row],[ASS_Status]])</f>
        <v>33602-0132-Inactive - Payroll Eligible</v>
      </c>
    </row>
    <row r="2346" spans="13:21" x14ac:dyDescent="0.4">
      <c r="M2346" s="35" t="s">
        <v>5534</v>
      </c>
      <c r="N2346" s="35"/>
      <c r="O2346" s="35"/>
      <c r="P2346" s="35" t="s">
        <v>31948</v>
      </c>
      <c r="Q2346" s="35" t="s">
        <v>29718</v>
      </c>
      <c r="R2346" s="35" t="s">
        <v>29745</v>
      </c>
      <c r="S2346" s="35" t="s">
        <v>5536</v>
      </c>
      <c r="T2346" s="36" t="s">
        <v>39</v>
      </c>
      <c r="U2346" s="39" t="str">
        <f>_xlfn.CONCAT(Tabel4[[#This Row],[Personnr.]],"-",Tabel4[[#This Row],[Afdeling]],"-",Tabel4[[#This Row],[ASS_Status]])</f>
        <v>-0132-Inactive - Payroll Eligible</v>
      </c>
    </row>
    <row r="2347" spans="13:21" x14ac:dyDescent="0.4">
      <c r="M2347" s="35" t="s">
        <v>5537</v>
      </c>
      <c r="N2347" s="35" t="s">
        <v>48391</v>
      </c>
      <c r="O2347" s="35" t="s">
        <v>5538</v>
      </c>
      <c r="P2347" s="35" t="s">
        <v>31949</v>
      </c>
      <c r="Q2347" s="35" t="s">
        <v>29718</v>
      </c>
      <c r="R2347" s="35" t="s">
        <v>29754</v>
      </c>
      <c r="S2347" s="35" t="s">
        <v>5539</v>
      </c>
      <c r="T2347" s="36" t="s">
        <v>378</v>
      </c>
      <c r="U2347" s="39" t="str">
        <f>_xlfn.CONCAT(Tabel4[[#This Row],[Personnr.]],"-",Tabel4[[#This Row],[Afdeling]],"-",Tabel4[[#This Row],[ASS_Status]])</f>
        <v>31861-2900-Inactive - Payroll Eligible</v>
      </c>
    </row>
    <row r="2348" spans="13:21" x14ac:dyDescent="0.4">
      <c r="M2348" s="35" t="s">
        <v>5537</v>
      </c>
      <c r="N2348" s="35"/>
      <c r="O2348" s="35"/>
      <c r="P2348" s="35" t="s">
        <v>48392</v>
      </c>
      <c r="Q2348" s="35" t="s">
        <v>29718</v>
      </c>
      <c r="R2348" s="35" t="s">
        <v>29761</v>
      </c>
      <c r="S2348" s="35" t="s">
        <v>5539</v>
      </c>
      <c r="T2348" s="36" t="s">
        <v>384</v>
      </c>
      <c r="U2348" s="39" t="str">
        <f>_xlfn.CONCAT(Tabel4[[#This Row],[Personnr.]],"-",Tabel4[[#This Row],[Afdeling]],"-",Tabel4[[#This Row],[ASS_Status]])</f>
        <v>-2920-Inactive - Payroll Eligible</v>
      </c>
    </row>
    <row r="2349" spans="13:21" x14ac:dyDescent="0.4">
      <c r="M2349" s="35" t="s">
        <v>48393</v>
      </c>
      <c r="N2349" s="35" t="s">
        <v>48394</v>
      </c>
      <c r="O2349" s="35" t="s">
        <v>48395</v>
      </c>
      <c r="P2349" s="35" t="s">
        <v>48396</v>
      </c>
      <c r="Q2349" s="35" t="s">
        <v>29718</v>
      </c>
      <c r="R2349" s="35" t="s">
        <v>29745</v>
      </c>
      <c r="S2349" s="35" t="s">
        <v>48397</v>
      </c>
      <c r="T2349" s="36" t="s">
        <v>586</v>
      </c>
      <c r="U2349" s="39" t="str">
        <f>_xlfn.CONCAT(Tabel4[[#This Row],[Personnr.]],"-",Tabel4[[#This Row],[Afdeling]],"-",Tabel4[[#This Row],[ASS_Status]])</f>
        <v>37110-4200-Inactive - Payroll Eligible</v>
      </c>
    </row>
    <row r="2350" spans="13:21" x14ac:dyDescent="0.4">
      <c r="M2350" s="35" t="s">
        <v>27521</v>
      </c>
      <c r="N2350" s="35" t="s">
        <v>48398</v>
      </c>
      <c r="O2350" s="35" t="s">
        <v>27522</v>
      </c>
      <c r="P2350" s="35" t="s">
        <v>31950</v>
      </c>
      <c r="Q2350" s="35" t="s">
        <v>29718</v>
      </c>
      <c r="R2350" s="35" t="s">
        <v>29745</v>
      </c>
      <c r="S2350" s="35" t="s">
        <v>27523</v>
      </c>
      <c r="T2350" s="36" t="s">
        <v>39</v>
      </c>
      <c r="U2350" s="39" t="str">
        <f>_xlfn.CONCAT(Tabel4[[#This Row],[Personnr.]],"-",Tabel4[[#This Row],[Afdeling]],"-",Tabel4[[#This Row],[ASS_Status]])</f>
        <v>34682-0132-Inactive - Payroll Eligible</v>
      </c>
    </row>
    <row r="2351" spans="13:21" x14ac:dyDescent="0.4">
      <c r="M2351" s="35" t="s">
        <v>27521</v>
      </c>
      <c r="N2351" s="35"/>
      <c r="O2351" s="35"/>
      <c r="P2351" s="35" t="s">
        <v>48399</v>
      </c>
      <c r="Q2351" s="35" t="s">
        <v>29718</v>
      </c>
      <c r="R2351" s="35" t="s">
        <v>29745</v>
      </c>
      <c r="S2351" s="35" t="s">
        <v>27523</v>
      </c>
      <c r="T2351" s="36" t="s">
        <v>39</v>
      </c>
      <c r="U2351" s="39" t="str">
        <f>_xlfn.CONCAT(Tabel4[[#This Row],[Personnr.]],"-",Tabel4[[#This Row],[Afdeling]],"-",Tabel4[[#This Row],[ASS_Status]])</f>
        <v>-0132-Inactive - Payroll Eligible</v>
      </c>
    </row>
    <row r="2352" spans="13:21" x14ac:dyDescent="0.4">
      <c r="M2352" s="35" t="s">
        <v>27524</v>
      </c>
      <c r="N2352" s="35" t="s">
        <v>48400</v>
      </c>
      <c r="O2352" s="35" t="s">
        <v>27525</v>
      </c>
      <c r="P2352" s="35" t="s">
        <v>31951</v>
      </c>
      <c r="Q2352" s="35" t="s">
        <v>29718</v>
      </c>
      <c r="R2352" s="35" t="s">
        <v>29745</v>
      </c>
      <c r="S2352" s="35" t="s">
        <v>27526</v>
      </c>
      <c r="T2352" s="36" t="s">
        <v>85</v>
      </c>
      <c r="U2352" s="39" t="str">
        <f>_xlfn.CONCAT(Tabel4[[#This Row],[Personnr.]],"-",Tabel4[[#This Row],[Afdeling]],"-",Tabel4[[#This Row],[ASS_Status]])</f>
        <v>34195-1118-Inactive - Payroll Eligible</v>
      </c>
    </row>
    <row r="2353" spans="13:21" x14ac:dyDescent="0.4">
      <c r="M2353" s="35" t="s">
        <v>48401</v>
      </c>
      <c r="N2353" s="35" t="s">
        <v>48402</v>
      </c>
      <c r="O2353" s="35" t="s">
        <v>48403</v>
      </c>
      <c r="P2353" s="35" t="s">
        <v>48404</v>
      </c>
      <c r="Q2353" s="35" t="s">
        <v>29721</v>
      </c>
      <c r="R2353" s="35" t="s">
        <v>29745</v>
      </c>
      <c r="S2353" s="35" t="s">
        <v>48405</v>
      </c>
      <c r="T2353" s="36" t="s">
        <v>312</v>
      </c>
      <c r="U2353" s="39" t="str">
        <f>_xlfn.CONCAT(Tabel4[[#This Row],[Personnr.]],"-",Tabel4[[#This Row],[Afdeling]],"-",Tabel4[[#This Row],[ASS_Status]])</f>
        <v>37810-2758-Aktiv ansættelse</v>
      </c>
    </row>
    <row r="2354" spans="13:21" x14ac:dyDescent="0.4">
      <c r="M2354" s="35" t="s">
        <v>5540</v>
      </c>
      <c r="N2354" s="35" t="s">
        <v>48406</v>
      </c>
      <c r="O2354" s="35" t="s">
        <v>5541</v>
      </c>
      <c r="P2354" s="35" t="s">
        <v>31952</v>
      </c>
      <c r="Q2354" s="35" t="s">
        <v>29721</v>
      </c>
      <c r="R2354" s="35" t="s">
        <v>29791</v>
      </c>
      <c r="S2354" s="35" t="s">
        <v>5542</v>
      </c>
      <c r="T2354" s="36" t="s">
        <v>738</v>
      </c>
      <c r="U2354" s="39" t="str">
        <f>_xlfn.CONCAT(Tabel4[[#This Row],[Personnr.]],"-",Tabel4[[#This Row],[Afdeling]],"-",Tabel4[[#This Row],[ASS_Status]])</f>
        <v>18097-6500-Aktiv ansættelse</v>
      </c>
    </row>
    <row r="2355" spans="13:21" x14ac:dyDescent="0.4">
      <c r="M2355" s="35" t="s">
        <v>5543</v>
      </c>
      <c r="N2355" s="35" t="s">
        <v>48407</v>
      </c>
      <c r="O2355" s="35" t="s">
        <v>5544</v>
      </c>
      <c r="P2355" s="35" t="s">
        <v>31953</v>
      </c>
      <c r="Q2355" s="35" t="s">
        <v>29721</v>
      </c>
      <c r="R2355" s="35" t="s">
        <v>29780</v>
      </c>
      <c r="S2355" s="35" t="s">
        <v>5545</v>
      </c>
      <c r="T2355" s="36" t="s">
        <v>584</v>
      </c>
      <c r="U2355" s="39" t="str">
        <f>_xlfn.CONCAT(Tabel4[[#This Row],[Personnr.]],"-",Tabel4[[#This Row],[Afdeling]],"-",Tabel4[[#This Row],[ASS_Status]])</f>
        <v>2135-4185-Aktiv ansættelse</v>
      </c>
    </row>
    <row r="2356" spans="13:21" x14ac:dyDescent="0.4">
      <c r="M2356" s="35" t="s">
        <v>5546</v>
      </c>
      <c r="N2356" s="35" t="s">
        <v>48408</v>
      </c>
      <c r="O2356" s="35" t="s">
        <v>5547</v>
      </c>
      <c r="P2356" s="35" t="s">
        <v>31954</v>
      </c>
      <c r="Q2356" s="35" t="s">
        <v>29721</v>
      </c>
      <c r="R2356" s="35" t="s">
        <v>29780</v>
      </c>
      <c r="S2356" s="35" t="s">
        <v>5548</v>
      </c>
      <c r="T2356" s="36" t="s">
        <v>442</v>
      </c>
      <c r="U2356" s="39" t="str">
        <f>_xlfn.CONCAT(Tabel4[[#This Row],[Personnr.]],"-",Tabel4[[#This Row],[Afdeling]],"-",Tabel4[[#This Row],[ASS_Status]])</f>
        <v>1720-3080-Aktiv ansættelse</v>
      </c>
    </row>
    <row r="2357" spans="13:21" x14ac:dyDescent="0.4">
      <c r="M2357" s="35" t="s">
        <v>5549</v>
      </c>
      <c r="N2357" s="35" t="s">
        <v>48409</v>
      </c>
      <c r="O2357" s="35" t="s">
        <v>5550</v>
      </c>
      <c r="P2357" s="35" t="s">
        <v>31955</v>
      </c>
      <c r="Q2357" s="35" t="s">
        <v>29721</v>
      </c>
      <c r="R2357" s="35" t="s">
        <v>29817</v>
      </c>
      <c r="S2357" s="35" t="s">
        <v>5551</v>
      </c>
      <c r="T2357" s="36" t="s">
        <v>697</v>
      </c>
      <c r="U2357" s="39" t="str">
        <f>_xlfn.CONCAT(Tabel4[[#This Row],[Personnr.]],"-",Tabel4[[#This Row],[Afdeling]],"-",Tabel4[[#This Row],[ASS_Status]])</f>
        <v>699-5627-Aktiv ansættelse</v>
      </c>
    </row>
    <row r="2358" spans="13:21" x14ac:dyDescent="0.4">
      <c r="M2358" s="35" t="s">
        <v>5552</v>
      </c>
      <c r="N2358" s="35" t="s">
        <v>48410</v>
      </c>
      <c r="O2358" s="35" t="s">
        <v>245</v>
      </c>
      <c r="P2358" s="35" t="s">
        <v>31956</v>
      </c>
      <c r="Q2358" s="35" t="s">
        <v>29721</v>
      </c>
      <c r="R2358" s="35" t="s">
        <v>31957</v>
      </c>
      <c r="S2358" s="35" t="s">
        <v>5553</v>
      </c>
      <c r="T2358" s="36" t="s">
        <v>587</v>
      </c>
      <c r="U2358" s="39" t="str">
        <f>_xlfn.CONCAT(Tabel4[[#This Row],[Personnr.]],"-",Tabel4[[#This Row],[Afdeling]],"-",Tabel4[[#This Row],[ASS_Status]])</f>
        <v>2516-4201-Aktiv ansættelse</v>
      </c>
    </row>
    <row r="2359" spans="13:21" x14ac:dyDescent="0.4">
      <c r="M2359" s="35" t="s">
        <v>5554</v>
      </c>
      <c r="N2359" s="35" t="s">
        <v>48411</v>
      </c>
      <c r="O2359" s="35" t="s">
        <v>5555</v>
      </c>
      <c r="P2359" s="35" t="s">
        <v>31958</v>
      </c>
      <c r="Q2359" s="35" t="s">
        <v>29721</v>
      </c>
      <c r="R2359" s="35" t="s">
        <v>29791</v>
      </c>
      <c r="S2359" s="35" t="s">
        <v>5556</v>
      </c>
      <c r="T2359" s="36" t="s">
        <v>762</v>
      </c>
      <c r="U2359" s="39" t="str">
        <f>_xlfn.CONCAT(Tabel4[[#This Row],[Personnr.]],"-",Tabel4[[#This Row],[Afdeling]],"-",Tabel4[[#This Row],[ASS_Status]])</f>
        <v>20246-7760-Aktiv ansættelse</v>
      </c>
    </row>
    <row r="2360" spans="13:21" x14ac:dyDescent="0.4">
      <c r="M2360" s="35" t="s">
        <v>5557</v>
      </c>
      <c r="N2360" s="35" t="s">
        <v>48412</v>
      </c>
      <c r="O2360" s="35" t="s">
        <v>5558</v>
      </c>
      <c r="P2360" s="35" t="s">
        <v>31959</v>
      </c>
      <c r="Q2360" s="35" t="s">
        <v>29721</v>
      </c>
      <c r="R2360" s="35" t="s">
        <v>30005</v>
      </c>
      <c r="S2360" s="35" t="s">
        <v>5559</v>
      </c>
      <c r="T2360" s="36" t="s">
        <v>849</v>
      </c>
      <c r="U2360" s="39" t="str">
        <f>_xlfn.CONCAT(Tabel4[[#This Row],[Personnr.]],"-",Tabel4[[#This Row],[Afdeling]],"-",Tabel4[[#This Row],[ASS_Status]])</f>
        <v>13491-8607-Aktiv ansættelse</v>
      </c>
    </row>
    <row r="2361" spans="13:21" x14ac:dyDescent="0.4">
      <c r="M2361" s="35" t="s">
        <v>5560</v>
      </c>
      <c r="N2361" s="35" t="s">
        <v>48413</v>
      </c>
      <c r="O2361" s="35" t="s">
        <v>5561</v>
      </c>
      <c r="P2361" s="35" t="s">
        <v>31960</v>
      </c>
      <c r="Q2361" s="35" t="s">
        <v>29721</v>
      </c>
      <c r="R2361" s="35" t="s">
        <v>29719</v>
      </c>
      <c r="S2361" s="35" t="s">
        <v>5562</v>
      </c>
      <c r="T2361" s="36" t="s">
        <v>44</v>
      </c>
      <c r="U2361" s="39" t="str">
        <f>_xlfn.CONCAT(Tabel4[[#This Row],[Personnr.]],"-",Tabel4[[#This Row],[Afdeling]],"-",Tabel4[[#This Row],[ASS_Status]])</f>
        <v>15683-1000-Aktiv ansættelse</v>
      </c>
    </row>
    <row r="2362" spans="13:21" x14ac:dyDescent="0.4">
      <c r="M2362" s="35" t="s">
        <v>5563</v>
      </c>
      <c r="N2362" s="35" t="s">
        <v>48414</v>
      </c>
      <c r="O2362" s="35" t="s">
        <v>5564</v>
      </c>
      <c r="P2362" s="35" t="s">
        <v>31961</v>
      </c>
      <c r="Q2362" s="35" t="s">
        <v>29718</v>
      </c>
      <c r="R2362" s="35" t="s">
        <v>29722</v>
      </c>
      <c r="S2362" s="35" t="s">
        <v>5565</v>
      </c>
      <c r="T2362" s="36" t="s">
        <v>541</v>
      </c>
      <c r="U2362" s="39" t="str">
        <f>_xlfn.CONCAT(Tabel4[[#This Row],[Personnr.]],"-",Tabel4[[#This Row],[Afdeling]],"-",Tabel4[[#This Row],[ASS_Status]])</f>
        <v>1609-3433-Inactive - Payroll Eligible</v>
      </c>
    </row>
    <row r="2363" spans="13:21" ht="33.75" x14ac:dyDescent="0.4">
      <c r="M2363" s="35" t="s">
        <v>5566</v>
      </c>
      <c r="N2363" s="35" t="s">
        <v>48415</v>
      </c>
      <c r="O2363" s="35" t="s">
        <v>5567</v>
      </c>
      <c r="P2363" s="35" t="s">
        <v>31962</v>
      </c>
      <c r="Q2363" s="35" t="s">
        <v>29718</v>
      </c>
      <c r="R2363" s="35" t="s">
        <v>30287</v>
      </c>
      <c r="S2363" s="35" t="s">
        <v>5568</v>
      </c>
      <c r="T2363" s="36" t="s">
        <v>176</v>
      </c>
      <c r="U2363" s="39" t="str">
        <f>_xlfn.CONCAT(Tabel4[[#This Row],[Personnr.]],"-",Tabel4[[#This Row],[Afdeling]],"-",Tabel4[[#This Row],[ASS_Status]])</f>
        <v>32830-2364-Inactive - Payroll Eligible</v>
      </c>
    </row>
    <row r="2364" spans="13:21" ht="33.75" x14ac:dyDescent="0.4">
      <c r="M2364" s="35" t="s">
        <v>5569</v>
      </c>
      <c r="N2364" s="35" t="s">
        <v>48416</v>
      </c>
      <c r="O2364" s="35" t="s">
        <v>5570</v>
      </c>
      <c r="P2364" s="35" t="s">
        <v>31963</v>
      </c>
      <c r="Q2364" s="35" t="s">
        <v>29718</v>
      </c>
      <c r="R2364" s="35" t="s">
        <v>29731</v>
      </c>
      <c r="S2364" s="35" t="s">
        <v>5571</v>
      </c>
      <c r="T2364" s="36" t="s">
        <v>806</v>
      </c>
      <c r="U2364" s="39" t="str">
        <f>_xlfn.CONCAT(Tabel4[[#This Row],[Personnr.]],"-",Tabel4[[#This Row],[Afdeling]],"-",Tabel4[[#This Row],[ASS_Status]])</f>
        <v>11173-8281-Inactive - Payroll Eligible</v>
      </c>
    </row>
    <row r="2365" spans="13:21" ht="33.75" x14ac:dyDescent="0.4">
      <c r="M2365" s="35" t="s">
        <v>5569</v>
      </c>
      <c r="N2365" s="35"/>
      <c r="O2365" s="35"/>
      <c r="P2365" s="35" t="s">
        <v>31964</v>
      </c>
      <c r="Q2365" s="35" t="s">
        <v>29721</v>
      </c>
      <c r="R2365" s="35" t="s">
        <v>29731</v>
      </c>
      <c r="S2365" s="35" t="s">
        <v>5571</v>
      </c>
      <c r="T2365" s="36" t="s">
        <v>806</v>
      </c>
      <c r="U2365" s="39" t="str">
        <f>_xlfn.CONCAT(Tabel4[[#This Row],[Personnr.]],"-",Tabel4[[#This Row],[Afdeling]],"-",Tabel4[[#This Row],[ASS_Status]])</f>
        <v>-8281-Aktiv ansættelse</v>
      </c>
    </row>
    <row r="2366" spans="13:21" x14ac:dyDescent="0.4">
      <c r="M2366" s="35" t="s">
        <v>44520</v>
      </c>
      <c r="N2366" s="35" t="s">
        <v>48417</v>
      </c>
      <c r="O2366" s="35" t="s">
        <v>44521</v>
      </c>
      <c r="P2366" s="35" t="s">
        <v>42834</v>
      </c>
      <c r="Q2366" s="35" t="s">
        <v>29718</v>
      </c>
      <c r="R2366" s="35" t="s">
        <v>29745</v>
      </c>
      <c r="S2366" s="35" t="s">
        <v>42835</v>
      </c>
      <c r="T2366" s="36" t="s">
        <v>39</v>
      </c>
      <c r="U2366" s="39" t="str">
        <f>_xlfn.CONCAT(Tabel4[[#This Row],[Personnr.]],"-",Tabel4[[#This Row],[Afdeling]],"-",Tabel4[[#This Row],[ASS_Status]])</f>
        <v>36029-0132-Inactive - Payroll Eligible</v>
      </c>
    </row>
    <row r="2367" spans="13:21" x14ac:dyDescent="0.4">
      <c r="M2367" s="35" t="s">
        <v>5572</v>
      </c>
      <c r="N2367" s="35" t="s">
        <v>48418</v>
      </c>
      <c r="O2367" s="35" t="s">
        <v>5573</v>
      </c>
      <c r="P2367" s="35" t="s">
        <v>31965</v>
      </c>
      <c r="Q2367" s="35" t="s">
        <v>29721</v>
      </c>
      <c r="R2367" s="35" t="s">
        <v>29992</v>
      </c>
      <c r="S2367" s="35" t="s">
        <v>5574</v>
      </c>
      <c r="T2367" s="36" t="s">
        <v>42530</v>
      </c>
      <c r="U2367" s="39" t="str">
        <f>_xlfn.CONCAT(Tabel4[[#This Row],[Personnr.]],"-",Tabel4[[#This Row],[Afdeling]],"-",Tabel4[[#This Row],[ASS_Status]])</f>
        <v>11265-7810-Aktiv ansættelse</v>
      </c>
    </row>
    <row r="2368" spans="13:21" ht="33.75" x14ac:dyDescent="0.4">
      <c r="M2368" s="35" t="s">
        <v>5575</v>
      </c>
      <c r="N2368" s="35" t="s">
        <v>48419</v>
      </c>
      <c r="O2368" s="35" t="s">
        <v>5576</v>
      </c>
      <c r="P2368" s="35" t="s">
        <v>31966</v>
      </c>
      <c r="Q2368" s="35" t="s">
        <v>29721</v>
      </c>
      <c r="R2368" s="35" t="s">
        <v>29802</v>
      </c>
      <c r="S2368" s="35" t="s">
        <v>5577</v>
      </c>
      <c r="T2368" s="36" t="s">
        <v>161</v>
      </c>
      <c r="U2368" s="39" t="str">
        <f>_xlfn.CONCAT(Tabel4[[#This Row],[Personnr.]],"-",Tabel4[[#This Row],[Afdeling]],"-",Tabel4[[#This Row],[ASS_Status]])</f>
        <v>14811-2305-Aktiv ansættelse</v>
      </c>
    </row>
    <row r="2369" spans="13:21" x14ac:dyDescent="0.4">
      <c r="M2369" s="35" t="s">
        <v>48420</v>
      </c>
      <c r="N2369" s="35" t="s">
        <v>48421</v>
      </c>
      <c r="O2369" s="35" t="s">
        <v>48422</v>
      </c>
      <c r="P2369" s="35" t="s">
        <v>48423</v>
      </c>
      <c r="Q2369" s="35" t="s">
        <v>29721</v>
      </c>
      <c r="R2369" s="35" t="s">
        <v>29786</v>
      </c>
      <c r="S2369" s="35" t="s">
        <v>48424</v>
      </c>
      <c r="T2369" s="36" t="s">
        <v>29706</v>
      </c>
      <c r="U2369" s="39" t="str">
        <f>_xlfn.CONCAT(Tabel4[[#This Row],[Personnr.]],"-",Tabel4[[#This Row],[Afdeling]],"-",Tabel4[[#This Row],[ASS_Status]])</f>
        <v>36870-2295-Aktiv ansættelse</v>
      </c>
    </row>
    <row r="2370" spans="13:21" x14ac:dyDescent="0.4">
      <c r="M2370" s="35" t="s">
        <v>5578</v>
      </c>
      <c r="N2370" s="35" t="s">
        <v>48425</v>
      </c>
      <c r="O2370" s="35" t="s">
        <v>5579</v>
      </c>
      <c r="P2370" s="35" t="s">
        <v>31967</v>
      </c>
      <c r="Q2370" s="35" t="s">
        <v>29721</v>
      </c>
      <c r="R2370" s="35" t="s">
        <v>29737</v>
      </c>
      <c r="S2370" s="35" t="s">
        <v>5580</v>
      </c>
      <c r="T2370" s="36" t="s">
        <v>132</v>
      </c>
      <c r="U2370" s="39" t="str">
        <f>_xlfn.CONCAT(Tabel4[[#This Row],[Personnr.]],"-",Tabel4[[#This Row],[Afdeling]],"-",Tabel4[[#This Row],[ASS_Status]])</f>
        <v>30882-2242-Aktiv ansættelse</v>
      </c>
    </row>
    <row r="2371" spans="13:21" x14ac:dyDescent="0.4">
      <c r="M2371" s="35" t="s">
        <v>5581</v>
      </c>
      <c r="N2371" s="35" t="s">
        <v>48426</v>
      </c>
      <c r="O2371" s="35" t="s">
        <v>5582</v>
      </c>
      <c r="P2371" s="35" t="s">
        <v>31968</v>
      </c>
      <c r="Q2371" s="35" t="s">
        <v>29721</v>
      </c>
      <c r="R2371" s="35" t="s">
        <v>29797</v>
      </c>
      <c r="S2371" s="35" t="s">
        <v>5583</v>
      </c>
      <c r="T2371" s="36" t="s">
        <v>605</v>
      </c>
      <c r="U2371" s="39" t="str">
        <f>_xlfn.CONCAT(Tabel4[[#This Row],[Personnr.]],"-",Tabel4[[#This Row],[Afdeling]],"-",Tabel4[[#This Row],[ASS_Status]])</f>
        <v>24854-4280-Aktiv ansættelse</v>
      </c>
    </row>
    <row r="2372" spans="13:21" x14ac:dyDescent="0.4">
      <c r="M2372" s="35" t="s">
        <v>5584</v>
      </c>
      <c r="N2372" s="35" t="s">
        <v>48427</v>
      </c>
      <c r="O2372" s="35" t="s">
        <v>5585</v>
      </c>
      <c r="P2372" s="35" t="s">
        <v>31969</v>
      </c>
      <c r="Q2372" s="35" t="s">
        <v>29718</v>
      </c>
      <c r="R2372" s="35" t="s">
        <v>29786</v>
      </c>
      <c r="S2372" s="35" t="s">
        <v>5586</v>
      </c>
      <c r="T2372" s="36" t="s">
        <v>250</v>
      </c>
      <c r="U2372" s="39" t="str">
        <f>_xlfn.CONCAT(Tabel4[[#This Row],[Personnr.]],"-",Tabel4[[#This Row],[Afdeling]],"-",Tabel4[[#This Row],[ASS_Status]])</f>
        <v>33253-2530-Inactive - Payroll Eligible</v>
      </c>
    </row>
    <row r="2373" spans="13:21" x14ac:dyDescent="0.4">
      <c r="M2373" s="35" t="s">
        <v>48428</v>
      </c>
      <c r="N2373" s="35" t="s">
        <v>48429</v>
      </c>
      <c r="O2373" s="35" t="s">
        <v>48430</v>
      </c>
      <c r="P2373" s="35" t="s">
        <v>48431</v>
      </c>
      <c r="Q2373" s="35" t="s">
        <v>29721</v>
      </c>
      <c r="R2373" s="35" t="s">
        <v>29761</v>
      </c>
      <c r="S2373" s="35" t="s">
        <v>48432</v>
      </c>
      <c r="T2373" s="36" t="s">
        <v>107</v>
      </c>
      <c r="U2373" s="39" t="str">
        <f>_xlfn.CONCAT(Tabel4[[#This Row],[Personnr.]],"-",Tabel4[[#This Row],[Afdeling]],"-",Tabel4[[#This Row],[ASS_Status]])</f>
        <v>37648-1211-Aktiv ansættelse</v>
      </c>
    </row>
    <row r="2374" spans="13:21" x14ac:dyDescent="0.4">
      <c r="M2374" s="35" t="s">
        <v>5587</v>
      </c>
      <c r="N2374" s="35" t="s">
        <v>48433</v>
      </c>
      <c r="O2374" s="35" t="s">
        <v>5588</v>
      </c>
      <c r="P2374" s="35" t="s">
        <v>31970</v>
      </c>
      <c r="Q2374" s="35" t="s">
        <v>29721</v>
      </c>
      <c r="R2374" s="35" t="s">
        <v>29719</v>
      </c>
      <c r="S2374" s="35" t="s">
        <v>5589</v>
      </c>
      <c r="T2374" s="36" t="s">
        <v>243</v>
      </c>
      <c r="U2374" s="39" t="str">
        <f>_xlfn.CONCAT(Tabel4[[#This Row],[Personnr.]],"-",Tabel4[[#This Row],[Afdeling]],"-",Tabel4[[#This Row],[ASS_Status]])</f>
        <v>31698-2512-Aktiv ansættelse</v>
      </c>
    </row>
    <row r="2375" spans="13:21" x14ac:dyDescent="0.4">
      <c r="M2375" s="35" t="s">
        <v>5590</v>
      </c>
      <c r="N2375" s="35" t="s">
        <v>48434</v>
      </c>
      <c r="O2375" s="35" t="s">
        <v>5591</v>
      </c>
      <c r="P2375" s="35" t="s">
        <v>31971</v>
      </c>
      <c r="Q2375" s="35" t="s">
        <v>29721</v>
      </c>
      <c r="R2375" s="35" t="s">
        <v>29748</v>
      </c>
      <c r="S2375" s="35" t="s">
        <v>5592</v>
      </c>
      <c r="T2375" s="36" t="s">
        <v>97</v>
      </c>
      <c r="U2375" s="39" t="str">
        <f>_xlfn.CONCAT(Tabel4[[#This Row],[Personnr.]],"-",Tabel4[[#This Row],[Afdeling]],"-",Tabel4[[#This Row],[ASS_Status]])</f>
        <v>28529-1150-Aktiv ansættelse</v>
      </c>
    </row>
    <row r="2376" spans="13:21" x14ac:dyDescent="0.4">
      <c r="M2376" s="35" t="s">
        <v>5593</v>
      </c>
      <c r="N2376" s="35" t="s">
        <v>48435</v>
      </c>
      <c r="O2376" s="35" t="s">
        <v>5594</v>
      </c>
      <c r="P2376" s="35" t="s">
        <v>31972</v>
      </c>
      <c r="Q2376" s="35" t="s">
        <v>29718</v>
      </c>
      <c r="R2376" s="35" t="s">
        <v>29748</v>
      </c>
      <c r="S2376" s="35" t="s">
        <v>5595</v>
      </c>
      <c r="T2376" s="36" t="s">
        <v>535</v>
      </c>
      <c r="U2376" s="39" t="str">
        <f>_xlfn.CONCAT(Tabel4[[#This Row],[Personnr.]],"-",Tabel4[[#This Row],[Afdeling]],"-",Tabel4[[#This Row],[ASS_Status]])</f>
        <v>26279-3422-Inactive - Payroll Eligible</v>
      </c>
    </row>
    <row r="2377" spans="13:21" x14ac:dyDescent="0.4">
      <c r="M2377" s="35" t="s">
        <v>5593</v>
      </c>
      <c r="N2377" s="35"/>
      <c r="O2377" s="35"/>
      <c r="P2377" s="35" t="s">
        <v>31973</v>
      </c>
      <c r="Q2377" s="35" t="s">
        <v>29721</v>
      </c>
      <c r="R2377" s="35" t="s">
        <v>29737</v>
      </c>
      <c r="S2377" s="35" t="s">
        <v>5595</v>
      </c>
      <c r="T2377" s="36" t="s">
        <v>535</v>
      </c>
      <c r="U2377" s="39" t="str">
        <f>_xlfn.CONCAT(Tabel4[[#This Row],[Personnr.]],"-",Tabel4[[#This Row],[Afdeling]],"-",Tabel4[[#This Row],[ASS_Status]])</f>
        <v>-3422-Aktiv ansættelse</v>
      </c>
    </row>
    <row r="2378" spans="13:21" ht="33.75" x14ac:dyDescent="0.4">
      <c r="M2378" s="35" t="s">
        <v>5596</v>
      </c>
      <c r="N2378" s="35" t="s">
        <v>48436</v>
      </c>
      <c r="O2378" s="35" t="s">
        <v>5597</v>
      </c>
      <c r="P2378" s="35" t="s">
        <v>31974</v>
      </c>
      <c r="Q2378" s="35" t="s">
        <v>29718</v>
      </c>
      <c r="R2378" s="35" t="s">
        <v>29761</v>
      </c>
      <c r="S2378" s="35" t="s">
        <v>5598</v>
      </c>
      <c r="T2378" s="36" t="s">
        <v>634</v>
      </c>
      <c r="U2378" s="39" t="str">
        <f>_xlfn.CONCAT(Tabel4[[#This Row],[Personnr.]],"-",Tabel4[[#This Row],[Afdeling]],"-",Tabel4[[#This Row],[ASS_Status]])</f>
        <v>25508-4715-Inactive - Payroll Eligible</v>
      </c>
    </row>
    <row r="2379" spans="13:21" ht="33.75" x14ac:dyDescent="0.4">
      <c r="M2379" s="35" t="s">
        <v>5596</v>
      </c>
      <c r="N2379" s="35"/>
      <c r="O2379" s="35"/>
      <c r="P2379" s="35" t="s">
        <v>42836</v>
      </c>
      <c r="Q2379" s="35" t="s">
        <v>29718</v>
      </c>
      <c r="R2379" s="35" t="s">
        <v>29748</v>
      </c>
      <c r="S2379" s="35" t="s">
        <v>5598</v>
      </c>
      <c r="T2379" s="36" t="s">
        <v>640</v>
      </c>
      <c r="U2379" s="39" t="str">
        <f>_xlfn.CONCAT(Tabel4[[#This Row],[Personnr.]],"-",Tabel4[[#This Row],[Afdeling]],"-",Tabel4[[#This Row],[ASS_Status]])</f>
        <v>-4745-Inactive - Payroll Eligible</v>
      </c>
    </row>
    <row r="2380" spans="13:21" ht="33.75" x14ac:dyDescent="0.4">
      <c r="M2380" s="35" t="s">
        <v>5599</v>
      </c>
      <c r="N2380" s="35" t="s">
        <v>48437</v>
      </c>
      <c r="O2380" s="35" t="s">
        <v>5600</v>
      </c>
      <c r="P2380" s="35" t="s">
        <v>31975</v>
      </c>
      <c r="Q2380" s="35" t="s">
        <v>31722</v>
      </c>
      <c r="R2380" s="35" t="s">
        <v>29748</v>
      </c>
      <c r="S2380" s="35" t="s">
        <v>5601</v>
      </c>
      <c r="T2380" s="36" t="s">
        <v>583</v>
      </c>
      <c r="U2380" s="39" t="str">
        <f>_xlfn.CONCAT(Tabel4[[#This Row],[Personnr.]],"-",Tabel4[[#This Row],[Afdeling]],"-",Tabel4[[#This Row],[ASS_Status]])</f>
        <v>26512-4160-Fædreorlov med løn (196)</v>
      </c>
    </row>
    <row r="2381" spans="13:21" x14ac:dyDescent="0.4">
      <c r="M2381" s="35" t="s">
        <v>31976</v>
      </c>
      <c r="N2381" s="35" t="s">
        <v>48438</v>
      </c>
      <c r="O2381" s="35" t="s">
        <v>31977</v>
      </c>
      <c r="P2381" s="35" t="s">
        <v>31978</v>
      </c>
      <c r="Q2381" s="35" t="s">
        <v>29718</v>
      </c>
      <c r="R2381" s="35" t="s">
        <v>29745</v>
      </c>
      <c r="S2381" s="35" t="s">
        <v>31979</v>
      </c>
      <c r="T2381" s="36" t="s">
        <v>586</v>
      </c>
      <c r="U2381" s="39" t="str">
        <f>_xlfn.CONCAT(Tabel4[[#This Row],[Personnr.]],"-",Tabel4[[#This Row],[Afdeling]],"-",Tabel4[[#This Row],[ASS_Status]])</f>
        <v>35081-4200-Inactive - Payroll Eligible</v>
      </c>
    </row>
    <row r="2382" spans="13:21" ht="33.75" x14ac:dyDescent="0.4">
      <c r="M2382" s="35" t="s">
        <v>5602</v>
      </c>
      <c r="N2382" s="35" t="s">
        <v>48439</v>
      </c>
      <c r="O2382" s="35" t="s">
        <v>5603</v>
      </c>
      <c r="P2382" s="35" t="s">
        <v>31980</v>
      </c>
      <c r="Q2382" s="35" t="s">
        <v>29721</v>
      </c>
      <c r="R2382" s="35" t="s">
        <v>29748</v>
      </c>
      <c r="S2382" s="35" t="s">
        <v>5604</v>
      </c>
      <c r="T2382" s="36" t="s">
        <v>145</v>
      </c>
      <c r="U2382" s="39" t="str">
        <f>_xlfn.CONCAT(Tabel4[[#This Row],[Personnr.]],"-",Tabel4[[#This Row],[Afdeling]],"-",Tabel4[[#This Row],[ASS_Status]])</f>
        <v>33840-2272-Aktiv ansættelse</v>
      </c>
    </row>
    <row r="2383" spans="13:21" x14ac:dyDescent="0.4">
      <c r="M2383" s="35" t="s">
        <v>44522</v>
      </c>
      <c r="N2383" s="35" t="s">
        <v>48440</v>
      </c>
      <c r="O2383" s="35" t="s">
        <v>44523</v>
      </c>
      <c r="P2383" s="35" t="s">
        <v>42837</v>
      </c>
      <c r="Q2383" s="35" t="s">
        <v>29721</v>
      </c>
      <c r="R2383" s="35" t="s">
        <v>29748</v>
      </c>
      <c r="S2383" s="35" t="s">
        <v>42838</v>
      </c>
      <c r="T2383" s="36" t="s">
        <v>326</v>
      </c>
      <c r="U2383" s="39" t="str">
        <f>_xlfn.CONCAT(Tabel4[[#This Row],[Personnr.]],"-",Tabel4[[#This Row],[Afdeling]],"-",Tabel4[[#This Row],[ASS_Status]])</f>
        <v>35914-2778-Aktiv ansættelse</v>
      </c>
    </row>
    <row r="2384" spans="13:21" x14ac:dyDescent="0.4">
      <c r="M2384" s="35" t="s">
        <v>5605</v>
      </c>
      <c r="N2384" s="35" t="s">
        <v>48441</v>
      </c>
      <c r="O2384" s="35" t="s">
        <v>5606</v>
      </c>
      <c r="P2384" s="35" t="s">
        <v>31981</v>
      </c>
      <c r="Q2384" s="35" t="s">
        <v>29718</v>
      </c>
      <c r="R2384" s="35" t="s">
        <v>29754</v>
      </c>
      <c r="S2384" s="35" t="s">
        <v>5607</v>
      </c>
      <c r="T2384" s="36" t="s">
        <v>817</v>
      </c>
      <c r="U2384" s="39" t="str">
        <f>_xlfn.CONCAT(Tabel4[[#This Row],[Personnr.]],"-",Tabel4[[#This Row],[Afdeling]],"-",Tabel4[[#This Row],[ASS_Status]])</f>
        <v>28542-8330-Inactive - Payroll Eligible</v>
      </c>
    </row>
    <row r="2385" spans="13:21" x14ac:dyDescent="0.4">
      <c r="M2385" s="35" t="s">
        <v>5608</v>
      </c>
      <c r="N2385" s="35" t="s">
        <v>48442</v>
      </c>
      <c r="O2385" s="35" t="s">
        <v>5609</v>
      </c>
      <c r="P2385" s="35" t="s">
        <v>31982</v>
      </c>
      <c r="Q2385" s="35" t="s">
        <v>29718</v>
      </c>
      <c r="R2385" s="35" t="s">
        <v>29745</v>
      </c>
      <c r="S2385" s="35" t="s">
        <v>5610</v>
      </c>
      <c r="T2385" s="36" t="s">
        <v>39</v>
      </c>
      <c r="U2385" s="39" t="str">
        <f>_xlfn.CONCAT(Tabel4[[#This Row],[Personnr.]],"-",Tabel4[[#This Row],[Afdeling]],"-",Tabel4[[#This Row],[ASS_Status]])</f>
        <v>30089-0132-Inactive - Payroll Eligible</v>
      </c>
    </row>
    <row r="2386" spans="13:21" ht="33.75" x14ac:dyDescent="0.4">
      <c r="M2386" s="35" t="s">
        <v>5611</v>
      </c>
      <c r="N2386" s="35" t="s">
        <v>48443</v>
      </c>
      <c r="O2386" s="35" t="s">
        <v>5612</v>
      </c>
      <c r="P2386" s="35" t="s">
        <v>31983</v>
      </c>
      <c r="Q2386" s="35" t="s">
        <v>29718</v>
      </c>
      <c r="R2386" s="35" t="s">
        <v>29754</v>
      </c>
      <c r="S2386" s="35" t="s">
        <v>5613</v>
      </c>
      <c r="T2386" s="36" t="s">
        <v>308</v>
      </c>
      <c r="U2386" s="39" t="str">
        <f>_xlfn.CONCAT(Tabel4[[#This Row],[Personnr.]],"-",Tabel4[[#This Row],[Afdeling]],"-",Tabel4[[#This Row],[ASS_Status]])</f>
        <v>30872-2751-Inactive - Payroll Eligible</v>
      </c>
    </row>
    <row r="2387" spans="13:21" x14ac:dyDescent="0.4">
      <c r="M2387" s="35" t="s">
        <v>5614</v>
      </c>
      <c r="N2387" s="35" t="s">
        <v>48444</v>
      </c>
      <c r="O2387" s="35" t="s">
        <v>5615</v>
      </c>
      <c r="P2387" s="35" t="s">
        <v>31984</v>
      </c>
      <c r="Q2387" s="35" t="s">
        <v>29718</v>
      </c>
      <c r="R2387" s="35" t="s">
        <v>29754</v>
      </c>
      <c r="S2387" s="35" t="s">
        <v>5616</v>
      </c>
      <c r="T2387" s="36" t="s">
        <v>471</v>
      </c>
      <c r="U2387" s="39" t="str">
        <f>_xlfn.CONCAT(Tabel4[[#This Row],[Personnr.]],"-",Tabel4[[#This Row],[Afdeling]],"-",Tabel4[[#This Row],[ASS_Status]])</f>
        <v>33269-3194-Inactive - Payroll Eligible</v>
      </c>
    </row>
    <row r="2388" spans="13:21" x14ac:dyDescent="0.4">
      <c r="M2388" s="35" t="s">
        <v>5614</v>
      </c>
      <c r="N2388" s="35"/>
      <c r="O2388" s="35"/>
      <c r="P2388" s="35" t="s">
        <v>31985</v>
      </c>
      <c r="Q2388" s="35" t="s">
        <v>29718</v>
      </c>
      <c r="R2388" s="35" t="s">
        <v>29754</v>
      </c>
      <c r="S2388" s="35" t="s">
        <v>5616</v>
      </c>
      <c r="T2388" s="36" t="s">
        <v>472</v>
      </c>
      <c r="U2388" s="39" t="str">
        <f>_xlfn.CONCAT(Tabel4[[#This Row],[Personnr.]],"-",Tabel4[[#This Row],[Afdeling]],"-",Tabel4[[#This Row],[ASS_Status]])</f>
        <v>-3195-Inactive - Payroll Eligible</v>
      </c>
    </row>
    <row r="2389" spans="13:21" x14ac:dyDescent="0.4">
      <c r="M2389" s="35" t="s">
        <v>5617</v>
      </c>
      <c r="N2389" s="35" t="s">
        <v>48445</v>
      </c>
      <c r="O2389" s="35" t="s">
        <v>5618</v>
      </c>
      <c r="P2389" s="35" t="s">
        <v>31986</v>
      </c>
      <c r="Q2389" s="35" t="s">
        <v>29718</v>
      </c>
      <c r="R2389" s="35" t="s">
        <v>30036</v>
      </c>
      <c r="S2389" s="35" t="s">
        <v>5619</v>
      </c>
      <c r="T2389" s="36" t="s">
        <v>623</v>
      </c>
      <c r="U2389" s="39" t="str">
        <f>_xlfn.CONCAT(Tabel4[[#This Row],[Personnr.]],"-",Tabel4[[#This Row],[Afdeling]],"-",Tabel4[[#This Row],[ASS_Status]])</f>
        <v>15850-4645-Inactive - Payroll Eligible</v>
      </c>
    </row>
    <row r="2390" spans="13:21" x14ac:dyDescent="0.4">
      <c r="M2390" s="35" t="s">
        <v>5620</v>
      </c>
      <c r="N2390" s="35"/>
      <c r="O2390" s="35" t="s">
        <v>5621</v>
      </c>
      <c r="P2390" s="35" t="s">
        <v>31987</v>
      </c>
      <c r="Q2390" s="35" t="s">
        <v>29718</v>
      </c>
      <c r="R2390" s="35" t="s">
        <v>30114</v>
      </c>
      <c r="S2390" s="35" t="s">
        <v>5622</v>
      </c>
      <c r="T2390" s="36" t="s">
        <v>453</v>
      </c>
      <c r="U2390" s="39" t="str">
        <f>_xlfn.CONCAT(Tabel4[[#This Row],[Personnr.]],"-",Tabel4[[#This Row],[Afdeling]],"-",Tabel4[[#This Row],[ASS_Status]])</f>
        <v>32171-3121-Inactive - Payroll Eligible</v>
      </c>
    </row>
    <row r="2391" spans="13:21" x14ac:dyDescent="0.4">
      <c r="M2391" s="35" t="s">
        <v>5623</v>
      </c>
      <c r="N2391" s="35" t="s">
        <v>48446</v>
      </c>
      <c r="O2391" s="35" t="s">
        <v>5624</v>
      </c>
      <c r="P2391" s="35" t="s">
        <v>31988</v>
      </c>
      <c r="Q2391" s="35" t="s">
        <v>29721</v>
      </c>
      <c r="R2391" s="35" t="s">
        <v>29729</v>
      </c>
      <c r="S2391" s="35" t="s">
        <v>5625</v>
      </c>
      <c r="T2391" s="36" t="s">
        <v>46006</v>
      </c>
      <c r="U2391" s="39" t="str">
        <f>_xlfn.CONCAT(Tabel4[[#This Row],[Personnr.]],"-",Tabel4[[#This Row],[Afdeling]],"-",Tabel4[[#This Row],[ASS_Status]])</f>
        <v>18788-6258-Aktiv ansættelse</v>
      </c>
    </row>
    <row r="2392" spans="13:21" x14ac:dyDescent="0.4">
      <c r="M2392" s="35" t="s">
        <v>5626</v>
      </c>
      <c r="N2392" s="35" t="s">
        <v>48447</v>
      </c>
      <c r="O2392" s="35" t="s">
        <v>5627</v>
      </c>
      <c r="P2392" s="35" t="s">
        <v>31989</v>
      </c>
      <c r="Q2392" s="35" t="s">
        <v>29721</v>
      </c>
      <c r="R2392" s="35" t="s">
        <v>29726</v>
      </c>
      <c r="S2392" s="35" t="s">
        <v>5628</v>
      </c>
      <c r="T2392" s="36" t="s">
        <v>886</v>
      </c>
      <c r="U2392" s="39" t="str">
        <f>_xlfn.CONCAT(Tabel4[[#This Row],[Personnr.]],"-",Tabel4[[#This Row],[Afdeling]],"-",Tabel4[[#This Row],[ASS_Status]])</f>
        <v>26120-8800-Aktiv ansættelse</v>
      </c>
    </row>
    <row r="2393" spans="13:21" x14ac:dyDescent="0.4">
      <c r="M2393" s="35" t="s">
        <v>5629</v>
      </c>
      <c r="N2393" s="35" t="s">
        <v>48448</v>
      </c>
      <c r="O2393" s="35" t="s">
        <v>5630</v>
      </c>
      <c r="P2393" s="35" t="s">
        <v>31990</v>
      </c>
      <c r="Q2393" s="35" t="s">
        <v>29721</v>
      </c>
      <c r="R2393" s="35" t="s">
        <v>29791</v>
      </c>
      <c r="S2393" s="35" t="s">
        <v>5631</v>
      </c>
      <c r="T2393" s="36" t="s">
        <v>44</v>
      </c>
      <c r="U2393" s="39" t="str">
        <f>_xlfn.CONCAT(Tabel4[[#This Row],[Personnr.]],"-",Tabel4[[#This Row],[Afdeling]],"-",Tabel4[[#This Row],[ASS_Status]])</f>
        <v>1516-1000-Aktiv ansættelse</v>
      </c>
    </row>
    <row r="2394" spans="13:21" ht="33.75" x14ac:dyDescent="0.4">
      <c r="M2394" s="35" t="s">
        <v>5632</v>
      </c>
      <c r="N2394" s="35" t="s">
        <v>48449</v>
      </c>
      <c r="O2394" s="35" t="s">
        <v>5633</v>
      </c>
      <c r="P2394" s="35" t="s">
        <v>31991</v>
      </c>
      <c r="Q2394" s="35" t="s">
        <v>29721</v>
      </c>
      <c r="R2394" s="35" t="s">
        <v>31992</v>
      </c>
      <c r="S2394" s="35" t="s">
        <v>5634</v>
      </c>
      <c r="T2394" s="36" t="s">
        <v>822</v>
      </c>
      <c r="U2394" s="39" t="str">
        <f>_xlfn.CONCAT(Tabel4[[#This Row],[Personnr.]],"-",Tabel4[[#This Row],[Afdeling]],"-",Tabel4[[#This Row],[ASS_Status]])</f>
        <v>22829-8380-Aktiv ansættelse</v>
      </c>
    </row>
    <row r="2395" spans="13:21" x14ac:dyDescent="0.4">
      <c r="M2395" s="35" t="s">
        <v>5635</v>
      </c>
      <c r="N2395" s="35" t="s">
        <v>48450</v>
      </c>
      <c r="O2395" s="35" t="s">
        <v>5636</v>
      </c>
      <c r="P2395" s="35" t="s">
        <v>31993</v>
      </c>
      <c r="Q2395" s="35" t="s">
        <v>29718</v>
      </c>
      <c r="R2395" s="35" t="s">
        <v>29857</v>
      </c>
      <c r="S2395" s="35" t="s">
        <v>5637</v>
      </c>
      <c r="T2395" s="36" t="s">
        <v>725</v>
      </c>
      <c r="U2395" s="39" t="str">
        <f>_xlfn.CONCAT(Tabel4[[#This Row],[Personnr.]],"-",Tabel4[[#This Row],[Afdeling]],"-",Tabel4[[#This Row],[ASS_Status]])</f>
        <v>31315-6265-Inactive - Payroll Eligible</v>
      </c>
    </row>
    <row r="2396" spans="13:21" x14ac:dyDescent="0.4">
      <c r="M2396" s="35" t="s">
        <v>5638</v>
      </c>
      <c r="N2396" s="35" t="s">
        <v>48451</v>
      </c>
      <c r="O2396" s="35" t="s">
        <v>5639</v>
      </c>
      <c r="P2396" s="35" t="s">
        <v>31994</v>
      </c>
      <c r="Q2396" s="35" t="s">
        <v>29718</v>
      </c>
      <c r="R2396" s="35" t="s">
        <v>29722</v>
      </c>
      <c r="S2396" s="35" t="s">
        <v>5640</v>
      </c>
      <c r="T2396" s="36" t="s">
        <v>710</v>
      </c>
      <c r="U2396" s="39" t="str">
        <f>_xlfn.CONCAT(Tabel4[[#This Row],[Personnr.]],"-",Tabel4[[#This Row],[Afdeling]],"-",Tabel4[[#This Row],[ASS_Status]])</f>
        <v>11714-5680-Inactive - Payroll Eligible</v>
      </c>
    </row>
    <row r="2397" spans="13:21" x14ac:dyDescent="0.4">
      <c r="M2397" s="35" t="s">
        <v>5641</v>
      </c>
      <c r="N2397" s="35" t="s">
        <v>48452</v>
      </c>
      <c r="O2397" s="35" t="s">
        <v>5642</v>
      </c>
      <c r="P2397" s="35" t="s">
        <v>31995</v>
      </c>
      <c r="Q2397" s="35" t="s">
        <v>29721</v>
      </c>
      <c r="R2397" s="35" t="s">
        <v>29791</v>
      </c>
      <c r="S2397" s="35" t="s">
        <v>5643</v>
      </c>
      <c r="T2397" s="36" t="s">
        <v>749</v>
      </c>
      <c r="U2397" s="39" t="str">
        <f>_xlfn.CONCAT(Tabel4[[#This Row],[Personnr.]],"-",Tabel4[[#This Row],[Afdeling]],"-",Tabel4[[#This Row],[ASS_Status]])</f>
        <v>14303-7210-Aktiv ansættelse</v>
      </c>
    </row>
    <row r="2398" spans="13:21" x14ac:dyDescent="0.4">
      <c r="M2398" s="35" t="s">
        <v>5644</v>
      </c>
      <c r="N2398" s="35" t="s">
        <v>48453</v>
      </c>
      <c r="O2398" s="35" t="s">
        <v>5645</v>
      </c>
      <c r="P2398" s="35" t="s">
        <v>31996</v>
      </c>
      <c r="Q2398" s="35" t="s">
        <v>29721</v>
      </c>
      <c r="R2398" s="35" t="s">
        <v>29729</v>
      </c>
      <c r="S2398" s="35" t="s">
        <v>5646</v>
      </c>
      <c r="T2398" s="36" t="s">
        <v>184</v>
      </c>
      <c r="U2398" s="39" t="str">
        <f>_xlfn.CONCAT(Tabel4[[#This Row],[Personnr.]],"-",Tabel4[[#This Row],[Afdeling]],"-",Tabel4[[#This Row],[ASS_Status]])</f>
        <v>11823-2385-Aktiv ansættelse</v>
      </c>
    </row>
    <row r="2399" spans="13:21" x14ac:dyDescent="0.4">
      <c r="M2399" s="35" t="s">
        <v>5647</v>
      </c>
      <c r="N2399" s="35" t="s">
        <v>48454</v>
      </c>
      <c r="O2399" s="35" t="s">
        <v>5648</v>
      </c>
      <c r="P2399" s="35" t="s">
        <v>31997</v>
      </c>
      <c r="Q2399" s="35" t="s">
        <v>29721</v>
      </c>
      <c r="R2399" s="35" t="s">
        <v>29731</v>
      </c>
      <c r="S2399" s="35" t="s">
        <v>5649</v>
      </c>
      <c r="T2399" s="36" t="s">
        <v>811</v>
      </c>
      <c r="U2399" s="39" t="str">
        <f>_xlfn.CONCAT(Tabel4[[#This Row],[Personnr.]],"-",Tabel4[[#This Row],[Afdeling]],"-",Tabel4[[#This Row],[ASS_Status]])</f>
        <v>12838-8286-Aktiv ansættelse</v>
      </c>
    </row>
    <row r="2400" spans="13:21" x14ac:dyDescent="0.4">
      <c r="M2400" s="35" t="s">
        <v>5650</v>
      </c>
      <c r="N2400" s="35" t="s">
        <v>48455</v>
      </c>
      <c r="O2400" s="35" t="s">
        <v>5651</v>
      </c>
      <c r="P2400" s="35" t="s">
        <v>31998</v>
      </c>
      <c r="Q2400" s="35" t="s">
        <v>29718</v>
      </c>
      <c r="R2400" s="35" t="s">
        <v>29722</v>
      </c>
      <c r="S2400" s="35" t="s">
        <v>5652</v>
      </c>
      <c r="T2400" s="36" t="s">
        <v>582</v>
      </c>
      <c r="U2400" s="39" t="str">
        <f>_xlfn.CONCAT(Tabel4[[#This Row],[Personnr.]],"-",Tabel4[[#This Row],[Afdeling]],"-",Tabel4[[#This Row],[ASS_Status]])</f>
        <v>11128-4150-Inactive - Payroll Eligible</v>
      </c>
    </row>
    <row r="2401" spans="13:21" x14ac:dyDescent="0.4">
      <c r="M2401" s="35" t="s">
        <v>5653</v>
      </c>
      <c r="N2401" s="35" t="s">
        <v>48456</v>
      </c>
      <c r="O2401" s="35" t="s">
        <v>5654</v>
      </c>
      <c r="P2401" s="35" t="s">
        <v>31999</v>
      </c>
      <c r="Q2401" s="35" t="s">
        <v>29721</v>
      </c>
      <c r="R2401" s="35" t="s">
        <v>32000</v>
      </c>
      <c r="S2401" s="35" t="s">
        <v>5655</v>
      </c>
      <c r="T2401" s="36" t="s">
        <v>25</v>
      </c>
      <c r="U2401" s="39" t="str">
        <f>_xlfn.CONCAT(Tabel4[[#This Row],[Personnr.]],"-",Tabel4[[#This Row],[Afdeling]],"-",Tabel4[[#This Row],[ASS_Status]])</f>
        <v>19080-0102-Aktiv ansættelse</v>
      </c>
    </row>
    <row r="2402" spans="13:21" ht="33.75" x14ac:dyDescent="0.4">
      <c r="M2402" s="35" t="s">
        <v>5656</v>
      </c>
      <c r="N2402" s="35" t="s">
        <v>48457</v>
      </c>
      <c r="O2402" s="35" t="s">
        <v>5657</v>
      </c>
      <c r="P2402" s="35" t="s">
        <v>32001</v>
      </c>
      <c r="Q2402" s="35" t="s">
        <v>29718</v>
      </c>
      <c r="R2402" s="35" t="s">
        <v>29719</v>
      </c>
      <c r="S2402" s="35" t="s">
        <v>5658</v>
      </c>
      <c r="T2402" s="36" t="s">
        <v>617</v>
      </c>
      <c r="U2402" s="39" t="str">
        <f>_xlfn.CONCAT(Tabel4[[#This Row],[Personnr.]],"-",Tabel4[[#This Row],[Afdeling]],"-",Tabel4[[#This Row],[ASS_Status]])</f>
        <v>33748-4624-Inactive - Payroll Eligible</v>
      </c>
    </row>
    <row r="2403" spans="13:21" x14ac:dyDescent="0.4">
      <c r="M2403" s="35" t="s">
        <v>5659</v>
      </c>
      <c r="N2403" s="35" t="s">
        <v>48458</v>
      </c>
      <c r="O2403" s="35" t="s">
        <v>5660</v>
      </c>
      <c r="P2403" s="35" t="s">
        <v>32002</v>
      </c>
      <c r="Q2403" s="35" t="s">
        <v>29743</v>
      </c>
      <c r="R2403" s="35" t="s">
        <v>29719</v>
      </c>
      <c r="S2403" s="35" t="s">
        <v>5661</v>
      </c>
      <c r="T2403" s="36" t="s">
        <v>129</v>
      </c>
      <c r="U2403" s="39" t="str">
        <f>_xlfn.CONCAT(Tabel4[[#This Row],[Personnr.]],"-",Tabel4[[#This Row],[Afdeling]],"-",Tabel4[[#This Row],[ASS_Status]])</f>
        <v>26664-2239-Aktivt ansættelsesforhold</v>
      </c>
    </row>
    <row r="2404" spans="13:21" x14ac:dyDescent="0.4">
      <c r="M2404" s="35" t="s">
        <v>5662</v>
      </c>
      <c r="N2404" s="35" t="s">
        <v>48459</v>
      </c>
      <c r="O2404" s="35" t="s">
        <v>5663</v>
      </c>
      <c r="P2404" s="35" t="s">
        <v>32003</v>
      </c>
      <c r="Q2404" s="35" t="s">
        <v>29718</v>
      </c>
      <c r="R2404" s="35" t="s">
        <v>29737</v>
      </c>
      <c r="S2404" s="35" t="s">
        <v>5664</v>
      </c>
      <c r="T2404" s="36" t="s">
        <v>543</v>
      </c>
      <c r="U2404" s="39" t="str">
        <f>_xlfn.CONCAT(Tabel4[[#This Row],[Personnr.]],"-",Tabel4[[#This Row],[Afdeling]],"-",Tabel4[[#This Row],[ASS_Status]])</f>
        <v>12998-3436-Inactive - Payroll Eligible</v>
      </c>
    </row>
    <row r="2405" spans="13:21" ht="33.75" x14ac:dyDescent="0.4">
      <c r="M2405" s="35" t="s">
        <v>5665</v>
      </c>
      <c r="N2405" s="35" t="s">
        <v>48460</v>
      </c>
      <c r="O2405" s="35" t="s">
        <v>5666</v>
      </c>
      <c r="P2405" s="35" t="s">
        <v>32004</v>
      </c>
      <c r="Q2405" s="35" t="s">
        <v>29721</v>
      </c>
      <c r="R2405" s="35" t="s">
        <v>29737</v>
      </c>
      <c r="S2405" s="35" t="s">
        <v>5667</v>
      </c>
      <c r="T2405" s="36" t="s">
        <v>553</v>
      </c>
      <c r="U2405" s="39" t="str">
        <f>_xlfn.CONCAT(Tabel4[[#This Row],[Personnr.]],"-",Tabel4[[#This Row],[Afdeling]],"-",Tabel4[[#This Row],[ASS_Status]])</f>
        <v>33121-3500-Aktiv ansættelse</v>
      </c>
    </row>
    <row r="2406" spans="13:21" ht="33.75" x14ac:dyDescent="0.4">
      <c r="M2406" s="35" t="s">
        <v>5668</v>
      </c>
      <c r="N2406" s="35" t="s">
        <v>48461</v>
      </c>
      <c r="O2406" s="35" t="s">
        <v>5669</v>
      </c>
      <c r="P2406" s="35" t="s">
        <v>32005</v>
      </c>
      <c r="Q2406" s="35" t="s">
        <v>29743</v>
      </c>
      <c r="R2406" s="35" t="s">
        <v>29737</v>
      </c>
      <c r="S2406" s="35" t="s">
        <v>5670</v>
      </c>
      <c r="T2406" s="36" t="s">
        <v>45667</v>
      </c>
      <c r="U2406" s="39" t="str">
        <f>_xlfn.CONCAT(Tabel4[[#This Row],[Personnr.]],"-",Tabel4[[#This Row],[Afdeling]],"-",Tabel4[[#This Row],[ASS_Status]])</f>
        <v>25991-2922-Aktivt ansættelsesforhold</v>
      </c>
    </row>
    <row r="2407" spans="13:21" x14ac:dyDescent="0.4">
      <c r="M2407" s="35" t="s">
        <v>5671</v>
      </c>
      <c r="N2407" s="35" t="s">
        <v>48462</v>
      </c>
      <c r="O2407" s="35" t="s">
        <v>5672</v>
      </c>
      <c r="P2407" s="35" t="s">
        <v>32006</v>
      </c>
      <c r="Q2407" s="35" t="s">
        <v>29721</v>
      </c>
      <c r="R2407" s="35" t="s">
        <v>29748</v>
      </c>
      <c r="S2407" s="35" t="s">
        <v>5673</v>
      </c>
      <c r="T2407" s="36" t="s">
        <v>163</v>
      </c>
      <c r="U2407" s="39" t="str">
        <f>_xlfn.CONCAT(Tabel4[[#This Row],[Personnr.]],"-",Tabel4[[#This Row],[Afdeling]],"-",Tabel4[[#This Row],[ASS_Status]])</f>
        <v>30858-2312-Aktiv ansættelse</v>
      </c>
    </row>
    <row r="2408" spans="13:21" ht="33.75" x14ac:dyDescent="0.4">
      <c r="M2408" s="35" t="s">
        <v>32007</v>
      </c>
      <c r="N2408" s="35" t="s">
        <v>48463</v>
      </c>
      <c r="O2408" s="35" t="s">
        <v>29112</v>
      </c>
      <c r="P2408" s="35" t="s">
        <v>32008</v>
      </c>
      <c r="Q2408" s="35" t="s">
        <v>29721</v>
      </c>
      <c r="R2408" s="35" t="s">
        <v>29748</v>
      </c>
      <c r="S2408" s="35" t="s">
        <v>29113</v>
      </c>
      <c r="T2408" s="36" t="s">
        <v>245</v>
      </c>
      <c r="U2408" s="39" t="str">
        <f>_xlfn.CONCAT(Tabel4[[#This Row],[Personnr.]],"-",Tabel4[[#This Row],[Afdeling]],"-",Tabel4[[#This Row],[ASS_Status]])</f>
        <v>34376-2516-Aktiv ansættelse</v>
      </c>
    </row>
    <row r="2409" spans="13:21" x14ac:dyDescent="0.4">
      <c r="M2409" s="35" t="s">
        <v>32009</v>
      </c>
      <c r="N2409" s="35" t="s">
        <v>48464</v>
      </c>
      <c r="O2409" s="35" t="s">
        <v>5674</v>
      </c>
      <c r="P2409" s="35" t="s">
        <v>32010</v>
      </c>
      <c r="Q2409" s="35" t="s">
        <v>29718</v>
      </c>
      <c r="R2409" s="35"/>
      <c r="S2409" s="35" t="s">
        <v>5675</v>
      </c>
      <c r="T2409" s="36" t="s">
        <v>167</v>
      </c>
      <c r="U2409" s="39" t="str">
        <f>_xlfn.CONCAT(Tabel4[[#This Row],[Personnr.]],"-",Tabel4[[#This Row],[Afdeling]],"-",Tabel4[[#This Row],[ASS_Status]])</f>
        <v>28738-2334-Inactive - Payroll Eligible</v>
      </c>
    </row>
    <row r="2410" spans="13:21" x14ac:dyDescent="0.4">
      <c r="M2410" s="35" t="s">
        <v>32009</v>
      </c>
      <c r="N2410" s="35"/>
      <c r="O2410" s="35"/>
      <c r="P2410" s="35" t="s">
        <v>32011</v>
      </c>
      <c r="Q2410" s="35" t="s">
        <v>29718</v>
      </c>
      <c r="R2410" s="35" t="s">
        <v>29745</v>
      </c>
      <c r="S2410" s="35" t="s">
        <v>5675</v>
      </c>
      <c r="T2410" s="36" t="s">
        <v>288</v>
      </c>
      <c r="U2410" s="39" t="str">
        <f>_xlfn.CONCAT(Tabel4[[#This Row],[Personnr.]],"-",Tabel4[[#This Row],[Afdeling]],"-",Tabel4[[#This Row],[ASS_Status]])</f>
        <v>-2694-Inactive - Payroll Eligible</v>
      </c>
    </row>
    <row r="2411" spans="13:21" x14ac:dyDescent="0.4">
      <c r="M2411" s="35" t="s">
        <v>32009</v>
      </c>
      <c r="N2411" s="35"/>
      <c r="O2411" s="35"/>
      <c r="P2411" s="35" t="s">
        <v>48465</v>
      </c>
      <c r="Q2411" s="35" t="s">
        <v>29721</v>
      </c>
      <c r="R2411" s="35" t="s">
        <v>29745</v>
      </c>
      <c r="S2411" s="35" t="s">
        <v>5675</v>
      </c>
      <c r="T2411" s="36" t="s">
        <v>715</v>
      </c>
      <c r="U2411" s="39" t="str">
        <f>_xlfn.CONCAT(Tabel4[[#This Row],[Personnr.]],"-",Tabel4[[#This Row],[Afdeling]],"-",Tabel4[[#This Row],[ASS_Status]])</f>
        <v>-6000-Aktiv ansættelse</v>
      </c>
    </row>
    <row r="2412" spans="13:21" x14ac:dyDescent="0.4">
      <c r="M2412" s="35" t="s">
        <v>32009</v>
      </c>
      <c r="N2412" s="35"/>
      <c r="O2412" s="35"/>
      <c r="P2412" s="35" t="s">
        <v>48466</v>
      </c>
      <c r="Q2412" s="35" t="s">
        <v>29721</v>
      </c>
      <c r="R2412" s="35" t="s">
        <v>29745</v>
      </c>
      <c r="S2412" s="35" t="s">
        <v>5675</v>
      </c>
      <c r="T2412" s="36" t="s">
        <v>350</v>
      </c>
      <c r="U2412" s="39" t="str">
        <f>_xlfn.CONCAT(Tabel4[[#This Row],[Personnr.]],"-",Tabel4[[#This Row],[Afdeling]],"-",Tabel4[[#This Row],[ASS_Status]])</f>
        <v>-2810-Aktiv ansættelse</v>
      </c>
    </row>
    <row r="2413" spans="13:21" x14ac:dyDescent="0.4">
      <c r="M2413" s="35" t="s">
        <v>5676</v>
      </c>
      <c r="N2413" s="35" t="s">
        <v>48467</v>
      </c>
      <c r="O2413" s="35" t="s">
        <v>5677</v>
      </c>
      <c r="P2413" s="35" t="s">
        <v>32012</v>
      </c>
      <c r="Q2413" s="35" t="s">
        <v>29718</v>
      </c>
      <c r="R2413" s="35" t="s">
        <v>29761</v>
      </c>
      <c r="S2413" s="35" t="s">
        <v>5678</v>
      </c>
      <c r="T2413" s="36" t="s">
        <v>35</v>
      </c>
      <c r="U2413" s="39" t="str">
        <f>_xlfn.CONCAT(Tabel4[[#This Row],[Personnr.]],"-",Tabel4[[#This Row],[Afdeling]],"-",Tabel4[[#This Row],[ASS_Status]])</f>
        <v>25682-0120-Inactive - Payroll Eligible</v>
      </c>
    </row>
    <row r="2414" spans="13:21" x14ac:dyDescent="0.4">
      <c r="M2414" s="35" t="s">
        <v>5679</v>
      </c>
      <c r="N2414" s="35" t="s">
        <v>48468</v>
      </c>
      <c r="O2414" s="35" t="s">
        <v>5680</v>
      </c>
      <c r="P2414" s="35" t="s">
        <v>32013</v>
      </c>
      <c r="Q2414" s="35" t="s">
        <v>29718</v>
      </c>
      <c r="R2414" s="35" t="s">
        <v>29745</v>
      </c>
      <c r="S2414" s="35" t="s">
        <v>5681</v>
      </c>
      <c r="T2414" s="36" t="s">
        <v>586</v>
      </c>
      <c r="U2414" s="39" t="str">
        <f>_xlfn.CONCAT(Tabel4[[#This Row],[Personnr.]],"-",Tabel4[[#This Row],[Afdeling]],"-",Tabel4[[#This Row],[ASS_Status]])</f>
        <v>30098-4200-Inactive - Payroll Eligible</v>
      </c>
    </row>
    <row r="2415" spans="13:21" x14ac:dyDescent="0.4">
      <c r="M2415" s="35" t="s">
        <v>5679</v>
      </c>
      <c r="N2415" s="35"/>
      <c r="O2415" s="35"/>
      <c r="P2415" s="35" t="s">
        <v>32014</v>
      </c>
      <c r="Q2415" s="35" t="s">
        <v>29721</v>
      </c>
      <c r="R2415" s="35" t="s">
        <v>29754</v>
      </c>
      <c r="S2415" s="35" t="s">
        <v>5681</v>
      </c>
      <c r="T2415" s="36" t="s">
        <v>600</v>
      </c>
      <c r="U2415" s="39" t="str">
        <f>_xlfn.CONCAT(Tabel4[[#This Row],[Personnr.]],"-",Tabel4[[#This Row],[Afdeling]],"-",Tabel4[[#This Row],[ASS_Status]])</f>
        <v>-4270-Aktiv ansættelse</v>
      </c>
    </row>
    <row r="2416" spans="13:21" x14ac:dyDescent="0.4">
      <c r="M2416" s="35" t="s">
        <v>5679</v>
      </c>
      <c r="N2416" s="35"/>
      <c r="O2416" s="35"/>
      <c r="P2416" s="35" t="s">
        <v>32015</v>
      </c>
      <c r="Q2416" s="35" t="s">
        <v>29718</v>
      </c>
      <c r="R2416" s="35" t="s">
        <v>29754</v>
      </c>
      <c r="S2416" s="35" t="s">
        <v>5681</v>
      </c>
      <c r="T2416" s="36" t="s">
        <v>587</v>
      </c>
      <c r="U2416" s="39" t="str">
        <f>_xlfn.CONCAT(Tabel4[[#This Row],[Personnr.]],"-",Tabel4[[#This Row],[Afdeling]],"-",Tabel4[[#This Row],[ASS_Status]])</f>
        <v>-4201-Inactive - Payroll Eligible</v>
      </c>
    </row>
    <row r="2417" spans="13:21" x14ac:dyDescent="0.4">
      <c r="M2417" s="35" t="s">
        <v>48469</v>
      </c>
      <c r="N2417" s="35" t="s">
        <v>48470</v>
      </c>
      <c r="O2417" s="35" t="s">
        <v>48471</v>
      </c>
      <c r="P2417" s="35" t="s">
        <v>48472</v>
      </c>
      <c r="Q2417" s="35" t="s">
        <v>29721</v>
      </c>
      <c r="R2417" s="35" t="s">
        <v>29748</v>
      </c>
      <c r="S2417" s="35" t="s">
        <v>48473</v>
      </c>
      <c r="T2417" s="36" t="s">
        <v>615</v>
      </c>
      <c r="U2417" s="39" t="str">
        <f>_xlfn.CONCAT(Tabel4[[#This Row],[Personnr.]],"-",Tabel4[[#This Row],[Afdeling]],"-",Tabel4[[#This Row],[ASS_Status]])</f>
        <v>36694-4615-Aktiv ansættelse</v>
      </c>
    </row>
    <row r="2418" spans="13:21" ht="33.75" x14ac:dyDescent="0.4">
      <c r="M2418" s="35" t="s">
        <v>27533</v>
      </c>
      <c r="N2418" s="35" t="s">
        <v>48474</v>
      </c>
      <c r="O2418" s="35" t="s">
        <v>27534</v>
      </c>
      <c r="P2418" s="35" t="s">
        <v>32016</v>
      </c>
      <c r="Q2418" s="35" t="s">
        <v>29721</v>
      </c>
      <c r="R2418" s="35" t="s">
        <v>29748</v>
      </c>
      <c r="S2418" s="35" t="s">
        <v>27535</v>
      </c>
      <c r="T2418" s="36" t="s">
        <v>371</v>
      </c>
      <c r="U2418" s="39" t="str">
        <f>_xlfn.CONCAT(Tabel4[[#This Row],[Personnr.]],"-",Tabel4[[#This Row],[Afdeling]],"-",Tabel4[[#This Row],[ASS_Status]])</f>
        <v>34468-2841-Aktiv ansættelse</v>
      </c>
    </row>
    <row r="2419" spans="13:21" x14ac:dyDescent="0.4">
      <c r="M2419" s="35" t="s">
        <v>44524</v>
      </c>
      <c r="N2419" s="35" t="s">
        <v>48475</v>
      </c>
      <c r="O2419" s="35" t="s">
        <v>44525</v>
      </c>
      <c r="P2419" s="35" t="s">
        <v>42839</v>
      </c>
      <c r="Q2419" s="35" t="s">
        <v>29718</v>
      </c>
      <c r="R2419" s="35" t="s">
        <v>29745</v>
      </c>
      <c r="S2419" s="35" t="s">
        <v>42840</v>
      </c>
      <c r="T2419" s="36" t="s">
        <v>577</v>
      </c>
      <c r="U2419" s="39" t="str">
        <f>_xlfn.CONCAT(Tabel4[[#This Row],[Personnr.]],"-",Tabel4[[#This Row],[Afdeling]],"-",Tabel4[[#This Row],[ASS_Status]])</f>
        <v>36421-4110-Inactive - Payroll Eligible</v>
      </c>
    </row>
    <row r="2420" spans="13:21" x14ac:dyDescent="0.4">
      <c r="M2420" s="35" t="s">
        <v>27536</v>
      </c>
      <c r="N2420" s="35" t="s">
        <v>48476</v>
      </c>
      <c r="O2420" s="35" t="s">
        <v>27537</v>
      </c>
      <c r="P2420" s="35" t="s">
        <v>32017</v>
      </c>
      <c r="Q2420" s="35" t="s">
        <v>29718</v>
      </c>
      <c r="R2420" s="35" t="s">
        <v>29745</v>
      </c>
      <c r="S2420" s="35" t="s">
        <v>27538</v>
      </c>
      <c r="T2420" s="36" t="s">
        <v>726</v>
      </c>
      <c r="U2420" s="39" t="str">
        <f>_xlfn.CONCAT(Tabel4[[#This Row],[Personnr.]],"-",Tabel4[[#This Row],[Afdeling]],"-",Tabel4[[#This Row],[ASS_Status]])</f>
        <v>34589-6271-Inactive - Payroll Eligible</v>
      </c>
    </row>
    <row r="2421" spans="13:21" x14ac:dyDescent="0.4">
      <c r="M2421" s="35" t="s">
        <v>27536</v>
      </c>
      <c r="N2421" s="35"/>
      <c r="O2421" s="35"/>
      <c r="P2421" s="35" t="s">
        <v>42841</v>
      </c>
      <c r="Q2421" s="35" t="s">
        <v>29718</v>
      </c>
      <c r="R2421" s="35" t="s">
        <v>29745</v>
      </c>
      <c r="S2421" s="35" t="s">
        <v>27538</v>
      </c>
      <c r="T2421" s="36" t="s">
        <v>726</v>
      </c>
      <c r="U2421" s="39" t="str">
        <f>_xlfn.CONCAT(Tabel4[[#This Row],[Personnr.]],"-",Tabel4[[#This Row],[Afdeling]],"-",Tabel4[[#This Row],[ASS_Status]])</f>
        <v>-6271-Inactive - Payroll Eligible</v>
      </c>
    </row>
    <row r="2422" spans="13:21" ht="33.75" x14ac:dyDescent="0.4">
      <c r="M2422" s="35" t="s">
        <v>5682</v>
      </c>
      <c r="N2422" s="35" t="s">
        <v>48477</v>
      </c>
      <c r="O2422" s="35" t="s">
        <v>5683</v>
      </c>
      <c r="P2422" s="35" t="s">
        <v>32018</v>
      </c>
      <c r="Q2422" s="35" t="s">
        <v>29718</v>
      </c>
      <c r="R2422" s="35" t="s">
        <v>29745</v>
      </c>
      <c r="S2422" s="35" t="s">
        <v>5684</v>
      </c>
      <c r="T2422" s="36" t="s">
        <v>472</v>
      </c>
      <c r="U2422" s="39" t="str">
        <f>_xlfn.CONCAT(Tabel4[[#This Row],[Personnr.]],"-",Tabel4[[#This Row],[Afdeling]],"-",Tabel4[[#This Row],[ASS_Status]])</f>
        <v>32237-3195-Inactive - Payroll Eligible</v>
      </c>
    </row>
    <row r="2423" spans="13:21" ht="33.75" x14ac:dyDescent="0.4">
      <c r="M2423" s="35" t="s">
        <v>5682</v>
      </c>
      <c r="N2423" s="35"/>
      <c r="O2423" s="35"/>
      <c r="P2423" s="35" t="s">
        <v>32019</v>
      </c>
      <c r="Q2423" s="35" t="s">
        <v>29718</v>
      </c>
      <c r="R2423" s="35" t="s">
        <v>29745</v>
      </c>
      <c r="S2423" s="35" t="s">
        <v>5684</v>
      </c>
      <c r="T2423" s="36" t="s">
        <v>472</v>
      </c>
      <c r="U2423" s="39" t="str">
        <f>_xlfn.CONCAT(Tabel4[[#This Row],[Personnr.]],"-",Tabel4[[#This Row],[Afdeling]],"-",Tabel4[[#This Row],[ASS_Status]])</f>
        <v>-3195-Inactive - Payroll Eligible</v>
      </c>
    </row>
    <row r="2424" spans="13:21" ht="33.75" x14ac:dyDescent="0.4">
      <c r="M2424" s="35" t="s">
        <v>27539</v>
      </c>
      <c r="N2424" s="35" t="s">
        <v>48478</v>
      </c>
      <c r="O2424" s="35" t="s">
        <v>27540</v>
      </c>
      <c r="P2424" s="35" t="s">
        <v>32020</v>
      </c>
      <c r="Q2424" s="35" t="s">
        <v>29718</v>
      </c>
      <c r="R2424" s="35" t="s">
        <v>29754</v>
      </c>
      <c r="S2424" s="35" t="s">
        <v>27541</v>
      </c>
      <c r="T2424" s="36" t="s">
        <v>37</v>
      </c>
      <c r="U2424" s="39" t="str">
        <f>_xlfn.CONCAT(Tabel4[[#This Row],[Personnr.]],"-",Tabel4[[#This Row],[Afdeling]],"-",Tabel4[[#This Row],[ASS_Status]])</f>
        <v>34320-0122-Inactive - Payroll Eligible</v>
      </c>
    </row>
    <row r="2425" spans="13:21" x14ac:dyDescent="0.4">
      <c r="M2425" s="35" t="s">
        <v>27542</v>
      </c>
      <c r="N2425" s="35" t="s">
        <v>48479</v>
      </c>
      <c r="O2425" s="35" t="s">
        <v>27543</v>
      </c>
      <c r="P2425" s="35" t="s">
        <v>32021</v>
      </c>
      <c r="Q2425" s="35" t="s">
        <v>29721</v>
      </c>
      <c r="R2425" s="35" t="s">
        <v>29748</v>
      </c>
      <c r="S2425" s="35" t="s">
        <v>27544</v>
      </c>
      <c r="T2425" s="36" t="s">
        <v>456</v>
      </c>
      <c r="U2425" s="39" t="str">
        <f>_xlfn.CONCAT(Tabel4[[#This Row],[Personnr.]],"-",Tabel4[[#This Row],[Afdeling]],"-",Tabel4[[#This Row],[ASS_Status]])</f>
        <v>34171-3140-Aktiv ansættelse</v>
      </c>
    </row>
    <row r="2426" spans="13:21" x14ac:dyDescent="0.4">
      <c r="M2426" s="35" t="s">
        <v>44526</v>
      </c>
      <c r="N2426" s="35" t="s">
        <v>48480</v>
      </c>
      <c r="O2426" s="35" t="s">
        <v>44527</v>
      </c>
      <c r="P2426" s="35" t="s">
        <v>42842</v>
      </c>
      <c r="Q2426" s="35" t="s">
        <v>29718</v>
      </c>
      <c r="R2426" s="35" t="s">
        <v>29754</v>
      </c>
      <c r="S2426" s="35" t="s">
        <v>42843</v>
      </c>
      <c r="T2426" s="36" t="s">
        <v>30</v>
      </c>
      <c r="U2426" s="39" t="str">
        <f>_xlfn.CONCAT(Tabel4[[#This Row],[Personnr.]],"-",Tabel4[[#This Row],[Afdeling]],"-",Tabel4[[#This Row],[ASS_Status]])</f>
        <v>36179-0115-Inactive - Payroll Eligible</v>
      </c>
    </row>
    <row r="2427" spans="13:21" x14ac:dyDescent="0.4">
      <c r="M2427" s="35" t="s">
        <v>5685</v>
      </c>
      <c r="N2427" s="35" t="s">
        <v>48481</v>
      </c>
      <c r="O2427" s="35" t="s">
        <v>5686</v>
      </c>
      <c r="P2427" s="35" t="s">
        <v>32022</v>
      </c>
      <c r="Q2427" s="35" t="s">
        <v>29718</v>
      </c>
      <c r="R2427" s="35" t="s">
        <v>29745</v>
      </c>
      <c r="S2427" s="35" t="s">
        <v>5687</v>
      </c>
      <c r="T2427" s="36" t="s">
        <v>715</v>
      </c>
      <c r="U2427" s="39" t="str">
        <f>_xlfn.CONCAT(Tabel4[[#This Row],[Personnr.]],"-",Tabel4[[#This Row],[Afdeling]],"-",Tabel4[[#This Row],[ASS_Status]])</f>
        <v>33895-6000-Inactive - Payroll Eligible</v>
      </c>
    </row>
    <row r="2428" spans="13:21" x14ac:dyDescent="0.4">
      <c r="M2428" s="35" t="s">
        <v>5688</v>
      </c>
      <c r="N2428" s="35" t="s">
        <v>48482</v>
      </c>
      <c r="O2428" s="35" t="s">
        <v>5689</v>
      </c>
      <c r="P2428" s="35" t="s">
        <v>32023</v>
      </c>
      <c r="Q2428" s="35" t="s">
        <v>29718</v>
      </c>
      <c r="R2428" s="35" t="s">
        <v>29745</v>
      </c>
      <c r="S2428" s="35" t="s">
        <v>5690</v>
      </c>
      <c r="T2428" s="36" t="s">
        <v>39</v>
      </c>
      <c r="U2428" s="39" t="str">
        <f>_xlfn.CONCAT(Tabel4[[#This Row],[Personnr.]],"-",Tabel4[[#This Row],[Afdeling]],"-",Tabel4[[#This Row],[ASS_Status]])</f>
        <v>32232-0132-Inactive - Payroll Eligible</v>
      </c>
    </row>
    <row r="2429" spans="13:21" x14ac:dyDescent="0.4">
      <c r="M2429" s="35" t="s">
        <v>5688</v>
      </c>
      <c r="N2429" s="35"/>
      <c r="O2429" s="35"/>
      <c r="P2429" s="35" t="s">
        <v>32024</v>
      </c>
      <c r="Q2429" s="35" t="s">
        <v>29718</v>
      </c>
      <c r="R2429" s="35" t="s">
        <v>29745</v>
      </c>
      <c r="S2429" s="35" t="s">
        <v>5690</v>
      </c>
      <c r="T2429" s="36" t="s">
        <v>39</v>
      </c>
      <c r="U2429" s="39" t="str">
        <f>_xlfn.CONCAT(Tabel4[[#This Row],[Personnr.]],"-",Tabel4[[#This Row],[Afdeling]],"-",Tabel4[[#This Row],[ASS_Status]])</f>
        <v>-0132-Inactive - Payroll Eligible</v>
      </c>
    </row>
    <row r="2430" spans="13:21" x14ac:dyDescent="0.4">
      <c r="M2430" s="35" t="s">
        <v>5688</v>
      </c>
      <c r="N2430" s="35"/>
      <c r="O2430" s="35"/>
      <c r="P2430" s="35" t="s">
        <v>42844</v>
      </c>
      <c r="Q2430" s="35" t="s">
        <v>29718</v>
      </c>
      <c r="R2430" s="35" t="s">
        <v>29745</v>
      </c>
      <c r="S2430" s="35" t="s">
        <v>5690</v>
      </c>
      <c r="T2430" s="36" t="s">
        <v>39</v>
      </c>
      <c r="U2430" s="39" t="str">
        <f>_xlfn.CONCAT(Tabel4[[#This Row],[Personnr.]],"-",Tabel4[[#This Row],[Afdeling]],"-",Tabel4[[#This Row],[ASS_Status]])</f>
        <v>-0132-Inactive - Payroll Eligible</v>
      </c>
    </row>
    <row r="2431" spans="13:21" x14ac:dyDescent="0.4">
      <c r="M2431" s="35" t="s">
        <v>5688</v>
      </c>
      <c r="N2431" s="35"/>
      <c r="O2431" s="35"/>
      <c r="P2431" s="35" t="s">
        <v>32025</v>
      </c>
      <c r="Q2431" s="35" t="s">
        <v>29718</v>
      </c>
      <c r="R2431" s="35" t="s">
        <v>29745</v>
      </c>
      <c r="S2431" s="35" t="s">
        <v>5690</v>
      </c>
      <c r="T2431" s="36" t="s">
        <v>39</v>
      </c>
      <c r="U2431" s="39" t="str">
        <f>_xlfn.CONCAT(Tabel4[[#This Row],[Personnr.]],"-",Tabel4[[#This Row],[Afdeling]],"-",Tabel4[[#This Row],[ASS_Status]])</f>
        <v>-0132-Inactive - Payroll Eligible</v>
      </c>
    </row>
    <row r="2432" spans="13:21" x14ac:dyDescent="0.4">
      <c r="M2432" s="35" t="s">
        <v>5688</v>
      </c>
      <c r="N2432" s="35"/>
      <c r="O2432" s="35"/>
      <c r="P2432" s="35" t="s">
        <v>48483</v>
      </c>
      <c r="Q2432" s="35" t="s">
        <v>29718</v>
      </c>
      <c r="R2432" s="35" t="s">
        <v>29745</v>
      </c>
      <c r="S2432" s="35" t="s">
        <v>5690</v>
      </c>
      <c r="T2432" s="36" t="s">
        <v>39</v>
      </c>
      <c r="U2432" s="39" t="str">
        <f>_xlfn.CONCAT(Tabel4[[#This Row],[Personnr.]],"-",Tabel4[[#This Row],[Afdeling]],"-",Tabel4[[#This Row],[ASS_Status]])</f>
        <v>-0132-Inactive - Payroll Eligible</v>
      </c>
    </row>
    <row r="2433" spans="13:21" x14ac:dyDescent="0.4">
      <c r="M2433" s="35" t="s">
        <v>27545</v>
      </c>
      <c r="N2433" s="35" t="s">
        <v>48484</v>
      </c>
      <c r="O2433" s="35" t="s">
        <v>27546</v>
      </c>
      <c r="P2433" s="35" t="s">
        <v>32026</v>
      </c>
      <c r="Q2433" s="35" t="s">
        <v>29718</v>
      </c>
      <c r="R2433" s="35" t="s">
        <v>29754</v>
      </c>
      <c r="S2433" s="35" t="s">
        <v>27547</v>
      </c>
      <c r="T2433" s="36" t="s">
        <v>67</v>
      </c>
      <c r="U2433" s="39" t="str">
        <f>_xlfn.CONCAT(Tabel4[[#This Row],[Personnr.]],"-",Tabel4[[#This Row],[Afdeling]],"-",Tabel4[[#This Row],[ASS_Status]])</f>
        <v>34135-1061-Inactive - Payroll Eligible</v>
      </c>
    </row>
    <row r="2434" spans="13:21" x14ac:dyDescent="0.4">
      <c r="M2434" s="35" t="s">
        <v>27545</v>
      </c>
      <c r="N2434" s="35"/>
      <c r="O2434" s="35"/>
      <c r="P2434" s="35" t="s">
        <v>32027</v>
      </c>
      <c r="Q2434" s="35" t="s">
        <v>29718</v>
      </c>
      <c r="R2434" s="35" t="s">
        <v>29745</v>
      </c>
      <c r="S2434" s="35" t="s">
        <v>27547</v>
      </c>
      <c r="T2434" s="36" t="s">
        <v>67</v>
      </c>
      <c r="U2434" s="39" t="str">
        <f>_xlfn.CONCAT(Tabel4[[#This Row],[Personnr.]],"-",Tabel4[[#This Row],[Afdeling]],"-",Tabel4[[#This Row],[ASS_Status]])</f>
        <v>-1061-Inactive - Payroll Eligible</v>
      </c>
    </row>
    <row r="2435" spans="13:21" x14ac:dyDescent="0.4">
      <c r="M2435" s="35" t="s">
        <v>27545</v>
      </c>
      <c r="N2435" s="35"/>
      <c r="O2435" s="35"/>
      <c r="P2435" s="35" t="s">
        <v>48485</v>
      </c>
      <c r="Q2435" s="35" t="s">
        <v>29721</v>
      </c>
      <c r="R2435" s="35" t="s">
        <v>29754</v>
      </c>
      <c r="S2435" s="35" t="s">
        <v>27547</v>
      </c>
      <c r="T2435" s="36" t="s">
        <v>67</v>
      </c>
      <c r="U2435" s="39" t="str">
        <f>_xlfn.CONCAT(Tabel4[[#This Row],[Personnr.]],"-",Tabel4[[#This Row],[Afdeling]],"-",Tabel4[[#This Row],[ASS_Status]])</f>
        <v>-1061-Aktiv ansættelse</v>
      </c>
    </row>
    <row r="2436" spans="13:21" x14ac:dyDescent="0.4">
      <c r="M2436" s="35" t="s">
        <v>27545</v>
      </c>
      <c r="N2436" s="35"/>
      <c r="O2436" s="35"/>
      <c r="P2436" s="35" t="s">
        <v>48486</v>
      </c>
      <c r="Q2436" s="35" t="s">
        <v>29718</v>
      </c>
      <c r="R2436" s="35" t="s">
        <v>29745</v>
      </c>
      <c r="S2436" s="35" t="s">
        <v>27547</v>
      </c>
      <c r="T2436" s="36" t="s">
        <v>39</v>
      </c>
      <c r="U2436" s="39" t="str">
        <f>_xlfn.CONCAT(Tabel4[[#This Row],[Personnr.]],"-",Tabel4[[#This Row],[Afdeling]],"-",Tabel4[[#This Row],[ASS_Status]])</f>
        <v>-0132-Inactive - Payroll Eligible</v>
      </c>
    </row>
    <row r="2437" spans="13:21" ht="33.75" x14ac:dyDescent="0.4">
      <c r="M2437" s="35" t="s">
        <v>5691</v>
      </c>
      <c r="N2437" s="35" t="s">
        <v>48487</v>
      </c>
      <c r="O2437" s="35" t="s">
        <v>5692</v>
      </c>
      <c r="P2437" s="35" t="s">
        <v>32028</v>
      </c>
      <c r="Q2437" s="35" t="s">
        <v>29718</v>
      </c>
      <c r="R2437" s="35" t="s">
        <v>29745</v>
      </c>
      <c r="S2437" s="35" t="s">
        <v>5693</v>
      </c>
      <c r="T2437" s="36" t="s">
        <v>39</v>
      </c>
      <c r="U2437" s="39" t="str">
        <f>_xlfn.CONCAT(Tabel4[[#This Row],[Personnr.]],"-",Tabel4[[#This Row],[Afdeling]],"-",Tabel4[[#This Row],[ASS_Status]])</f>
        <v>32206-0132-Inactive - Payroll Eligible</v>
      </c>
    </row>
    <row r="2438" spans="13:21" ht="33.75" x14ac:dyDescent="0.4">
      <c r="M2438" s="35" t="s">
        <v>5691</v>
      </c>
      <c r="N2438" s="35"/>
      <c r="O2438" s="35"/>
      <c r="P2438" s="35" t="s">
        <v>32029</v>
      </c>
      <c r="Q2438" s="35" t="s">
        <v>29718</v>
      </c>
      <c r="R2438" s="35" t="s">
        <v>29745</v>
      </c>
      <c r="S2438" s="35" t="s">
        <v>5693</v>
      </c>
      <c r="T2438" s="36" t="s">
        <v>39</v>
      </c>
      <c r="U2438" s="39" t="str">
        <f>_xlfn.CONCAT(Tabel4[[#This Row],[Personnr.]],"-",Tabel4[[#This Row],[Afdeling]],"-",Tabel4[[#This Row],[ASS_Status]])</f>
        <v>-0132-Inactive - Payroll Eligible</v>
      </c>
    </row>
    <row r="2439" spans="13:21" ht="33.75" x14ac:dyDescent="0.4">
      <c r="M2439" s="35" t="s">
        <v>5691</v>
      </c>
      <c r="N2439" s="35"/>
      <c r="O2439" s="35"/>
      <c r="P2439" s="35" t="s">
        <v>42845</v>
      </c>
      <c r="Q2439" s="35" t="s">
        <v>29718</v>
      </c>
      <c r="R2439" s="35" t="s">
        <v>29745</v>
      </c>
      <c r="S2439" s="35" t="s">
        <v>5693</v>
      </c>
      <c r="T2439" s="36" t="s">
        <v>39</v>
      </c>
      <c r="U2439" s="39" t="str">
        <f>_xlfn.CONCAT(Tabel4[[#This Row],[Personnr.]],"-",Tabel4[[#This Row],[Afdeling]],"-",Tabel4[[#This Row],[ASS_Status]])</f>
        <v>-0132-Inactive - Payroll Eligible</v>
      </c>
    </row>
    <row r="2440" spans="13:21" ht="33.75" x14ac:dyDescent="0.4">
      <c r="M2440" s="35" t="s">
        <v>5691</v>
      </c>
      <c r="N2440" s="35"/>
      <c r="O2440" s="35"/>
      <c r="P2440" s="35" t="s">
        <v>48488</v>
      </c>
      <c r="Q2440" s="35" t="s">
        <v>29721</v>
      </c>
      <c r="R2440" s="35" t="s">
        <v>29745</v>
      </c>
      <c r="S2440" s="35" t="s">
        <v>5693</v>
      </c>
      <c r="T2440" s="36" t="s">
        <v>39</v>
      </c>
      <c r="U2440" s="39" t="str">
        <f>_xlfn.CONCAT(Tabel4[[#This Row],[Personnr.]],"-",Tabel4[[#This Row],[Afdeling]],"-",Tabel4[[#This Row],[ASS_Status]])</f>
        <v>-0132-Aktiv ansættelse</v>
      </c>
    </row>
    <row r="2441" spans="13:21" ht="33.75" x14ac:dyDescent="0.4">
      <c r="M2441" s="35" t="s">
        <v>5691</v>
      </c>
      <c r="N2441" s="35"/>
      <c r="O2441" s="35"/>
      <c r="P2441" s="35" t="s">
        <v>32030</v>
      </c>
      <c r="Q2441" s="35" t="s">
        <v>29718</v>
      </c>
      <c r="R2441" s="35" t="s">
        <v>29745</v>
      </c>
      <c r="S2441" s="35" t="s">
        <v>5693</v>
      </c>
      <c r="T2441" s="36" t="s">
        <v>39</v>
      </c>
      <c r="U2441" s="39" t="str">
        <f>_xlfn.CONCAT(Tabel4[[#This Row],[Personnr.]],"-",Tabel4[[#This Row],[Afdeling]],"-",Tabel4[[#This Row],[ASS_Status]])</f>
        <v>-0132-Inactive - Payroll Eligible</v>
      </c>
    </row>
    <row r="2442" spans="13:21" x14ac:dyDescent="0.4">
      <c r="M2442" s="35" t="s">
        <v>5694</v>
      </c>
      <c r="N2442" s="35" t="s">
        <v>48489</v>
      </c>
      <c r="O2442" s="35" t="s">
        <v>5695</v>
      </c>
      <c r="P2442" s="35" t="s">
        <v>32031</v>
      </c>
      <c r="Q2442" s="35" t="s">
        <v>29721</v>
      </c>
      <c r="R2442" s="35" t="s">
        <v>29754</v>
      </c>
      <c r="S2442" s="35" t="s">
        <v>5696</v>
      </c>
      <c r="T2442" s="36" t="s">
        <v>818</v>
      </c>
      <c r="U2442" s="39" t="str">
        <f>_xlfn.CONCAT(Tabel4[[#This Row],[Personnr.]],"-",Tabel4[[#This Row],[Afdeling]],"-",Tabel4[[#This Row],[ASS_Status]])</f>
        <v>33972-8340-Aktiv ansættelse</v>
      </c>
    </row>
    <row r="2443" spans="13:21" ht="33.75" x14ac:dyDescent="0.4">
      <c r="M2443" s="35" t="s">
        <v>5697</v>
      </c>
      <c r="N2443" s="35"/>
      <c r="O2443" s="35" t="s">
        <v>5698</v>
      </c>
      <c r="P2443" s="35" t="s">
        <v>32032</v>
      </c>
      <c r="Q2443" s="35" t="s">
        <v>29718</v>
      </c>
      <c r="R2443" s="35" t="s">
        <v>30114</v>
      </c>
      <c r="S2443" s="35" t="s">
        <v>5699</v>
      </c>
      <c r="T2443" s="36" t="s">
        <v>453</v>
      </c>
      <c r="U2443" s="39" t="str">
        <f>_xlfn.CONCAT(Tabel4[[#This Row],[Personnr.]],"-",Tabel4[[#This Row],[Afdeling]],"-",Tabel4[[#This Row],[ASS_Status]])</f>
        <v>32690-3121-Inactive - Payroll Eligible</v>
      </c>
    </row>
    <row r="2444" spans="13:21" ht="33.75" x14ac:dyDescent="0.4">
      <c r="M2444" s="35" t="s">
        <v>5700</v>
      </c>
      <c r="N2444" s="35" t="s">
        <v>48490</v>
      </c>
      <c r="O2444" s="35" t="s">
        <v>281</v>
      </c>
      <c r="P2444" s="35" t="s">
        <v>32033</v>
      </c>
      <c r="Q2444" s="35" t="s">
        <v>29718</v>
      </c>
      <c r="R2444" s="35" t="s">
        <v>30005</v>
      </c>
      <c r="S2444" s="35" t="s">
        <v>5701</v>
      </c>
      <c r="T2444" s="36" t="s">
        <v>251</v>
      </c>
      <c r="U2444" s="39" t="str">
        <f>_xlfn.CONCAT(Tabel4[[#This Row],[Personnr.]],"-",Tabel4[[#This Row],[Afdeling]],"-",Tabel4[[#This Row],[ASS_Status]])</f>
        <v>2682-2532-Inactive - Payroll Eligible</v>
      </c>
    </row>
    <row r="2445" spans="13:21" x14ac:dyDescent="0.4">
      <c r="M2445" s="35" t="s">
        <v>5702</v>
      </c>
      <c r="N2445" s="35" t="s">
        <v>48491</v>
      </c>
      <c r="O2445" s="35" t="s">
        <v>595</v>
      </c>
      <c r="P2445" s="35" t="s">
        <v>32034</v>
      </c>
      <c r="Q2445" s="35" t="s">
        <v>29718</v>
      </c>
      <c r="R2445" s="35" t="s">
        <v>29729</v>
      </c>
      <c r="S2445" s="35" t="s">
        <v>5703</v>
      </c>
      <c r="T2445" s="36" t="s">
        <v>634</v>
      </c>
      <c r="U2445" s="39" t="str">
        <f>_xlfn.CONCAT(Tabel4[[#This Row],[Personnr.]],"-",Tabel4[[#This Row],[Afdeling]],"-",Tabel4[[#This Row],[ASS_Status]])</f>
        <v>4251-4715-Inactive - Payroll Eligible</v>
      </c>
    </row>
    <row r="2446" spans="13:21" x14ac:dyDescent="0.4">
      <c r="M2446" s="35" t="s">
        <v>5704</v>
      </c>
      <c r="N2446" s="35" t="s">
        <v>48492</v>
      </c>
      <c r="O2446" s="35" t="s">
        <v>5705</v>
      </c>
      <c r="P2446" s="35" t="s">
        <v>32035</v>
      </c>
      <c r="Q2446" s="35" t="s">
        <v>29721</v>
      </c>
      <c r="R2446" s="35" t="s">
        <v>30261</v>
      </c>
      <c r="S2446" s="35" t="s">
        <v>5706</v>
      </c>
      <c r="T2446" s="36" t="s">
        <v>577</v>
      </c>
      <c r="U2446" s="39" t="str">
        <f>_xlfn.CONCAT(Tabel4[[#This Row],[Personnr.]],"-",Tabel4[[#This Row],[Afdeling]],"-",Tabel4[[#This Row],[ASS_Status]])</f>
        <v>12327-4110-Aktiv ansættelse</v>
      </c>
    </row>
    <row r="2447" spans="13:21" ht="33.75" x14ac:dyDescent="0.4">
      <c r="M2447" s="35" t="s">
        <v>5707</v>
      </c>
      <c r="N2447" s="35" t="s">
        <v>48493</v>
      </c>
      <c r="O2447" s="35" t="s">
        <v>5708</v>
      </c>
      <c r="P2447" s="35" t="s">
        <v>32036</v>
      </c>
      <c r="Q2447" s="35" t="s">
        <v>29721</v>
      </c>
      <c r="R2447" s="35" t="s">
        <v>29726</v>
      </c>
      <c r="S2447" s="35" t="s">
        <v>5709</v>
      </c>
      <c r="T2447" s="36" t="s">
        <v>421</v>
      </c>
      <c r="U2447" s="39" t="str">
        <f>_xlfn.CONCAT(Tabel4[[#This Row],[Personnr.]],"-",Tabel4[[#This Row],[Afdeling]],"-",Tabel4[[#This Row],[ASS_Status]])</f>
        <v>1788-3040-Aktiv ansættelse</v>
      </c>
    </row>
    <row r="2448" spans="13:21" ht="33.75" x14ac:dyDescent="0.4">
      <c r="M2448" s="35" t="s">
        <v>5710</v>
      </c>
      <c r="N2448" s="35" t="s">
        <v>48494</v>
      </c>
      <c r="O2448" s="35" t="s">
        <v>5711</v>
      </c>
      <c r="P2448" s="35" t="s">
        <v>32037</v>
      </c>
      <c r="Q2448" s="35" t="s">
        <v>29718</v>
      </c>
      <c r="R2448" s="35" t="s">
        <v>29926</v>
      </c>
      <c r="S2448" s="35" t="s">
        <v>5712</v>
      </c>
      <c r="T2448" s="36" t="s">
        <v>724</v>
      </c>
      <c r="U2448" s="39" t="str">
        <f>_xlfn.CONCAT(Tabel4[[#This Row],[Personnr.]],"-",Tabel4[[#This Row],[Afdeling]],"-",Tabel4[[#This Row],[ASS_Status]])</f>
        <v>33481-6255-Inactive - Payroll Eligible</v>
      </c>
    </row>
    <row r="2449" spans="13:21" ht="45" x14ac:dyDescent="0.4">
      <c r="M2449" s="35" t="s">
        <v>27548</v>
      </c>
      <c r="N2449" s="35" t="s">
        <v>48495</v>
      </c>
      <c r="O2449" s="35" t="s">
        <v>27549</v>
      </c>
      <c r="P2449" s="35" t="s">
        <v>32038</v>
      </c>
      <c r="Q2449" s="35" t="s">
        <v>29718</v>
      </c>
      <c r="R2449" s="35" t="s">
        <v>30819</v>
      </c>
      <c r="S2449" s="35" t="s">
        <v>27550</v>
      </c>
      <c r="T2449" s="36" t="s">
        <v>247</v>
      </c>
      <c r="U2449" s="39" t="str">
        <f>_xlfn.CONCAT(Tabel4[[#This Row],[Personnr.]],"-",Tabel4[[#This Row],[Afdeling]],"-",Tabel4[[#This Row],[ASS_Status]])</f>
        <v>34120-2521-Inactive - Payroll Eligible</v>
      </c>
    </row>
    <row r="2450" spans="13:21" ht="33.75" x14ac:dyDescent="0.4">
      <c r="M2450" s="35" t="s">
        <v>5713</v>
      </c>
      <c r="N2450" s="35" t="s">
        <v>48496</v>
      </c>
      <c r="O2450" s="35" t="s">
        <v>5714</v>
      </c>
      <c r="P2450" s="35" t="s">
        <v>32039</v>
      </c>
      <c r="Q2450" s="35" t="s">
        <v>29721</v>
      </c>
      <c r="R2450" s="35" t="s">
        <v>29780</v>
      </c>
      <c r="S2450" s="35" t="s">
        <v>5715</v>
      </c>
      <c r="T2450" s="36" t="s">
        <v>338</v>
      </c>
      <c r="U2450" s="39" t="str">
        <f>_xlfn.CONCAT(Tabel4[[#This Row],[Personnr.]],"-",Tabel4[[#This Row],[Afdeling]],"-",Tabel4[[#This Row],[ASS_Status]])</f>
        <v>979-2790-Aktiv ansættelse</v>
      </c>
    </row>
    <row r="2451" spans="13:21" x14ac:dyDescent="0.4">
      <c r="M2451" s="35" t="s">
        <v>5716</v>
      </c>
      <c r="N2451" s="35" t="s">
        <v>48497</v>
      </c>
      <c r="O2451" s="35" t="s">
        <v>5717</v>
      </c>
      <c r="P2451" s="35" t="s">
        <v>32040</v>
      </c>
      <c r="Q2451" s="35" t="s">
        <v>29721</v>
      </c>
      <c r="R2451" s="35" t="s">
        <v>29726</v>
      </c>
      <c r="S2451" s="35" t="s">
        <v>5718</v>
      </c>
      <c r="T2451" s="36" t="s">
        <v>29706</v>
      </c>
      <c r="U2451" s="39" t="str">
        <f>_xlfn.CONCAT(Tabel4[[#This Row],[Personnr.]],"-",Tabel4[[#This Row],[Afdeling]],"-",Tabel4[[#This Row],[ASS_Status]])</f>
        <v>25530-2295-Aktiv ansættelse</v>
      </c>
    </row>
    <row r="2452" spans="13:21" x14ac:dyDescent="0.4">
      <c r="M2452" s="35" t="s">
        <v>5719</v>
      </c>
      <c r="N2452" s="35" t="s">
        <v>48498</v>
      </c>
      <c r="O2452" s="35" t="s">
        <v>5720</v>
      </c>
      <c r="P2452" s="35" t="s">
        <v>32041</v>
      </c>
      <c r="Q2452" s="35" t="s">
        <v>29721</v>
      </c>
      <c r="R2452" s="35" t="s">
        <v>30357</v>
      </c>
      <c r="S2452" s="35" t="s">
        <v>5721</v>
      </c>
      <c r="T2452" s="36" t="s">
        <v>22</v>
      </c>
      <c r="U2452" s="39" t="str">
        <f>_xlfn.CONCAT(Tabel4[[#This Row],[Personnr.]],"-",Tabel4[[#This Row],[Afdeling]],"-",Tabel4[[#This Row],[ASS_Status]])</f>
        <v>24838-0100-Aktiv ansættelse</v>
      </c>
    </row>
    <row r="2453" spans="13:21" x14ac:dyDescent="0.4">
      <c r="M2453" s="35" t="s">
        <v>5722</v>
      </c>
      <c r="N2453" s="35" t="s">
        <v>48499</v>
      </c>
      <c r="O2453" s="35" t="s">
        <v>5723</v>
      </c>
      <c r="P2453" s="35" t="s">
        <v>32042</v>
      </c>
      <c r="Q2453" s="35" t="s">
        <v>29721</v>
      </c>
      <c r="R2453" s="35" t="s">
        <v>29719</v>
      </c>
      <c r="S2453" s="35" t="s">
        <v>5724</v>
      </c>
      <c r="T2453" s="36" t="s">
        <v>715</v>
      </c>
      <c r="U2453" s="39" t="str">
        <f>_xlfn.CONCAT(Tabel4[[#This Row],[Personnr.]],"-",Tabel4[[#This Row],[Afdeling]],"-",Tabel4[[#This Row],[ASS_Status]])</f>
        <v>5173-6000-Aktiv ansættelse</v>
      </c>
    </row>
    <row r="2454" spans="13:21" x14ac:dyDescent="0.4">
      <c r="M2454" s="35" t="s">
        <v>5725</v>
      </c>
      <c r="N2454" s="35" t="s">
        <v>48500</v>
      </c>
      <c r="O2454" s="35" t="s">
        <v>5726</v>
      </c>
      <c r="P2454" s="35" t="s">
        <v>32043</v>
      </c>
      <c r="Q2454" s="35" t="s">
        <v>29721</v>
      </c>
      <c r="R2454" s="35" t="s">
        <v>29780</v>
      </c>
      <c r="S2454" s="35" t="s">
        <v>5727</v>
      </c>
      <c r="T2454" s="36" t="s">
        <v>583</v>
      </c>
      <c r="U2454" s="39" t="str">
        <f>_xlfn.CONCAT(Tabel4[[#This Row],[Personnr.]],"-",Tabel4[[#This Row],[Afdeling]],"-",Tabel4[[#This Row],[ASS_Status]])</f>
        <v>285-4160-Aktiv ansættelse</v>
      </c>
    </row>
    <row r="2455" spans="13:21" x14ac:dyDescent="0.4">
      <c r="M2455" s="35" t="s">
        <v>5728</v>
      </c>
      <c r="N2455" s="35" t="s">
        <v>48501</v>
      </c>
      <c r="O2455" s="35" t="s">
        <v>5729</v>
      </c>
      <c r="P2455" s="35" t="s">
        <v>32044</v>
      </c>
      <c r="Q2455" s="35" t="s">
        <v>29721</v>
      </c>
      <c r="R2455" s="35" t="s">
        <v>29719</v>
      </c>
      <c r="S2455" s="35" t="s">
        <v>5730</v>
      </c>
      <c r="T2455" s="36" t="s">
        <v>449</v>
      </c>
      <c r="U2455" s="39" t="str">
        <f>_xlfn.CONCAT(Tabel4[[#This Row],[Personnr.]],"-",Tabel4[[#This Row],[Afdeling]],"-",Tabel4[[#This Row],[ASS_Status]])</f>
        <v>20778-3100-Aktiv ansættelse</v>
      </c>
    </row>
    <row r="2456" spans="13:21" x14ac:dyDescent="0.4">
      <c r="M2456" s="35" t="s">
        <v>5731</v>
      </c>
      <c r="N2456" s="35" t="s">
        <v>48502</v>
      </c>
      <c r="O2456" s="35" t="s">
        <v>5732</v>
      </c>
      <c r="P2456" s="35" t="s">
        <v>32046</v>
      </c>
      <c r="Q2456" s="35" t="s">
        <v>29721</v>
      </c>
      <c r="R2456" s="35" t="s">
        <v>32047</v>
      </c>
      <c r="S2456" s="35" t="s">
        <v>5733</v>
      </c>
      <c r="T2456" s="36" t="s">
        <v>89</v>
      </c>
      <c r="U2456" s="39" t="str">
        <f>_xlfn.CONCAT(Tabel4[[#This Row],[Personnr.]],"-",Tabel4[[#This Row],[Afdeling]],"-",Tabel4[[#This Row],[ASS_Status]])</f>
        <v>1305-1130-Aktiv ansættelse</v>
      </c>
    </row>
    <row r="2457" spans="13:21" x14ac:dyDescent="0.4">
      <c r="M2457" s="35" t="s">
        <v>5734</v>
      </c>
      <c r="N2457" s="35" t="s">
        <v>48503</v>
      </c>
      <c r="O2457" s="35" t="s">
        <v>5735</v>
      </c>
      <c r="P2457" s="35" t="s">
        <v>32048</v>
      </c>
      <c r="Q2457" s="35" t="s">
        <v>29721</v>
      </c>
      <c r="R2457" s="35" t="s">
        <v>29791</v>
      </c>
      <c r="S2457" s="35" t="s">
        <v>5736</v>
      </c>
      <c r="T2457" s="36" t="s">
        <v>29712</v>
      </c>
      <c r="U2457" s="39" t="str">
        <f>_xlfn.CONCAT(Tabel4[[#This Row],[Personnr.]],"-",Tabel4[[#This Row],[Afdeling]],"-",Tabel4[[#This Row],[ASS_Status]])</f>
        <v>20303-7640-Aktiv ansættelse</v>
      </c>
    </row>
    <row r="2458" spans="13:21" ht="33.75" x14ac:dyDescent="0.4">
      <c r="M2458" s="35" t="s">
        <v>32049</v>
      </c>
      <c r="N2458" s="35" t="s">
        <v>48504</v>
      </c>
      <c r="O2458" s="35" t="s">
        <v>32050</v>
      </c>
      <c r="P2458" s="35" t="s">
        <v>32051</v>
      </c>
      <c r="Q2458" s="35" t="s">
        <v>29718</v>
      </c>
      <c r="R2458" s="35" t="s">
        <v>29719</v>
      </c>
      <c r="S2458" s="35" t="s">
        <v>32052</v>
      </c>
      <c r="T2458" s="36" t="s">
        <v>826</v>
      </c>
      <c r="U2458" s="39" t="str">
        <f>_xlfn.CONCAT(Tabel4[[#This Row],[Personnr.]],"-",Tabel4[[#This Row],[Afdeling]],"-",Tabel4[[#This Row],[ASS_Status]])</f>
        <v>35532-8420-Inactive - Payroll Eligible</v>
      </c>
    </row>
    <row r="2459" spans="13:21" x14ac:dyDescent="0.4">
      <c r="M2459" s="35" t="s">
        <v>5737</v>
      </c>
      <c r="N2459" s="35" t="s">
        <v>48505</v>
      </c>
      <c r="O2459" s="35" t="s">
        <v>5738</v>
      </c>
      <c r="P2459" s="35" t="s">
        <v>32053</v>
      </c>
      <c r="Q2459" s="35" t="s">
        <v>29721</v>
      </c>
      <c r="R2459" s="35" t="s">
        <v>29726</v>
      </c>
      <c r="S2459" s="35" t="s">
        <v>5739</v>
      </c>
      <c r="T2459" s="36" t="s">
        <v>553</v>
      </c>
      <c r="U2459" s="39" t="str">
        <f>_xlfn.CONCAT(Tabel4[[#This Row],[Personnr.]],"-",Tabel4[[#This Row],[Afdeling]],"-",Tabel4[[#This Row],[ASS_Status]])</f>
        <v>28788-3500-Aktiv ansættelse</v>
      </c>
    </row>
    <row r="2460" spans="13:21" x14ac:dyDescent="0.4">
      <c r="M2460" s="35" t="s">
        <v>5740</v>
      </c>
      <c r="N2460" s="35" t="s">
        <v>48506</v>
      </c>
      <c r="O2460" s="35" t="s">
        <v>5741</v>
      </c>
      <c r="P2460" s="35" t="s">
        <v>32054</v>
      </c>
      <c r="Q2460" s="35" t="s">
        <v>29718</v>
      </c>
      <c r="R2460" s="35" t="s">
        <v>29737</v>
      </c>
      <c r="S2460" s="35" t="s">
        <v>5742</v>
      </c>
      <c r="T2460" s="36" t="s">
        <v>243</v>
      </c>
      <c r="U2460" s="39" t="str">
        <f>_xlfn.CONCAT(Tabel4[[#This Row],[Personnr.]],"-",Tabel4[[#This Row],[Afdeling]],"-",Tabel4[[#This Row],[ASS_Status]])</f>
        <v>33094-2512-Inactive - Payroll Eligible</v>
      </c>
    </row>
    <row r="2461" spans="13:21" x14ac:dyDescent="0.4">
      <c r="M2461" s="35" t="s">
        <v>5743</v>
      </c>
      <c r="N2461" s="35" t="s">
        <v>48507</v>
      </c>
      <c r="O2461" s="35" t="s">
        <v>5744</v>
      </c>
      <c r="P2461" s="35" t="s">
        <v>32055</v>
      </c>
      <c r="Q2461" s="35" t="s">
        <v>29718</v>
      </c>
      <c r="R2461" s="35" t="s">
        <v>29726</v>
      </c>
      <c r="S2461" s="35" t="s">
        <v>5745</v>
      </c>
      <c r="T2461" s="36" t="s">
        <v>590</v>
      </c>
      <c r="U2461" s="39" t="str">
        <f>_xlfn.CONCAT(Tabel4[[#This Row],[Personnr.]],"-",Tabel4[[#This Row],[Afdeling]],"-",Tabel4[[#This Row],[ASS_Status]])</f>
        <v>14070-4212-Inactive - Payroll Eligible</v>
      </c>
    </row>
    <row r="2462" spans="13:21" ht="33.75" x14ac:dyDescent="0.4">
      <c r="M2462" s="35" t="s">
        <v>5746</v>
      </c>
      <c r="N2462" s="35" t="s">
        <v>48508</v>
      </c>
      <c r="O2462" s="35" t="s">
        <v>5747</v>
      </c>
      <c r="P2462" s="35" t="s">
        <v>32056</v>
      </c>
      <c r="Q2462" s="35" t="s">
        <v>29721</v>
      </c>
      <c r="R2462" s="35" t="s">
        <v>29748</v>
      </c>
      <c r="S2462" s="35" t="s">
        <v>5748</v>
      </c>
      <c r="T2462" s="36" t="s">
        <v>344</v>
      </c>
      <c r="U2462" s="39" t="str">
        <f>_xlfn.CONCAT(Tabel4[[#This Row],[Personnr.]],"-",Tabel4[[#This Row],[Afdeling]],"-",Tabel4[[#This Row],[ASS_Status]])</f>
        <v>33551-2796-Aktiv ansættelse</v>
      </c>
    </row>
    <row r="2463" spans="13:21" x14ac:dyDescent="0.4">
      <c r="M2463" s="35" t="s">
        <v>48509</v>
      </c>
      <c r="N2463" s="35" t="s">
        <v>48510</v>
      </c>
      <c r="O2463" s="35" t="s">
        <v>48511</v>
      </c>
      <c r="P2463" s="35" t="s">
        <v>48512</v>
      </c>
      <c r="Q2463" s="35" t="s">
        <v>29721</v>
      </c>
      <c r="R2463" s="35" t="s">
        <v>29748</v>
      </c>
      <c r="S2463" s="35" t="s">
        <v>48513</v>
      </c>
      <c r="T2463" s="36" t="s">
        <v>621</v>
      </c>
      <c r="U2463" s="39" t="str">
        <f>_xlfn.CONCAT(Tabel4[[#This Row],[Personnr.]],"-",Tabel4[[#This Row],[Afdeling]],"-",Tabel4[[#This Row],[ASS_Status]])</f>
        <v>37514-4630-Aktiv ansættelse</v>
      </c>
    </row>
    <row r="2464" spans="13:21" x14ac:dyDescent="0.4">
      <c r="M2464" s="35" t="s">
        <v>5749</v>
      </c>
      <c r="N2464" s="35" t="s">
        <v>48514</v>
      </c>
      <c r="O2464" s="35" t="s">
        <v>5750</v>
      </c>
      <c r="P2464" s="35" t="s">
        <v>32057</v>
      </c>
      <c r="Q2464" s="35" t="s">
        <v>29721</v>
      </c>
      <c r="R2464" s="35" t="s">
        <v>29748</v>
      </c>
      <c r="S2464" s="35" t="s">
        <v>5751</v>
      </c>
      <c r="T2464" s="36" t="s">
        <v>634</v>
      </c>
      <c r="U2464" s="39" t="str">
        <f>_xlfn.CONCAT(Tabel4[[#This Row],[Personnr.]],"-",Tabel4[[#This Row],[Afdeling]],"-",Tabel4[[#This Row],[ASS_Status]])</f>
        <v>30385-4715-Aktiv ansættelse</v>
      </c>
    </row>
    <row r="2465" spans="13:21" x14ac:dyDescent="0.4">
      <c r="M2465" s="35" t="s">
        <v>44528</v>
      </c>
      <c r="N2465" s="35" t="s">
        <v>48515</v>
      </c>
      <c r="O2465" s="35" t="s">
        <v>44529</v>
      </c>
      <c r="P2465" s="35" t="s">
        <v>42846</v>
      </c>
      <c r="Q2465" s="35" t="s">
        <v>29721</v>
      </c>
      <c r="R2465" s="35" t="s">
        <v>29737</v>
      </c>
      <c r="S2465" s="35" t="s">
        <v>42847</v>
      </c>
      <c r="T2465" s="36" t="s">
        <v>125</v>
      </c>
      <c r="U2465" s="39" t="str">
        <f>_xlfn.CONCAT(Tabel4[[#This Row],[Personnr.]],"-",Tabel4[[#This Row],[Afdeling]],"-",Tabel4[[#This Row],[ASS_Status]])</f>
        <v>35708-2235-Aktiv ansættelse</v>
      </c>
    </row>
    <row r="2466" spans="13:21" ht="33.75" x14ac:dyDescent="0.4">
      <c r="M2466" s="35" t="s">
        <v>48516</v>
      </c>
      <c r="N2466" s="35" t="s">
        <v>48517</v>
      </c>
      <c r="O2466" s="35" t="s">
        <v>48518</v>
      </c>
      <c r="P2466" s="35" t="s">
        <v>48519</v>
      </c>
      <c r="Q2466" s="35" t="s">
        <v>29721</v>
      </c>
      <c r="R2466" s="35" t="s">
        <v>29761</v>
      </c>
      <c r="S2466" s="35" t="s">
        <v>48520</v>
      </c>
      <c r="T2466" s="36" t="s">
        <v>42501</v>
      </c>
      <c r="U2466" s="39" t="str">
        <f>_xlfn.CONCAT(Tabel4[[#This Row],[Personnr.]],"-",Tabel4[[#This Row],[Afdeling]],"-",Tabel4[[#This Row],[ASS_Status]])</f>
        <v>37436-2291-Aktiv ansættelse</v>
      </c>
    </row>
    <row r="2467" spans="13:21" ht="33.75" x14ac:dyDescent="0.4">
      <c r="M2467" s="35" t="s">
        <v>5752</v>
      </c>
      <c r="N2467" s="35" t="s">
        <v>48521</v>
      </c>
      <c r="O2467" s="35" t="s">
        <v>5753</v>
      </c>
      <c r="P2467" s="35" t="s">
        <v>32058</v>
      </c>
      <c r="Q2467" s="35" t="s">
        <v>29718</v>
      </c>
      <c r="R2467" s="35" t="s">
        <v>30191</v>
      </c>
      <c r="S2467" s="35" t="s">
        <v>5754</v>
      </c>
      <c r="T2467" s="36" t="s">
        <v>816</v>
      </c>
      <c r="U2467" s="39" t="str">
        <f>_xlfn.CONCAT(Tabel4[[#This Row],[Personnr.]],"-",Tabel4[[#This Row],[Afdeling]],"-",Tabel4[[#This Row],[ASS_Status]])</f>
        <v>24978-8320-Inactive - Payroll Eligible</v>
      </c>
    </row>
    <row r="2468" spans="13:21" x14ac:dyDescent="0.4">
      <c r="M2468" s="35" t="s">
        <v>44530</v>
      </c>
      <c r="N2468" s="35" t="s">
        <v>48522</v>
      </c>
      <c r="O2468" s="35" t="s">
        <v>44531</v>
      </c>
      <c r="P2468" s="35" t="s">
        <v>42848</v>
      </c>
      <c r="Q2468" s="35" t="s">
        <v>29718</v>
      </c>
      <c r="R2468" s="35" t="s">
        <v>29745</v>
      </c>
      <c r="S2468" s="35" t="s">
        <v>42849</v>
      </c>
      <c r="T2468" s="36" t="s">
        <v>472</v>
      </c>
      <c r="U2468" s="39" t="str">
        <f>_xlfn.CONCAT(Tabel4[[#This Row],[Personnr.]],"-",Tabel4[[#This Row],[Afdeling]],"-",Tabel4[[#This Row],[ASS_Status]])</f>
        <v>35965-3195-Inactive - Payroll Eligible</v>
      </c>
    </row>
    <row r="2469" spans="13:21" x14ac:dyDescent="0.4">
      <c r="M2469" s="35" t="s">
        <v>44530</v>
      </c>
      <c r="N2469" s="35"/>
      <c r="O2469" s="35"/>
      <c r="P2469" s="35" t="s">
        <v>42850</v>
      </c>
      <c r="Q2469" s="35" t="s">
        <v>29718</v>
      </c>
      <c r="R2469" s="35" t="s">
        <v>29745</v>
      </c>
      <c r="S2469" s="35" t="s">
        <v>42849</v>
      </c>
      <c r="T2469" s="36" t="s">
        <v>85</v>
      </c>
      <c r="U2469" s="39" t="str">
        <f>_xlfn.CONCAT(Tabel4[[#This Row],[Personnr.]],"-",Tabel4[[#This Row],[Afdeling]],"-",Tabel4[[#This Row],[ASS_Status]])</f>
        <v>-1118-Inactive - Payroll Eligible</v>
      </c>
    </row>
    <row r="2470" spans="13:21" x14ac:dyDescent="0.4">
      <c r="M2470" s="35" t="s">
        <v>5755</v>
      </c>
      <c r="N2470" s="35" t="s">
        <v>48523</v>
      </c>
      <c r="O2470" s="35" t="s">
        <v>5756</v>
      </c>
      <c r="P2470" s="35" t="s">
        <v>42851</v>
      </c>
      <c r="Q2470" s="35" t="s">
        <v>29721</v>
      </c>
      <c r="R2470" s="35" t="s">
        <v>29748</v>
      </c>
      <c r="S2470" s="35" t="s">
        <v>5757</v>
      </c>
      <c r="T2470" s="36" t="s">
        <v>31</v>
      </c>
      <c r="U2470" s="39" t="str">
        <f>_xlfn.CONCAT(Tabel4[[#This Row],[Personnr.]],"-",Tabel4[[#This Row],[Afdeling]],"-",Tabel4[[#This Row],[ASS_Status]])</f>
        <v>24075-0116-Aktiv ansættelse</v>
      </c>
    </row>
    <row r="2471" spans="13:21" x14ac:dyDescent="0.4">
      <c r="M2471" s="35" t="s">
        <v>5755</v>
      </c>
      <c r="N2471" s="35"/>
      <c r="O2471" s="35"/>
      <c r="P2471" s="35" t="s">
        <v>32059</v>
      </c>
      <c r="Q2471" s="35" t="s">
        <v>29718</v>
      </c>
      <c r="R2471" s="35" t="s">
        <v>29745</v>
      </c>
      <c r="S2471" s="35" t="s">
        <v>5757</v>
      </c>
      <c r="T2471" s="36" t="s">
        <v>39</v>
      </c>
      <c r="U2471" s="39" t="str">
        <f>_xlfn.CONCAT(Tabel4[[#This Row],[Personnr.]],"-",Tabel4[[#This Row],[Afdeling]],"-",Tabel4[[#This Row],[ASS_Status]])</f>
        <v>-0132-Inactive - Payroll Eligible</v>
      </c>
    </row>
    <row r="2472" spans="13:21" x14ac:dyDescent="0.4">
      <c r="M2472" s="35" t="s">
        <v>5755</v>
      </c>
      <c r="N2472" s="35"/>
      <c r="O2472" s="35"/>
      <c r="P2472" s="35" t="s">
        <v>32060</v>
      </c>
      <c r="Q2472" s="35" t="s">
        <v>29718</v>
      </c>
      <c r="R2472" s="35" t="s">
        <v>29745</v>
      </c>
      <c r="S2472" s="35" t="s">
        <v>5757</v>
      </c>
      <c r="T2472" s="36" t="s">
        <v>39</v>
      </c>
      <c r="U2472" s="39" t="str">
        <f>_xlfn.CONCAT(Tabel4[[#This Row],[Personnr.]],"-",Tabel4[[#This Row],[Afdeling]],"-",Tabel4[[#This Row],[ASS_Status]])</f>
        <v>-0132-Inactive - Payroll Eligible</v>
      </c>
    </row>
    <row r="2473" spans="13:21" x14ac:dyDescent="0.4">
      <c r="M2473" s="35" t="s">
        <v>32061</v>
      </c>
      <c r="N2473" s="35" t="s">
        <v>48524</v>
      </c>
      <c r="O2473" s="35" t="s">
        <v>32062</v>
      </c>
      <c r="P2473" s="35" t="s">
        <v>32063</v>
      </c>
      <c r="Q2473" s="35" t="s">
        <v>29718</v>
      </c>
      <c r="R2473" s="35" t="s">
        <v>29761</v>
      </c>
      <c r="S2473" s="35" t="s">
        <v>32064</v>
      </c>
      <c r="T2473" s="36" t="s">
        <v>300</v>
      </c>
      <c r="U2473" s="39" t="str">
        <f>_xlfn.CONCAT(Tabel4[[#This Row],[Personnr.]],"-",Tabel4[[#This Row],[Afdeling]],"-",Tabel4[[#This Row],[ASS_Status]])</f>
        <v>35367-2734-Inactive - Payroll Eligible</v>
      </c>
    </row>
    <row r="2474" spans="13:21" ht="33.75" x14ac:dyDescent="0.4">
      <c r="M2474" s="35" t="s">
        <v>48525</v>
      </c>
      <c r="N2474" s="35" t="s">
        <v>48526</v>
      </c>
      <c r="O2474" s="35" t="s">
        <v>48527</v>
      </c>
      <c r="P2474" s="35" t="s">
        <v>48528</v>
      </c>
      <c r="Q2474" s="35" t="s">
        <v>29718</v>
      </c>
      <c r="R2474" s="35" t="s">
        <v>29761</v>
      </c>
      <c r="S2474" s="35" t="s">
        <v>48529</v>
      </c>
      <c r="T2474" s="36" t="s">
        <v>107</v>
      </c>
      <c r="U2474" s="39" t="str">
        <f>_xlfn.CONCAT(Tabel4[[#This Row],[Personnr.]],"-",Tabel4[[#This Row],[Afdeling]],"-",Tabel4[[#This Row],[ASS_Status]])</f>
        <v>36564-1211-Inactive - Payroll Eligible</v>
      </c>
    </row>
    <row r="2475" spans="13:21" x14ac:dyDescent="0.4">
      <c r="M2475" s="35" t="s">
        <v>27553</v>
      </c>
      <c r="N2475" s="35" t="s">
        <v>48530</v>
      </c>
      <c r="O2475" s="35" t="s">
        <v>27554</v>
      </c>
      <c r="P2475" s="35" t="s">
        <v>32065</v>
      </c>
      <c r="Q2475" s="35" t="s">
        <v>29718</v>
      </c>
      <c r="R2475" s="35" t="s">
        <v>29745</v>
      </c>
      <c r="S2475" s="35" t="s">
        <v>27555</v>
      </c>
      <c r="T2475" s="36" t="s">
        <v>85</v>
      </c>
      <c r="U2475" s="39" t="str">
        <f>_xlfn.CONCAT(Tabel4[[#This Row],[Personnr.]],"-",Tabel4[[#This Row],[Afdeling]],"-",Tabel4[[#This Row],[ASS_Status]])</f>
        <v>34829-1118-Inactive - Payroll Eligible</v>
      </c>
    </row>
    <row r="2476" spans="13:21" x14ac:dyDescent="0.4">
      <c r="M2476" s="35" t="s">
        <v>27553</v>
      </c>
      <c r="N2476" s="35"/>
      <c r="O2476" s="35"/>
      <c r="P2476" s="35" t="s">
        <v>48531</v>
      </c>
      <c r="Q2476" s="35" t="s">
        <v>29718</v>
      </c>
      <c r="R2476" s="35" t="s">
        <v>29745</v>
      </c>
      <c r="S2476" s="35" t="s">
        <v>27555</v>
      </c>
      <c r="T2476" s="36" t="s">
        <v>85</v>
      </c>
      <c r="U2476" s="39" t="str">
        <f>_xlfn.CONCAT(Tabel4[[#This Row],[Personnr.]],"-",Tabel4[[#This Row],[Afdeling]],"-",Tabel4[[#This Row],[ASS_Status]])</f>
        <v>-1118-Inactive - Payroll Eligible</v>
      </c>
    </row>
    <row r="2477" spans="13:21" x14ac:dyDescent="0.4">
      <c r="M2477" s="35" t="s">
        <v>5758</v>
      </c>
      <c r="N2477" s="35" t="s">
        <v>48532</v>
      </c>
      <c r="O2477" s="35" t="s">
        <v>5759</v>
      </c>
      <c r="P2477" s="35" t="s">
        <v>32066</v>
      </c>
      <c r="Q2477" s="35" t="s">
        <v>29718</v>
      </c>
      <c r="R2477" s="35" t="s">
        <v>29745</v>
      </c>
      <c r="S2477" s="35" t="s">
        <v>5760</v>
      </c>
      <c r="T2477" s="36" t="s">
        <v>39</v>
      </c>
      <c r="U2477" s="39" t="str">
        <f>_xlfn.CONCAT(Tabel4[[#This Row],[Personnr.]],"-",Tabel4[[#This Row],[Afdeling]],"-",Tabel4[[#This Row],[ASS_Status]])</f>
        <v>32444-0132-Inactive - Payroll Eligible</v>
      </c>
    </row>
    <row r="2478" spans="13:21" x14ac:dyDescent="0.4">
      <c r="M2478" s="35" t="s">
        <v>5758</v>
      </c>
      <c r="N2478" s="35"/>
      <c r="O2478" s="35"/>
      <c r="P2478" s="35" t="s">
        <v>32067</v>
      </c>
      <c r="Q2478" s="35" t="s">
        <v>29718</v>
      </c>
      <c r="R2478" s="35" t="s">
        <v>29745</v>
      </c>
      <c r="S2478" s="35" t="s">
        <v>5760</v>
      </c>
      <c r="T2478" s="36" t="s">
        <v>39</v>
      </c>
      <c r="U2478" s="39" t="str">
        <f>_xlfn.CONCAT(Tabel4[[#This Row],[Personnr.]],"-",Tabel4[[#This Row],[Afdeling]],"-",Tabel4[[#This Row],[ASS_Status]])</f>
        <v>-0132-Inactive - Payroll Eligible</v>
      </c>
    </row>
    <row r="2479" spans="13:21" x14ac:dyDescent="0.4">
      <c r="M2479" s="35" t="s">
        <v>5758</v>
      </c>
      <c r="N2479" s="35"/>
      <c r="O2479" s="35"/>
      <c r="P2479" s="35" t="s">
        <v>42852</v>
      </c>
      <c r="Q2479" s="35" t="s">
        <v>29718</v>
      </c>
      <c r="R2479" s="35" t="s">
        <v>29745</v>
      </c>
      <c r="S2479" s="35" t="s">
        <v>5760</v>
      </c>
      <c r="T2479" s="36" t="s">
        <v>39</v>
      </c>
      <c r="U2479" s="39" t="str">
        <f>_xlfn.CONCAT(Tabel4[[#This Row],[Personnr.]],"-",Tabel4[[#This Row],[Afdeling]],"-",Tabel4[[#This Row],[ASS_Status]])</f>
        <v>-0132-Inactive - Payroll Eligible</v>
      </c>
    </row>
    <row r="2480" spans="13:21" x14ac:dyDescent="0.4">
      <c r="M2480" s="35" t="s">
        <v>5758</v>
      </c>
      <c r="N2480" s="35"/>
      <c r="O2480" s="35"/>
      <c r="P2480" s="35" t="s">
        <v>48533</v>
      </c>
      <c r="Q2480" s="35" t="s">
        <v>29718</v>
      </c>
      <c r="R2480" s="35" t="s">
        <v>29745</v>
      </c>
      <c r="S2480" s="35" t="s">
        <v>5760</v>
      </c>
      <c r="T2480" s="36" t="s">
        <v>39</v>
      </c>
      <c r="U2480" s="39" t="str">
        <f>_xlfn.CONCAT(Tabel4[[#This Row],[Personnr.]],"-",Tabel4[[#This Row],[Afdeling]],"-",Tabel4[[#This Row],[ASS_Status]])</f>
        <v>-0132-Inactive - Payroll Eligible</v>
      </c>
    </row>
    <row r="2481" spans="13:21" x14ac:dyDescent="0.4">
      <c r="M2481" s="35" t="s">
        <v>5761</v>
      </c>
      <c r="N2481" s="35" t="s">
        <v>48534</v>
      </c>
      <c r="O2481" s="35" t="s">
        <v>5762</v>
      </c>
      <c r="P2481" s="35" t="s">
        <v>32068</v>
      </c>
      <c r="Q2481" s="35" t="s">
        <v>29721</v>
      </c>
      <c r="R2481" s="35" t="s">
        <v>32069</v>
      </c>
      <c r="S2481" s="35" t="s">
        <v>5763</v>
      </c>
      <c r="T2481" s="36" t="s">
        <v>625</v>
      </c>
      <c r="U2481" s="39" t="str">
        <f>_xlfn.CONCAT(Tabel4[[#This Row],[Personnr.]],"-",Tabel4[[#This Row],[Afdeling]],"-",Tabel4[[#This Row],[ASS_Status]])</f>
        <v>15809-4647-Aktiv ansættelse</v>
      </c>
    </row>
    <row r="2482" spans="13:21" x14ac:dyDescent="0.4">
      <c r="M2482" s="35" t="s">
        <v>5764</v>
      </c>
      <c r="N2482" s="35" t="s">
        <v>48535</v>
      </c>
      <c r="O2482" s="35" t="s">
        <v>5765</v>
      </c>
      <c r="P2482" s="35" t="s">
        <v>32070</v>
      </c>
      <c r="Q2482" s="35" t="s">
        <v>29718</v>
      </c>
      <c r="R2482" s="35" t="s">
        <v>29719</v>
      </c>
      <c r="S2482" s="35" t="s">
        <v>5766</v>
      </c>
      <c r="T2482" s="36" t="s">
        <v>821</v>
      </c>
      <c r="U2482" s="39" t="str">
        <f>_xlfn.CONCAT(Tabel4[[#This Row],[Personnr.]],"-",Tabel4[[#This Row],[Afdeling]],"-",Tabel4[[#This Row],[ASS_Status]])</f>
        <v>1900-8370-Inactive - Payroll Eligible</v>
      </c>
    </row>
    <row r="2483" spans="13:21" x14ac:dyDescent="0.4">
      <c r="M2483" s="35" t="s">
        <v>5767</v>
      </c>
      <c r="N2483" s="35" t="s">
        <v>48536</v>
      </c>
      <c r="O2483" s="35" t="s">
        <v>5768</v>
      </c>
      <c r="P2483" s="35" t="s">
        <v>32071</v>
      </c>
      <c r="Q2483" s="35" t="s">
        <v>29718</v>
      </c>
      <c r="R2483" s="35" t="s">
        <v>32072</v>
      </c>
      <c r="S2483" s="35" t="s">
        <v>5769</v>
      </c>
      <c r="T2483" s="36" t="s">
        <v>817</v>
      </c>
      <c r="U2483" s="39" t="str">
        <f>_xlfn.CONCAT(Tabel4[[#This Row],[Personnr.]],"-",Tabel4[[#This Row],[Afdeling]],"-",Tabel4[[#This Row],[ASS_Status]])</f>
        <v>1907-8330-Inactive - Payroll Eligible</v>
      </c>
    </row>
    <row r="2484" spans="13:21" ht="33.75" x14ac:dyDescent="0.4">
      <c r="M2484" s="35" t="s">
        <v>5770</v>
      </c>
      <c r="N2484" s="35" t="s">
        <v>48537</v>
      </c>
      <c r="O2484" s="35" t="s">
        <v>5771</v>
      </c>
      <c r="P2484" s="35" t="s">
        <v>32073</v>
      </c>
      <c r="Q2484" s="35" t="s">
        <v>29721</v>
      </c>
      <c r="R2484" s="35" t="s">
        <v>29729</v>
      </c>
      <c r="S2484" s="35" t="s">
        <v>5772</v>
      </c>
      <c r="T2484" s="36" t="s">
        <v>140</v>
      </c>
      <c r="U2484" s="39" t="str">
        <f>_xlfn.CONCAT(Tabel4[[#This Row],[Personnr.]],"-",Tabel4[[#This Row],[Afdeling]],"-",Tabel4[[#This Row],[ASS_Status]])</f>
        <v>13341-2255-Aktiv ansættelse</v>
      </c>
    </row>
    <row r="2485" spans="13:21" x14ac:dyDescent="0.4">
      <c r="M2485" s="35" t="s">
        <v>5773</v>
      </c>
      <c r="N2485" s="35" t="s">
        <v>48538</v>
      </c>
      <c r="O2485" s="35" t="s">
        <v>5774</v>
      </c>
      <c r="P2485" s="35" t="s">
        <v>32074</v>
      </c>
      <c r="Q2485" s="35" t="s">
        <v>29718</v>
      </c>
      <c r="R2485" s="35" t="s">
        <v>29857</v>
      </c>
      <c r="S2485" s="35" t="s">
        <v>5775</v>
      </c>
      <c r="T2485" s="36" t="s">
        <v>725</v>
      </c>
      <c r="U2485" s="39" t="str">
        <f>_xlfn.CONCAT(Tabel4[[#This Row],[Personnr.]],"-",Tabel4[[#This Row],[Afdeling]],"-",Tabel4[[#This Row],[ASS_Status]])</f>
        <v>29007-6265-Inactive - Payroll Eligible</v>
      </c>
    </row>
    <row r="2486" spans="13:21" x14ac:dyDescent="0.4">
      <c r="M2486" s="35" t="s">
        <v>5776</v>
      </c>
      <c r="N2486" s="35" t="s">
        <v>48539</v>
      </c>
      <c r="O2486" s="35" t="s">
        <v>5777</v>
      </c>
      <c r="P2486" s="35" t="s">
        <v>32075</v>
      </c>
      <c r="Q2486" s="35" t="s">
        <v>29721</v>
      </c>
      <c r="R2486" s="35" t="s">
        <v>29729</v>
      </c>
      <c r="S2486" s="35" t="s">
        <v>5778</v>
      </c>
      <c r="T2486" s="36" t="s">
        <v>546</v>
      </c>
      <c r="U2486" s="39" t="str">
        <f>_xlfn.CONCAT(Tabel4[[#This Row],[Personnr.]],"-",Tabel4[[#This Row],[Afdeling]],"-",Tabel4[[#This Row],[ASS_Status]])</f>
        <v>1681-3444-Aktiv ansættelse</v>
      </c>
    </row>
    <row r="2487" spans="13:21" x14ac:dyDescent="0.4">
      <c r="M2487" s="35" t="s">
        <v>5779</v>
      </c>
      <c r="N2487" s="35" t="s">
        <v>48540</v>
      </c>
      <c r="O2487" s="35" t="s">
        <v>5780</v>
      </c>
      <c r="P2487" s="35" t="s">
        <v>32076</v>
      </c>
      <c r="Q2487" s="35" t="s">
        <v>29721</v>
      </c>
      <c r="R2487" s="35" t="s">
        <v>29729</v>
      </c>
      <c r="S2487" s="35" t="s">
        <v>5781</v>
      </c>
      <c r="T2487" s="36" t="s">
        <v>48541</v>
      </c>
      <c r="U2487" s="39" t="str">
        <f>_xlfn.CONCAT(Tabel4[[#This Row],[Personnr.]],"-",Tabel4[[#This Row],[Afdeling]],"-",Tabel4[[#This Row],[ASS_Status]])</f>
        <v>33245-6250-Aktiv ansættelse</v>
      </c>
    </row>
    <row r="2488" spans="13:21" x14ac:dyDescent="0.4">
      <c r="M2488" s="35" t="s">
        <v>5782</v>
      </c>
      <c r="N2488" s="35" t="s">
        <v>48542</v>
      </c>
      <c r="O2488" s="35" t="s">
        <v>5783</v>
      </c>
      <c r="P2488" s="35" t="s">
        <v>32077</v>
      </c>
      <c r="Q2488" s="35" t="s">
        <v>29721</v>
      </c>
      <c r="R2488" s="35" t="s">
        <v>29965</v>
      </c>
      <c r="S2488" s="35" t="s">
        <v>5784</v>
      </c>
      <c r="T2488" s="36" t="s">
        <v>577</v>
      </c>
      <c r="U2488" s="39" t="str">
        <f>_xlfn.CONCAT(Tabel4[[#This Row],[Personnr.]],"-",Tabel4[[#This Row],[Afdeling]],"-",Tabel4[[#This Row],[ASS_Status]])</f>
        <v>18050-4110-Aktiv ansættelse</v>
      </c>
    </row>
    <row r="2489" spans="13:21" x14ac:dyDescent="0.4">
      <c r="M2489" s="35" t="s">
        <v>5785</v>
      </c>
      <c r="N2489" s="35" t="s">
        <v>48543</v>
      </c>
      <c r="O2489" s="35" t="s">
        <v>5786</v>
      </c>
      <c r="P2489" s="35" t="s">
        <v>32078</v>
      </c>
      <c r="Q2489" s="35" t="s">
        <v>29721</v>
      </c>
      <c r="R2489" s="35" t="s">
        <v>29879</v>
      </c>
      <c r="S2489" s="35" t="s">
        <v>5787</v>
      </c>
      <c r="T2489" s="36" t="s">
        <v>886</v>
      </c>
      <c r="U2489" s="39" t="str">
        <f>_xlfn.CONCAT(Tabel4[[#This Row],[Personnr.]],"-",Tabel4[[#This Row],[Afdeling]],"-",Tabel4[[#This Row],[ASS_Status]])</f>
        <v>27248-8800-Aktiv ansættelse</v>
      </c>
    </row>
    <row r="2490" spans="13:21" x14ac:dyDescent="0.4">
      <c r="M2490" s="35" t="s">
        <v>5788</v>
      </c>
      <c r="N2490" s="35" t="s">
        <v>48544</v>
      </c>
      <c r="O2490" s="35" t="s">
        <v>5789</v>
      </c>
      <c r="P2490" s="35" t="s">
        <v>32079</v>
      </c>
      <c r="Q2490" s="35" t="s">
        <v>29721</v>
      </c>
      <c r="R2490" s="35" t="s">
        <v>29737</v>
      </c>
      <c r="S2490" s="35" t="s">
        <v>5790</v>
      </c>
      <c r="T2490" s="36" t="s">
        <v>17021</v>
      </c>
      <c r="U2490" s="39" t="str">
        <f>_xlfn.CONCAT(Tabel4[[#This Row],[Personnr.]],"-",Tabel4[[#This Row],[Afdeling]],"-",Tabel4[[#This Row],[ASS_Status]])</f>
        <v>29005-2905-Aktiv ansættelse</v>
      </c>
    </row>
    <row r="2491" spans="13:21" x14ac:dyDescent="0.4">
      <c r="M2491" s="35" t="s">
        <v>5791</v>
      </c>
      <c r="N2491" s="35" t="s">
        <v>48545</v>
      </c>
      <c r="O2491" s="35" t="s">
        <v>5792</v>
      </c>
      <c r="P2491" s="35" t="s">
        <v>32080</v>
      </c>
      <c r="Q2491" s="35" t="s">
        <v>29721</v>
      </c>
      <c r="R2491" s="35" t="s">
        <v>29726</v>
      </c>
      <c r="S2491" s="35" t="s">
        <v>5793</v>
      </c>
      <c r="T2491" s="36" t="s">
        <v>611</v>
      </c>
      <c r="U2491" s="39" t="str">
        <f>_xlfn.CONCAT(Tabel4[[#This Row],[Personnr.]],"-",Tabel4[[#This Row],[Afdeling]],"-",Tabel4[[#This Row],[ASS_Status]])</f>
        <v>17040-4291-Aktiv ansættelse</v>
      </c>
    </row>
    <row r="2492" spans="13:21" x14ac:dyDescent="0.4">
      <c r="M2492" s="35" t="s">
        <v>5794</v>
      </c>
      <c r="N2492" s="35" t="s">
        <v>48546</v>
      </c>
      <c r="O2492" s="35" t="s">
        <v>5795</v>
      </c>
      <c r="P2492" s="35" t="s">
        <v>32081</v>
      </c>
      <c r="Q2492" s="35" t="s">
        <v>29721</v>
      </c>
      <c r="R2492" s="35" t="s">
        <v>29726</v>
      </c>
      <c r="S2492" s="35" t="s">
        <v>5796</v>
      </c>
      <c r="T2492" s="36" t="s">
        <v>757</v>
      </c>
      <c r="U2492" s="39" t="str">
        <f>_xlfn.CONCAT(Tabel4[[#This Row],[Personnr.]],"-",Tabel4[[#This Row],[Afdeling]],"-",Tabel4[[#This Row],[ASS_Status]])</f>
        <v>20978-7710-Aktiv ansættelse</v>
      </c>
    </row>
    <row r="2493" spans="13:21" x14ac:dyDescent="0.4">
      <c r="M2493" s="35" t="s">
        <v>5797</v>
      </c>
      <c r="N2493" s="35" t="s">
        <v>48547</v>
      </c>
      <c r="O2493" s="35" t="s">
        <v>5798</v>
      </c>
      <c r="P2493" s="35" t="s">
        <v>32082</v>
      </c>
      <c r="Q2493" s="35" t="s">
        <v>29721</v>
      </c>
      <c r="R2493" s="35" t="s">
        <v>29956</v>
      </c>
      <c r="S2493" s="35" t="s">
        <v>5799</v>
      </c>
      <c r="T2493" s="36" t="s">
        <v>755</v>
      </c>
      <c r="U2493" s="39" t="str">
        <f>_xlfn.CONCAT(Tabel4[[#This Row],[Personnr.]],"-",Tabel4[[#This Row],[Afdeling]],"-",Tabel4[[#This Row],[ASS_Status]])</f>
        <v>24789-7700-Aktiv ansættelse</v>
      </c>
    </row>
    <row r="2494" spans="13:21" x14ac:dyDescent="0.4">
      <c r="M2494" s="35" t="s">
        <v>5800</v>
      </c>
      <c r="N2494" s="35" t="s">
        <v>48548</v>
      </c>
      <c r="O2494" s="35" t="s">
        <v>5801</v>
      </c>
      <c r="P2494" s="35" t="s">
        <v>32083</v>
      </c>
      <c r="Q2494" s="35" t="s">
        <v>29721</v>
      </c>
      <c r="R2494" s="35" t="s">
        <v>29719</v>
      </c>
      <c r="S2494" s="35" t="s">
        <v>5802</v>
      </c>
      <c r="T2494" s="36" t="s">
        <v>547</v>
      </c>
      <c r="U2494" s="39" t="str">
        <f>_xlfn.CONCAT(Tabel4[[#This Row],[Personnr.]],"-",Tabel4[[#This Row],[Afdeling]],"-",Tabel4[[#This Row],[ASS_Status]])</f>
        <v>23095-3446-Aktiv ansættelse</v>
      </c>
    </row>
    <row r="2495" spans="13:21" x14ac:dyDescent="0.4">
      <c r="M2495" s="35" t="s">
        <v>5803</v>
      </c>
      <c r="N2495" s="35" t="s">
        <v>48549</v>
      </c>
      <c r="O2495" s="35" t="s">
        <v>5804</v>
      </c>
      <c r="P2495" s="35" t="s">
        <v>32084</v>
      </c>
      <c r="Q2495" s="35" t="s">
        <v>29721</v>
      </c>
      <c r="R2495" s="35" t="s">
        <v>32085</v>
      </c>
      <c r="S2495" s="35" t="s">
        <v>5805</v>
      </c>
      <c r="T2495" s="36" t="s">
        <v>886</v>
      </c>
      <c r="U2495" s="39" t="str">
        <f>_xlfn.CONCAT(Tabel4[[#This Row],[Personnr.]],"-",Tabel4[[#This Row],[Afdeling]],"-",Tabel4[[#This Row],[ASS_Status]])</f>
        <v>29316-8800-Aktiv ansættelse</v>
      </c>
    </row>
    <row r="2496" spans="13:21" ht="33.75" x14ac:dyDescent="0.4">
      <c r="M2496" s="35" t="s">
        <v>5806</v>
      </c>
      <c r="N2496" s="35" t="s">
        <v>48550</v>
      </c>
      <c r="O2496" s="35" t="s">
        <v>5807</v>
      </c>
      <c r="P2496" s="35" t="s">
        <v>32086</v>
      </c>
      <c r="Q2496" s="35" t="s">
        <v>29721</v>
      </c>
      <c r="R2496" s="35" t="s">
        <v>29748</v>
      </c>
      <c r="S2496" s="35" t="s">
        <v>5808</v>
      </c>
      <c r="T2496" s="36" t="s">
        <v>329</v>
      </c>
      <c r="U2496" s="39" t="str">
        <f>_xlfn.CONCAT(Tabel4[[#This Row],[Personnr.]],"-",Tabel4[[#This Row],[Afdeling]],"-",Tabel4[[#This Row],[ASS_Status]])</f>
        <v>30242-2781-Aktiv ansættelse</v>
      </c>
    </row>
    <row r="2497" spans="13:21" x14ac:dyDescent="0.4">
      <c r="M2497" s="35" t="s">
        <v>48551</v>
      </c>
      <c r="N2497" s="35" t="s">
        <v>48552</v>
      </c>
      <c r="O2497" s="35" t="s">
        <v>48553</v>
      </c>
      <c r="P2497" s="35" t="s">
        <v>48554</v>
      </c>
      <c r="Q2497" s="35" t="s">
        <v>29718</v>
      </c>
      <c r="R2497" s="35" t="s">
        <v>29754</v>
      </c>
      <c r="S2497" s="35" t="s">
        <v>48555</v>
      </c>
      <c r="T2497" s="36" t="s">
        <v>454</v>
      </c>
      <c r="U2497" s="39" t="str">
        <f>_xlfn.CONCAT(Tabel4[[#This Row],[Personnr.]],"-",Tabel4[[#This Row],[Afdeling]],"-",Tabel4[[#This Row],[ASS_Status]])</f>
        <v>36818-3130-Inactive - Payroll Eligible</v>
      </c>
    </row>
    <row r="2498" spans="13:21" x14ac:dyDescent="0.4">
      <c r="M2498" s="35" t="s">
        <v>5809</v>
      </c>
      <c r="N2498" s="35" t="s">
        <v>48556</v>
      </c>
      <c r="O2498" s="35" t="s">
        <v>5810</v>
      </c>
      <c r="P2498" s="35" t="s">
        <v>32087</v>
      </c>
      <c r="Q2498" s="35" t="s">
        <v>29721</v>
      </c>
      <c r="R2498" s="35" t="s">
        <v>29797</v>
      </c>
      <c r="S2498" s="35" t="s">
        <v>5811</v>
      </c>
      <c r="T2498" s="36" t="s">
        <v>29</v>
      </c>
      <c r="U2498" s="39" t="str">
        <f>_xlfn.CONCAT(Tabel4[[#This Row],[Personnr.]],"-",Tabel4[[#This Row],[Afdeling]],"-",Tabel4[[#This Row],[ASS_Status]])</f>
        <v>28081-0114-Aktiv ansættelse</v>
      </c>
    </row>
    <row r="2499" spans="13:21" x14ac:dyDescent="0.4">
      <c r="M2499" s="35" t="s">
        <v>32088</v>
      </c>
      <c r="N2499" s="35" t="s">
        <v>48557</v>
      </c>
      <c r="O2499" s="35" t="s">
        <v>32089</v>
      </c>
      <c r="P2499" s="35" t="s">
        <v>32090</v>
      </c>
      <c r="Q2499" s="35" t="s">
        <v>29721</v>
      </c>
      <c r="R2499" s="35" t="s">
        <v>29731</v>
      </c>
      <c r="S2499" s="35" t="s">
        <v>32091</v>
      </c>
      <c r="T2499" s="36" t="s">
        <v>811</v>
      </c>
      <c r="U2499" s="39" t="str">
        <f>_xlfn.CONCAT(Tabel4[[#This Row],[Personnr.]],"-",Tabel4[[#This Row],[Afdeling]],"-",Tabel4[[#This Row],[ASS_Status]])</f>
        <v>35573-8286-Aktiv ansættelse</v>
      </c>
    </row>
    <row r="2500" spans="13:21" ht="33.75" x14ac:dyDescent="0.4">
      <c r="M2500" s="35" t="s">
        <v>5812</v>
      </c>
      <c r="N2500" s="35" t="s">
        <v>48558</v>
      </c>
      <c r="O2500" s="35" t="s">
        <v>5813</v>
      </c>
      <c r="P2500" s="35" t="s">
        <v>32092</v>
      </c>
      <c r="Q2500" s="35" t="s">
        <v>29718</v>
      </c>
      <c r="R2500" s="35" t="s">
        <v>29745</v>
      </c>
      <c r="S2500" s="35" t="s">
        <v>5814</v>
      </c>
      <c r="T2500" s="36" t="s">
        <v>723</v>
      </c>
      <c r="U2500" s="39" t="str">
        <f>_xlfn.CONCAT(Tabel4[[#This Row],[Personnr.]],"-",Tabel4[[#This Row],[Afdeling]],"-",Tabel4[[#This Row],[ASS_Status]])</f>
        <v>27489-6245-Inactive - Payroll Eligible</v>
      </c>
    </row>
    <row r="2501" spans="13:21" ht="33.75" x14ac:dyDescent="0.4">
      <c r="M2501" s="35" t="s">
        <v>5812</v>
      </c>
      <c r="N2501" s="35"/>
      <c r="O2501" s="35"/>
      <c r="P2501" s="35" t="s">
        <v>32093</v>
      </c>
      <c r="Q2501" s="35" t="s">
        <v>29718</v>
      </c>
      <c r="R2501" s="35" t="s">
        <v>29745</v>
      </c>
      <c r="S2501" s="35" t="s">
        <v>5814</v>
      </c>
      <c r="T2501" s="36" t="s">
        <v>723</v>
      </c>
      <c r="U2501" s="39" t="str">
        <f>_xlfn.CONCAT(Tabel4[[#This Row],[Personnr.]],"-",Tabel4[[#This Row],[Afdeling]],"-",Tabel4[[#This Row],[ASS_Status]])</f>
        <v>-6245-Inactive - Payroll Eligible</v>
      </c>
    </row>
    <row r="2502" spans="13:21" x14ac:dyDescent="0.4">
      <c r="M2502" s="35" t="s">
        <v>5815</v>
      </c>
      <c r="N2502" s="35" t="s">
        <v>48559</v>
      </c>
      <c r="O2502" s="35" t="s">
        <v>5816</v>
      </c>
      <c r="P2502" s="35" t="s">
        <v>32094</v>
      </c>
      <c r="Q2502" s="35" t="s">
        <v>29718</v>
      </c>
      <c r="R2502" s="35" t="s">
        <v>31417</v>
      </c>
      <c r="S2502" s="35" t="s">
        <v>5817</v>
      </c>
      <c r="T2502" s="36" t="s">
        <v>819</v>
      </c>
      <c r="U2502" s="39" t="str">
        <f>_xlfn.CONCAT(Tabel4[[#This Row],[Personnr.]],"-",Tabel4[[#This Row],[Afdeling]],"-",Tabel4[[#This Row],[ASS_Status]])</f>
        <v>31077-8350-Inactive - Payroll Eligible</v>
      </c>
    </row>
    <row r="2503" spans="13:21" x14ac:dyDescent="0.4">
      <c r="M2503" s="35" t="s">
        <v>29267</v>
      </c>
      <c r="N2503" s="35" t="s">
        <v>48560</v>
      </c>
      <c r="O2503" s="35" t="s">
        <v>32095</v>
      </c>
      <c r="P2503" s="35" t="s">
        <v>32096</v>
      </c>
      <c r="Q2503" s="35" t="s">
        <v>29718</v>
      </c>
      <c r="R2503" s="35" t="s">
        <v>29745</v>
      </c>
      <c r="S2503" s="35" t="s">
        <v>32097</v>
      </c>
      <c r="T2503" s="36" t="s">
        <v>586</v>
      </c>
      <c r="U2503" s="39" t="str">
        <f>_xlfn.CONCAT(Tabel4[[#This Row],[Personnr.]],"-",Tabel4[[#This Row],[Afdeling]],"-",Tabel4[[#This Row],[ASS_Status]])</f>
        <v>34959-4200-Inactive - Payroll Eligible</v>
      </c>
    </row>
    <row r="2504" spans="13:21" x14ac:dyDescent="0.4">
      <c r="M2504" s="35" t="s">
        <v>5818</v>
      </c>
      <c r="N2504" s="35" t="s">
        <v>48561</v>
      </c>
      <c r="O2504" s="35" t="s">
        <v>5819</v>
      </c>
      <c r="P2504" s="35" t="s">
        <v>32098</v>
      </c>
      <c r="Q2504" s="35" t="s">
        <v>29721</v>
      </c>
      <c r="R2504" s="35" t="s">
        <v>29748</v>
      </c>
      <c r="S2504" s="35" t="s">
        <v>5820</v>
      </c>
      <c r="T2504" s="36" t="s">
        <v>93</v>
      </c>
      <c r="U2504" s="39" t="str">
        <f>_xlfn.CONCAT(Tabel4[[#This Row],[Personnr.]],"-",Tabel4[[#This Row],[Afdeling]],"-",Tabel4[[#This Row],[ASS_Status]])</f>
        <v>32200-1140-Aktiv ansættelse</v>
      </c>
    </row>
    <row r="2505" spans="13:21" x14ac:dyDescent="0.4">
      <c r="M2505" s="35" t="s">
        <v>5821</v>
      </c>
      <c r="N2505" s="35" t="s">
        <v>48562</v>
      </c>
      <c r="O2505" s="35" t="s">
        <v>5822</v>
      </c>
      <c r="P2505" s="35" t="s">
        <v>32099</v>
      </c>
      <c r="Q2505" s="35" t="s">
        <v>29718</v>
      </c>
      <c r="R2505" s="35" t="s">
        <v>29754</v>
      </c>
      <c r="S2505" s="35" t="s">
        <v>5823</v>
      </c>
      <c r="T2505" s="36" t="s">
        <v>530</v>
      </c>
      <c r="U2505" s="39" t="str">
        <f>_xlfn.CONCAT(Tabel4[[#This Row],[Personnr.]],"-",Tabel4[[#This Row],[Afdeling]],"-",Tabel4[[#This Row],[ASS_Status]])</f>
        <v>29593-3401-Inactive - Payroll Eligible</v>
      </c>
    </row>
    <row r="2506" spans="13:21" ht="33.75" x14ac:dyDescent="0.4">
      <c r="M2506" s="35" t="s">
        <v>5824</v>
      </c>
      <c r="N2506" s="35" t="s">
        <v>48563</v>
      </c>
      <c r="O2506" s="35" t="s">
        <v>5825</v>
      </c>
      <c r="P2506" s="35" t="s">
        <v>32100</v>
      </c>
      <c r="Q2506" s="35" t="s">
        <v>29718</v>
      </c>
      <c r="R2506" s="35" t="s">
        <v>29745</v>
      </c>
      <c r="S2506" s="35" t="s">
        <v>5826</v>
      </c>
      <c r="T2506" s="36" t="s">
        <v>39</v>
      </c>
      <c r="U2506" s="39" t="str">
        <f>_xlfn.CONCAT(Tabel4[[#This Row],[Personnr.]],"-",Tabel4[[#This Row],[Afdeling]],"-",Tabel4[[#This Row],[ASS_Status]])</f>
        <v>33416-0132-Inactive - Payroll Eligible</v>
      </c>
    </row>
    <row r="2507" spans="13:21" ht="33.75" x14ac:dyDescent="0.4">
      <c r="M2507" s="35" t="s">
        <v>5824</v>
      </c>
      <c r="N2507" s="35"/>
      <c r="O2507" s="35"/>
      <c r="P2507" s="35" t="s">
        <v>42853</v>
      </c>
      <c r="Q2507" s="35" t="s">
        <v>29718</v>
      </c>
      <c r="R2507" s="35" t="s">
        <v>29745</v>
      </c>
      <c r="S2507" s="35" t="s">
        <v>5826</v>
      </c>
      <c r="T2507" s="36" t="s">
        <v>39</v>
      </c>
      <c r="U2507" s="39" t="str">
        <f>_xlfn.CONCAT(Tabel4[[#This Row],[Personnr.]],"-",Tabel4[[#This Row],[Afdeling]],"-",Tabel4[[#This Row],[ASS_Status]])</f>
        <v>-0132-Inactive - Payroll Eligible</v>
      </c>
    </row>
    <row r="2508" spans="13:21" ht="33.75" x14ac:dyDescent="0.4">
      <c r="M2508" s="35" t="s">
        <v>5824</v>
      </c>
      <c r="N2508" s="35"/>
      <c r="O2508" s="35"/>
      <c r="P2508" s="35" t="s">
        <v>48564</v>
      </c>
      <c r="Q2508" s="35" t="s">
        <v>29718</v>
      </c>
      <c r="R2508" s="35" t="s">
        <v>29745</v>
      </c>
      <c r="S2508" s="35" t="s">
        <v>5826</v>
      </c>
      <c r="T2508" s="36" t="s">
        <v>39</v>
      </c>
      <c r="U2508" s="39" t="str">
        <f>_xlfn.CONCAT(Tabel4[[#This Row],[Personnr.]],"-",Tabel4[[#This Row],[Afdeling]],"-",Tabel4[[#This Row],[ASS_Status]])</f>
        <v>-0132-Inactive - Payroll Eligible</v>
      </c>
    </row>
    <row r="2509" spans="13:21" ht="33.75" x14ac:dyDescent="0.4">
      <c r="M2509" s="35" t="s">
        <v>5824</v>
      </c>
      <c r="N2509" s="35"/>
      <c r="O2509" s="35"/>
      <c r="P2509" s="35" t="s">
        <v>32101</v>
      </c>
      <c r="Q2509" s="35" t="s">
        <v>29718</v>
      </c>
      <c r="R2509" s="35" t="s">
        <v>29745</v>
      </c>
      <c r="S2509" s="35" t="s">
        <v>5826</v>
      </c>
      <c r="T2509" s="36" t="s">
        <v>39</v>
      </c>
      <c r="U2509" s="39" t="str">
        <f>_xlfn.CONCAT(Tabel4[[#This Row],[Personnr.]],"-",Tabel4[[#This Row],[Afdeling]],"-",Tabel4[[#This Row],[ASS_Status]])</f>
        <v>-0132-Inactive - Payroll Eligible</v>
      </c>
    </row>
    <row r="2510" spans="13:21" x14ac:dyDescent="0.4">
      <c r="M2510" s="35" t="s">
        <v>5827</v>
      </c>
      <c r="N2510" s="35" t="s">
        <v>48565</v>
      </c>
      <c r="O2510" s="35" t="s">
        <v>5828</v>
      </c>
      <c r="P2510" s="35" t="s">
        <v>32102</v>
      </c>
      <c r="Q2510" s="35" t="s">
        <v>29718</v>
      </c>
      <c r="R2510" s="35" t="s">
        <v>29745</v>
      </c>
      <c r="S2510" s="35" t="s">
        <v>5829</v>
      </c>
      <c r="T2510" s="36" t="s">
        <v>39</v>
      </c>
      <c r="U2510" s="39" t="str">
        <f>_xlfn.CONCAT(Tabel4[[#This Row],[Personnr.]],"-",Tabel4[[#This Row],[Afdeling]],"-",Tabel4[[#This Row],[ASS_Status]])</f>
        <v>22409-0132-Inactive - Payroll Eligible</v>
      </c>
    </row>
    <row r="2511" spans="13:21" x14ac:dyDescent="0.4">
      <c r="M2511" s="35" t="s">
        <v>5827</v>
      </c>
      <c r="N2511" s="35"/>
      <c r="O2511" s="35"/>
      <c r="P2511" s="35" t="s">
        <v>32103</v>
      </c>
      <c r="Q2511" s="35" t="s">
        <v>29721</v>
      </c>
      <c r="R2511" s="35" t="s">
        <v>29748</v>
      </c>
      <c r="S2511" s="35" t="s">
        <v>5829</v>
      </c>
      <c r="T2511" s="36" t="s">
        <v>27</v>
      </c>
      <c r="U2511" s="39" t="str">
        <f>_xlfn.CONCAT(Tabel4[[#This Row],[Personnr.]],"-",Tabel4[[#This Row],[Afdeling]],"-",Tabel4[[#This Row],[ASS_Status]])</f>
        <v>-0112-Aktiv ansættelse</v>
      </c>
    </row>
    <row r="2512" spans="13:21" x14ac:dyDescent="0.4">
      <c r="M2512" s="35" t="s">
        <v>48566</v>
      </c>
      <c r="N2512" s="35" t="s">
        <v>48567</v>
      </c>
      <c r="O2512" s="35" t="s">
        <v>48568</v>
      </c>
      <c r="P2512" s="35" t="s">
        <v>48569</v>
      </c>
      <c r="Q2512" s="35" t="s">
        <v>29721</v>
      </c>
      <c r="R2512" s="35" t="s">
        <v>29761</v>
      </c>
      <c r="S2512" s="35" t="s">
        <v>48570</v>
      </c>
      <c r="T2512" s="36" t="s">
        <v>42501</v>
      </c>
      <c r="U2512" s="39" t="str">
        <f>_xlfn.CONCAT(Tabel4[[#This Row],[Personnr.]],"-",Tabel4[[#This Row],[Afdeling]],"-",Tabel4[[#This Row],[ASS_Status]])</f>
        <v>36906-2291-Aktiv ansættelse</v>
      </c>
    </row>
    <row r="2513" spans="13:21" x14ac:dyDescent="0.4">
      <c r="M2513" s="35" t="s">
        <v>44532</v>
      </c>
      <c r="N2513" s="35" t="s">
        <v>48571</v>
      </c>
      <c r="O2513" s="35" t="s">
        <v>44533</v>
      </c>
      <c r="P2513" s="35" t="s">
        <v>42854</v>
      </c>
      <c r="Q2513" s="35" t="s">
        <v>29721</v>
      </c>
      <c r="R2513" s="35" t="s">
        <v>29748</v>
      </c>
      <c r="S2513" s="35" t="s">
        <v>42855</v>
      </c>
      <c r="T2513" s="36" t="s">
        <v>358</v>
      </c>
      <c r="U2513" s="39" t="str">
        <f>_xlfn.CONCAT(Tabel4[[#This Row],[Personnr.]],"-",Tabel4[[#This Row],[Afdeling]],"-",Tabel4[[#This Row],[ASS_Status]])</f>
        <v>35904-2823-Aktiv ansættelse</v>
      </c>
    </row>
    <row r="2514" spans="13:21" x14ac:dyDescent="0.4">
      <c r="M2514" s="35" t="s">
        <v>5830</v>
      </c>
      <c r="N2514" s="35" t="s">
        <v>48572</v>
      </c>
      <c r="O2514" s="35" t="s">
        <v>5831</v>
      </c>
      <c r="P2514" s="35" t="s">
        <v>32104</v>
      </c>
      <c r="Q2514" s="35" t="s">
        <v>29721</v>
      </c>
      <c r="R2514" s="35" t="s">
        <v>29748</v>
      </c>
      <c r="S2514" s="35" t="s">
        <v>5832</v>
      </c>
      <c r="T2514" s="36" t="s">
        <v>358</v>
      </c>
      <c r="U2514" s="39" t="str">
        <f>_xlfn.CONCAT(Tabel4[[#This Row],[Personnr.]],"-",Tabel4[[#This Row],[Afdeling]],"-",Tabel4[[#This Row],[ASS_Status]])</f>
        <v>33696-2823-Aktiv ansættelse</v>
      </c>
    </row>
    <row r="2515" spans="13:21" x14ac:dyDescent="0.4">
      <c r="M2515" s="35" t="s">
        <v>5833</v>
      </c>
      <c r="N2515" s="35" t="s">
        <v>48573</v>
      </c>
      <c r="O2515" s="35" t="s">
        <v>5834</v>
      </c>
      <c r="P2515" s="35" t="s">
        <v>32105</v>
      </c>
      <c r="Q2515" s="35" t="s">
        <v>29718</v>
      </c>
      <c r="R2515" s="35" t="s">
        <v>29745</v>
      </c>
      <c r="S2515" s="35" t="s">
        <v>5835</v>
      </c>
      <c r="T2515" s="36" t="s">
        <v>586</v>
      </c>
      <c r="U2515" s="39" t="str">
        <f>_xlfn.CONCAT(Tabel4[[#This Row],[Personnr.]],"-",Tabel4[[#This Row],[Afdeling]],"-",Tabel4[[#This Row],[ASS_Status]])</f>
        <v>33581-4200-Inactive - Payroll Eligible</v>
      </c>
    </row>
    <row r="2516" spans="13:21" x14ac:dyDescent="0.4">
      <c r="M2516" s="35" t="s">
        <v>5836</v>
      </c>
      <c r="N2516" s="35" t="s">
        <v>48574</v>
      </c>
      <c r="O2516" s="35" t="s">
        <v>5837</v>
      </c>
      <c r="P2516" s="35" t="s">
        <v>32106</v>
      </c>
      <c r="Q2516" s="35" t="s">
        <v>29718</v>
      </c>
      <c r="R2516" s="35" t="s">
        <v>29745</v>
      </c>
      <c r="S2516" s="35" t="s">
        <v>5838</v>
      </c>
      <c r="T2516" s="36" t="s">
        <v>457</v>
      </c>
      <c r="U2516" s="39" t="str">
        <f>_xlfn.CONCAT(Tabel4[[#This Row],[Personnr.]],"-",Tabel4[[#This Row],[Afdeling]],"-",Tabel4[[#This Row],[ASS_Status]])</f>
        <v>26578-3141-Inactive - Payroll Eligible</v>
      </c>
    </row>
    <row r="2517" spans="13:21" x14ac:dyDescent="0.4">
      <c r="M2517" s="35" t="s">
        <v>5836</v>
      </c>
      <c r="N2517" s="35"/>
      <c r="O2517" s="35"/>
      <c r="P2517" s="35" t="s">
        <v>32107</v>
      </c>
      <c r="Q2517" s="35" t="s">
        <v>29718</v>
      </c>
      <c r="R2517" s="35" t="s">
        <v>29745</v>
      </c>
      <c r="S2517" s="35" t="s">
        <v>5838</v>
      </c>
      <c r="T2517" s="36" t="s">
        <v>450</v>
      </c>
      <c r="U2517" s="39" t="str">
        <f>_xlfn.CONCAT(Tabel4[[#This Row],[Personnr.]],"-",Tabel4[[#This Row],[Afdeling]],"-",Tabel4[[#This Row],[ASS_Status]])</f>
        <v>-3110-Inactive - Payroll Eligible</v>
      </c>
    </row>
    <row r="2518" spans="13:21" x14ac:dyDescent="0.4">
      <c r="M2518" s="35" t="s">
        <v>5836</v>
      </c>
      <c r="N2518" s="35"/>
      <c r="O2518" s="35"/>
      <c r="P2518" s="35" t="s">
        <v>32108</v>
      </c>
      <c r="Q2518" s="35" t="s">
        <v>29718</v>
      </c>
      <c r="R2518" s="35" t="s">
        <v>29745</v>
      </c>
      <c r="S2518" s="35" t="s">
        <v>5838</v>
      </c>
      <c r="T2518" s="36" t="s">
        <v>450</v>
      </c>
      <c r="U2518" s="39" t="str">
        <f>_xlfn.CONCAT(Tabel4[[#This Row],[Personnr.]],"-",Tabel4[[#This Row],[Afdeling]],"-",Tabel4[[#This Row],[ASS_Status]])</f>
        <v>-3110-Inactive - Payroll Eligible</v>
      </c>
    </row>
    <row r="2519" spans="13:21" x14ac:dyDescent="0.4">
      <c r="M2519" s="35" t="s">
        <v>32109</v>
      </c>
      <c r="N2519" s="35" t="s">
        <v>48575</v>
      </c>
      <c r="O2519" s="35" t="s">
        <v>32110</v>
      </c>
      <c r="P2519" s="35" t="s">
        <v>32111</v>
      </c>
      <c r="Q2519" s="35" t="s">
        <v>29721</v>
      </c>
      <c r="R2519" s="35" t="s">
        <v>29748</v>
      </c>
      <c r="S2519" s="35" t="s">
        <v>32112</v>
      </c>
      <c r="T2519" s="36" t="s">
        <v>419</v>
      </c>
      <c r="U2519" s="39" t="str">
        <f>_xlfn.CONCAT(Tabel4[[#This Row],[Personnr.]],"-",Tabel4[[#This Row],[Afdeling]],"-",Tabel4[[#This Row],[ASS_Status]])</f>
        <v>34971-3032-Aktiv ansættelse</v>
      </c>
    </row>
    <row r="2520" spans="13:21" x14ac:dyDescent="0.4">
      <c r="M2520" s="35" t="s">
        <v>5839</v>
      </c>
      <c r="N2520" s="35" t="s">
        <v>48576</v>
      </c>
      <c r="O2520" s="35" t="s">
        <v>5840</v>
      </c>
      <c r="P2520" s="35" t="s">
        <v>32113</v>
      </c>
      <c r="Q2520" s="35" t="s">
        <v>29718</v>
      </c>
      <c r="R2520" s="35" t="s">
        <v>30287</v>
      </c>
      <c r="S2520" s="35" t="s">
        <v>5841</v>
      </c>
      <c r="T2520" s="36" t="s">
        <v>93</v>
      </c>
      <c r="U2520" s="39" t="str">
        <f>_xlfn.CONCAT(Tabel4[[#This Row],[Personnr.]],"-",Tabel4[[#This Row],[Afdeling]],"-",Tabel4[[#This Row],[ASS_Status]])</f>
        <v>32805-1140-Inactive - Payroll Eligible</v>
      </c>
    </row>
    <row r="2521" spans="13:21" x14ac:dyDescent="0.4">
      <c r="M2521" s="35" t="s">
        <v>5842</v>
      </c>
      <c r="N2521" s="35"/>
      <c r="O2521" s="35" t="s">
        <v>5843</v>
      </c>
      <c r="P2521" s="35" t="s">
        <v>32114</v>
      </c>
      <c r="Q2521" s="35" t="s">
        <v>29743</v>
      </c>
      <c r="R2521" s="35" t="s">
        <v>29754</v>
      </c>
      <c r="S2521" s="35" t="s">
        <v>5844</v>
      </c>
      <c r="T2521" s="36" t="s">
        <v>125</v>
      </c>
      <c r="U2521" s="39" t="str">
        <f>_xlfn.CONCAT(Tabel4[[#This Row],[Personnr.]],"-",Tabel4[[#This Row],[Afdeling]],"-",Tabel4[[#This Row],[ASS_Status]])</f>
        <v>32553-2235-Aktivt ansættelsesforhold</v>
      </c>
    </row>
    <row r="2522" spans="13:21" x14ac:dyDescent="0.4">
      <c r="M2522" s="35" t="s">
        <v>32115</v>
      </c>
      <c r="N2522" s="35" t="s">
        <v>48577</v>
      </c>
      <c r="O2522" s="35" t="s">
        <v>32116</v>
      </c>
      <c r="P2522" s="35" t="s">
        <v>32117</v>
      </c>
      <c r="Q2522" s="35" t="s">
        <v>29721</v>
      </c>
      <c r="R2522" s="35" t="s">
        <v>29745</v>
      </c>
      <c r="S2522" s="35" t="s">
        <v>32118</v>
      </c>
      <c r="T2522" s="36" t="s">
        <v>288</v>
      </c>
      <c r="U2522" s="39" t="str">
        <f>_xlfn.CONCAT(Tabel4[[#This Row],[Personnr.]],"-",Tabel4[[#This Row],[Afdeling]],"-",Tabel4[[#This Row],[ASS_Status]])</f>
        <v>35312-2694-Aktiv ansættelse</v>
      </c>
    </row>
    <row r="2523" spans="13:21" x14ac:dyDescent="0.4">
      <c r="M2523" s="35" t="s">
        <v>32115</v>
      </c>
      <c r="N2523" s="35"/>
      <c r="O2523" s="35"/>
      <c r="P2523" s="35" t="s">
        <v>48578</v>
      </c>
      <c r="Q2523" s="35" t="s">
        <v>29721</v>
      </c>
      <c r="R2523" s="35" t="s">
        <v>30191</v>
      </c>
      <c r="S2523" s="35" t="s">
        <v>32118</v>
      </c>
      <c r="T2523" s="36" t="s">
        <v>818</v>
      </c>
      <c r="U2523" s="39" t="str">
        <f>_xlfn.CONCAT(Tabel4[[#This Row],[Personnr.]],"-",Tabel4[[#This Row],[Afdeling]],"-",Tabel4[[#This Row],[ASS_Status]])</f>
        <v>-8340-Aktiv ansættelse</v>
      </c>
    </row>
    <row r="2524" spans="13:21" x14ac:dyDescent="0.4">
      <c r="M2524" s="35" t="s">
        <v>48579</v>
      </c>
      <c r="N2524" s="35" t="s">
        <v>48580</v>
      </c>
      <c r="O2524" s="35" t="s">
        <v>48581</v>
      </c>
      <c r="P2524" s="35" t="s">
        <v>48582</v>
      </c>
      <c r="Q2524" s="35" t="s">
        <v>29718</v>
      </c>
      <c r="R2524" s="35" t="s">
        <v>29745</v>
      </c>
      <c r="S2524" s="35" t="s">
        <v>48583</v>
      </c>
      <c r="T2524" s="36" t="s">
        <v>39</v>
      </c>
      <c r="U2524" s="39" t="str">
        <f>_xlfn.CONCAT(Tabel4[[#This Row],[Personnr.]],"-",Tabel4[[#This Row],[Afdeling]],"-",Tabel4[[#This Row],[ASS_Status]])</f>
        <v>37033-0132-Inactive - Payroll Eligible</v>
      </c>
    </row>
    <row r="2525" spans="13:21" x14ac:dyDescent="0.4">
      <c r="M2525" s="35" t="s">
        <v>5845</v>
      </c>
      <c r="N2525" s="35" t="s">
        <v>48584</v>
      </c>
      <c r="O2525" s="35" t="s">
        <v>5846</v>
      </c>
      <c r="P2525" s="35" t="s">
        <v>32119</v>
      </c>
      <c r="Q2525" s="35" t="s">
        <v>29718</v>
      </c>
      <c r="R2525" s="35" t="s">
        <v>29780</v>
      </c>
      <c r="S2525" s="35" t="s">
        <v>5847</v>
      </c>
      <c r="T2525" s="36" t="s">
        <v>577</v>
      </c>
      <c r="U2525" s="39" t="str">
        <f>_xlfn.CONCAT(Tabel4[[#This Row],[Personnr.]],"-",Tabel4[[#This Row],[Afdeling]],"-",Tabel4[[#This Row],[ASS_Status]])</f>
        <v>2112-4110-Inactive - Payroll Eligible</v>
      </c>
    </row>
    <row r="2526" spans="13:21" x14ac:dyDescent="0.4">
      <c r="M2526" s="35" t="s">
        <v>5848</v>
      </c>
      <c r="N2526" s="35" t="s">
        <v>48585</v>
      </c>
      <c r="O2526" s="35" t="s">
        <v>5849</v>
      </c>
      <c r="P2526" s="35" t="s">
        <v>32120</v>
      </c>
      <c r="Q2526" s="35" t="s">
        <v>29721</v>
      </c>
      <c r="R2526" s="35" t="s">
        <v>30357</v>
      </c>
      <c r="S2526" s="35" t="s">
        <v>5850</v>
      </c>
      <c r="T2526" s="36" t="s">
        <v>584</v>
      </c>
      <c r="U2526" s="39" t="str">
        <f>_xlfn.CONCAT(Tabel4[[#This Row],[Personnr.]],"-",Tabel4[[#This Row],[Afdeling]],"-",Tabel4[[#This Row],[ASS_Status]])</f>
        <v>2187-4185-Aktiv ansættelse</v>
      </c>
    </row>
    <row r="2527" spans="13:21" x14ac:dyDescent="0.4">
      <c r="M2527" s="35" t="s">
        <v>5851</v>
      </c>
      <c r="N2527" s="35" t="s">
        <v>48586</v>
      </c>
      <c r="O2527" s="35" t="s">
        <v>5852</v>
      </c>
      <c r="P2527" s="35" t="s">
        <v>32121</v>
      </c>
      <c r="Q2527" s="35" t="s">
        <v>29718</v>
      </c>
      <c r="R2527" s="35" t="s">
        <v>29722</v>
      </c>
      <c r="S2527" s="35" t="s">
        <v>5853</v>
      </c>
      <c r="T2527" s="36" t="s">
        <v>265</v>
      </c>
      <c r="U2527" s="39" t="str">
        <f>_xlfn.CONCAT(Tabel4[[#This Row],[Personnr.]],"-",Tabel4[[#This Row],[Afdeling]],"-",Tabel4[[#This Row],[ASS_Status]])</f>
        <v>9469-2620-Inactive - Payroll Eligible</v>
      </c>
    </row>
    <row r="2528" spans="13:21" x14ac:dyDescent="0.4">
      <c r="M2528" s="35" t="s">
        <v>5854</v>
      </c>
      <c r="N2528" s="35" t="s">
        <v>48587</v>
      </c>
      <c r="O2528" s="35" t="s">
        <v>5855</v>
      </c>
      <c r="P2528" s="35" t="s">
        <v>32122</v>
      </c>
      <c r="Q2528" s="35" t="s">
        <v>29721</v>
      </c>
      <c r="R2528" s="35" t="s">
        <v>29879</v>
      </c>
      <c r="S2528" s="35" t="s">
        <v>5856</v>
      </c>
      <c r="T2528" s="36" t="s">
        <v>611</v>
      </c>
      <c r="U2528" s="39" t="str">
        <f>_xlfn.CONCAT(Tabel4[[#This Row],[Personnr.]],"-",Tabel4[[#This Row],[Afdeling]],"-",Tabel4[[#This Row],[ASS_Status]])</f>
        <v>26321-4291-Aktiv ansættelse</v>
      </c>
    </row>
    <row r="2529" spans="13:21" x14ac:dyDescent="0.4">
      <c r="M2529" s="35" t="s">
        <v>5857</v>
      </c>
      <c r="N2529" s="35" t="s">
        <v>48588</v>
      </c>
      <c r="O2529" s="35" t="s">
        <v>5858</v>
      </c>
      <c r="P2529" s="35" t="s">
        <v>32123</v>
      </c>
      <c r="Q2529" s="35" t="s">
        <v>29721</v>
      </c>
      <c r="R2529" s="35" t="s">
        <v>29719</v>
      </c>
      <c r="S2529" s="35" t="s">
        <v>5859</v>
      </c>
      <c r="T2529" s="36" t="s">
        <v>747</v>
      </c>
      <c r="U2529" s="39" t="str">
        <f>_xlfn.CONCAT(Tabel4[[#This Row],[Personnr.]],"-",Tabel4[[#This Row],[Afdeling]],"-",Tabel4[[#This Row],[ASS_Status]])</f>
        <v>24352-7200-Aktiv ansættelse</v>
      </c>
    </row>
    <row r="2530" spans="13:21" x14ac:dyDescent="0.4">
      <c r="M2530" s="35" t="s">
        <v>5860</v>
      </c>
      <c r="N2530" s="35" t="s">
        <v>48589</v>
      </c>
      <c r="O2530" s="35" t="s">
        <v>5861</v>
      </c>
      <c r="P2530" s="35" t="s">
        <v>32124</v>
      </c>
      <c r="Q2530" s="35" t="s">
        <v>29721</v>
      </c>
      <c r="R2530" s="35" t="s">
        <v>30254</v>
      </c>
      <c r="S2530" s="35" t="s">
        <v>5862</v>
      </c>
      <c r="T2530" s="36" t="s">
        <v>715</v>
      </c>
      <c r="U2530" s="39" t="str">
        <f>_xlfn.CONCAT(Tabel4[[#This Row],[Personnr.]],"-",Tabel4[[#This Row],[Afdeling]],"-",Tabel4[[#This Row],[ASS_Status]])</f>
        <v>1929-6000-Aktiv ansættelse</v>
      </c>
    </row>
    <row r="2531" spans="13:21" x14ac:dyDescent="0.4">
      <c r="M2531" s="35" t="s">
        <v>5863</v>
      </c>
      <c r="N2531" s="35" t="s">
        <v>48590</v>
      </c>
      <c r="O2531" s="35" t="s">
        <v>5864</v>
      </c>
      <c r="P2531" s="35" t="s">
        <v>32125</v>
      </c>
      <c r="Q2531" s="35" t="s">
        <v>29721</v>
      </c>
      <c r="R2531" s="35" t="s">
        <v>29786</v>
      </c>
      <c r="S2531" s="35" t="s">
        <v>5865</v>
      </c>
      <c r="T2531" s="36" t="s">
        <v>248</v>
      </c>
      <c r="U2531" s="39" t="str">
        <f>_xlfn.CONCAT(Tabel4[[#This Row],[Personnr.]],"-",Tabel4[[#This Row],[Afdeling]],"-",Tabel4[[#This Row],[ASS_Status]])</f>
        <v>2686-2522-Aktiv ansættelse</v>
      </c>
    </row>
    <row r="2532" spans="13:21" x14ac:dyDescent="0.4">
      <c r="M2532" s="35" t="s">
        <v>5866</v>
      </c>
      <c r="N2532" s="35" t="s">
        <v>48591</v>
      </c>
      <c r="O2532" s="35" t="s">
        <v>5867</v>
      </c>
      <c r="P2532" s="35" t="s">
        <v>32126</v>
      </c>
      <c r="Q2532" s="35" t="s">
        <v>29721</v>
      </c>
      <c r="R2532" s="35" t="s">
        <v>29926</v>
      </c>
      <c r="S2532" s="35" t="s">
        <v>5868</v>
      </c>
      <c r="T2532" s="36" t="s">
        <v>89</v>
      </c>
      <c r="U2532" s="39" t="str">
        <f>_xlfn.CONCAT(Tabel4[[#This Row],[Personnr.]],"-",Tabel4[[#This Row],[Afdeling]],"-",Tabel4[[#This Row],[ASS_Status]])</f>
        <v>1357-1130-Aktiv ansættelse</v>
      </c>
    </row>
    <row r="2533" spans="13:21" x14ac:dyDescent="0.4">
      <c r="M2533" s="35" t="s">
        <v>5869</v>
      </c>
      <c r="N2533" s="35" t="s">
        <v>48592</v>
      </c>
      <c r="O2533" s="35" t="s">
        <v>5870</v>
      </c>
      <c r="P2533" s="35" t="s">
        <v>32127</v>
      </c>
      <c r="Q2533" s="35" t="s">
        <v>29718</v>
      </c>
      <c r="R2533" s="35" t="s">
        <v>30146</v>
      </c>
      <c r="S2533" s="35" t="s">
        <v>5871</v>
      </c>
      <c r="T2533" s="36" t="s">
        <v>749</v>
      </c>
      <c r="U2533" s="39" t="str">
        <f>_xlfn.CONCAT(Tabel4[[#This Row],[Personnr.]],"-",Tabel4[[#This Row],[Afdeling]],"-",Tabel4[[#This Row],[ASS_Status]])</f>
        <v>19060-7210-Inactive - Payroll Eligible</v>
      </c>
    </row>
    <row r="2534" spans="13:21" x14ac:dyDescent="0.4">
      <c r="M2534" s="35" t="s">
        <v>5872</v>
      </c>
      <c r="N2534" s="35" t="s">
        <v>48593</v>
      </c>
      <c r="O2534" s="35" t="s">
        <v>5873</v>
      </c>
      <c r="P2534" s="35" t="s">
        <v>32128</v>
      </c>
      <c r="Q2534" s="35" t="s">
        <v>29721</v>
      </c>
      <c r="R2534" s="35" t="s">
        <v>30927</v>
      </c>
      <c r="S2534" s="35" t="s">
        <v>5874</v>
      </c>
      <c r="T2534" s="36" t="s">
        <v>254</v>
      </c>
      <c r="U2534" s="39" t="str">
        <f>_xlfn.CONCAT(Tabel4[[#This Row],[Personnr.]],"-",Tabel4[[#This Row],[Afdeling]],"-",Tabel4[[#This Row],[ASS_Status]])</f>
        <v>28367-2562-Aktiv ansættelse</v>
      </c>
    </row>
    <row r="2535" spans="13:21" x14ac:dyDescent="0.4">
      <c r="M2535" s="35" t="s">
        <v>48594</v>
      </c>
      <c r="N2535" s="35" t="s">
        <v>48595</v>
      </c>
      <c r="O2535" s="35" t="s">
        <v>48596</v>
      </c>
      <c r="P2535" s="35" t="s">
        <v>48597</v>
      </c>
      <c r="Q2535" s="35" t="s">
        <v>29721</v>
      </c>
      <c r="R2535" s="35" t="s">
        <v>30927</v>
      </c>
      <c r="S2535" s="35" t="s">
        <v>48598</v>
      </c>
      <c r="T2535" s="36" t="s">
        <v>104</v>
      </c>
      <c r="U2535" s="39" t="str">
        <f>_xlfn.CONCAT(Tabel4[[#This Row],[Personnr.]],"-",Tabel4[[#This Row],[Afdeling]],"-",Tabel4[[#This Row],[ASS_Status]])</f>
        <v>36733-1201-Aktiv ansættelse</v>
      </c>
    </row>
    <row r="2536" spans="13:21" x14ac:dyDescent="0.4">
      <c r="M2536" s="35" t="s">
        <v>5875</v>
      </c>
      <c r="N2536" s="35" t="s">
        <v>48599</v>
      </c>
      <c r="O2536" s="35" t="s">
        <v>5876</v>
      </c>
      <c r="P2536" s="35" t="s">
        <v>32129</v>
      </c>
      <c r="Q2536" s="35" t="s">
        <v>29718</v>
      </c>
      <c r="R2536" s="35" t="s">
        <v>29737</v>
      </c>
      <c r="S2536" s="35" t="s">
        <v>5877</v>
      </c>
      <c r="T2536" s="36" t="s">
        <v>119</v>
      </c>
      <c r="U2536" s="39" t="str">
        <f>_xlfn.CONCAT(Tabel4[[#This Row],[Personnr.]],"-",Tabel4[[#This Row],[Afdeling]],"-",Tabel4[[#This Row],[ASS_Status]])</f>
        <v>33952-2221-Inactive - Payroll Eligible</v>
      </c>
    </row>
    <row r="2537" spans="13:21" ht="33.75" x14ac:dyDescent="0.4">
      <c r="M2537" s="35" t="s">
        <v>5878</v>
      </c>
      <c r="N2537" s="35" t="s">
        <v>48600</v>
      </c>
      <c r="O2537" s="35" t="s">
        <v>5879</v>
      </c>
      <c r="P2537" s="35" t="s">
        <v>32130</v>
      </c>
      <c r="Q2537" s="35" t="s">
        <v>29721</v>
      </c>
      <c r="R2537" s="35" t="s">
        <v>29719</v>
      </c>
      <c r="S2537" s="35" t="s">
        <v>5880</v>
      </c>
      <c r="T2537" s="36" t="s">
        <v>837</v>
      </c>
      <c r="U2537" s="39" t="str">
        <f>_xlfn.CONCAT(Tabel4[[#This Row],[Personnr.]],"-",Tabel4[[#This Row],[Afdeling]],"-",Tabel4[[#This Row],[ASS_Status]])</f>
        <v>26751-8532-Aktiv ansættelse</v>
      </c>
    </row>
    <row r="2538" spans="13:21" x14ac:dyDescent="0.4">
      <c r="M2538" s="35" t="s">
        <v>5881</v>
      </c>
      <c r="N2538" s="35" t="s">
        <v>48601</v>
      </c>
      <c r="O2538" s="35" t="s">
        <v>5882</v>
      </c>
      <c r="P2538" s="35" t="s">
        <v>32131</v>
      </c>
      <c r="Q2538" s="35" t="s">
        <v>29718</v>
      </c>
      <c r="R2538" s="35" t="s">
        <v>29761</v>
      </c>
      <c r="S2538" s="35" t="s">
        <v>5883</v>
      </c>
      <c r="T2538" s="36" t="s">
        <v>137</v>
      </c>
      <c r="U2538" s="39" t="str">
        <f>_xlfn.CONCAT(Tabel4[[#This Row],[Personnr.]],"-",Tabel4[[#This Row],[Afdeling]],"-",Tabel4[[#This Row],[ASS_Status]])</f>
        <v>26554-2252-Inactive - Payroll Eligible</v>
      </c>
    </row>
    <row r="2539" spans="13:21" x14ac:dyDescent="0.4">
      <c r="M2539" s="35" t="s">
        <v>5884</v>
      </c>
      <c r="N2539" s="35" t="s">
        <v>48602</v>
      </c>
      <c r="O2539" s="35" t="s">
        <v>5885</v>
      </c>
      <c r="P2539" s="35" t="s">
        <v>32132</v>
      </c>
      <c r="Q2539" s="35" t="s">
        <v>29718</v>
      </c>
      <c r="R2539" s="35" t="s">
        <v>29748</v>
      </c>
      <c r="S2539" s="35" t="s">
        <v>5886</v>
      </c>
      <c r="T2539" s="36" t="s">
        <v>161</v>
      </c>
      <c r="U2539" s="39" t="str">
        <f>_xlfn.CONCAT(Tabel4[[#This Row],[Personnr.]],"-",Tabel4[[#This Row],[Afdeling]],"-",Tabel4[[#This Row],[ASS_Status]])</f>
        <v>25718-2305-Inactive - Payroll Eligible</v>
      </c>
    </row>
    <row r="2540" spans="13:21" x14ac:dyDescent="0.4">
      <c r="M2540" s="35" t="s">
        <v>44534</v>
      </c>
      <c r="N2540" s="35" t="s">
        <v>48603</v>
      </c>
      <c r="O2540" s="35" t="s">
        <v>44535</v>
      </c>
      <c r="P2540" s="35" t="s">
        <v>42856</v>
      </c>
      <c r="Q2540" s="35" t="s">
        <v>29721</v>
      </c>
      <c r="R2540" s="35" t="s">
        <v>29726</v>
      </c>
      <c r="S2540" s="35" t="s">
        <v>42857</v>
      </c>
      <c r="T2540" s="36" t="s">
        <v>838</v>
      </c>
      <c r="U2540" s="39" t="str">
        <f>_xlfn.CONCAT(Tabel4[[#This Row],[Personnr.]],"-",Tabel4[[#This Row],[Afdeling]],"-",Tabel4[[#This Row],[ASS_Status]])</f>
        <v>35992-8533-Aktiv ansættelse</v>
      </c>
    </row>
    <row r="2541" spans="13:21" ht="33.75" x14ac:dyDescent="0.4">
      <c r="M2541" s="35" t="s">
        <v>5887</v>
      </c>
      <c r="N2541" s="35" t="s">
        <v>48604</v>
      </c>
      <c r="O2541" s="35" t="s">
        <v>5888</v>
      </c>
      <c r="P2541" s="35" t="s">
        <v>32133</v>
      </c>
      <c r="Q2541" s="35" t="s">
        <v>29721</v>
      </c>
      <c r="R2541" s="35" t="s">
        <v>29797</v>
      </c>
      <c r="S2541" s="35" t="s">
        <v>48605</v>
      </c>
      <c r="T2541" s="36" t="s">
        <v>27</v>
      </c>
      <c r="U2541" s="39" t="str">
        <f>_xlfn.CONCAT(Tabel4[[#This Row],[Personnr.]],"-",Tabel4[[#This Row],[Afdeling]],"-",Tabel4[[#This Row],[ASS_Status]])</f>
        <v>22971-0112-Aktiv ansættelse</v>
      </c>
    </row>
    <row r="2542" spans="13:21" x14ac:dyDescent="0.4">
      <c r="M2542" s="35" t="s">
        <v>5889</v>
      </c>
      <c r="N2542" s="35" t="s">
        <v>48606</v>
      </c>
      <c r="O2542" s="35" t="s">
        <v>5890</v>
      </c>
      <c r="P2542" s="35" t="s">
        <v>32134</v>
      </c>
      <c r="Q2542" s="35" t="s">
        <v>29718</v>
      </c>
      <c r="R2542" s="35" t="s">
        <v>29748</v>
      </c>
      <c r="S2542" s="35" t="s">
        <v>5891</v>
      </c>
      <c r="T2542" s="36" t="s">
        <v>581</v>
      </c>
      <c r="U2542" s="39" t="str">
        <f>_xlfn.CONCAT(Tabel4[[#This Row],[Personnr.]],"-",Tabel4[[#This Row],[Afdeling]],"-",Tabel4[[#This Row],[ASS_Status]])</f>
        <v>16721-4140-Inactive - Payroll Eligible</v>
      </c>
    </row>
    <row r="2543" spans="13:21" x14ac:dyDescent="0.4">
      <c r="M2543" s="35" t="s">
        <v>5892</v>
      </c>
      <c r="N2543" s="35" t="s">
        <v>48607</v>
      </c>
      <c r="O2543" s="35" t="s">
        <v>5893</v>
      </c>
      <c r="P2543" s="35" t="s">
        <v>32135</v>
      </c>
      <c r="Q2543" s="35" t="s">
        <v>29721</v>
      </c>
      <c r="R2543" s="37" t="s">
        <v>31165</v>
      </c>
      <c r="S2543" s="35" t="s">
        <v>5894</v>
      </c>
      <c r="T2543" s="36" t="s">
        <v>874</v>
      </c>
      <c r="U2543" s="39" t="str">
        <f>_xlfn.CONCAT(Tabel4[[#This Row],[Personnr.]],"-",Tabel4[[#This Row],[Afdeling]],"-",Tabel4[[#This Row],[ASS_Status]])</f>
        <v>13417-8670-Aktiv ansættelse</v>
      </c>
    </row>
    <row r="2544" spans="13:21" ht="33.75" x14ac:dyDescent="0.4">
      <c r="M2544" s="35" t="s">
        <v>5895</v>
      </c>
      <c r="N2544" s="35" t="s">
        <v>48608</v>
      </c>
      <c r="O2544" s="35" t="s">
        <v>5896</v>
      </c>
      <c r="P2544" s="35" t="s">
        <v>32136</v>
      </c>
      <c r="Q2544" s="35" t="s">
        <v>31722</v>
      </c>
      <c r="R2544" s="35" t="s">
        <v>29737</v>
      </c>
      <c r="S2544" s="35" t="s">
        <v>5897</v>
      </c>
      <c r="T2544" s="36" t="s">
        <v>585</v>
      </c>
      <c r="U2544" s="39" t="str">
        <f>_xlfn.CONCAT(Tabel4[[#This Row],[Personnr.]],"-",Tabel4[[#This Row],[Afdeling]],"-",Tabel4[[#This Row],[ASS_Status]])</f>
        <v>24881-4192-Fædreorlov med løn (196)</v>
      </c>
    </row>
    <row r="2545" spans="13:21" x14ac:dyDescent="0.4">
      <c r="M2545" s="35" t="s">
        <v>5898</v>
      </c>
      <c r="N2545" s="35" t="s">
        <v>48609</v>
      </c>
      <c r="O2545" s="35" t="s">
        <v>5899</v>
      </c>
      <c r="P2545" s="35" t="s">
        <v>32137</v>
      </c>
      <c r="Q2545" s="35" t="s">
        <v>29721</v>
      </c>
      <c r="R2545" s="35" t="s">
        <v>29748</v>
      </c>
      <c r="S2545" s="35" t="s">
        <v>5900</v>
      </c>
      <c r="T2545" s="36" t="s">
        <v>31</v>
      </c>
      <c r="U2545" s="39" t="str">
        <f>_xlfn.CONCAT(Tabel4[[#This Row],[Personnr.]],"-",Tabel4[[#This Row],[Afdeling]],"-",Tabel4[[#This Row],[ASS_Status]])</f>
        <v>28477-0116-Aktiv ansættelse</v>
      </c>
    </row>
    <row r="2546" spans="13:21" x14ac:dyDescent="0.4">
      <c r="M2546" s="35" t="s">
        <v>5901</v>
      </c>
      <c r="N2546" s="35" t="s">
        <v>48610</v>
      </c>
      <c r="O2546" s="35" t="s">
        <v>5902</v>
      </c>
      <c r="P2546" s="35" t="s">
        <v>32138</v>
      </c>
      <c r="Q2546" s="35" t="s">
        <v>29718</v>
      </c>
      <c r="R2546" s="35" t="s">
        <v>29748</v>
      </c>
      <c r="S2546" s="35" t="s">
        <v>5903</v>
      </c>
      <c r="T2546" s="36" t="s">
        <v>108</v>
      </c>
      <c r="U2546" s="39" t="str">
        <f>_xlfn.CONCAT(Tabel4[[#This Row],[Personnr.]],"-",Tabel4[[#This Row],[Afdeling]],"-",Tabel4[[#This Row],[ASS_Status]])</f>
        <v>25484-1212-Inactive - Payroll Eligible</v>
      </c>
    </row>
    <row r="2547" spans="13:21" x14ac:dyDescent="0.4">
      <c r="M2547" s="35" t="s">
        <v>5904</v>
      </c>
      <c r="N2547" s="35" t="s">
        <v>48611</v>
      </c>
      <c r="O2547" s="35" t="s">
        <v>5905</v>
      </c>
      <c r="P2547" s="35" t="s">
        <v>32139</v>
      </c>
      <c r="Q2547" s="35" t="s">
        <v>29718</v>
      </c>
      <c r="R2547" s="35" t="s">
        <v>29737</v>
      </c>
      <c r="S2547" s="35" t="s">
        <v>42858</v>
      </c>
      <c r="T2547" s="36" t="s">
        <v>263</v>
      </c>
      <c r="U2547" s="39" t="str">
        <f>_xlfn.CONCAT(Tabel4[[#This Row],[Personnr.]],"-",Tabel4[[#This Row],[Afdeling]],"-",Tabel4[[#This Row],[ASS_Status]])</f>
        <v>30813-2610-Inactive - Payroll Eligible</v>
      </c>
    </row>
    <row r="2548" spans="13:21" x14ac:dyDescent="0.4">
      <c r="M2548" s="35" t="s">
        <v>5904</v>
      </c>
      <c r="N2548" s="35"/>
      <c r="O2548" s="35"/>
      <c r="P2548" s="35" t="s">
        <v>32140</v>
      </c>
      <c r="Q2548" s="35" t="s">
        <v>29721</v>
      </c>
      <c r="R2548" s="35" t="s">
        <v>29737</v>
      </c>
      <c r="S2548" s="35" t="s">
        <v>42858</v>
      </c>
      <c r="T2548" s="36" t="s">
        <v>263</v>
      </c>
      <c r="U2548" s="39" t="str">
        <f>_xlfn.CONCAT(Tabel4[[#This Row],[Personnr.]],"-",Tabel4[[#This Row],[Afdeling]],"-",Tabel4[[#This Row],[ASS_Status]])</f>
        <v>-2610-Aktiv ansættelse</v>
      </c>
    </row>
    <row r="2549" spans="13:21" ht="33.75" x14ac:dyDescent="0.4">
      <c r="M2549" s="35" t="s">
        <v>5906</v>
      </c>
      <c r="N2549" s="35" t="s">
        <v>48612</v>
      </c>
      <c r="O2549" s="35" t="s">
        <v>5907</v>
      </c>
      <c r="P2549" s="35" t="s">
        <v>32141</v>
      </c>
      <c r="Q2549" s="35" t="s">
        <v>29721</v>
      </c>
      <c r="R2549" s="35" t="s">
        <v>29761</v>
      </c>
      <c r="S2549" s="35" t="s">
        <v>5908</v>
      </c>
      <c r="T2549" s="36" t="s">
        <v>616</v>
      </c>
      <c r="U2549" s="39" t="str">
        <f>_xlfn.CONCAT(Tabel4[[#This Row],[Personnr.]],"-",Tabel4[[#This Row],[Afdeling]],"-",Tabel4[[#This Row],[ASS_Status]])</f>
        <v>32913-4620-Aktiv ansættelse</v>
      </c>
    </row>
    <row r="2550" spans="13:21" x14ac:dyDescent="0.4">
      <c r="M2550" s="35" t="s">
        <v>5909</v>
      </c>
      <c r="N2550" s="35" t="s">
        <v>48613</v>
      </c>
      <c r="O2550" s="35" t="s">
        <v>5910</v>
      </c>
      <c r="P2550" s="35" t="s">
        <v>32142</v>
      </c>
      <c r="Q2550" s="35" t="s">
        <v>29718</v>
      </c>
      <c r="R2550" s="35" t="s">
        <v>29761</v>
      </c>
      <c r="S2550" s="35" t="s">
        <v>5911</v>
      </c>
      <c r="T2550" s="36" t="s">
        <v>359</v>
      </c>
      <c r="U2550" s="39" t="str">
        <f>_xlfn.CONCAT(Tabel4[[#This Row],[Personnr.]],"-",Tabel4[[#This Row],[Afdeling]],"-",Tabel4[[#This Row],[ASS_Status]])</f>
        <v>31097-2824-Inactive - Payroll Eligible</v>
      </c>
    </row>
    <row r="2551" spans="13:21" x14ac:dyDescent="0.4">
      <c r="M2551" s="35" t="s">
        <v>29265</v>
      </c>
      <c r="N2551" s="35" t="s">
        <v>48614</v>
      </c>
      <c r="O2551" s="35" t="s">
        <v>32143</v>
      </c>
      <c r="P2551" s="35" t="s">
        <v>32144</v>
      </c>
      <c r="Q2551" s="35" t="s">
        <v>29718</v>
      </c>
      <c r="R2551" s="35" t="s">
        <v>29745</v>
      </c>
      <c r="S2551" s="35" t="s">
        <v>32145</v>
      </c>
      <c r="T2551" s="36" t="s">
        <v>586</v>
      </c>
      <c r="U2551" s="39" t="str">
        <f>_xlfn.CONCAT(Tabel4[[#This Row],[Personnr.]],"-",Tabel4[[#This Row],[Afdeling]],"-",Tabel4[[#This Row],[ASS_Status]])</f>
        <v>34950-4200-Inactive - Payroll Eligible</v>
      </c>
    </row>
    <row r="2552" spans="13:21" x14ac:dyDescent="0.4">
      <c r="M2552" s="35" t="s">
        <v>29265</v>
      </c>
      <c r="N2552" s="35"/>
      <c r="O2552" s="35"/>
      <c r="P2552" s="35" t="s">
        <v>42859</v>
      </c>
      <c r="Q2552" s="35" t="s">
        <v>29718</v>
      </c>
      <c r="R2552" s="35" t="s">
        <v>29754</v>
      </c>
      <c r="S2552" s="35" t="s">
        <v>32145</v>
      </c>
      <c r="T2552" s="36" t="s">
        <v>599</v>
      </c>
      <c r="U2552" s="39" t="str">
        <f>_xlfn.CONCAT(Tabel4[[#This Row],[Personnr.]],"-",Tabel4[[#This Row],[Afdeling]],"-",Tabel4[[#This Row],[ASS_Status]])</f>
        <v>-4261-Inactive - Payroll Eligible</v>
      </c>
    </row>
    <row r="2553" spans="13:21" x14ac:dyDescent="0.4">
      <c r="M2553" s="35" t="s">
        <v>44536</v>
      </c>
      <c r="N2553" s="35" t="s">
        <v>48615</v>
      </c>
      <c r="O2553" s="35" t="s">
        <v>44537</v>
      </c>
      <c r="P2553" s="35" t="s">
        <v>42860</v>
      </c>
      <c r="Q2553" s="35" t="s">
        <v>29718</v>
      </c>
      <c r="R2553" s="35" t="s">
        <v>29754</v>
      </c>
      <c r="S2553" s="35" t="s">
        <v>48616</v>
      </c>
      <c r="T2553" s="36" t="s">
        <v>245</v>
      </c>
      <c r="U2553" s="39" t="str">
        <f>_xlfn.CONCAT(Tabel4[[#This Row],[Personnr.]],"-",Tabel4[[#This Row],[Afdeling]],"-",Tabel4[[#This Row],[ASS_Status]])</f>
        <v>35643-2516-Inactive - Payroll Eligible</v>
      </c>
    </row>
    <row r="2554" spans="13:21" x14ac:dyDescent="0.4">
      <c r="M2554" s="35" t="s">
        <v>27560</v>
      </c>
      <c r="N2554" s="35" t="s">
        <v>48617</v>
      </c>
      <c r="O2554" s="35" t="s">
        <v>27561</v>
      </c>
      <c r="P2554" s="35" t="s">
        <v>32146</v>
      </c>
      <c r="Q2554" s="35" t="s">
        <v>29721</v>
      </c>
      <c r="R2554" s="35" t="s">
        <v>29748</v>
      </c>
      <c r="S2554" s="35" t="s">
        <v>27562</v>
      </c>
      <c r="T2554" s="36" t="s">
        <v>27</v>
      </c>
      <c r="U2554" s="39" t="str">
        <f>_xlfn.CONCAT(Tabel4[[#This Row],[Personnr.]],"-",Tabel4[[#This Row],[Afdeling]],"-",Tabel4[[#This Row],[ASS_Status]])</f>
        <v>34725-0112-Aktiv ansættelse</v>
      </c>
    </row>
    <row r="2555" spans="13:21" ht="33.75" x14ac:dyDescent="0.4">
      <c r="M2555" s="35" t="s">
        <v>5912</v>
      </c>
      <c r="N2555" s="35" t="s">
        <v>48618</v>
      </c>
      <c r="O2555" s="35" t="s">
        <v>5913</v>
      </c>
      <c r="P2555" s="35" t="s">
        <v>32147</v>
      </c>
      <c r="Q2555" s="35" t="s">
        <v>31095</v>
      </c>
      <c r="R2555" s="35" t="s">
        <v>29748</v>
      </c>
      <c r="S2555" s="35" t="s">
        <v>5914</v>
      </c>
      <c r="T2555" s="36" t="s">
        <v>150</v>
      </c>
      <c r="U2555" s="39" t="str">
        <f>_xlfn.CONCAT(Tabel4[[#This Row],[Personnr.]],"-",Tabel4[[#This Row],[Afdeling]],"-",Tabel4[[#This Row],[ASS_Status]])</f>
        <v>24851-2282-Barsel u. løn m. pension (90)</v>
      </c>
    </row>
    <row r="2556" spans="13:21" ht="33.75" x14ac:dyDescent="0.4">
      <c r="M2556" s="35" t="s">
        <v>27564</v>
      </c>
      <c r="N2556" s="35" t="s">
        <v>48619</v>
      </c>
      <c r="O2556" s="35" t="s">
        <v>27565</v>
      </c>
      <c r="P2556" s="35" t="s">
        <v>32148</v>
      </c>
      <c r="Q2556" s="35" t="s">
        <v>29721</v>
      </c>
      <c r="R2556" s="35" t="s">
        <v>29748</v>
      </c>
      <c r="S2556" s="35" t="s">
        <v>27566</v>
      </c>
      <c r="T2556" s="36" t="s">
        <v>638</v>
      </c>
      <c r="U2556" s="39" t="str">
        <f>_xlfn.CONCAT(Tabel4[[#This Row],[Personnr.]],"-",Tabel4[[#This Row],[Afdeling]],"-",Tabel4[[#This Row],[ASS_Status]])</f>
        <v>34128-4735-Aktiv ansættelse</v>
      </c>
    </row>
    <row r="2557" spans="13:21" ht="33.75" x14ac:dyDescent="0.4">
      <c r="M2557" s="35" t="s">
        <v>27567</v>
      </c>
      <c r="N2557" s="35" t="s">
        <v>48620</v>
      </c>
      <c r="O2557" s="35" t="s">
        <v>27568</v>
      </c>
      <c r="P2557" s="35" t="s">
        <v>32149</v>
      </c>
      <c r="Q2557" s="35" t="s">
        <v>29718</v>
      </c>
      <c r="R2557" s="35" t="s">
        <v>29745</v>
      </c>
      <c r="S2557" s="35" t="s">
        <v>27569</v>
      </c>
      <c r="T2557" s="36" t="s">
        <v>350</v>
      </c>
      <c r="U2557" s="39" t="str">
        <f>_xlfn.CONCAT(Tabel4[[#This Row],[Personnr.]],"-",Tabel4[[#This Row],[Afdeling]],"-",Tabel4[[#This Row],[ASS_Status]])</f>
        <v>34712-2810-Inactive - Payroll Eligible</v>
      </c>
    </row>
    <row r="2558" spans="13:21" ht="33.75" x14ac:dyDescent="0.4">
      <c r="M2558" s="35" t="s">
        <v>27567</v>
      </c>
      <c r="N2558" s="35"/>
      <c r="O2558" s="35"/>
      <c r="P2558" s="35" t="s">
        <v>48621</v>
      </c>
      <c r="Q2558" s="35" t="s">
        <v>29721</v>
      </c>
      <c r="R2558" s="35" t="s">
        <v>29761</v>
      </c>
      <c r="S2558" s="35" t="s">
        <v>27569</v>
      </c>
      <c r="T2558" s="36" t="s">
        <v>361</v>
      </c>
      <c r="U2558" s="39" t="str">
        <f>_xlfn.CONCAT(Tabel4[[#This Row],[Personnr.]],"-",Tabel4[[#This Row],[Afdeling]],"-",Tabel4[[#This Row],[ASS_Status]])</f>
        <v>-2826-Aktiv ansættelse</v>
      </c>
    </row>
    <row r="2559" spans="13:21" x14ac:dyDescent="0.4">
      <c r="M2559" s="35" t="s">
        <v>5915</v>
      </c>
      <c r="N2559" s="35" t="s">
        <v>48622</v>
      </c>
      <c r="O2559" s="35" t="s">
        <v>5916</v>
      </c>
      <c r="P2559" s="35" t="s">
        <v>32150</v>
      </c>
      <c r="Q2559" s="35" t="s">
        <v>29718</v>
      </c>
      <c r="R2559" s="37" t="s">
        <v>29745</v>
      </c>
      <c r="S2559" s="35" t="s">
        <v>5917</v>
      </c>
      <c r="T2559" s="36" t="s">
        <v>39</v>
      </c>
      <c r="U2559" s="39" t="str">
        <f>_xlfn.CONCAT(Tabel4[[#This Row],[Personnr.]],"-",Tabel4[[#This Row],[Afdeling]],"-",Tabel4[[#This Row],[ASS_Status]])</f>
        <v>32749-0132-Inactive - Payroll Eligible</v>
      </c>
    </row>
    <row r="2560" spans="13:21" x14ac:dyDescent="0.4">
      <c r="M2560" s="35" t="s">
        <v>5918</v>
      </c>
      <c r="N2560" s="35" t="s">
        <v>48623</v>
      </c>
      <c r="O2560" s="35" t="s">
        <v>5919</v>
      </c>
      <c r="P2560" s="35" t="s">
        <v>32151</v>
      </c>
      <c r="Q2560" s="35" t="s">
        <v>29721</v>
      </c>
      <c r="R2560" s="35" t="s">
        <v>29748</v>
      </c>
      <c r="S2560" s="35" t="s">
        <v>5920</v>
      </c>
      <c r="T2560" s="36" t="s">
        <v>371</v>
      </c>
      <c r="U2560" s="39" t="str">
        <f>_xlfn.CONCAT(Tabel4[[#This Row],[Personnr.]],"-",Tabel4[[#This Row],[Afdeling]],"-",Tabel4[[#This Row],[ASS_Status]])</f>
        <v>32787-2841-Aktiv ansættelse</v>
      </c>
    </row>
    <row r="2561" spans="13:21" ht="45" x14ac:dyDescent="0.4">
      <c r="M2561" s="35" t="s">
        <v>44538</v>
      </c>
      <c r="N2561" s="35" t="s">
        <v>48624</v>
      </c>
      <c r="O2561" s="35" t="s">
        <v>44539</v>
      </c>
      <c r="P2561" s="35" t="s">
        <v>42861</v>
      </c>
      <c r="Q2561" s="35" t="s">
        <v>29718</v>
      </c>
      <c r="R2561" s="35" t="s">
        <v>29745</v>
      </c>
      <c r="S2561" s="35" t="s">
        <v>42862</v>
      </c>
      <c r="T2561" s="36" t="s">
        <v>39</v>
      </c>
      <c r="U2561" s="39" t="str">
        <f>_xlfn.CONCAT(Tabel4[[#This Row],[Personnr.]],"-",Tabel4[[#This Row],[Afdeling]],"-",Tabel4[[#This Row],[ASS_Status]])</f>
        <v>35839-0132-Inactive - Payroll Eligible</v>
      </c>
    </row>
    <row r="2562" spans="13:21" ht="45" x14ac:dyDescent="0.4">
      <c r="M2562" s="35" t="s">
        <v>44538</v>
      </c>
      <c r="N2562" s="35"/>
      <c r="O2562" s="35"/>
      <c r="P2562" s="35" t="s">
        <v>48625</v>
      </c>
      <c r="Q2562" s="35" t="s">
        <v>29718</v>
      </c>
      <c r="R2562" s="35" t="s">
        <v>29745</v>
      </c>
      <c r="S2562" s="35" t="s">
        <v>42862</v>
      </c>
      <c r="T2562" s="36" t="s">
        <v>39</v>
      </c>
      <c r="U2562" s="39" t="str">
        <f>_xlfn.CONCAT(Tabel4[[#This Row],[Personnr.]],"-",Tabel4[[#This Row],[Afdeling]],"-",Tabel4[[#This Row],[ASS_Status]])</f>
        <v>-0132-Inactive - Payroll Eligible</v>
      </c>
    </row>
    <row r="2563" spans="13:21" ht="33.75" x14ac:dyDescent="0.4">
      <c r="M2563" s="35" t="s">
        <v>44540</v>
      </c>
      <c r="N2563" s="35" t="s">
        <v>48626</v>
      </c>
      <c r="O2563" s="35" t="s">
        <v>44541</v>
      </c>
      <c r="P2563" s="35" t="s">
        <v>42863</v>
      </c>
      <c r="Q2563" s="35" t="s">
        <v>29721</v>
      </c>
      <c r="R2563" s="35" t="s">
        <v>29754</v>
      </c>
      <c r="S2563" s="35" t="s">
        <v>42864</v>
      </c>
      <c r="T2563" s="36" t="s">
        <v>430</v>
      </c>
      <c r="U2563" s="39" t="str">
        <f>_xlfn.CONCAT(Tabel4[[#This Row],[Personnr.]],"-",Tabel4[[#This Row],[Afdeling]],"-",Tabel4[[#This Row],[ASS_Status]])</f>
        <v>35593-3060-Aktiv ansættelse</v>
      </c>
    </row>
    <row r="2564" spans="13:21" ht="33.75" x14ac:dyDescent="0.4">
      <c r="M2564" s="35" t="s">
        <v>44540</v>
      </c>
      <c r="N2564" s="35"/>
      <c r="O2564" s="35"/>
      <c r="P2564" s="35" t="s">
        <v>48627</v>
      </c>
      <c r="Q2564" s="35" t="s">
        <v>29721</v>
      </c>
      <c r="R2564" s="35" t="s">
        <v>29754</v>
      </c>
      <c r="S2564" s="35" t="s">
        <v>42864</v>
      </c>
      <c r="T2564" s="36" t="s">
        <v>430</v>
      </c>
      <c r="U2564" s="39" t="str">
        <f>_xlfn.CONCAT(Tabel4[[#This Row],[Personnr.]],"-",Tabel4[[#This Row],[Afdeling]],"-",Tabel4[[#This Row],[ASS_Status]])</f>
        <v>-3060-Aktiv ansættelse</v>
      </c>
    </row>
    <row r="2565" spans="13:21" ht="33.75" x14ac:dyDescent="0.4">
      <c r="M2565" s="35" t="s">
        <v>48628</v>
      </c>
      <c r="N2565" s="35" t="s">
        <v>48629</v>
      </c>
      <c r="O2565" s="35" t="s">
        <v>48630</v>
      </c>
      <c r="P2565" s="35" t="s">
        <v>48631</v>
      </c>
      <c r="Q2565" s="35" t="s">
        <v>29718</v>
      </c>
      <c r="R2565" s="35" t="s">
        <v>29754</v>
      </c>
      <c r="S2565" s="35" t="s">
        <v>48632</v>
      </c>
      <c r="T2565" s="36" t="s">
        <v>252</v>
      </c>
      <c r="U2565" s="39" t="str">
        <f>_xlfn.CONCAT(Tabel4[[#This Row],[Personnr.]],"-",Tabel4[[#This Row],[Afdeling]],"-",Tabel4[[#This Row],[ASS_Status]])</f>
        <v>36689-2542-Inactive - Payroll Eligible</v>
      </c>
    </row>
    <row r="2566" spans="13:21" x14ac:dyDescent="0.4">
      <c r="M2566" s="35" t="s">
        <v>44542</v>
      </c>
      <c r="N2566" s="35" t="s">
        <v>48633</v>
      </c>
      <c r="O2566" s="35" t="s">
        <v>44543</v>
      </c>
      <c r="P2566" s="35" t="s">
        <v>42865</v>
      </c>
      <c r="Q2566" s="35" t="s">
        <v>29718</v>
      </c>
      <c r="R2566" s="35" t="s">
        <v>29754</v>
      </c>
      <c r="S2566" s="35" t="s">
        <v>42866</v>
      </c>
      <c r="T2566" s="36" t="s">
        <v>600</v>
      </c>
      <c r="U2566" s="39" t="str">
        <f>_xlfn.CONCAT(Tabel4[[#This Row],[Personnr.]],"-",Tabel4[[#This Row],[Afdeling]],"-",Tabel4[[#This Row],[ASS_Status]])</f>
        <v>36437-4270-Inactive - Payroll Eligible</v>
      </c>
    </row>
    <row r="2567" spans="13:21" x14ac:dyDescent="0.4">
      <c r="M2567" s="35" t="s">
        <v>5921</v>
      </c>
      <c r="N2567" s="35" t="s">
        <v>48634</v>
      </c>
      <c r="O2567" s="35" t="s">
        <v>5922</v>
      </c>
      <c r="P2567" s="35" t="s">
        <v>32152</v>
      </c>
      <c r="Q2567" s="35" t="s">
        <v>29718</v>
      </c>
      <c r="R2567" s="35" t="s">
        <v>29745</v>
      </c>
      <c r="S2567" s="35" t="s">
        <v>5923</v>
      </c>
      <c r="T2567" s="36" t="s">
        <v>263</v>
      </c>
      <c r="U2567" s="39" t="str">
        <f>_xlfn.CONCAT(Tabel4[[#This Row],[Personnr.]],"-",Tabel4[[#This Row],[Afdeling]],"-",Tabel4[[#This Row],[ASS_Status]])</f>
        <v>32142-2610-Inactive - Payroll Eligible</v>
      </c>
    </row>
    <row r="2568" spans="13:21" x14ac:dyDescent="0.4">
      <c r="M2568" s="35" t="s">
        <v>5921</v>
      </c>
      <c r="N2568" s="35"/>
      <c r="O2568" s="35"/>
      <c r="P2568" s="35" t="s">
        <v>32153</v>
      </c>
      <c r="Q2568" s="35" t="s">
        <v>29718</v>
      </c>
      <c r="R2568" s="35" t="s">
        <v>29745</v>
      </c>
      <c r="S2568" s="35" t="s">
        <v>5923</v>
      </c>
      <c r="T2568" s="36" t="s">
        <v>288</v>
      </c>
      <c r="U2568" s="39" t="str">
        <f>_xlfn.CONCAT(Tabel4[[#This Row],[Personnr.]],"-",Tabel4[[#This Row],[Afdeling]],"-",Tabel4[[#This Row],[ASS_Status]])</f>
        <v>-2694-Inactive - Payroll Eligible</v>
      </c>
    </row>
    <row r="2569" spans="13:21" x14ac:dyDescent="0.4">
      <c r="M2569" s="35" t="s">
        <v>5921</v>
      </c>
      <c r="N2569" s="35"/>
      <c r="O2569" s="35"/>
      <c r="P2569" s="35" t="s">
        <v>48635</v>
      </c>
      <c r="Q2569" s="35" t="s">
        <v>29718</v>
      </c>
      <c r="R2569" s="35" t="s">
        <v>29745</v>
      </c>
      <c r="S2569" s="35" t="s">
        <v>5923</v>
      </c>
      <c r="T2569" s="36" t="s">
        <v>288</v>
      </c>
      <c r="U2569" s="39" t="str">
        <f>_xlfn.CONCAT(Tabel4[[#This Row],[Personnr.]],"-",Tabel4[[#This Row],[Afdeling]],"-",Tabel4[[#This Row],[ASS_Status]])</f>
        <v>-2694-Inactive - Payroll Eligible</v>
      </c>
    </row>
    <row r="2570" spans="13:21" x14ac:dyDescent="0.4">
      <c r="M2570" s="35" t="s">
        <v>5924</v>
      </c>
      <c r="N2570" s="35" t="s">
        <v>48636</v>
      </c>
      <c r="O2570" s="35" t="s">
        <v>5925</v>
      </c>
      <c r="P2570" s="35" t="s">
        <v>32154</v>
      </c>
      <c r="Q2570" s="35" t="s">
        <v>29718</v>
      </c>
      <c r="R2570" s="35" t="s">
        <v>31025</v>
      </c>
      <c r="S2570" s="35" t="s">
        <v>5926</v>
      </c>
      <c r="T2570" s="36" t="s">
        <v>622</v>
      </c>
      <c r="U2570" s="39" t="str">
        <f>_xlfn.CONCAT(Tabel4[[#This Row],[Personnr.]],"-",Tabel4[[#This Row],[Afdeling]],"-",Tabel4[[#This Row],[ASS_Status]])</f>
        <v>320-4635-Inactive - Payroll Eligible</v>
      </c>
    </row>
    <row r="2571" spans="13:21" x14ac:dyDescent="0.4">
      <c r="M2571" s="35" t="s">
        <v>5927</v>
      </c>
      <c r="N2571" s="35" t="s">
        <v>48637</v>
      </c>
      <c r="O2571" s="35" t="s">
        <v>5928</v>
      </c>
      <c r="P2571" s="35" t="s">
        <v>32155</v>
      </c>
      <c r="Q2571" s="35" t="s">
        <v>29721</v>
      </c>
      <c r="R2571" s="35" t="s">
        <v>30583</v>
      </c>
      <c r="S2571" s="35" t="s">
        <v>5929</v>
      </c>
      <c r="T2571" s="36" t="s">
        <v>822</v>
      </c>
      <c r="U2571" s="39" t="str">
        <f>_xlfn.CONCAT(Tabel4[[#This Row],[Personnr.]],"-",Tabel4[[#This Row],[Afdeling]],"-",Tabel4[[#This Row],[ASS_Status]])</f>
        <v>29397-8380-Aktiv ansættelse</v>
      </c>
    </row>
    <row r="2572" spans="13:21" x14ac:dyDescent="0.4">
      <c r="M2572" s="35" t="s">
        <v>5930</v>
      </c>
      <c r="N2572" s="35" t="s">
        <v>48638</v>
      </c>
      <c r="O2572" s="35" t="s">
        <v>5931</v>
      </c>
      <c r="P2572" s="35" t="s">
        <v>32156</v>
      </c>
      <c r="Q2572" s="35" t="s">
        <v>29718</v>
      </c>
      <c r="R2572" s="35" t="s">
        <v>29780</v>
      </c>
      <c r="S2572" s="35" t="s">
        <v>5932</v>
      </c>
      <c r="T2572" s="36" t="s">
        <v>37</v>
      </c>
      <c r="U2572" s="39" t="str">
        <f>_xlfn.CONCAT(Tabel4[[#This Row],[Personnr.]],"-",Tabel4[[#This Row],[Afdeling]],"-",Tabel4[[#This Row],[ASS_Status]])</f>
        <v>544-0122-Inactive - Payroll Eligible</v>
      </c>
    </row>
    <row r="2573" spans="13:21" x14ac:dyDescent="0.4">
      <c r="M2573" s="35" t="s">
        <v>5933</v>
      </c>
      <c r="N2573" s="35" t="s">
        <v>48639</v>
      </c>
      <c r="O2573" s="35" t="s">
        <v>495</v>
      </c>
      <c r="P2573" s="35" t="s">
        <v>32157</v>
      </c>
      <c r="Q2573" s="35" t="s">
        <v>29718</v>
      </c>
      <c r="R2573" s="35" t="s">
        <v>29729</v>
      </c>
      <c r="S2573" s="35" t="s">
        <v>5934</v>
      </c>
      <c r="T2573" s="36" t="s">
        <v>171</v>
      </c>
      <c r="U2573" s="39" t="str">
        <f>_xlfn.CONCAT(Tabel4[[#This Row],[Personnr.]],"-",Tabel4[[#This Row],[Afdeling]],"-",Tabel4[[#This Row],[ASS_Status]])</f>
        <v>3329-2339-Inactive - Payroll Eligible</v>
      </c>
    </row>
    <row r="2574" spans="13:21" x14ac:dyDescent="0.4">
      <c r="M2574" s="35" t="s">
        <v>5935</v>
      </c>
      <c r="N2574" s="35" t="s">
        <v>48640</v>
      </c>
      <c r="O2574" s="35" t="s">
        <v>5936</v>
      </c>
      <c r="P2574" s="35" t="s">
        <v>32158</v>
      </c>
      <c r="Q2574" s="35" t="s">
        <v>29721</v>
      </c>
      <c r="R2574" s="35" t="s">
        <v>29844</v>
      </c>
      <c r="S2574" s="35" t="s">
        <v>5937</v>
      </c>
      <c r="T2574" s="36" t="s">
        <v>308</v>
      </c>
      <c r="U2574" s="39" t="str">
        <f>_xlfn.CONCAT(Tabel4[[#This Row],[Personnr.]],"-",Tabel4[[#This Row],[Afdeling]],"-",Tabel4[[#This Row],[ASS_Status]])</f>
        <v>1013-2751-Aktiv ansættelse</v>
      </c>
    </row>
    <row r="2575" spans="13:21" x14ac:dyDescent="0.4">
      <c r="M2575" s="35" t="s">
        <v>5938</v>
      </c>
      <c r="N2575" s="35" t="s">
        <v>48641</v>
      </c>
      <c r="O2575" s="35" t="s">
        <v>497</v>
      </c>
      <c r="P2575" s="35" t="s">
        <v>32159</v>
      </c>
      <c r="Q2575" s="35" t="s">
        <v>29721</v>
      </c>
      <c r="R2575" s="35" t="s">
        <v>29887</v>
      </c>
      <c r="S2575" s="35" t="s">
        <v>5939</v>
      </c>
      <c r="T2575" s="36" t="s">
        <v>42501</v>
      </c>
      <c r="U2575" s="39" t="str">
        <f>_xlfn.CONCAT(Tabel4[[#This Row],[Personnr.]],"-",Tabel4[[#This Row],[Afdeling]],"-",Tabel4[[#This Row],[ASS_Status]])</f>
        <v>3331-2291-Aktiv ansættelse</v>
      </c>
    </row>
    <row r="2576" spans="13:21" x14ac:dyDescent="0.4">
      <c r="M2576" s="35" t="s">
        <v>5940</v>
      </c>
      <c r="N2576" s="35" t="s">
        <v>48642</v>
      </c>
      <c r="O2576" s="35" t="s">
        <v>5941</v>
      </c>
      <c r="P2576" s="35" t="s">
        <v>32160</v>
      </c>
      <c r="Q2576" s="35" t="s">
        <v>29721</v>
      </c>
      <c r="R2576" s="35" t="s">
        <v>29992</v>
      </c>
      <c r="S2576" s="35" t="s">
        <v>5942</v>
      </c>
      <c r="T2576" s="36" t="s">
        <v>738</v>
      </c>
      <c r="U2576" s="39" t="str">
        <f>_xlfn.CONCAT(Tabel4[[#This Row],[Personnr.]],"-",Tabel4[[#This Row],[Afdeling]],"-",Tabel4[[#This Row],[ASS_Status]])</f>
        <v>18900-6500-Aktiv ansættelse</v>
      </c>
    </row>
    <row r="2577" spans="13:21" ht="33.75" x14ac:dyDescent="0.4">
      <c r="M2577" s="35" t="s">
        <v>5943</v>
      </c>
      <c r="N2577" s="35" t="s">
        <v>48643</v>
      </c>
      <c r="O2577" s="35" t="s">
        <v>5944</v>
      </c>
      <c r="P2577" s="35" t="s">
        <v>32161</v>
      </c>
      <c r="Q2577" s="35" t="s">
        <v>29721</v>
      </c>
      <c r="R2577" s="35" t="s">
        <v>30036</v>
      </c>
      <c r="S2577" s="35" t="s">
        <v>5945</v>
      </c>
      <c r="T2577" s="36" t="s">
        <v>617</v>
      </c>
      <c r="U2577" s="39" t="str">
        <f>_xlfn.CONCAT(Tabel4[[#This Row],[Personnr.]],"-",Tabel4[[#This Row],[Afdeling]],"-",Tabel4[[#This Row],[ASS_Status]])</f>
        <v>15917-4624-Aktiv ansættelse</v>
      </c>
    </row>
    <row r="2578" spans="13:21" x14ac:dyDescent="0.4">
      <c r="M2578" s="35" t="s">
        <v>5946</v>
      </c>
      <c r="N2578" s="35" t="s">
        <v>48644</v>
      </c>
      <c r="O2578" s="35" t="s">
        <v>5947</v>
      </c>
      <c r="P2578" s="35" t="s">
        <v>32162</v>
      </c>
      <c r="Q2578" s="35" t="s">
        <v>29721</v>
      </c>
      <c r="R2578" s="35" t="s">
        <v>29722</v>
      </c>
      <c r="S2578" s="35" t="s">
        <v>5948</v>
      </c>
      <c r="T2578" s="36" t="s">
        <v>245</v>
      </c>
      <c r="U2578" s="39" t="str">
        <f>_xlfn.CONCAT(Tabel4[[#This Row],[Personnr.]],"-",Tabel4[[#This Row],[Afdeling]],"-",Tabel4[[#This Row],[ASS_Status]])</f>
        <v>2689-2516-Aktiv ansættelse</v>
      </c>
    </row>
    <row r="2579" spans="13:21" x14ac:dyDescent="0.4">
      <c r="M2579" s="35" t="s">
        <v>5949</v>
      </c>
      <c r="N2579" s="35" t="s">
        <v>48645</v>
      </c>
      <c r="O2579" s="35" t="s">
        <v>5950</v>
      </c>
      <c r="P2579" s="35" t="s">
        <v>32163</v>
      </c>
      <c r="Q2579" s="35" t="s">
        <v>29718</v>
      </c>
      <c r="R2579" s="35" t="s">
        <v>29729</v>
      </c>
      <c r="S2579" s="35" t="s">
        <v>5951</v>
      </c>
      <c r="T2579" s="36" t="s">
        <v>636</v>
      </c>
      <c r="U2579" s="39" t="str">
        <f>_xlfn.CONCAT(Tabel4[[#This Row],[Personnr.]],"-",Tabel4[[#This Row],[Afdeling]],"-",Tabel4[[#This Row],[ASS_Status]])</f>
        <v>13722-4725-Inactive - Payroll Eligible</v>
      </c>
    </row>
    <row r="2580" spans="13:21" x14ac:dyDescent="0.4">
      <c r="M2580" s="35" t="s">
        <v>5952</v>
      </c>
      <c r="N2580" s="35" t="s">
        <v>48646</v>
      </c>
      <c r="O2580" s="35" t="s">
        <v>5953</v>
      </c>
      <c r="P2580" s="35" t="s">
        <v>32164</v>
      </c>
      <c r="Q2580" s="35" t="s">
        <v>29721</v>
      </c>
      <c r="R2580" s="35" t="s">
        <v>29965</v>
      </c>
      <c r="S2580" s="35" t="s">
        <v>5954</v>
      </c>
      <c r="T2580" s="36" t="s">
        <v>44</v>
      </c>
      <c r="U2580" s="39" t="str">
        <f>_xlfn.CONCAT(Tabel4[[#This Row],[Personnr.]],"-",Tabel4[[#This Row],[Afdeling]],"-",Tabel4[[#This Row],[ASS_Status]])</f>
        <v>651-1000-Aktiv ansættelse</v>
      </c>
    </row>
    <row r="2581" spans="13:21" x14ac:dyDescent="0.4">
      <c r="M2581" s="35" t="s">
        <v>5955</v>
      </c>
      <c r="N2581" s="35" t="s">
        <v>48647</v>
      </c>
      <c r="O2581" s="35" t="s">
        <v>5956</v>
      </c>
      <c r="P2581" s="35" t="s">
        <v>32165</v>
      </c>
      <c r="Q2581" s="35" t="s">
        <v>29721</v>
      </c>
      <c r="R2581" s="35" t="s">
        <v>29786</v>
      </c>
      <c r="S2581" s="35" t="s">
        <v>5957</v>
      </c>
      <c r="T2581" s="36" t="s">
        <v>692</v>
      </c>
      <c r="U2581" s="39" t="str">
        <f>_xlfn.CONCAT(Tabel4[[#This Row],[Personnr.]],"-",Tabel4[[#This Row],[Afdeling]],"-",Tabel4[[#This Row],[ASS_Status]])</f>
        <v>2227-5622-Aktiv ansættelse</v>
      </c>
    </row>
    <row r="2582" spans="13:21" ht="33.75" x14ac:dyDescent="0.4">
      <c r="M2582" s="35" t="s">
        <v>5958</v>
      </c>
      <c r="N2582" s="35" t="s">
        <v>48648</v>
      </c>
      <c r="O2582" s="35" t="s">
        <v>5959</v>
      </c>
      <c r="P2582" s="35" t="s">
        <v>32166</v>
      </c>
      <c r="Q2582" s="35" t="s">
        <v>29721</v>
      </c>
      <c r="R2582" s="35" t="s">
        <v>29729</v>
      </c>
      <c r="S2582" s="35" t="s">
        <v>5960</v>
      </c>
      <c r="T2582" s="36" t="s">
        <v>31</v>
      </c>
      <c r="U2582" s="39" t="str">
        <f>_xlfn.CONCAT(Tabel4[[#This Row],[Personnr.]],"-",Tabel4[[#This Row],[Afdeling]],"-",Tabel4[[#This Row],[ASS_Status]])</f>
        <v>547-0116-Aktiv ansættelse</v>
      </c>
    </row>
    <row r="2583" spans="13:21" x14ac:dyDescent="0.4">
      <c r="M2583" s="35" t="s">
        <v>5961</v>
      </c>
      <c r="N2583" s="35" t="s">
        <v>48649</v>
      </c>
      <c r="O2583" s="35" t="s">
        <v>5962</v>
      </c>
      <c r="P2583" s="35" t="s">
        <v>32167</v>
      </c>
      <c r="Q2583" s="35" t="s">
        <v>29718</v>
      </c>
      <c r="R2583" s="35" t="s">
        <v>30001</v>
      </c>
      <c r="S2583" s="35" t="s">
        <v>5963</v>
      </c>
      <c r="T2583" s="36" t="s">
        <v>254</v>
      </c>
      <c r="U2583" s="39" t="str">
        <f>_xlfn.CONCAT(Tabel4[[#This Row],[Personnr.]],"-",Tabel4[[#This Row],[Afdeling]],"-",Tabel4[[#This Row],[ASS_Status]])</f>
        <v>32989-2562-Inactive - Payroll Eligible</v>
      </c>
    </row>
    <row r="2584" spans="13:21" x14ac:dyDescent="0.4">
      <c r="M2584" s="35" t="s">
        <v>48650</v>
      </c>
      <c r="N2584" s="35" t="s">
        <v>48651</v>
      </c>
      <c r="O2584" s="35" t="s">
        <v>48652</v>
      </c>
      <c r="P2584" s="35" t="s">
        <v>48653</v>
      </c>
      <c r="Q2584" s="35" t="s">
        <v>29721</v>
      </c>
      <c r="R2584" s="35" t="s">
        <v>29780</v>
      </c>
      <c r="S2584" s="35" t="s">
        <v>48654</v>
      </c>
      <c r="T2584" s="36" t="s">
        <v>600</v>
      </c>
      <c r="U2584" s="39" t="str">
        <f>_xlfn.CONCAT(Tabel4[[#This Row],[Personnr.]],"-",Tabel4[[#This Row],[Afdeling]],"-",Tabel4[[#This Row],[ASS_Status]])</f>
        <v>36263-4270-Aktiv ansættelse</v>
      </c>
    </row>
    <row r="2585" spans="13:21" x14ac:dyDescent="0.4">
      <c r="M2585" s="35" t="s">
        <v>5964</v>
      </c>
      <c r="N2585" s="35" t="s">
        <v>48655</v>
      </c>
      <c r="O2585" s="35" t="s">
        <v>5965</v>
      </c>
      <c r="P2585" s="35" t="s">
        <v>32168</v>
      </c>
      <c r="Q2585" s="35" t="s">
        <v>29721</v>
      </c>
      <c r="R2585" s="35" t="s">
        <v>29802</v>
      </c>
      <c r="S2585" s="35" t="s">
        <v>5966</v>
      </c>
      <c r="T2585" s="36" t="s">
        <v>47064</v>
      </c>
      <c r="U2585" s="39" t="str">
        <f>_xlfn.CONCAT(Tabel4[[#This Row],[Personnr.]],"-",Tabel4[[#This Row],[Afdeling]],"-",Tabel4[[#This Row],[ASS_Status]])</f>
        <v>23239-2903-Aktiv ansættelse</v>
      </c>
    </row>
    <row r="2586" spans="13:21" x14ac:dyDescent="0.4">
      <c r="M2586" s="35" t="s">
        <v>5967</v>
      </c>
      <c r="N2586" s="35" t="s">
        <v>48656</v>
      </c>
      <c r="O2586" s="35" t="s">
        <v>5968</v>
      </c>
      <c r="P2586" s="35" t="s">
        <v>32169</v>
      </c>
      <c r="Q2586" s="35" t="s">
        <v>29718</v>
      </c>
      <c r="R2586" s="35" t="s">
        <v>29926</v>
      </c>
      <c r="S2586" s="35" t="s">
        <v>5969</v>
      </c>
      <c r="T2586" s="36" t="s">
        <v>728</v>
      </c>
      <c r="U2586" s="39" t="str">
        <f>_xlfn.CONCAT(Tabel4[[#This Row],[Personnr.]],"-",Tabel4[[#This Row],[Afdeling]],"-",Tabel4[[#This Row],[ASS_Status]])</f>
        <v>18872-6280-Inactive - Payroll Eligible</v>
      </c>
    </row>
    <row r="2587" spans="13:21" x14ac:dyDescent="0.4">
      <c r="M2587" s="35" t="s">
        <v>5970</v>
      </c>
      <c r="N2587" s="35" t="s">
        <v>48657</v>
      </c>
      <c r="O2587" s="35" t="s">
        <v>5971</v>
      </c>
      <c r="P2587" s="35" t="s">
        <v>32170</v>
      </c>
      <c r="Q2587" s="35" t="s">
        <v>29718</v>
      </c>
      <c r="R2587" s="35" t="s">
        <v>29719</v>
      </c>
      <c r="S2587" s="35" t="s">
        <v>5972</v>
      </c>
      <c r="T2587" s="36" t="s">
        <v>379</v>
      </c>
      <c r="U2587" s="39" t="str">
        <f>_xlfn.CONCAT(Tabel4[[#This Row],[Personnr.]],"-",Tabel4[[#This Row],[Afdeling]],"-",Tabel4[[#This Row],[ASS_Status]])</f>
        <v>26891-2901-Inactive - Payroll Eligible</v>
      </c>
    </row>
    <row r="2588" spans="13:21" x14ac:dyDescent="0.4">
      <c r="M2588" s="35" t="s">
        <v>5973</v>
      </c>
      <c r="N2588" s="35" t="s">
        <v>48658</v>
      </c>
      <c r="O2588" s="35" t="s">
        <v>5974</v>
      </c>
      <c r="P2588" s="35" t="s">
        <v>32171</v>
      </c>
      <c r="Q2588" s="35" t="s">
        <v>29932</v>
      </c>
      <c r="R2588" s="35" t="s">
        <v>29737</v>
      </c>
      <c r="S2588" s="35" t="s">
        <v>5975</v>
      </c>
      <c r="T2588" s="36" t="s">
        <v>263</v>
      </c>
      <c r="U2588" s="39" t="str">
        <f>_xlfn.CONCAT(Tabel4[[#This Row],[Personnr.]],"-",Tabel4[[#This Row],[Afdeling]],"-",Tabel4[[#This Row],[ASS_Status]])</f>
        <v>31759-2610-Barsel med løn (191)</v>
      </c>
    </row>
    <row r="2589" spans="13:21" x14ac:dyDescent="0.4">
      <c r="M2589" s="35" t="s">
        <v>5976</v>
      </c>
      <c r="N2589" s="35" t="s">
        <v>48659</v>
      </c>
      <c r="O2589" s="35" t="s">
        <v>5977</v>
      </c>
      <c r="P2589" s="35" t="s">
        <v>32172</v>
      </c>
      <c r="Q2589" s="35" t="s">
        <v>29718</v>
      </c>
      <c r="R2589" s="35" t="s">
        <v>29748</v>
      </c>
      <c r="S2589" s="35" t="s">
        <v>5978</v>
      </c>
      <c r="T2589" s="36" t="s">
        <v>472</v>
      </c>
      <c r="U2589" s="39" t="str">
        <f>_xlfn.CONCAT(Tabel4[[#This Row],[Personnr.]],"-",Tabel4[[#This Row],[Afdeling]],"-",Tabel4[[#This Row],[ASS_Status]])</f>
        <v>26875-3195-Inactive - Payroll Eligible</v>
      </c>
    </row>
    <row r="2590" spans="13:21" x14ac:dyDescent="0.4">
      <c r="M2590" s="35" t="s">
        <v>5979</v>
      </c>
      <c r="N2590" s="35" t="s">
        <v>48660</v>
      </c>
      <c r="O2590" s="35" t="s">
        <v>5980</v>
      </c>
      <c r="P2590" s="35" t="s">
        <v>42867</v>
      </c>
      <c r="Q2590" s="35" t="s">
        <v>29721</v>
      </c>
      <c r="R2590" s="35" t="s">
        <v>29737</v>
      </c>
      <c r="S2590" s="35" t="s">
        <v>5981</v>
      </c>
      <c r="T2590" s="36" t="s">
        <v>600</v>
      </c>
      <c r="U2590" s="39" t="str">
        <f>_xlfn.CONCAT(Tabel4[[#This Row],[Personnr.]],"-",Tabel4[[#This Row],[Afdeling]],"-",Tabel4[[#This Row],[ASS_Status]])</f>
        <v>18403-4270-Aktiv ansættelse</v>
      </c>
    </row>
    <row r="2591" spans="13:21" x14ac:dyDescent="0.4">
      <c r="M2591" s="35" t="s">
        <v>5979</v>
      </c>
      <c r="N2591" s="35"/>
      <c r="O2591" s="35"/>
      <c r="P2591" s="35" t="s">
        <v>32173</v>
      </c>
      <c r="Q2591" s="35" t="s">
        <v>29718</v>
      </c>
      <c r="R2591" s="35" t="s">
        <v>29761</v>
      </c>
      <c r="S2591" s="35" t="s">
        <v>5981</v>
      </c>
      <c r="T2591" s="36" t="s">
        <v>605</v>
      </c>
      <c r="U2591" s="39" t="str">
        <f>_xlfn.CONCAT(Tabel4[[#This Row],[Personnr.]],"-",Tabel4[[#This Row],[Afdeling]],"-",Tabel4[[#This Row],[ASS_Status]])</f>
        <v>-4280-Inactive - Payroll Eligible</v>
      </c>
    </row>
    <row r="2592" spans="13:21" x14ac:dyDescent="0.4">
      <c r="M2592" s="35" t="s">
        <v>5982</v>
      </c>
      <c r="N2592" s="35" t="s">
        <v>48661</v>
      </c>
      <c r="O2592" s="35" t="s">
        <v>5983</v>
      </c>
      <c r="P2592" s="35" t="s">
        <v>32174</v>
      </c>
      <c r="Q2592" s="35" t="s">
        <v>29721</v>
      </c>
      <c r="R2592" s="35" t="s">
        <v>29737</v>
      </c>
      <c r="S2592" s="35" t="s">
        <v>5984</v>
      </c>
      <c r="T2592" s="36" t="s">
        <v>50</v>
      </c>
      <c r="U2592" s="39" t="str">
        <f>_xlfn.CONCAT(Tabel4[[#This Row],[Personnr.]],"-",Tabel4[[#This Row],[Afdeling]],"-",Tabel4[[#This Row],[ASS_Status]])</f>
        <v>32640-1025-Aktiv ansættelse</v>
      </c>
    </row>
    <row r="2593" spans="13:21" ht="33.75" x14ac:dyDescent="0.4">
      <c r="M2593" s="35" t="s">
        <v>5985</v>
      </c>
      <c r="N2593" s="35" t="s">
        <v>48662</v>
      </c>
      <c r="O2593" s="35" t="s">
        <v>5986</v>
      </c>
      <c r="P2593" s="35" t="s">
        <v>32175</v>
      </c>
      <c r="Q2593" s="35" t="s">
        <v>29721</v>
      </c>
      <c r="R2593" s="35" t="s">
        <v>29737</v>
      </c>
      <c r="S2593" s="35" t="s">
        <v>5987</v>
      </c>
      <c r="T2593" s="36" t="s">
        <v>616</v>
      </c>
      <c r="U2593" s="39" t="str">
        <f>_xlfn.CONCAT(Tabel4[[#This Row],[Personnr.]],"-",Tabel4[[#This Row],[Afdeling]],"-",Tabel4[[#This Row],[ASS_Status]])</f>
        <v>31461-4620-Aktiv ansættelse</v>
      </c>
    </row>
    <row r="2594" spans="13:21" x14ac:dyDescent="0.4">
      <c r="M2594" s="35" t="s">
        <v>5988</v>
      </c>
      <c r="N2594" s="35" t="s">
        <v>48663</v>
      </c>
      <c r="O2594" s="35" t="s">
        <v>5989</v>
      </c>
      <c r="P2594" s="35" t="s">
        <v>32176</v>
      </c>
      <c r="Q2594" s="35" t="s">
        <v>29718</v>
      </c>
      <c r="R2594" s="35" t="s">
        <v>30191</v>
      </c>
      <c r="S2594" s="35" t="s">
        <v>5990</v>
      </c>
      <c r="T2594" s="36" t="s">
        <v>816</v>
      </c>
      <c r="U2594" s="39" t="str">
        <f>_xlfn.CONCAT(Tabel4[[#This Row],[Personnr.]],"-",Tabel4[[#This Row],[Afdeling]],"-",Tabel4[[#This Row],[ASS_Status]])</f>
        <v>24588-8320-Inactive - Payroll Eligible</v>
      </c>
    </row>
    <row r="2595" spans="13:21" ht="33.75" x14ac:dyDescent="0.4">
      <c r="M2595" s="35" t="s">
        <v>5991</v>
      </c>
      <c r="N2595" s="35" t="s">
        <v>48664</v>
      </c>
      <c r="O2595" s="35" t="s">
        <v>5992</v>
      </c>
      <c r="P2595" s="35" t="s">
        <v>32177</v>
      </c>
      <c r="Q2595" s="35" t="s">
        <v>29718</v>
      </c>
      <c r="R2595" s="35" t="s">
        <v>29754</v>
      </c>
      <c r="S2595" s="35" t="s">
        <v>5993</v>
      </c>
      <c r="T2595" s="36" t="s">
        <v>599</v>
      </c>
      <c r="U2595" s="39" t="str">
        <f>_xlfn.CONCAT(Tabel4[[#This Row],[Personnr.]],"-",Tabel4[[#This Row],[Afdeling]],"-",Tabel4[[#This Row],[ASS_Status]])</f>
        <v>33965-4261-Inactive - Payroll Eligible</v>
      </c>
    </row>
    <row r="2596" spans="13:21" ht="33.75" x14ac:dyDescent="0.4">
      <c r="M2596" s="35" t="s">
        <v>5994</v>
      </c>
      <c r="N2596" s="35" t="s">
        <v>48665</v>
      </c>
      <c r="O2596" s="35" t="s">
        <v>5995</v>
      </c>
      <c r="P2596" s="35" t="s">
        <v>32178</v>
      </c>
      <c r="Q2596" s="35" t="s">
        <v>29743</v>
      </c>
      <c r="R2596" s="35" t="s">
        <v>29748</v>
      </c>
      <c r="S2596" s="35" t="s">
        <v>5996</v>
      </c>
      <c r="T2596" s="36" t="s">
        <v>160</v>
      </c>
      <c r="U2596" s="39" t="str">
        <f>_xlfn.CONCAT(Tabel4[[#This Row],[Personnr.]],"-",Tabel4[[#This Row],[Afdeling]],"-",Tabel4[[#This Row],[ASS_Status]])</f>
        <v>30933-2304-Aktivt ansættelsesforhold</v>
      </c>
    </row>
    <row r="2597" spans="13:21" x14ac:dyDescent="0.4">
      <c r="M2597" s="35" t="s">
        <v>27570</v>
      </c>
      <c r="N2597" s="35" t="s">
        <v>48666</v>
      </c>
      <c r="O2597" s="35" t="s">
        <v>27571</v>
      </c>
      <c r="P2597" s="35" t="s">
        <v>32179</v>
      </c>
      <c r="Q2597" s="35" t="s">
        <v>29721</v>
      </c>
      <c r="R2597" s="35" t="s">
        <v>29748</v>
      </c>
      <c r="S2597" s="35" t="s">
        <v>27572</v>
      </c>
      <c r="T2597" s="36" t="s">
        <v>29</v>
      </c>
      <c r="U2597" s="39" t="str">
        <f>_xlfn.CONCAT(Tabel4[[#This Row],[Personnr.]],"-",Tabel4[[#This Row],[Afdeling]],"-",Tabel4[[#This Row],[ASS_Status]])</f>
        <v>34193-0114-Aktiv ansættelse</v>
      </c>
    </row>
    <row r="2598" spans="13:21" x14ac:dyDescent="0.4">
      <c r="M2598" s="35" t="s">
        <v>32180</v>
      </c>
      <c r="N2598" s="35" t="s">
        <v>48667</v>
      </c>
      <c r="O2598" s="35" t="s">
        <v>32181</v>
      </c>
      <c r="P2598" s="35" t="s">
        <v>32182</v>
      </c>
      <c r="Q2598" s="35" t="s">
        <v>29718</v>
      </c>
      <c r="R2598" s="35" t="s">
        <v>29761</v>
      </c>
      <c r="S2598" s="35" t="s">
        <v>32183</v>
      </c>
      <c r="T2598" s="36" t="s">
        <v>472</v>
      </c>
      <c r="U2598" s="39" t="str">
        <f>_xlfn.CONCAT(Tabel4[[#This Row],[Personnr.]],"-",Tabel4[[#This Row],[Afdeling]],"-",Tabel4[[#This Row],[ASS_Status]])</f>
        <v>34988-3195-Inactive - Payroll Eligible</v>
      </c>
    </row>
    <row r="2599" spans="13:21" x14ac:dyDescent="0.4">
      <c r="M2599" s="35" t="s">
        <v>48668</v>
      </c>
      <c r="N2599" s="35" t="s">
        <v>48669</v>
      </c>
      <c r="O2599" s="35" t="s">
        <v>48670</v>
      </c>
      <c r="P2599" s="35" t="s">
        <v>48671</v>
      </c>
      <c r="Q2599" s="35" t="s">
        <v>29718</v>
      </c>
      <c r="R2599" s="35" t="s">
        <v>29745</v>
      </c>
      <c r="S2599" s="35" t="s">
        <v>48672</v>
      </c>
      <c r="T2599" s="36" t="s">
        <v>85</v>
      </c>
      <c r="U2599" s="39" t="str">
        <f>_xlfn.CONCAT(Tabel4[[#This Row],[Personnr.]],"-",Tabel4[[#This Row],[Afdeling]],"-",Tabel4[[#This Row],[ASS_Status]])</f>
        <v>36997-1118-Inactive - Payroll Eligible</v>
      </c>
    </row>
    <row r="2600" spans="13:21" ht="33.75" x14ac:dyDescent="0.4">
      <c r="M2600" s="35" t="s">
        <v>5997</v>
      </c>
      <c r="N2600" s="35" t="s">
        <v>48673</v>
      </c>
      <c r="O2600" s="35" t="s">
        <v>5998</v>
      </c>
      <c r="P2600" s="35" t="s">
        <v>32184</v>
      </c>
      <c r="Q2600" s="35" t="s">
        <v>29718</v>
      </c>
      <c r="R2600" s="35" t="s">
        <v>29761</v>
      </c>
      <c r="S2600" s="35" t="s">
        <v>5999</v>
      </c>
      <c r="T2600" s="36" t="s">
        <v>168</v>
      </c>
      <c r="U2600" s="39" t="str">
        <f>_xlfn.CONCAT(Tabel4[[#This Row],[Personnr.]],"-",Tabel4[[#This Row],[Afdeling]],"-",Tabel4[[#This Row],[ASS_Status]])</f>
        <v>33929-2336-Inactive - Payroll Eligible</v>
      </c>
    </row>
    <row r="2601" spans="13:21" ht="33.75" x14ac:dyDescent="0.4">
      <c r="M2601" s="35" t="s">
        <v>5997</v>
      </c>
      <c r="N2601" s="35"/>
      <c r="O2601" s="35"/>
      <c r="P2601" s="35" t="s">
        <v>48674</v>
      </c>
      <c r="Q2601" s="35" t="s">
        <v>29721</v>
      </c>
      <c r="R2601" s="35" t="s">
        <v>29761</v>
      </c>
      <c r="S2601" s="35" t="s">
        <v>5999</v>
      </c>
      <c r="T2601" s="36" t="s">
        <v>42501</v>
      </c>
      <c r="U2601" s="39" t="str">
        <f>_xlfn.CONCAT(Tabel4[[#This Row],[Personnr.]],"-",Tabel4[[#This Row],[Afdeling]],"-",Tabel4[[#This Row],[ASS_Status]])</f>
        <v>-2291-Aktiv ansættelse</v>
      </c>
    </row>
    <row r="2602" spans="13:21" x14ac:dyDescent="0.4">
      <c r="M2602" s="35" t="s">
        <v>27573</v>
      </c>
      <c r="N2602" s="35" t="s">
        <v>48675</v>
      </c>
      <c r="O2602" s="35" t="s">
        <v>27574</v>
      </c>
      <c r="P2602" s="35" t="s">
        <v>32185</v>
      </c>
      <c r="Q2602" s="35" t="s">
        <v>29718</v>
      </c>
      <c r="R2602" s="35" t="s">
        <v>29745</v>
      </c>
      <c r="S2602" s="35" t="s">
        <v>27575</v>
      </c>
      <c r="T2602" s="36" t="s">
        <v>726</v>
      </c>
      <c r="U2602" s="39" t="str">
        <f>_xlfn.CONCAT(Tabel4[[#This Row],[Personnr.]],"-",Tabel4[[#This Row],[Afdeling]],"-",Tabel4[[#This Row],[ASS_Status]])</f>
        <v>34801-6271-Inactive - Payroll Eligible</v>
      </c>
    </row>
    <row r="2603" spans="13:21" x14ac:dyDescent="0.4">
      <c r="M2603" s="35" t="s">
        <v>6000</v>
      </c>
      <c r="N2603" s="35" t="s">
        <v>48676</v>
      </c>
      <c r="O2603" s="35" t="s">
        <v>6001</v>
      </c>
      <c r="P2603" s="35" t="s">
        <v>32186</v>
      </c>
      <c r="Q2603" s="35" t="s">
        <v>29718</v>
      </c>
      <c r="R2603" s="35" t="s">
        <v>29745</v>
      </c>
      <c r="S2603" s="35" t="s">
        <v>6002</v>
      </c>
      <c r="T2603" s="36" t="s">
        <v>577</v>
      </c>
      <c r="U2603" s="39" t="str">
        <f>_xlfn.CONCAT(Tabel4[[#This Row],[Personnr.]],"-",Tabel4[[#This Row],[Afdeling]],"-",Tabel4[[#This Row],[ASS_Status]])</f>
        <v>33496-4110-Inactive - Payroll Eligible</v>
      </c>
    </row>
    <row r="2604" spans="13:21" ht="33.75" x14ac:dyDescent="0.4">
      <c r="M2604" s="35" t="s">
        <v>27576</v>
      </c>
      <c r="N2604" s="35" t="s">
        <v>48677</v>
      </c>
      <c r="O2604" s="35" t="s">
        <v>27577</v>
      </c>
      <c r="P2604" s="35" t="s">
        <v>32187</v>
      </c>
      <c r="Q2604" s="35" t="s">
        <v>29718</v>
      </c>
      <c r="R2604" s="35" t="s">
        <v>29745</v>
      </c>
      <c r="S2604" s="35" t="s">
        <v>27578</v>
      </c>
      <c r="T2604" s="36" t="s">
        <v>39</v>
      </c>
      <c r="U2604" s="39" t="str">
        <f>_xlfn.CONCAT(Tabel4[[#This Row],[Personnr.]],"-",Tabel4[[#This Row],[Afdeling]],"-",Tabel4[[#This Row],[ASS_Status]])</f>
        <v>34520-0132-Inactive - Payroll Eligible</v>
      </c>
    </row>
    <row r="2605" spans="13:21" ht="33.75" x14ac:dyDescent="0.4">
      <c r="M2605" s="35" t="s">
        <v>27576</v>
      </c>
      <c r="N2605" s="35"/>
      <c r="O2605" s="35"/>
      <c r="P2605" s="35" t="s">
        <v>42868</v>
      </c>
      <c r="Q2605" s="35" t="s">
        <v>29718</v>
      </c>
      <c r="R2605" s="35" t="s">
        <v>29745</v>
      </c>
      <c r="S2605" s="35" t="s">
        <v>27578</v>
      </c>
      <c r="T2605" s="36" t="s">
        <v>450</v>
      </c>
      <c r="U2605" s="39" t="str">
        <f>_xlfn.CONCAT(Tabel4[[#This Row],[Personnr.]],"-",Tabel4[[#This Row],[Afdeling]],"-",Tabel4[[#This Row],[ASS_Status]])</f>
        <v>-3110-Inactive - Payroll Eligible</v>
      </c>
    </row>
    <row r="2606" spans="13:21" ht="33.75" x14ac:dyDescent="0.4">
      <c r="M2606" s="35" t="s">
        <v>27576</v>
      </c>
      <c r="N2606" s="35"/>
      <c r="O2606" s="35"/>
      <c r="P2606" s="35" t="s">
        <v>48678</v>
      </c>
      <c r="Q2606" s="35" t="s">
        <v>29718</v>
      </c>
      <c r="R2606" s="35" t="s">
        <v>29745</v>
      </c>
      <c r="S2606" s="35" t="s">
        <v>27578</v>
      </c>
      <c r="T2606" s="36" t="s">
        <v>39</v>
      </c>
      <c r="U2606" s="39" t="str">
        <f>_xlfn.CONCAT(Tabel4[[#This Row],[Personnr.]],"-",Tabel4[[#This Row],[Afdeling]],"-",Tabel4[[#This Row],[ASS_Status]])</f>
        <v>-0132-Inactive - Payroll Eligible</v>
      </c>
    </row>
    <row r="2607" spans="13:21" ht="33.75" x14ac:dyDescent="0.4">
      <c r="M2607" s="35" t="s">
        <v>27576</v>
      </c>
      <c r="N2607" s="35"/>
      <c r="O2607" s="35"/>
      <c r="P2607" s="35" t="s">
        <v>48679</v>
      </c>
      <c r="Q2607" s="35" t="s">
        <v>29721</v>
      </c>
      <c r="R2607" s="35" t="s">
        <v>29745</v>
      </c>
      <c r="S2607" s="35" t="s">
        <v>27578</v>
      </c>
      <c r="T2607" s="36" t="s">
        <v>450</v>
      </c>
      <c r="U2607" s="39" t="str">
        <f>_xlfn.CONCAT(Tabel4[[#This Row],[Personnr.]],"-",Tabel4[[#This Row],[Afdeling]],"-",Tabel4[[#This Row],[ASS_Status]])</f>
        <v>-3110-Aktiv ansættelse</v>
      </c>
    </row>
    <row r="2608" spans="13:21" ht="33.75" x14ac:dyDescent="0.4">
      <c r="M2608" s="35" t="s">
        <v>27576</v>
      </c>
      <c r="N2608" s="35"/>
      <c r="O2608" s="35"/>
      <c r="P2608" s="35" t="s">
        <v>42869</v>
      </c>
      <c r="Q2608" s="35" t="s">
        <v>29718</v>
      </c>
      <c r="R2608" s="35" t="s">
        <v>29745</v>
      </c>
      <c r="S2608" s="35" t="s">
        <v>27578</v>
      </c>
      <c r="T2608" s="36" t="s">
        <v>726</v>
      </c>
      <c r="U2608" s="39" t="str">
        <f>_xlfn.CONCAT(Tabel4[[#This Row],[Personnr.]],"-",Tabel4[[#This Row],[Afdeling]],"-",Tabel4[[#This Row],[ASS_Status]])</f>
        <v>-6271-Inactive - Payroll Eligible</v>
      </c>
    </row>
    <row r="2609" spans="13:21" x14ac:dyDescent="0.4">
      <c r="M2609" s="35" t="s">
        <v>44544</v>
      </c>
      <c r="N2609" s="35" t="s">
        <v>48680</v>
      </c>
      <c r="O2609" s="35" t="s">
        <v>44545</v>
      </c>
      <c r="P2609" s="35" t="s">
        <v>42870</v>
      </c>
      <c r="Q2609" s="35" t="s">
        <v>29718</v>
      </c>
      <c r="R2609" s="35" t="s">
        <v>29754</v>
      </c>
      <c r="S2609" s="35" t="s">
        <v>42871</v>
      </c>
      <c r="T2609" s="36" t="s">
        <v>245</v>
      </c>
      <c r="U2609" s="39" t="str">
        <f>_xlfn.CONCAT(Tabel4[[#This Row],[Personnr.]],"-",Tabel4[[#This Row],[Afdeling]],"-",Tabel4[[#This Row],[ASS_Status]])</f>
        <v>36173-2516-Inactive - Payroll Eligible</v>
      </c>
    </row>
    <row r="2610" spans="13:21" x14ac:dyDescent="0.4">
      <c r="M2610" s="35" t="s">
        <v>44544</v>
      </c>
      <c r="N2610" s="35"/>
      <c r="O2610" s="35"/>
      <c r="P2610" s="35" t="s">
        <v>42872</v>
      </c>
      <c r="Q2610" s="35" t="s">
        <v>29718</v>
      </c>
      <c r="R2610" s="35" t="s">
        <v>29754</v>
      </c>
      <c r="S2610" s="35" t="s">
        <v>42871</v>
      </c>
      <c r="T2610" s="36" t="s">
        <v>245</v>
      </c>
      <c r="U2610" s="39" t="str">
        <f>_xlfn.CONCAT(Tabel4[[#This Row],[Personnr.]],"-",Tabel4[[#This Row],[Afdeling]],"-",Tabel4[[#This Row],[ASS_Status]])</f>
        <v>-2516-Inactive - Payroll Eligible</v>
      </c>
    </row>
    <row r="2611" spans="13:21" ht="33.75" x14ac:dyDescent="0.4">
      <c r="M2611" s="35" t="s">
        <v>27579</v>
      </c>
      <c r="N2611" s="35" t="s">
        <v>48681</v>
      </c>
      <c r="O2611" s="35" t="s">
        <v>27580</v>
      </c>
      <c r="P2611" s="35" t="s">
        <v>32188</v>
      </c>
      <c r="Q2611" s="35" t="s">
        <v>29718</v>
      </c>
      <c r="R2611" s="35" t="s">
        <v>29745</v>
      </c>
      <c r="S2611" s="35" t="s">
        <v>27581</v>
      </c>
      <c r="T2611" s="36" t="s">
        <v>85</v>
      </c>
      <c r="U2611" s="39" t="str">
        <f>_xlfn.CONCAT(Tabel4[[#This Row],[Personnr.]],"-",Tabel4[[#This Row],[Afdeling]],"-",Tabel4[[#This Row],[ASS_Status]])</f>
        <v>34835-1118-Inactive - Payroll Eligible</v>
      </c>
    </row>
    <row r="2612" spans="13:21" ht="33.75" x14ac:dyDescent="0.4">
      <c r="M2612" s="35" t="s">
        <v>27579</v>
      </c>
      <c r="N2612" s="35"/>
      <c r="O2612" s="35"/>
      <c r="P2612" s="35" t="s">
        <v>48682</v>
      </c>
      <c r="Q2612" s="35" t="s">
        <v>29718</v>
      </c>
      <c r="R2612" s="35" t="s">
        <v>29745</v>
      </c>
      <c r="S2612" s="35" t="s">
        <v>27581</v>
      </c>
      <c r="T2612" s="36" t="s">
        <v>85</v>
      </c>
      <c r="U2612" s="39" t="str">
        <f>_xlfn.CONCAT(Tabel4[[#This Row],[Personnr.]],"-",Tabel4[[#This Row],[Afdeling]],"-",Tabel4[[#This Row],[ASS_Status]])</f>
        <v>-1118-Inactive - Payroll Eligible</v>
      </c>
    </row>
    <row r="2613" spans="13:21" ht="33.75" x14ac:dyDescent="0.4">
      <c r="M2613" s="35" t="s">
        <v>44546</v>
      </c>
      <c r="N2613" s="35" t="s">
        <v>48683</v>
      </c>
      <c r="O2613" s="35" t="s">
        <v>44547</v>
      </c>
      <c r="P2613" s="35" t="s">
        <v>42873</v>
      </c>
      <c r="Q2613" s="35" t="s">
        <v>29721</v>
      </c>
      <c r="R2613" s="35" t="s">
        <v>29754</v>
      </c>
      <c r="S2613" s="35" t="s">
        <v>42874</v>
      </c>
      <c r="T2613" s="36" t="s">
        <v>312</v>
      </c>
      <c r="U2613" s="39" t="str">
        <f>_xlfn.CONCAT(Tabel4[[#This Row],[Personnr.]],"-",Tabel4[[#This Row],[Afdeling]],"-",Tabel4[[#This Row],[ASS_Status]])</f>
        <v>36186-2758-Aktiv ansættelse</v>
      </c>
    </row>
    <row r="2614" spans="13:21" ht="33.75" x14ac:dyDescent="0.4">
      <c r="M2614" s="35" t="s">
        <v>6003</v>
      </c>
      <c r="N2614" s="35" t="s">
        <v>48684</v>
      </c>
      <c r="O2614" s="35" t="s">
        <v>6004</v>
      </c>
      <c r="P2614" s="35" t="s">
        <v>32189</v>
      </c>
      <c r="Q2614" s="35" t="s">
        <v>29718</v>
      </c>
      <c r="R2614" s="35" t="s">
        <v>29754</v>
      </c>
      <c r="S2614" s="35" t="s">
        <v>6005</v>
      </c>
      <c r="T2614" s="36" t="s">
        <v>159</v>
      </c>
      <c r="U2614" s="39" t="str">
        <f>_xlfn.CONCAT(Tabel4[[#This Row],[Personnr.]],"-",Tabel4[[#This Row],[Afdeling]],"-",Tabel4[[#This Row],[ASS_Status]])</f>
        <v>32934-2303-Inactive - Payroll Eligible</v>
      </c>
    </row>
    <row r="2615" spans="13:21" x14ac:dyDescent="0.4">
      <c r="M2615" s="35" t="s">
        <v>27582</v>
      </c>
      <c r="N2615" s="35" t="s">
        <v>48685</v>
      </c>
      <c r="O2615" s="35" t="s">
        <v>27583</v>
      </c>
      <c r="P2615" s="35" t="s">
        <v>32190</v>
      </c>
      <c r="Q2615" s="35" t="s">
        <v>29718</v>
      </c>
      <c r="R2615" s="35" t="s">
        <v>29754</v>
      </c>
      <c r="S2615" s="35" t="s">
        <v>27584</v>
      </c>
      <c r="T2615" s="36" t="s">
        <v>379</v>
      </c>
      <c r="U2615" s="39" t="str">
        <f>_xlfn.CONCAT(Tabel4[[#This Row],[Personnr.]],"-",Tabel4[[#This Row],[Afdeling]],"-",Tabel4[[#This Row],[ASS_Status]])</f>
        <v>34421-2901-Inactive - Payroll Eligible</v>
      </c>
    </row>
    <row r="2616" spans="13:21" x14ac:dyDescent="0.4">
      <c r="M2616" s="35" t="s">
        <v>48686</v>
      </c>
      <c r="N2616" s="35" t="s">
        <v>48687</v>
      </c>
      <c r="O2616" s="35" t="s">
        <v>48688</v>
      </c>
      <c r="P2616" s="35" t="s">
        <v>48689</v>
      </c>
      <c r="Q2616" s="35" t="s">
        <v>29721</v>
      </c>
      <c r="R2616" s="35" t="s">
        <v>29745</v>
      </c>
      <c r="S2616" s="35" t="s">
        <v>48690</v>
      </c>
      <c r="T2616" s="36" t="s">
        <v>725</v>
      </c>
      <c r="U2616" s="39" t="str">
        <f>_xlfn.CONCAT(Tabel4[[#This Row],[Personnr.]],"-",Tabel4[[#This Row],[Afdeling]],"-",Tabel4[[#This Row],[ASS_Status]])</f>
        <v>37319-6265-Aktiv ansættelse</v>
      </c>
    </row>
    <row r="2617" spans="13:21" x14ac:dyDescent="0.4">
      <c r="M2617" s="35" t="s">
        <v>6006</v>
      </c>
      <c r="N2617" s="35"/>
      <c r="O2617" s="35" t="s">
        <v>284</v>
      </c>
      <c r="P2617" s="35" t="s">
        <v>32191</v>
      </c>
      <c r="Q2617" s="35" t="s">
        <v>29721</v>
      </c>
      <c r="R2617" s="35" t="s">
        <v>30559</v>
      </c>
      <c r="S2617" s="35" t="s">
        <v>6007</v>
      </c>
      <c r="T2617" s="36" t="s">
        <v>184</v>
      </c>
      <c r="U2617" s="39" t="str">
        <f>_xlfn.CONCAT(Tabel4[[#This Row],[Personnr.]],"-",Tabel4[[#This Row],[Afdeling]],"-",Tabel4[[#This Row],[ASS_Status]])</f>
        <v>2690-2385-Aktiv ansættelse</v>
      </c>
    </row>
    <row r="2618" spans="13:21" x14ac:dyDescent="0.4">
      <c r="M2618" s="35" t="s">
        <v>6008</v>
      </c>
      <c r="N2618" s="35" t="s">
        <v>48691</v>
      </c>
      <c r="O2618" s="35" t="s">
        <v>6009</v>
      </c>
      <c r="P2618" s="35" t="s">
        <v>32192</v>
      </c>
      <c r="Q2618" s="35" t="s">
        <v>29721</v>
      </c>
      <c r="R2618" s="35" t="s">
        <v>30254</v>
      </c>
      <c r="S2618" s="35" t="s">
        <v>6010</v>
      </c>
      <c r="T2618" s="36" t="s">
        <v>715</v>
      </c>
      <c r="U2618" s="39" t="str">
        <f>_xlfn.CONCAT(Tabel4[[#This Row],[Personnr.]],"-",Tabel4[[#This Row],[Afdeling]],"-",Tabel4[[#This Row],[ASS_Status]])</f>
        <v>1931-6000-Aktiv ansættelse</v>
      </c>
    </row>
    <row r="2619" spans="13:21" x14ac:dyDescent="0.4">
      <c r="M2619" s="35" t="s">
        <v>27585</v>
      </c>
      <c r="N2619" s="35" t="s">
        <v>48692</v>
      </c>
      <c r="O2619" s="35" t="s">
        <v>27586</v>
      </c>
      <c r="P2619" s="35" t="s">
        <v>32193</v>
      </c>
      <c r="Q2619" s="35" t="s">
        <v>29721</v>
      </c>
      <c r="R2619" s="35" t="s">
        <v>32072</v>
      </c>
      <c r="S2619" s="35" t="s">
        <v>27587</v>
      </c>
      <c r="T2619" s="36" t="s">
        <v>749</v>
      </c>
      <c r="U2619" s="39" t="str">
        <f>_xlfn.CONCAT(Tabel4[[#This Row],[Personnr.]],"-",Tabel4[[#This Row],[Afdeling]],"-",Tabel4[[#This Row],[ASS_Status]])</f>
        <v>34233-7210-Aktiv ansættelse</v>
      </c>
    </row>
    <row r="2620" spans="13:21" ht="33.75" x14ac:dyDescent="0.4">
      <c r="M2620" s="35" t="s">
        <v>6011</v>
      </c>
      <c r="N2620" s="35" t="s">
        <v>48693</v>
      </c>
      <c r="O2620" s="35" t="s">
        <v>6012</v>
      </c>
      <c r="P2620" s="35" t="s">
        <v>32194</v>
      </c>
      <c r="Q2620" s="35" t="s">
        <v>29721</v>
      </c>
      <c r="R2620" s="35" t="s">
        <v>29965</v>
      </c>
      <c r="S2620" s="35" t="s">
        <v>6013</v>
      </c>
      <c r="T2620" s="36" t="s">
        <v>649</v>
      </c>
      <c r="U2620" s="39" t="str">
        <f>_xlfn.CONCAT(Tabel4[[#This Row],[Personnr.]],"-",Tabel4[[#This Row],[Afdeling]],"-",Tabel4[[#This Row],[ASS_Status]])</f>
        <v>15969-4792-Aktiv ansættelse</v>
      </c>
    </row>
    <row r="2621" spans="13:21" x14ac:dyDescent="0.4">
      <c r="M2621" s="35" t="s">
        <v>6014</v>
      </c>
      <c r="N2621" s="35" t="s">
        <v>48694</v>
      </c>
      <c r="O2621" s="35" t="s">
        <v>6015</v>
      </c>
      <c r="P2621" s="35" t="s">
        <v>32195</v>
      </c>
      <c r="Q2621" s="35" t="s">
        <v>29721</v>
      </c>
      <c r="R2621" s="35" t="s">
        <v>29956</v>
      </c>
      <c r="S2621" s="35" t="s">
        <v>6016</v>
      </c>
      <c r="T2621" s="36" t="s">
        <v>283</v>
      </c>
      <c r="U2621" s="39" t="str">
        <f>_xlfn.CONCAT(Tabel4[[#This Row],[Personnr.]],"-",Tabel4[[#This Row],[Afdeling]],"-",Tabel4[[#This Row],[ASS_Status]])</f>
        <v>31416-2684-Aktiv ansættelse</v>
      </c>
    </row>
    <row r="2622" spans="13:21" x14ac:dyDescent="0.4">
      <c r="M2622" s="35" t="s">
        <v>6017</v>
      </c>
      <c r="N2622" s="35" t="s">
        <v>48695</v>
      </c>
      <c r="O2622" s="35" t="s">
        <v>6018</v>
      </c>
      <c r="P2622" s="35" t="s">
        <v>32196</v>
      </c>
      <c r="Q2622" s="35" t="s">
        <v>29718</v>
      </c>
      <c r="R2622" s="35" t="s">
        <v>29879</v>
      </c>
      <c r="S2622" s="35" t="s">
        <v>6019</v>
      </c>
      <c r="T2622" s="36" t="s">
        <v>648</v>
      </c>
      <c r="U2622" s="39" t="str">
        <f>_xlfn.CONCAT(Tabel4[[#This Row],[Personnr.]],"-",Tabel4[[#This Row],[Afdeling]],"-",Tabel4[[#This Row],[ASS_Status]])</f>
        <v>15820-4791-Inactive - Payroll Eligible</v>
      </c>
    </row>
    <row r="2623" spans="13:21" x14ac:dyDescent="0.4">
      <c r="M2623" s="35" t="s">
        <v>6020</v>
      </c>
      <c r="N2623" s="35" t="s">
        <v>48696</v>
      </c>
      <c r="O2623" s="35" t="s">
        <v>6021</v>
      </c>
      <c r="P2623" s="35" t="s">
        <v>32197</v>
      </c>
      <c r="Q2623" s="35" t="s">
        <v>29721</v>
      </c>
      <c r="R2623" s="35" t="s">
        <v>29726</v>
      </c>
      <c r="S2623" s="35" t="s">
        <v>6022</v>
      </c>
      <c r="T2623" s="36" t="s">
        <v>818</v>
      </c>
      <c r="U2623" s="39" t="str">
        <f>_xlfn.CONCAT(Tabel4[[#This Row],[Personnr.]],"-",Tabel4[[#This Row],[Afdeling]],"-",Tabel4[[#This Row],[ASS_Status]])</f>
        <v>19747-8340-Aktiv ansættelse</v>
      </c>
    </row>
    <row r="2624" spans="13:21" x14ac:dyDescent="0.4">
      <c r="M2624" s="35" t="s">
        <v>6023</v>
      </c>
      <c r="N2624" s="35" t="s">
        <v>48697</v>
      </c>
      <c r="O2624" s="35" t="s">
        <v>6024</v>
      </c>
      <c r="P2624" s="35" t="s">
        <v>32198</v>
      </c>
      <c r="Q2624" s="35" t="s">
        <v>29721</v>
      </c>
      <c r="R2624" s="35" t="s">
        <v>29719</v>
      </c>
      <c r="S2624" s="35" t="s">
        <v>6025</v>
      </c>
      <c r="T2624" s="36" t="s">
        <v>818</v>
      </c>
      <c r="U2624" s="39" t="str">
        <f>_xlfn.CONCAT(Tabel4[[#This Row],[Personnr.]],"-",Tabel4[[#This Row],[Afdeling]],"-",Tabel4[[#This Row],[ASS_Status]])</f>
        <v>5218-8340-Aktiv ansættelse</v>
      </c>
    </row>
    <row r="2625" spans="13:21" x14ac:dyDescent="0.4">
      <c r="M2625" s="35" t="s">
        <v>6026</v>
      </c>
      <c r="N2625" s="35" t="s">
        <v>48698</v>
      </c>
      <c r="O2625" s="35" t="s">
        <v>6027</v>
      </c>
      <c r="P2625" s="35" t="s">
        <v>32199</v>
      </c>
      <c r="Q2625" s="35" t="s">
        <v>29721</v>
      </c>
      <c r="R2625" s="35" t="s">
        <v>29786</v>
      </c>
      <c r="S2625" s="35" t="s">
        <v>6028</v>
      </c>
      <c r="T2625" s="36" t="s">
        <v>115</v>
      </c>
      <c r="U2625" s="39" t="str">
        <f>_xlfn.CONCAT(Tabel4[[#This Row],[Personnr.]],"-",Tabel4[[#This Row],[Afdeling]],"-",Tabel4[[#This Row],[ASS_Status]])</f>
        <v>13652-2202-Aktiv ansættelse</v>
      </c>
    </row>
    <row r="2626" spans="13:21" x14ac:dyDescent="0.4">
      <c r="M2626" s="35" t="s">
        <v>6029</v>
      </c>
      <c r="N2626" s="35" t="s">
        <v>48699</v>
      </c>
      <c r="O2626" s="35" t="s">
        <v>6030</v>
      </c>
      <c r="P2626" s="35" t="s">
        <v>32200</v>
      </c>
      <c r="Q2626" s="35" t="s">
        <v>29718</v>
      </c>
      <c r="R2626" s="35" t="s">
        <v>29857</v>
      </c>
      <c r="S2626" s="35" t="s">
        <v>6031</v>
      </c>
      <c r="T2626" s="36" t="s">
        <v>715</v>
      </c>
      <c r="U2626" s="39" t="str">
        <f>_xlfn.CONCAT(Tabel4[[#This Row],[Personnr.]],"-",Tabel4[[#This Row],[Afdeling]],"-",Tabel4[[#This Row],[ASS_Status]])</f>
        <v>12804-6000-Inactive - Payroll Eligible</v>
      </c>
    </row>
    <row r="2627" spans="13:21" x14ac:dyDescent="0.4">
      <c r="M2627" s="35" t="s">
        <v>6029</v>
      </c>
      <c r="N2627" s="35"/>
      <c r="O2627" s="35"/>
      <c r="P2627" s="35" t="s">
        <v>32201</v>
      </c>
      <c r="Q2627" s="35" t="s">
        <v>29718</v>
      </c>
      <c r="R2627" s="35" t="s">
        <v>29857</v>
      </c>
      <c r="S2627" s="35" t="s">
        <v>6031</v>
      </c>
      <c r="T2627" s="36" t="s">
        <v>715</v>
      </c>
      <c r="U2627" s="39" t="str">
        <f>_xlfn.CONCAT(Tabel4[[#This Row],[Personnr.]],"-",Tabel4[[#This Row],[Afdeling]],"-",Tabel4[[#This Row],[ASS_Status]])</f>
        <v>-6000-Inactive - Payroll Eligible</v>
      </c>
    </row>
    <row r="2628" spans="13:21" x14ac:dyDescent="0.4">
      <c r="M2628" s="35" t="s">
        <v>6032</v>
      </c>
      <c r="N2628" s="35" t="s">
        <v>48700</v>
      </c>
      <c r="O2628" s="35" t="s">
        <v>6033</v>
      </c>
      <c r="P2628" s="35" t="s">
        <v>32202</v>
      </c>
      <c r="Q2628" s="35" t="s">
        <v>29718</v>
      </c>
      <c r="R2628" s="35" t="s">
        <v>29737</v>
      </c>
      <c r="S2628" s="35" t="s">
        <v>6034</v>
      </c>
      <c r="T2628" s="36" t="s">
        <v>616</v>
      </c>
      <c r="U2628" s="39" t="str">
        <f>_xlfn.CONCAT(Tabel4[[#This Row],[Personnr.]],"-",Tabel4[[#This Row],[Afdeling]],"-",Tabel4[[#This Row],[ASS_Status]])</f>
        <v>32464-4620-Inactive - Payroll Eligible</v>
      </c>
    </row>
    <row r="2629" spans="13:21" x14ac:dyDescent="0.4">
      <c r="M2629" s="35" t="s">
        <v>6035</v>
      </c>
      <c r="N2629" s="35" t="s">
        <v>48701</v>
      </c>
      <c r="O2629" s="35" t="s">
        <v>6036</v>
      </c>
      <c r="P2629" s="35" t="s">
        <v>32203</v>
      </c>
      <c r="Q2629" s="35" t="s">
        <v>29721</v>
      </c>
      <c r="R2629" s="35" t="s">
        <v>29719</v>
      </c>
      <c r="S2629" s="35" t="s">
        <v>6037</v>
      </c>
      <c r="T2629" s="36" t="s">
        <v>821</v>
      </c>
      <c r="U2629" s="39" t="str">
        <f>_xlfn.CONCAT(Tabel4[[#This Row],[Personnr.]],"-",Tabel4[[#This Row],[Afdeling]],"-",Tabel4[[#This Row],[ASS_Status]])</f>
        <v>26147-8370-Aktiv ansættelse</v>
      </c>
    </row>
    <row r="2630" spans="13:21" x14ac:dyDescent="0.4">
      <c r="M2630" s="35" t="s">
        <v>6038</v>
      </c>
      <c r="N2630" s="35" t="s">
        <v>48702</v>
      </c>
      <c r="O2630" s="35" t="s">
        <v>6039</v>
      </c>
      <c r="P2630" s="35" t="s">
        <v>32204</v>
      </c>
      <c r="Q2630" s="35" t="s">
        <v>29721</v>
      </c>
      <c r="R2630" s="35" t="s">
        <v>29729</v>
      </c>
      <c r="S2630" s="35" t="s">
        <v>6040</v>
      </c>
      <c r="T2630" s="36" t="s">
        <v>263</v>
      </c>
      <c r="U2630" s="39" t="str">
        <f>_xlfn.CONCAT(Tabel4[[#This Row],[Personnr.]],"-",Tabel4[[#This Row],[Afdeling]],"-",Tabel4[[#This Row],[ASS_Status]])</f>
        <v>29563-2610-Aktiv ansættelse</v>
      </c>
    </row>
    <row r="2631" spans="13:21" x14ac:dyDescent="0.4">
      <c r="M2631" s="35" t="s">
        <v>6041</v>
      </c>
      <c r="N2631" s="35" t="s">
        <v>48703</v>
      </c>
      <c r="O2631" s="35" t="s">
        <v>6042</v>
      </c>
      <c r="P2631" s="35" t="s">
        <v>32205</v>
      </c>
      <c r="Q2631" s="35" t="s">
        <v>29718</v>
      </c>
      <c r="R2631" s="35" t="s">
        <v>29737</v>
      </c>
      <c r="S2631" s="35" t="s">
        <v>6043</v>
      </c>
      <c r="T2631" s="36" t="s">
        <v>177</v>
      </c>
      <c r="U2631" s="39" t="str">
        <f>_xlfn.CONCAT(Tabel4[[#This Row],[Personnr.]],"-",Tabel4[[#This Row],[Afdeling]],"-",Tabel4[[#This Row],[ASS_Status]])</f>
        <v>24712-2365-Inactive - Payroll Eligible</v>
      </c>
    </row>
    <row r="2632" spans="13:21" x14ac:dyDescent="0.4">
      <c r="M2632" s="35" t="s">
        <v>6044</v>
      </c>
      <c r="N2632" s="35" t="s">
        <v>48704</v>
      </c>
      <c r="O2632" s="35" t="s">
        <v>6045</v>
      </c>
      <c r="P2632" s="35" t="s">
        <v>32206</v>
      </c>
      <c r="Q2632" s="35" t="s">
        <v>29718</v>
      </c>
      <c r="R2632" s="35" t="s">
        <v>29761</v>
      </c>
      <c r="S2632" s="35" t="s">
        <v>6046</v>
      </c>
      <c r="T2632" s="36" t="s">
        <v>180</v>
      </c>
      <c r="U2632" s="39" t="str">
        <f>_xlfn.CONCAT(Tabel4[[#This Row],[Personnr.]],"-",Tabel4[[#This Row],[Afdeling]],"-",Tabel4[[#This Row],[ASS_Status]])</f>
        <v>34083-2368-Inactive - Payroll Eligible</v>
      </c>
    </row>
    <row r="2633" spans="13:21" x14ac:dyDescent="0.4">
      <c r="M2633" s="35" t="s">
        <v>6047</v>
      </c>
      <c r="N2633" s="35" t="s">
        <v>48705</v>
      </c>
      <c r="O2633" s="35" t="s">
        <v>6048</v>
      </c>
      <c r="P2633" s="35" t="s">
        <v>32207</v>
      </c>
      <c r="Q2633" s="35" t="s">
        <v>29718</v>
      </c>
      <c r="R2633" s="35" t="s">
        <v>29754</v>
      </c>
      <c r="S2633" s="35" t="s">
        <v>6049</v>
      </c>
      <c r="T2633" s="36" t="s">
        <v>867</v>
      </c>
      <c r="U2633" s="39" t="str">
        <f>_xlfn.CONCAT(Tabel4[[#This Row],[Personnr.]],"-",Tabel4[[#This Row],[Afdeling]],"-",Tabel4[[#This Row],[ASS_Status]])</f>
        <v>26978-8646-Inactive - Payroll Eligible</v>
      </c>
    </row>
    <row r="2634" spans="13:21" x14ac:dyDescent="0.4">
      <c r="M2634" s="35" t="s">
        <v>48706</v>
      </c>
      <c r="N2634" s="35" t="s">
        <v>48707</v>
      </c>
      <c r="O2634" s="35" t="s">
        <v>48708</v>
      </c>
      <c r="P2634" s="35" t="s">
        <v>48709</v>
      </c>
      <c r="Q2634" s="35" t="s">
        <v>29721</v>
      </c>
      <c r="R2634" s="35" t="s">
        <v>32072</v>
      </c>
      <c r="S2634" s="35" t="s">
        <v>48710</v>
      </c>
      <c r="T2634" s="36" t="s">
        <v>749</v>
      </c>
      <c r="U2634" s="39" t="str">
        <f>_xlfn.CONCAT(Tabel4[[#This Row],[Personnr.]],"-",Tabel4[[#This Row],[Afdeling]],"-",Tabel4[[#This Row],[ASS_Status]])</f>
        <v>36900-7210-Aktiv ansættelse</v>
      </c>
    </row>
    <row r="2635" spans="13:21" ht="33.75" x14ac:dyDescent="0.4">
      <c r="M2635" s="35" t="s">
        <v>6050</v>
      </c>
      <c r="N2635" s="35" t="s">
        <v>48711</v>
      </c>
      <c r="O2635" s="35" t="s">
        <v>6051</v>
      </c>
      <c r="P2635" s="35" t="s">
        <v>32208</v>
      </c>
      <c r="Q2635" s="35" t="s">
        <v>29718</v>
      </c>
      <c r="R2635" s="35" t="s">
        <v>29761</v>
      </c>
      <c r="S2635" s="35" t="s">
        <v>6052</v>
      </c>
      <c r="T2635" s="36" t="s">
        <v>119</v>
      </c>
      <c r="U2635" s="39" t="str">
        <f>_xlfn.CONCAT(Tabel4[[#This Row],[Personnr.]],"-",Tabel4[[#This Row],[Afdeling]],"-",Tabel4[[#This Row],[ASS_Status]])</f>
        <v>28802-2221-Inactive - Payroll Eligible</v>
      </c>
    </row>
    <row r="2636" spans="13:21" ht="33.75" x14ac:dyDescent="0.4">
      <c r="M2636" s="35" t="s">
        <v>6053</v>
      </c>
      <c r="N2636" s="35" t="s">
        <v>48712</v>
      </c>
      <c r="O2636" s="35" t="s">
        <v>6054</v>
      </c>
      <c r="P2636" s="35" t="s">
        <v>32209</v>
      </c>
      <c r="Q2636" s="35" t="s">
        <v>29718</v>
      </c>
      <c r="R2636" s="35" t="s">
        <v>29748</v>
      </c>
      <c r="S2636" s="35" t="s">
        <v>6055</v>
      </c>
      <c r="T2636" s="36" t="s">
        <v>548</v>
      </c>
      <c r="U2636" s="39" t="str">
        <f>_xlfn.CONCAT(Tabel4[[#This Row],[Personnr.]],"-",Tabel4[[#This Row],[Afdeling]],"-",Tabel4[[#This Row],[ASS_Status]])</f>
        <v>27146-3447-Inactive - Payroll Eligible</v>
      </c>
    </row>
    <row r="2637" spans="13:21" ht="45" x14ac:dyDescent="0.4">
      <c r="M2637" s="35" t="s">
        <v>6056</v>
      </c>
      <c r="N2637" s="35" t="s">
        <v>48713</v>
      </c>
      <c r="O2637" s="35" t="s">
        <v>6057</v>
      </c>
      <c r="P2637" s="35" t="s">
        <v>32210</v>
      </c>
      <c r="Q2637" s="35" t="s">
        <v>29718</v>
      </c>
      <c r="R2637" s="35" t="s">
        <v>29745</v>
      </c>
      <c r="S2637" s="35" t="s">
        <v>6058</v>
      </c>
      <c r="T2637" s="36" t="s">
        <v>723</v>
      </c>
      <c r="U2637" s="39" t="str">
        <f>_xlfn.CONCAT(Tabel4[[#This Row],[Personnr.]],"-",Tabel4[[#This Row],[Afdeling]],"-",Tabel4[[#This Row],[ASS_Status]])</f>
        <v>26770-6245-Inactive - Payroll Eligible</v>
      </c>
    </row>
    <row r="2638" spans="13:21" ht="33.75" x14ac:dyDescent="0.4">
      <c r="M2638" s="35" t="s">
        <v>6059</v>
      </c>
      <c r="N2638" s="35" t="s">
        <v>48714</v>
      </c>
      <c r="O2638" s="35" t="s">
        <v>6060</v>
      </c>
      <c r="P2638" s="35" t="s">
        <v>42875</v>
      </c>
      <c r="Q2638" s="35" t="s">
        <v>29721</v>
      </c>
      <c r="R2638" s="35" t="s">
        <v>29754</v>
      </c>
      <c r="S2638" s="35" t="s">
        <v>6061</v>
      </c>
      <c r="T2638" s="36" t="s">
        <v>67</v>
      </c>
      <c r="U2638" s="39" t="str">
        <f>_xlfn.CONCAT(Tabel4[[#This Row],[Personnr.]],"-",Tabel4[[#This Row],[Afdeling]],"-",Tabel4[[#This Row],[ASS_Status]])</f>
        <v>16806-1061-Aktiv ansættelse</v>
      </c>
    </row>
    <row r="2639" spans="13:21" ht="33.75" x14ac:dyDescent="0.4">
      <c r="M2639" s="35" t="s">
        <v>6059</v>
      </c>
      <c r="N2639" s="35"/>
      <c r="O2639" s="35"/>
      <c r="P2639" s="35" t="s">
        <v>48715</v>
      </c>
      <c r="Q2639" s="35" t="s">
        <v>29721</v>
      </c>
      <c r="R2639" s="37" t="s">
        <v>29754</v>
      </c>
      <c r="S2639" s="35" t="s">
        <v>6061</v>
      </c>
      <c r="T2639" s="36" t="s">
        <v>67</v>
      </c>
      <c r="U2639" s="39" t="str">
        <f>_xlfn.CONCAT(Tabel4[[#This Row],[Personnr.]],"-",Tabel4[[#This Row],[Afdeling]],"-",Tabel4[[#This Row],[ASS_Status]])</f>
        <v>-1061-Aktiv ansættelse</v>
      </c>
    </row>
    <row r="2640" spans="13:21" ht="33.75" x14ac:dyDescent="0.4">
      <c r="M2640" s="35" t="s">
        <v>6059</v>
      </c>
      <c r="N2640" s="35"/>
      <c r="O2640" s="35"/>
      <c r="P2640" s="35" t="s">
        <v>32211</v>
      </c>
      <c r="Q2640" s="35" t="s">
        <v>29718</v>
      </c>
      <c r="R2640" s="35" t="s">
        <v>29745</v>
      </c>
      <c r="S2640" s="35" t="s">
        <v>6061</v>
      </c>
      <c r="T2640" s="36" t="s">
        <v>67</v>
      </c>
      <c r="U2640" s="39" t="str">
        <f>_xlfn.CONCAT(Tabel4[[#This Row],[Personnr.]],"-",Tabel4[[#This Row],[Afdeling]],"-",Tabel4[[#This Row],[ASS_Status]])</f>
        <v>-1061-Inactive - Payroll Eligible</v>
      </c>
    </row>
    <row r="2641" spans="13:21" ht="33.75" x14ac:dyDescent="0.4">
      <c r="M2641" s="35" t="s">
        <v>6059</v>
      </c>
      <c r="N2641" s="35"/>
      <c r="O2641" s="35"/>
      <c r="P2641" s="35" t="s">
        <v>32212</v>
      </c>
      <c r="Q2641" s="35" t="s">
        <v>29718</v>
      </c>
      <c r="R2641" s="35" t="s">
        <v>29745</v>
      </c>
      <c r="S2641" s="35" t="s">
        <v>6061</v>
      </c>
      <c r="T2641" s="36" t="s">
        <v>67</v>
      </c>
      <c r="U2641" s="39" t="str">
        <f>_xlfn.CONCAT(Tabel4[[#This Row],[Personnr.]],"-",Tabel4[[#This Row],[Afdeling]],"-",Tabel4[[#This Row],[ASS_Status]])</f>
        <v>-1061-Inactive - Payroll Eligible</v>
      </c>
    </row>
    <row r="2642" spans="13:21" ht="33.75" x14ac:dyDescent="0.4">
      <c r="M2642" s="35" t="s">
        <v>6062</v>
      </c>
      <c r="N2642" s="35" t="s">
        <v>48716</v>
      </c>
      <c r="O2642" s="35" t="s">
        <v>6063</v>
      </c>
      <c r="P2642" s="35" t="s">
        <v>32213</v>
      </c>
      <c r="Q2642" s="35" t="s">
        <v>29718</v>
      </c>
      <c r="R2642" s="35" t="s">
        <v>29745</v>
      </c>
      <c r="S2642" s="35" t="s">
        <v>6064</v>
      </c>
      <c r="T2642" s="36" t="s">
        <v>39</v>
      </c>
      <c r="U2642" s="39" t="str">
        <f>_xlfn.CONCAT(Tabel4[[#This Row],[Personnr.]],"-",Tabel4[[#This Row],[Afdeling]],"-",Tabel4[[#This Row],[ASS_Status]])</f>
        <v>32081-0132-Inactive - Payroll Eligible</v>
      </c>
    </row>
    <row r="2643" spans="13:21" ht="33.75" x14ac:dyDescent="0.4">
      <c r="M2643" s="35" t="s">
        <v>6062</v>
      </c>
      <c r="N2643" s="35"/>
      <c r="O2643" s="35"/>
      <c r="P2643" s="35" t="s">
        <v>32214</v>
      </c>
      <c r="Q2643" s="35" t="s">
        <v>29718</v>
      </c>
      <c r="R2643" s="35" t="s">
        <v>29745</v>
      </c>
      <c r="S2643" s="35" t="s">
        <v>6064</v>
      </c>
      <c r="T2643" s="36" t="s">
        <v>39</v>
      </c>
      <c r="U2643" s="39" t="str">
        <f>_xlfn.CONCAT(Tabel4[[#This Row],[Personnr.]],"-",Tabel4[[#This Row],[Afdeling]],"-",Tabel4[[#This Row],[ASS_Status]])</f>
        <v>-0132-Inactive - Payroll Eligible</v>
      </c>
    </row>
    <row r="2644" spans="13:21" ht="33.75" x14ac:dyDescent="0.4">
      <c r="M2644" s="35" t="s">
        <v>6062</v>
      </c>
      <c r="N2644" s="35"/>
      <c r="O2644" s="35"/>
      <c r="P2644" s="35" t="s">
        <v>32215</v>
      </c>
      <c r="Q2644" s="35" t="s">
        <v>29718</v>
      </c>
      <c r="R2644" s="35" t="s">
        <v>29745</v>
      </c>
      <c r="S2644" s="35" t="s">
        <v>6064</v>
      </c>
      <c r="T2644" s="36" t="s">
        <v>39</v>
      </c>
      <c r="U2644" s="39" t="str">
        <f>_xlfn.CONCAT(Tabel4[[#This Row],[Personnr.]],"-",Tabel4[[#This Row],[Afdeling]],"-",Tabel4[[#This Row],[ASS_Status]])</f>
        <v>-0132-Inactive - Payroll Eligible</v>
      </c>
    </row>
    <row r="2645" spans="13:21" ht="33.75" x14ac:dyDescent="0.4">
      <c r="M2645" s="35" t="s">
        <v>6062</v>
      </c>
      <c r="N2645" s="35"/>
      <c r="O2645" s="35"/>
      <c r="P2645" s="35" t="s">
        <v>42876</v>
      </c>
      <c r="Q2645" s="35" t="s">
        <v>29718</v>
      </c>
      <c r="R2645" s="35" t="s">
        <v>29745</v>
      </c>
      <c r="S2645" s="35" t="s">
        <v>6064</v>
      </c>
      <c r="T2645" s="36" t="s">
        <v>39</v>
      </c>
      <c r="U2645" s="39" t="str">
        <f>_xlfn.CONCAT(Tabel4[[#This Row],[Personnr.]],"-",Tabel4[[#This Row],[Afdeling]],"-",Tabel4[[#This Row],[ASS_Status]])</f>
        <v>-0132-Inactive - Payroll Eligible</v>
      </c>
    </row>
    <row r="2646" spans="13:21" ht="33.75" x14ac:dyDescent="0.4">
      <c r="M2646" s="35" t="s">
        <v>6062</v>
      </c>
      <c r="N2646" s="35"/>
      <c r="O2646" s="35"/>
      <c r="P2646" s="35" t="s">
        <v>48717</v>
      </c>
      <c r="Q2646" s="35" t="s">
        <v>29718</v>
      </c>
      <c r="R2646" s="35" t="s">
        <v>29745</v>
      </c>
      <c r="S2646" s="35" t="s">
        <v>6064</v>
      </c>
      <c r="T2646" s="36" t="s">
        <v>158</v>
      </c>
      <c r="U2646" s="39" t="str">
        <f>_xlfn.CONCAT(Tabel4[[#This Row],[Personnr.]],"-",Tabel4[[#This Row],[Afdeling]],"-",Tabel4[[#This Row],[ASS_Status]])</f>
        <v>-2301-Inactive - Payroll Eligible</v>
      </c>
    </row>
    <row r="2647" spans="13:21" ht="33.75" x14ac:dyDescent="0.4">
      <c r="M2647" s="35" t="s">
        <v>6062</v>
      </c>
      <c r="N2647" s="35"/>
      <c r="O2647" s="35"/>
      <c r="P2647" s="35" t="s">
        <v>32216</v>
      </c>
      <c r="Q2647" s="35" t="s">
        <v>29718</v>
      </c>
      <c r="R2647" s="35" t="s">
        <v>29745</v>
      </c>
      <c r="S2647" s="35" t="s">
        <v>6064</v>
      </c>
      <c r="T2647" s="36" t="s">
        <v>167</v>
      </c>
      <c r="U2647" s="39" t="str">
        <f>_xlfn.CONCAT(Tabel4[[#This Row],[Personnr.]],"-",Tabel4[[#This Row],[Afdeling]],"-",Tabel4[[#This Row],[ASS_Status]])</f>
        <v>-2334-Inactive - Payroll Eligible</v>
      </c>
    </row>
    <row r="2648" spans="13:21" ht="33.75" x14ac:dyDescent="0.4">
      <c r="M2648" s="35" t="s">
        <v>6062</v>
      </c>
      <c r="N2648" s="35"/>
      <c r="O2648" s="35"/>
      <c r="P2648" s="35" t="s">
        <v>48718</v>
      </c>
      <c r="Q2648" s="35" t="s">
        <v>29718</v>
      </c>
      <c r="R2648" s="35" t="s">
        <v>29745</v>
      </c>
      <c r="S2648" s="35" t="s">
        <v>6064</v>
      </c>
      <c r="T2648" s="36" t="s">
        <v>39</v>
      </c>
      <c r="U2648" s="39" t="str">
        <f>_xlfn.CONCAT(Tabel4[[#This Row],[Personnr.]],"-",Tabel4[[#This Row],[Afdeling]],"-",Tabel4[[#This Row],[ASS_Status]])</f>
        <v>-0132-Inactive - Payroll Eligible</v>
      </c>
    </row>
    <row r="2649" spans="13:21" ht="33.75" x14ac:dyDescent="0.4">
      <c r="M2649" s="35" t="s">
        <v>6065</v>
      </c>
      <c r="N2649" s="35" t="s">
        <v>48719</v>
      </c>
      <c r="O2649" s="35" t="s">
        <v>6066</v>
      </c>
      <c r="P2649" s="35" t="s">
        <v>32217</v>
      </c>
      <c r="Q2649" s="35" t="s">
        <v>29718</v>
      </c>
      <c r="R2649" s="35" t="s">
        <v>32218</v>
      </c>
      <c r="S2649" s="35" t="s">
        <v>42877</v>
      </c>
      <c r="T2649" s="36" t="s">
        <v>832</v>
      </c>
      <c r="U2649" s="39" t="str">
        <f>_xlfn.CONCAT(Tabel4[[#This Row],[Personnr.]],"-",Tabel4[[#This Row],[Afdeling]],"-",Tabel4[[#This Row],[ASS_Status]])</f>
        <v>28998-8510-Inactive - Payroll Eligible</v>
      </c>
    </row>
    <row r="2650" spans="13:21" ht="33.75" x14ac:dyDescent="0.4">
      <c r="M2650" s="35" t="s">
        <v>6065</v>
      </c>
      <c r="N2650" s="35"/>
      <c r="O2650" s="35"/>
      <c r="P2650" s="35" t="s">
        <v>32219</v>
      </c>
      <c r="Q2650" s="35" t="s">
        <v>29721</v>
      </c>
      <c r="R2650" s="35" t="s">
        <v>29844</v>
      </c>
      <c r="S2650" s="35" t="s">
        <v>42877</v>
      </c>
      <c r="T2650" s="36" t="s">
        <v>76</v>
      </c>
      <c r="U2650" s="39" t="str">
        <f>_xlfn.CONCAT(Tabel4[[#This Row],[Personnr.]],"-",Tabel4[[#This Row],[Afdeling]],"-",Tabel4[[#This Row],[ASS_Status]])</f>
        <v>-1100-Aktiv ansættelse</v>
      </c>
    </row>
    <row r="2651" spans="13:21" x14ac:dyDescent="0.4">
      <c r="M2651" s="35" t="s">
        <v>48720</v>
      </c>
      <c r="N2651" s="35" t="s">
        <v>48721</v>
      </c>
      <c r="O2651" s="35" t="s">
        <v>48722</v>
      </c>
      <c r="P2651" s="35" t="s">
        <v>48723</v>
      </c>
      <c r="Q2651" s="35" t="s">
        <v>29718</v>
      </c>
      <c r="R2651" s="35" t="s">
        <v>29745</v>
      </c>
      <c r="S2651" s="35" t="s">
        <v>48724</v>
      </c>
      <c r="T2651" s="36" t="s">
        <v>726</v>
      </c>
      <c r="U2651" s="39" t="str">
        <f>_xlfn.CONCAT(Tabel4[[#This Row],[Personnr.]],"-",Tabel4[[#This Row],[Afdeling]],"-",Tabel4[[#This Row],[ASS_Status]])</f>
        <v>36737-6271-Inactive - Payroll Eligible</v>
      </c>
    </row>
    <row r="2652" spans="13:21" ht="33.75" x14ac:dyDescent="0.4">
      <c r="M2652" s="35" t="s">
        <v>48725</v>
      </c>
      <c r="N2652" s="35" t="s">
        <v>48726</v>
      </c>
      <c r="O2652" s="35" t="s">
        <v>48727</v>
      </c>
      <c r="P2652" s="35" t="s">
        <v>48728</v>
      </c>
      <c r="Q2652" s="35" t="s">
        <v>29718</v>
      </c>
      <c r="R2652" s="35" t="s">
        <v>29745</v>
      </c>
      <c r="S2652" s="35" t="s">
        <v>48729</v>
      </c>
      <c r="T2652" s="36" t="s">
        <v>39</v>
      </c>
      <c r="U2652" s="39" t="str">
        <f>_xlfn.CONCAT(Tabel4[[#This Row],[Personnr.]],"-",Tabel4[[#This Row],[Afdeling]],"-",Tabel4[[#This Row],[ASS_Status]])</f>
        <v>37408-0132-Inactive - Payroll Eligible</v>
      </c>
    </row>
    <row r="2653" spans="13:21" ht="33.75" x14ac:dyDescent="0.4">
      <c r="M2653" s="35" t="s">
        <v>48730</v>
      </c>
      <c r="N2653" s="35" t="s">
        <v>48731</v>
      </c>
      <c r="O2653" s="35" t="s">
        <v>48732</v>
      </c>
      <c r="P2653" s="35" t="s">
        <v>48733</v>
      </c>
      <c r="Q2653" s="35" t="s">
        <v>29718</v>
      </c>
      <c r="R2653" s="35" t="s">
        <v>29745</v>
      </c>
      <c r="S2653" s="35" t="s">
        <v>48734</v>
      </c>
      <c r="T2653" s="36" t="s">
        <v>39</v>
      </c>
      <c r="U2653" s="39" t="str">
        <f>_xlfn.CONCAT(Tabel4[[#This Row],[Personnr.]],"-",Tabel4[[#This Row],[Afdeling]],"-",Tabel4[[#This Row],[ASS_Status]])</f>
        <v>37055-0132-Inactive - Payroll Eligible</v>
      </c>
    </row>
    <row r="2654" spans="13:21" x14ac:dyDescent="0.4">
      <c r="M2654" s="35" t="s">
        <v>6067</v>
      </c>
      <c r="N2654" s="35" t="s">
        <v>48735</v>
      </c>
      <c r="O2654" s="35" t="s">
        <v>6068</v>
      </c>
      <c r="P2654" s="35" t="s">
        <v>32220</v>
      </c>
      <c r="Q2654" s="35" t="s">
        <v>29718</v>
      </c>
      <c r="R2654" s="35" t="s">
        <v>29719</v>
      </c>
      <c r="S2654" s="35" t="s">
        <v>6069</v>
      </c>
      <c r="T2654" s="36" t="s">
        <v>856</v>
      </c>
      <c r="U2654" s="39" t="str">
        <f>_xlfn.CONCAT(Tabel4[[#This Row],[Personnr.]],"-",Tabel4[[#This Row],[Afdeling]],"-",Tabel4[[#This Row],[ASS_Status]])</f>
        <v>27686-8615-Inactive - Payroll Eligible</v>
      </c>
    </row>
    <row r="2655" spans="13:21" x14ac:dyDescent="0.4">
      <c r="M2655" s="35" t="s">
        <v>6070</v>
      </c>
      <c r="N2655" s="35" t="s">
        <v>48736</v>
      </c>
      <c r="O2655" s="35" t="s">
        <v>6071</v>
      </c>
      <c r="P2655" s="35" t="s">
        <v>32221</v>
      </c>
      <c r="Q2655" s="35" t="s">
        <v>29721</v>
      </c>
      <c r="R2655" s="35" t="s">
        <v>30146</v>
      </c>
      <c r="S2655" s="35" t="s">
        <v>6072</v>
      </c>
      <c r="T2655" s="36" t="s">
        <v>749</v>
      </c>
      <c r="U2655" s="39" t="str">
        <f>_xlfn.CONCAT(Tabel4[[#This Row],[Personnr.]],"-",Tabel4[[#This Row],[Afdeling]],"-",Tabel4[[#This Row],[ASS_Status]])</f>
        <v>19054-7210-Aktiv ansættelse</v>
      </c>
    </row>
    <row r="2656" spans="13:21" ht="33.75" x14ac:dyDescent="0.4">
      <c r="M2656" s="35" t="s">
        <v>6073</v>
      </c>
      <c r="N2656" s="35" t="s">
        <v>48737</v>
      </c>
      <c r="O2656" s="35" t="s">
        <v>6074</v>
      </c>
      <c r="P2656" s="35" t="s">
        <v>32222</v>
      </c>
      <c r="Q2656" s="35" t="s">
        <v>29721</v>
      </c>
      <c r="R2656" s="35" t="s">
        <v>30005</v>
      </c>
      <c r="S2656" s="35" t="s">
        <v>6075</v>
      </c>
      <c r="T2656" s="36" t="s">
        <v>873</v>
      </c>
      <c r="U2656" s="39" t="str">
        <f>_xlfn.CONCAT(Tabel4[[#This Row],[Personnr.]],"-",Tabel4[[#This Row],[Afdeling]],"-",Tabel4[[#This Row],[ASS_Status]])</f>
        <v>5231-8660-Aktiv ansættelse</v>
      </c>
    </row>
    <row r="2657" spans="13:21" x14ac:dyDescent="0.4">
      <c r="M2657" s="35" t="s">
        <v>6076</v>
      </c>
      <c r="N2657" s="35" t="s">
        <v>48738</v>
      </c>
      <c r="O2657" s="35" t="s">
        <v>6077</v>
      </c>
      <c r="P2657" s="35" t="s">
        <v>32223</v>
      </c>
      <c r="Q2657" s="35" t="s">
        <v>29721</v>
      </c>
      <c r="R2657" s="35" t="s">
        <v>30146</v>
      </c>
      <c r="S2657" s="35" t="s">
        <v>6078</v>
      </c>
      <c r="T2657" s="36" t="s">
        <v>749</v>
      </c>
      <c r="U2657" s="39" t="str">
        <f>_xlfn.CONCAT(Tabel4[[#This Row],[Personnr.]],"-",Tabel4[[#This Row],[Afdeling]],"-",Tabel4[[#This Row],[ASS_Status]])</f>
        <v>19048-7210-Aktiv ansættelse</v>
      </c>
    </row>
    <row r="2658" spans="13:21" x14ac:dyDescent="0.4">
      <c r="M2658" s="35" t="s">
        <v>6079</v>
      </c>
      <c r="N2658" s="35" t="s">
        <v>48739</v>
      </c>
      <c r="O2658" s="35" t="s">
        <v>6080</v>
      </c>
      <c r="P2658" s="35" t="s">
        <v>32224</v>
      </c>
      <c r="Q2658" s="35" t="s">
        <v>29718</v>
      </c>
      <c r="R2658" s="35" t="s">
        <v>29844</v>
      </c>
      <c r="S2658" s="35" t="s">
        <v>6081</v>
      </c>
      <c r="T2658" s="36" t="s">
        <v>836</v>
      </c>
      <c r="U2658" s="39" t="str">
        <f>_xlfn.CONCAT(Tabel4[[#This Row],[Personnr.]],"-",Tabel4[[#This Row],[Afdeling]],"-",Tabel4[[#This Row],[ASS_Status]])</f>
        <v>9680-8531-Inactive - Payroll Eligible</v>
      </c>
    </row>
    <row r="2659" spans="13:21" x14ac:dyDescent="0.4">
      <c r="M2659" s="35" t="s">
        <v>6082</v>
      </c>
      <c r="N2659" s="35" t="s">
        <v>48740</v>
      </c>
      <c r="O2659" s="35" t="s">
        <v>6083</v>
      </c>
      <c r="P2659" s="35" t="s">
        <v>32225</v>
      </c>
      <c r="Q2659" s="35" t="s">
        <v>29718</v>
      </c>
      <c r="R2659" s="35" t="s">
        <v>29857</v>
      </c>
      <c r="S2659" s="35" t="s">
        <v>6084</v>
      </c>
      <c r="T2659" s="36" t="s">
        <v>724</v>
      </c>
      <c r="U2659" s="39" t="str">
        <f>_xlfn.CONCAT(Tabel4[[#This Row],[Personnr.]],"-",Tabel4[[#This Row],[Afdeling]],"-",Tabel4[[#This Row],[ASS_Status]])</f>
        <v>31396-6255-Inactive - Payroll Eligible</v>
      </c>
    </row>
    <row r="2660" spans="13:21" x14ac:dyDescent="0.4">
      <c r="M2660" s="35" t="s">
        <v>6085</v>
      </c>
      <c r="N2660" s="35" t="s">
        <v>48741</v>
      </c>
      <c r="O2660" s="35" t="s">
        <v>6086</v>
      </c>
      <c r="P2660" s="35" t="s">
        <v>32226</v>
      </c>
      <c r="Q2660" s="35" t="s">
        <v>29721</v>
      </c>
      <c r="R2660" s="35" t="s">
        <v>29726</v>
      </c>
      <c r="S2660" s="35" t="s">
        <v>6087</v>
      </c>
      <c r="T2660" s="36" t="s">
        <v>442</v>
      </c>
      <c r="U2660" s="39" t="str">
        <f>_xlfn.CONCAT(Tabel4[[#This Row],[Personnr.]],"-",Tabel4[[#This Row],[Afdeling]],"-",Tabel4[[#This Row],[ASS_Status]])</f>
        <v>12906-3080-Aktiv ansættelse</v>
      </c>
    </row>
    <row r="2661" spans="13:21" x14ac:dyDescent="0.4">
      <c r="M2661" s="35" t="s">
        <v>6088</v>
      </c>
      <c r="N2661" s="35" t="s">
        <v>48742</v>
      </c>
      <c r="O2661" s="35" t="s">
        <v>286</v>
      </c>
      <c r="P2661" s="35" t="s">
        <v>32227</v>
      </c>
      <c r="Q2661" s="35" t="s">
        <v>29721</v>
      </c>
      <c r="R2661" s="35" t="s">
        <v>29726</v>
      </c>
      <c r="S2661" s="35" t="s">
        <v>6089</v>
      </c>
      <c r="T2661" s="36" t="s">
        <v>251</v>
      </c>
      <c r="U2661" s="39" t="str">
        <f>_xlfn.CONCAT(Tabel4[[#This Row],[Personnr.]],"-",Tabel4[[#This Row],[Afdeling]],"-",Tabel4[[#This Row],[ASS_Status]])</f>
        <v>2692-2532-Aktiv ansættelse</v>
      </c>
    </row>
    <row r="2662" spans="13:21" x14ac:dyDescent="0.4">
      <c r="M2662" s="35" t="s">
        <v>48743</v>
      </c>
      <c r="N2662" s="35" t="s">
        <v>48744</v>
      </c>
      <c r="O2662" s="35" t="s">
        <v>48745</v>
      </c>
      <c r="P2662" s="35" t="s">
        <v>48746</v>
      </c>
      <c r="Q2662" s="35" t="s">
        <v>29721</v>
      </c>
      <c r="R2662" s="35" t="s">
        <v>29737</v>
      </c>
      <c r="S2662" s="35" t="s">
        <v>48747</v>
      </c>
      <c r="T2662" s="36" t="s">
        <v>42501</v>
      </c>
      <c r="U2662" s="39" t="str">
        <f>_xlfn.CONCAT(Tabel4[[#This Row],[Personnr.]],"-",Tabel4[[#This Row],[Afdeling]],"-",Tabel4[[#This Row],[ASS_Status]])</f>
        <v>37795-2291-Aktiv ansættelse</v>
      </c>
    </row>
    <row r="2663" spans="13:21" ht="33.75" x14ac:dyDescent="0.4">
      <c r="M2663" s="35" t="s">
        <v>6090</v>
      </c>
      <c r="N2663" s="35" t="s">
        <v>48748</v>
      </c>
      <c r="O2663" s="35" t="s">
        <v>6091</v>
      </c>
      <c r="P2663" s="35" t="s">
        <v>32228</v>
      </c>
      <c r="Q2663" s="35" t="s">
        <v>29718</v>
      </c>
      <c r="R2663" s="35" t="s">
        <v>32229</v>
      </c>
      <c r="S2663" s="35" t="s">
        <v>6092</v>
      </c>
      <c r="T2663" s="36" t="s">
        <v>599</v>
      </c>
      <c r="U2663" s="39" t="str">
        <f>_xlfn.CONCAT(Tabel4[[#This Row],[Personnr.]],"-",Tabel4[[#This Row],[Afdeling]],"-",Tabel4[[#This Row],[ASS_Status]])</f>
        <v>33098-4261-Inactive - Payroll Eligible</v>
      </c>
    </row>
    <row r="2664" spans="13:21" ht="33.75" x14ac:dyDescent="0.4">
      <c r="M2664" s="35" t="s">
        <v>6090</v>
      </c>
      <c r="N2664" s="35"/>
      <c r="O2664" s="35"/>
      <c r="P2664" s="35" t="s">
        <v>42878</v>
      </c>
      <c r="Q2664" s="35" t="s">
        <v>29718</v>
      </c>
      <c r="R2664" s="35" t="s">
        <v>29926</v>
      </c>
      <c r="S2664" s="35" t="s">
        <v>6092</v>
      </c>
      <c r="T2664" s="36" t="s">
        <v>599</v>
      </c>
      <c r="U2664" s="39" t="str">
        <f>_xlfn.CONCAT(Tabel4[[#This Row],[Personnr.]],"-",Tabel4[[#This Row],[Afdeling]],"-",Tabel4[[#This Row],[ASS_Status]])</f>
        <v>-4261-Inactive - Payroll Eligible</v>
      </c>
    </row>
    <row r="2665" spans="13:21" x14ac:dyDescent="0.4">
      <c r="M2665" s="35" t="s">
        <v>6093</v>
      </c>
      <c r="N2665" s="35" t="s">
        <v>48749</v>
      </c>
      <c r="O2665" s="35" t="s">
        <v>6094</v>
      </c>
      <c r="P2665" s="35" t="s">
        <v>32230</v>
      </c>
      <c r="Q2665" s="35" t="s">
        <v>29718</v>
      </c>
      <c r="R2665" s="35" t="s">
        <v>29731</v>
      </c>
      <c r="S2665" s="35" t="s">
        <v>6095</v>
      </c>
      <c r="T2665" s="36" t="s">
        <v>807</v>
      </c>
      <c r="U2665" s="39" t="str">
        <f>_xlfn.CONCAT(Tabel4[[#This Row],[Personnr.]],"-",Tabel4[[#This Row],[Afdeling]],"-",Tabel4[[#This Row],[ASS_Status]])</f>
        <v>32149-8282-Inactive - Payroll Eligible</v>
      </c>
    </row>
    <row r="2666" spans="13:21" x14ac:dyDescent="0.4">
      <c r="M2666" s="35" t="s">
        <v>32231</v>
      </c>
      <c r="N2666" s="35" t="s">
        <v>48750</v>
      </c>
      <c r="O2666" s="35" t="s">
        <v>32232</v>
      </c>
      <c r="P2666" s="35" t="s">
        <v>32233</v>
      </c>
      <c r="Q2666" s="35" t="s">
        <v>29718</v>
      </c>
      <c r="R2666" s="35" t="s">
        <v>29719</v>
      </c>
      <c r="S2666" s="35" t="s">
        <v>32234</v>
      </c>
      <c r="T2666" s="36" t="s">
        <v>430</v>
      </c>
      <c r="U2666" s="39" t="str">
        <f>_xlfn.CONCAT(Tabel4[[#This Row],[Personnr.]],"-",Tabel4[[#This Row],[Afdeling]],"-",Tabel4[[#This Row],[ASS_Status]])</f>
        <v>35288-3060-Inactive - Payroll Eligible</v>
      </c>
    </row>
    <row r="2667" spans="13:21" ht="33.75" x14ac:dyDescent="0.4">
      <c r="M2667" s="35" t="s">
        <v>6096</v>
      </c>
      <c r="N2667" s="35" t="s">
        <v>48751</v>
      </c>
      <c r="O2667" s="35" t="s">
        <v>6097</v>
      </c>
      <c r="P2667" s="35" t="s">
        <v>32235</v>
      </c>
      <c r="Q2667" s="35" t="s">
        <v>29721</v>
      </c>
      <c r="R2667" s="35" t="s">
        <v>29731</v>
      </c>
      <c r="S2667" s="35" t="s">
        <v>27590</v>
      </c>
      <c r="T2667" s="36" t="s">
        <v>810</v>
      </c>
      <c r="U2667" s="39" t="str">
        <f>_xlfn.CONCAT(Tabel4[[#This Row],[Personnr.]],"-",Tabel4[[#This Row],[Afdeling]],"-",Tabel4[[#This Row],[ASS_Status]])</f>
        <v>31699-8285-Aktiv ansættelse</v>
      </c>
    </row>
    <row r="2668" spans="13:21" x14ac:dyDescent="0.4">
      <c r="M2668" s="35" t="s">
        <v>44548</v>
      </c>
      <c r="N2668" s="35" t="s">
        <v>48752</v>
      </c>
      <c r="O2668" s="35" t="s">
        <v>44549</v>
      </c>
      <c r="P2668" s="35" t="s">
        <v>42879</v>
      </c>
      <c r="Q2668" s="35" t="s">
        <v>29932</v>
      </c>
      <c r="R2668" s="35" t="s">
        <v>29748</v>
      </c>
      <c r="S2668" s="35" t="s">
        <v>42880</v>
      </c>
      <c r="T2668" s="36" t="s">
        <v>32</v>
      </c>
      <c r="U2668" s="39" t="str">
        <f>_xlfn.CONCAT(Tabel4[[#This Row],[Personnr.]],"-",Tabel4[[#This Row],[Afdeling]],"-",Tabel4[[#This Row],[ASS_Status]])</f>
        <v>35722-0117-Barsel med løn (191)</v>
      </c>
    </row>
    <row r="2669" spans="13:21" ht="33.75" x14ac:dyDescent="0.4">
      <c r="M2669" s="35" t="s">
        <v>6098</v>
      </c>
      <c r="N2669" s="35" t="s">
        <v>48753</v>
      </c>
      <c r="O2669" s="35" t="s">
        <v>6099</v>
      </c>
      <c r="P2669" s="35" t="s">
        <v>32236</v>
      </c>
      <c r="Q2669" s="35" t="s">
        <v>29718</v>
      </c>
      <c r="R2669" s="35" t="s">
        <v>29748</v>
      </c>
      <c r="S2669" s="35" t="s">
        <v>6100</v>
      </c>
      <c r="T2669" s="36" t="s">
        <v>584</v>
      </c>
      <c r="U2669" s="39" t="str">
        <f>_xlfn.CONCAT(Tabel4[[#This Row],[Personnr.]],"-",Tabel4[[#This Row],[Afdeling]],"-",Tabel4[[#This Row],[ASS_Status]])</f>
        <v>32218-4185-Inactive - Payroll Eligible</v>
      </c>
    </row>
    <row r="2670" spans="13:21" ht="33.75" x14ac:dyDescent="0.4">
      <c r="M2670" s="35" t="s">
        <v>6101</v>
      </c>
      <c r="N2670" s="35" t="s">
        <v>48754</v>
      </c>
      <c r="O2670" s="35" t="s">
        <v>6102</v>
      </c>
      <c r="P2670" s="35" t="s">
        <v>32237</v>
      </c>
      <c r="Q2670" s="35" t="s">
        <v>29721</v>
      </c>
      <c r="R2670" s="35" t="s">
        <v>29737</v>
      </c>
      <c r="S2670" s="35" t="s">
        <v>6103</v>
      </c>
      <c r="T2670" s="36" t="s">
        <v>8547</v>
      </c>
      <c r="U2670" s="39" t="str">
        <f>_xlfn.CONCAT(Tabel4[[#This Row],[Personnr.]],"-",Tabel4[[#This Row],[Afdeling]],"-",Tabel4[[#This Row],[ASS_Status]])</f>
        <v>24338-2739-Aktiv ansættelse</v>
      </c>
    </row>
    <row r="2671" spans="13:21" x14ac:dyDescent="0.4">
      <c r="M2671" s="35" t="s">
        <v>6104</v>
      </c>
      <c r="N2671" s="35" t="s">
        <v>48755</v>
      </c>
      <c r="O2671" s="35" t="s">
        <v>6105</v>
      </c>
      <c r="P2671" s="35" t="s">
        <v>32238</v>
      </c>
      <c r="Q2671" s="35" t="s">
        <v>29721</v>
      </c>
      <c r="R2671" s="35" t="s">
        <v>29761</v>
      </c>
      <c r="S2671" s="35" t="s">
        <v>6106</v>
      </c>
      <c r="T2671" s="36" t="s">
        <v>359</v>
      </c>
      <c r="U2671" s="39" t="str">
        <f>_xlfn.CONCAT(Tabel4[[#This Row],[Personnr.]],"-",Tabel4[[#This Row],[Afdeling]],"-",Tabel4[[#This Row],[ASS_Status]])</f>
        <v>30703-2824-Aktiv ansættelse</v>
      </c>
    </row>
    <row r="2672" spans="13:21" x14ac:dyDescent="0.4">
      <c r="M2672" s="35" t="s">
        <v>6107</v>
      </c>
      <c r="N2672" s="35" t="s">
        <v>48756</v>
      </c>
      <c r="O2672" s="35" t="s">
        <v>6108</v>
      </c>
      <c r="P2672" s="35" t="s">
        <v>32239</v>
      </c>
      <c r="Q2672" s="35" t="s">
        <v>29718</v>
      </c>
      <c r="R2672" s="35" t="s">
        <v>30287</v>
      </c>
      <c r="S2672" s="35" t="s">
        <v>6109</v>
      </c>
      <c r="T2672" s="36" t="s">
        <v>718</v>
      </c>
      <c r="U2672" s="39" t="str">
        <f>_xlfn.CONCAT(Tabel4[[#This Row],[Personnr.]],"-",Tabel4[[#This Row],[Afdeling]],"-",Tabel4[[#This Row],[ASS_Status]])</f>
        <v>29865-6213-Inactive - Payroll Eligible</v>
      </c>
    </row>
    <row r="2673" spans="13:21" ht="33.75" x14ac:dyDescent="0.4">
      <c r="M2673" s="35" t="s">
        <v>27591</v>
      </c>
      <c r="N2673" s="35" t="s">
        <v>48757</v>
      </c>
      <c r="O2673" s="35" t="s">
        <v>27592</v>
      </c>
      <c r="P2673" s="35" t="s">
        <v>32240</v>
      </c>
      <c r="Q2673" s="35" t="s">
        <v>29721</v>
      </c>
      <c r="R2673" s="35" t="s">
        <v>29745</v>
      </c>
      <c r="S2673" s="35" t="s">
        <v>27593</v>
      </c>
      <c r="T2673" s="36" t="s">
        <v>723</v>
      </c>
      <c r="U2673" s="39" t="str">
        <f>_xlfn.CONCAT(Tabel4[[#This Row],[Personnr.]],"-",Tabel4[[#This Row],[Afdeling]],"-",Tabel4[[#This Row],[ASS_Status]])</f>
        <v>34300-6245-Aktiv ansættelse</v>
      </c>
    </row>
    <row r="2674" spans="13:21" x14ac:dyDescent="0.4">
      <c r="M2674" s="35" t="s">
        <v>6110</v>
      </c>
      <c r="N2674" s="35" t="s">
        <v>48758</v>
      </c>
      <c r="O2674" s="35" t="s">
        <v>6111</v>
      </c>
      <c r="P2674" s="35" t="s">
        <v>32241</v>
      </c>
      <c r="Q2674" s="35" t="s">
        <v>29718</v>
      </c>
      <c r="R2674" s="35" t="s">
        <v>29754</v>
      </c>
      <c r="S2674" s="35" t="s">
        <v>6112</v>
      </c>
      <c r="T2674" s="36" t="s">
        <v>308</v>
      </c>
      <c r="U2674" s="39" t="str">
        <f>_xlfn.CONCAT(Tabel4[[#This Row],[Personnr.]],"-",Tabel4[[#This Row],[Afdeling]],"-",Tabel4[[#This Row],[ASS_Status]])</f>
        <v>27169-2751-Inactive - Payroll Eligible</v>
      </c>
    </row>
    <row r="2675" spans="13:21" x14ac:dyDescent="0.4">
      <c r="M2675" s="35" t="s">
        <v>48759</v>
      </c>
      <c r="N2675" s="35" t="s">
        <v>48760</v>
      </c>
      <c r="O2675" s="35" t="s">
        <v>48761</v>
      </c>
      <c r="P2675" s="35" t="s">
        <v>48762</v>
      </c>
      <c r="Q2675" s="35" t="s">
        <v>29721</v>
      </c>
      <c r="R2675" s="35" t="s">
        <v>29737</v>
      </c>
      <c r="S2675" s="35" t="s">
        <v>48763</v>
      </c>
      <c r="T2675" s="36" t="s">
        <v>541</v>
      </c>
      <c r="U2675" s="39" t="str">
        <f>_xlfn.CONCAT(Tabel4[[#This Row],[Personnr.]],"-",Tabel4[[#This Row],[Afdeling]],"-",Tabel4[[#This Row],[ASS_Status]])</f>
        <v>37257-3433-Aktiv ansættelse</v>
      </c>
    </row>
    <row r="2676" spans="13:21" x14ac:dyDescent="0.4">
      <c r="M2676" s="35" t="s">
        <v>6113</v>
      </c>
      <c r="N2676" s="35" t="s">
        <v>48764</v>
      </c>
      <c r="O2676" s="35" t="s">
        <v>6114</v>
      </c>
      <c r="P2676" s="35" t="s">
        <v>32242</v>
      </c>
      <c r="Q2676" s="35" t="s">
        <v>29718</v>
      </c>
      <c r="R2676" s="35" t="s">
        <v>29748</v>
      </c>
      <c r="S2676" s="35" t="s">
        <v>6115</v>
      </c>
      <c r="T2676" s="36" t="s">
        <v>582</v>
      </c>
      <c r="U2676" s="39" t="str">
        <f>_xlfn.CONCAT(Tabel4[[#This Row],[Personnr.]],"-",Tabel4[[#This Row],[Afdeling]],"-",Tabel4[[#This Row],[ASS_Status]])</f>
        <v>28810-4150-Inactive - Payroll Eligible</v>
      </c>
    </row>
    <row r="2677" spans="13:21" x14ac:dyDescent="0.4">
      <c r="M2677" s="35" t="s">
        <v>6116</v>
      </c>
      <c r="N2677" s="35" t="s">
        <v>48765</v>
      </c>
      <c r="O2677" s="35" t="s">
        <v>6117</v>
      </c>
      <c r="P2677" s="35" t="s">
        <v>32243</v>
      </c>
      <c r="Q2677" s="35" t="s">
        <v>29718</v>
      </c>
      <c r="R2677" s="35" t="s">
        <v>29754</v>
      </c>
      <c r="S2677" s="35" t="s">
        <v>6118</v>
      </c>
      <c r="T2677" s="36" t="s">
        <v>718</v>
      </c>
      <c r="U2677" s="39" t="str">
        <f>_xlfn.CONCAT(Tabel4[[#This Row],[Personnr.]],"-",Tabel4[[#This Row],[Afdeling]],"-",Tabel4[[#This Row],[ASS_Status]])</f>
        <v>30896-6213-Inactive - Payroll Eligible</v>
      </c>
    </row>
    <row r="2678" spans="13:21" x14ac:dyDescent="0.4">
      <c r="M2678" s="35" t="s">
        <v>48766</v>
      </c>
      <c r="N2678" s="35" t="s">
        <v>48767</v>
      </c>
      <c r="O2678" s="35" t="s">
        <v>48768</v>
      </c>
      <c r="P2678" s="35" t="s">
        <v>48769</v>
      </c>
      <c r="Q2678" s="35" t="s">
        <v>29721</v>
      </c>
      <c r="R2678" s="35" t="s">
        <v>29754</v>
      </c>
      <c r="S2678" s="35" t="s">
        <v>48770</v>
      </c>
      <c r="T2678" s="36" t="s">
        <v>551</v>
      </c>
      <c r="U2678" s="39" t="str">
        <f>_xlfn.CONCAT(Tabel4[[#This Row],[Personnr.]],"-",Tabel4[[#This Row],[Afdeling]],"-",Tabel4[[#This Row],[ASS_Status]])</f>
        <v>36821-3453-Aktiv ansættelse</v>
      </c>
    </row>
    <row r="2679" spans="13:21" x14ac:dyDescent="0.4">
      <c r="M2679" s="35" t="s">
        <v>6119</v>
      </c>
      <c r="N2679" s="35" t="s">
        <v>48771</v>
      </c>
      <c r="O2679" s="35" t="s">
        <v>48772</v>
      </c>
      <c r="P2679" s="35" t="s">
        <v>48773</v>
      </c>
      <c r="Q2679" s="35" t="s">
        <v>29718</v>
      </c>
      <c r="R2679" s="35" t="s">
        <v>29745</v>
      </c>
      <c r="S2679" s="35" t="s">
        <v>6121</v>
      </c>
      <c r="T2679" s="36" t="s">
        <v>39</v>
      </c>
      <c r="U2679" s="39" t="str">
        <f>_xlfn.CONCAT(Tabel4[[#This Row],[Personnr.]],"-",Tabel4[[#This Row],[Afdeling]],"-",Tabel4[[#This Row],[ASS_Status]])</f>
        <v>37042-0132-Inactive - Payroll Eligible</v>
      </c>
    </row>
    <row r="2680" spans="13:21" x14ac:dyDescent="0.4">
      <c r="M2680" s="35" t="s">
        <v>6119</v>
      </c>
      <c r="N2680" s="35" t="s">
        <v>48774</v>
      </c>
      <c r="O2680" s="35" t="s">
        <v>6120</v>
      </c>
      <c r="P2680" s="35" t="s">
        <v>32244</v>
      </c>
      <c r="Q2680" s="35" t="s">
        <v>29718</v>
      </c>
      <c r="R2680" s="35" t="s">
        <v>29745</v>
      </c>
      <c r="S2680" s="35" t="s">
        <v>6121</v>
      </c>
      <c r="T2680" s="36" t="s">
        <v>39</v>
      </c>
      <c r="U2680" s="39" t="str">
        <f>_xlfn.CONCAT(Tabel4[[#This Row],[Personnr.]],"-",Tabel4[[#This Row],[Afdeling]],"-",Tabel4[[#This Row],[ASS_Status]])</f>
        <v>32091-0132-Inactive - Payroll Eligible</v>
      </c>
    </row>
    <row r="2681" spans="13:21" x14ac:dyDescent="0.4">
      <c r="M2681" s="35" t="s">
        <v>6119</v>
      </c>
      <c r="N2681" s="35"/>
      <c r="O2681" s="35"/>
      <c r="P2681" s="35" t="s">
        <v>32245</v>
      </c>
      <c r="Q2681" s="35" t="s">
        <v>29718</v>
      </c>
      <c r="R2681" s="35" t="s">
        <v>29745</v>
      </c>
      <c r="S2681" s="35" t="s">
        <v>6121</v>
      </c>
      <c r="T2681" s="36" t="s">
        <v>39</v>
      </c>
      <c r="U2681" s="39" t="str">
        <f>_xlfn.CONCAT(Tabel4[[#This Row],[Personnr.]],"-",Tabel4[[#This Row],[Afdeling]],"-",Tabel4[[#This Row],[ASS_Status]])</f>
        <v>-0132-Inactive - Payroll Eligible</v>
      </c>
    </row>
    <row r="2682" spans="13:21" ht="33.75" x14ac:dyDescent="0.4">
      <c r="M2682" s="35" t="s">
        <v>6122</v>
      </c>
      <c r="N2682" s="35" t="s">
        <v>48775</v>
      </c>
      <c r="O2682" s="35" t="s">
        <v>6123</v>
      </c>
      <c r="P2682" s="35" t="s">
        <v>32246</v>
      </c>
      <c r="Q2682" s="35" t="s">
        <v>29718</v>
      </c>
      <c r="R2682" s="35" t="s">
        <v>29745</v>
      </c>
      <c r="S2682" s="35" t="s">
        <v>6124</v>
      </c>
      <c r="T2682" s="36" t="s">
        <v>39</v>
      </c>
      <c r="U2682" s="39" t="str">
        <f>_xlfn.CONCAT(Tabel4[[#This Row],[Personnr.]],"-",Tabel4[[#This Row],[Afdeling]],"-",Tabel4[[#This Row],[ASS_Status]])</f>
        <v>32449-0132-Inactive - Payroll Eligible</v>
      </c>
    </row>
    <row r="2683" spans="13:21" ht="33.75" x14ac:dyDescent="0.4">
      <c r="M2683" s="35" t="s">
        <v>6122</v>
      </c>
      <c r="N2683" s="35"/>
      <c r="O2683" s="35"/>
      <c r="P2683" s="35" t="s">
        <v>32247</v>
      </c>
      <c r="Q2683" s="35" t="s">
        <v>29718</v>
      </c>
      <c r="R2683" s="35" t="s">
        <v>29745</v>
      </c>
      <c r="S2683" s="35" t="s">
        <v>6124</v>
      </c>
      <c r="T2683" s="36" t="s">
        <v>39</v>
      </c>
      <c r="U2683" s="39" t="str">
        <f>_xlfn.CONCAT(Tabel4[[#This Row],[Personnr.]],"-",Tabel4[[#This Row],[Afdeling]],"-",Tabel4[[#This Row],[ASS_Status]])</f>
        <v>-0132-Inactive - Payroll Eligible</v>
      </c>
    </row>
    <row r="2684" spans="13:21" ht="33.75" x14ac:dyDescent="0.4">
      <c r="M2684" s="35" t="s">
        <v>6122</v>
      </c>
      <c r="N2684" s="35"/>
      <c r="O2684" s="35"/>
      <c r="P2684" s="35" t="s">
        <v>48776</v>
      </c>
      <c r="Q2684" s="35" t="s">
        <v>29721</v>
      </c>
      <c r="R2684" s="35" t="s">
        <v>29745</v>
      </c>
      <c r="S2684" s="35" t="s">
        <v>6124</v>
      </c>
      <c r="T2684" s="36" t="s">
        <v>39</v>
      </c>
      <c r="U2684" s="39" t="str">
        <f>_xlfn.CONCAT(Tabel4[[#This Row],[Personnr.]],"-",Tabel4[[#This Row],[Afdeling]],"-",Tabel4[[#This Row],[ASS_Status]])</f>
        <v>-0132-Aktiv ansættelse</v>
      </c>
    </row>
    <row r="2685" spans="13:21" x14ac:dyDescent="0.4">
      <c r="M2685" s="35" t="s">
        <v>6125</v>
      </c>
      <c r="N2685" s="35" t="s">
        <v>48777</v>
      </c>
      <c r="O2685" s="35" t="s">
        <v>6126</v>
      </c>
      <c r="P2685" s="35" t="s">
        <v>32248</v>
      </c>
      <c r="Q2685" s="35" t="s">
        <v>29718</v>
      </c>
      <c r="R2685" s="35" t="s">
        <v>29754</v>
      </c>
      <c r="S2685" s="35" t="s">
        <v>6127</v>
      </c>
      <c r="T2685" s="36" t="s">
        <v>256</v>
      </c>
      <c r="U2685" s="39" t="str">
        <f>_xlfn.CONCAT(Tabel4[[#This Row],[Personnr.]],"-",Tabel4[[#This Row],[Afdeling]],"-",Tabel4[[#This Row],[ASS_Status]])</f>
        <v>34026-2581-Inactive - Payroll Eligible</v>
      </c>
    </row>
    <row r="2686" spans="13:21" x14ac:dyDescent="0.4">
      <c r="M2686" s="35" t="s">
        <v>6125</v>
      </c>
      <c r="N2686" s="35"/>
      <c r="O2686" s="35"/>
      <c r="P2686" s="35" t="s">
        <v>32249</v>
      </c>
      <c r="Q2686" s="35" t="s">
        <v>29718</v>
      </c>
      <c r="R2686" s="35" t="s">
        <v>29754</v>
      </c>
      <c r="S2686" s="35" t="s">
        <v>6127</v>
      </c>
      <c r="T2686" s="36" t="s">
        <v>245</v>
      </c>
      <c r="U2686" s="39" t="str">
        <f>_xlfn.CONCAT(Tabel4[[#This Row],[Personnr.]],"-",Tabel4[[#This Row],[Afdeling]],"-",Tabel4[[#This Row],[ASS_Status]])</f>
        <v>-2516-Inactive - Payroll Eligible</v>
      </c>
    </row>
    <row r="2687" spans="13:21" x14ac:dyDescent="0.4">
      <c r="M2687" s="35" t="s">
        <v>6128</v>
      </c>
      <c r="N2687" s="35" t="s">
        <v>48778</v>
      </c>
      <c r="O2687" s="35" t="s">
        <v>6129</v>
      </c>
      <c r="P2687" s="35" t="s">
        <v>32250</v>
      </c>
      <c r="Q2687" s="35" t="s">
        <v>29721</v>
      </c>
      <c r="R2687" s="35" t="s">
        <v>29780</v>
      </c>
      <c r="S2687" s="35" t="s">
        <v>6130</v>
      </c>
      <c r="T2687" s="36" t="s">
        <v>634</v>
      </c>
      <c r="U2687" s="39" t="str">
        <f>_xlfn.CONCAT(Tabel4[[#This Row],[Personnr.]],"-",Tabel4[[#This Row],[Afdeling]],"-",Tabel4[[#This Row],[ASS_Status]])</f>
        <v>1419-4715-Aktiv ansættelse</v>
      </c>
    </row>
    <row r="2688" spans="13:21" x14ac:dyDescent="0.4">
      <c r="M2688" s="35" t="s">
        <v>6131</v>
      </c>
      <c r="N2688" s="35"/>
      <c r="O2688" s="35" t="s">
        <v>6132</v>
      </c>
      <c r="P2688" s="35" t="s">
        <v>32251</v>
      </c>
      <c r="Q2688" s="35" t="s">
        <v>29718</v>
      </c>
      <c r="R2688" s="35" t="s">
        <v>30114</v>
      </c>
      <c r="S2688" s="35" t="s">
        <v>6133</v>
      </c>
      <c r="T2688" s="36" t="s">
        <v>453</v>
      </c>
      <c r="U2688" s="39" t="str">
        <f>_xlfn.CONCAT(Tabel4[[#This Row],[Personnr.]],"-",Tabel4[[#This Row],[Afdeling]],"-",Tabel4[[#This Row],[ASS_Status]])</f>
        <v>32694-3121-Inactive - Payroll Eligible</v>
      </c>
    </row>
    <row r="2689" spans="13:21" x14ac:dyDescent="0.4">
      <c r="M2689" s="35" t="s">
        <v>6134</v>
      </c>
      <c r="N2689" s="35" t="s">
        <v>48779</v>
      </c>
      <c r="O2689" s="35" t="s">
        <v>6135</v>
      </c>
      <c r="P2689" s="35" t="s">
        <v>32252</v>
      </c>
      <c r="Q2689" s="35" t="s">
        <v>29721</v>
      </c>
      <c r="R2689" s="35" t="s">
        <v>29780</v>
      </c>
      <c r="S2689" s="35" t="s">
        <v>6136</v>
      </c>
      <c r="T2689" s="36" t="s">
        <v>454</v>
      </c>
      <c r="U2689" s="39" t="str">
        <f>_xlfn.CONCAT(Tabel4[[#This Row],[Personnr.]],"-",Tabel4[[#This Row],[Afdeling]],"-",Tabel4[[#This Row],[ASS_Status]])</f>
        <v>1717-3130-Aktiv ansættelse</v>
      </c>
    </row>
    <row r="2690" spans="13:21" x14ac:dyDescent="0.4">
      <c r="M2690" s="35" t="s">
        <v>6137</v>
      </c>
      <c r="N2690" s="35" t="s">
        <v>48780</v>
      </c>
      <c r="O2690" s="35" t="s">
        <v>6138</v>
      </c>
      <c r="P2690" s="35" t="s">
        <v>32253</v>
      </c>
      <c r="Q2690" s="35" t="s">
        <v>29721</v>
      </c>
      <c r="R2690" s="35" t="s">
        <v>29729</v>
      </c>
      <c r="S2690" s="35" t="s">
        <v>6139</v>
      </c>
      <c r="T2690" s="36" t="s">
        <v>47946</v>
      </c>
      <c r="U2690" s="39" t="str">
        <f>_xlfn.CONCAT(Tabel4[[#This Row],[Personnr.]],"-",Tabel4[[#This Row],[Afdeling]],"-",Tabel4[[#This Row],[ASS_Status]])</f>
        <v>1793-6254-Aktiv ansættelse</v>
      </c>
    </row>
    <row r="2691" spans="13:21" x14ac:dyDescent="0.4">
      <c r="M2691" s="35" t="s">
        <v>6140</v>
      </c>
      <c r="N2691" s="35" t="s">
        <v>48781</v>
      </c>
      <c r="O2691" s="35" t="s">
        <v>6141</v>
      </c>
      <c r="P2691" s="35" t="s">
        <v>32254</v>
      </c>
      <c r="Q2691" s="35" t="s">
        <v>29721</v>
      </c>
      <c r="R2691" s="35" t="s">
        <v>29874</v>
      </c>
      <c r="S2691" s="35" t="s">
        <v>6142</v>
      </c>
      <c r="T2691" s="36" t="s">
        <v>91</v>
      </c>
      <c r="U2691" s="39" t="str">
        <f>_xlfn.CONCAT(Tabel4[[#This Row],[Personnr.]],"-",Tabel4[[#This Row],[Afdeling]],"-",Tabel4[[#This Row],[ASS_Status]])</f>
        <v>218-1135-Aktiv ansættelse</v>
      </c>
    </row>
    <row r="2692" spans="13:21" ht="33.75" x14ac:dyDescent="0.4">
      <c r="M2692" s="35" t="s">
        <v>6143</v>
      </c>
      <c r="N2692" s="35" t="s">
        <v>48782</v>
      </c>
      <c r="O2692" s="35" t="s">
        <v>6144</v>
      </c>
      <c r="P2692" s="35" t="s">
        <v>32255</v>
      </c>
      <c r="Q2692" s="35" t="s">
        <v>29721</v>
      </c>
      <c r="R2692" s="35" t="s">
        <v>29731</v>
      </c>
      <c r="S2692" s="35" t="s">
        <v>6145</v>
      </c>
      <c r="T2692" s="36" t="s">
        <v>812</v>
      </c>
      <c r="U2692" s="39" t="str">
        <f>_xlfn.CONCAT(Tabel4[[#This Row],[Personnr.]],"-",Tabel4[[#This Row],[Afdeling]],"-",Tabel4[[#This Row],[ASS_Status]])</f>
        <v>19557-8287-Aktiv ansættelse</v>
      </c>
    </row>
    <row r="2693" spans="13:21" x14ac:dyDescent="0.4">
      <c r="M2693" s="35" t="s">
        <v>6146</v>
      </c>
      <c r="N2693" s="35" t="s">
        <v>48783</v>
      </c>
      <c r="O2693" s="35" t="s">
        <v>6147</v>
      </c>
      <c r="P2693" s="35" t="s">
        <v>32256</v>
      </c>
      <c r="Q2693" s="35" t="s">
        <v>29721</v>
      </c>
      <c r="R2693" s="35" t="s">
        <v>29844</v>
      </c>
      <c r="S2693" s="35" t="s">
        <v>6148</v>
      </c>
      <c r="T2693" s="36" t="s">
        <v>837</v>
      </c>
      <c r="U2693" s="39" t="str">
        <f>_xlfn.CONCAT(Tabel4[[#This Row],[Personnr.]],"-",Tabel4[[#This Row],[Afdeling]],"-",Tabel4[[#This Row],[ASS_Status]])</f>
        <v>15012-8532-Aktiv ansættelse</v>
      </c>
    </row>
    <row r="2694" spans="13:21" x14ac:dyDescent="0.4">
      <c r="M2694" s="35" t="s">
        <v>6149</v>
      </c>
      <c r="N2694" s="35" t="s">
        <v>48784</v>
      </c>
      <c r="O2694" s="35" t="s">
        <v>6150</v>
      </c>
      <c r="P2694" s="35" t="s">
        <v>32257</v>
      </c>
      <c r="Q2694" s="35" t="s">
        <v>29718</v>
      </c>
      <c r="R2694" s="35" t="s">
        <v>29726</v>
      </c>
      <c r="S2694" s="35" t="s">
        <v>6151</v>
      </c>
      <c r="T2694" s="36" t="s">
        <v>819</v>
      </c>
      <c r="U2694" s="39" t="str">
        <f>_xlfn.CONCAT(Tabel4[[#This Row],[Personnr.]],"-",Tabel4[[#This Row],[Afdeling]],"-",Tabel4[[#This Row],[ASS_Status]])</f>
        <v>16836-8350-Inactive - Payroll Eligible</v>
      </c>
    </row>
    <row r="2695" spans="13:21" x14ac:dyDescent="0.4">
      <c r="M2695" s="35" t="s">
        <v>6152</v>
      </c>
      <c r="N2695" s="35" t="s">
        <v>48785</v>
      </c>
      <c r="O2695" s="35" t="s">
        <v>6153</v>
      </c>
      <c r="P2695" s="35" t="s">
        <v>32258</v>
      </c>
      <c r="Q2695" s="35" t="s">
        <v>29718</v>
      </c>
      <c r="R2695" s="35" t="s">
        <v>29737</v>
      </c>
      <c r="S2695" s="35" t="s">
        <v>6154</v>
      </c>
      <c r="T2695" s="36" t="s">
        <v>48</v>
      </c>
      <c r="U2695" s="39" t="str">
        <f>_xlfn.CONCAT(Tabel4[[#This Row],[Personnr.]],"-",Tabel4[[#This Row],[Afdeling]],"-",Tabel4[[#This Row],[ASS_Status]])</f>
        <v>32599-1022-Inactive - Payroll Eligible</v>
      </c>
    </row>
    <row r="2696" spans="13:21" ht="33.75" x14ac:dyDescent="0.4">
      <c r="M2696" s="35" t="s">
        <v>44550</v>
      </c>
      <c r="N2696" s="35" t="s">
        <v>48786</v>
      </c>
      <c r="O2696" s="35" t="s">
        <v>44551</v>
      </c>
      <c r="P2696" s="35" t="s">
        <v>42881</v>
      </c>
      <c r="Q2696" s="35" t="s">
        <v>29721</v>
      </c>
      <c r="R2696" s="35" t="s">
        <v>29737</v>
      </c>
      <c r="S2696" s="35" t="s">
        <v>42882</v>
      </c>
      <c r="T2696" s="36" t="s">
        <v>161</v>
      </c>
      <c r="U2696" s="39" t="str">
        <f>_xlfn.CONCAT(Tabel4[[#This Row],[Personnr.]],"-",Tabel4[[#This Row],[Afdeling]],"-",Tabel4[[#This Row],[ASS_Status]])</f>
        <v>35721-2305-Aktiv ansættelse</v>
      </c>
    </row>
    <row r="2697" spans="13:21" x14ac:dyDescent="0.4">
      <c r="M2697" s="35" t="s">
        <v>6155</v>
      </c>
      <c r="N2697" s="35" t="s">
        <v>48787</v>
      </c>
      <c r="O2697" s="35" t="s">
        <v>6156</v>
      </c>
      <c r="P2697" s="35" t="s">
        <v>32259</v>
      </c>
      <c r="Q2697" s="35" t="s">
        <v>29721</v>
      </c>
      <c r="R2697" s="35" t="s">
        <v>29729</v>
      </c>
      <c r="S2697" s="35" t="s">
        <v>6157</v>
      </c>
      <c r="T2697" s="36" t="s">
        <v>263</v>
      </c>
      <c r="U2697" s="39" t="str">
        <f>_xlfn.CONCAT(Tabel4[[#This Row],[Personnr.]],"-",Tabel4[[#This Row],[Afdeling]],"-",Tabel4[[#This Row],[ASS_Status]])</f>
        <v>29154-2610-Aktiv ansættelse</v>
      </c>
    </row>
    <row r="2698" spans="13:21" x14ac:dyDescent="0.4">
      <c r="M2698" s="35" t="s">
        <v>6158</v>
      </c>
      <c r="N2698" s="35" t="s">
        <v>48788</v>
      </c>
      <c r="O2698" s="35" t="s">
        <v>6159</v>
      </c>
      <c r="P2698" s="35" t="s">
        <v>32260</v>
      </c>
      <c r="Q2698" s="35" t="s">
        <v>29721</v>
      </c>
      <c r="R2698" s="35" t="s">
        <v>29737</v>
      </c>
      <c r="S2698" s="35" t="s">
        <v>6160</v>
      </c>
      <c r="T2698" s="36" t="s">
        <v>553</v>
      </c>
      <c r="U2698" s="39" t="str">
        <f>_xlfn.CONCAT(Tabel4[[#This Row],[Personnr.]],"-",Tabel4[[#This Row],[Afdeling]],"-",Tabel4[[#This Row],[ASS_Status]])</f>
        <v>30133-3500-Aktiv ansættelse</v>
      </c>
    </row>
    <row r="2699" spans="13:21" x14ac:dyDescent="0.4">
      <c r="M2699" s="35" t="s">
        <v>6161</v>
      </c>
      <c r="N2699" s="35" t="s">
        <v>48789</v>
      </c>
      <c r="O2699" s="35" t="s">
        <v>6162</v>
      </c>
      <c r="P2699" s="35" t="s">
        <v>32261</v>
      </c>
      <c r="Q2699" s="35" t="s">
        <v>29718</v>
      </c>
      <c r="R2699" s="35" t="s">
        <v>29748</v>
      </c>
      <c r="S2699" s="35" t="s">
        <v>6163</v>
      </c>
      <c r="T2699" s="36" t="s">
        <v>65</v>
      </c>
      <c r="U2699" s="39" t="str">
        <f>_xlfn.CONCAT(Tabel4[[#This Row],[Personnr.]],"-",Tabel4[[#This Row],[Afdeling]],"-",Tabel4[[#This Row],[ASS_Status]])</f>
        <v>32750-1053-Inactive - Payroll Eligible</v>
      </c>
    </row>
    <row r="2700" spans="13:21" x14ac:dyDescent="0.4">
      <c r="M2700" s="35" t="s">
        <v>6164</v>
      </c>
      <c r="N2700" s="35" t="s">
        <v>48790</v>
      </c>
      <c r="O2700" s="35" t="s">
        <v>6165</v>
      </c>
      <c r="P2700" s="35" t="s">
        <v>32262</v>
      </c>
      <c r="Q2700" s="35" t="s">
        <v>29721</v>
      </c>
      <c r="R2700" s="35" t="s">
        <v>29748</v>
      </c>
      <c r="S2700" s="35" t="s">
        <v>6166</v>
      </c>
      <c r="T2700" s="36" t="s">
        <v>638</v>
      </c>
      <c r="U2700" s="39" t="str">
        <f>_xlfn.CONCAT(Tabel4[[#This Row],[Personnr.]],"-",Tabel4[[#This Row],[Afdeling]],"-",Tabel4[[#This Row],[ASS_Status]])</f>
        <v>30585-4735-Aktiv ansættelse</v>
      </c>
    </row>
    <row r="2701" spans="13:21" ht="33.75" x14ac:dyDescent="0.4">
      <c r="M2701" s="35" t="s">
        <v>6167</v>
      </c>
      <c r="N2701" s="35" t="s">
        <v>48791</v>
      </c>
      <c r="O2701" s="35" t="s">
        <v>6168</v>
      </c>
      <c r="P2701" s="35" t="s">
        <v>32263</v>
      </c>
      <c r="Q2701" s="35" t="s">
        <v>29718</v>
      </c>
      <c r="R2701" s="35" t="s">
        <v>29761</v>
      </c>
      <c r="S2701" s="35" t="s">
        <v>6169</v>
      </c>
      <c r="T2701" s="36" t="s">
        <v>263</v>
      </c>
      <c r="U2701" s="39" t="str">
        <f>_xlfn.CONCAT(Tabel4[[#This Row],[Personnr.]],"-",Tabel4[[#This Row],[Afdeling]],"-",Tabel4[[#This Row],[ASS_Status]])</f>
        <v>32256-2610-Inactive - Payroll Eligible</v>
      </c>
    </row>
    <row r="2702" spans="13:21" x14ac:dyDescent="0.4">
      <c r="M2702" s="35" t="s">
        <v>6170</v>
      </c>
      <c r="N2702" s="35" t="s">
        <v>48792</v>
      </c>
      <c r="O2702" s="35" t="s">
        <v>6171</v>
      </c>
      <c r="P2702" s="35" t="s">
        <v>32264</v>
      </c>
      <c r="Q2702" s="35" t="s">
        <v>29721</v>
      </c>
      <c r="R2702" s="35" t="s">
        <v>29748</v>
      </c>
      <c r="S2702" s="35" t="s">
        <v>6172</v>
      </c>
      <c r="T2702" s="36" t="s">
        <v>600</v>
      </c>
      <c r="U2702" s="39" t="str">
        <f>_xlfn.CONCAT(Tabel4[[#This Row],[Personnr.]],"-",Tabel4[[#This Row],[Afdeling]],"-",Tabel4[[#This Row],[ASS_Status]])</f>
        <v>32320-4270-Aktiv ansættelse</v>
      </c>
    </row>
    <row r="2703" spans="13:21" x14ac:dyDescent="0.4">
      <c r="M2703" s="35" t="s">
        <v>6173</v>
      </c>
      <c r="N2703" s="35" t="s">
        <v>48793</v>
      </c>
      <c r="O2703" s="35" t="s">
        <v>6174</v>
      </c>
      <c r="P2703" s="35" t="s">
        <v>32265</v>
      </c>
      <c r="Q2703" s="35" t="s">
        <v>29721</v>
      </c>
      <c r="R2703" s="35" t="s">
        <v>29748</v>
      </c>
      <c r="S2703" s="35" t="s">
        <v>6175</v>
      </c>
      <c r="T2703" s="36" t="s">
        <v>583</v>
      </c>
      <c r="U2703" s="39" t="str">
        <f>_xlfn.CONCAT(Tabel4[[#This Row],[Personnr.]],"-",Tabel4[[#This Row],[Afdeling]],"-",Tabel4[[#This Row],[ASS_Status]])</f>
        <v>32845-4160-Aktiv ansættelse</v>
      </c>
    </row>
    <row r="2704" spans="13:21" x14ac:dyDescent="0.4">
      <c r="M2704" s="35" t="s">
        <v>6176</v>
      </c>
      <c r="N2704" s="35" t="s">
        <v>48794</v>
      </c>
      <c r="O2704" s="35" t="s">
        <v>6177</v>
      </c>
      <c r="P2704" s="35" t="s">
        <v>32266</v>
      </c>
      <c r="Q2704" s="35" t="s">
        <v>29718</v>
      </c>
      <c r="R2704" s="35" t="s">
        <v>29761</v>
      </c>
      <c r="S2704" s="35" t="s">
        <v>6178</v>
      </c>
      <c r="T2704" s="36" t="s">
        <v>396</v>
      </c>
      <c r="U2704" s="39" t="str">
        <f>_xlfn.CONCAT(Tabel4[[#This Row],[Personnr.]],"-",Tabel4[[#This Row],[Afdeling]],"-",Tabel4[[#This Row],[ASS_Status]])</f>
        <v>32530-2997-Inactive - Payroll Eligible</v>
      </c>
    </row>
    <row r="2705" spans="13:21" x14ac:dyDescent="0.4">
      <c r="M2705" s="35" t="s">
        <v>6179</v>
      </c>
      <c r="N2705" s="35" t="s">
        <v>48795</v>
      </c>
      <c r="O2705" s="35" t="s">
        <v>6180</v>
      </c>
      <c r="P2705" s="35" t="s">
        <v>32267</v>
      </c>
      <c r="Q2705" s="35" t="s">
        <v>29721</v>
      </c>
      <c r="R2705" s="35" t="s">
        <v>29761</v>
      </c>
      <c r="S2705" s="35" t="s">
        <v>6181</v>
      </c>
      <c r="T2705" s="36" t="s">
        <v>263</v>
      </c>
      <c r="U2705" s="39" t="str">
        <f>_xlfn.CONCAT(Tabel4[[#This Row],[Personnr.]],"-",Tabel4[[#This Row],[Afdeling]],"-",Tabel4[[#This Row],[ASS_Status]])</f>
        <v>30932-2610-Aktiv ansættelse</v>
      </c>
    </row>
    <row r="2706" spans="13:21" x14ac:dyDescent="0.4">
      <c r="M2706" s="35" t="s">
        <v>6182</v>
      </c>
      <c r="N2706" s="35" t="s">
        <v>48796</v>
      </c>
      <c r="O2706" s="35" t="s">
        <v>6183</v>
      </c>
      <c r="P2706" s="35" t="s">
        <v>32268</v>
      </c>
      <c r="Q2706" s="35" t="s">
        <v>29721</v>
      </c>
      <c r="R2706" s="35" t="s">
        <v>29748</v>
      </c>
      <c r="S2706" s="35" t="s">
        <v>6184</v>
      </c>
      <c r="T2706" s="36" t="s">
        <v>118</v>
      </c>
      <c r="U2706" s="39" t="str">
        <f>_xlfn.CONCAT(Tabel4[[#This Row],[Personnr.]],"-",Tabel4[[#This Row],[Afdeling]],"-",Tabel4[[#This Row],[ASS_Status]])</f>
        <v>32733-2220-Aktiv ansættelse</v>
      </c>
    </row>
    <row r="2707" spans="13:21" x14ac:dyDescent="0.4">
      <c r="M2707" s="35" t="s">
        <v>48797</v>
      </c>
      <c r="N2707" s="35" t="s">
        <v>48798</v>
      </c>
      <c r="O2707" s="35" t="s">
        <v>48799</v>
      </c>
      <c r="P2707" s="35" t="s">
        <v>48800</v>
      </c>
      <c r="Q2707" s="35" t="s">
        <v>29718</v>
      </c>
      <c r="R2707" s="35" t="s">
        <v>29745</v>
      </c>
      <c r="S2707" s="35" t="s">
        <v>48801</v>
      </c>
      <c r="T2707" s="36" t="s">
        <v>586</v>
      </c>
      <c r="U2707" s="39" t="str">
        <f>_xlfn.CONCAT(Tabel4[[#This Row],[Personnr.]],"-",Tabel4[[#This Row],[Afdeling]],"-",Tabel4[[#This Row],[ASS_Status]])</f>
        <v>37135-4200-Inactive - Payroll Eligible</v>
      </c>
    </row>
    <row r="2708" spans="13:21" x14ac:dyDescent="0.4">
      <c r="M2708" s="35" t="s">
        <v>44552</v>
      </c>
      <c r="N2708" s="35" t="s">
        <v>48802</v>
      </c>
      <c r="O2708" s="35" t="s">
        <v>44553</v>
      </c>
      <c r="P2708" s="35" t="s">
        <v>42883</v>
      </c>
      <c r="Q2708" s="35" t="s">
        <v>29721</v>
      </c>
      <c r="R2708" s="35" t="s">
        <v>29748</v>
      </c>
      <c r="S2708" s="35" t="s">
        <v>42884</v>
      </c>
      <c r="T2708" s="36" t="s">
        <v>121</v>
      </c>
      <c r="U2708" s="39" t="str">
        <f>_xlfn.CONCAT(Tabel4[[#This Row],[Personnr.]],"-",Tabel4[[#This Row],[Afdeling]],"-",Tabel4[[#This Row],[ASS_Status]])</f>
        <v>35718-2231-Aktiv ansættelse</v>
      </c>
    </row>
    <row r="2709" spans="13:21" x14ac:dyDescent="0.4">
      <c r="M2709" s="35" t="s">
        <v>6185</v>
      </c>
      <c r="N2709" s="35" t="s">
        <v>48803</v>
      </c>
      <c r="O2709" s="35" t="s">
        <v>6186</v>
      </c>
      <c r="P2709" s="35" t="s">
        <v>32269</v>
      </c>
      <c r="Q2709" s="35" t="s">
        <v>29718</v>
      </c>
      <c r="R2709" s="35" t="s">
        <v>29748</v>
      </c>
      <c r="S2709" s="35" t="s">
        <v>6187</v>
      </c>
      <c r="T2709" s="36" t="s">
        <v>265</v>
      </c>
      <c r="U2709" s="39" t="str">
        <f>_xlfn.CONCAT(Tabel4[[#This Row],[Personnr.]],"-",Tabel4[[#This Row],[Afdeling]],"-",Tabel4[[#This Row],[ASS_Status]])</f>
        <v>27418-2620-Inactive - Payroll Eligible</v>
      </c>
    </row>
    <row r="2710" spans="13:21" x14ac:dyDescent="0.4">
      <c r="M2710" s="35" t="s">
        <v>27594</v>
      </c>
      <c r="N2710" s="35" t="s">
        <v>48804</v>
      </c>
      <c r="O2710" s="35" t="s">
        <v>27595</v>
      </c>
      <c r="P2710" s="35" t="s">
        <v>32270</v>
      </c>
      <c r="Q2710" s="35" t="s">
        <v>29718</v>
      </c>
      <c r="R2710" s="35" t="s">
        <v>29754</v>
      </c>
      <c r="S2710" s="35" t="s">
        <v>27596</v>
      </c>
      <c r="T2710" s="36" t="s">
        <v>726</v>
      </c>
      <c r="U2710" s="39" t="str">
        <f>_xlfn.CONCAT(Tabel4[[#This Row],[Personnr.]],"-",Tabel4[[#This Row],[Afdeling]],"-",Tabel4[[#This Row],[ASS_Status]])</f>
        <v>34383-6271-Inactive - Payroll Eligible</v>
      </c>
    </row>
    <row r="2711" spans="13:21" x14ac:dyDescent="0.4">
      <c r="M2711" s="35" t="s">
        <v>6188</v>
      </c>
      <c r="N2711" s="35" t="s">
        <v>48805</v>
      </c>
      <c r="O2711" s="35" t="s">
        <v>6189</v>
      </c>
      <c r="P2711" s="35" t="s">
        <v>32271</v>
      </c>
      <c r="Q2711" s="35" t="s">
        <v>29721</v>
      </c>
      <c r="R2711" s="35" t="s">
        <v>29748</v>
      </c>
      <c r="S2711" s="35" t="s">
        <v>6190</v>
      </c>
      <c r="T2711" s="36" t="s">
        <v>121</v>
      </c>
      <c r="U2711" s="39" t="str">
        <f>_xlfn.CONCAT(Tabel4[[#This Row],[Personnr.]],"-",Tabel4[[#This Row],[Afdeling]],"-",Tabel4[[#This Row],[ASS_Status]])</f>
        <v>31860-2231-Aktiv ansættelse</v>
      </c>
    </row>
    <row r="2712" spans="13:21" ht="45" x14ac:dyDescent="0.4">
      <c r="M2712" s="35" t="s">
        <v>6191</v>
      </c>
      <c r="N2712" s="35" t="s">
        <v>48806</v>
      </c>
      <c r="O2712" s="35" t="s">
        <v>6192</v>
      </c>
      <c r="P2712" s="35" t="s">
        <v>32272</v>
      </c>
      <c r="Q2712" s="35" t="s">
        <v>29721</v>
      </c>
      <c r="R2712" s="35" t="s">
        <v>29748</v>
      </c>
      <c r="S2712" s="35" t="s">
        <v>6193</v>
      </c>
      <c r="T2712" s="36" t="s">
        <v>46009</v>
      </c>
      <c r="U2712" s="39" t="str">
        <f>_xlfn.CONCAT(Tabel4[[#This Row],[Personnr.]],"-",Tabel4[[#This Row],[Afdeling]],"-",Tabel4[[#This Row],[ASS_Status]])</f>
        <v>32433-2923-Aktiv ansættelse</v>
      </c>
    </row>
    <row r="2713" spans="13:21" ht="33.75" x14ac:dyDescent="0.4">
      <c r="M2713" s="35" t="s">
        <v>6194</v>
      </c>
      <c r="N2713" s="35" t="s">
        <v>48807</v>
      </c>
      <c r="O2713" s="35" t="s">
        <v>6195</v>
      </c>
      <c r="P2713" s="35" t="s">
        <v>32273</v>
      </c>
      <c r="Q2713" s="35" t="s">
        <v>29721</v>
      </c>
      <c r="R2713" s="35" t="s">
        <v>29761</v>
      </c>
      <c r="S2713" s="35" t="s">
        <v>6196</v>
      </c>
      <c r="T2713" s="36" t="s">
        <v>168</v>
      </c>
      <c r="U2713" s="39" t="str">
        <f>_xlfn.CONCAT(Tabel4[[#This Row],[Personnr.]],"-",Tabel4[[#This Row],[Afdeling]],"-",Tabel4[[#This Row],[ASS_Status]])</f>
        <v>33448-2336-Aktiv ansættelse</v>
      </c>
    </row>
    <row r="2714" spans="13:21" x14ac:dyDescent="0.4">
      <c r="M2714" s="35" t="s">
        <v>6197</v>
      </c>
      <c r="N2714" s="35" t="s">
        <v>48808</v>
      </c>
      <c r="O2714" s="35" t="s">
        <v>6198</v>
      </c>
      <c r="P2714" s="35" t="s">
        <v>48809</v>
      </c>
      <c r="Q2714" s="35" t="s">
        <v>29718</v>
      </c>
      <c r="R2714" s="35" t="s">
        <v>29745</v>
      </c>
      <c r="S2714" s="35" t="s">
        <v>6199</v>
      </c>
      <c r="T2714" s="36" t="s">
        <v>39</v>
      </c>
      <c r="U2714" s="39" t="str">
        <f>_xlfn.CONCAT(Tabel4[[#This Row],[Personnr.]],"-",Tabel4[[#This Row],[Afdeling]],"-",Tabel4[[#This Row],[ASS_Status]])</f>
        <v>29669-0132-Inactive - Payroll Eligible</v>
      </c>
    </row>
    <row r="2715" spans="13:21" x14ac:dyDescent="0.4">
      <c r="M2715" s="35" t="s">
        <v>6197</v>
      </c>
      <c r="N2715" s="35"/>
      <c r="O2715" s="35"/>
      <c r="P2715" s="35" t="s">
        <v>48810</v>
      </c>
      <c r="Q2715" s="35" t="s">
        <v>29721</v>
      </c>
      <c r="R2715" s="35" t="s">
        <v>29745</v>
      </c>
      <c r="S2715" s="35" t="s">
        <v>6199</v>
      </c>
      <c r="T2715" s="36" t="s">
        <v>577</v>
      </c>
      <c r="U2715" s="39" t="str">
        <f>_xlfn.CONCAT(Tabel4[[#This Row],[Personnr.]],"-",Tabel4[[#This Row],[Afdeling]],"-",Tabel4[[#This Row],[ASS_Status]])</f>
        <v>-4110-Aktiv ansættelse</v>
      </c>
    </row>
    <row r="2716" spans="13:21" x14ac:dyDescent="0.4">
      <c r="M2716" s="35" t="s">
        <v>6197</v>
      </c>
      <c r="N2716" s="35"/>
      <c r="O2716" s="35"/>
      <c r="P2716" s="35" t="s">
        <v>32274</v>
      </c>
      <c r="Q2716" s="35" t="s">
        <v>29718</v>
      </c>
      <c r="R2716" s="35" t="s">
        <v>29745</v>
      </c>
      <c r="S2716" s="35" t="s">
        <v>6199</v>
      </c>
      <c r="T2716" s="36" t="s">
        <v>577</v>
      </c>
      <c r="U2716" s="39" t="str">
        <f>_xlfn.CONCAT(Tabel4[[#This Row],[Personnr.]],"-",Tabel4[[#This Row],[Afdeling]],"-",Tabel4[[#This Row],[ASS_Status]])</f>
        <v>-4110-Inactive - Payroll Eligible</v>
      </c>
    </row>
    <row r="2717" spans="13:21" x14ac:dyDescent="0.4">
      <c r="M2717" s="35" t="s">
        <v>6197</v>
      </c>
      <c r="N2717" s="35"/>
      <c r="O2717" s="35"/>
      <c r="P2717" s="35" t="s">
        <v>32275</v>
      </c>
      <c r="Q2717" s="35" t="s">
        <v>29718</v>
      </c>
      <c r="R2717" s="35" t="s">
        <v>29745</v>
      </c>
      <c r="S2717" s="35" t="s">
        <v>6199</v>
      </c>
      <c r="T2717" s="36" t="s">
        <v>577</v>
      </c>
      <c r="U2717" s="39" t="str">
        <f>_xlfn.CONCAT(Tabel4[[#This Row],[Personnr.]],"-",Tabel4[[#This Row],[Afdeling]],"-",Tabel4[[#This Row],[ASS_Status]])</f>
        <v>-4110-Inactive - Payroll Eligible</v>
      </c>
    </row>
    <row r="2718" spans="13:21" x14ac:dyDescent="0.4">
      <c r="M2718" s="35" t="s">
        <v>6197</v>
      </c>
      <c r="N2718" s="35"/>
      <c r="O2718" s="35"/>
      <c r="P2718" s="35" t="s">
        <v>32276</v>
      </c>
      <c r="Q2718" s="35" t="s">
        <v>29718</v>
      </c>
      <c r="R2718" s="35" t="s">
        <v>29745</v>
      </c>
      <c r="S2718" s="35" t="s">
        <v>6199</v>
      </c>
      <c r="T2718" s="36" t="s">
        <v>39</v>
      </c>
      <c r="U2718" s="39" t="str">
        <f>_xlfn.CONCAT(Tabel4[[#This Row],[Personnr.]],"-",Tabel4[[#This Row],[Afdeling]],"-",Tabel4[[#This Row],[ASS_Status]])</f>
        <v>-0132-Inactive - Payroll Eligible</v>
      </c>
    </row>
    <row r="2719" spans="13:21" x14ac:dyDescent="0.4">
      <c r="M2719" s="35" t="s">
        <v>6200</v>
      </c>
      <c r="N2719" s="35" t="s">
        <v>48811</v>
      </c>
      <c r="O2719" s="35" t="s">
        <v>6201</v>
      </c>
      <c r="P2719" s="35" t="s">
        <v>32277</v>
      </c>
      <c r="Q2719" s="35" t="s">
        <v>29718</v>
      </c>
      <c r="R2719" s="35" t="s">
        <v>29754</v>
      </c>
      <c r="S2719" s="35" t="s">
        <v>6202</v>
      </c>
      <c r="T2719" s="36" t="s">
        <v>74</v>
      </c>
      <c r="U2719" s="39" t="str">
        <f>_xlfn.CONCAT(Tabel4[[#This Row],[Personnr.]],"-",Tabel4[[#This Row],[Afdeling]],"-",Tabel4[[#This Row],[ASS_Status]])</f>
        <v>25320-1085-Inactive - Payroll Eligible</v>
      </c>
    </row>
    <row r="2720" spans="13:21" ht="33.75" x14ac:dyDescent="0.4">
      <c r="M2720" s="35" t="s">
        <v>32278</v>
      </c>
      <c r="N2720" s="35" t="s">
        <v>48812</v>
      </c>
      <c r="O2720" s="35" t="s">
        <v>32279</v>
      </c>
      <c r="P2720" s="35" t="s">
        <v>32280</v>
      </c>
      <c r="Q2720" s="35" t="s">
        <v>29718</v>
      </c>
      <c r="R2720" s="35" t="s">
        <v>29745</v>
      </c>
      <c r="S2720" s="35" t="s">
        <v>32281</v>
      </c>
      <c r="T2720" s="36" t="s">
        <v>39</v>
      </c>
      <c r="U2720" s="39" t="str">
        <f>_xlfn.CONCAT(Tabel4[[#This Row],[Personnr.]],"-",Tabel4[[#This Row],[Afdeling]],"-",Tabel4[[#This Row],[ASS_Status]])</f>
        <v>34844-0132-Inactive - Payroll Eligible</v>
      </c>
    </row>
    <row r="2721" spans="13:21" x14ac:dyDescent="0.4">
      <c r="M2721" s="35" t="s">
        <v>32278</v>
      </c>
      <c r="N2721" s="35"/>
      <c r="O2721" s="35"/>
      <c r="P2721" s="35" t="s">
        <v>48813</v>
      </c>
      <c r="Q2721" s="35" t="s">
        <v>29718</v>
      </c>
      <c r="R2721" s="35" t="s">
        <v>29745</v>
      </c>
      <c r="S2721" s="35" t="s">
        <v>32281</v>
      </c>
      <c r="T2721" s="36" t="s">
        <v>39</v>
      </c>
      <c r="U2721" s="39" t="str">
        <f>_xlfn.CONCAT(Tabel4[[#This Row],[Personnr.]],"-",Tabel4[[#This Row],[Afdeling]],"-",Tabel4[[#This Row],[ASS_Status]])</f>
        <v>-0132-Inactive - Payroll Eligible</v>
      </c>
    </row>
    <row r="2722" spans="13:21" x14ac:dyDescent="0.4">
      <c r="M2722" s="35" t="s">
        <v>44554</v>
      </c>
      <c r="N2722" s="35" t="s">
        <v>48814</v>
      </c>
      <c r="O2722" s="35" t="s">
        <v>44555</v>
      </c>
      <c r="P2722" s="35" t="s">
        <v>42885</v>
      </c>
      <c r="Q2722" s="35" t="s">
        <v>29718</v>
      </c>
      <c r="R2722" s="35" t="s">
        <v>29754</v>
      </c>
      <c r="S2722" s="35" t="s">
        <v>42886</v>
      </c>
      <c r="T2722" s="36" t="s">
        <v>738</v>
      </c>
      <c r="U2722" s="39" t="str">
        <f>_xlfn.CONCAT(Tabel4[[#This Row],[Personnr.]],"-",Tabel4[[#This Row],[Afdeling]],"-",Tabel4[[#This Row],[ASS_Status]])</f>
        <v>35962-6500-Inactive - Payroll Eligible</v>
      </c>
    </row>
    <row r="2723" spans="13:21" ht="33.75" x14ac:dyDescent="0.4">
      <c r="M2723" s="35" t="s">
        <v>6203</v>
      </c>
      <c r="N2723" s="35" t="s">
        <v>48815</v>
      </c>
      <c r="O2723" s="35" t="s">
        <v>6204</v>
      </c>
      <c r="P2723" s="35" t="s">
        <v>32282</v>
      </c>
      <c r="Q2723" s="35" t="s">
        <v>29718</v>
      </c>
      <c r="R2723" s="35" t="s">
        <v>30256</v>
      </c>
      <c r="S2723" s="35" t="s">
        <v>6205</v>
      </c>
      <c r="T2723" s="36" t="s">
        <v>248</v>
      </c>
      <c r="U2723" s="39" t="str">
        <f>_xlfn.CONCAT(Tabel4[[#This Row],[Personnr.]],"-",Tabel4[[#This Row],[Afdeling]],"-",Tabel4[[#This Row],[ASS_Status]])</f>
        <v>2695-2522-Inactive - Payroll Eligible</v>
      </c>
    </row>
    <row r="2724" spans="13:21" x14ac:dyDescent="0.4">
      <c r="M2724" s="35" t="s">
        <v>6206</v>
      </c>
      <c r="N2724" s="35" t="s">
        <v>48816</v>
      </c>
      <c r="O2724" s="35" t="s">
        <v>6207</v>
      </c>
      <c r="P2724" s="35" t="s">
        <v>32283</v>
      </c>
      <c r="Q2724" s="35" t="s">
        <v>29721</v>
      </c>
      <c r="R2724" s="35" t="s">
        <v>30798</v>
      </c>
      <c r="S2724" s="35" t="s">
        <v>6208</v>
      </c>
      <c r="T2724" s="36" t="s">
        <v>42530</v>
      </c>
      <c r="U2724" s="39" t="str">
        <f>_xlfn.CONCAT(Tabel4[[#This Row],[Personnr.]],"-",Tabel4[[#This Row],[Afdeling]],"-",Tabel4[[#This Row],[ASS_Status]])</f>
        <v>15764-7810-Aktiv ansættelse</v>
      </c>
    </row>
    <row r="2725" spans="13:21" x14ac:dyDescent="0.4">
      <c r="M2725" s="35" t="s">
        <v>6209</v>
      </c>
      <c r="N2725" s="35" t="s">
        <v>48817</v>
      </c>
      <c r="O2725" s="35" t="s">
        <v>6210</v>
      </c>
      <c r="P2725" s="35" t="s">
        <v>32284</v>
      </c>
      <c r="Q2725" s="35" t="s">
        <v>29721</v>
      </c>
      <c r="R2725" s="35" t="s">
        <v>29844</v>
      </c>
      <c r="S2725" s="35" t="s">
        <v>6211</v>
      </c>
      <c r="T2725" s="36" t="s">
        <v>715</v>
      </c>
      <c r="U2725" s="39" t="str">
        <f>_xlfn.CONCAT(Tabel4[[#This Row],[Personnr.]],"-",Tabel4[[#This Row],[Afdeling]],"-",Tabel4[[#This Row],[ASS_Status]])</f>
        <v>1936-6000-Aktiv ansættelse</v>
      </c>
    </row>
    <row r="2726" spans="13:21" x14ac:dyDescent="0.4">
      <c r="M2726" s="35" t="s">
        <v>6212</v>
      </c>
      <c r="N2726" s="35" t="s">
        <v>48818</v>
      </c>
      <c r="O2726" s="35" t="s">
        <v>6213</v>
      </c>
      <c r="P2726" s="35" t="s">
        <v>32285</v>
      </c>
      <c r="Q2726" s="35" t="s">
        <v>29718</v>
      </c>
      <c r="R2726" s="35" t="s">
        <v>29719</v>
      </c>
      <c r="S2726" s="35" t="s">
        <v>6214</v>
      </c>
      <c r="T2726" s="36" t="s">
        <v>312</v>
      </c>
      <c r="U2726" s="39" t="str">
        <f>_xlfn.CONCAT(Tabel4[[#This Row],[Personnr.]],"-",Tabel4[[#This Row],[Afdeling]],"-",Tabel4[[#This Row],[ASS_Status]])</f>
        <v>32864-2758-Inactive - Payroll Eligible</v>
      </c>
    </row>
    <row r="2727" spans="13:21" x14ac:dyDescent="0.4">
      <c r="M2727" s="35" t="s">
        <v>6215</v>
      </c>
      <c r="N2727" s="35" t="s">
        <v>48819</v>
      </c>
      <c r="O2727" s="35" t="s">
        <v>6216</v>
      </c>
      <c r="P2727" s="35" t="s">
        <v>32286</v>
      </c>
      <c r="Q2727" s="35" t="s">
        <v>29721</v>
      </c>
      <c r="R2727" s="35" t="s">
        <v>29786</v>
      </c>
      <c r="S2727" s="35" t="s">
        <v>6217</v>
      </c>
      <c r="T2727" s="36" t="s">
        <v>868</v>
      </c>
      <c r="U2727" s="39" t="str">
        <f>_xlfn.CONCAT(Tabel4[[#This Row],[Personnr.]],"-",Tabel4[[#This Row],[Afdeling]],"-",Tabel4[[#This Row],[ASS_Status]])</f>
        <v>24934-8649-Aktiv ansættelse</v>
      </c>
    </row>
    <row r="2728" spans="13:21" x14ac:dyDescent="0.4">
      <c r="M2728" s="35" t="s">
        <v>6218</v>
      </c>
      <c r="N2728" s="35" t="s">
        <v>48820</v>
      </c>
      <c r="O2728" s="35" t="s">
        <v>6219</v>
      </c>
      <c r="P2728" s="35" t="s">
        <v>32287</v>
      </c>
      <c r="Q2728" s="35" t="s">
        <v>29721</v>
      </c>
      <c r="R2728" s="35" t="s">
        <v>30311</v>
      </c>
      <c r="S2728" s="35" t="s">
        <v>6220</v>
      </c>
      <c r="T2728" s="36" t="s">
        <v>763</v>
      </c>
      <c r="U2728" s="39" t="str">
        <f>_xlfn.CONCAT(Tabel4[[#This Row],[Personnr.]],"-",Tabel4[[#This Row],[Afdeling]],"-",Tabel4[[#This Row],[ASS_Status]])</f>
        <v>1970-7770-Aktiv ansættelse</v>
      </c>
    </row>
    <row r="2729" spans="13:21" x14ac:dyDescent="0.4">
      <c r="M2729" s="35" t="s">
        <v>6221</v>
      </c>
      <c r="N2729" s="35" t="s">
        <v>48821</v>
      </c>
      <c r="O2729" s="35" t="s">
        <v>6222</v>
      </c>
      <c r="P2729" s="35" t="s">
        <v>32288</v>
      </c>
      <c r="Q2729" s="35" t="s">
        <v>29718</v>
      </c>
      <c r="R2729" s="35" t="s">
        <v>29731</v>
      </c>
      <c r="S2729" s="35" t="s">
        <v>6223</v>
      </c>
      <c r="T2729" s="36" t="s">
        <v>812</v>
      </c>
      <c r="U2729" s="39" t="str">
        <f>_xlfn.CONCAT(Tabel4[[#This Row],[Personnr.]],"-",Tabel4[[#This Row],[Afdeling]],"-",Tabel4[[#This Row],[ASS_Status]])</f>
        <v>30632-8287-Inactive - Payroll Eligible</v>
      </c>
    </row>
    <row r="2730" spans="13:21" x14ac:dyDescent="0.4">
      <c r="M2730" s="35" t="s">
        <v>6224</v>
      </c>
      <c r="N2730" s="35" t="s">
        <v>48822</v>
      </c>
      <c r="O2730" s="35" t="s">
        <v>6225</v>
      </c>
      <c r="P2730" s="35" t="s">
        <v>32289</v>
      </c>
      <c r="Q2730" s="35" t="s">
        <v>29718</v>
      </c>
      <c r="R2730" s="35" t="s">
        <v>29956</v>
      </c>
      <c r="S2730" s="35" t="s">
        <v>6226</v>
      </c>
      <c r="T2730" s="36" t="s">
        <v>159</v>
      </c>
      <c r="U2730" s="39" t="str">
        <f>_xlfn.CONCAT(Tabel4[[#This Row],[Personnr.]],"-",Tabel4[[#This Row],[Afdeling]],"-",Tabel4[[#This Row],[ASS_Status]])</f>
        <v>31682-2303-Inactive - Payroll Eligible</v>
      </c>
    </row>
    <row r="2731" spans="13:21" x14ac:dyDescent="0.4">
      <c r="M2731" s="35" t="s">
        <v>6227</v>
      </c>
      <c r="N2731" s="35" t="s">
        <v>48823</v>
      </c>
      <c r="O2731" s="35" t="s">
        <v>6228</v>
      </c>
      <c r="P2731" s="35" t="s">
        <v>32290</v>
      </c>
      <c r="Q2731" s="35" t="s">
        <v>29718</v>
      </c>
      <c r="R2731" s="35" t="s">
        <v>30146</v>
      </c>
      <c r="S2731" s="35" t="s">
        <v>6229</v>
      </c>
      <c r="T2731" s="36" t="s">
        <v>683</v>
      </c>
      <c r="U2731" s="39" t="str">
        <f>_xlfn.CONCAT(Tabel4[[#This Row],[Personnr.]],"-",Tabel4[[#This Row],[Afdeling]],"-",Tabel4[[#This Row],[ASS_Status]])</f>
        <v>30451-5600-Inactive - Payroll Eligible</v>
      </c>
    </row>
    <row r="2732" spans="13:21" x14ac:dyDescent="0.4">
      <c r="M2732" s="35" t="s">
        <v>6230</v>
      </c>
      <c r="N2732" s="35" t="s">
        <v>48824</v>
      </c>
      <c r="O2732" s="35" t="s">
        <v>6231</v>
      </c>
      <c r="P2732" s="35" t="s">
        <v>32291</v>
      </c>
      <c r="Q2732" s="35" t="s">
        <v>29718</v>
      </c>
      <c r="R2732" s="35" t="s">
        <v>29879</v>
      </c>
      <c r="S2732" s="35" t="s">
        <v>6232</v>
      </c>
      <c r="T2732" s="36" t="s">
        <v>696</v>
      </c>
      <c r="U2732" s="39" t="str">
        <f>_xlfn.CONCAT(Tabel4[[#This Row],[Personnr.]],"-",Tabel4[[#This Row],[Afdeling]],"-",Tabel4[[#This Row],[ASS_Status]])</f>
        <v>18959-5626-Inactive - Payroll Eligible</v>
      </c>
    </row>
    <row r="2733" spans="13:21" x14ac:dyDescent="0.4">
      <c r="M2733" s="35" t="s">
        <v>6233</v>
      </c>
      <c r="N2733" s="35" t="s">
        <v>48825</v>
      </c>
      <c r="O2733" s="35" t="s">
        <v>6234</v>
      </c>
      <c r="P2733" s="35" t="s">
        <v>32292</v>
      </c>
      <c r="Q2733" s="35" t="s">
        <v>29721</v>
      </c>
      <c r="R2733" s="35" t="s">
        <v>29722</v>
      </c>
      <c r="S2733" s="35" t="s">
        <v>6235</v>
      </c>
      <c r="T2733" s="36" t="s">
        <v>45667</v>
      </c>
      <c r="U2733" s="39" t="str">
        <f>_xlfn.CONCAT(Tabel4[[#This Row],[Personnr.]],"-",Tabel4[[#This Row],[Afdeling]],"-",Tabel4[[#This Row],[ASS_Status]])</f>
        <v>5257-2922-Aktiv ansættelse</v>
      </c>
    </row>
    <row r="2734" spans="13:21" ht="33.75" x14ac:dyDescent="0.4">
      <c r="M2734" s="35" t="s">
        <v>6236</v>
      </c>
      <c r="N2734" s="35" t="s">
        <v>48826</v>
      </c>
      <c r="O2734" s="35" t="s">
        <v>6237</v>
      </c>
      <c r="P2734" s="35" t="s">
        <v>32293</v>
      </c>
      <c r="Q2734" s="35" t="s">
        <v>29721</v>
      </c>
      <c r="R2734" s="35" t="s">
        <v>29802</v>
      </c>
      <c r="S2734" s="35" t="s">
        <v>6238</v>
      </c>
      <c r="T2734" s="36" t="s">
        <v>371</v>
      </c>
      <c r="U2734" s="39" t="str">
        <f>_xlfn.CONCAT(Tabel4[[#This Row],[Personnr.]],"-",Tabel4[[#This Row],[Afdeling]],"-",Tabel4[[#This Row],[ASS_Status]])</f>
        <v>19839-2841-Aktiv ansættelse</v>
      </c>
    </row>
    <row r="2735" spans="13:21" x14ac:dyDescent="0.4">
      <c r="M2735" s="35" t="s">
        <v>6239</v>
      </c>
      <c r="N2735" s="35" t="s">
        <v>48827</v>
      </c>
      <c r="O2735" s="35" t="s">
        <v>6240</v>
      </c>
      <c r="P2735" s="35" t="s">
        <v>32294</v>
      </c>
      <c r="Q2735" s="35" t="s">
        <v>29932</v>
      </c>
      <c r="R2735" s="35" t="s">
        <v>29737</v>
      </c>
      <c r="S2735" s="35" t="s">
        <v>6241</v>
      </c>
      <c r="T2735" s="36" t="s">
        <v>143</v>
      </c>
      <c r="U2735" s="39" t="str">
        <f>_xlfn.CONCAT(Tabel4[[#This Row],[Personnr.]],"-",Tabel4[[#This Row],[Afdeling]],"-",Tabel4[[#This Row],[ASS_Status]])</f>
        <v>27990-2270-Barsel med løn (191)</v>
      </c>
    </row>
    <row r="2736" spans="13:21" x14ac:dyDescent="0.4">
      <c r="M2736" s="35" t="s">
        <v>6242</v>
      </c>
      <c r="N2736" s="35" t="s">
        <v>48828</v>
      </c>
      <c r="O2736" s="35" t="s">
        <v>6243</v>
      </c>
      <c r="P2736" s="35" t="s">
        <v>32295</v>
      </c>
      <c r="Q2736" s="35" t="s">
        <v>29721</v>
      </c>
      <c r="R2736" s="35" t="s">
        <v>29737</v>
      </c>
      <c r="S2736" s="35" t="s">
        <v>6244</v>
      </c>
      <c r="T2736" s="36" t="s">
        <v>37</v>
      </c>
      <c r="U2736" s="39" t="str">
        <f>_xlfn.CONCAT(Tabel4[[#This Row],[Personnr.]],"-",Tabel4[[#This Row],[Afdeling]],"-",Tabel4[[#This Row],[ASS_Status]])</f>
        <v>23388-0122-Aktiv ansættelse</v>
      </c>
    </row>
    <row r="2737" spans="13:21" x14ac:dyDescent="0.4">
      <c r="M2737" s="35" t="s">
        <v>6245</v>
      </c>
      <c r="N2737" s="35" t="s">
        <v>48829</v>
      </c>
      <c r="O2737" s="35" t="s">
        <v>6246</v>
      </c>
      <c r="P2737" s="35" t="s">
        <v>32296</v>
      </c>
      <c r="Q2737" s="35" t="s">
        <v>29721</v>
      </c>
      <c r="R2737" s="35" t="s">
        <v>42545</v>
      </c>
      <c r="S2737" s="35" t="s">
        <v>6247</v>
      </c>
      <c r="T2737" s="36" t="s">
        <v>249</v>
      </c>
      <c r="U2737" s="39" t="str">
        <f>_xlfn.CONCAT(Tabel4[[#This Row],[Personnr.]],"-",Tabel4[[#This Row],[Afdeling]],"-",Tabel4[[#This Row],[ASS_Status]])</f>
        <v>17785-2524-Aktiv ansættelse</v>
      </c>
    </row>
    <row r="2738" spans="13:21" x14ac:dyDescent="0.4">
      <c r="M2738" s="35" t="s">
        <v>6248</v>
      </c>
      <c r="N2738" s="35" t="s">
        <v>48830</v>
      </c>
      <c r="O2738" s="35" t="s">
        <v>6249</v>
      </c>
      <c r="P2738" s="35" t="s">
        <v>32298</v>
      </c>
      <c r="Q2738" s="35" t="s">
        <v>29718</v>
      </c>
      <c r="R2738" s="35" t="s">
        <v>29737</v>
      </c>
      <c r="S2738" s="35" t="s">
        <v>6250</v>
      </c>
      <c r="T2738" s="36" t="s">
        <v>265</v>
      </c>
      <c r="U2738" s="39" t="str">
        <f>_xlfn.CONCAT(Tabel4[[#This Row],[Personnr.]],"-",Tabel4[[#This Row],[Afdeling]],"-",Tabel4[[#This Row],[ASS_Status]])</f>
        <v>29107-2620-Inactive - Payroll Eligible</v>
      </c>
    </row>
    <row r="2739" spans="13:21" x14ac:dyDescent="0.4">
      <c r="M2739" s="35" t="s">
        <v>6251</v>
      </c>
      <c r="N2739" s="35" t="s">
        <v>48831</v>
      </c>
      <c r="O2739" s="35" t="s">
        <v>6252</v>
      </c>
      <c r="P2739" s="35" t="s">
        <v>32299</v>
      </c>
      <c r="Q2739" s="35" t="s">
        <v>29718</v>
      </c>
      <c r="R2739" s="35" t="s">
        <v>42541</v>
      </c>
      <c r="S2739" s="35" t="s">
        <v>6253</v>
      </c>
      <c r="T2739" s="36" t="s">
        <v>338</v>
      </c>
      <c r="U2739" s="39" t="str">
        <f>_xlfn.CONCAT(Tabel4[[#This Row],[Personnr.]],"-",Tabel4[[#This Row],[Afdeling]],"-",Tabel4[[#This Row],[ASS_Status]])</f>
        <v>29979-2790-Inactive - Payroll Eligible</v>
      </c>
    </row>
    <row r="2740" spans="13:21" x14ac:dyDescent="0.4">
      <c r="M2740" s="35" t="s">
        <v>6254</v>
      </c>
      <c r="N2740" s="35" t="s">
        <v>48832</v>
      </c>
      <c r="O2740" s="35" t="s">
        <v>6255</v>
      </c>
      <c r="P2740" s="35" t="s">
        <v>32300</v>
      </c>
      <c r="Q2740" s="35" t="s">
        <v>29721</v>
      </c>
      <c r="R2740" s="35" t="s">
        <v>29748</v>
      </c>
      <c r="S2740" s="35" t="s">
        <v>6256</v>
      </c>
      <c r="T2740" s="36" t="s">
        <v>582</v>
      </c>
      <c r="U2740" s="39" t="str">
        <f>_xlfn.CONCAT(Tabel4[[#This Row],[Personnr.]],"-",Tabel4[[#This Row],[Afdeling]],"-",Tabel4[[#This Row],[ASS_Status]])</f>
        <v>31010-4150-Aktiv ansættelse</v>
      </c>
    </row>
    <row r="2741" spans="13:21" x14ac:dyDescent="0.4">
      <c r="M2741" s="35" t="s">
        <v>6257</v>
      </c>
      <c r="N2741" s="35" t="s">
        <v>48833</v>
      </c>
      <c r="O2741" s="35" t="s">
        <v>6258</v>
      </c>
      <c r="P2741" s="35" t="s">
        <v>32301</v>
      </c>
      <c r="Q2741" s="35" t="s">
        <v>29721</v>
      </c>
      <c r="R2741" s="35" t="s">
        <v>29748</v>
      </c>
      <c r="S2741" s="35" t="s">
        <v>6259</v>
      </c>
      <c r="T2741" s="36" t="s">
        <v>415</v>
      </c>
      <c r="U2741" s="39" t="str">
        <f>_xlfn.CONCAT(Tabel4[[#This Row],[Personnr.]],"-",Tabel4[[#This Row],[Afdeling]],"-",Tabel4[[#This Row],[ASS_Status]])</f>
        <v>24008-3022-Aktiv ansættelse</v>
      </c>
    </row>
    <row r="2742" spans="13:21" ht="33.75" x14ac:dyDescent="0.4">
      <c r="M2742" s="35" t="s">
        <v>6260</v>
      </c>
      <c r="N2742" s="35" t="s">
        <v>48834</v>
      </c>
      <c r="O2742" s="35" t="s">
        <v>6261</v>
      </c>
      <c r="P2742" s="35" t="s">
        <v>32302</v>
      </c>
      <c r="Q2742" s="35" t="s">
        <v>29721</v>
      </c>
      <c r="R2742" s="35" t="s">
        <v>29748</v>
      </c>
      <c r="S2742" s="35" t="s">
        <v>6262</v>
      </c>
      <c r="T2742" s="36" t="s">
        <v>546</v>
      </c>
      <c r="U2742" s="39" t="str">
        <f>_xlfn.CONCAT(Tabel4[[#This Row],[Personnr.]],"-",Tabel4[[#This Row],[Afdeling]],"-",Tabel4[[#This Row],[ASS_Status]])</f>
        <v>30595-3444-Aktiv ansættelse</v>
      </c>
    </row>
    <row r="2743" spans="13:21" x14ac:dyDescent="0.4">
      <c r="M2743" s="35" t="s">
        <v>6263</v>
      </c>
      <c r="N2743" s="35" t="s">
        <v>48835</v>
      </c>
      <c r="O2743" s="35" t="s">
        <v>6264</v>
      </c>
      <c r="P2743" s="35" t="s">
        <v>32303</v>
      </c>
      <c r="Q2743" s="35" t="s">
        <v>29721</v>
      </c>
      <c r="R2743" s="35" t="s">
        <v>29761</v>
      </c>
      <c r="S2743" s="35" t="s">
        <v>6265</v>
      </c>
      <c r="T2743" s="36" t="s">
        <v>36</v>
      </c>
      <c r="U2743" s="39" t="str">
        <f>_xlfn.CONCAT(Tabel4[[#This Row],[Personnr.]],"-",Tabel4[[#This Row],[Afdeling]],"-",Tabel4[[#This Row],[ASS_Status]])</f>
        <v>28500-0121-Aktiv ansættelse</v>
      </c>
    </row>
    <row r="2744" spans="13:21" x14ac:dyDescent="0.4">
      <c r="M2744" s="35" t="s">
        <v>6266</v>
      </c>
      <c r="N2744" s="35" t="s">
        <v>48836</v>
      </c>
      <c r="O2744" s="35" t="s">
        <v>6267</v>
      </c>
      <c r="P2744" s="35" t="s">
        <v>32304</v>
      </c>
      <c r="Q2744" s="35" t="s">
        <v>29718</v>
      </c>
      <c r="R2744" s="35" t="s">
        <v>29745</v>
      </c>
      <c r="S2744" s="35" t="s">
        <v>6268</v>
      </c>
      <c r="T2744" s="36" t="s">
        <v>577</v>
      </c>
      <c r="U2744" s="39" t="str">
        <f>_xlfn.CONCAT(Tabel4[[#This Row],[Personnr.]],"-",Tabel4[[#This Row],[Afdeling]],"-",Tabel4[[#This Row],[ASS_Status]])</f>
        <v>29840-4110-Inactive - Payroll Eligible</v>
      </c>
    </row>
    <row r="2745" spans="13:21" x14ac:dyDescent="0.4">
      <c r="M2745" s="35" t="s">
        <v>6266</v>
      </c>
      <c r="N2745" s="35"/>
      <c r="O2745" s="35"/>
      <c r="P2745" s="35" t="s">
        <v>42887</v>
      </c>
      <c r="Q2745" s="35" t="s">
        <v>29718</v>
      </c>
      <c r="R2745" s="35" t="s">
        <v>29745</v>
      </c>
      <c r="S2745" s="35" t="s">
        <v>6268</v>
      </c>
      <c r="T2745" s="36" t="s">
        <v>577</v>
      </c>
      <c r="U2745" s="39" t="str">
        <f>_xlfn.CONCAT(Tabel4[[#This Row],[Personnr.]],"-",Tabel4[[#This Row],[Afdeling]],"-",Tabel4[[#This Row],[ASS_Status]])</f>
        <v>-4110-Inactive - Payroll Eligible</v>
      </c>
    </row>
    <row r="2746" spans="13:21" x14ac:dyDescent="0.4">
      <c r="M2746" s="35" t="s">
        <v>6269</v>
      </c>
      <c r="N2746" s="35" t="s">
        <v>48837</v>
      </c>
      <c r="O2746" s="35" t="s">
        <v>6270</v>
      </c>
      <c r="P2746" s="35" t="s">
        <v>32305</v>
      </c>
      <c r="Q2746" s="35" t="s">
        <v>29718</v>
      </c>
      <c r="R2746" s="35" t="s">
        <v>29754</v>
      </c>
      <c r="S2746" s="35" t="s">
        <v>6271</v>
      </c>
      <c r="T2746" s="36" t="s">
        <v>577</v>
      </c>
      <c r="U2746" s="39" t="str">
        <f>_xlfn.CONCAT(Tabel4[[#This Row],[Personnr.]],"-",Tabel4[[#This Row],[Afdeling]],"-",Tabel4[[#This Row],[ASS_Status]])</f>
        <v>27851-4110-Inactive - Payroll Eligible</v>
      </c>
    </row>
    <row r="2747" spans="13:21" x14ac:dyDescent="0.4">
      <c r="M2747" s="35" t="s">
        <v>6269</v>
      </c>
      <c r="N2747" s="35"/>
      <c r="O2747" s="35"/>
      <c r="P2747" s="35" t="s">
        <v>32306</v>
      </c>
      <c r="Q2747" s="35" t="s">
        <v>29718</v>
      </c>
      <c r="R2747" s="35" t="s">
        <v>29754</v>
      </c>
      <c r="S2747" s="35" t="s">
        <v>6271</v>
      </c>
      <c r="T2747" s="36" t="s">
        <v>583</v>
      </c>
      <c r="U2747" s="39" t="str">
        <f>_xlfn.CONCAT(Tabel4[[#This Row],[Personnr.]],"-",Tabel4[[#This Row],[Afdeling]],"-",Tabel4[[#This Row],[ASS_Status]])</f>
        <v>-4160-Inactive - Payroll Eligible</v>
      </c>
    </row>
    <row r="2748" spans="13:21" x14ac:dyDescent="0.4">
      <c r="M2748" s="35" t="s">
        <v>6272</v>
      </c>
      <c r="N2748" s="35" t="s">
        <v>48838</v>
      </c>
      <c r="O2748" s="35" t="s">
        <v>6273</v>
      </c>
      <c r="P2748" s="35" t="s">
        <v>32307</v>
      </c>
      <c r="Q2748" s="35" t="s">
        <v>29718</v>
      </c>
      <c r="R2748" s="35" t="s">
        <v>29761</v>
      </c>
      <c r="S2748" s="35" t="s">
        <v>6274</v>
      </c>
      <c r="T2748" s="36" t="s">
        <v>457</v>
      </c>
      <c r="U2748" s="39" t="str">
        <f>_xlfn.CONCAT(Tabel4[[#This Row],[Personnr.]],"-",Tabel4[[#This Row],[Afdeling]],"-",Tabel4[[#This Row],[ASS_Status]])</f>
        <v>29121-3141-Inactive - Payroll Eligible</v>
      </c>
    </row>
    <row r="2749" spans="13:21" x14ac:dyDescent="0.4">
      <c r="M2749" s="35" t="s">
        <v>6275</v>
      </c>
      <c r="N2749" s="35" t="s">
        <v>48839</v>
      </c>
      <c r="O2749" s="35" t="s">
        <v>6276</v>
      </c>
      <c r="P2749" s="35" t="s">
        <v>32308</v>
      </c>
      <c r="Q2749" s="35" t="s">
        <v>29721</v>
      </c>
      <c r="R2749" s="35" t="s">
        <v>29748</v>
      </c>
      <c r="S2749" s="35" t="s">
        <v>6277</v>
      </c>
      <c r="T2749" s="36" t="s">
        <v>582</v>
      </c>
      <c r="U2749" s="39" t="str">
        <f>_xlfn.CONCAT(Tabel4[[#This Row],[Personnr.]],"-",Tabel4[[#This Row],[Afdeling]],"-",Tabel4[[#This Row],[ASS_Status]])</f>
        <v>32123-4150-Aktiv ansættelse</v>
      </c>
    </row>
    <row r="2750" spans="13:21" x14ac:dyDescent="0.4">
      <c r="M2750" s="35" t="s">
        <v>6278</v>
      </c>
      <c r="N2750" s="35" t="s">
        <v>48840</v>
      </c>
      <c r="O2750" s="35" t="s">
        <v>6279</v>
      </c>
      <c r="P2750" s="35" t="s">
        <v>32309</v>
      </c>
      <c r="Q2750" s="35" t="s">
        <v>29718</v>
      </c>
      <c r="R2750" s="35" t="s">
        <v>29754</v>
      </c>
      <c r="S2750" s="35" t="s">
        <v>6280</v>
      </c>
      <c r="T2750" s="36" t="s">
        <v>856</v>
      </c>
      <c r="U2750" s="39" t="str">
        <f>_xlfn.CONCAT(Tabel4[[#This Row],[Personnr.]],"-",Tabel4[[#This Row],[Afdeling]],"-",Tabel4[[#This Row],[ASS_Status]])</f>
        <v>32941-8615-Inactive - Payroll Eligible</v>
      </c>
    </row>
    <row r="2751" spans="13:21" x14ac:dyDescent="0.4">
      <c r="M2751" s="35" t="s">
        <v>6278</v>
      </c>
      <c r="N2751" s="35"/>
      <c r="O2751" s="35"/>
      <c r="P2751" s="35" t="s">
        <v>32310</v>
      </c>
      <c r="Q2751" s="35" t="s">
        <v>29718</v>
      </c>
      <c r="R2751" s="35" t="s">
        <v>29745</v>
      </c>
      <c r="S2751" s="35" t="s">
        <v>6280</v>
      </c>
      <c r="T2751" s="36" t="s">
        <v>85</v>
      </c>
      <c r="U2751" s="39" t="str">
        <f>_xlfn.CONCAT(Tabel4[[#This Row],[Personnr.]],"-",Tabel4[[#This Row],[Afdeling]],"-",Tabel4[[#This Row],[ASS_Status]])</f>
        <v>-1118-Inactive - Payroll Eligible</v>
      </c>
    </row>
    <row r="2752" spans="13:21" x14ac:dyDescent="0.4">
      <c r="M2752" s="35" t="s">
        <v>6278</v>
      </c>
      <c r="N2752" s="35"/>
      <c r="O2752" s="35"/>
      <c r="P2752" s="35" t="s">
        <v>48841</v>
      </c>
      <c r="Q2752" s="35" t="s">
        <v>29721</v>
      </c>
      <c r="R2752" s="35" t="s">
        <v>29719</v>
      </c>
      <c r="S2752" s="35" t="s">
        <v>6280</v>
      </c>
      <c r="T2752" s="36" t="s">
        <v>856</v>
      </c>
      <c r="U2752" s="39" t="str">
        <f>_xlfn.CONCAT(Tabel4[[#This Row],[Personnr.]],"-",Tabel4[[#This Row],[Afdeling]],"-",Tabel4[[#This Row],[ASS_Status]])</f>
        <v>-8615-Aktiv ansættelse</v>
      </c>
    </row>
    <row r="2753" spans="13:21" x14ac:dyDescent="0.4">
      <c r="M2753" s="35" t="s">
        <v>6281</v>
      </c>
      <c r="N2753" s="35" t="s">
        <v>48842</v>
      </c>
      <c r="O2753" s="35" t="s">
        <v>6282</v>
      </c>
      <c r="P2753" s="35" t="s">
        <v>32311</v>
      </c>
      <c r="Q2753" s="35" t="s">
        <v>29718</v>
      </c>
      <c r="R2753" s="35" t="s">
        <v>29754</v>
      </c>
      <c r="S2753" s="35" t="s">
        <v>6283</v>
      </c>
      <c r="T2753" s="36" t="s">
        <v>583</v>
      </c>
      <c r="U2753" s="39" t="str">
        <f>_xlfn.CONCAT(Tabel4[[#This Row],[Personnr.]],"-",Tabel4[[#This Row],[Afdeling]],"-",Tabel4[[#This Row],[ASS_Status]])</f>
        <v>29766-4160-Inactive - Payroll Eligible</v>
      </c>
    </row>
    <row r="2754" spans="13:21" x14ac:dyDescent="0.4">
      <c r="M2754" s="35" t="s">
        <v>6284</v>
      </c>
      <c r="N2754" s="35" t="s">
        <v>48843</v>
      </c>
      <c r="O2754" s="35" t="s">
        <v>6285</v>
      </c>
      <c r="P2754" s="35" t="s">
        <v>32312</v>
      </c>
      <c r="Q2754" s="35" t="s">
        <v>29718</v>
      </c>
      <c r="R2754" s="35" t="s">
        <v>29754</v>
      </c>
      <c r="S2754" s="35" t="s">
        <v>6286</v>
      </c>
      <c r="T2754" s="36" t="s">
        <v>867</v>
      </c>
      <c r="U2754" s="39" t="str">
        <f>_xlfn.CONCAT(Tabel4[[#This Row],[Personnr.]],"-",Tabel4[[#This Row],[Afdeling]],"-",Tabel4[[#This Row],[ASS_Status]])</f>
        <v>27739-8646-Inactive - Payroll Eligible</v>
      </c>
    </row>
    <row r="2755" spans="13:21" x14ac:dyDescent="0.4">
      <c r="M2755" s="35" t="s">
        <v>6287</v>
      </c>
      <c r="N2755" s="35" t="s">
        <v>48844</v>
      </c>
      <c r="O2755" s="35" t="s">
        <v>6288</v>
      </c>
      <c r="P2755" s="35" t="s">
        <v>32313</v>
      </c>
      <c r="Q2755" s="35" t="s">
        <v>29718</v>
      </c>
      <c r="R2755" s="35" t="s">
        <v>29817</v>
      </c>
      <c r="S2755" s="35" t="s">
        <v>6289</v>
      </c>
      <c r="T2755" s="36" t="s">
        <v>397</v>
      </c>
      <c r="U2755" s="39" t="str">
        <f>_xlfn.CONCAT(Tabel4[[#This Row],[Personnr.]],"-",Tabel4[[#This Row],[Afdeling]],"-",Tabel4[[#This Row],[ASS_Status]])</f>
        <v>32683-3000-Inactive - Payroll Eligible</v>
      </c>
    </row>
    <row r="2756" spans="13:21" x14ac:dyDescent="0.4">
      <c r="M2756" s="35" t="s">
        <v>6287</v>
      </c>
      <c r="N2756" s="35"/>
      <c r="O2756" s="35"/>
      <c r="P2756" s="35" t="s">
        <v>32314</v>
      </c>
      <c r="Q2756" s="35" t="s">
        <v>29721</v>
      </c>
      <c r="R2756" s="35" t="s">
        <v>29754</v>
      </c>
      <c r="S2756" s="35" t="s">
        <v>6289</v>
      </c>
      <c r="T2756" s="36" t="s">
        <v>421</v>
      </c>
      <c r="U2756" s="39" t="str">
        <f>_xlfn.CONCAT(Tabel4[[#This Row],[Personnr.]],"-",Tabel4[[#This Row],[Afdeling]],"-",Tabel4[[#This Row],[ASS_Status]])</f>
        <v>-3040-Aktiv ansættelse</v>
      </c>
    </row>
    <row r="2757" spans="13:21" x14ac:dyDescent="0.4">
      <c r="M2757" s="35" t="s">
        <v>6287</v>
      </c>
      <c r="N2757" s="35"/>
      <c r="O2757" s="35"/>
      <c r="P2757" s="35" t="s">
        <v>42888</v>
      </c>
      <c r="Q2757" s="35" t="s">
        <v>29718</v>
      </c>
      <c r="R2757" s="35" t="s">
        <v>29745</v>
      </c>
      <c r="S2757" s="35" t="s">
        <v>6289</v>
      </c>
      <c r="T2757" s="36" t="s">
        <v>448</v>
      </c>
      <c r="U2757" s="39" t="str">
        <f>_xlfn.CONCAT(Tabel4[[#This Row],[Personnr.]],"-",Tabel4[[#This Row],[Afdeling]],"-",Tabel4[[#This Row],[ASS_Status]])</f>
        <v>-3099-Inactive - Payroll Eligible</v>
      </c>
    </row>
    <row r="2758" spans="13:21" x14ac:dyDescent="0.4">
      <c r="M2758" s="35" t="s">
        <v>6287</v>
      </c>
      <c r="N2758" s="35"/>
      <c r="O2758" s="35"/>
      <c r="P2758" s="35" t="s">
        <v>32315</v>
      </c>
      <c r="Q2758" s="35" t="s">
        <v>29718</v>
      </c>
      <c r="R2758" s="35" t="s">
        <v>29745</v>
      </c>
      <c r="S2758" s="35" t="s">
        <v>6289</v>
      </c>
      <c r="T2758" s="36" t="s">
        <v>448</v>
      </c>
      <c r="U2758" s="39" t="str">
        <f>_xlfn.CONCAT(Tabel4[[#This Row],[Personnr.]],"-",Tabel4[[#This Row],[Afdeling]],"-",Tabel4[[#This Row],[ASS_Status]])</f>
        <v>-3099-Inactive - Payroll Eligible</v>
      </c>
    </row>
    <row r="2759" spans="13:21" x14ac:dyDescent="0.4">
      <c r="M2759" s="35" t="s">
        <v>6287</v>
      </c>
      <c r="N2759" s="35"/>
      <c r="O2759" s="35"/>
      <c r="P2759" s="35" t="s">
        <v>32316</v>
      </c>
      <c r="Q2759" s="35" t="s">
        <v>29721</v>
      </c>
      <c r="R2759" s="35" t="s">
        <v>29754</v>
      </c>
      <c r="S2759" s="35" t="s">
        <v>6289</v>
      </c>
      <c r="T2759" s="36" t="s">
        <v>886</v>
      </c>
      <c r="U2759" s="39" t="str">
        <f>_xlfn.CONCAT(Tabel4[[#This Row],[Personnr.]],"-",Tabel4[[#This Row],[Afdeling]],"-",Tabel4[[#This Row],[ASS_Status]])</f>
        <v>-8800-Aktiv ansættelse</v>
      </c>
    </row>
    <row r="2760" spans="13:21" ht="33.75" x14ac:dyDescent="0.4">
      <c r="M2760" s="35" t="s">
        <v>6290</v>
      </c>
      <c r="N2760" s="35" t="s">
        <v>48845</v>
      </c>
      <c r="O2760" s="35" t="s">
        <v>6291</v>
      </c>
      <c r="P2760" s="35" t="s">
        <v>32317</v>
      </c>
      <c r="Q2760" s="35" t="s">
        <v>29718</v>
      </c>
      <c r="R2760" s="35" t="s">
        <v>29745</v>
      </c>
      <c r="S2760" s="35" t="s">
        <v>6292</v>
      </c>
      <c r="T2760" s="36" t="s">
        <v>39</v>
      </c>
      <c r="U2760" s="39" t="str">
        <f>_xlfn.CONCAT(Tabel4[[#This Row],[Personnr.]],"-",Tabel4[[#This Row],[Afdeling]],"-",Tabel4[[#This Row],[ASS_Status]])</f>
        <v>32336-0132-Inactive - Payroll Eligible</v>
      </c>
    </row>
    <row r="2761" spans="13:21" x14ac:dyDescent="0.4">
      <c r="M2761" s="35" t="s">
        <v>6293</v>
      </c>
      <c r="N2761" s="35" t="s">
        <v>48846</v>
      </c>
      <c r="O2761" s="35" t="s">
        <v>6294</v>
      </c>
      <c r="P2761" s="35" t="s">
        <v>32318</v>
      </c>
      <c r="Q2761" s="35" t="s">
        <v>29718</v>
      </c>
      <c r="R2761" s="35" t="s">
        <v>29745</v>
      </c>
      <c r="S2761" s="35" t="s">
        <v>6295</v>
      </c>
      <c r="T2761" s="36" t="s">
        <v>39</v>
      </c>
      <c r="U2761" s="39" t="str">
        <f>_xlfn.CONCAT(Tabel4[[#This Row],[Personnr.]],"-",Tabel4[[#This Row],[Afdeling]],"-",Tabel4[[#This Row],[ASS_Status]])</f>
        <v>32311-0132-Inactive - Payroll Eligible</v>
      </c>
    </row>
    <row r="2762" spans="13:21" x14ac:dyDescent="0.4">
      <c r="M2762" s="35" t="s">
        <v>6296</v>
      </c>
      <c r="N2762" s="35" t="s">
        <v>48847</v>
      </c>
      <c r="O2762" s="35" t="s">
        <v>6297</v>
      </c>
      <c r="P2762" s="35" t="s">
        <v>32319</v>
      </c>
      <c r="Q2762" s="35" t="s">
        <v>29718</v>
      </c>
      <c r="R2762" s="35" t="s">
        <v>29754</v>
      </c>
      <c r="S2762" s="35" t="s">
        <v>6298</v>
      </c>
      <c r="T2762" s="36" t="s">
        <v>809</v>
      </c>
      <c r="U2762" s="39" t="str">
        <f>_xlfn.CONCAT(Tabel4[[#This Row],[Personnr.]],"-",Tabel4[[#This Row],[Afdeling]],"-",Tabel4[[#This Row],[ASS_Status]])</f>
        <v>33332-8284-Inactive - Payroll Eligible</v>
      </c>
    </row>
    <row r="2763" spans="13:21" x14ac:dyDescent="0.4">
      <c r="M2763" s="35" t="s">
        <v>6299</v>
      </c>
      <c r="N2763" s="35"/>
      <c r="O2763" s="35" t="s">
        <v>6300</v>
      </c>
      <c r="P2763" s="35" t="s">
        <v>32320</v>
      </c>
      <c r="Q2763" s="35" t="s">
        <v>29721</v>
      </c>
      <c r="R2763" s="35" t="s">
        <v>29817</v>
      </c>
      <c r="S2763" s="35" t="s">
        <v>6301</v>
      </c>
      <c r="T2763" s="36" t="s">
        <v>617</v>
      </c>
      <c r="U2763" s="39" t="str">
        <f>_xlfn.CONCAT(Tabel4[[#This Row],[Personnr.]],"-",Tabel4[[#This Row],[Afdeling]],"-",Tabel4[[#This Row],[ASS_Status]])</f>
        <v>18039-4624-Aktiv ansættelse</v>
      </c>
    </row>
    <row r="2764" spans="13:21" ht="33.75" x14ac:dyDescent="0.4">
      <c r="M2764" s="35" t="s">
        <v>27601</v>
      </c>
      <c r="N2764" s="35" t="s">
        <v>48848</v>
      </c>
      <c r="O2764" s="35" t="s">
        <v>27602</v>
      </c>
      <c r="P2764" s="35" t="s">
        <v>32321</v>
      </c>
      <c r="Q2764" s="35" t="s">
        <v>29721</v>
      </c>
      <c r="R2764" s="35" t="s">
        <v>29838</v>
      </c>
      <c r="S2764" s="35" t="s">
        <v>27603</v>
      </c>
      <c r="T2764" s="36" t="s">
        <v>430</v>
      </c>
      <c r="U2764" s="39" t="str">
        <f>_xlfn.CONCAT(Tabel4[[#This Row],[Personnr.]],"-",Tabel4[[#This Row],[Afdeling]],"-",Tabel4[[#This Row],[ASS_Status]])</f>
        <v>34139-3060-Aktiv ansættelse</v>
      </c>
    </row>
    <row r="2765" spans="13:21" x14ac:dyDescent="0.4">
      <c r="M2765" s="35" t="s">
        <v>6302</v>
      </c>
      <c r="N2765" s="35" t="s">
        <v>48849</v>
      </c>
      <c r="O2765" s="35" t="s">
        <v>6303</v>
      </c>
      <c r="P2765" s="35" t="s">
        <v>32322</v>
      </c>
      <c r="Q2765" s="35" t="s">
        <v>29721</v>
      </c>
      <c r="R2765" s="35" t="s">
        <v>30146</v>
      </c>
      <c r="S2765" s="35" t="s">
        <v>6304</v>
      </c>
      <c r="T2765" s="36" t="s">
        <v>886</v>
      </c>
      <c r="U2765" s="39" t="str">
        <f>_xlfn.CONCAT(Tabel4[[#This Row],[Personnr.]],"-",Tabel4[[#This Row],[Afdeling]],"-",Tabel4[[#This Row],[ASS_Status]])</f>
        <v>16628-8800-Aktiv ansættelse</v>
      </c>
    </row>
    <row r="2766" spans="13:21" x14ac:dyDescent="0.4">
      <c r="M2766" s="35" t="s">
        <v>6305</v>
      </c>
      <c r="N2766" s="35" t="s">
        <v>48850</v>
      </c>
      <c r="O2766" s="35" t="s">
        <v>6306</v>
      </c>
      <c r="P2766" s="35" t="s">
        <v>32323</v>
      </c>
      <c r="Q2766" s="35" t="s">
        <v>29721</v>
      </c>
      <c r="R2766" s="35" t="s">
        <v>29992</v>
      </c>
      <c r="S2766" s="35" t="s">
        <v>6307</v>
      </c>
      <c r="T2766" s="36" t="s">
        <v>577</v>
      </c>
      <c r="U2766" s="39" t="str">
        <f>_xlfn.CONCAT(Tabel4[[#This Row],[Personnr.]],"-",Tabel4[[#This Row],[Afdeling]],"-",Tabel4[[#This Row],[ASS_Status]])</f>
        <v>10238-4110-Aktiv ansættelse</v>
      </c>
    </row>
    <row r="2767" spans="13:21" x14ac:dyDescent="0.4">
      <c r="M2767" s="35" t="s">
        <v>48851</v>
      </c>
      <c r="N2767" s="35" t="s">
        <v>48852</v>
      </c>
      <c r="O2767" s="35" t="s">
        <v>48853</v>
      </c>
      <c r="P2767" s="35" t="s">
        <v>48854</v>
      </c>
      <c r="Q2767" s="35" t="s">
        <v>29721</v>
      </c>
      <c r="R2767" s="35" t="s">
        <v>29882</v>
      </c>
      <c r="S2767" s="35" t="s">
        <v>48855</v>
      </c>
      <c r="T2767" s="36" t="s">
        <v>794</v>
      </c>
      <c r="U2767" s="39" t="str">
        <f>_xlfn.CONCAT(Tabel4[[#This Row],[Personnr.]],"-",Tabel4[[#This Row],[Afdeling]],"-",Tabel4[[#This Row],[ASS_Status]])</f>
        <v>36698-8211-Aktiv ansættelse</v>
      </c>
    </row>
    <row r="2768" spans="13:21" x14ac:dyDescent="0.4">
      <c r="M2768" s="35" t="s">
        <v>48856</v>
      </c>
      <c r="N2768" s="35" t="s">
        <v>48857</v>
      </c>
      <c r="O2768" s="35" t="s">
        <v>48858</v>
      </c>
      <c r="P2768" s="35" t="s">
        <v>48859</v>
      </c>
      <c r="Q2768" s="35" t="s">
        <v>29721</v>
      </c>
      <c r="R2768" s="35" t="s">
        <v>29791</v>
      </c>
      <c r="S2768" s="35" t="s">
        <v>48860</v>
      </c>
      <c r="T2768" s="36" t="s">
        <v>757</v>
      </c>
      <c r="U2768" s="39" t="str">
        <f>_xlfn.CONCAT(Tabel4[[#This Row],[Personnr.]],"-",Tabel4[[#This Row],[Afdeling]],"-",Tabel4[[#This Row],[ASS_Status]])</f>
        <v>36530-7710-Aktiv ansættelse</v>
      </c>
    </row>
    <row r="2769" spans="13:21" ht="33.75" x14ac:dyDescent="0.4">
      <c r="M2769" s="35" t="s">
        <v>6308</v>
      </c>
      <c r="N2769" s="35" t="s">
        <v>48861</v>
      </c>
      <c r="O2769" s="35" t="s">
        <v>6309</v>
      </c>
      <c r="P2769" s="35" t="s">
        <v>32324</v>
      </c>
      <c r="Q2769" s="35" t="s">
        <v>29718</v>
      </c>
      <c r="R2769" s="35" t="s">
        <v>29737</v>
      </c>
      <c r="S2769" s="35" t="s">
        <v>6310</v>
      </c>
      <c r="T2769" s="36" t="s">
        <v>600</v>
      </c>
      <c r="U2769" s="39" t="str">
        <f>_xlfn.CONCAT(Tabel4[[#This Row],[Personnr.]],"-",Tabel4[[#This Row],[Afdeling]],"-",Tabel4[[#This Row],[ASS_Status]])</f>
        <v>18009-4270-Inactive - Payroll Eligible</v>
      </c>
    </row>
    <row r="2770" spans="13:21" x14ac:dyDescent="0.4">
      <c r="M2770" s="35" t="s">
        <v>6311</v>
      </c>
      <c r="N2770" s="35" t="s">
        <v>48862</v>
      </c>
      <c r="O2770" s="35" t="s">
        <v>6312</v>
      </c>
      <c r="P2770" s="35" t="s">
        <v>32325</v>
      </c>
      <c r="Q2770" s="35" t="s">
        <v>29721</v>
      </c>
      <c r="R2770" s="35" t="s">
        <v>30005</v>
      </c>
      <c r="S2770" s="35" t="s">
        <v>6313</v>
      </c>
      <c r="T2770" s="36" t="s">
        <v>350</v>
      </c>
      <c r="U2770" s="39" t="str">
        <f>_xlfn.CONCAT(Tabel4[[#This Row],[Personnr.]],"-",Tabel4[[#This Row],[Afdeling]],"-",Tabel4[[#This Row],[ASS_Status]])</f>
        <v>18159-2810-Aktiv ansættelse</v>
      </c>
    </row>
    <row r="2771" spans="13:21" x14ac:dyDescent="0.4">
      <c r="M2771" s="35" t="s">
        <v>6314</v>
      </c>
      <c r="N2771" s="35" t="s">
        <v>48863</v>
      </c>
      <c r="O2771" s="35" t="s">
        <v>6315</v>
      </c>
      <c r="P2771" s="35" t="s">
        <v>32326</v>
      </c>
      <c r="Q2771" s="35" t="s">
        <v>31095</v>
      </c>
      <c r="R2771" s="35" t="s">
        <v>29731</v>
      </c>
      <c r="S2771" s="35" t="s">
        <v>6316</v>
      </c>
      <c r="T2771" s="36" t="s">
        <v>806</v>
      </c>
      <c r="U2771" s="39" t="str">
        <f>_xlfn.CONCAT(Tabel4[[#This Row],[Personnr.]],"-",Tabel4[[#This Row],[Afdeling]],"-",Tabel4[[#This Row],[ASS_Status]])</f>
        <v>28659-8281-Barsel u. løn m. pension (90)</v>
      </c>
    </row>
    <row r="2772" spans="13:21" x14ac:dyDescent="0.4">
      <c r="M2772" s="35" t="s">
        <v>6317</v>
      </c>
      <c r="N2772" s="35" t="s">
        <v>48864</v>
      </c>
      <c r="O2772" s="35" t="s">
        <v>6318</v>
      </c>
      <c r="P2772" s="35" t="s">
        <v>32327</v>
      </c>
      <c r="Q2772" s="35" t="s">
        <v>31095</v>
      </c>
      <c r="R2772" s="35" t="s">
        <v>29726</v>
      </c>
      <c r="S2772" s="35" t="s">
        <v>6319</v>
      </c>
      <c r="T2772" s="36" t="s">
        <v>413</v>
      </c>
      <c r="U2772" s="39" t="str">
        <f>_xlfn.CONCAT(Tabel4[[#This Row],[Personnr.]],"-",Tabel4[[#This Row],[Afdeling]],"-",Tabel4[[#This Row],[ASS_Status]])</f>
        <v>32923-3020-Barsel u. løn m. pension (90)</v>
      </c>
    </row>
    <row r="2773" spans="13:21" x14ac:dyDescent="0.4">
      <c r="M2773" s="35" t="s">
        <v>6320</v>
      </c>
      <c r="N2773" s="35" t="s">
        <v>48865</v>
      </c>
      <c r="O2773" s="35" t="s">
        <v>6321</v>
      </c>
      <c r="P2773" s="35" t="s">
        <v>32328</v>
      </c>
      <c r="Q2773" s="35" t="s">
        <v>29721</v>
      </c>
      <c r="R2773" s="35" t="s">
        <v>32329</v>
      </c>
      <c r="S2773" s="35" t="s">
        <v>6322</v>
      </c>
      <c r="T2773" s="36" t="s">
        <v>803</v>
      </c>
      <c r="U2773" s="39" t="str">
        <f>_xlfn.CONCAT(Tabel4[[#This Row],[Personnr.]],"-",Tabel4[[#This Row],[Afdeling]],"-",Tabel4[[#This Row],[ASS_Status]])</f>
        <v>10317-8252-Aktiv ansættelse</v>
      </c>
    </row>
    <row r="2774" spans="13:21" x14ac:dyDescent="0.4">
      <c r="M2774" s="35" t="s">
        <v>6323</v>
      </c>
      <c r="N2774" s="35" t="s">
        <v>48866</v>
      </c>
      <c r="O2774" s="35" t="s">
        <v>6324</v>
      </c>
      <c r="P2774" s="35" t="s">
        <v>32330</v>
      </c>
      <c r="Q2774" s="35" t="s">
        <v>29718</v>
      </c>
      <c r="R2774" s="35" t="s">
        <v>29748</v>
      </c>
      <c r="S2774" s="35" t="s">
        <v>6325</v>
      </c>
      <c r="T2774" s="36" t="s">
        <v>600</v>
      </c>
      <c r="U2774" s="39" t="str">
        <f>_xlfn.CONCAT(Tabel4[[#This Row],[Personnr.]],"-",Tabel4[[#This Row],[Afdeling]],"-",Tabel4[[#This Row],[ASS_Status]])</f>
        <v>26274-4270-Inactive - Payroll Eligible</v>
      </c>
    </row>
    <row r="2775" spans="13:21" x14ac:dyDescent="0.4">
      <c r="M2775" s="35" t="s">
        <v>6323</v>
      </c>
      <c r="N2775" s="35"/>
      <c r="O2775" s="35"/>
      <c r="P2775" s="35" t="s">
        <v>42889</v>
      </c>
      <c r="Q2775" s="35" t="s">
        <v>29718</v>
      </c>
      <c r="R2775" s="35" t="s">
        <v>29761</v>
      </c>
      <c r="S2775" s="35" t="s">
        <v>6325</v>
      </c>
      <c r="T2775" s="36" t="s">
        <v>600</v>
      </c>
      <c r="U2775" s="39" t="str">
        <f>_xlfn.CONCAT(Tabel4[[#This Row],[Personnr.]],"-",Tabel4[[#This Row],[Afdeling]],"-",Tabel4[[#This Row],[ASS_Status]])</f>
        <v>-4270-Inactive - Payroll Eligible</v>
      </c>
    </row>
    <row r="2776" spans="13:21" x14ac:dyDescent="0.4">
      <c r="M2776" s="35" t="s">
        <v>6323</v>
      </c>
      <c r="N2776" s="35"/>
      <c r="O2776" s="35"/>
      <c r="P2776" s="35" t="s">
        <v>48867</v>
      </c>
      <c r="Q2776" s="35" t="s">
        <v>29721</v>
      </c>
      <c r="R2776" s="35" t="s">
        <v>29737</v>
      </c>
      <c r="S2776" s="35" t="s">
        <v>6325</v>
      </c>
      <c r="T2776" s="36" t="s">
        <v>600</v>
      </c>
      <c r="U2776" s="39" t="str">
        <f>_xlfn.CONCAT(Tabel4[[#This Row],[Personnr.]],"-",Tabel4[[#This Row],[Afdeling]],"-",Tabel4[[#This Row],[ASS_Status]])</f>
        <v>-4270-Aktiv ansættelse</v>
      </c>
    </row>
    <row r="2777" spans="13:21" ht="33.75" x14ac:dyDescent="0.4">
      <c r="M2777" s="35" t="s">
        <v>6326</v>
      </c>
      <c r="N2777" s="35" t="s">
        <v>48868</v>
      </c>
      <c r="O2777" s="35" t="s">
        <v>27605</v>
      </c>
      <c r="P2777" s="35" t="s">
        <v>32331</v>
      </c>
      <c r="Q2777" s="35" t="s">
        <v>29721</v>
      </c>
      <c r="R2777" s="35" t="s">
        <v>29737</v>
      </c>
      <c r="S2777" s="35" t="s">
        <v>6327</v>
      </c>
      <c r="T2777" s="36" t="s">
        <v>553</v>
      </c>
      <c r="U2777" s="39" t="str">
        <f>_xlfn.CONCAT(Tabel4[[#This Row],[Personnr.]],"-",Tabel4[[#This Row],[Afdeling]],"-",Tabel4[[#This Row],[ASS_Status]])</f>
        <v>34131-3500-Aktiv ansættelse</v>
      </c>
    </row>
    <row r="2778" spans="13:21" x14ac:dyDescent="0.4">
      <c r="M2778" s="35" t="s">
        <v>6328</v>
      </c>
      <c r="N2778" s="35" t="s">
        <v>48869</v>
      </c>
      <c r="O2778" s="35" t="s">
        <v>6329</v>
      </c>
      <c r="P2778" s="35" t="s">
        <v>32332</v>
      </c>
      <c r="Q2778" s="35" t="s">
        <v>29718</v>
      </c>
      <c r="R2778" s="35" t="s">
        <v>29786</v>
      </c>
      <c r="S2778" s="35" t="s">
        <v>6330</v>
      </c>
      <c r="T2778" s="36" t="s">
        <v>188</v>
      </c>
      <c r="U2778" s="39" t="str">
        <f>_xlfn.CONCAT(Tabel4[[#This Row],[Personnr.]],"-",Tabel4[[#This Row],[Afdeling]],"-",Tabel4[[#This Row],[ASS_Status]])</f>
        <v>12630-2405-Inactive - Payroll Eligible</v>
      </c>
    </row>
    <row r="2779" spans="13:21" x14ac:dyDescent="0.4">
      <c r="M2779" s="35" t="s">
        <v>6331</v>
      </c>
      <c r="N2779" s="35" t="s">
        <v>48870</v>
      </c>
      <c r="O2779" s="35" t="s">
        <v>6332</v>
      </c>
      <c r="P2779" s="35" t="s">
        <v>32333</v>
      </c>
      <c r="Q2779" s="35" t="s">
        <v>31095</v>
      </c>
      <c r="R2779" s="35" t="s">
        <v>29719</v>
      </c>
      <c r="S2779" s="35" t="s">
        <v>42890</v>
      </c>
      <c r="T2779" s="36" t="s">
        <v>762</v>
      </c>
      <c r="U2779" s="39" t="str">
        <f>_xlfn.CONCAT(Tabel4[[#This Row],[Personnr.]],"-",Tabel4[[#This Row],[Afdeling]],"-",Tabel4[[#This Row],[ASS_Status]])</f>
        <v>30450-7760-Barsel u. løn m. pension (90)</v>
      </c>
    </row>
    <row r="2780" spans="13:21" x14ac:dyDescent="0.4">
      <c r="M2780" s="35" t="s">
        <v>6333</v>
      </c>
      <c r="N2780" s="35" t="s">
        <v>48871</v>
      </c>
      <c r="O2780" s="35" t="s">
        <v>6334</v>
      </c>
      <c r="P2780" s="35" t="s">
        <v>32334</v>
      </c>
      <c r="Q2780" s="35" t="s">
        <v>29718</v>
      </c>
      <c r="R2780" s="35" t="s">
        <v>29737</v>
      </c>
      <c r="S2780" s="35" t="s">
        <v>6335</v>
      </c>
      <c r="T2780" s="36" t="s">
        <v>27</v>
      </c>
      <c r="U2780" s="39" t="str">
        <f>_xlfn.CONCAT(Tabel4[[#This Row],[Personnr.]],"-",Tabel4[[#This Row],[Afdeling]],"-",Tabel4[[#This Row],[ASS_Status]])</f>
        <v>30552-0112-Inactive - Payroll Eligible</v>
      </c>
    </row>
    <row r="2781" spans="13:21" ht="33.75" x14ac:dyDescent="0.4">
      <c r="M2781" s="35" t="s">
        <v>6336</v>
      </c>
      <c r="N2781" s="35" t="s">
        <v>48872</v>
      </c>
      <c r="O2781" s="35" t="s">
        <v>6337</v>
      </c>
      <c r="P2781" s="35" t="s">
        <v>32335</v>
      </c>
      <c r="Q2781" s="35" t="s">
        <v>29718</v>
      </c>
      <c r="R2781" s="35" t="s">
        <v>29754</v>
      </c>
      <c r="S2781" s="35" t="s">
        <v>6338</v>
      </c>
      <c r="T2781" s="36" t="s">
        <v>137</v>
      </c>
      <c r="U2781" s="39" t="str">
        <f>_xlfn.CONCAT(Tabel4[[#This Row],[Personnr.]],"-",Tabel4[[#This Row],[Afdeling]],"-",Tabel4[[#This Row],[ASS_Status]])</f>
        <v>33127-2252-Inactive - Payroll Eligible</v>
      </c>
    </row>
    <row r="2782" spans="13:21" ht="33.75" x14ac:dyDescent="0.4">
      <c r="M2782" s="35" t="s">
        <v>6336</v>
      </c>
      <c r="N2782" s="35"/>
      <c r="O2782" s="35"/>
      <c r="P2782" s="35" t="s">
        <v>48873</v>
      </c>
      <c r="Q2782" s="35" t="s">
        <v>29718</v>
      </c>
      <c r="R2782" s="35" t="s">
        <v>29745</v>
      </c>
      <c r="S2782" s="35" t="s">
        <v>6338</v>
      </c>
      <c r="T2782" s="36" t="s">
        <v>726</v>
      </c>
      <c r="U2782" s="39" t="str">
        <f>_xlfn.CONCAT(Tabel4[[#This Row],[Personnr.]],"-",Tabel4[[#This Row],[Afdeling]],"-",Tabel4[[#This Row],[ASS_Status]])</f>
        <v>-6271-Inactive - Payroll Eligible</v>
      </c>
    </row>
    <row r="2783" spans="13:21" x14ac:dyDescent="0.4">
      <c r="M2783" s="35" t="s">
        <v>6339</v>
      </c>
      <c r="N2783" s="35" t="s">
        <v>48874</v>
      </c>
      <c r="O2783" s="35" t="s">
        <v>6340</v>
      </c>
      <c r="P2783" s="35" t="s">
        <v>32336</v>
      </c>
      <c r="Q2783" s="35" t="s">
        <v>29718</v>
      </c>
      <c r="R2783" s="35" t="s">
        <v>29737</v>
      </c>
      <c r="S2783" s="35" t="s">
        <v>6341</v>
      </c>
      <c r="T2783" s="36" t="s">
        <v>581</v>
      </c>
      <c r="U2783" s="39" t="str">
        <f>_xlfn.CONCAT(Tabel4[[#This Row],[Personnr.]],"-",Tabel4[[#This Row],[Afdeling]],"-",Tabel4[[#This Row],[ASS_Status]])</f>
        <v>30296-4140-Inactive - Payroll Eligible</v>
      </c>
    </row>
    <row r="2784" spans="13:21" x14ac:dyDescent="0.4">
      <c r="M2784" s="35" t="s">
        <v>6342</v>
      </c>
      <c r="N2784" s="35" t="s">
        <v>48875</v>
      </c>
      <c r="O2784" s="35" t="s">
        <v>6343</v>
      </c>
      <c r="P2784" s="35" t="s">
        <v>32337</v>
      </c>
      <c r="Q2784" s="35" t="s">
        <v>29721</v>
      </c>
      <c r="R2784" s="35" t="s">
        <v>29761</v>
      </c>
      <c r="S2784" s="35" t="s">
        <v>6344</v>
      </c>
      <c r="T2784" s="36" t="s">
        <v>611</v>
      </c>
      <c r="U2784" s="39" t="str">
        <f>_xlfn.CONCAT(Tabel4[[#This Row],[Personnr.]],"-",Tabel4[[#This Row],[Afdeling]],"-",Tabel4[[#This Row],[ASS_Status]])</f>
        <v>30985-4291-Aktiv ansættelse</v>
      </c>
    </row>
    <row r="2785" spans="13:21" x14ac:dyDescent="0.4">
      <c r="M2785" s="35" t="s">
        <v>6345</v>
      </c>
      <c r="N2785" s="35" t="s">
        <v>48876</v>
      </c>
      <c r="O2785" s="35" t="s">
        <v>6346</v>
      </c>
      <c r="P2785" s="35" t="s">
        <v>32338</v>
      </c>
      <c r="Q2785" s="35" t="s">
        <v>29718</v>
      </c>
      <c r="R2785" s="35" t="s">
        <v>29745</v>
      </c>
      <c r="S2785" s="35" t="s">
        <v>6347</v>
      </c>
      <c r="T2785" s="36" t="s">
        <v>577</v>
      </c>
      <c r="U2785" s="39" t="str">
        <f>_xlfn.CONCAT(Tabel4[[#This Row],[Personnr.]],"-",Tabel4[[#This Row],[Afdeling]],"-",Tabel4[[#This Row],[ASS_Status]])</f>
        <v>32162-4110-Inactive - Payroll Eligible</v>
      </c>
    </row>
    <row r="2786" spans="13:21" x14ac:dyDescent="0.4">
      <c r="M2786" s="35" t="s">
        <v>6348</v>
      </c>
      <c r="N2786" s="35" t="s">
        <v>48877</v>
      </c>
      <c r="O2786" s="35" t="s">
        <v>6349</v>
      </c>
      <c r="P2786" s="35" t="s">
        <v>32339</v>
      </c>
      <c r="Q2786" s="35" t="s">
        <v>29718</v>
      </c>
      <c r="R2786" s="35" t="s">
        <v>29748</v>
      </c>
      <c r="S2786" s="35" t="s">
        <v>6350</v>
      </c>
      <c r="T2786" s="36" t="s">
        <v>368</v>
      </c>
      <c r="U2786" s="39" t="str">
        <f>_xlfn.CONCAT(Tabel4[[#This Row],[Personnr.]],"-",Tabel4[[#This Row],[Afdeling]],"-",Tabel4[[#This Row],[ASS_Status]])</f>
        <v>30304-2833-Inactive - Payroll Eligible</v>
      </c>
    </row>
    <row r="2787" spans="13:21" ht="33.75" x14ac:dyDescent="0.4">
      <c r="M2787" s="35" t="s">
        <v>6351</v>
      </c>
      <c r="N2787" s="35" t="s">
        <v>48878</v>
      </c>
      <c r="O2787" s="35" t="s">
        <v>6352</v>
      </c>
      <c r="P2787" s="35" t="s">
        <v>32340</v>
      </c>
      <c r="Q2787" s="35" t="s">
        <v>29718</v>
      </c>
      <c r="R2787" s="35" t="s">
        <v>29745</v>
      </c>
      <c r="S2787" s="35" t="s">
        <v>6353</v>
      </c>
      <c r="T2787" s="36" t="s">
        <v>450</v>
      </c>
      <c r="U2787" s="39" t="str">
        <f>_xlfn.CONCAT(Tabel4[[#This Row],[Personnr.]],"-",Tabel4[[#This Row],[Afdeling]],"-",Tabel4[[#This Row],[ASS_Status]])</f>
        <v>33826-3110-Inactive - Payroll Eligible</v>
      </c>
    </row>
    <row r="2788" spans="13:21" x14ac:dyDescent="0.4">
      <c r="M2788" s="35" t="s">
        <v>48879</v>
      </c>
      <c r="N2788" s="35" t="s">
        <v>48880</v>
      </c>
      <c r="O2788" s="35" t="s">
        <v>48881</v>
      </c>
      <c r="P2788" s="35" t="s">
        <v>48882</v>
      </c>
      <c r="Q2788" s="35" t="s">
        <v>29721</v>
      </c>
      <c r="R2788" s="35" t="s">
        <v>42541</v>
      </c>
      <c r="S2788" s="35" t="s">
        <v>48883</v>
      </c>
      <c r="T2788" s="36" t="s">
        <v>347</v>
      </c>
      <c r="U2788" s="39" t="str">
        <f>_xlfn.CONCAT(Tabel4[[#This Row],[Personnr.]],"-",Tabel4[[#This Row],[Afdeling]],"-",Tabel4[[#This Row],[ASS_Status]])</f>
        <v>36809-2799-Aktiv ansættelse</v>
      </c>
    </row>
    <row r="2789" spans="13:21" x14ac:dyDescent="0.4">
      <c r="M2789" s="35" t="s">
        <v>48884</v>
      </c>
      <c r="N2789" s="35" t="s">
        <v>48885</v>
      </c>
      <c r="O2789" s="35" t="s">
        <v>48886</v>
      </c>
      <c r="P2789" s="35" t="s">
        <v>48887</v>
      </c>
      <c r="Q2789" s="35" t="s">
        <v>29721</v>
      </c>
      <c r="R2789" s="35" t="s">
        <v>29745</v>
      </c>
      <c r="S2789" s="35" t="s">
        <v>48888</v>
      </c>
      <c r="T2789" s="36" t="s">
        <v>725</v>
      </c>
      <c r="U2789" s="39" t="str">
        <f>_xlfn.CONCAT(Tabel4[[#This Row],[Personnr.]],"-",Tabel4[[#This Row],[Afdeling]],"-",Tabel4[[#This Row],[ASS_Status]])</f>
        <v>37024-6265-Aktiv ansættelse</v>
      </c>
    </row>
    <row r="2790" spans="13:21" x14ac:dyDescent="0.4">
      <c r="M2790" s="35" t="s">
        <v>48889</v>
      </c>
      <c r="N2790" s="35" t="s">
        <v>48890</v>
      </c>
      <c r="O2790" s="35" t="s">
        <v>48891</v>
      </c>
      <c r="P2790" s="35" t="s">
        <v>48892</v>
      </c>
      <c r="Q2790" s="35" t="s">
        <v>29721</v>
      </c>
      <c r="R2790" s="35" t="s">
        <v>30408</v>
      </c>
      <c r="S2790" s="35" t="s">
        <v>48893</v>
      </c>
      <c r="T2790" s="36" t="s">
        <v>886</v>
      </c>
      <c r="U2790" s="39" t="str">
        <f>_xlfn.CONCAT(Tabel4[[#This Row],[Personnr.]],"-",Tabel4[[#This Row],[Afdeling]],"-",Tabel4[[#This Row],[ASS_Status]])</f>
        <v>36627-8800-Aktiv ansættelse</v>
      </c>
    </row>
    <row r="2791" spans="13:21" x14ac:dyDescent="0.4">
      <c r="M2791" s="35" t="s">
        <v>6354</v>
      </c>
      <c r="N2791" s="35" t="s">
        <v>48894</v>
      </c>
      <c r="O2791" s="35" t="s">
        <v>6355</v>
      </c>
      <c r="P2791" s="35" t="s">
        <v>32341</v>
      </c>
      <c r="Q2791" s="35" t="s">
        <v>29718</v>
      </c>
      <c r="R2791" s="35" t="s">
        <v>29761</v>
      </c>
      <c r="S2791" s="35" t="s">
        <v>6356</v>
      </c>
      <c r="T2791" s="36" t="s">
        <v>36</v>
      </c>
      <c r="U2791" s="39" t="str">
        <f>_xlfn.CONCAT(Tabel4[[#This Row],[Personnr.]],"-",Tabel4[[#This Row],[Afdeling]],"-",Tabel4[[#This Row],[ASS_Status]])</f>
        <v>12554-0121-Inactive - Payroll Eligible</v>
      </c>
    </row>
    <row r="2792" spans="13:21" x14ac:dyDescent="0.4">
      <c r="M2792" s="35" t="s">
        <v>6354</v>
      </c>
      <c r="N2792" s="35"/>
      <c r="O2792" s="35"/>
      <c r="P2792" s="35" t="s">
        <v>32342</v>
      </c>
      <c r="Q2792" s="35" t="s">
        <v>29718</v>
      </c>
      <c r="R2792" s="35" t="s">
        <v>29761</v>
      </c>
      <c r="S2792" s="35" t="s">
        <v>6356</v>
      </c>
      <c r="T2792" s="36" t="s">
        <v>31</v>
      </c>
      <c r="U2792" s="39" t="str">
        <f>_xlfn.CONCAT(Tabel4[[#This Row],[Personnr.]],"-",Tabel4[[#This Row],[Afdeling]],"-",Tabel4[[#This Row],[ASS_Status]])</f>
        <v>-0116-Inactive - Payroll Eligible</v>
      </c>
    </row>
    <row r="2793" spans="13:21" x14ac:dyDescent="0.4">
      <c r="M2793" s="35" t="s">
        <v>6354</v>
      </c>
      <c r="N2793" s="35"/>
      <c r="O2793" s="35"/>
      <c r="P2793" s="35" t="s">
        <v>32343</v>
      </c>
      <c r="Q2793" s="35" t="s">
        <v>29721</v>
      </c>
      <c r="R2793" s="35" t="s">
        <v>29926</v>
      </c>
      <c r="S2793" s="35" t="s">
        <v>6356</v>
      </c>
      <c r="T2793" s="36" t="s">
        <v>728</v>
      </c>
      <c r="U2793" s="39" t="str">
        <f>_xlfn.CONCAT(Tabel4[[#This Row],[Personnr.]],"-",Tabel4[[#This Row],[Afdeling]],"-",Tabel4[[#This Row],[ASS_Status]])</f>
        <v>-6280-Aktiv ansættelse</v>
      </c>
    </row>
    <row r="2794" spans="13:21" x14ac:dyDescent="0.4">
      <c r="M2794" s="35" t="s">
        <v>6357</v>
      </c>
      <c r="N2794" s="35" t="s">
        <v>48895</v>
      </c>
      <c r="O2794" s="35" t="s">
        <v>6358</v>
      </c>
      <c r="P2794" s="35" t="s">
        <v>32344</v>
      </c>
      <c r="Q2794" s="35" t="s">
        <v>29721</v>
      </c>
      <c r="R2794" s="35" t="s">
        <v>29729</v>
      </c>
      <c r="S2794" s="35" t="s">
        <v>6359</v>
      </c>
      <c r="T2794" s="36" t="s">
        <v>47946</v>
      </c>
      <c r="U2794" s="39" t="str">
        <f>_xlfn.CONCAT(Tabel4[[#This Row],[Personnr.]],"-",Tabel4[[#This Row],[Afdeling]],"-",Tabel4[[#This Row],[ASS_Status]])</f>
        <v>16635-6254-Aktiv ansættelse</v>
      </c>
    </row>
    <row r="2795" spans="13:21" x14ac:dyDescent="0.4">
      <c r="M2795" s="35" t="s">
        <v>6360</v>
      </c>
      <c r="N2795" s="35" t="s">
        <v>48896</v>
      </c>
      <c r="O2795" s="35" t="s">
        <v>6361</v>
      </c>
      <c r="P2795" s="35" t="s">
        <v>32345</v>
      </c>
      <c r="Q2795" s="35" t="s">
        <v>29721</v>
      </c>
      <c r="R2795" s="35" t="s">
        <v>29965</v>
      </c>
      <c r="S2795" s="35" t="s">
        <v>6362</v>
      </c>
      <c r="T2795" s="36" t="s">
        <v>649</v>
      </c>
      <c r="U2795" s="39" t="str">
        <f>_xlfn.CONCAT(Tabel4[[#This Row],[Personnr.]],"-",Tabel4[[#This Row],[Afdeling]],"-",Tabel4[[#This Row],[ASS_Status]])</f>
        <v>15930-4792-Aktiv ansættelse</v>
      </c>
    </row>
    <row r="2796" spans="13:21" x14ac:dyDescent="0.4">
      <c r="M2796" s="35" t="s">
        <v>6363</v>
      </c>
      <c r="N2796" s="35" t="s">
        <v>48897</v>
      </c>
      <c r="O2796" s="35" t="s">
        <v>506</v>
      </c>
      <c r="P2796" s="35" t="s">
        <v>32346</v>
      </c>
      <c r="Q2796" s="35" t="s">
        <v>29718</v>
      </c>
      <c r="R2796" s="35" t="s">
        <v>29722</v>
      </c>
      <c r="S2796" s="35" t="s">
        <v>6364</v>
      </c>
      <c r="T2796" s="36" t="s">
        <v>180</v>
      </c>
      <c r="U2796" s="39" t="str">
        <f>_xlfn.CONCAT(Tabel4[[#This Row],[Personnr.]],"-",Tabel4[[#This Row],[Afdeling]],"-",Tabel4[[#This Row],[ASS_Status]])</f>
        <v>3340-2368-Inactive - Payroll Eligible</v>
      </c>
    </row>
    <row r="2797" spans="13:21" x14ac:dyDescent="0.4">
      <c r="M2797" s="35" t="s">
        <v>6365</v>
      </c>
      <c r="N2797" s="35" t="s">
        <v>48898</v>
      </c>
      <c r="O2797" s="35" t="s">
        <v>6366</v>
      </c>
      <c r="P2797" s="35" t="s">
        <v>32347</v>
      </c>
      <c r="Q2797" s="35" t="s">
        <v>29721</v>
      </c>
      <c r="R2797" s="35" t="s">
        <v>29729</v>
      </c>
      <c r="S2797" s="35" t="s">
        <v>6367</v>
      </c>
      <c r="T2797" s="36" t="s">
        <v>91</v>
      </c>
      <c r="U2797" s="39" t="str">
        <f>_xlfn.CONCAT(Tabel4[[#This Row],[Personnr.]],"-",Tabel4[[#This Row],[Afdeling]],"-",Tabel4[[#This Row],[ASS_Status]])</f>
        <v>5277-1135-Aktiv ansættelse</v>
      </c>
    </row>
    <row r="2798" spans="13:21" ht="33.75" x14ac:dyDescent="0.4">
      <c r="M2798" s="35" t="s">
        <v>6368</v>
      </c>
      <c r="N2798" s="35" t="s">
        <v>48899</v>
      </c>
      <c r="O2798" s="35" t="s">
        <v>6369</v>
      </c>
      <c r="P2798" s="35" t="s">
        <v>32348</v>
      </c>
      <c r="Q2798" s="35" t="s">
        <v>29718</v>
      </c>
      <c r="R2798" s="35" t="s">
        <v>29926</v>
      </c>
      <c r="S2798" s="35" t="s">
        <v>6370</v>
      </c>
      <c r="T2798" s="36" t="s">
        <v>89</v>
      </c>
      <c r="U2798" s="39" t="str">
        <f>_xlfn.CONCAT(Tabel4[[#This Row],[Personnr.]],"-",Tabel4[[#This Row],[Afdeling]],"-",Tabel4[[#This Row],[ASS_Status]])</f>
        <v>5279-1130-Inactive - Payroll Eligible</v>
      </c>
    </row>
    <row r="2799" spans="13:21" x14ac:dyDescent="0.4">
      <c r="M2799" s="35" t="s">
        <v>32349</v>
      </c>
      <c r="N2799" s="35" t="s">
        <v>48900</v>
      </c>
      <c r="O2799" s="35" t="s">
        <v>32350</v>
      </c>
      <c r="P2799" s="35" t="s">
        <v>32351</v>
      </c>
      <c r="Q2799" s="35" t="s">
        <v>29721</v>
      </c>
      <c r="R2799" s="35" t="s">
        <v>29737</v>
      </c>
      <c r="S2799" s="35" t="s">
        <v>32352</v>
      </c>
      <c r="T2799" s="36" t="s">
        <v>161</v>
      </c>
      <c r="U2799" s="39" t="str">
        <f>_xlfn.CONCAT(Tabel4[[#This Row],[Personnr.]],"-",Tabel4[[#This Row],[Afdeling]],"-",Tabel4[[#This Row],[ASS_Status]])</f>
        <v>35126-2305-Aktiv ansættelse</v>
      </c>
    </row>
    <row r="2800" spans="13:21" ht="33.75" x14ac:dyDescent="0.4">
      <c r="M2800" s="35" t="s">
        <v>6371</v>
      </c>
      <c r="N2800" s="35" t="s">
        <v>48901</v>
      </c>
      <c r="O2800" s="35" t="s">
        <v>6372</v>
      </c>
      <c r="P2800" s="35" t="s">
        <v>32353</v>
      </c>
      <c r="Q2800" s="35" t="s">
        <v>29718</v>
      </c>
      <c r="R2800" s="35" t="s">
        <v>29737</v>
      </c>
      <c r="S2800" s="35" t="s">
        <v>6373</v>
      </c>
      <c r="T2800" s="36" t="s">
        <v>54</v>
      </c>
      <c r="U2800" s="39" t="str">
        <f>_xlfn.CONCAT(Tabel4[[#This Row],[Personnr.]],"-",Tabel4[[#This Row],[Afdeling]],"-",Tabel4[[#This Row],[ASS_Status]])</f>
        <v>31138-1035-Inactive - Payroll Eligible</v>
      </c>
    </row>
    <row r="2801" spans="13:21" x14ac:dyDescent="0.4">
      <c r="M2801" s="35" t="s">
        <v>48902</v>
      </c>
      <c r="N2801" s="35" t="s">
        <v>48903</v>
      </c>
      <c r="O2801" s="35" t="s">
        <v>48904</v>
      </c>
      <c r="P2801" s="35" t="s">
        <v>48905</v>
      </c>
      <c r="Q2801" s="35" t="s">
        <v>29721</v>
      </c>
      <c r="R2801" s="35" t="s">
        <v>29748</v>
      </c>
      <c r="S2801" s="35" t="s">
        <v>48906</v>
      </c>
      <c r="T2801" s="36" t="s">
        <v>599</v>
      </c>
      <c r="U2801" s="39" t="str">
        <f>_xlfn.CONCAT(Tabel4[[#This Row],[Personnr.]],"-",Tabel4[[#This Row],[Afdeling]],"-",Tabel4[[#This Row],[ASS_Status]])</f>
        <v>36864-4261-Aktiv ansættelse</v>
      </c>
    </row>
    <row r="2802" spans="13:21" x14ac:dyDescent="0.4">
      <c r="M2802" s="35" t="s">
        <v>6374</v>
      </c>
      <c r="N2802" s="35" t="s">
        <v>48907</v>
      </c>
      <c r="O2802" s="35" t="s">
        <v>6375</v>
      </c>
      <c r="P2802" s="35" t="s">
        <v>32354</v>
      </c>
      <c r="Q2802" s="35" t="s">
        <v>29718</v>
      </c>
      <c r="R2802" s="35" t="s">
        <v>29737</v>
      </c>
      <c r="S2802" s="35" t="s">
        <v>6376</v>
      </c>
      <c r="T2802" s="36" t="s">
        <v>592</v>
      </c>
      <c r="U2802" s="39" t="str">
        <f>_xlfn.CONCAT(Tabel4[[#This Row],[Personnr.]],"-",Tabel4[[#This Row],[Afdeling]],"-",Tabel4[[#This Row],[ASS_Status]])</f>
        <v>32907-4233-Inactive - Payroll Eligible</v>
      </c>
    </row>
    <row r="2803" spans="13:21" x14ac:dyDescent="0.4">
      <c r="M2803" s="35" t="s">
        <v>6377</v>
      </c>
      <c r="N2803" s="35" t="s">
        <v>48908</v>
      </c>
      <c r="O2803" s="35" t="s">
        <v>6378</v>
      </c>
      <c r="P2803" s="35" t="s">
        <v>32355</v>
      </c>
      <c r="Q2803" s="35" t="s">
        <v>29721</v>
      </c>
      <c r="R2803" s="35" t="s">
        <v>29737</v>
      </c>
      <c r="S2803" s="35" t="s">
        <v>6379</v>
      </c>
      <c r="T2803" s="36" t="s">
        <v>107</v>
      </c>
      <c r="U2803" s="39" t="str">
        <f>_xlfn.CONCAT(Tabel4[[#This Row],[Personnr.]],"-",Tabel4[[#This Row],[Afdeling]],"-",Tabel4[[#This Row],[ASS_Status]])</f>
        <v>18450-1211-Aktiv ansættelse</v>
      </c>
    </row>
    <row r="2804" spans="13:21" ht="33.75" x14ac:dyDescent="0.4">
      <c r="M2804" s="35" t="s">
        <v>6380</v>
      </c>
      <c r="N2804" s="35" t="s">
        <v>48909</v>
      </c>
      <c r="O2804" s="35" t="s">
        <v>6381</v>
      </c>
      <c r="P2804" s="35" t="s">
        <v>32356</v>
      </c>
      <c r="Q2804" s="35" t="s">
        <v>29718</v>
      </c>
      <c r="R2804" s="35" t="s">
        <v>30408</v>
      </c>
      <c r="S2804" s="35" t="s">
        <v>6382</v>
      </c>
      <c r="T2804" s="36" t="s">
        <v>308</v>
      </c>
      <c r="U2804" s="39" t="str">
        <f>_xlfn.CONCAT(Tabel4[[#This Row],[Personnr.]],"-",Tabel4[[#This Row],[Afdeling]],"-",Tabel4[[#This Row],[ASS_Status]])</f>
        <v>28832-2751-Inactive - Payroll Eligible</v>
      </c>
    </row>
    <row r="2805" spans="13:21" x14ac:dyDescent="0.4">
      <c r="M2805" s="35" t="s">
        <v>6383</v>
      </c>
      <c r="N2805" s="35" t="s">
        <v>48910</v>
      </c>
      <c r="O2805" s="35" t="s">
        <v>6384</v>
      </c>
      <c r="P2805" s="35" t="s">
        <v>48911</v>
      </c>
      <c r="Q2805" s="35" t="s">
        <v>29718</v>
      </c>
      <c r="R2805" s="35" t="s">
        <v>29737</v>
      </c>
      <c r="S2805" s="35" t="s">
        <v>27606</v>
      </c>
      <c r="T2805" s="36" t="s">
        <v>263</v>
      </c>
      <c r="U2805" s="39" t="str">
        <f>_xlfn.CONCAT(Tabel4[[#This Row],[Personnr.]],"-",Tabel4[[#This Row],[Afdeling]],"-",Tabel4[[#This Row],[ASS_Status]])</f>
        <v>22384-2610-Inactive - Payroll Eligible</v>
      </c>
    </row>
    <row r="2806" spans="13:21" x14ac:dyDescent="0.4">
      <c r="M2806" s="35" t="s">
        <v>6383</v>
      </c>
      <c r="N2806" s="35"/>
      <c r="O2806" s="35"/>
      <c r="P2806" s="35" t="s">
        <v>32357</v>
      </c>
      <c r="Q2806" s="35" t="s">
        <v>29718</v>
      </c>
      <c r="R2806" s="35" t="s">
        <v>29748</v>
      </c>
      <c r="S2806" s="35" t="s">
        <v>27606</v>
      </c>
      <c r="T2806" s="36" t="s">
        <v>263</v>
      </c>
      <c r="U2806" s="39" t="str">
        <f>_xlfn.CONCAT(Tabel4[[#This Row],[Personnr.]],"-",Tabel4[[#This Row],[Afdeling]],"-",Tabel4[[#This Row],[ASS_Status]])</f>
        <v>-2610-Inactive - Payroll Eligible</v>
      </c>
    </row>
    <row r="2807" spans="13:21" x14ac:dyDescent="0.4">
      <c r="M2807" s="35" t="s">
        <v>6385</v>
      </c>
      <c r="N2807" s="35" t="s">
        <v>48912</v>
      </c>
      <c r="O2807" s="35" t="s">
        <v>6386</v>
      </c>
      <c r="P2807" s="35" t="s">
        <v>32358</v>
      </c>
      <c r="Q2807" s="35" t="s">
        <v>29718</v>
      </c>
      <c r="R2807" s="35" t="s">
        <v>29748</v>
      </c>
      <c r="S2807" s="35" t="s">
        <v>6387</v>
      </c>
      <c r="T2807" s="36" t="s">
        <v>29</v>
      </c>
      <c r="U2807" s="39" t="str">
        <f>_xlfn.CONCAT(Tabel4[[#This Row],[Personnr.]],"-",Tabel4[[#This Row],[Afdeling]],"-",Tabel4[[#This Row],[ASS_Status]])</f>
        <v>26568-0114-Inactive - Payroll Eligible</v>
      </c>
    </row>
    <row r="2808" spans="13:21" x14ac:dyDescent="0.4">
      <c r="M2808" s="35" t="s">
        <v>6388</v>
      </c>
      <c r="N2808" s="35" t="s">
        <v>48913</v>
      </c>
      <c r="O2808" s="35" t="s">
        <v>6389</v>
      </c>
      <c r="P2808" s="35" t="s">
        <v>32359</v>
      </c>
      <c r="Q2808" s="35" t="s">
        <v>29718</v>
      </c>
      <c r="R2808" s="35" t="s">
        <v>29761</v>
      </c>
      <c r="S2808" s="35" t="s">
        <v>6390</v>
      </c>
      <c r="T2808" s="36" t="s">
        <v>299</v>
      </c>
      <c r="U2808" s="39" t="str">
        <f>_xlfn.CONCAT(Tabel4[[#This Row],[Personnr.]],"-",Tabel4[[#This Row],[Afdeling]],"-",Tabel4[[#This Row],[ASS_Status]])</f>
        <v>26200-2733-Inactive - Payroll Eligible</v>
      </c>
    </row>
    <row r="2809" spans="13:21" x14ac:dyDescent="0.4">
      <c r="M2809" s="35" t="s">
        <v>6391</v>
      </c>
      <c r="N2809" s="35" t="s">
        <v>48914</v>
      </c>
      <c r="O2809" s="35" t="s">
        <v>6392</v>
      </c>
      <c r="P2809" s="35" t="s">
        <v>32360</v>
      </c>
      <c r="Q2809" s="35" t="s">
        <v>29718</v>
      </c>
      <c r="R2809" s="35" t="s">
        <v>29817</v>
      </c>
      <c r="S2809" s="35" t="s">
        <v>6393</v>
      </c>
      <c r="T2809" s="36" t="s">
        <v>244</v>
      </c>
      <c r="U2809" s="39" t="str">
        <f>_xlfn.CONCAT(Tabel4[[#This Row],[Personnr.]],"-",Tabel4[[#This Row],[Afdeling]],"-",Tabel4[[#This Row],[ASS_Status]])</f>
        <v>33938-2514-Inactive - Payroll Eligible</v>
      </c>
    </row>
    <row r="2810" spans="13:21" x14ac:dyDescent="0.4">
      <c r="M2810" s="35" t="s">
        <v>6394</v>
      </c>
      <c r="N2810" s="35" t="s">
        <v>48915</v>
      </c>
      <c r="O2810" s="35" t="s">
        <v>6395</v>
      </c>
      <c r="P2810" s="35" t="s">
        <v>32361</v>
      </c>
      <c r="Q2810" s="35" t="s">
        <v>29721</v>
      </c>
      <c r="R2810" s="35" t="s">
        <v>32072</v>
      </c>
      <c r="S2810" s="35" t="s">
        <v>6396</v>
      </c>
      <c r="T2810" s="36" t="s">
        <v>749</v>
      </c>
      <c r="U2810" s="39" t="str">
        <f>_xlfn.CONCAT(Tabel4[[#This Row],[Personnr.]],"-",Tabel4[[#This Row],[Afdeling]],"-",Tabel4[[#This Row],[ASS_Status]])</f>
        <v>32105-7210-Aktiv ansættelse</v>
      </c>
    </row>
    <row r="2811" spans="13:21" x14ac:dyDescent="0.4">
      <c r="M2811" s="35" t="s">
        <v>6397</v>
      </c>
      <c r="N2811" s="35" t="s">
        <v>48916</v>
      </c>
      <c r="O2811" s="35" t="s">
        <v>6398</v>
      </c>
      <c r="P2811" s="35" t="s">
        <v>32362</v>
      </c>
      <c r="Q2811" s="35" t="s">
        <v>29718</v>
      </c>
      <c r="R2811" s="35" t="s">
        <v>29737</v>
      </c>
      <c r="S2811" s="35" t="s">
        <v>6399</v>
      </c>
      <c r="T2811" s="36" t="s">
        <v>472</v>
      </c>
      <c r="U2811" s="39" t="str">
        <f>_xlfn.CONCAT(Tabel4[[#This Row],[Personnr.]],"-",Tabel4[[#This Row],[Afdeling]],"-",Tabel4[[#This Row],[ASS_Status]])</f>
        <v>31007-3195-Inactive - Payroll Eligible</v>
      </c>
    </row>
    <row r="2812" spans="13:21" x14ac:dyDescent="0.4">
      <c r="M2812" s="35" t="s">
        <v>27607</v>
      </c>
      <c r="N2812" s="35" t="s">
        <v>48917</v>
      </c>
      <c r="O2812" s="35" t="s">
        <v>27608</v>
      </c>
      <c r="P2812" s="35" t="s">
        <v>32363</v>
      </c>
      <c r="Q2812" s="35" t="s">
        <v>29718</v>
      </c>
      <c r="R2812" s="35" t="s">
        <v>29719</v>
      </c>
      <c r="S2812" s="35" t="s">
        <v>27609</v>
      </c>
      <c r="T2812" s="36" t="s">
        <v>417</v>
      </c>
      <c r="U2812" s="39" t="str">
        <f>_xlfn.CONCAT(Tabel4[[#This Row],[Personnr.]],"-",Tabel4[[#This Row],[Afdeling]],"-",Tabel4[[#This Row],[ASS_Status]])</f>
        <v>34813-3030-Inactive - Payroll Eligible</v>
      </c>
    </row>
    <row r="2813" spans="13:21" x14ac:dyDescent="0.4">
      <c r="M2813" s="35" t="s">
        <v>27607</v>
      </c>
      <c r="N2813" s="35"/>
      <c r="O2813" s="35"/>
      <c r="P2813" s="35" t="s">
        <v>42891</v>
      </c>
      <c r="Q2813" s="35" t="s">
        <v>29718</v>
      </c>
      <c r="R2813" s="35" t="s">
        <v>29719</v>
      </c>
      <c r="S2813" s="35" t="s">
        <v>27609</v>
      </c>
      <c r="T2813" s="36" t="s">
        <v>417</v>
      </c>
      <c r="U2813" s="39" t="str">
        <f>_xlfn.CONCAT(Tabel4[[#This Row],[Personnr.]],"-",Tabel4[[#This Row],[Afdeling]],"-",Tabel4[[#This Row],[ASS_Status]])</f>
        <v>-3030-Inactive - Payroll Eligible</v>
      </c>
    </row>
    <row r="2814" spans="13:21" x14ac:dyDescent="0.4">
      <c r="M2814" s="35" t="s">
        <v>6400</v>
      </c>
      <c r="N2814" s="35" t="s">
        <v>48918</v>
      </c>
      <c r="O2814" s="35" t="s">
        <v>6401</v>
      </c>
      <c r="P2814" s="35" t="s">
        <v>32364</v>
      </c>
      <c r="Q2814" s="35" t="s">
        <v>29718</v>
      </c>
      <c r="R2814" s="35" t="s">
        <v>29761</v>
      </c>
      <c r="S2814" s="35" t="s">
        <v>6402</v>
      </c>
      <c r="T2814" s="36" t="s">
        <v>472</v>
      </c>
      <c r="U2814" s="39" t="str">
        <f>_xlfn.CONCAT(Tabel4[[#This Row],[Personnr.]],"-",Tabel4[[#This Row],[Afdeling]],"-",Tabel4[[#This Row],[ASS_Status]])</f>
        <v>33768-3195-Inactive - Payroll Eligible</v>
      </c>
    </row>
    <row r="2815" spans="13:21" ht="33.75" x14ac:dyDescent="0.4">
      <c r="M2815" s="35" t="s">
        <v>27610</v>
      </c>
      <c r="N2815" s="35"/>
      <c r="O2815" s="35" t="s">
        <v>32365</v>
      </c>
      <c r="P2815" s="35" t="s">
        <v>32366</v>
      </c>
      <c r="Q2815" s="35" t="s">
        <v>29718</v>
      </c>
      <c r="R2815" s="35" t="s">
        <v>29745</v>
      </c>
      <c r="S2815" s="35" t="s">
        <v>27611</v>
      </c>
      <c r="T2815" s="36" t="s">
        <v>85</v>
      </c>
      <c r="U2815" s="39" t="str">
        <f>_xlfn.CONCAT(Tabel4[[#This Row],[Personnr.]],"-",Tabel4[[#This Row],[Afdeling]],"-",Tabel4[[#This Row],[ASS_Status]])</f>
        <v>35122-1118-Inactive - Payroll Eligible</v>
      </c>
    </row>
    <row r="2816" spans="13:21" x14ac:dyDescent="0.4">
      <c r="M2816" s="35" t="s">
        <v>48919</v>
      </c>
      <c r="N2816" s="35" t="s">
        <v>48920</v>
      </c>
      <c r="O2816" s="35" t="s">
        <v>48921</v>
      </c>
      <c r="P2816" s="35" t="s">
        <v>48922</v>
      </c>
      <c r="Q2816" s="35" t="s">
        <v>29721</v>
      </c>
      <c r="R2816" s="35" t="s">
        <v>29748</v>
      </c>
      <c r="S2816" s="35" t="s">
        <v>48923</v>
      </c>
      <c r="T2816" s="36" t="s">
        <v>137</v>
      </c>
      <c r="U2816" s="39" t="str">
        <f>_xlfn.CONCAT(Tabel4[[#This Row],[Personnr.]],"-",Tabel4[[#This Row],[Afdeling]],"-",Tabel4[[#This Row],[ASS_Status]])</f>
        <v>37445-2252-Aktiv ansættelse</v>
      </c>
    </row>
    <row r="2817" spans="13:21" ht="33.75" x14ac:dyDescent="0.4">
      <c r="M2817" s="35" t="s">
        <v>6403</v>
      </c>
      <c r="N2817" s="35" t="s">
        <v>48924</v>
      </c>
      <c r="O2817" s="35" t="s">
        <v>6404</v>
      </c>
      <c r="P2817" s="35" t="s">
        <v>32367</v>
      </c>
      <c r="Q2817" s="35" t="s">
        <v>29718</v>
      </c>
      <c r="R2817" s="35" t="s">
        <v>29745</v>
      </c>
      <c r="S2817" s="35" t="s">
        <v>6405</v>
      </c>
      <c r="T2817" s="36" t="s">
        <v>39</v>
      </c>
      <c r="U2817" s="39" t="str">
        <f>_xlfn.CONCAT(Tabel4[[#This Row],[Personnr.]],"-",Tabel4[[#This Row],[Afdeling]],"-",Tabel4[[#This Row],[ASS_Status]])</f>
        <v>33402-0132-Inactive - Payroll Eligible</v>
      </c>
    </row>
    <row r="2818" spans="13:21" ht="33.75" x14ac:dyDescent="0.4">
      <c r="M2818" s="35" t="s">
        <v>48925</v>
      </c>
      <c r="N2818" s="35" t="s">
        <v>48926</v>
      </c>
      <c r="O2818" s="35" t="s">
        <v>48927</v>
      </c>
      <c r="P2818" s="35" t="s">
        <v>48928</v>
      </c>
      <c r="Q2818" s="35" t="s">
        <v>29718</v>
      </c>
      <c r="R2818" s="35" t="s">
        <v>29745</v>
      </c>
      <c r="S2818" s="35" t="s">
        <v>48929</v>
      </c>
      <c r="T2818" s="36" t="s">
        <v>39</v>
      </c>
      <c r="U2818" s="39" t="str">
        <f>_xlfn.CONCAT(Tabel4[[#This Row],[Personnr.]],"-",Tabel4[[#This Row],[Afdeling]],"-",Tabel4[[#This Row],[ASS_Status]])</f>
        <v>36932-0132-Inactive - Payroll Eligible</v>
      </c>
    </row>
    <row r="2819" spans="13:21" ht="33.75" x14ac:dyDescent="0.4">
      <c r="M2819" s="35" t="s">
        <v>27612</v>
      </c>
      <c r="N2819" s="35" t="s">
        <v>48930</v>
      </c>
      <c r="O2819" s="35" t="s">
        <v>27613</v>
      </c>
      <c r="P2819" s="35" t="s">
        <v>32368</v>
      </c>
      <c r="Q2819" s="35" t="s">
        <v>29718</v>
      </c>
      <c r="R2819" s="35" t="s">
        <v>29754</v>
      </c>
      <c r="S2819" s="35" t="s">
        <v>27614</v>
      </c>
      <c r="T2819" s="36" t="s">
        <v>371</v>
      </c>
      <c r="U2819" s="39" t="str">
        <f>_xlfn.CONCAT(Tabel4[[#This Row],[Personnr.]],"-",Tabel4[[#This Row],[Afdeling]],"-",Tabel4[[#This Row],[ASS_Status]])</f>
        <v>34168-2841-Inactive - Payroll Eligible</v>
      </c>
    </row>
    <row r="2820" spans="13:21" x14ac:dyDescent="0.4">
      <c r="M2820" s="35" t="s">
        <v>6406</v>
      </c>
      <c r="N2820" s="35" t="s">
        <v>48931</v>
      </c>
      <c r="O2820" s="35" t="s">
        <v>6407</v>
      </c>
      <c r="P2820" s="35" t="s">
        <v>32369</v>
      </c>
      <c r="Q2820" s="35" t="s">
        <v>29718</v>
      </c>
      <c r="R2820" s="35" t="s">
        <v>29745</v>
      </c>
      <c r="S2820" s="35" t="s">
        <v>6408</v>
      </c>
      <c r="T2820" s="36" t="s">
        <v>39</v>
      </c>
      <c r="U2820" s="39" t="str">
        <f>_xlfn.CONCAT(Tabel4[[#This Row],[Personnr.]],"-",Tabel4[[#This Row],[Afdeling]],"-",Tabel4[[#This Row],[ASS_Status]])</f>
        <v>29918-0132-Inactive - Payroll Eligible</v>
      </c>
    </row>
    <row r="2821" spans="13:21" x14ac:dyDescent="0.4">
      <c r="M2821" s="35" t="s">
        <v>6406</v>
      </c>
      <c r="N2821" s="35"/>
      <c r="O2821" s="35"/>
      <c r="P2821" s="35" t="s">
        <v>48932</v>
      </c>
      <c r="Q2821" s="35" t="s">
        <v>29718</v>
      </c>
      <c r="R2821" s="35" t="s">
        <v>29745</v>
      </c>
      <c r="S2821" s="35" t="s">
        <v>6408</v>
      </c>
      <c r="T2821" s="36" t="s">
        <v>39</v>
      </c>
      <c r="U2821" s="39" t="str">
        <f>_xlfn.CONCAT(Tabel4[[#This Row],[Personnr.]],"-",Tabel4[[#This Row],[Afdeling]],"-",Tabel4[[#This Row],[ASS_Status]])</f>
        <v>-0132-Inactive - Payroll Eligible</v>
      </c>
    </row>
    <row r="2822" spans="13:21" x14ac:dyDescent="0.4">
      <c r="M2822" s="35" t="s">
        <v>6406</v>
      </c>
      <c r="N2822" s="35"/>
      <c r="O2822" s="35"/>
      <c r="P2822" s="35" t="s">
        <v>32370</v>
      </c>
      <c r="Q2822" s="35" t="s">
        <v>29718</v>
      </c>
      <c r="R2822" s="35" t="s">
        <v>29745</v>
      </c>
      <c r="S2822" s="35" t="s">
        <v>6408</v>
      </c>
      <c r="T2822" s="36" t="s">
        <v>39</v>
      </c>
      <c r="U2822" s="39" t="str">
        <f>_xlfn.CONCAT(Tabel4[[#This Row],[Personnr.]],"-",Tabel4[[#This Row],[Afdeling]],"-",Tabel4[[#This Row],[ASS_Status]])</f>
        <v>-0132-Inactive - Payroll Eligible</v>
      </c>
    </row>
    <row r="2823" spans="13:21" x14ac:dyDescent="0.4">
      <c r="M2823" s="35" t="s">
        <v>32371</v>
      </c>
      <c r="N2823" s="35" t="s">
        <v>48933</v>
      </c>
      <c r="O2823" s="35" t="s">
        <v>32372</v>
      </c>
      <c r="P2823" s="35" t="s">
        <v>32373</v>
      </c>
      <c r="Q2823" s="35" t="s">
        <v>29721</v>
      </c>
      <c r="R2823" s="35" t="s">
        <v>29817</v>
      </c>
      <c r="S2823" s="35" t="s">
        <v>32374</v>
      </c>
      <c r="T2823" s="36" t="s">
        <v>251</v>
      </c>
      <c r="U2823" s="39" t="str">
        <f>_xlfn.CONCAT(Tabel4[[#This Row],[Personnr.]],"-",Tabel4[[#This Row],[Afdeling]],"-",Tabel4[[#This Row],[ASS_Status]])</f>
        <v>35197-2532-Aktiv ansættelse</v>
      </c>
    </row>
    <row r="2824" spans="13:21" x14ac:dyDescent="0.4">
      <c r="M2824" s="35" t="s">
        <v>44556</v>
      </c>
      <c r="N2824" s="35" t="s">
        <v>48934</v>
      </c>
      <c r="O2824" s="35" t="s">
        <v>44557</v>
      </c>
      <c r="P2824" s="35" t="s">
        <v>42892</v>
      </c>
      <c r="Q2824" s="35" t="s">
        <v>29718</v>
      </c>
      <c r="R2824" s="35" t="s">
        <v>29745</v>
      </c>
      <c r="S2824" s="35" t="s">
        <v>42893</v>
      </c>
      <c r="T2824" s="36" t="s">
        <v>39</v>
      </c>
      <c r="U2824" s="39" t="str">
        <f>_xlfn.CONCAT(Tabel4[[#This Row],[Personnr.]],"-",Tabel4[[#This Row],[Afdeling]],"-",Tabel4[[#This Row],[ASS_Status]])</f>
        <v>35826-0132-Inactive - Payroll Eligible</v>
      </c>
    </row>
    <row r="2825" spans="13:21" x14ac:dyDescent="0.4">
      <c r="M2825" s="35" t="s">
        <v>44556</v>
      </c>
      <c r="N2825" s="35"/>
      <c r="O2825" s="35"/>
      <c r="P2825" s="35" t="s">
        <v>48935</v>
      </c>
      <c r="Q2825" s="35" t="s">
        <v>29718</v>
      </c>
      <c r="R2825" s="35" t="s">
        <v>29745</v>
      </c>
      <c r="S2825" s="35" t="s">
        <v>42893</v>
      </c>
      <c r="T2825" s="36" t="s">
        <v>39</v>
      </c>
      <c r="U2825" s="39" t="str">
        <f>_xlfn.CONCAT(Tabel4[[#This Row],[Personnr.]],"-",Tabel4[[#This Row],[Afdeling]],"-",Tabel4[[#This Row],[ASS_Status]])</f>
        <v>-0132-Inactive - Payroll Eligible</v>
      </c>
    </row>
    <row r="2826" spans="13:21" x14ac:dyDescent="0.4">
      <c r="M2826" s="35" t="s">
        <v>6409</v>
      </c>
      <c r="N2826" s="35" t="s">
        <v>48936</v>
      </c>
      <c r="O2826" s="35" t="s">
        <v>6410</v>
      </c>
      <c r="P2826" s="35" t="s">
        <v>32375</v>
      </c>
      <c r="Q2826" s="35" t="s">
        <v>29718</v>
      </c>
      <c r="R2826" s="35" t="s">
        <v>30798</v>
      </c>
      <c r="S2826" s="35" t="s">
        <v>6411</v>
      </c>
      <c r="T2826" s="36" t="s">
        <v>256</v>
      </c>
      <c r="U2826" s="39" t="str">
        <f>_xlfn.CONCAT(Tabel4[[#This Row],[Personnr.]],"-",Tabel4[[#This Row],[Afdeling]],"-",Tabel4[[#This Row],[ASS_Status]])</f>
        <v>2697-2581-Inactive - Payroll Eligible</v>
      </c>
    </row>
    <row r="2827" spans="13:21" x14ac:dyDescent="0.4">
      <c r="M2827" s="35" t="s">
        <v>6412</v>
      </c>
      <c r="N2827" s="35" t="s">
        <v>48937</v>
      </c>
      <c r="O2827" s="35" t="s">
        <v>6413</v>
      </c>
      <c r="P2827" s="35" t="s">
        <v>32376</v>
      </c>
      <c r="Q2827" s="35" t="s">
        <v>29718</v>
      </c>
      <c r="R2827" s="35" t="s">
        <v>30583</v>
      </c>
      <c r="S2827" s="35" t="s">
        <v>6414</v>
      </c>
      <c r="T2827" s="36" t="s">
        <v>279</v>
      </c>
      <c r="U2827" s="39" t="str">
        <f>_xlfn.CONCAT(Tabel4[[#This Row],[Personnr.]],"-",Tabel4[[#This Row],[Afdeling]],"-",Tabel4[[#This Row],[ASS_Status]])</f>
        <v>5287-2680-Inactive - Payroll Eligible</v>
      </c>
    </row>
    <row r="2828" spans="13:21" x14ac:dyDescent="0.4">
      <c r="M2828" s="35" t="s">
        <v>6415</v>
      </c>
      <c r="N2828" s="35" t="s">
        <v>48938</v>
      </c>
      <c r="O2828" s="35" t="s">
        <v>6416</v>
      </c>
      <c r="P2828" s="35" t="s">
        <v>32377</v>
      </c>
      <c r="Q2828" s="35" t="s">
        <v>29721</v>
      </c>
      <c r="R2828" s="35" t="s">
        <v>29729</v>
      </c>
      <c r="S2828" s="35" t="s">
        <v>27616</v>
      </c>
      <c r="T2828" s="36" t="s">
        <v>47180</v>
      </c>
      <c r="U2828" s="39" t="str">
        <f>_xlfn.CONCAT(Tabel4[[#This Row],[Personnr.]],"-",Tabel4[[#This Row],[Afdeling]],"-",Tabel4[[#This Row],[ASS_Status]])</f>
        <v>22898-6257-Aktiv ansættelse</v>
      </c>
    </row>
    <row r="2829" spans="13:21" x14ac:dyDescent="0.4">
      <c r="M2829" s="35" t="s">
        <v>6417</v>
      </c>
      <c r="N2829" s="35" t="s">
        <v>48939</v>
      </c>
      <c r="O2829" s="35" t="s">
        <v>6418</v>
      </c>
      <c r="P2829" s="35" t="s">
        <v>32378</v>
      </c>
      <c r="Q2829" s="35" t="s">
        <v>29718</v>
      </c>
      <c r="R2829" s="35" t="s">
        <v>29857</v>
      </c>
      <c r="S2829" s="35" t="s">
        <v>6419</v>
      </c>
      <c r="T2829" s="36" t="s">
        <v>40</v>
      </c>
      <c r="U2829" s="39" t="str">
        <f>_xlfn.CONCAT(Tabel4[[#This Row],[Personnr.]],"-",Tabel4[[#This Row],[Afdeling]],"-",Tabel4[[#This Row],[ASS_Status]])</f>
        <v>27188-0133-Inactive - Payroll Eligible</v>
      </c>
    </row>
    <row r="2830" spans="13:21" x14ac:dyDescent="0.4">
      <c r="M2830" s="35" t="s">
        <v>6417</v>
      </c>
      <c r="N2830" s="35"/>
      <c r="O2830" s="35"/>
      <c r="P2830" s="35" t="s">
        <v>48940</v>
      </c>
      <c r="Q2830" s="35" t="s">
        <v>29721</v>
      </c>
      <c r="R2830" s="35" t="s">
        <v>29857</v>
      </c>
      <c r="S2830" s="35" t="s">
        <v>6419</v>
      </c>
      <c r="T2830" s="36" t="s">
        <v>40</v>
      </c>
      <c r="U2830" s="39" t="str">
        <f>_xlfn.CONCAT(Tabel4[[#This Row],[Personnr.]],"-",Tabel4[[#This Row],[Afdeling]],"-",Tabel4[[#This Row],[ASS_Status]])</f>
        <v>-0133-Aktiv ansættelse</v>
      </c>
    </row>
    <row r="2831" spans="13:21" ht="33.75" x14ac:dyDescent="0.4">
      <c r="M2831" s="35" t="s">
        <v>6420</v>
      </c>
      <c r="N2831" s="35" t="s">
        <v>48941</v>
      </c>
      <c r="O2831" s="35" t="s">
        <v>6421</v>
      </c>
      <c r="P2831" s="35" t="s">
        <v>32379</v>
      </c>
      <c r="Q2831" s="35" t="s">
        <v>29721</v>
      </c>
      <c r="R2831" s="35" t="s">
        <v>30036</v>
      </c>
      <c r="S2831" s="35" t="s">
        <v>6422</v>
      </c>
      <c r="T2831" s="36" t="s">
        <v>552</v>
      </c>
      <c r="U2831" s="39" t="str">
        <f>_xlfn.CONCAT(Tabel4[[#This Row],[Personnr.]],"-",Tabel4[[#This Row],[Afdeling]],"-",Tabel4[[#This Row],[ASS_Status]])</f>
        <v>13434-3454-Aktiv ansættelse</v>
      </c>
    </row>
    <row r="2832" spans="13:21" x14ac:dyDescent="0.4">
      <c r="M2832" s="35" t="s">
        <v>6423</v>
      </c>
      <c r="N2832" s="35" t="s">
        <v>48942</v>
      </c>
      <c r="O2832" s="35" t="s">
        <v>6424</v>
      </c>
      <c r="P2832" s="35" t="s">
        <v>32380</v>
      </c>
      <c r="Q2832" s="35" t="s">
        <v>29721</v>
      </c>
      <c r="R2832" s="35" t="s">
        <v>29729</v>
      </c>
      <c r="S2832" s="35" t="s">
        <v>6425</v>
      </c>
      <c r="T2832" s="36" t="s">
        <v>359</v>
      </c>
      <c r="U2832" s="39" t="str">
        <f>_xlfn.CONCAT(Tabel4[[#This Row],[Personnr.]],"-",Tabel4[[#This Row],[Afdeling]],"-",Tabel4[[#This Row],[ASS_Status]])</f>
        <v>1263-2824-Aktiv ansættelse</v>
      </c>
    </row>
    <row r="2833" spans="13:21" ht="33.75" x14ac:dyDescent="0.4">
      <c r="M2833" s="35" t="s">
        <v>6426</v>
      </c>
      <c r="N2833" s="35" t="s">
        <v>48943</v>
      </c>
      <c r="O2833" s="35" t="s">
        <v>6427</v>
      </c>
      <c r="P2833" s="35" t="s">
        <v>32381</v>
      </c>
      <c r="Q2833" s="35" t="s">
        <v>29721</v>
      </c>
      <c r="R2833" s="35" t="s">
        <v>29719</v>
      </c>
      <c r="S2833" s="35" t="s">
        <v>6428</v>
      </c>
      <c r="T2833" s="36" t="s">
        <v>449</v>
      </c>
      <c r="U2833" s="39" t="str">
        <f>_xlfn.CONCAT(Tabel4[[#This Row],[Personnr.]],"-",Tabel4[[#This Row],[Afdeling]],"-",Tabel4[[#This Row],[ASS_Status]])</f>
        <v>18019-3100-Aktiv ansættelse</v>
      </c>
    </row>
    <row r="2834" spans="13:21" x14ac:dyDescent="0.4">
      <c r="M2834" s="35" t="s">
        <v>6429</v>
      </c>
      <c r="N2834" s="35" t="s">
        <v>48944</v>
      </c>
      <c r="O2834" s="35" t="s">
        <v>6430</v>
      </c>
      <c r="P2834" s="35" t="s">
        <v>32382</v>
      </c>
      <c r="Q2834" s="35" t="s">
        <v>29721</v>
      </c>
      <c r="R2834" s="35" t="s">
        <v>32383</v>
      </c>
      <c r="S2834" s="35" t="s">
        <v>6431</v>
      </c>
      <c r="T2834" s="36" t="s">
        <v>350</v>
      </c>
      <c r="U2834" s="39" t="str">
        <f>_xlfn.CONCAT(Tabel4[[#This Row],[Personnr.]],"-",Tabel4[[#This Row],[Afdeling]],"-",Tabel4[[#This Row],[ASS_Status]])</f>
        <v>20995-2810-Aktiv ansættelse</v>
      </c>
    </row>
    <row r="2835" spans="13:21" x14ac:dyDescent="0.4">
      <c r="M2835" s="35" t="s">
        <v>6432</v>
      </c>
      <c r="N2835" s="35" t="s">
        <v>48945</v>
      </c>
      <c r="O2835" s="35" t="s">
        <v>6433</v>
      </c>
      <c r="P2835" s="35" t="s">
        <v>32384</v>
      </c>
      <c r="Q2835" s="35" t="s">
        <v>29721</v>
      </c>
      <c r="R2835" s="35" t="s">
        <v>29844</v>
      </c>
      <c r="S2835" s="35" t="s">
        <v>6434</v>
      </c>
      <c r="T2835" s="36" t="s">
        <v>817</v>
      </c>
      <c r="U2835" s="39" t="str">
        <f>_xlfn.CONCAT(Tabel4[[#This Row],[Personnr.]],"-",Tabel4[[#This Row],[Afdeling]],"-",Tabel4[[#This Row],[ASS_Status]])</f>
        <v>33875-8330-Aktiv ansættelse</v>
      </c>
    </row>
    <row r="2836" spans="13:21" x14ac:dyDescent="0.4">
      <c r="M2836" s="35" t="s">
        <v>6435</v>
      </c>
      <c r="N2836" s="35" t="s">
        <v>48946</v>
      </c>
      <c r="O2836" s="35" t="s">
        <v>6436</v>
      </c>
      <c r="P2836" s="35" t="s">
        <v>32385</v>
      </c>
      <c r="Q2836" s="35" t="s">
        <v>29721</v>
      </c>
      <c r="R2836" s="35" t="s">
        <v>29737</v>
      </c>
      <c r="S2836" s="35" t="s">
        <v>6437</v>
      </c>
      <c r="T2836" s="36" t="s">
        <v>106</v>
      </c>
      <c r="U2836" s="39" t="str">
        <f>_xlfn.CONCAT(Tabel4[[#This Row],[Personnr.]],"-",Tabel4[[#This Row],[Afdeling]],"-",Tabel4[[#This Row],[ASS_Status]])</f>
        <v>5291-1210-Aktiv ansættelse</v>
      </c>
    </row>
    <row r="2837" spans="13:21" x14ac:dyDescent="0.4">
      <c r="M2837" s="35" t="s">
        <v>6438</v>
      </c>
      <c r="N2837" s="35" t="s">
        <v>48947</v>
      </c>
      <c r="O2837" s="35" t="s">
        <v>6439</v>
      </c>
      <c r="P2837" s="35" t="s">
        <v>32386</v>
      </c>
      <c r="Q2837" s="35" t="s">
        <v>29718</v>
      </c>
      <c r="R2837" s="35" t="s">
        <v>29726</v>
      </c>
      <c r="S2837" s="35" t="s">
        <v>6440</v>
      </c>
      <c r="T2837" s="36" t="s">
        <v>44</v>
      </c>
      <c r="U2837" s="39" t="str">
        <f>_xlfn.CONCAT(Tabel4[[#This Row],[Personnr.]],"-",Tabel4[[#This Row],[Afdeling]],"-",Tabel4[[#This Row],[ASS_Status]])</f>
        <v>5295-1000-Inactive - Payroll Eligible</v>
      </c>
    </row>
    <row r="2838" spans="13:21" x14ac:dyDescent="0.4">
      <c r="M2838" s="35" t="s">
        <v>6441</v>
      </c>
      <c r="N2838" s="35" t="s">
        <v>48948</v>
      </c>
      <c r="O2838" s="35" t="s">
        <v>6442</v>
      </c>
      <c r="P2838" s="35" t="s">
        <v>32387</v>
      </c>
      <c r="Q2838" s="35" t="s">
        <v>29721</v>
      </c>
      <c r="R2838" s="35" t="s">
        <v>29729</v>
      </c>
      <c r="S2838" s="35" t="s">
        <v>6443</v>
      </c>
      <c r="T2838" s="36" t="s">
        <v>359</v>
      </c>
      <c r="U2838" s="39" t="str">
        <f>_xlfn.CONCAT(Tabel4[[#This Row],[Personnr.]],"-",Tabel4[[#This Row],[Afdeling]],"-",Tabel4[[#This Row],[ASS_Status]])</f>
        <v>16306-2824-Aktiv ansættelse</v>
      </c>
    </row>
    <row r="2839" spans="13:21" x14ac:dyDescent="0.4">
      <c r="M2839" s="35" t="s">
        <v>6444</v>
      </c>
      <c r="N2839" s="35" t="s">
        <v>48949</v>
      </c>
      <c r="O2839" s="35" t="s">
        <v>6445</v>
      </c>
      <c r="P2839" s="35" t="s">
        <v>32388</v>
      </c>
      <c r="Q2839" s="35" t="s">
        <v>29721</v>
      </c>
      <c r="R2839" s="35" t="s">
        <v>29780</v>
      </c>
      <c r="S2839" s="35" t="s">
        <v>6446</v>
      </c>
      <c r="T2839" s="36" t="s">
        <v>300</v>
      </c>
      <c r="U2839" s="39" t="str">
        <f>_xlfn.CONCAT(Tabel4[[#This Row],[Personnr.]],"-",Tabel4[[#This Row],[Afdeling]],"-",Tabel4[[#This Row],[ASS_Status]])</f>
        <v>32963-2734-Aktiv ansættelse</v>
      </c>
    </row>
    <row r="2840" spans="13:21" x14ac:dyDescent="0.4">
      <c r="M2840" s="35" t="s">
        <v>6447</v>
      </c>
      <c r="N2840" s="35" t="s">
        <v>48950</v>
      </c>
      <c r="O2840" s="35" t="s">
        <v>6448</v>
      </c>
      <c r="P2840" s="35" t="s">
        <v>32389</v>
      </c>
      <c r="Q2840" s="35" t="s">
        <v>29718</v>
      </c>
      <c r="R2840" s="35" t="s">
        <v>30001</v>
      </c>
      <c r="S2840" s="35" t="s">
        <v>6449</v>
      </c>
      <c r="T2840" s="36" t="s">
        <v>253</v>
      </c>
      <c r="U2840" s="39" t="str">
        <f>_xlfn.CONCAT(Tabel4[[#This Row],[Personnr.]],"-",Tabel4[[#This Row],[Afdeling]],"-",Tabel4[[#This Row],[ASS_Status]])</f>
        <v>32952-2561-Inactive - Payroll Eligible</v>
      </c>
    </row>
    <row r="2841" spans="13:21" ht="33.75" x14ac:dyDescent="0.4">
      <c r="M2841" s="35" t="s">
        <v>6450</v>
      </c>
      <c r="N2841" s="35" t="s">
        <v>48951</v>
      </c>
      <c r="O2841" s="35" t="s">
        <v>6451</v>
      </c>
      <c r="P2841" s="35" t="s">
        <v>32390</v>
      </c>
      <c r="Q2841" s="35" t="s">
        <v>29718</v>
      </c>
      <c r="R2841" s="35" t="s">
        <v>29761</v>
      </c>
      <c r="S2841" s="35" t="s">
        <v>6452</v>
      </c>
      <c r="T2841" s="36" t="s">
        <v>332</v>
      </c>
      <c r="U2841" s="39" t="str">
        <f>_xlfn.CONCAT(Tabel4[[#This Row],[Personnr.]],"-",Tabel4[[#This Row],[Afdeling]],"-",Tabel4[[#This Row],[ASS_Status]])</f>
        <v>33776-2784-Inactive - Payroll Eligible</v>
      </c>
    </row>
    <row r="2842" spans="13:21" ht="33.75" x14ac:dyDescent="0.4">
      <c r="M2842" s="35" t="s">
        <v>6450</v>
      </c>
      <c r="N2842" s="35"/>
      <c r="O2842" s="35"/>
      <c r="P2842" s="35" t="s">
        <v>32391</v>
      </c>
      <c r="Q2842" s="35" t="s">
        <v>29718</v>
      </c>
      <c r="R2842" s="35" t="s">
        <v>29761</v>
      </c>
      <c r="S2842" s="35" t="s">
        <v>6452</v>
      </c>
      <c r="T2842" s="36" t="s">
        <v>332</v>
      </c>
      <c r="U2842" s="39" t="str">
        <f>_xlfn.CONCAT(Tabel4[[#This Row],[Personnr.]],"-",Tabel4[[#This Row],[Afdeling]],"-",Tabel4[[#This Row],[ASS_Status]])</f>
        <v>-2784-Inactive - Payroll Eligible</v>
      </c>
    </row>
    <row r="2843" spans="13:21" x14ac:dyDescent="0.4">
      <c r="M2843" s="35" t="s">
        <v>6453</v>
      </c>
      <c r="N2843" s="35" t="s">
        <v>48952</v>
      </c>
      <c r="O2843" s="35" t="s">
        <v>6454</v>
      </c>
      <c r="P2843" s="35" t="s">
        <v>32392</v>
      </c>
      <c r="Q2843" s="35" t="s">
        <v>29721</v>
      </c>
      <c r="R2843" s="35" t="s">
        <v>29748</v>
      </c>
      <c r="S2843" s="35" t="s">
        <v>6455</v>
      </c>
      <c r="T2843" s="36" t="s">
        <v>599</v>
      </c>
      <c r="U2843" s="39" t="str">
        <f>_xlfn.CONCAT(Tabel4[[#This Row],[Personnr.]],"-",Tabel4[[#This Row],[Afdeling]],"-",Tabel4[[#This Row],[ASS_Status]])</f>
        <v>32559-4261-Aktiv ansættelse</v>
      </c>
    </row>
    <row r="2844" spans="13:21" ht="33.75" x14ac:dyDescent="0.4">
      <c r="M2844" s="35" t="s">
        <v>6456</v>
      </c>
      <c r="N2844" s="35" t="s">
        <v>48953</v>
      </c>
      <c r="O2844" s="35" t="s">
        <v>6457</v>
      </c>
      <c r="P2844" s="35" t="s">
        <v>32393</v>
      </c>
      <c r="Q2844" s="35" t="s">
        <v>29721</v>
      </c>
      <c r="R2844" s="35" t="s">
        <v>29748</v>
      </c>
      <c r="S2844" s="35" t="s">
        <v>6458</v>
      </c>
      <c r="T2844" s="36" t="s">
        <v>17021</v>
      </c>
      <c r="U2844" s="39" t="str">
        <f>_xlfn.CONCAT(Tabel4[[#This Row],[Personnr.]],"-",Tabel4[[#This Row],[Afdeling]],"-",Tabel4[[#This Row],[ASS_Status]])</f>
        <v>30350-2905-Aktiv ansættelse</v>
      </c>
    </row>
    <row r="2845" spans="13:21" ht="33.75" x14ac:dyDescent="0.4">
      <c r="M2845" s="35" t="s">
        <v>48954</v>
      </c>
      <c r="N2845" s="35" t="s">
        <v>48955</v>
      </c>
      <c r="O2845" s="35" t="s">
        <v>48956</v>
      </c>
      <c r="P2845" s="35" t="s">
        <v>48957</v>
      </c>
      <c r="Q2845" s="35" t="s">
        <v>29721</v>
      </c>
      <c r="R2845" s="35" t="s">
        <v>29748</v>
      </c>
      <c r="S2845" s="35" t="s">
        <v>48958</v>
      </c>
      <c r="T2845" s="36" t="s">
        <v>596</v>
      </c>
      <c r="U2845" s="39" t="str">
        <f>_xlfn.CONCAT(Tabel4[[#This Row],[Personnr.]],"-",Tabel4[[#This Row],[Afdeling]],"-",Tabel4[[#This Row],[ASS_Status]])</f>
        <v>37641-4252-Aktiv ansættelse</v>
      </c>
    </row>
    <row r="2846" spans="13:21" x14ac:dyDescent="0.4">
      <c r="M2846" s="35" t="s">
        <v>6459</v>
      </c>
      <c r="N2846" s="35" t="s">
        <v>48959</v>
      </c>
      <c r="O2846" s="35" t="s">
        <v>6460</v>
      </c>
      <c r="P2846" s="35" t="s">
        <v>32394</v>
      </c>
      <c r="Q2846" s="35" t="s">
        <v>29718</v>
      </c>
      <c r="R2846" s="35" t="s">
        <v>29817</v>
      </c>
      <c r="S2846" s="35" t="s">
        <v>6461</v>
      </c>
      <c r="T2846" s="36" t="s">
        <v>868</v>
      </c>
      <c r="U2846" s="39" t="str">
        <f>_xlfn.CONCAT(Tabel4[[#This Row],[Personnr.]],"-",Tabel4[[#This Row],[Afdeling]],"-",Tabel4[[#This Row],[ASS_Status]])</f>
        <v>22852-8649-Inactive - Payroll Eligible</v>
      </c>
    </row>
    <row r="2847" spans="13:21" x14ac:dyDescent="0.4">
      <c r="M2847" s="35" t="s">
        <v>6462</v>
      </c>
      <c r="N2847" s="35" t="s">
        <v>48960</v>
      </c>
      <c r="O2847" s="35" t="s">
        <v>6463</v>
      </c>
      <c r="P2847" s="35" t="s">
        <v>32395</v>
      </c>
      <c r="Q2847" s="35" t="s">
        <v>29718</v>
      </c>
      <c r="R2847" s="35" t="s">
        <v>29748</v>
      </c>
      <c r="S2847" s="35" t="s">
        <v>6464</v>
      </c>
      <c r="T2847" s="36" t="s">
        <v>639</v>
      </c>
      <c r="U2847" s="39" t="str">
        <f>_xlfn.CONCAT(Tabel4[[#This Row],[Personnr.]],"-",Tabel4[[#This Row],[Afdeling]],"-",Tabel4[[#This Row],[ASS_Status]])</f>
        <v>26213-4740-Inactive - Payroll Eligible</v>
      </c>
    </row>
    <row r="2848" spans="13:21" x14ac:dyDescent="0.4">
      <c r="M2848" s="35" t="s">
        <v>6465</v>
      </c>
      <c r="N2848" s="35" t="s">
        <v>48961</v>
      </c>
      <c r="O2848" s="35" t="s">
        <v>6466</v>
      </c>
      <c r="P2848" s="35" t="s">
        <v>32396</v>
      </c>
      <c r="Q2848" s="35" t="s">
        <v>29718</v>
      </c>
      <c r="R2848" s="35" t="s">
        <v>29926</v>
      </c>
      <c r="S2848" s="35" t="s">
        <v>6467</v>
      </c>
      <c r="T2848" s="36" t="s">
        <v>583</v>
      </c>
      <c r="U2848" s="39" t="str">
        <f>_xlfn.CONCAT(Tabel4[[#This Row],[Personnr.]],"-",Tabel4[[#This Row],[Afdeling]],"-",Tabel4[[#This Row],[ASS_Status]])</f>
        <v>33220-4160-Inactive - Payroll Eligible</v>
      </c>
    </row>
    <row r="2849" spans="13:21" ht="33.75" x14ac:dyDescent="0.4">
      <c r="M2849" s="35" t="s">
        <v>6468</v>
      </c>
      <c r="N2849" s="35" t="s">
        <v>48962</v>
      </c>
      <c r="O2849" s="35" t="s">
        <v>6469</v>
      </c>
      <c r="P2849" s="35" t="s">
        <v>32397</v>
      </c>
      <c r="Q2849" s="35" t="s">
        <v>29721</v>
      </c>
      <c r="R2849" s="35" t="s">
        <v>29737</v>
      </c>
      <c r="S2849" s="35" t="s">
        <v>42894</v>
      </c>
      <c r="T2849" s="36" t="s">
        <v>29</v>
      </c>
      <c r="U2849" s="39" t="str">
        <f>_xlfn.CONCAT(Tabel4[[#This Row],[Personnr.]],"-",Tabel4[[#This Row],[Afdeling]],"-",Tabel4[[#This Row],[ASS_Status]])</f>
        <v>25737-0114-Aktiv ansættelse</v>
      </c>
    </row>
    <row r="2850" spans="13:21" x14ac:dyDescent="0.4">
      <c r="M2850" s="35" t="s">
        <v>6470</v>
      </c>
      <c r="N2850" s="35" t="s">
        <v>48963</v>
      </c>
      <c r="O2850" s="35" t="s">
        <v>6471</v>
      </c>
      <c r="P2850" s="35" t="s">
        <v>32398</v>
      </c>
      <c r="Q2850" s="35" t="s">
        <v>29718</v>
      </c>
      <c r="R2850" s="35" t="s">
        <v>29745</v>
      </c>
      <c r="S2850" s="35" t="s">
        <v>6472</v>
      </c>
      <c r="T2850" s="36" t="s">
        <v>587</v>
      </c>
      <c r="U2850" s="39" t="str">
        <f>_xlfn.CONCAT(Tabel4[[#This Row],[Personnr.]],"-",Tabel4[[#This Row],[Afdeling]],"-",Tabel4[[#This Row],[ASS_Status]])</f>
        <v>32302-4201-Inactive - Payroll Eligible</v>
      </c>
    </row>
    <row r="2851" spans="13:21" ht="33.75" x14ac:dyDescent="0.4">
      <c r="M2851" s="35" t="s">
        <v>6473</v>
      </c>
      <c r="N2851" s="35" t="s">
        <v>48964</v>
      </c>
      <c r="O2851" s="35" t="s">
        <v>6474</v>
      </c>
      <c r="P2851" s="35" t="s">
        <v>32399</v>
      </c>
      <c r="Q2851" s="35" t="s">
        <v>29718</v>
      </c>
      <c r="R2851" s="35" t="s">
        <v>29745</v>
      </c>
      <c r="S2851" s="35" t="s">
        <v>6475</v>
      </c>
      <c r="T2851" s="36" t="s">
        <v>39</v>
      </c>
      <c r="U2851" s="39" t="str">
        <f>_xlfn.CONCAT(Tabel4[[#This Row],[Personnr.]],"-",Tabel4[[#This Row],[Afdeling]],"-",Tabel4[[#This Row],[ASS_Status]])</f>
        <v>30809-0132-Inactive - Payroll Eligible</v>
      </c>
    </row>
    <row r="2852" spans="13:21" ht="33.75" x14ac:dyDescent="0.4">
      <c r="M2852" s="35" t="s">
        <v>6473</v>
      </c>
      <c r="N2852" s="35"/>
      <c r="O2852" s="35"/>
      <c r="P2852" s="35" t="s">
        <v>42895</v>
      </c>
      <c r="Q2852" s="35" t="s">
        <v>29718</v>
      </c>
      <c r="R2852" s="35" t="s">
        <v>29857</v>
      </c>
      <c r="S2852" s="35" t="s">
        <v>6475</v>
      </c>
      <c r="T2852" s="36" t="s">
        <v>40</v>
      </c>
      <c r="U2852" s="39" t="str">
        <f>_xlfn.CONCAT(Tabel4[[#This Row],[Personnr.]],"-",Tabel4[[#This Row],[Afdeling]],"-",Tabel4[[#This Row],[ASS_Status]])</f>
        <v>-0133-Inactive - Payroll Eligible</v>
      </c>
    </row>
    <row r="2853" spans="13:21" ht="33.75" x14ac:dyDescent="0.4">
      <c r="M2853" s="35" t="s">
        <v>6473</v>
      </c>
      <c r="N2853" s="35"/>
      <c r="O2853" s="35"/>
      <c r="P2853" s="35" t="s">
        <v>32400</v>
      </c>
      <c r="Q2853" s="35" t="s">
        <v>29718</v>
      </c>
      <c r="R2853" s="35" t="s">
        <v>29745</v>
      </c>
      <c r="S2853" s="35" t="s">
        <v>6475</v>
      </c>
      <c r="T2853" s="36" t="s">
        <v>39</v>
      </c>
      <c r="U2853" s="39" t="str">
        <f>_xlfn.CONCAT(Tabel4[[#This Row],[Personnr.]],"-",Tabel4[[#This Row],[Afdeling]],"-",Tabel4[[#This Row],[ASS_Status]])</f>
        <v>-0132-Inactive - Payroll Eligible</v>
      </c>
    </row>
    <row r="2854" spans="13:21" ht="33.75" x14ac:dyDescent="0.4">
      <c r="M2854" s="35" t="s">
        <v>6473</v>
      </c>
      <c r="N2854" s="35"/>
      <c r="O2854" s="35"/>
      <c r="P2854" s="35" t="s">
        <v>48965</v>
      </c>
      <c r="Q2854" s="35" t="s">
        <v>29721</v>
      </c>
      <c r="R2854" s="35" t="s">
        <v>29761</v>
      </c>
      <c r="S2854" s="35" t="s">
        <v>6475</v>
      </c>
      <c r="T2854" s="36" t="s">
        <v>581</v>
      </c>
      <c r="U2854" s="39" t="str">
        <f>_xlfn.CONCAT(Tabel4[[#This Row],[Personnr.]],"-",Tabel4[[#This Row],[Afdeling]],"-",Tabel4[[#This Row],[ASS_Status]])</f>
        <v>-4140-Aktiv ansættelse</v>
      </c>
    </row>
    <row r="2855" spans="13:21" ht="33.75" x14ac:dyDescent="0.4">
      <c r="M2855" s="35" t="s">
        <v>44558</v>
      </c>
      <c r="N2855" s="35" t="s">
        <v>48966</v>
      </c>
      <c r="O2855" s="35" t="s">
        <v>44559</v>
      </c>
      <c r="P2855" s="35" t="s">
        <v>42896</v>
      </c>
      <c r="Q2855" s="35" t="s">
        <v>29718</v>
      </c>
      <c r="R2855" s="35" t="s">
        <v>29745</v>
      </c>
      <c r="S2855" s="35" t="s">
        <v>42897</v>
      </c>
      <c r="T2855" s="36" t="s">
        <v>85</v>
      </c>
      <c r="U2855" s="39" t="str">
        <f>_xlfn.CONCAT(Tabel4[[#This Row],[Personnr.]],"-",Tabel4[[#This Row],[Afdeling]],"-",Tabel4[[#This Row],[ASS_Status]])</f>
        <v>36071-1118-Inactive - Payroll Eligible</v>
      </c>
    </row>
    <row r="2856" spans="13:21" ht="33.75" x14ac:dyDescent="0.4">
      <c r="M2856" s="35" t="s">
        <v>44558</v>
      </c>
      <c r="N2856" s="35"/>
      <c r="O2856" s="35"/>
      <c r="P2856" s="35" t="s">
        <v>48967</v>
      </c>
      <c r="Q2856" s="35" t="s">
        <v>29718</v>
      </c>
      <c r="R2856" s="35" t="s">
        <v>29745</v>
      </c>
      <c r="S2856" s="35" t="s">
        <v>42897</v>
      </c>
      <c r="T2856" s="36" t="s">
        <v>85</v>
      </c>
      <c r="U2856" s="39" t="str">
        <f>_xlfn.CONCAT(Tabel4[[#This Row],[Personnr.]],"-",Tabel4[[#This Row],[Afdeling]],"-",Tabel4[[#This Row],[ASS_Status]])</f>
        <v>-1118-Inactive - Payroll Eligible</v>
      </c>
    </row>
    <row r="2857" spans="13:21" x14ac:dyDescent="0.4">
      <c r="M2857" s="35" t="s">
        <v>27619</v>
      </c>
      <c r="N2857" s="35" t="s">
        <v>48968</v>
      </c>
      <c r="O2857" s="35" t="s">
        <v>27620</v>
      </c>
      <c r="P2857" s="35" t="s">
        <v>32401</v>
      </c>
      <c r="Q2857" s="35" t="s">
        <v>29718</v>
      </c>
      <c r="R2857" s="35" t="s">
        <v>42541</v>
      </c>
      <c r="S2857" s="35" t="s">
        <v>27621</v>
      </c>
      <c r="T2857" s="36" t="s">
        <v>472</v>
      </c>
      <c r="U2857" s="39" t="str">
        <f>_xlfn.CONCAT(Tabel4[[#This Row],[Personnr.]],"-",Tabel4[[#This Row],[Afdeling]],"-",Tabel4[[#This Row],[ASS_Status]])</f>
        <v>34160-3195-Inactive - Payroll Eligible</v>
      </c>
    </row>
    <row r="2858" spans="13:21" x14ac:dyDescent="0.4">
      <c r="M2858" s="35" t="s">
        <v>27619</v>
      </c>
      <c r="N2858" s="35"/>
      <c r="O2858" s="35"/>
      <c r="P2858" s="35" t="s">
        <v>32402</v>
      </c>
      <c r="Q2858" s="35" t="s">
        <v>29718</v>
      </c>
      <c r="R2858" s="35" t="s">
        <v>29761</v>
      </c>
      <c r="S2858" s="35" t="s">
        <v>27621</v>
      </c>
      <c r="T2858" s="36" t="s">
        <v>472</v>
      </c>
      <c r="U2858" s="39" t="str">
        <f>_xlfn.CONCAT(Tabel4[[#This Row],[Personnr.]],"-",Tabel4[[#This Row],[Afdeling]],"-",Tabel4[[#This Row],[ASS_Status]])</f>
        <v>-3195-Inactive - Payroll Eligible</v>
      </c>
    </row>
    <row r="2859" spans="13:21" x14ac:dyDescent="0.4">
      <c r="M2859" s="35" t="s">
        <v>27619</v>
      </c>
      <c r="N2859" s="35"/>
      <c r="O2859" s="35"/>
      <c r="P2859" s="35" t="s">
        <v>32403</v>
      </c>
      <c r="Q2859" s="35" t="s">
        <v>29721</v>
      </c>
      <c r="R2859" s="35" t="s">
        <v>29737</v>
      </c>
      <c r="S2859" s="35" t="s">
        <v>27621</v>
      </c>
      <c r="T2859" s="36" t="s">
        <v>457</v>
      </c>
      <c r="U2859" s="39" t="str">
        <f>_xlfn.CONCAT(Tabel4[[#This Row],[Personnr.]],"-",Tabel4[[#This Row],[Afdeling]],"-",Tabel4[[#This Row],[ASS_Status]])</f>
        <v>-3141-Aktiv ansættelse</v>
      </c>
    </row>
    <row r="2860" spans="13:21" x14ac:dyDescent="0.4">
      <c r="M2860" s="35" t="s">
        <v>6476</v>
      </c>
      <c r="N2860" s="35" t="s">
        <v>48969</v>
      </c>
      <c r="O2860" s="35" t="s">
        <v>6477</v>
      </c>
      <c r="P2860" s="35" t="s">
        <v>32404</v>
      </c>
      <c r="Q2860" s="35" t="s">
        <v>29721</v>
      </c>
      <c r="R2860" s="35" t="s">
        <v>29737</v>
      </c>
      <c r="S2860" s="35" t="s">
        <v>6478</v>
      </c>
      <c r="T2860" s="36" t="s">
        <v>31</v>
      </c>
      <c r="U2860" s="39" t="str">
        <f>_xlfn.CONCAT(Tabel4[[#This Row],[Personnr.]],"-",Tabel4[[#This Row],[Afdeling]],"-",Tabel4[[#This Row],[ASS_Status]])</f>
        <v>22899-0116-Aktiv ansættelse</v>
      </c>
    </row>
    <row r="2861" spans="13:21" x14ac:dyDescent="0.4">
      <c r="M2861" s="35" t="s">
        <v>6479</v>
      </c>
      <c r="N2861" s="35" t="s">
        <v>48970</v>
      </c>
      <c r="O2861" s="35" t="s">
        <v>6480</v>
      </c>
      <c r="P2861" s="35" t="s">
        <v>32405</v>
      </c>
      <c r="Q2861" s="35" t="s">
        <v>29721</v>
      </c>
      <c r="R2861" s="35" t="s">
        <v>29748</v>
      </c>
      <c r="S2861" s="35" t="s">
        <v>6481</v>
      </c>
      <c r="T2861" s="36" t="s">
        <v>592</v>
      </c>
      <c r="U2861" s="39" t="str">
        <f>_xlfn.CONCAT(Tabel4[[#This Row],[Personnr.]],"-",Tabel4[[#This Row],[Afdeling]],"-",Tabel4[[#This Row],[ASS_Status]])</f>
        <v>32466-4233-Aktiv ansættelse</v>
      </c>
    </row>
    <row r="2862" spans="13:21" ht="33.75" x14ac:dyDescent="0.4">
      <c r="M2862" s="35" t="s">
        <v>6482</v>
      </c>
      <c r="N2862" s="35" t="s">
        <v>48971</v>
      </c>
      <c r="O2862" s="35" t="s">
        <v>6483</v>
      </c>
      <c r="P2862" s="35" t="s">
        <v>32406</v>
      </c>
      <c r="Q2862" s="35" t="s">
        <v>29718</v>
      </c>
      <c r="R2862" s="35" t="s">
        <v>29754</v>
      </c>
      <c r="S2862" s="35" t="s">
        <v>6484</v>
      </c>
      <c r="T2862" s="36" t="s">
        <v>22</v>
      </c>
      <c r="U2862" s="39" t="str">
        <f>_xlfn.CONCAT(Tabel4[[#This Row],[Personnr.]],"-",Tabel4[[#This Row],[Afdeling]],"-",Tabel4[[#This Row],[ASS_Status]])</f>
        <v>31673-0100-Inactive - Payroll Eligible</v>
      </c>
    </row>
    <row r="2863" spans="13:21" ht="33.75" x14ac:dyDescent="0.4">
      <c r="M2863" s="35" t="s">
        <v>6482</v>
      </c>
      <c r="N2863" s="35"/>
      <c r="O2863" s="35"/>
      <c r="P2863" s="35" t="s">
        <v>42898</v>
      </c>
      <c r="Q2863" s="35" t="s">
        <v>29718</v>
      </c>
      <c r="R2863" s="35" t="s">
        <v>29745</v>
      </c>
      <c r="S2863" s="35" t="s">
        <v>6484</v>
      </c>
      <c r="T2863" s="36" t="s">
        <v>39</v>
      </c>
      <c r="U2863" s="39" t="str">
        <f>_xlfn.CONCAT(Tabel4[[#This Row],[Personnr.]],"-",Tabel4[[#This Row],[Afdeling]],"-",Tabel4[[#This Row],[ASS_Status]])</f>
        <v>-0132-Inactive - Payroll Eligible</v>
      </c>
    </row>
    <row r="2864" spans="13:21" x14ac:dyDescent="0.4">
      <c r="M2864" s="35" t="s">
        <v>6485</v>
      </c>
      <c r="N2864" s="35" t="s">
        <v>48972</v>
      </c>
      <c r="O2864" s="35" t="s">
        <v>44560</v>
      </c>
      <c r="P2864" s="35" t="s">
        <v>42899</v>
      </c>
      <c r="Q2864" s="35" t="s">
        <v>29718</v>
      </c>
      <c r="R2864" s="35" t="s">
        <v>29754</v>
      </c>
      <c r="S2864" s="35" t="s">
        <v>42900</v>
      </c>
      <c r="T2864" s="36" t="s">
        <v>306</v>
      </c>
      <c r="U2864" s="39" t="str">
        <f>_xlfn.CONCAT(Tabel4[[#This Row],[Personnr.]],"-",Tabel4[[#This Row],[Afdeling]],"-",Tabel4[[#This Row],[ASS_Status]])</f>
        <v>35890-2745-Inactive - Payroll Eligible</v>
      </c>
    </row>
    <row r="2865" spans="13:21" x14ac:dyDescent="0.4">
      <c r="M2865" s="35" t="s">
        <v>6485</v>
      </c>
      <c r="N2865" s="35"/>
      <c r="O2865" s="35"/>
      <c r="P2865" s="35" t="s">
        <v>48973</v>
      </c>
      <c r="Q2865" s="35" t="s">
        <v>29718</v>
      </c>
      <c r="R2865" s="35" t="s">
        <v>29754</v>
      </c>
      <c r="S2865" s="35" t="s">
        <v>42900</v>
      </c>
      <c r="T2865" s="36" t="s">
        <v>306</v>
      </c>
      <c r="U2865" s="39" t="str">
        <f>_xlfn.CONCAT(Tabel4[[#This Row],[Personnr.]],"-",Tabel4[[#This Row],[Afdeling]],"-",Tabel4[[#This Row],[ASS_Status]])</f>
        <v>-2745-Inactive - Payroll Eligible</v>
      </c>
    </row>
    <row r="2866" spans="13:21" x14ac:dyDescent="0.4">
      <c r="M2866" s="35" t="s">
        <v>6485</v>
      </c>
      <c r="N2866" s="35" t="s">
        <v>48974</v>
      </c>
      <c r="O2866" s="35" t="s">
        <v>6486</v>
      </c>
      <c r="P2866" s="35" t="s">
        <v>32407</v>
      </c>
      <c r="Q2866" s="35" t="s">
        <v>29718</v>
      </c>
      <c r="R2866" s="35" t="s">
        <v>30114</v>
      </c>
      <c r="S2866" s="35" t="s">
        <v>6487</v>
      </c>
      <c r="T2866" s="36" t="s">
        <v>453</v>
      </c>
      <c r="U2866" s="39" t="str">
        <f>_xlfn.CONCAT(Tabel4[[#This Row],[Personnr.]],"-",Tabel4[[#This Row],[Afdeling]],"-",Tabel4[[#This Row],[ASS_Status]])</f>
        <v>30752-3121-Inactive - Payroll Eligible</v>
      </c>
    </row>
    <row r="2867" spans="13:21" x14ac:dyDescent="0.4">
      <c r="M2867" s="35" t="s">
        <v>6488</v>
      </c>
      <c r="N2867" s="35" t="s">
        <v>48975</v>
      </c>
      <c r="O2867" s="35" t="s">
        <v>6489</v>
      </c>
      <c r="P2867" s="35" t="s">
        <v>32408</v>
      </c>
      <c r="Q2867" s="35" t="s">
        <v>29721</v>
      </c>
      <c r="R2867" s="35" t="s">
        <v>29754</v>
      </c>
      <c r="S2867" s="35" t="s">
        <v>6490</v>
      </c>
      <c r="T2867" s="36" t="s">
        <v>799</v>
      </c>
      <c r="U2867" s="39" t="str">
        <f>_xlfn.CONCAT(Tabel4[[#This Row],[Personnr.]],"-",Tabel4[[#This Row],[Afdeling]],"-",Tabel4[[#This Row],[ASS_Status]])</f>
        <v>32607-8218-Aktiv ansættelse</v>
      </c>
    </row>
    <row r="2868" spans="13:21" x14ac:dyDescent="0.4">
      <c r="M2868" s="35" t="s">
        <v>48976</v>
      </c>
      <c r="N2868" s="35" t="s">
        <v>48977</v>
      </c>
      <c r="O2868" s="35" t="s">
        <v>48978</v>
      </c>
      <c r="P2868" s="35" t="s">
        <v>48979</v>
      </c>
      <c r="Q2868" s="35" t="s">
        <v>29721</v>
      </c>
      <c r="R2868" s="35" t="s">
        <v>29754</v>
      </c>
      <c r="S2868" s="35" t="s">
        <v>48980</v>
      </c>
      <c r="T2868" s="36" t="s">
        <v>742</v>
      </c>
      <c r="U2868" s="39" t="str">
        <f>_xlfn.CONCAT(Tabel4[[#This Row],[Personnr.]],"-",Tabel4[[#This Row],[Afdeling]],"-",Tabel4[[#This Row],[ASS_Status]])</f>
        <v>37550-7000-Aktiv ansættelse</v>
      </c>
    </row>
    <row r="2869" spans="13:21" x14ac:dyDescent="0.4">
      <c r="M2869" s="35" t="s">
        <v>6491</v>
      </c>
      <c r="N2869" s="35" t="s">
        <v>48981</v>
      </c>
      <c r="O2869" s="35" t="s">
        <v>6492</v>
      </c>
      <c r="P2869" s="35" t="s">
        <v>32409</v>
      </c>
      <c r="Q2869" s="35" t="s">
        <v>29721</v>
      </c>
      <c r="R2869" s="35" t="s">
        <v>29724</v>
      </c>
      <c r="S2869" s="35" t="s">
        <v>6493</v>
      </c>
      <c r="T2869" s="36" t="s">
        <v>248</v>
      </c>
      <c r="U2869" s="39" t="str">
        <f>_xlfn.CONCAT(Tabel4[[#This Row],[Personnr.]],"-",Tabel4[[#This Row],[Afdeling]],"-",Tabel4[[#This Row],[ASS_Status]])</f>
        <v>2699-2522-Aktiv ansættelse</v>
      </c>
    </row>
    <row r="2870" spans="13:21" x14ac:dyDescent="0.4">
      <c r="M2870" s="35" t="s">
        <v>6494</v>
      </c>
      <c r="N2870" s="35" t="s">
        <v>48982</v>
      </c>
      <c r="O2870" s="35" t="s">
        <v>6495</v>
      </c>
      <c r="P2870" s="35" t="s">
        <v>32410</v>
      </c>
      <c r="Q2870" s="35" t="s">
        <v>29718</v>
      </c>
      <c r="R2870" s="35" t="s">
        <v>29844</v>
      </c>
      <c r="S2870" s="35" t="s">
        <v>6496</v>
      </c>
      <c r="T2870" s="36" t="s">
        <v>280</v>
      </c>
      <c r="U2870" s="39" t="str">
        <f>_xlfn.CONCAT(Tabel4[[#This Row],[Personnr.]],"-",Tabel4[[#This Row],[Afdeling]],"-",Tabel4[[#This Row],[ASS_Status]])</f>
        <v>1448-2681-Inactive - Payroll Eligible</v>
      </c>
    </row>
    <row r="2871" spans="13:21" x14ac:dyDescent="0.4">
      <c r="M2871" s="35" t="s">
        <v>6497</v>
      </c>
      <c r="N2871" s="35" t="s">
        <v>48983</v>
      </c>
      <c r="O2871" s="35" t="s">
        <v>6498</v>
      </c>
      <c r="P2871" s="35" t="s">
        <v>32411</v>
      </c>
      <c r="Q2871" s="35" t="s">
        <v>29721</v>
      </c>
      <c r="R2871" s="35" t="s">
        <v>29791</v>
      </c>
      <c r="S2871" s="35" t="s">
        <v>6499</v>
      </c>
      <c r="T2871" s="36" t="s">
        <v>763</v>
      </c>
      <c r="U2871" s="39" t="str">
        <f>_xlfn.CONCAT(Tabel4[[#This Row],[Personnr.]],"-",Tabel4[[#This Row],[Afdeling]],"-",Tabel4[[#This Row],[ASS_Status]])</f>
        <v>20117-7770-Aktiv ansættelse</v>
      </c>
    </row>
    <row r="2872" spans="13:21" x14ac:dyDescent="0.4">
      <c r="M2872" s="35" t="s">
        <v>6500</v>
      </c>
      <c r="N2872" s="35" t="s">
        <v>48984</v>
      </c>
      <c r="O2872" s="35" t="s">
        <v>6501</v>
      </c>
      <c r="P2872" s="35" t="s">
        <v>32412</v>
      </c>
      <c r="Q2872" s="35" t="s">
        <v>29718</v>
      </c>
      <c r="R2872" s="35" t="s">
        <v>29879</v>
      </c>
      <c r="S2872" s="35" t="s">
        <v>6502</v>
      </c>
      <c r="T2872" s="36" t="s">
        <v>51</v>
      </c>
      <c r="U2872" s="39" t="str">
        <f>_xlfn.CONCAT(Tabel4[[#This Row],[Personnr.]],"-",Tabel4[[#This Row],[Afdeling]],"-",Tabel4[[#This Row],[ASS_Status]])</f>
        <v>18983-1030-Inactive - Payroll Eligible</v>
      </c>
    </row>
    <row r="2873" spans="13:21" x14ac:dyDescent="0.4">
      <c r="M2873" s="35" t="s">
        <v>6500</v>
      </c>
      <c r="N2873" s="35"/>
      <c r="O2873" s="35"/>
      <c r="P2873" s="35" t="s">
        <v>32413</v>
      </c>
      <c r="Q2873" s="35" t="s">
        <v>29718</v>
      </c>
      <c r="R2873" s="35" t="s">
        <v>30114</v>
      </c>
      <c r="S2873" s="35" t="s">
        <v>6502</v>
      </c>
      <c r="T2873" s="36" t="s">
        <v>453</v>
      </c>
      <c r="U2873" s="39" t="str">
        <f>_xlfn.CONCAT(Tabel4[[#This Row],[Personnr.]],"-",Tabel4[[#This Row],[Afdeling]],"-",Tabel4[[#This Row],[ASS_Status]])</f>
        <v>-3121-Inactive - Payroll Eligible</v>
      </c>
    </row>
    <row r="2874" spans="13:21" x14ac:dyDescent="0.4">
      <c r="M2874" s="35" t="s">
        <v>6503</v>
      </c>
      <c r="N2874" s="35" t="s">
        <v>48985</v>
      </c>
      <c r="O2874" s="35" t="s">
        <v>6504</v>
      </c>
      <c r="P2874" s="35" t="s">
        <v>32414</v>
      </c>
      <c r="Q2874" s="35" t="s">
        <v>29718</v>
      </c>
      <c r="R2874" s="35" t="s">
        <v>29726</v>
      </c>
      <c r="S2874" s="35" t="s">
        <v>6505</v>
      </c>
      <c r="T2874" s="36" t="s">
        <v>299</v>
      </c>
      <c r="U2874" s="39" t="str">
        <f>_xlfn.CONCAT(Tabel4[[#This Row],[Personnr.]],"-",Tabel4[[#This Row],[Afdeling]],"-",Tabel4[[#This Row],[ASS_Status]])</f>
        <v>31676-2733-Inactive - Payroll Eligible</v>
      </c>
    </row>
    <row r="2875" spans="13:21" x14ac:dyDescent="0.4">
      <c r="M2875" s="35" t="s">
        <v>6506</v>
      </c>
      <c r="N2875" s="35" t="s">
        <v>48986</v>
      </c>
      <c r="O2875" s="35" t="s">
        <v>6507</v>
      </c>
      <c r="P2875" s="35" t="s">
        <v>32415</v>
      </c>
      <c r="Q2875" s="35" t="s">
        <v>29721</v>
      </c>
      <c r="R2875" s="35" t="s">
        <v>29722</v>
      </c>
      <c r="S2875" s="35" t="s">
        <v>6508</v>
      </c>
      <c r="T2875" s="36" t="s">
        <v>265</v>
      </c>
      <c r="U2875" s="39" t="str">
        <f>_xlfn.CONCAT(Tabel4[[#This Row],[Personnr.]],"-",Tabel4[[#This Row],[Afdeling]],"-",Tabel4[[#This Row],[ASS_Status]])</f>
        <v>1296-2620-Aktiv ansættelse</v>
      </c>
    </row>
    <row r="2876" spans="13:21" x14ac:dyDescent="0.4">
      <c r="M2876" s="35" t="s">
        <v>6509</v>
      </c>
      <c r="N2876" s="35" t="s">
        <v>48987</v>
      </c>
      <c r="O2876" s="35" t="s">
        <v>6510</v>
      </c>
      <c r="P2876" s="35" t="s">
        <v>32416</v>
      </c>
      <c r="Q2876" s="35" t="s">
        <v>29721</v>
      </c>
      <c r="R2876" s="35" t="s">
        <v>29780</v>
      </c>
      <c r="S2876" s="35" t="s">
        <v>6511</v>
      </c>
      <c r="T2876" s="36" t="s">
        <v>26</v>
      </c>
      <c r="U2876" s="39" t="str">
        <f>_xlfn.CONCAT(Tabel4[[#This Row],[Personnr.]],"-",Tabel4[[#This Row],[Afdeling]],"-",Tabel4[[#This Row],[ASS_Status]])</f>
        <v>12178-0111-Aktiv ansættelse</v>
      </c>
    </row>
    <row r="2877" spans="13:21" x14ac:dyDescent="0.4">
      <c r="M2877" s="35" t="s">
        <v>6512</v>
      </c>
      <c r="N2877" s="35" t="s">
        <v>48988</v>
      </c>
      <c r="O2877" s="35" t="s">
        <v>6513</v>
      </c>
      <c r="P2877" s="35" t="s">
        <v>32417</v>
      </c>
      <c r="Q2877" s="35" t="s">
        <v>29721</v>
      </c>
      <c r="R2877" s="35" t="s">
        <v>29729</v>
      </c>
      <c r="S2877" s="35" t="s">
        <v>6514</v>
      </c>
      <c r="T2877" s="36" t="s">
        <v>454</v>
      </c>
      <c r="U2877" s="39" t="str">
        <f>_xlfn.CONCAT(Tabel4[[#This Row],[Personnr.]],"-",Tabel4[[#This Row],[Afdeling]],"-",Tabel4[[#This Row],[ASS_Status]])</f>
        <v>5309-3130-Aktiv ansættelse</v>
      </c>
    </row>
    <row r="2878" spans="13:21" x14ac:dyDescent="0.4">
      <c r="M2878" s="35" t="s">
        <v>6515</v>
      </c>
      <c r="N2878" s="35" t="s">
        <v>48989</v>
      </c>
      <c r="O2878" s="35" t="s">
        <v>6516</v>
      </c>
      <c r="P2878" s="35" t="s">
        <v>32418</v>
      </c>
      <c r="Q2878" s="35" t="s">
        <v>29721</v>
      </c>
      <c r="R2878" s="35" t="s">
        <v>29729</v>
      </c>
      <c r="S2878" s="35" t="s">
        <v>6517</v>
      </c>
      <c r="T2878" s="36" t="s">
        <v>32</v>
      </c>
      <c r="U2878" s="39" t="str">
        <f>_xlfn.CONCAT(Tabel4[[#This Row],[Personnr.]],"-",Tabel4[[#This Row],[Afdeling]],"-",Tabel4[[#This Row],[ASS_Status]])</f>
        <v>32842-0117-Aktiv ansættelse</v>
      </c>
    </row>
    <row r="2879" spans="13:21" ht="33.75" x14ac:dyDescent="0.4">
      <c r="M2879" s="35" t="s">
        <v>6518</v>
      </c>
      <c r="N2879" s="35" t="s">
        <v>48990</v>
      </c>
      <c r="O2879" s="35" t="s">
        <v>6519</v>
      </c>
      <c r="P2879" s="35" t="s">
        <v>32419</v>
      </c>
      <c r="Q2879" s="35" t="s">
        <v>29721</v>
      </c>
      <c r="R2879" s="35" t="s">
        <v>29737</v>
      </c>
      <c r="S2879" s="35" t="s">
        <v>6520</v>
      </c>
      <c r="T2879" s="36" t="s">
        <v>248</v>
      </c>
      <c r="U2879" s="39" t="str">
        <f>_xlfn.CONCAT(Tabel4[[#This Row],[Personnr.]],"-",Tabel4[[#This Row],[Afdeling]],"-",Tabel4[[#This Row],[ASS_Status]])</f>
        <v>22658-2522-Aktiv ansættelse</v>
      </c>
    </row>
    <row r="2880" spans="13:21" x14ac:dyDescent="0.4">
      <c r="M2880" s="35" t="s">
        <v>44561</v>
      </c>
      <c r="N2880" s="35" t="s">
        <v>48991</v>
      </c>
      <c r="O2880" s="35" t="s">
        <v>44562</v>
      </c>
      <c r="P2880" s="35" t="s">
        <v>42901</v>
      </c>
      <c r="Q2880" s="35" t="s">
        <v>29721</v>
      </c>
      <c r="R2880" s="35" t="s">
        <v>29719</v>
      </c>
      <c r="S2880" s="35" t="s">
        <v>42902</v>
      </c>
      <c r="T2880" s="36" t="s">
        <v>45667</v>
      </c>
      <c r="U2880" s="39" t="str">
        <f>_xlfn.CONCAT(Tabel4[[#This Row],[Personnr.]],"-",Tabel4[[#This Row],[Afdeling]],"-",Tabel4[[#This Row],[ASS_Status]])</f>
        <v>36003-2922-Aktiv ansættelse</v>
      </c>
    </row>
    <row r="2881" spans="13:21" x14ac:dyDescent="0.4">
      <c r="M2881" s="35" t="s">
        <v>6521</v>
      </c>
      <c r="N2881" s="35" t="s">
        <v>48992</v>
      </c>
      <c r="O2881" s="35" t="s">
        <v>6522</v>
      </c>
      <c r="P2881" s="35" t="s">
        <v>32420</v>
      </c>
      <c r="Q2881" s="35" t="s">
        <v>29718</v>
      </c>
      <c r="R2881" s="35" t="s">
        <v>29737</v>
      </c>
      <c r="S2881" s="35" t="s">
        <v>6523</v>
      </c>
      <c r="T2881" s="36" t="s">
        <v>127</v>
      </c>
      <c r="U2881" s="39" t="str">
        <f>_xlfn.CONCAT(Tabel4[[#This Row],[Personnr.]],"-",Tabel4[[#This Row],[Afdeling]],"-",Tabel4[[#This Row],[ASS_Status]])</f>
        <v>32915-2237-Inactive - Payroll Eligible</v>
      </c>
    </row>
    <row r="2882" spans="13:21" x14ac:dyDescent="0.4">
      <c r="M2882" s="35" t="s">
        <v>6524</v>
      </c>
      <c r="N2882" s="35" t="s">
        <v>48993</v>
      </c>
      <c r="O2882" s="35" t="s">
        <v>6525</v>
      </c>
      <c r="P2882" s="35" t="s">
        <v>32421</v>
      </c>
      <c r="Q2882" s="35" t="s">
        <v>29718</v>
      </c>
      <c r="R2882" s="35" t="s">
        <v>29737</v>
      </c>
      <c r="S2882" s="35" t="s">
        <v>6526</v>
      </c>
      <c r="T2882" s="36" t="s">
        <v>584</v>
      </c>
      <c r="U2882" s="39" t="str">
        <f>_xlfn.CONCAT(Tabel4[[#This Row],[Personnr.]],"-",Tabel4[[#This Row],[Afdeling]],"-",Tabel4[[#This Row],[ASS_Status]])</f>
        <v>20464-4185-Inactive - Payroll Eligible</v>
      </c>
    </row>
    <row r="2883" spans="13:21" x14ac:dyDescent="0.4">
      <c r="M2883" s="35" t="s">
        <v>48994</v>
      </c>
      <c r="N2883" s="35" t="s">
        <v>48995</v>
      </c>
      <c r="O2883" s="35" t="s">
        <v>48996</v>
      </c>
      <c r="P2883" s="35" t="s">
        <v>48997</v>
      </c>
      <c r="Q2883" s="35" t="s">
        <v>29721</v>
      </c>
      <c r="R2883" s="35" t="s">
        <v>29737</v>
      </c>
      <c r="S2883" s="35" t="s">
        <v>48998</v>
      </c>
      <c r="T2883" s="36" t="s">
        <v>472</v>
      </c>
      <c r="U2883" s="39" t="str">
        <f>_xlfn.CONCAT(Tabel4[[#This Row],[Personnr.]],"-",Tabel4[[#This Row],[Afdeling]],"-",Tabel4[[#This Row],[ASS_Status]])</f>
        <v>36522-3195-Aktiv ansættelse</v>
      </c>
    </row>
    <row r="2884" spans="13:21" x14ac:dyDescent="0.4">
      <c r="M2884" s="35" t="s">
        <v>6527</v>
      </c>
      <c r="N2884" s="35" t="s">
        <v>48999</v>
      </c>
      <c r="O2884" s="35" t="s">
        <v>6528</v>
      </c>
      <c r="P2884" s="35" t="s">
        <v>32422</v>
      </c>
      <c r="Q2884" s="35" t="s">
        <v>29718</v>
      </c>
      <c r="R2884" s="35" t="s">
        <v>29754</v>
      </c>
      <c r="S2884" s="35" t="s">
        <v>6529</v>
      </c>
      <c r="T2884" s="36" t="s">
        <v>76</v>
      </c>
      <c r="U2884" s="39" t="str">
        <f>_xlfn.CONCAT(Tabel4[[#This Row],[Personnr.]],"-",Tabel4[[#This Row],[Afdeling]],"-",Tabel4[[#This Row],[ASS_Status]])</f>
        <v>33464-1100-Inactive - Payroll Eligible</v>
      </c>
    </row>
    <row r="2885" spans="13:21" x14ac:dyDescent="0.4">
      <c r="M2885" s="35" t="s">
        <v>6530</v>
      </c>
      <c r="N2885" s="35" t="s">
        <v>49000</v>
      </c>
      <c r="O2885" s="35" t="s">
        <v>6531</v>
      </c>
      <c r="P2885" s="35" t="s">
        <v>32423</v>
      </c>
      <c r="Q2885" s="35" t="s">
        <v>29718</v>
      </c>
      <c r="R2885" s="35" t="s">
        <v>29761</v>
      </c>
      <c r="S2885" s="35" t="s">
        <v>6532</v>
      </c>
      <c r="T2885" s="36" t="s">
        <v>91</v>
      </c>
      <c r="U2885" s="39" t="str">
        <f>_xlfn.CONCAT(Tabel4[[#This Row],[Personnr.]],"-",Tabel4[[#This Row],[Afdeling]],"-",Tabel4[[#This Row],[ASS_Status]])</f>
        <v>30001-1135-Inactive - Payroll Eligible</v>
      </c>
    </row>
    <row r="2886" spans="13:21" x14ac:dyDescent="0.4">
      <c r="M2886" s="35" t="s">
        <v>6533</v>
      </c>
      <c r="N2886" s="35" t="s">
        <v>49001</v>
      </c>
      <c r="O2886" s="35" t="s">
        <v>6534</v>
      </c>
      <c r="P2886" s="35" t="s">
        <v>32424</v>
      </c>
      <c r="Q2886" s="35" t="s">
        <v>29718</v>
      </c>
      <c r="R2886" s="35" t="s">
        <v>29748</v>
      </c>
      <c r="S2886" s="35" t="s">
        <v>6535</v>
      </c>
      <c r="T2886" s="36" t="s">
        <v>538</v>
      </c>
      <c r="U2886" s="39" t="str">
        <f>_xlfn.CONCAT(Tabel4[[#This Row],[Personnr.]],"-",Tabel4[[#This Row],[Afdeling]],"-",Tabel4[[#This Row],[ASS_Status]])</f>
        <v>23825-3425-Inactive - Payroll Eligible</v>
      </c>
    </row>
    <row r="2887" spans="13:21" x14ac:dyDescent="0.4">
      <c r="M2887" s="35" t="s">
        <v>6536</v>
      </c>
      <c r="N2887" s="35" t="s">
        <v>49002</v>
      </c>
      <c r="O2887" s="35" t="s">
        <v>6537</v>
      </c>
      <c r="P2887" s="35" t="s">
        <v>32425</v>
      </c>
      <c r="Q2887" s="35" t="s">
        <v>29718</v>
      </c>
      <c r="R2887" s="35" t="s">
        <v>29761</v>
      </c>
      <c r="S2887" s="35" t="s">
        <v>6538</v>
      </c>
      <c r="T2887" s="36" t="s">
        <v>472</v>
      </c>
      <c r="U2887" s="39" t="str">
        <f>_xlfn.CONCAT(Tabel4[[#This Row],[Personnr.]],"-",Tabel4[[#This Row],[Afdeling]],"-",Tabel4[[#This Row],[ASS_Status]])</f>
        <v>25765-3195-Inactive - Payroll Eligible</v>
      </c>
    </row>
    <row r="2888" spans="13:21" x14ac:dyDescent="0.4">
      <c r="M2888" s="35" t="s">
        <v>6536</v>
      </c>
      <c r="N2888" s="35"/>
      <c r="O2888" s="35"/>
      <c r="P2888" s="35" t="s">
        <v>49003</v>
      </c>
      <c r="Q2888" s="35" t="s">
        <v>29721</v>
      </c>
      <c r="R2888" s="35" t="s">
        <v>29737</v>
      </c>
      <c r="S2888" s="35" t="s">
        <v>6538</v>
      </c>
      <c r="T2888" s="36" t="s">
        <v>472</v>
      </c>
      <c r="U2888" s="39" t="str">
        <f>_xlfn.CONCAT(Tabel4[[#This Row],[Personnr.]],"-",Tabel4[[#This Row],[Afdeling]],"-",Tabel4[[#This Row],[ASS_Status]])</f>
        <v>-3195-Aktiv ansættelse</v>
      </c>
    </row>
    <row r="2889" spans="13:21" x14ac:dyDescent="0.4">
      <c r="M2889" s="35" t="s">
        <v>6539</v>
      </c>
      <c r="N2889" s="35" t="s">
        <v>49004</v>
      </c>
      <c r="O2889" s="35" t="s">
        <v>6540</v>
      </c>
      <c r="P2889" s="35" t="s">
        <v>32426</v>
      </c>
      <c r="Q2889" s="35" t="s">
        <v>29718</v>
      </c>
      <c r="R2889" s="35" t="s">
        <v>29719</v>
      </c>
      <c r="S2889" s="35" t="s">
        <v>6541</v>
      </c>
      <c r="T2889" s="36" t="s">
        <v>757</v>
      </c>
      <c r="U2889" s="39" t="str">
        <f>_xlfn.CONCAT(Tabel4[[#This Row],[Personnr.]],"-",Tabel4[[#This Row],[Afdeling]],"-",Tabel4[[#This Row],[ASS_Status]])</f>
        <v>31442-7710-Inactive - Payroll Eligible</v>
      </c>
    </row>
    <row r="2890" spans="13:21" x14ac:dyDescent="0.4">
      <c r="M2890" s="35" t="s">
        <v>49005</v>
      </c>
      <c r="N2890" s="35" t="s">
        <v>49006</v>
      </c>
      <c r="O2890" s="35" t="s">
        <v>49007</v>
      </c>
      <c r="P2890" s="35" t="s">
        <v>49008</v>
      </c>
      <c r="Q2890" s="35" t="s">
        <v>29721</v>
      </c>
      <c r="R2890" s="35" t="s">
        <v>29748</v>
      </c>
      <c r="S2890" s="35" t="s">
        <v>49009</v>
      </c>
      <c r="T2890" s="36" t="s">
        <v>47372</v>
      </c>
      <c r="U2890" s="39" t="str">
        <f>_xlfn.CONCAT(Tabel4[[#This Row],[Personnr.]],"-",Tabel4[[#This Row],[Afdeling]],"-",Tabel4[[#This Row],[ASS_Status]])</f>
        <v>36180-2294-Aktiv ansættelse</v>
      </c>
    </row>
    <row r="2891" spans="13:21" x14ac:dyDescent="0.4">
      <c r="M2891" s="35" t="s">
        <v>49010</v>
      </c>
      <c r="N2891" s="35" t="s">
        <v>49011</v>
      </c>
      <c r="O2891" s="35" t="s">
        <v>49012</v>
      </c>
      <c r="P2891" s="35" t="s">
        <v>49013</v>
      </c>
      <c r="Q2891" s="35" t="s">
        <v>29721</v>
      </c>
      <c r="R2891" s="35" t="s">
        <v>29748</v>
      </c>
      <c r="S2891" s="35" t="s">
        <v>49014</v>
      </c>
      <c r="T2891" s="36" t="s">
        <v>138</v>
      </c>
      <c r="U2891" s="39" t="str">
        <f>_xlfn.CONCAT(Tabel4[[#This Row],[Personnr.]],"-",Tabel4[[#This Row],[Afdeling]],"-",Tabel4[[#This Row],[ASS_Status]])</f>
        <v>36883-2253-Aktiv ansættelse</v>
      </c>
    </row>
    <row r="2892" spans="13:21" x14ac:dyDescent="0.4">
      <c r="M2892" s="35" t="s">
        <v>6542</v>
      </c>
      <c r="N2892" s="35" t="s">
        <v>49015</v>
      </c>
      <c r="O2892" s="35" t="s">
        <v>6543</v>
      </c>
      <c r="P2892" s="35" t="s">
        <v>32427</v>
      </c>
      <c r="Q2892" s="35" t="s">
        <v>29718</v>
      </c>
      <c r="R2892" s="35" t="s">
        <v>29745</v>
      </c>
      <c r="S2892" s="35" t="s">
        <v>6544</v>
      </c>
      <c r="T2892" s="36" t="s">
        <v>39</v>
      </c>
      <c r="U2892" s="39" t="str">
        <f>_xlfn.CONCAT(Tabel4[[#This Row],[Personnr.]],"-",Tabel4[[#This Row],[Afdeling]],"-",Tabel4[[#This Row],[ASS_Status]])</f>
        <v>32213-0132-Inactive - Payroll Eligible</v>
      </c>
    </row>
    <row r="2893" spans="13:21" x14ac:dyDescent="0.4">
      <c r="M2893" s="35" t="s">
        <v>6542</v>
      </c>
      <c r="N2893" s="35"/>
      <c r="O2893" s="35"/>
      <c r="P2893" s="35" t="s">
        <v>32428</v>
      </c>
      <c r="Q2893" s="35" t="s">
        <v>29718</v>
      </c>
      <c r="R2893" s="35" t="s">
        <v>29745</v>
      </c>
      <c r="S2893" s="35" t="s">
        <v>6544</v>
      </c>
      <c r="T2893" s="36" t="s">
        <v>39</v>
      </c>
      <c r="U2893" s="39" t="str">
        <f>_xlfn.CONCAT(Tabel4[[#This Row],[Personnr.]],"-",Tabel4[[#This Row],[Afdeling]],"-",Tabel4[[#This Row],[ASS_Status]])</f>
        <v>-0132-Inactive - Payroll Eligible</v>
      </c>
    </row>
    <row r="2894" spans="13:21" ht="33.75" x14ac:dyDescent="0.4">
      <c r="M2894" s="35" t="s">
        <v>6545</v>
      </c>
      <c r="N2894" s="35" t="s">
        <v>49016</v>
      </c>
      <c r="O2894" s="35" t="s">
        <v>6546</v>
      </c>
      <c r="P2894" s="35" t="s">
        <v>32429</v>
      </c>
      <c r="Q2894" s="35" t="s">
        <v>29718</v>
      </c>
      <c r="R2894" s="35" t="s">
        <v>29754</v>
      </c>
      <c r="S2894" s="35" t="s">
        <v>6547</v>
      </c>
      <c r="T2894" s="36" t="s">
        <v>867</v>
      </c>
      <c r="U2894" s="39" t="str">
        <f>_xlfn.CONCAT(Tabel4[[#This Row],[Personnr.]],"-",Tabel4[[#This Row],[Afdeling]],"-",Tabel4[[#This Row],[ASS_Status]])</f>
        <v>30111-8646-Inactive - Payroll Eligible</v>
      </c>
    </row>
    <row r="2895" spans="13:21" x14ac:dyDescent="0.4">
      <c r="M2895" s="35" t="s">
        <v>49017</v>
      </c>
      <c r="N2895" s="35" t="s">
        <v>49018</v>
      </c>
      <c r="O2895" s="35" t="s">
        <v>49019</v>
      </c>
      <c r="P2895" s="35" t="s">
        <v>49020</v>
      </c>
      <c r="Q2895" s="35" t="s">
        <v>29718</v>
      </c>
      <c r="R2895" s="35" t="s">
        <v>29745</v>
      </c>
      <c r="S2895" s="35" t="s">
        <v>49021</v>
      </c>
      <c r="T2895" s="36" t="s">
        <v>39</v>
      </c>
      <c r="U2895" s="39" t="str">
        <f>_xlfn.CONCAT(Tabel4[[#This Row],[Personnr.]],"-",Tabel4[[#This Row],[Afdeling]],"-",Tabel4[[#This Row],[ASS_Status]])</f>
        <v>36919-0132-Inactive - Payroll Eligible</v>
      </c>
    </row>
    <row r="2896" spans="13:21" x14ac:dyDescent="0.4">
      <c r="M2896" s="35" t="s">
        <v>6548</v>
      </c>
      <c r="N2896" s="35" t="s">
        <v>49022</v>
      </c>
      <c r="O2896" s="35" t="s">
        <v>6549</v>
      </c>
      <c r="P2896" s="35" t="s">
        <v>32430</v>
      </c>
      <c r="Q2896" s="35" t="s">
        <v>29718</v>
      </c>
      <c r="R2896" s="35" t="s">
        <v>29745</v>
      </c>
      <c r="S2896" s="35" t="s">
        <v>6550</v>
      </c>
      <c r="T2896" s="36" t="s">
        <v>39</v>
      </c>
      <c r="U2896" s="39" t="str">
        <f>_xlfn.CONCAT(Tabel4[[#This Row],[Personnr.]],"-",Tabel4[[#This Row],[Afdeling]],"-",Tabel4[[#This Row],[ASS_Status]])</f>
        <v>32333-0132-Inactive - Payroll Eligible</v>
      </c>
    </row>
    <row r="2897" spans="13:21" x14ac:dyDescent="0.4">
      <c r="M2897" s="35" t="s">
        <v>6548</v>
      </c>
      <c r="N2897" s="35"/>
      <c r="O2897" s="35"/>
      <c r="P2897" s="35" t="s">
        <v>32431</v>
      </c>
      <c r="Q2897" s="35" t="s">
        <v>29718</v>
      </c>
      <c r="R2897" s="35" t="s">
        <v>29745</v>
      </c>
      <c r="S2897" s="35" t="s">
        <v>6550</v>
      </c>
      <c r="T2897" s="36" t="s">
        <v>39</v>
      </c>
      <c r="U2897" s="39" t="str">
        <f>_xlfn.CONCAT(Tabel4[[#This Row],[Personnr.]],"-",Tabel4[[#This Row],[Afdeling]],"-",Tabel4[[#This Row],[ASS_Status]])</f>
        <v>-0132-Inactive - Payroll Eligible</v>
      </c>
    </row>
    <row r="2898" spans="13:21" x14ac:dyDescent="0.4">
      <c r="M2898" s="35" t="s">
        <v>27623</v>
      </c>
      <c r="N2898" s="35" t="s">
        <v>49023</v>
      </c>
      <c r="O2898" s="35" t="s">
        <v>27624</v>
      </c>
      <c r="P2898" s="35" t="s">
        <v>32432</v>
      </c>
      <c r="Q2898" s="35" t="s">
        <v>29718</v>
      </c>
      <c r="R2898" s="35" t="s">
        <v>29745</v>
      </c>
      <c r="S2898" s="35" t="s">
        <v>27625</v>
      </c>
      <c r="T2898" s="36" t="s">
        <v>39</v>
      </c>
      <c r="U2898" s="39" t="str">
        <f>_xlfn.CONCAT(Tabel4[[#This Row],[Personnr.]],"-",Tabel4[[#This Row],[Afdeling]],"-",Tabel4[[#This Row],[ASS_Status]])</f>
        <v>34619-0132-Inactive - Payroll Eligible</v>
      </c>
    </row>
    <row r="2899" spans="13:21" x14ac:dyDescent="0.4">
      <c r="M2899" s="35" t="s">
        <v>27623</v>
      </c>
      <c r="N2899" s="35"/>
      <c r="O2899" s="35"/>
      <c r="P2899" s="35" t="s">
        <v>49024</v>
      </c>
      <c r="Q2899" s="35" t="s">
        <v>29718</v>
      </c>
      <c r="R2899" s="35" t="s">
        <v>29745</v>
      </c>
      <c r="S2899" s="35" t="s">
        <v>27625</v>
      </c>
      <c r="T2899" s="36" t="s">
        <v>39</v>
      </c>
      <c r="U2899" s="39" t="str">
        <f>_xlfn.CONCAT(Tabel4[[#This Row],[Personnr.]],"-",Tabel4[[#This Row],[Afdeling]],"-",Tabel4[[#This Row],[ASS_Status]])</f>
        <v>-0132-Inactive - Payroll Eligible</v>
      </c>
    </row>
    <row r="2900" spans="13:21" x14ac:dyDescent="0.4">
      <c r="M2900" s="35" t="s">
        <v>6551</v>
      </c>
      <c r="N2900" s="35" t="s">
        <v>49025</v>
      </c>
      <c r="O2900" s="35" t="s">
        <v>6552</v>
      </c>
      <c r="P2900" s="35" t="s">
        <v>32433</v>
      </c>
      <c r="Q2900" s="35" t="s">
        <v>29718</v>
      </c>
      <c r="R2900" s="35" t="s">
        <v>29745</v>
      </c>
      <c r="S2900" s="35" t="s">
        <v>6553</v>
      </c>
      <c r="T2900" s="36" t="s">
        <v>67</v>
      </c>
      <c r="U2900" s="39" t="str">
        <f>_xlfn.CONCAT(Tabel4[[#This Row],[Personnr.]],"-",Tabel4[[#This Row],[Afdeling]],"-",Tabel4[[#This Row],[ASS_Status]])</f>
        <v>29858-1061-Inactive - Payroll Eligible</v>
      </c>
    </row>
    <row r="2901" spans="13:21" x14ac:dyDescent="0.4">
      <c r="M2901" s="35" t="s">
        <v>6551</v>
      </c>
      <c r="N2901" s="35"/>
      <c r="O2901" s="35"/>
      <c r="P2901" s="35" t="s">
        <v>32434</v>
      </c>
      <c r="Q2901" s="35" t="s">
        <v>29718</v>
      </c>
      <c r="R2901" s="35" t="s">
        <v>29745</v>
      </c>
      <c r="S2901" s="35" t="s">
        <v>6553</v>
      </c>
      <c r="T2901" s="36" t="s">
        <v>67</v>
      </c>
      <c r="U2901" s="39" t="str">
        <f>_xlfn.CONCAT(Tabel4[[#This Row],[Personnr.]],"-",Tabel4[[#This Row],[Afdeling]],"-",Tabel4[[#This Row],[ASS_Status]])</f>
        <v>-1061-Inactive - Payroll Eligible</v>
      </c>
    </row>
    <row r="2902" spans="13:21" x14ac:dyDescent="0.4">
      <c r="M2902" s="35" t="s">
        <v>6551</v>
      </c>
      <c r="N2902" s="35"/>
      <c r="O2902" s="35"/>
      <c r="P2902" s="35" t="s">
        <v>32435</v>
      </c>
      <c r="Q2902" s="35" t="s">
        <v>29718</v>
      </c>
      <c r="R2902" s="35" t="s">
        <v>29745</v>
      </c>
      <c r="S2902" s="35" t="s">
        <v>6553</v>
      </c>
      <c r="T2902" s="36" t="s">
        <v>67</v>
      </c>
      <c r="U2902" s="39" t="str">
        <f>_xlfn.CONCAT(Tabel4[[#This Row],[Personnr.]],"-",Tabel4[[#This Row],[Afdeling]],"-",Tabel4[[#This Row],[ASS_Status]])</f>
        <v>-1061-Inactive - Payroll Eligible</v>
      </c>
    </row>
    <row r="2903" spans="13:21" x14ac:dyDescent="0.4">
      <c r="M2903" s="35" t="s">
        <v>49026</v>
      </c>
      <c r="N2903" s="35" t="s">
        <v>49027</v>
      </c>
      <c r="O2903" s="35" t="s">
        <v>49028</v>
      </c>
      <c r="P2903" s="35" t="s">
        <v>49029</v>
      </c>
      <c r="Q2903" s="35" t="s">
        <v>29721</v>
      </c>
      <c r="R2903" s="35" t="s">
        <v>29754</v>
      </c>
      <c r="S2903" s="35" t="s">
        <v>49030</v>
      </c>
      <c r="T2903" s="36" t="s">
        <v>738</v>
      </c>
      <c r="U2903" s="39" t="str">
        <f>_xlfn.CONCAT(Tabel4[[#This Row],[Personnr.]],"-",Tabel4[[#This Row],[Afdeling]],"-",Tabel4[[#This Row],[ASS_Status]])</f>
        <v>37325-6500-Aktiv ansættelse</v>
      </c>
    </row>
    <row r="2904" spans="13:21" ht="33.75" x14ac:dyDescent="0.4">
      <c r="M2904" s="35" t="s">
        <v>6554</v>
      </c>
      <c r="N2904" s="35" t="s">
        <v>49031</v>
      </c>
      <c r="O2904" s="35" t="s">
        <v>6555</v>
      </c>
      <c r="P2904" s="35" t="s">
        <v>32436</v>
      </c>
      <c r="Q2904" s="35" t="s">
        <v>29721</v>
      </c>
      <c r="R2904" s="35" t="s">
        <v>29926</v>
      </c>
      <c r="S2904" s="35" t="s">
        <v>6556</v>
      </c>
      <c r="T2904" s="36" t="s">
        <v>38</v>
      </c>
      <c r="U2904" s="39" t="str">
        <f>_xlfn.CONCAT(Tabel4[[#This Row],[Personnr.]],"-",Tabel4[[#This Row],[Afdeling]],"-",Tabel4[[#This Row],[ASS_Status]])</f>
        <v>12962-0131-Aktiv ansættelse</v>
      </c>
    </row>
    <row r="2905" spans="13:21" x14ac:dyDescent="0.4">
      <c r="M2905" s="35" t="s">
        <v>6557</v>
      </c>
      <c r="N2905" s="35" t="s">
        <v>49032</v>
      </c>
      <c r="O2905" s="35" t="s">
        <v>6558</v>
      </c>
      <c r="P2905" s="35" t="s">
        <v>32437</v>
      </c>
      <c r="Q2905" s="35" t="s">
        <v>29721</v>
      </c>
      <c r="R2905" s="35" t="s">
        <v>29791</v>
      </c>
      <c r="S2905" s="35" t="s">
        <v>6559</v>
      </c>
      <c r="T2905" s="36" t="s">
        <v>252</v>
      </c>
      <c r="U2905" s="39" t="str">
        <f>_xlfn.CONCAT(Tabel4[[#This Row],[Personnr.]],"-",Tabel4[[#This Row],[Afdeling]],"-",Tabel4[[#This Row],[ASS_Status]])</f>
        <v>12295-2542-Aktiv ansættelse</v>
      </c>
    </row>
    <row r="2906" spans="13:21" x14ac:dyDescent="0.4">
      <c r="M2906" s="35" t="s">
        <v>6560</v>
      </c>
      <c r="N2906" s="35" t="s">
        <v>49033</v>
      </c>
      <c r="O2906" s="35" t="s">
        <v>6561</v>
      </c>
      <c r="P2906" s="35" t="s">
        <v>32438</v>
      </c>
      <c r="Q2906" s="35" t="s">
        <v>29718</v>
      </c>
      <c r="R2906" s="35" t="s">
        <v>29994</v>
      </c>
      <c r="S2906" s="35" t="s">
        <v>6562</v>
      </c>
      <c r="T2906" s="36" t="s">
        <v>540</v>
      </c>
      <c r="U2906" s="39" t="str">
        <f>_xlfn.CONCAT(Tabel4[[#This Row],[Personnr.]],"-",Tabel4[[#This Row],[Afdeling]],"-",Tabel4[[#This Row],[ASS_Status]])</f>
        <v>33327-3432-Inactive - Payroll Eligible</v>
      </c>
    </row>
    <row r="2907" spans="13:21" ht="33.75" x14ac:dyDescent="0.4">
      <c r="M2907" s="35" t="s">
        <v>6563</v>
      </c>
      <c r="N2907" s="35" t="s">
        <v>49034</v>
      </c>
      <c r="O2907" s="35" t="s">
        <v>6564</v>
      </c>
      <c r="P2907" s="35" t="s">
        <v>32439</v>
      </c>
      <c r="Q2907" s="35" t="s">
        <v>29721</v>
      </c>
      <c r="R2907" s="35" t="s">
        <v>29832</v>
      </c>
      <c r="S2907" s="35" t="s">
        <v>6565</v>
      </c>
      <c r="T2907" s="36" t="s">
        <v>553</v>
      </c>
      <c r="U2907" s="39" t="str">
        <f>_xlfn.CONCAT(Tabel4[[#This Row],[Personnr.]],"-",Tabel4[[#This Row],[Afdeling]],"-",Tabel4[[#This Row],[ASS_Status]])</f>
        <v>29699-3500-Aktiv ansættelse</v>
      </c>
    </row>
    <row r="2908" spans="13:21" x14ac:dyDescent="0.4">
      <c r="M2908" s="35" t="s">
        <v>6566</v>
      </c>
      <c r="N2908" s="35" t="s">
        <v>49035</v>
      </c>
      <c r="O2908" s="35" t="s">
        <v>6567</v>
      </c>
      <c r="P2908" s="35" t="s">
        <v>32440</v>
      </c>
      <c r="Q2908" s="35" t="s">
        <v>29721</v>
      </c>
      <c r="R2908" s="35" t="s">
        <v>29956</v>
      </c>
      <c r="S2908" s="35" t="s">
        <v>6568</v>
      </c>
      <c r="T2908" s="36" t="s">
        <v>159</v>
      </c>
      <c r="U2908" s="39" t="str">
        <f>_xlfn.CONCAT(Tabel4[[#This Row],[Personnr.]],"-",Tabel4[[#This Row],[Afdeling]],"-",Tabel4[[#This Row],[ASS_Status]])</f>
        <v>10818-2303-Aktiv ansættelse</v>
      </c>
    </row>
    <row r="2909" spans="13:21" x14ac:dyDescent="0.4">
      <c r="M2909" s="35" t="s">
        <v>6569</v>
      </c>
      <c r="N2909" s="35" t="s">
        <v>49036</v>
      </c>
      <c r="O2909" s="35" t="s">
        <v>220</v>
      </c>
      <c r="P2909" s="35" t="s">
        <v>32441</v>
      </c>
      <c r="Q2909" s="35" t="s">
        <v>29718</v>
      </c>
      <c r="R2909" s="35" t="s">
        <v>30311</v>
      </c>
      <c r="S2909" s="35" t="s">
        <v>6570</v>
      </c>
      <c r="T2909" s="36" t="s">
        <v>835</v>
      </c>
      <c r="U2909" s="39" t="str">
        <f>_xlfn.CONCAT(Tabel4[[#This Row],[Personnr.]],"-",Tabel4[[#This Row],[Afdeling]],"-",Tabel4[[#This Row],[ASS_Status]])</f>
        <v>2456-8530-Inactive - Payroll Eligible</v>
      </c>
    </row>
    <row r="2910" spans="13:21" x14ac:dyDescent="0.4">
      <c r="M2910" s="35" t="s">
        <v>6571</v>
      </c>
      <c r="N2910" s="35" t="s">
        <v>49037</v>
      </c>
      <c r="O2910" s="35" t="s">
        <v>6572</v>
      </c>
      <c r="P2910" s="35" t="s">
        <v>32442</v>
      </c>
      <c r="Q2910" s="35" t="s">
        <v>29721</v>
      </c>
      <c r="R2910" s="35" t="s">
        <v>30001</v>
      </c>
      <c r="S2910" s="35" t="s">
        <v>6573</v>
      </c>
      <c r="T2910" s="36" t="s">
        <v>254</v>
      </c>
      <c r="U2910" s="39" t="str">
        <f>_xlfn.CONCAT(Tabel4[[#This Row],[Personnr.]],"-",Tabel4[[#This Row],[Afdeling]],"-",Tabel4[[#This Row],[ASS_Status]])</f>
        <v>28467-2562-Aktiv ansættelse</v>
      </c>
    </row>
    <row r="2911" spans="13:21" x14ac:dyDescent="0.4">
      <c r="M2911" s="35" t="s">
        <v>6574</v>
      </c>
      <c r="N2911" s="35" t="s">
        <v>49038</v>
      </c>
      <c r="O2911" s="35" t="s">
        <v>6575</v>
      </c>
      <c r="P2911" s="35" t="s">
        <v>32443</v>
      </c>
      <c r="Q2911" s="35" t="s">
        <v>29718</v>
      </c>
      <c r="R2911" s="35" t="s">
        <v>30005</v>
      </c>
      <c r="S2911" s="35" t="s">
        <v>6576</v>
      </c>
      <c r="T2911" s="36" t="s">
        <v>864</v>
      </c>
      <c r="U2911" s="39" t="str">
        <f>_xlfn.CONCAT(Tabel4[[#This Row],[Personnr.]],"-",Tabel4[[#This Row],[Afdeling]],"-",Tabel4[[#This Row],[ASS_Status]])</f>
        <v>28046-8630-Inactive - Payroll Eligible</v>
      </c>
    </row>
    <row r="2912" spans="13:21" x14ac:dyDescent="0.4">
      <c r="M2912" s="35" t="s">
        <v>6577</v>
      </c>
      <c r="N2912" s="35" t="s">
        <v>49039</v>
      </c>
      <c r="O2912" s="35" t="s">
        <v>6578</v>
      </c>
      <c r="P2912" s="35" t="s">
        <v>32444</v>
      </c>
      <c r="Q2912" s="35" t="s">
        <v>29721</v>
      </c>
      <c r="R2912" s="35" t="s">
        <v>29731</v>
      </c>
      <c r="S2912" s="35" t="s">
        <v>6579</v>
      </c>
      <c r="T2912" s="36" t="s">
        <v>869</v>
      </c>
      <c r="U2912" s="39" t="str">
        <f>_xlfn.CONCAT(Tabel4[[#This Row],[Personnr.]],"-",Tabel4[[#This Row],[Afdeling]],"-",Tabel4[[#This Row],[ASS_Status]])</f>
        <v>32425-8650-Aktiv ansættelse</v>
      </c>
    </row>
    <row r="2913" spans="13:21" x14ac:dyDescent="0.4">
      <c r="M2913" s="35" t="s">
        <v>49040</v>
      </c>
      <c r="N2913" s="35" t="s">
        <v>49041</v>
      </c>
      <c r="O2913" s="35" t="s">
        <v>49042</v>
      </c>
      <c r="P2913" s="35" t="s">
        <v>49043</v>
      </c>
      <c r="Q2913" s="35" t="s">
        <v>29721</v>
      </c>
      <c r="R2913" s="35" t="s">
        <v>29737</v>
      </c>
      <c r="S2913" s="35" t="s">
        <v>49044</v>
      </c>
      <c r="T2913" s="36" t="s">
        <v>11863</v>
      </c>
      <c r="U2913" s="39" t="str">
        <f>_xlfn.CONCAT(Tabel4[[#This Row],[Personnr.]],"-",Tabel4[[#This Row],[Afdeling]],"-",Tabel4[[#This Row],[ASS_Status]])</f>
        <v>36695-2306-Aktiv ansættelse</v>
      </c>
    </row>
    <row r="2914" spans="13:21" x14ac:dyDescent="0.4">
      <c r="M2914" s="35" t="s">
        <v>6580</v>
      </c>
      <c r="N2914" s="35" t="s">
        <v>49045</v>
      </c>
      <c r="O2914" s="35" t="s">
        <v>6581</v>
      </c>
      <c r="P2914" s="35" t="s">
        <v>32445</v>
      </c>
      <c r="Q2914" s="35" t="s">
        <v>29721</v>
      </c>
      <c r="R2914" s="35" t="s">
        <v>32446</v>
      </c>
      <c r="S2914" s="35" t="s">
        <v>6582</v>
      </c>
      <c r="T2914" s="36" t="s">
        <v>864</v>
      </c>
      <c r="U2914" s="39" t="str">
        <f>_xlfn.CONCAT(Tabel4[[#This Row],[Personnr.]],"-",Tabel4[[#This Row],[Afdeling]],"-",Tabel4[[#This Row],[ASS_Status]])</f>
        <v>19827-8630-Aktiv ansættelse</v>
      </c>
    </row>
    <row r="2915" spans="13:21" x14ac:dyDescent="0.4">
      <c r="M2915" s="35" t="s">
        <v>6583</v>
      </c>
      <c r="N2915" s="35" t="s">
        <v>49046</v>
      </c>
      <c r="O2915" s="35" t="s">
        <v>6584</v>
      </c>
      <c r="P2915" s="35" t="s">
        <v>32447</v>
      </c>
      <c r="Q2915" s="35" t="s">
        <v>29721</v>
      </c>
      <c r="R2915" s="35" t="s">
        <v>29879</v>
      </c>
      <c r="S2915" s="35" t="s">
        <v>6585</v>
      </c>
      <c r="T2915" s="36" t="s">
        <v>104</v>
      </c>
      <c r="U2915" s="39" t="str">
        <f>_xlfn.CONCAT(Tabel4[[#This Row],[Personnr.]],"-",Tabel4[[#This Row],[Afdeling]],"-",Tabel4[[#This Row],[ASS_Status]])</f>
        <v>13043-1201-Aktiv ansættelse</v>
      </c>
    </row>
    <row r="2916" spans="13:21" x14ac:dyDescent="0.4">
      <c r="M2916" s="35" t="s">
        <v>6586</v>
      </c>
      <c r="N2916" s="35" t="s">
        <v>49047</v>
      </c>
      <c r="O2916" s="35" t="s">
        <v>6587</v>
      </c>
      <c r="P2916" s="35" t="s">
        <v>32448</v>
      </c>
      <c r="Q2916" s="35" t="s">
        <v>29721</v>
      </c>
      <c r="R2916" s="35" t="s">
        <v>29719</v>
      </c>
      <c r="S2916" s="35" t="s">
        <v>6588</v>
      </c>
      <c r="T2916" s="36" t="s">
        <v>129</v>
      </c>
      <c r="U2916" s="39" t="str">
        <f>_xlfn.CONCAT(Tabel4[[#This Row],[Personnr.]],"-",Tabel4[[#This Row],[Afdeling]],"-",Tabel4[[#This Row],[ASS_Status]])</f>
        <v>20269-2239-Aktiv ansættelse</v>
      </c>
    </row>
    <row r="2917" spans="13:21" x14ac:dyDescent="0.4">
      <c r="M2917" s="35" t="s">
        <v>6589</v>
      </c>
      <c r="N2917" s="35" t="s">
        <v>49048</v>
      </c>
      <c r="O2917" s="35" t="s">
        <v>6590</v>
      </c>
      <c r="P2917" s="35" t="s">
        <v>32449</v>
      </c>
      <c r="Q2917" s="35" t="s">
        <v>29721</v>
      </c>
      <c r="R2917" s="35" t="s">
        <v>29729</v>
      </c>
      <c r="S2917" s="35" t="s">
        <v>6591</v>
      </c>
      <c r="T2917" s="36" t="s">
        <v>11714</v>
      </c>
      <c r="U2917" s="39" t="str">
        <f>_xlfn.CONCAT(Tabel4[[#This Row],[Personnr.]],"-",Tabel4[[#This Row],[Afdeling]],"-",Tabel4[[#This Row],[ASS_Status]])</f>
        <v>15205-6259-Aktiv ansættelse</v>
      </c>
    </row>
    <row r="2918" spans="13:21" x14ac:dyDescent="0.4">
      <c r="M2918" s="35" t="s">
        <v>6592</v>
      </c>
      <c r="N2918" s="35" t="s">
        <v>49049</v>
      </c>
      <c r="O2918" s="35" t="s">
        <v>6593</v>
      </c>
      <c r="P2918" s="35" t="s">
        <v>32450</v>
      </c>
      <c r="Q2918" s="35" t="s">
        <v>29718</v>
      </c>
      <c r="R2918" s="35" t="s">
        <v>29737</v>
      </c>
      <c r="S2918" s="35" t="s">
        <v>6594</v>
      </c>
      <c r="T2918" s="36" t="s">
        <v>108</v>
      </c>
      <c r="U2918" s="39" t="str">
        <f>_xlfn.CONCAT(Tabel4[[#This Row],[Personnr.]],"-",Tabel4[[#This Row],[Afdeling]],"-",Tabel4[[#This Row],[ASS_Status]])</f>
        <v>17713-1212-Inactive - Payroll Eligible</v>
      </c>
    </row>
    <row r="2919" spans="13:21" x14ac:dyDescent="0.4">
      <c r="M2919" s="35" t="s">
        <v>6595</v>
      </c>
      <c r="N2919" s="35" t="s">
        <v>49050</v>
      </c>
      <c r="O2919" s="35" t="s">
        <v>6596</v>
      </c>
      <c r="P2919" s="35" t="s">
        <v>32451</v>
      </c>
      <c r="Q2919" s="35" t="s">
        <v>29721</v>
      </c>
      <c r="R2919" s="35" t="s">
        <v>29737</v>
      </c>
      <c r="S2919" s="35" t="s">
        <v>6597</v>
      </c>
      <c r="T2919" s="36" t="s">
        <v>46052</v>
      </c>
      <c r="U2919" s="39" t="str">
        <f>_xlfn.CONCAT(Tabel4[[#This Row],[Personnr.]],"-",Tabel4[[#This Row],[Afdeling]],"-",Tabel4[[#This Row],[ASS_Status]])</f>
        <v>26883-1222-Aktiv ansættelse</v>
      </c>
    </row>
    <row r="2920" spans="13:21" ht="33.75" x14ac:dyDescent="0.4">
      <c r="M2920" s="35" t="s">
        <v>6598</v>
      </c>
      <c r="N2920" s="35" t="s">
        <v>49051</v>
      </c>
      <c r="O2920" s="35" t="s">
        <v>6599</v>
      </c>
      <c r="P2920" s="35" t="s">
        <v>32452</v>
      </c>
      <c r="Q2920" s="35" t="s">
        <v>29721</v>
      </c>
      <c r="R2920" s="35" t="s">
        <v>29737</v>
      </c>
      <c r="S2920" s="35" t="s">
        <v>6600</v>
      </c>
      <c r="T2920" s="36" t="s">
        <v>891</v>
      </c>
      <c r="U2920" s="39" t="str">
        <f>_xlfn.CONCAT(Tabel4[[#This Row],[Personnr.]],"-",Tabel4[[#This Row],[Afdeling]],"-",Tabel4[[#This Row],[ASS_Status]])</f>
        <v>15349-9100-Aktiv ansættelse</v>
      </c>
    </row>
    <row r="2921" spans="13:21" ht="33.75" x14ac:dyDescent="0.4">
      <c r="M2921" s="35" t="s">
        <v>6598</v>
      </c>
      <c r="N2921" s="35"/>
      <c r="O2921" s="35"/>
      <c r="P2921" s="35" t="s">
        <v>32453</v>
      </c>
      <c r="Q2921" s="35" t="s">
        <v>29721</v>
      </c>
      <c r="R2921" s="35" t="s">
        <v>29737</v>
      </c>
      <c r="S2921" s="35" t="s">
        <v>6600</v>
      </c>
      <c r="T2921" s="36" t="s">
        <v>535</v>
      </c>
      <c r="U2921" s="39" t="str">
        <f>_xlfn.CONCAT(Tabel4[[#This Row],[Personnr.]],"-",Tabel4[[#This Row],[Afdeling]],"-",Tabel4[[#This Row],[ASS_Status]])</f>
        <v>-3422-Aktiv ansættelse</v>
      </c>
    </row>
    <row r="2922" spans="13:21" x14ac:dyDescent="0.4">
      <c r="M2922" s="35" t="s">
        <v>6601</v>
      </c>
      <c r="N2922" s="35" t="s">
        <v>49052</v>
      </c>
      <c r="O2922" s="35" t="s">
        <v>6602</v>
      </c>
      <c r="P2922" s="35" t="s">
        <v>32454</v>
      </c>
      <c r="Q2922" s="35" t="s">
        <v>29721</v>
      </c>
      <c r="R2922" s="35" t="s">
        <v>29719</v>
      </c>
      <c r="S2922" s="35" t="s">
        <v>49053</v>
      </c>
      <c r="T2922" s="36" t="s">
        <v>46605</v>
      </c>
      <c r="U2922" s="39" t="str">
        <f>_xlfn.CONCAT(Tabel4[[#This Row],[Personnr.]],"-",Tabel4[[#This Row],[Afdeling]],"-",Tabel4[[#This Row],[ASS_Status]])</f>
        <v>19766-2904-Aktiv ansættelse</v>
      </c>
    </row>
    <row r="2923" spans="13:21" x14ac:dyDescent="0.4">
      <c r="M2923" s="35" t="s">
        <v>6601</v>
      </c>
      <c r="N2923" s="35"/>
      <c r="O2923" s="35"/>
      <c r="P2923" s="35" t="s">
        <v>32455</v>
      </c>
      <c r="Q2923" s="35" t="s">
        <v>29718</v>
      </c>
      <c r="R2923" s="35" t="s">
        <v>29748</v>
      </c>
      <c r="S2923" s="35" t="s">
        <v>49053</v>
      </c>
      <c r="T2923" s="36" t="s">
        <v>242</v>
      </c>
      <c r="U2923" s="39" t="str">
        <f>_xlfn.CONCAT(Tabel4[[#This Row],[Personnr.]],"-",Tabel4[[#This Row],[Afdeling]],"-",Tabel4[[#This Row],[ASS_Status]])</f>
        <v>-2511-Inactive - Payroll Eligible</v>
      </c>
    </row>
    <row r="2924" spans="13:21" ht="33.75" x14ac:dyDescent="0.4">
      <c r="M2924" s="35" t="s">
        <v>6603</v>
      </c>
      <c r="N2924" s="35" t="s">
        <v>49054</v>
      </c>
      <c r="O2924" s="35" t="s">
        <v>6604</v>
      </c>
      <c r="P2924" s="35" t="s">
        <v>32456</v>
      </c>
      <c r="Q2924" s="35" t="s">
        <v>29718</v>
      </c>
      <c r="R2924" s="35" t="s">
        <v>29761</v>
      </c>
      <c r="S2924" s="35" t="s">
        <v>6605</v>
      </c>
      <c r="T2924" s="36" t="s">
        <v>585</v>
      </c>
      <c r="U2924" s="39" t="str">
        <f>_xlfn.CONCAT(Tabel4[[#This Row],[Personnr.]],"-",Tabel4[[#This Row],[Afdeling]],"-",Tabel4[[#This Row],[ASS_Status]])</f>
        <v>32286-4192-Inactive - Payroll Eligible</v>
      </c>
    </row>
    <row r="2925" spans="13:21" x14ac:dyDescent="0.4">
      <c r="M2925" s="35" t="s">
        <v>6606</v>
      </c>
      <c r="N2925" s="35" t="s">
        <v>49055</v>
      </c>
      <c r="O2925" s="35" t="s">
        <v>6607</v>
      </c>
      <c r="P2925" s="35" t="s">
        <v>32457</v>
      </c>
      <c r="Q2925" s="35" t="s">
        <v>29743</v>
      </c>
      <c r="R2925" s="35" t="s">
        <v>29748</v>
      </c>
      <c r="S2925" s="35" t="s">
        <v>6608</v>
      </c>
      <c r="T2925" s="36" t="s">
        <v>125</v>
      </c>
      <c r="U2925" s="39" t="str">
        <f>_xlfn.CONCAT(Tabel4[[#This Row],[Personnr.]],"-",Tabel4[[#This Row],[Afdeling]],"-",Tabel4[[#This Row],[ASS_Status]])</f>
        <v>27622-2235-Aktivt ansættelsesforhold</v>
      </c>
    </row>
    <row r="2926" spans="13:21" x14ac:dyDescent="0.4">
      <c r="M2926" s="35" t="s">
        <v>49056</v>
      </c>
      <c r="N2926" s="35" t="s">
        <v>49057</v>
      </c>
      <c r="O2926" s="35" t="s">
        <v>49058</v>
      </c>
      <c r="P2926" s="35" t="s">
        <v>49059</v>
      </c>
      <c r="Q2926" s="35" t="s">
        <v>29721</v>
      </c>
      <c r="R2926" s="35" t="s">
        <v>29737</v>
      </c>
      <c r="S2926" s="35" t="s">
        <v>49060</v>
      </c>
      <c r="T2926" s="36" t="s">
        <v>45951</v>
      </c>
      <c r="U2926" s="39" t="str">
        <f>_xlfn.CONCAT(Tabel4[[#This Row],[Personnr.]],"-",Tabel4[[#This Row],[Afdeling]],"-",Tabel4[[#This Row],[ASS_Status]])</f>
        <v>36746-2921-Aktiv ansættelse</v>
      </c>
    </row>
    <row r="2927" spans="13:21" ht="45" x14ac:dyDescent="0.4">
      <c r="M2927" s="35" t="s">
        <v>6609</v>
      </c>
      <c r="N2927" s="35" t="s">
        <v>49061</v>
      </c>
      <c r="O2927" s="35" t="s">
        <v>6610</v>
      </c>
      <c r="P2927" s="35" t="s">
        <v>32458</v>
      </c>
      <c r="Q2927" s="35" t="s">
        <v>29721</v>
      </c>
      <c r="R2927" s="35" t="s">
        <v>29748</v>
      </c>
      <c r="S2927" s="35" t="s">
        <v>6611</v>
      </c>
      <c r="T2927" s="36" t="s">
        <v>472</v>
      </c>
      <c r="U2927" s="39" t="str">
        <f>_xlfn.CONCAT(Tabel4[[#This Row],[Personnr.]],"-",Tabel4[[#This Row],[Afdeling]],"-",Tabel4[[#This Row],[ASS_Status]])</f>
        <v>17981-3195-Aktiv ansættelse</v>
      </c>
    </row>
    <row r="2928" spans="13:21" x14ac:dyDescent="0.4">
      <c r="M2928" s="35" t="s">
        <v>6612</v>
      </c>
      <c r="N2928" s="35" t="s">
        <v>49062</v>
      </c>
      <c r="O2928" s="35" t="s">
        <v>6613</v>
      </c>
      <c r="P2928" s="35" t="s">
        <v>32459</v>
      </c>
      <c r="Q2928" s="35" t="s">
        <v>29721</v>
      </c>
      <c r="R2928" s="35" t="s">
        <v>29748</v>
      </c>
      <c r="S2928" s="35" t="s">
        <v>6614</v>
      </c>
      <c r="T2928" s="36" t="s">
        <v>181</v>
      </c>
      <c r="U2928" s="39" t="str">
        <f>_xlfn.CONCAT(Tabel4[[#This Row],[Personnr.]],"-",Tabel4[[#This Row],[Afdeling]],"-",Tabel4[[#This Row],[ASS_Status]])</f>
        <v>25862-2369-Aktiv ansættelse</v>
      </c>
    </row>
    <row r="2929" spans="13:21" x14ac:dyDescent="0.4">
      <c r="M2929" s="35" t="s">
        <v>6615</v>
      </c>
      <c r="N2929" s="35" t="s">
        <v>49063</v>
      </c>
      <c r="O2929" s="35" t="s">
        <v>6616</v>
      </c>
      <c r="P2929" s="35" t="s">
        <v>32460</v>
      </c>
      <c r="Q2929" s="35" t="s">
        <v>29718</v>
      </c>
      <c r="R2929" s="35" t="s">
        <v>29748</v>
      </c>
      <c r="S2929" s="35" t="s">
        <v>6617</v>
      </c>
      <c r="T2929" s="36" t="s">
        <v>359</v>
      </c>
      <c r="U2929" s="39" t="str">
        <f>_xlfn.CONCAT(Tabel4[[#This Row],[Personnr.]],"-",Tabel4[[#This Row],[Afdeling]],"-",Tabel4[[#This Row],[ASS_Status]])</f>
        <v>31187-2824-Inactive - Payroll Eligible</v>
      </c>
    </row>
    <row r="2930" spans="13:21" x14ac:dyDescent="0.4">
      <c r="M2930" s="35" t="s">
        <v>6615</v>
      </c>
      <c r="N2930" s="35"/>
      <c r="O2930" s="35"/>
      <c r="P2930" s="35" t="s">
        <v>42903</v>
      </c>
      <c r="Q2930" s="35" t="s">
        <v>29718</v>
      </c>
      <c r="R2930" s="35" t="s">
        <v>29761</v>
      </c>
      <c r="S2930" s="35" t="s">
        <v>6617</v>
      </c>
      <c r="T2930" s="36" t="s">
        <v>359</v>
      </c>
      <c r="U2930" s="39" t="str">
        <f>_xlfn.CONCAT(Tabel4[[#This Row],[Personnr.]],"-",Tabel4[[#This Row],[Afdeling]],"-",Tabel4[[#This Row],[ASS_Status]])</f>
        <v>-2824-Inactive - Payroll Eligible</v>
      </c>
    </row>
    <row r="2931" spans="13:21" x14ac:dyDescent="0.4">
      <c r="M2931" s="35" t="s">
        <v>6615</v>
      </c>
      <c r="N2931" s="35"/>
      <c r="O2931" s="35"/>
      <c r="P2931" s="35" t="s">
        <v>42904</v>
      </c>
      <c r="Q2931" s="35" t="s">
        <v>29718</v>
      </c>
      <c r="R2931" s="35" t="s">
        <v>29761</v>
      </c>
      <c r="S2931" s="35" t="s">
        <v>6617</v>
      </c>
      <c r="T2931" s="36" t="s">
        <v>359</v>
      </c>
      <c r="U2931" s="39" t="str">
        <f>_xlfn.CONCAT(Tabel4[[#This Row],[Personnr.]],"-",Tabel4[[#This Row],[Afdeling]],"-",Tabel4[[#This Row],[ASS_Status]])</f>
        <v>-2824-Inactive - Payroll Eligible</v>
      </c>
    </row>
    <row r="2932" spans="13:21" x14ac:dyDescent="0.4">
      <c r="M2932" s="35" t="s">
        <v>27626</v>
      </c>
      <c r="N2932" s="35" t="s">
        <v>49064</v>
      </c>
      <c r="O2932" s="35" t="s">
        <v>27627</v>
      </c>
      <c r="P2932" s="35" t="s">
        <v>32461</v>
      </c>
      <c r="Q2932" s="35" t="s">
        <v>29718</v>
      </c>
      <c r="R2932" s="35" t="s">
        <v>29754</v>
      </c>
      <c r="S2932" s="35" t="s">
        <v>27628</v>
      </c>
      <c r="T2932" s="36" t="s">
        <v>599</v>
      </c>
      <c r="U2932" s="39" t="str">
        <f>_xlfn.CONCAT(Tabel4[[#This Row],[Personnr.]],"-",Tabel4[[#This Row],[Afdeling]],"-",Tabel4[[#This Row],[ASS_Status]])</f>
        <v>34237-4261-Inactive - Payroll Eligible</v>
      </c>
    </row>
    <row r="2933" spans="13:21" x14ac:dyDescent="0.4">
      <c r="M2933" s="35" t="s">
        <v>27626</v>
      </c>
      <c r="N2933" s="35"/>
      <c r="O2933" s="35"/>
      <c r="P2933" s="35" t="s">
        <v>42905</v>
      </c>
      <c r="Q2933" s="35" t="s">
        <v>29718</v>
      </c>
      <c r="R2933" s="35" t="s">
        <v>29745</v>
      </c>
      <c r="S2933" s="35" t="s">
        <v>27628</v>
      </c>
      <c r="T2933" s="36" t="s">
        <v>85</v>
      </c>
      <c r="U2933" s="39" t="str">
        <f>_xlfn.CONCAT(Tabel4[[#This Row],[Personnr.]],"-",Tabel4[[#This Row],[Afdeling]],"-",Tabel4[[#This Row],[ASS_Status]])</f>
        <v>-1118-Inactive - Payroll Eligible</v>
      </c>
    </row>
    <row r="2934" spans="13:21" ht="33.75" x14ac:dyDescent="0.4">
      <c r="M2934" s="35" t="s">
        <v>49065</v>
      </c>
      <c r="N2934" s="35" t="s">
        <v>49066</v>
      </c>
      <c r="O2934" s="35" t="s">
        <v>49067</v>
      </c>
      <c r="P2934" s="35" t="s">
        <v>49068</v>
      </c>
      <c r="Q2934" s="35" t="s">
        <v>29721</v>
      </c>
      <c r="R2934" s="35" t="s">
        <v>29748</v>
      </c>
      <c r="S2934" s="35" t="s">
        <v>49069</v>
      </c>
      <c r="T2934" s="36" t="s">
        <v>109</v>
      </c>
      <c r="U2934" s="39" t="str">
        <f>_xlfn.CONCAT(Tabel4[[#This Row],[Personnr.]],"-",Tabel4[[#This Row],[Afdeling]],"-",Tabel4[[#This Row],[ASS_Status]])</f>
        <v>36582-1213-Aktiv ansættelse</v>
      </c>
    </row>
    <row r="2935" spans="13:21" x14ac:dyDescent="0.4">
      <c r="M2935" s="35" t="s">
        <v>44563</v>
      </c>
      <c r="N2935" s="35" t="s">
        <v>49070</v>
      </c>
      <c r="O2935" s="35" t="s">
        <v>44564</v>
      </c>
      <c r="P2935" s="35" t="s">
        <v>42906</v>
      </c>
      <c r="Q2935" s="35" t="s">
        <v>29721</v>
      </c>
      <c r="R2935" s="35" t="s">
        <v>29719</v>
      </c>
      <c r="S2935" s="35" t="s">
        <v>42907</v>
      </c>
      <c r="T2935" s="36" t="s">
        <v>430</v>
      </c>
      <c r="U2935" s="39" t="str">
        <f>_xlfn.CONCAT(Tabel4[[#This Row],[Personnr.]],"-",Tabel4[[#This Row],[Afdeling]],"-",Tabel4[[#This Row],[ASS_Status]])</f>
        <v>36388-3060-Aktiv ansættelse</v>
      </c>
    </row>
    <row r="2936" spans="13:21" x14ac:dyDescent="0.4">
      <c r="M2936" s="35" t="s">
        <v>6618</v>
      </c>
      <c r="N2936" s="35" t="s">
        <v>49071</v>
      </c>
      <c r="O2936" s="35" t="s">
        <v>6619</v>
      </c>
      <c r="P2936" s="35" t="s">
        <v>32462</v>
      </c>
      <c r="Q2936" s="35" t="s">
        <v>29718</v>
      </c>
      <c r="R2936" s="35" t="s">
        <v>29745</v>
      </c>
      <c r="S2936" s="35" t="s">
        <v>6620</v>
      </c>
      <c r="T2936" s="36" t="s">
        <v>715</v>
      </c>
      <c r="U2936" s="39" t="str">
        <f>_xlfn.CONCAT(Tabel4[[#This Row],[Personnr.]],"-",Tabel4[[#This Row],[Afdeling]],"-",Tabel4[[#This Row],[ASS_Status]])</f>
        <v>29799-6000-Inactive - Payroll Eligible</v>
      </c>
    </row>
    <row r="2937" spans="13:21" x14ac:dyDescent="0.4">
      <c r="M2937" s="35" t="s">
        <v>6618</v>
      </c>
      <c r="N2937" s="35"/>
      <c r="O2937" s="35"/>
      <c r="P2937" s="35" t="s">
        <v>49072</v>
      </c>
      <c r="Q2937" s="35" t="s">
        <v>29721</v>
      </c>
      <c r="R2937" s="35" t="s">
        <v>29745</v>
      </c>
      <c r="S2937" s="35" t="s">
        <v>6620</v>
      </c>
      <c r="T2937" s="36" t="s">
        <v>715</v>
      </c>
      <c r="U2937" s="39" t="str">
        <f>_xlfn.CONCAT(Tabel4[[#This Row],[Personnr.]],"-",Tabel4[[#This Row],[Afdeling]],"-",Tabel4[[#This Row],[ASS_Status]])</f>
        <v>-6000-Aktiv ansættelse</v>
      </c>
    </row>
    <row r="2938" spans="13:21" x14ac:dyDescent="0.4">
      <c r="M2938" s="35" t="s">
        <v>6618</v>
      </c>
      <c r="N2938" s="35"/>
      <c r="O2938" s="35"/>
      <c r="P2938" s="35" t="s">
        <v>32463</v>
      </c>
      <c r="Q2938" s="35" t="s">
        <v>29718</v>
      </c>
      <c r="R2938" s="35" t="s">
        <v>29745</v>
      </c>
      <c r="S2938" s="35" t="s">
        <v>6620</v>
      </c>
      <c r="T2938" s="36" t="s">
        <v>715</v>
      </c>
      <c r="U2938" s="39" t="str">
        <f>_xlfn.CONCAT(Tabel4[[#This Row],[Personnr.]],"-",Tabel4[[#This Row],[Afdeling]],"-",Tabel4[[#This Row],[ASS_Status]])</f>
        <v>-6000-Inactive - Payroll Eligible</v>
      </c>
    </row>
    <row r="2939" spans="13:21" x14ac:dyDescent="0.4">
      <c r="M2939" s="35" t="s">
        <v>6621</v>
      </c>
      <c r="N2939" s="35" t="s">
        <v>49073</v>
      </c>
      <c r="O2939" s="35" t="s">
        <v>6622</v>
      </c>
      <c r="P2939" s="35" t="s">
        <v>32464</v>
      </c>
      <c r="Q2939" s="35" t="s">
        <v>29718</v>
      </c>
      <c r="R2939" s="35"/>
      <c r="S2939" s="35" t="s">
        <v>6623</v>
      </c>
      <c r="T2939" s="36" t="s">
        <v>531</v>
      </c>
      <c r="U2939" s="39" t="str">
        <f>_xlfn.CONCAT(Tabel4[[#This Row],[Personnr.]],"-",Tabel4[[#This Row],[Afdeling]],"-",Tabel4[[#This Row],[ASS_Status]])</f>
        <v>31062-3409-Inactive - Payroll Eligible</v>
      </c>
    </row>
    <row r="2940" spans="13:21" x14ac:dyDescent="0.4">
      <c r="M2940" s="35" t="s">
        <v>6624</v>
      </c>
      <c r="N2940" s="35" t="s">
        <v>49074</v>
      </c>
      <c r="O2940" s="35" t="s">
        <v>6625</v>
      </c>
      <c r="P2940" s="35" t="s">
        <v>32465</v>
      </c>
      <c r="Q2940" s="35" t="s">
        <v>29718</v>
      </c>
      <c r="R2940" s="35" t="s">
        <v>29745</v>
      </c>
      <c r="S2940" s="35" t="s">
        <v>6626</v>
      </c>
      <c r="T2940" s="36" t="s">
        <v>448</v>
      </c>
      <c r="U2940" s="39" t="str">
        <f>_xlfn.CONCAT(Tabel4[[#This Row],[Personnr.]],"-",Tabel4[[#This Row],[Afdeling]],"-",Tabel4[[#This Row],[ASS_Status]])</f>
        <v>27752-3099-Inactive - Payroll Eligible</v>
      </c>
    </row>
    <row r="2941" spans="13:21" x14ac:dyDescent="0.4">
      <c r="M2941" s="35" t="s">
        <v>6624</v>
      </c>
      <c r="N2941" s="35"/>
      <c r="O2941" s="35"/>
      <c r="P2941" s="35" t="s">
        <v>32466</v>
      </c>
      <c r="Q2941" s="35" t="s">
        <v>29718</v>
      </c>
      <c r="R2941" s="35" t="s">
        <v>29745</v>
      </c>
      <c r="S2941" s="35" t="s">
        <v>6626</v>
      </c>
      <c r="T2941" s="36" t="s">
        <v>448</v>
      </c>
      <c r="U2941" s="39" t="str">
        <f>_xlfn.CONCAT(Tabel4[[#This Row],[Personnr.]],"-",Tabel4[[#This Row],[Afdeling]],"-",Tabel4[[#This Row],[ASS_Status]])</f>
        <v>-3099-Inactive - Payroll Eligible</v>
      </c>
    </row>
    <row r="2942" spans="13:21" x14ac:dyDescent="0.4">
      <c r="M2942" s="35" t="s">
        <v>49075</v>
      </c>
      <c r="N2942" s="35" t="s">
        <v>49076</v>
      </c>
      <c r="O2942" s="35" t="s">
        <v>49077</v>
      </c>
      <c r="P2942" s="35" t="s">
        <v>49078</v>
      </c>
      <c r="Q2942" s="35" t="s">
        <v>29721</v>
      </c>
      <c r="R2942" s="35" t="s">
        <v>29754</v>
      </c>
      <c r="S2942" s="35" t="s">
        <v>49079</v>
      </c>
      <c r="T2942" s="36" t="s">
        <v>119</v>
      </c>
      <c r="U2942" s="39" t="str">
        <f>_xlfn.CONCAT(Tabel4[[#This Row],[Personnr.]],"-",Tabel4[[#This Row],[Afdeling]],"-",Tabel4[[#This Row],[ASS_Status]])</f>
        <v>37078-2221-Aktiv ansættelse</v>
      </c>
    </row>
    <row r="2943" spans="13:21" ht="33.75" x14ac:dyDescent="0.4">
      <c r="M2943" s="35" t="s">
        <v>6627</v>
      </c>
      <c r="N2943" s="35" t="s">
        <v>49080</v>
      </c>
      <c r="O2943" s="35" t="s">
        <v>6628</v>
      </c>
      <c r="P2943" s="35" t="s">
        <v>32467</v>
      </c>
      <c r="Q2943" s="35" t="s">
        <v>29718</v>
      </c>
      <c r="R2943" s="35" t="s">
        <v>29754</v>
      </c>
      <c r="S2943" s="35" t="s">
        <v>6629</v>
      </c>
      <c r="T2943" s="36" t="s">
        <v>122</v>
      </c>
      <c r="U2943" s="39" t="str">
        <f>_xlfn.CONCAT(Tabel4[[#This Row],[Personnr.]],"-",Tabel4[[#This Row],[Afdeling]],"-",Tabel4[[#This Row],[ASS_Status]])</f>
        <v>32891-2232-Inactive - Payroll Eligible</v>
      </c>
    </row>
    <row r="2944" spans="13:21" ht="33.75" x14ac:dyDescent="0.4">
      <c r="M2944" s="35" t="s">
        <v>6627</v>
      </c>
      <c r="N2944" s="35"/>
      <c r="O2944" s="35"/>
      <c r="P2944" s="35" t="s">
        <v>42908</v>
      </c>
      <c r="Q2944" s="35" t="s">
        <v>29718</v>
      </c>
      <c r="R2944" s="35" t="s">
        <v>29754</v>
      </c>
      <c r="S2944" s="35" t="s">
        <v>6629</v>
      </c>
      <c r="T2944" s="36" t="s">
        <v>263</v>
      </c>
      <c r="U2944" s="39" t="str">
        <f>_xlfn.CONCAT(Tabel4[[#This Row],[Personnr.]],"-",Tabel4[[#This Row],[Afdeling]],"-",Tabel4[[#This Row],[ASS_Status]])</f>
        <v>-2610-Inactive - Payroll Eligible</v>
      </c>
    </row>
    <row r="2945" spans="13:21" ht="33.75" x14ac:dyDescent="0.4">
      <c r="M2945" s="35" t="s">
        <v>27631</v>
      </c>
      <c r="N2945" s="35" t="s">
        <v>49081</v>
      </c>
      <c r="O2945" s="35" t="s">
        <v>27632</v>
      </c>
      <c r="P2945" s="35" t="s">
        <v>32468</v>
      </c>
      <c r="Q2945" s="35" t="s">
        <v>29718</v>
      </c>
      <c r="R2945" s="35" t="s">
        <v>29745</v>
      </c>
      <c r="S2945" s="35" t="s">
        <v>27633</v>
      </c>
      <c r="T2945" s="36" t="s">
        <v>39</v>
      </c>
      <c r="U2945" s="39" t="str">
        <f>_xlfn.CONCAT(Tabel4[[#This Row],[Personnr.]],"-",Tabel4[[#This Row],[Afdeling]],"-",Tabel4[[#This Row],[ASS_Status]])</f>
        <v>34539-0132-Inactive - Payroll Eligible</v>
      </c>
    </row>
    <row r="2946" spans="13:21" ht="33.75" x14ac:dyDescent="0.4">
      <c r="M2946" s="35" t="s">
        <v>27631</v>
      </c>
      <c r="N2946" s="35"/>
      <c r="O2946" s="35"/>
      <c r="P2946" s="35" t="s">
        <v>49082</v>
      </c>
      <c r="Q2946" s="35" t="s">
        <v>29718</v>
      </c>
      <c r="R2946" s="35" t="s">
        <v>29857</v>
      </c>
      <c r="S2946" s="35" t="s">
        <v>27633</v>
      </c>
      <c r="T2946" s="36" t="s">
        <v>40</v>
      </c>
      <c r="U2946" s="39" t="str">
        <f>_xlfn.CONCAT(Tabel4[[#This Row],[Personnr.]],"-",Tabel4[[#This Row],[Afdeling]],"-",Tabel4[[#This Row],[ASS_Status]])</f>
        <v>-0133-Inactive - Payroll Eligible</v>
      </c>
    </row>
    <row r="2947" spans="13:21" x14ac:dyDescent="0.4">
      <c r="M2947" s="35" t="s">
        <v>27634</v>
      </c>
      <c r="N2947" s="35" t="s">
        <v>49083</v>
      </c>
      <c r="O2947" s="35" t="s">
        <v>27635</v>
      </c>
      <c r="P2947" s="35" t="s">
        <v>32469</v>
      </c>
      <c r="Q2947" s="35" t="s">
        <v>29718</v>
      </c>
      <c r="R2947" s="35" t="s">
        <v>29745</v>
      </c>
      <c r="S2947" s="35" t="s">
        <v>27636</v>
      </c>
      <c r="T2947" s="36" t="s">
        <v>39</v>
      </c>
      <c r="U2947" s="39" t="str">
        <f>_xlfn.CONCAT(Tabel4[[#This Row],[Personnr.]],"-",Tabel4[[#This Row],[Afdeling]],"-",Tabel4[[#This Row],[ASS_Status]])</f>
        <v>34706-0132-Inactive - Payroll Eligible</v>
      </c>
    </row>
    <row r="2948" spans="13:21" x14ac:dyDescent="0.4">
      <c r="M2948" s="35" t="s">
        <v>6630</v>
      </c>
      <c r="N2948" s="35" t="s">
        <v>49084</v>
      </c>
      <c r="O2948" s="35" t="s">
        <v>6631</v>
      </c>
      <c r="P2948" s="35" t="s">
        <v>32470</v>
      </c>
      <c r="Q2948" s="35" t="s">
        <v>29721</v>
      </c>
      <c r="R2948" s="35" t="s">
        <v>29791</v>
      </c>
      <c r="S2948" s="35" t="s">
        <v>6632</v>
      </c>
      <c r="T2948" s="36" t="s">
        <v>304</v>
      </c>
      <c r="U2948" s="39" t="str">
        <f>_xlfn.CONCAT(Tabel4[[#This Row],[Personnr.]],"-",Tabel4[[#This Row],[Afdeling]],"-",Tabel4[[#This Row],[ASS_Status]])</f>
        <v>12768-2743-Aktiv ansættelse</v>
      </c>
    </row>
    <row r="2949" spans="13:21" ht="33.75" x14ac:dyDescent="0.4">
      <c r="M2949" s="35" t="s">
        <v>27637</v>
      </c>
      <c r="N2949" s="35" t="s">
        <v>49085</v>
      </c>
      <c r="O2949" s="35" t="s">
        <v>27638</v>
      </c>
      <c r="P2949" s="35" t="s">
        <v>32471</v>
      </c>
      <c r="Q2949" s="35" t="s">
        <v>29721</v>
      </c>
      <c r="R2949" s="35" t="s">
        <v>30076</v>
      </c>
      <c r="S2949" s="35" t="s">
        <v>27639</v>
      </c>
      <c r="T2949" s="36" t="s">
        <v>159</v>
      </c>
      <c r="U2949" s="39" t="str">
        <f>_xlfn.CONCAT(Tabel4[[#This Row],[Personnr.]],"-",Tabel4[[#This Row],[Afdeling]],"-",Tabel4[[#This Row],[ASS_Status]])</f>
        <v>34408-2303-Aktiv ansættelse</v>
      </c>
    </row>
    <row r="2950" spans="13:21" x14ac:dyDescent="0.4">
      <c r="M2950" s="35" t="s">
        <v>6633</v>
      </c>
      <c r="N2950" s="35" t="s">
        <v>49086</v>
      </c>
      <c r="O2950" s="35" t="s">
        <v>6634</v>
      </c>
      <c r="P2950" s="35" t="s">
        <v>32472</v>
      </c>
      <c r="Q2950" s="35" t="s">
        <v>29718</v>
      </c>
      <c r="R2950" s="35" t="s">
        <v>29965</v>
      </c>
      <c r="S2950" s="35" t="s">
        <v>6635</v>
      </c>
      <c r="T2950" s="36" t="s">
        <v>78</v>
      </c>
      <c r="U2950" s="39" t="str">
        <f>_xlfn.CONCAT(Tabel4[[#This Row],[Personnr.]],"-",Tabel4[[#This Row],[Afdeling]],"-",Tabel4[[#This Row],[ASS_Status]])</f>
        <v>1147-1111-Inactive - Payroll Eligible</v>
      </c>
    </row>
    <row r="2951" spans="13:21" x14ac:dyDescent="0.4">
      <c r="M2951" s="35" t="s">
        <v>44565</v>
      </c>
      <c r="N2951" s="35" t="s">
        <v>49087</v>
      </c>
      <c r="O2951" s="35" t="s">
        <v>44566</v>
      </c>
      <c r="P2951" s="35" t="s">
        <v>42909</v>
      </c>
      <c r="Q2951" s="35" t="s">
        <v>29721</v>
      </c>
      <c r="R2951" s="35" t="s">
        <v>30583</v>
      </c>
      <c r="S2951" s="35" t="s">
        <v>42910</v>
      </c>
      <c r="T2951" s="36" t="s">
        <v>817</v>
      </c>
      <c r="U2951" s="39" t="str">
        <f>_xlfn.CONCAT(Tabel4[[#This Row],[Personnr.]],"-",Tabel4[[#This Row],[Afdeling]],"-",Tabel4[[#This Row],[ASS_Status]])</f>
        <v>35929-8330-Aktiv ansættelse</v>
      </c>
    </row>
    <row r="2952" spans="13:21" x14ac:dyDescent="0.4">
      <c r="M2952" s="35" t="s">
        <v>6636</v>
      </c>
      <c r="N2952" s="35" t="s">
        <v>49088</v>
      </c>
      <c r="O2952" s="35" t="s">
        <v>6637</v>
      </c>
      <c r="P2952" s="35" t="s">
        <v>32473</v>
      </c>
      <c r="Q2952" s="35" t="s">
        <v>29721</v>
      </c>
      <c r="R2952" s="35" t="s">
        <v>30418</v>
      </c>
      <c r="S2952" s="35" t="s">
        <v>6638</v>
      </c>
      <c r="T2952" s="36" t="s">
        <v>76</v>
      </c>
      <c r="U2952" s="39" t="str">
        <f>_xlfn.CONCAT(Tabel4[[#This Row],[Personnr.]],"-",Tabel4[[#This Row],[Afdeling]],"-",Tabel4[[#This Row],[ASS_Status]])</f>
        <v>2160-1100-Aktiv ansættelse</v>
      </c>
    </row>
    <row r="2953" spans="13:21" x14ac:dyDescent="0.4">
      <c r="M2953" s="35" t="s">
        <v>6639</v>
      </c>
      <c r="N2953" s="35" t="s">
        <v>49089</v>
      </c>
      <c r="O2953" s="35" t="s">
        <v>6640</v>
      </c>
      <c r="P2953" s="35" t="s">
        <v>32474</v>
      </c>
      <c r="Q2953" s="35" t="s">
        <v>29721</v>
      </c>
      <c r="R2953" s="35" t="s">
        <v>29726</v>
      </c>
      <c r="S2953" s="35" t="s">
        <v>6641</v>
      </c>
      <c r="T2953" s="36" t="s">
        <v>380</v>
      </c>
      <c r="U2953" s="39" t="str">
        <f>_xlfn.CONCAT(Tabel4[[#This Row],[Personnr.]],"-",Tabel4[[#This Row],[Afdeling]],"-",Tabel4[[#This Row],[ASS_Status]])</f>
        <v>5327-2902-Aktiv ansættelse</v>
      </c>
    </row>
    <row r="2954" spans="13:21" x14ac:dyDescent="0.4">
      <c r="M2954" s="35" t="s">
        <v>6642</v>
      </c>
      <c r="N2954" s="35" t="s">
        <v>49090</v>
      </c>
      <c r="O2954" s="35" t="s">
        <v>6643</v>
      </c>
      <c r="P2954" s="35" t="s">
        <v>32475</v>
      </c>
      <c r="Q2954" s="35" t="s">
        <v>29721</v>
      </c>
      <c r="R2954" s="35" t="s">
        <v>29844</v>
      </c>
      <c r="S2954" s="35" t="s">
        <v>6644</v>
      </c>
      <c r="T2954" s="36" t="s">
        <v>42530</v>
      </c>
      <c r="U2954" s="39" t="str">
        <f>_xlfn.CONCAT(Tabel4[[#This Row],[Personnr.]],"-",Tabel4[[#This Row],[Afdeling]],"-",Tabel4[[#This Row],[ASS_Status]])</f>
        <v>18757-7810-Aktiv ansættelse</v>
      </c>
    </row>
    <row r="2955" spans="13:21" x14ac:dyDescent="0.4">
      <c r="M2955" s="35" t="s">
        <v>6645</v>
      </c>
      <c r="N2955" s="35" t="s">
        <v>49091</v>
      </c>
      <c r="O2955" s="35" t="s">
        <v>6646</v>
      </c>
      <c r="P2955" s="35" t="s">
        <v>32476</v>
      </c>
      <c r="Q2955" s="35" t="s">
        <v>29721</v>
      </c>
      <c r="R2955" s="35" t="s">
        <v>30036</v>
      </c>
      <c r="S2955" s="35" t="s">
        <v>6647</v>
      </c>
      <c r="T2955" s="36" t="s">
        <v>624</v>
      </c>
      <c r="U2955" s="39" t="str">
        <f>_xlfn.CONCAT(Tabel4[[#This Row],[Personnr.]],"-",Tabel4[[#This Row],[Afdeling]],"-",Tabel4[[#This Row],[ASS_Status]])</f>
        <v>13269-4646-Aktiv ansættelse</v>
      </c>
    </row>
    <row r="2956" spans="13:21" x14ac:dyDescent="0.4">
      <c r="M2956" s="35" t="s">
        <v>6648</v>
      </c>
      <c r="N2956" s="35" t="s">
        <v>49092</v>
      </c>
      <c r="O2956" s="35" t="s">
        <v>6649</v>
      </c>
      <c r="P2956" s="35" t="s">
        <v>32477</v>
      </c>
      <c r="Q2956" s="35" t="s">
        <v>29721</v>
      </c>
      <c r="R2956" s="35" t="s">
        <v>29965</v>
      </c>
      <c r="S2956" s="35" t="s">
        <v>6650</v>
      </c>
      <c r="T2956" s="36" t="s">
        <v>577</v>
      </c>
      <c r="U2956" s="39" t="str">
        <f>_xlfn.CONCAT(Tabel4[[#This Row],[Personnr.]],"-",Tabel4[[#This Row],[Afdeling]],"-",Tabel4[[#This Row],[ASS_Status]])</f>
        <v>2136-4110-Aktiv ansættelse</v>
      </c>
    </row>
    <row r="2957" spans="13:21" x14ac:dyDescent="0.4">
      <c r="M2957" s="35" t="s">
        <v>6651</v>
      </c>
      <c r="N2957" s="35" t="s">
        <v>49093</v>
      </c>
      <c r="O2957" s="35" t="s">
        <v>6652</v>
      </c>
      <c r="P2957" s="35" t="s">
        <v>32478</v>
      </c>
      <c r="Q2957" s="35" t="s">
        <v>29721</v>
      </c>
      <c r="R2957" s="35" t="s">
        <v>29791</v>
      </c>
      <c r="S2957" s="35" t="s">
        <v>6653</v>
      </c>
      <c r="T2957" s="36" t="s">
        <v>820</v>
      </c>
      <c r="U2957" s="39" t="str">
        <f>_xlfn.CONCAT(Tabel4[[#This Row],[Personnr.]],"-",Tabel4[[#This Row],[Afdeling]],"-",Tabel4[[#This Row],[ASS_Status]])</f>
        <v>5328-8360-Aktiv ansættelse</v>
      </c>
    </row>
    <row r="2958" spans="13:21" x14ac:dyDescent="0.4">
      <c r="M2958" s="35" t="s">
        <v>6654</v>
      </c>
      <c r="N2958" s="35" t="s">
        <v>49094</v>
      </c>
      <c r="O2958" s="35" t="s">
        <v>6655</v>
      </c>
      <c r="P2958" s="35" t="s">
        <v>32479</v>
      </c>
      <c r="Q2958" s="35" t="s">
        <v>29721</v>
      </c>
      <c r="R2958" s="35" t="s">
        <v>29722</v>
      </c>
      <c r="S2958" s="35" t="s">
        <v>6656</v>
      </c>
      <c r="T2958" s="36" t="s">
        <v>553</v>
      </c>
      <c r="U2958" s="39" t="str">
        <f>_xlfn.CONCAT(Tabel4[[#This Row],[Personnr.]],"-",Tabel4[[#This Row],[Afdeling]],"-",Tabel4[[#This Row],[ASS_Status]])</f>
        <v>25967-3500-Aktiv ansættelse</v>
      </c>
    </row>
    <row r="2959" spans="13:21" x14ac:dyDescent="0.4">
      <c r="M2959" s="35" t="s">
        <v>6657</v>
      </c>
      <c r="N2959" s="35" t="s">
        <v>49095</v>
      </c>
      <c r="O2959" s="35" t="s">
        <v>6658</v>
      </c>
      <c r="P2959" s="35" t="s">
        <v>32480</v>
      </c>
      <c r="Q2959" s="35" t="s">
        <v>29718</v>
      </c>
      <c r="R2959" s="35" t="s">
        <v>29729</v>
      </c>
      <c r="S2959" s="35" t="s">
        <v>6659</v>
      </c>
      <c r="T2959" s="36" t="s">
        <v>135</v>
      </c>
      <c r="U2959" s="39" t="str">
        <f>_xlfn.CONCAT(Tabel4[[#This Row],[Personnr.]],"-",Tabel4[[#This Row],[Afdeling]],"-",Tabel4[[#This Row],[ASS_Status]])</f>
        <v>16368-2250-Inactive - Payroll Eligible</v>
      </c>
    </row>
    <row r="2960" spans="13:21" x14ac:dyDescent="0.4">
      <c r="M2960" s="35" t="s">
        <v>6660</v>
      </c>
      <c r="N2960" s="35" t="s">
        <v>49096</v>
      </c>
      <c r="O2960" s="35" t="s">
        <v>128</v>
      </c>
      <c r="P2960" s="35" t="s">
        <v>32481</v>
      </c>
      <c r="Q2960" s="35" t="s">
        <v>29721</v>
      </c>
      <c r="R2960" s="35" t="s">
        <v>30677</v>
      </c>
      <c r="S2960" s="35" t="s">
        <v>6661</v>
      </c>
      <c r="T2960" s="36" t="s">
        <v>803</v>
      </c>
      <c r="U2960" s="39" t="str">
        <f>_xlfn.CONCAT(Tabel4[[#This Row],[Personnr.]],"-",Tabel4[[#This Row],[Afdeling]],"-",Tabel4[[#This Row],[ASS_Status]])</f>
        <v>2238-8252-Aktiv ansættelse</v>
      </c>
    </row>
    <row r="2961" spans="13:21" x14ac:dyDescent="0.4">
      <c r="M2961" s="35" t="s">
        <v>6662</v>
      </c>
      <c r="N2961" s="35" t="s">
        <v>49097</v>
      </c>
      <c r="O2961" s="35" t="s">
        <v>6663</v>
      </c>
      <c r="P2961" s="35" t="s">
        <v>32482</v>
      </c>
      <c r="Q2961" s="35" t="s">
        <v>29721</v>
      </c>
      <c r="R2961" s="35" t="s">
        <v>30146</v>
      </c>
      <c r="S2961" s="35" t="s">
        <v>6664</v>
      </c>
      <c r="T2961" s="36" t="s">
        <v>886</v>
      </c>
      <c r="U2961" s="39" t="str">
        <f>_xlfn.CONCAT(Tabel4[[#This Row],[Personnr.]],"-",Tabel4[[#This Row],[Afdeling]],"-",Tabel4[[#This Row],[ASS_Status]])</f>
        <v>441-8800-Aktiv ansættelse</v>
      </c>
    </row>
    <row r="2962" spans="13:21" x14ac:dyDescent="0.4">
      <c r="M2962" s="35" t="s">
        <v>44567</v>
      </c>
      <c r="N2962" s="35" t="s">
        <v>49098</v>
      </c>
      <c r="O2962" s="35" t="s">
        <v>44568</v>
      </c>
      <c r="P2962" s="35" t="s">
        <v>42911</v>
      </c>
      <c r="Q2962" s="35" t="s">
        <v>29721</v>
      </c>
      <c r="R2962" s="35" t="s">
        <v>29722</v>
      </c>
      <c r="S2962" s="35" t="s">
        <v>42912</v>
      </c>
      <c r="T2962" s="36" t="s">
        <v>35</v>
      </c>
      <c r="U2962" s="39" t="str">
        <f>_xlfn.CONCAT(Tabel4[[#This Row],[Personnr.]],"-",Tabel4[[#This Row],[Afdeling]],"-",Tabel4[[#This Row],[ASS_Status]])</f>
        <v>35405-0120-Aktiv ansættelse</v>
      </c>
    </row>
    <row r="2963" spans="13:21" x14ac:dyDescent="0.4">
      <c r="M2963" s="35" t="s">
        <v>6665</v>
      </c>
      <c r="N2963" s="35" t="s">
        <v>49099</v>
      </c>
      <c r="O2963" s="35" t="s">
        <v>6666</v>
      </c>
      <c r="P2963" s="35" t="s">
        <v>32483</v>
      </c>
      <c r="Q2963" s="35" t="s">
        <v>29718</v>
      </c>
      <c r="R2963" s="35" t="s">
        <v>29719</v>
      </c>
      <c r="S2963" s="35" t="s">
        <v>6667</v>
      </c>
      <c r="T2963" s="36" t="s">
        <v>573</v>
      </c>
      <c r="U2963" s="39" t="str">
        <f>_xlfn.CONCAT(Tabel4[[#This Row],[Personnr.]],"-",Tabel4[[#This Row],[Afdeling]],"-",Tabel4[[#This Row],[ASS_Status]])</f>
        <v>30403-3800-Inactive - Payroll Eligible</v>
      </c>
    </row>
    <row r="2964" spans="13:21" x14ac:dyDescent="0.4">
      <c r="M2964" s="35" t="s">
        <v>6665</v>
      </c>
      <c r="N2964" s="35"/>
      <c r="O2964" s="35"/>
      <c r="P2964" s="35" t="s">
        <v>49100</v>
      </c>
      <c r="Q2964" s="35" t="s">
        <v>29721</v>
      </c>
      <c r="R2964" s="35" t="s">
        <v>29748</v>
      </c>
      <c r="S2964" s="35" t="s">
        <v>6667</v>
      </c>
      <c r="T2964" s="36" t="s">
        <v>573</v>
      </c>
      <c r="U2964" s="39" t="str">
        <f>_xlfn.CONCAT(Tabel4[[#This Row],[Personnr.]],"-",Tabel4[[#This Row],[Afdeling]],"-",Tabel4[[#This Row],[ASS_Status]])</f>
        <v>-3800-Aktiv ansættelse</v>
      </c>
    </row>
    <row r="2965" spans="13:21" ht="33.75" x14ac:dyDescent="0.4">
      <c r="M2965" s="35" t="s">
        <v>6668</v>
      </c>
      <c r="N2965" s="35" t="s">
        <v>49101</v>
      </c>
      <c r="O2965" s="35" t="s">
        <v>6669</v>
      </c>
      <c r="P2965" s="35" t="s">
        <v>32484</v>
      </c>
      <c r="Q2965" s="35" t="s">
        <v>29718</v>
      </c>
      <c r="R2965" s="35" t="s">
        <v>29748</v>
      </c>
      <c r="S2965" s="35" t="s">
        <v>6670</v>
      </c>
      <c r="T2965" s="36" t="s">
        <v>26</v>
      </c>
      <c r="U2965" s="39" t="str">
        <f>_xlfn.CONCAT(Tabel4[[#This Row],[Personnr.]],"-",Tabel4[[#This Row],[Afdeling]],"-",Tabel4[[#This Row],[ASS_Status]])</f>
        <v>16586-0111-Inactive - Payroll Eligible</v>
      </c>
    </row>
    <row r="2966" spans="13:21" x14ac:dyDescent="0.4">
      <c r="M2966" s="35" t="s">
        <v>6671</v>
      </c>
      <c r="N2966" s="35" t="s">
        <v>49102</v>
      </c>
      <c r="O2966" s="35" t="s">
        <v>6672</v>
      </c>
      <c r="P2966" s="35" t="s">
        <v>32485</v>
      </c>
      <c r="Q2966" s="35" t="s">
        <v>29721</v>
      </c>
      <c r="R2966" s="35" t="s">
        <v>29729</v>
      </c>
      <c r="S2966" s="35" t="s">
        <v>6673</v>
      </c>
      <c r="T2966" s="36" t="s">
        <v>538</v>
      </c>
      <c r="U2966" s="39" t="str">
        <f>_xlfn.CONCAT(Tabel4[[#This Row],[Personnr.]],"-",Tabel4[[#This Row],[Afdeling]],"-",Tabel4[[#This Row],[ASS_Status]])</f>
        <v>20323-3425-Aktiv ansættelse</v>
      </c>
    </row>
    <row r="2967" spans="13:21" x14ac:dyDescent="0.4">
      <c r="M2967" s="35" t="s">
        <v>44569</v>
      </c>
      <c r="N2967" s="35" t="s">
        <v>49103</v>
      </c>
      <c r="O2967" s="35" t="s">
        <v>44570</v>
      </c>
      <c r="P2967" s="35" t="s">
        <v>42913</v>
      </c>
      <c r="Q2967" s="35" t="s">
        <v>29721</v>
      </c>
      <c r="R2967" s="35" t="s">
        <v>29857</v>
      </c>
      <c r="S2967" s="35" t="s">
        <v>42914</v>
      </c>
      <c r="T2967" s="36" t="s">
        <v>725</v>
      </c>
      <c r="U2967" s="39" t="str">
        <f>_xlfn.CONCAT(Tabel4[[#This Row],[Personnr.]],"-",Tabel4[[#This Row],[Afdeling]],"-",Tabel4[[#This Row],[ASS_Status]])</f>
        <v>36293-6265-Aktiv ansættelse</v>
      </c>
    </row>
    <row r="2968" spans="13:21" x14ac:dyDescent="0.4">
      <c r="M2968" s="35" t="s">
        <v>44571</v>
      </c>
      <c r="N2968" s="35" t="s">
        <v>49104</v>
      </c>
      <c r="O2968" s="35" t="s">
        <v>42464</v>
      </c>
      <c r="P2968" s="35" t="s">
        <v>42465</v>
      </c>
      <c r="Q2968" s="35" t="s">
        <v>29718</v>
      </c>
      <c r="R2968" s="35" t="s">
        <v>29737</v>
      </c>
      <c r="S2968" s="35" t="s">
        <v>42466</v>
      </c>
      <c r="T2968" s="36" t="s">
        <v>599</v>
      </c>
      <c r="U2968" s="39" t="str">
        <f>_xlfn.CONCAT(Tabel4[[#This Row],[Personnr.]],"-",Tabel4[[#This Row],[Afdeling]],"-",Tabel4[[#This Row],[ASS_Status]])</f>
        <v>35510-4261-Inactive - Payroll Eligible</v>
      </c>
    </row>
    <row r="2969" spans="13:21" x14ac:dyDescent="0.4">
      <c r="M2969" s="35" t="s">
        <v>6674</v>
      </c>
      <c r="N2969" s="35" t="s">
        <v>49105</v>
      </c>
      <c r="O2969" s="35" t="s">
        <v>6675</v>
      </c>
      <c r="P2969" s="35" t="s">
        <v>32486</v>
      </c>
      <c r="Q2969" s="35" t="s">
        <v>29718</v>
      </c>
      <c r="R2969" s="35" t="s">
        <v>29761</v>
      </c>
      <c r="S2969" s="35" t="s">
        <v>6676</v>
      </c>
      <c r="T2969" s="36" t="s">
        <v>344</v>
      </c>
      <c r="U2969" s="39" t="str">
        <f>_xlfn.CONCAT(Tabel4[[#This Row],[Personnr.]],"-",Tabel4[[#This Row],[Afdeling]],"-",Tabel4[[#This Row],[ASS_Status]])</f>
        <v>31843-2796-Inactive - Payroll Eligible</v>
      </c>
    </row>
    <row r="2970" spans="13:21" x14ac:dyDescent="0.4">
      <c r="M2970" s="35" t="s">
        <v>6677</v>
      </c>
      <c r="N2970" s="35" t="s">
        <v>49106</v>
      </c>
      <c r="O2970" s="35" t="s">
        <v>6678</v>
      </c>
      <c r="P2970" s="35" t="s">
        <v>32487</v>
      </c>
      <c r="Q2970" s="35" t="s">
        <v>29718</v>
      </c>
      <c r="R2970" s="35" t="s">
        <v>29737</v>
      </c>
      <c r="S2970" s="35" t="s">
        <v>6679</v>
      </c>
      <c r="T2970" s="36" t="s">
        <v>634</v>
      </c>
      <c r="U2970" s="39" t="str">
        <f>_xlfn.CONCAT(Tabel4[[#This Row],[Personnr.]],"-",Tabel4[[#This Row],[Afdeling]],"-",Tabel4[[#This Row],[ASS_Status]])</f>
        <v>24955-4715-Inactive - Payroll Eligible</v>
      </c>
    </row>
    <row r="2971" spans="13:21" x14ac:dyDescent="0.4">
      <c r="M2971" s="35" t="s">
        <v>6680</v>
      </c>
      <c r="N2971" s="35" t="s">
        <v>49107</v>
      </c>
      <c r="O2971" s="35" t="s">
        <v>6681</v>
      </c>
      <c r="P2971" s="35" t="s">
        <v>32488</v>
      </c>
      <c r="Q2971" s="35" t="s">
        <v>29721</v>
      </c>
      <c r="R2971" s="35" t="s">
        <v>29748</v>
      </c>
      <c r="S2971" s="35" t="s">
        <v>6682</v>
      </c>
      <c r="T2971" s="36" t="s">
        <v>54</v>
      </c>
      <c r="U2971" s="39" t="str">
        <f>_xlfn.CONCAT(Tabel4[[#This Row],[Personnr.]],"-",Tabel4[[#This Row],[Afdeling]],"-",Tabel4[[#This Row],[ASS_Status]])</f>
        <v>25244-1035-Aktiv ansættelse</v>
      </c>
    </row>
    <row r="2972" spans="13:21" ht="33.75" x14ac:dyDescent="0.4">
      <c r="M2972" s="35" t="s">
        <v>6683</v>
      </c>
      <c r="N2972" s="35" t="s">
        <v>49108</v>
      </c>
      <c r="O2972" s="35" t="s">
        <v>6684</v>
      </c>
      <c r="P2972" s="35" t="s">
        <v>32489</v>
      </c>
      <c r="Q2972" s="35" t="s">
        <v>29718</v>
      </c>
      <c r="R2972" s="35" t="s">
        <v>32490</v>
      </c>
      <c r="S2972" s="35" t="s">
        <v>6685</v>
      </c>
      <c r="T2972" s="36" t="s">
        <v>186</v>
      </c>
      <c r="U2972" s="39" t="str">
        <f>_xlfn.CONCAT(Tabel4[[#This Row],[Personnr.]],"-",Tabel4[[#This Row],[Afdeling]],"-",Tabel4[[#This Row],[ASS_Status]])</f>
        <v>32289-2399-Inactive - Payroll Eligible</v>
      </c>
    </row>
    <row r="2973" spans="13:21" x14ac:dyDescent="0.4">
      <c r="M2973" s="35" t="s">
        <v>6686</v>
      </c>
      <c r="N2973" s="35" t="s">
        <v>49109</v>
      </c>
      <c r="O2973" s="35" t="s">
        <v>6687</v>
      </c>
      <c r="P2973" s="35" t="s">
        <v>32491</v>
      </c>
      <c r="Q2973" s="35" t="s">
        <v>29718</v>
      </c>
      <c r="R2973" s="35" t="s">
        <v>29761</v>
      </c>
      <c r="S2973" s="35" t="s">
        <v>6688</v>
      </c>
      <c r="T2973" s="36" t="s">
        <v>536</v>
      </c>
      <c r="U2973" s="39" t="str">
        <f>_xlfn.CONCAT(Tabel4[[#This Row],[Personnr.]],"-",Tabel4[[#This Row],[Afdeling]],"-",Tabel4[[#This Row],[ASS_Status]])</f>
        <v>13861-3423-Inactive - Payroll Eligible</v>
      </c>
    </row>
    <row r="2974" spans="13:21" x14ac:dyDescent="0.4">
      <c r="M2974" s="35" t="s">
        <v>6686</v>
      </c>
      <c r="N2974" s="35"/>
      <c r="O2974" s="35"/>
      <c r="P2974" s="35" t="s">
        <v>49110</v>
      </c>
      <c r="Q2974" s="35" t="s">
        <v>29721</v>
      </c>
      <c r="R2974" s="35" t="s">
        <v>29761</v>
      </c>
      <c r="S2974" s="35" t="s">
        <v>6688</v>
      </c>
      <c r="T2974" s="36" t="s">
        <v>536</v>
      </c>
      <c r="U2974" s="39" t="str">
        <f>_xlfn.CONCAT(Tabel4[[#This Row],[Personnr.]],"-",Tabel4[[#This Row],[Afdeling]],"-",Tabel4[[#This Row],[ASS_Status]])</f>
        <v>-3423-Aktiv ansættelse</v>
      </c>
    </row>
    <row r="2975" spans="13:21" x14ac:dyDescent="0.4">
      <c r="M2975" s="35" t="s">
        <v>6689</v>
      </c>
      <c r="N2975" s="35" t="s">
        <v>49111</v>
      </c>
      <c r="O2975" s="35" t="s">
        <v>6690</v>
      </c>
      <c r="P2975" s="35" t="s">
        <v>32492</v>
      </c>
      <c r="Q2975" s="35" t="s">
        <v>31095</v>
      </c>
      <c r="R2975" s="35" t="s">
        <v>29748</v>
      </c>
      <c r="S2975" s="35" t="s">
        <v>6691</v>
      </c>
      <c r="T2975" s="36" t="s">
        <v>582</v>
      </c>
      <c r="U2975" s="39" t="str">
        <f>_xlfn.CONCAT(Tabel4[[#This Row],[Personnr.]],"-",Tabel4[[#This Row],[Afdeling]],"-",Tabel4[[#This Row],[ASS_Status]])</f>
        <v>33744-4150-Barsel u. løn m. pension (90)</v>
      </c>
    </row>
    <row r="2976" spans="13:21" x14ac:dyDescent="0.4">
      <c r="M2976" s="35" t="s">
        <v>49112</v>
      </c>
      <c r="N2976" s="35" t="s">
        <v>49113</v>
      </c>
      <c r="O2976" s="35" t="s">
        <v>49114</v>
      </c>
      <c r="P2976" s="35" t="s">
        <v>49115</v>
      </c>
      <c r="Q2976" s="35" t="s">
        <v>29718</v>
      </c>
      <c r="R2976" s="35" t="s">
        <v>29754</v>
      </c>
      <c r="S2976" s="35" t="s">
        <v>49116</v>
      </c>
      <c r="T2976" s="36" t="s">
        <v>108</v>
      </c>
      <c r="U2976" s="39" t="str">
        <f>_xlfn.CONCAT(Tabel4[[#This Row],[Personnr.]],"-",Tabel4[[#This Row],[Afdeling]],"-",Tabel4[[#This Row],[ASS_Status]])</f>
        <v>37492-1212-Inactive - Payroll Eligible</v>
      </c>
    </row>
    <row r="2977" spans="13:21" x14ac:dyDescent="0.4">
      <c r="M2977" s="35" t="s">
        <v>6692</v>
      </c>
      <c r="N2977" s="35" t="s">
        <v>49117</v>
      </c>
      <c r="O2977" s="35" t="s">
        <v>6693</v>
      </c>
      <c r="P2977" s="35" t="s">
        <v>32493</v>
      </c>
      <c r="Q2977" s="35" t="s">
        <v>29718</v>
      </c>
      <c r="R2977" s="35" t="s">
        <v>29745</v>
      </c>
      <c r="S2977" s="35" t="s">
        <v>6694</v>
      </c>
      <c r="T2977" s="36" t="s">
        <v>622</v>
      </c>
      <c r="U2977" s="39" t="str">
        <f>_xlfn.CONCAT(Tabel4[[#This Row],[Personnr.]],"-",Tabel4[[#This Row],[Afdeling]],"-",Tabel4[[#This Row],[ASS_Status]])</f>
        <v>13831-4635-Inactive - Payroll Eligible</v>
      </c>
    </row>
    <row r="2978" spans="13:21" x14ac:dyDescent="0.4">
      <c r="M2978" s="35" t="s">
        <v>6692</v>
      </c>
      <c r="N2978" s="35"/>
      <c r="O2978" s="35"/>
      <c r="P2978" s="35" t="s">
        <v>49118</v>
      </c>
      <c r="Q2978" s="35" t="s">
        <v>29721</v>
      </c>
      <c r="R2978" s="35" t="s">
        <v>29745</v>
      </c>
      <c r="S2978" s="35" t="s">
        <v>6694</v>
      </c>
      <c r="T2978" s="36" t="s">
        <v>622</v>
      </c>
      <c r="U2978" s="39" t="str">
        <f>_xlfn.CONCAT(Tabel4[[#This Row],[Personnr.]],"-",Tabel4[[#This Row],[Afdeling]],"-",Tabel4[[#This Row],[ASS_Status]])</f>
        <v>-4635-Aktiv ansættelse</v>
      </c>
    </row>
    <row r="2979" spans="13:21" x14ac:dyDescent="0.4">
      <c r="M2979" s="35" t="s">
        <v>6692</v>
      </c>
      <c r="N2979" s="35"/>
      <c r="O2979" s="35"/>
      <c r="P2979" s="35" t="s">
        <v>49119</v>
      </c>
      <c r="Q2979" s="35" t="s">
        <v>29721</v>
      </c>
      <c r="R2979" s="35" t="s">
        <v>29745</v>
      </c>
      <c r="S2979" s="35" t="s">
        <v>6694</v>
      </c>
      <c r="T2979" s="36" t="s">
        <v>577</v>
      </c>
      <c r="U2979" s="39" t="str">
        <f>_xlfn.CONCAT(Tabel4[[#This Row],[Personnr.]],"-",Tabel4[[#This Row],[Afdeling]],"-",Tabel4[[#This Row],[ASS_Status]])</f>
        <v>-4110-Aktiv ansættelse</v>
      </c>
    </row>
    <row r="2980" spans="13:21" x14ac:dyDescent="0.4">
      <c r="M2980" s="35" t="s">
        <v>6692</v>
      </c>
      <c r="N2980" s="35"/>
      <c r="O2980" s="35"/>
      <c r="P2980" s="35" t="s">
        <v>32494</v>
      </c>
      <c r="Q2980" s="35" t="s">
        <v>29718</v>
      </c>
      <c r="R2980" s="35" t="s">
        <v>29745</v>
      </c>
      <c r="S2980" s="35" t="s">
        <v>6694</v>
      </c>
      <c r="T2980" s="36" t="s">
        <v>105</v>
      </c>
      <c r="U2980" s="39" t="str">
        <f>_xlfn.CONCAT(Tabel4[[#This Row],[Personnr.]],"-",Tabel4[[#This Row],[Afdeling]],"-",Tabel4[[#This Row],[ASS_Status]])</f>
        <v>-1202-Inactive - Payroll Eligible</v>
      </c>
    </row>
    <row r="2981" spans="13:21" x14ac:dyDescent="0.4">
      <c r="M2981" s="35" t="s">
        <v>6692</v>
      </c>
      <c r="N2981" s="35"/>
      <c r="O2981" s="35"/>
      <c r="P2981" s="35" t="s">
        <v>32495</v>
      </c>
      <c r="Q2981" s="35" t="s">
        <v>29718</v>
      </c>
      <c r="R2981" s="35" t="s">
        <v>29745</v>
      </c>
      <c r="S2981" s="35" t="s">
        <v>6694</v>
      </c>
      <c r="T2981" s="36" t="s">
        <v>39</v>
      </c>
      <c r="U2981" s="39" t="str">
        <f>_xlfn.CONCAT(Tabel4[[#This Row],[Personnr.]],"-",Tabel4[[#This Row],[Afdeling]],"-",Tabel4[[#This Row],[ASS_Status]])</f>
        <v>-0132-Inactive - Payroll Eligible</v>
      </c>
    </row>
    <row r="2982" spans="13:21" x14ac:dyDescent="0.4">
      <c r="M2982" s="35" t="s">
        <v>6692</v>
      </c>
      <c r="N2982" s="35"/>
      <c r="O2982" s="35"/>
      <c r="P2982" s="35" t="s">
        <v>32496</v>
      </c>
      <c r="Q2982" s="35" t="s">
        <v>29718</v>
      </c>
      <c r="R2982" s="35" t="s">
        <v>29745</v>
      </c>
      <c r="S2982" s="35" t="s">
        <v>6694</v>
      </c>
      <c r="T2982" s="36" t="s">
        <v>39</v>
      </c>
      <c r="U2982" s="39" t="str">
        <f>_xlfn.CONCAT(Tabel4[[#This Row],[Personnr.]],"-",Tabel4[[#This Row],[Afdeling]],"-",Tabel4[[#This Row],[ASS_Status]])</f>
        <v>-0132-Inactive - Payroll Eligible</v>
      </c>
    </row>
    <row r="2983" spans="13:21" x14ac:dyDescent="0.4">
      <c r="M2983" s="35" t="s">
        <v>44572</v>
      </c>
      <c r="N2983" s="35" t="s">
        <v>49120</v>
      </c>
      <c r="O2983" s="35" t="s">
        <v>44573</v>
      </c>
      <c r="P2983" s="35" t="s">
        <v>42915</v>
      </c>
      <c r="Q2983" s="35" t="s">
        <v>29718</v>
      </c>
      <c r="R2983" s="35" t="s">
        <v>29745</v>
      </c>
      <c r="S2983" s="35" t="s">
        <v>42916</v>
      </c>
      <c r="T2983" s="36" t="s">
        <v>312</v>
      </c>
      <c r="U2983" s="39" t="str">
        <f>_xlfn.CONCAT(Tabel4[[#This Row],[Personnr.]],"-",Tabel4[[#This Row],[Afdeling]],"-",Tabel4[[#This Row],[ASS_Status]])</f>
        <v>35702-2758-Inactive - Payroll Eligible</v>
      </c>
    </row>
    <row r="2984" spans="13:21" x14ac:dyDescent="0.4">
      <c r="M2984" s="35" t="s">
        <v>44572</v>
      </c>
      <c r="N2984" s="35"/>
      <c r="O2984" s="35"/>
      <c r="P2984" s="35" t="s">
        <v>42917</v>
      </c>
      <c r="Q2984" s="35" t="s">
        <v>29718</v>
      </c>
      <c r="R2984" s="35" t="s">
        <v>29754</v>
      </c>
      <c r="S2984" s="35" t="s">
        <v>42916</v>
      </c>
      <c r="T2984" s="36" t="s">
        <v>312</v>
      </c>
      <c r="U2984" s="39" t="str">
        <f>_xlfn.CONCAT(Tabel4[[#This Row],[Personnr.]],"-",Tabel4[[#This Row],[Afdeling]],"-",Tabel4[[#This Row],[ASS_Status]])</f>
        <v>-2758-Inactive - Payroll Eligible</v>
      </c>
    </row>
    <row r="2985" spans="13:21" x14ac:dyDescent="0.4">
      <c r="M2985" s="35" t="s">
        <v>49121</v>
      </c>
      <c r="N2985" s="35" t="s">
        <v>49122</v>
      </c>
      <c r="O2985" s="35" t="s">
        <v>49123</v>
      </c>
      <c r="P2985" s="35" t="s">
        <v>49124</v>
      </c>
      <c r="Q2985" s="35" t="s">
        <v>29721</v>
      </c>
      <c r="R2985" s="35" t="s">
        <v>29754</v>
      </c>
      <c r="S2985" s="35" t="s">
        <v>49125</v>
      </c>
      <c r="T2985" s="36" t="s">
        <v>599</v>
      </c>
      <c r="U2985" s="39" t="str">
        <f>_xlfn.CONCAT(Tabel4[[#This Row],[Personnr.]],"-",Tabel4[[#This Row],[Afdeling]],"-",Tabel4[[#This Row],[ASS_Status]])</f>
        <v>37355-4261-Aktiv ansættelse</v>
      </c>
    </row>
    <row r="2986" spans="13:21" ht="33.75" x14ac:dyDescent="0.4">
      <c r="M2986" s="35" t="s">
        <v>32497</v>
      </c>
      <c r="N2986" s="35" t="s">
        <v>49126</v>
      </c>
      <c r="O2986" s="35" t="s">
        <v>32498</v>
      </c>
      <c r="P2986" s="35" t="s">
        <v>32499</v>
      </c>
      <c r="Q2986" s="35" t="s">
        <v>29721</v>
      </c>
      <c r="R2986" s="35" t="s">
        <v>29754</v>
      </c>
      <c r="S2986" s="35" t="s">
        <v>32500</v>
      </c>
      <c r="T2986" s="36" t="s">
        <v>312</v>
      </c>
      <c r="U2986" s="39" t="str">
        <f>_xlfn.CONCAT(Tabel4[[#This Row],[Personnr.]],"-",Tabel4[[#This Row],[Afdeling]],"-",Tabel4[[#This Row],[ASS_Status]])</f>
        <v>35380-2758-Aktiv ansættelse</v>
      </c>
    </row>
    <row r="2987" spans="13:21" ht="33.75" x14ac:dyDescent="0.4">
      <c r="M2987" s="35" t="s">
        <v>6695</v>
      </c>
      <c r="N2987" s="35" t="s">
        <v>49127</v>
      </c>
      <c r="O2987" s="35" t="s">
        <v>6696</v>
      </c>
      <c r="P2987" s="35" t="s">
        <v>32501</v>
      </c>
      <c r="Q2987" s="35" t="s">
        <v>29743</v>
      </c>
      <c r="R2987" s="35" t="s">
        <v>30120</v>
      </c>
      <c r="S2987" s="35" t="s">
        <v>6697</v>
      </c>
      <c r="T2987" s="36" t="s">
        <v>263</v>
      </c>
      <c r="U2987" s="39" t="str">
        <f>_xlfn.CONCAT(Tabel4[[#This Row],[Personnr.]],"-",Tabel4[[#This Row],[Afdeling]],"-",Tabel4[[#This Row],[ASS_Status]])</f>
        <v>1417-2610-Aktivt ansættelsesforhold</v>
      </c>
    </row>
    <row r="2988" spans="13:21" x14ac:dyDescent="0.4">
      <c r="M2988" s="35" t="s">
        <v>6698</v>
      </c>
      <c r="N2988" s="35" t="s">
        <v>49128</v>
      </c>
      <c r="O2988" s="35" t="s">
        <v>6699</v>
      </c>
      <c r="P2988" s="35" t="s">
        <v>32502</v>
      </c>
      <c r="Q2988" s="35" t="s">
        <v>29721</v>
      </c>
      <c r="R2988" s="35" t="s">
        <v>29726</v>
      </c>
      <c r="S2988" s="35" t="s">
        <v>6700</v>
      </c>
      <c r="T2988" s="36" t="s">
        <v>647</v>
      </c>
      <c r="U2988" s="39" t="str">
        <f>_xlfn.CONCAT(Tabel4[[#This Row],[Personnr.]],"-",Tabel4[[#This Row],[Afdeling]],"-",Tabel4[[#This Row],[ASS_Status]])</f>
        <v>15878-4790-Aktiv ansættelse</v>
      </c>
    </row>
    <row r="2989" spans="13:21" x14ac:dyDescent="0.4">
      <c r="M2989" s="35" t="s">
        <v>6701</v>
      </c>
      <c r="N2989" s="35" t="s">
        <v>49129</v>
      </c>
      <c r="O2989" s="35" t="s">
        <v>6702</v>
      </c>
      <c r="P2989" s="35" t="s">
        <v>32503</v>
      </c>
      <c r="Q2989" s="35" t="s">
        <v>29721</v>
      </c>
      <c r="R2989" s="35" t="s">
        <v>29729</v>
      </c>
      <c r="S2989" s="35" t="s">
        <v>6703</v>
      </c>
      <c r="T2989" s="36" t="s">
        <v>109</v>
      </c>
      <c r="U2989" s="39" t="str">
        <f>_xlfn.CONCAT(Tabel4[[#This Row],[Personnr.]],"-",Tabel4[[#This Row],[Afdeling]],"-",Tabel4[[#This Row],[ASS_Status]])</f>
        <v>5337-1213-Aktiv ansættelse</v>
      </c>
    </row>
    <row r="2990" spans="13:21" x14ac:dyDescent="0.4">
      <c r="M2990" s="35" t="s">
        <v>6704</v>
      </c>
      <c r="N2990" s="35" t="s">
        <v>49130</v>
      </c>
      <c r="O2990" s="35" t="s">
        <v>6705</v>
      </c>
      <c r="P2990" s="35" t="s">
        <v>32504</v>
      </c>
      <c r="Q2990" s="35" t="s">
        <v>29721</v>
      </c>
      <c r="R2990" s="35" t="s">
        <v>29956</v>
      </c>
      <c r="S2990" s="35" t="s">
        <v>6706</v>
      </c>
      <c r="T2990" s="36" t="s">
        <v>44</v>
      </c>
      <c r="U2990" s="39" t="str">
        <f>_xlfn.CONCAT(Tabel4[[#This Row],[Personnr.]],"-",Tabel4[[#This Row],[Afdeling]],"-",Tabel4[[#This Row],[ASS_Status]])</f>
        <v>5338-1000-Aktiv ansættelse</v>
      </c>
    </row>
    <row r="2991" spans="13:21" x14ac:dyDescent="0.4">
      <c r="M2991" s="35" t="s">
        <v>6707</v>
      </c>
      <c r="N2991" s="35" t="s">
        <v>49131</v>
      </c>
      <c r="O2991" s="35" t="s">
        <v>6708</v>
      </c>
      <c r="P2991" s="35" t="s">
        <v>32505</v>
      </c>
      <c r="Q2991" s="35" t="s">
        <v>29721</v>
      </c>
      <c r="R2991" s="35" t="s">
        <v>31767</v>
      </c>
      <c r="S2991" s="35" t="s">
        <v>6709</v>
      </c>
      <c r="T2991" s="36" t="s">
        <v>794</v>
      </c>
      <c r="U2991" s="39" t="str">
        <f>_xlfn.CONCAT(Tabel4[[#This Row],[Personnr.]],"-",Tabel4[[#This Row],[Afdeling]],"-",Tabel4[[#This Row],[ASS_Status]])</f>
        <v>31090-8211-Aktiv ansættelse</v>
      </c>
    </row>
    <row r="2992" spans="13:21" x14ac:dyDescent="0.4">
      <c r="M2992" s="35" t="s">
        <v>6710</v>
      </c>
      <c r="N2992" s="35" t="s">
        <v>49132</v>
      </c>
      <c r="O2992" s="35" t="s">
        <v>6711</v>
      </c>
      <c r="P2992" s="35" t="s">
        <v>32506</v>
      </c>
      <c r="Q2992" s="35" t="s">
        <v>29721</v>
      </c>
      <c r="R2992" s="35" t="s">
        <v>29965</v>
      </c>
      <c r="S2992" s="35" t="s">
        <v>6712</v>
      </c>
      <c r="T2992" s="36" t="s">
        <v>694</v>
      </c>
      <c r="U2992" s="39" t="str">
        <f>_xlfn.CONCAT(Tabel4[[#This Row],[Personnr.]],"-",Tabel4[[#This Row],[Afdeling]],"-",Tabel4[[#This Row],[ASS_Status]])</f>
        <v>2228-5624-Aktiv ansættelse</v>
      </c>
    </row>
    <row r="2993" spans="13:21" x14ac:dyDescent="0.4">
      <c r="M2993" s="35" t="s">
        <v>49133</v>
      </c>
      <c r="N2993" s="35" t="s">
        <v>49134</v>
      </c>
      <c r="O2993" s="35" t="s">
        <v>49135</v>
      </c>
      <c r="P2993" s="35" t="s">
        <v>49136</v>
      </c>
      <c r="Q2993" s="35" t="s">
        <v>29721</v>
      </c>
      <c r="R2993" s="35" t="s">
        <v>29992</v>
      </c>
      <c r="S2993" s="35" t="s">
        <v>49137</v>
      </c>
      <c r="T2993" s="36" t="s">
        <v>812</v>
      </c>
      <c r="U2993" s="39" t="str">
        <f>_xlfn.CONCAT(Tabel4[[#This Row],[Personnr.]],"-",Tabel4[[#This Row],[Afdeling]],"-",Tabel4[[#This Row],[ASS_Status]])</f>
        <v>37692-8287-Aktiv ansættelse</v>
      </c>
    </row>
    <row r="2994" spans="13:21" x14ac:dyDescent="0.4">
      <c r="M2994" s="35" t="s">
        <v>6713</v>
      </c>
      <c r="N2994" s="35" t="s">
        <v>49138</v>
      </c>
      <c r="O2994" s="35" t="s">
        <v>514</v>
      </c>
      <c r="P2994" s="35" t="s">
        <v>32507</v>
      </c>
      <c r="Q2994" s="35" t="s">
        <v>29718</v>
      </c>
      <c r="R2994" s="35" t="s">
        <v>29786</v>
      </c>
      <c r="S2994" s="35" t="s">
        <v>6714</v>
      </c>
      <c r="T2994" s="36" t="s">
        <v>571</v>
      </c>
      <c r="U2994" s="39" t="str">
        <f>_xlfn.CONCAT(Tabel4[[#This Row],[Personnr.]],"-",Tabel4[[#This Row],[Afdeling]],"-",Tabel4[[#This Row],[ASS_Status]])</f>
        <v>3348-3710-Inactive - Payroll Eligible</v>
      </c>
    </row>
    <row r="2995" spans="13:21" ht="33.75" x14ac:dyDescent="0.4">
      <c r="M2995" s="35" t="s">
        <v>6715</v>
      </c>
      <c r="N2995" s="35" t="s">
        <v>49139</v>
      </c>
      <c r="O2995" s="35" t="s">
        <v>6716</v>
      </c>
      <c r="P2995" s="35" t="s">
        <v>32508</v>
      </c>
      <c r="Q2995" s="35" t="s">
        <v>29718</v>
      </c>
      <c r="R2995" s="35" t="s">
        <v>29722</v>
      </c>
      <c r="S2995" s="35" t="s">
        <v>42918</v>
      </c>
      <c r="T2995" s="36" t="s">
        <v>359</v>
      </c>
      <c r="U2995" s="39" t="str">
        <f>_xlfn.CONCAT(Tabel4[[#This Row],[Personnr.]],"-",Tabel4[[#This Row],[Afdeling]],"-",Tabel4[[#This Row],[ASS_Status]])</f>
        <v>808-2824-Inactive - Payroll Eligible</v>
      </c>
    </row>
    <row r="2996" spans="13:21" ht="33.75" x14ac:dyDescent="0.4">
      <c r="M2996" s="35" t="s">
        <v>6715</v>
      </c>
      <c r="N2996" s="35"/>
      <c r="O2996" s="35"/>
      <c r="P2996" s="35" t="s">
        <v>42919</v>
      </c>
      <c r="Q2996" s="35" t="s">
        <v>29721</v>
      </c>
      <c r="R2996" s="35" t="s">
        <v>29722</v>
      </c>
      <c r="S2996" s="35" t="s">
        <v>42918</v>
      </c>
      <c r="T2996" s="36" t="s">
        <v>305</v>
      </c>
      <c r="U2996" s="39" t="str">
        <f>_xlfn.CONCAT(Tabel4[[#This Row],[Personnr.]],"-",Tabel4[[#This Row],[Afdeling]],"-",Tabel4[[#This Row],[ASS_Status]])</f>
        <v>-2744-Aktiv ansættelse</v>
      </c>
    </row>
    <row r="2997" spans="13:21" x14ac:dyDescent="0.4">
      <c r="M2997" s="35" t="s">
        <v>6717</v>
      </c>
      <c r="N2997" s="35" t="s">
        <v>49140</v>
      </c>
      <c r="O2997" s="35" t="s">
        <v>515</v>
      </c>
      <c r="P2997" s="35" t="s">
        <v>32509</v>
      </c>
      <c r="Q2997" s="35" t="s">
        <v>29721</v>
      </c>
      <c r="R2997" s="35" t="s">
        <v>29726</v>
      </c>
      <c r="S2997" s="35" t="s">
        <v>6718</v>
      </c>
      <c r="T2997" s="36" t="s">
        <v>161</v>
      </c>
      <c r="U2997" s="39" t="str">
        <f>_xlfn.CONCAT(Tabel4[[#This Row],[Personnr.]],"-",Tabel4[[#This Row],[Afdeling]],"-",Tabel4[[#This Row],[ASS_Status]])</f>
        <v>3349-2305-Aktiv ansættelse</v>
      </c>
    </row>
    <row r="2998" spans="13:21" ht="33.75" x14ac:dyDescent="0.4">
      <c r="M2998" s="35" t="s">
        <v>6719</v>
      </c>
      <c r="N2998" s="35" t="s">
        <v>49141</v>
      </c>
      <c r="O2998" s="35" t="s">
        <v>6720</v>
      </c>
      <c r="P2998" s="35" t="s">
        <v>32510</v>
      </c>
      <c r="Q2998" s="35" t="s">
        <v>29721</v>
      </c>
      <c r="R2998" s="35" t="s">
        <v>29722</v>
      </c>
      <c r="S2998" s="35" t="s">
        <v>6721</v>
      </c>
      <c r="T2998" s="36" t="s">
        <v>621</v>
      </c>
      <c r="U2998" s="39" t="str">
        <f>_xlfn.CONCAT(Tabel4[[#This Row],[Personnr.]],"-",Tabel4[[#This Row],[Afdeling]],"-",Tabel4[[#This Row],[ASS_Status]])</f>
        <v>15522-4630-Aktiv ansættelse</v>
      </c>
    </row>
    <row r="2999" spans="13:21" x14ac:dyDescent="0.4">
      <c r="M2999" s="35" t="s">
        <v>6722</v>
      </c>
      <c r="N2999" s="35" t="s">
        <v>49142</v>
      </c>
      <c r="O2999" s="35" t="s">
        <v>6723</v>
      </c>
      <c r="P2999" s="35" t="s">
        <v>32511</v>
      </c>
      <c r="Q2999" s="35" t="s">
        <v>29721</v>
      </c>
      <c r="R2999" s="35" t="s">
        <v>29838</v>
      </c>
      <c r="S2999" s="35" t="s">
        <v>6724</v>
      </c>
      <c r="T2999" s="36" t="s">
        <v>45951</v>
      </c>
      <c r="U2999" s="39" t="str">
        <f>_xlfn.CONCAT(Tabel4[[#This Row],[Personnr.]],"-",Tabel4[[#This Row],[Afdeling]],"-",Tabel4[[#This Row],[ASS_Status]])</f>
        <v>29556-2921-Aktiv ansættelse</v>
      </c>
    </row>
    <row r="3000" spans="13:21" x14ac:dyDescent="0.4">
      <c r="M3000" s="35" t="s">
        <v>6725</v>
      </c>
      <c r="N3000" s="35" t="s">
        <v>49143</v>
      </c>
      <c r="O3000" s="35" t="s">
        <v>6726</v>
      </c>
      <c r="P3000" s="35" t="s">
        <v>32512</v>
      </c>
      <c r="Q3000" s="35" t="s">
        <v>29721</v>
      </c>
      <c r="R3000" s="35" t="s">
        <v>29726</v>
      </c>
      <c r="S3000" s="35" t="s">
        <v>6727</v>
      </c>
      <c r="T3000" s="36" t="s">
        <v>692</v>
      </c>
      <c r="U3000" s="39" t="str">
        <f>_xlfn.CONCAT(Tabel4[[#This Row],[Personnr.]],"-",Tabel4[[#This Row],[Afdeling]],"-",Tabel4[[#This Row],[ASS_Status]])</f>
        <v>5340-5622-Aktiv ansættelse</v>
      </c>
    </row>
    <row r="3001" spans="13:21" x14ac:dyDescent="0.4">
      <c r="M3001" s="35" t="s">
        <v>6728</v>
      </c>
      <c r="N3001" s="35" t="s">
        <v>49144</v>
      </c>
      <c r="O3001" s="35" t="s">
        <v>6729</v>
      </c>
      <c r="P3001" s="35" t="s">
        <v>32513</v>
      </c>
      <c r="Q3001" s="35" t="s">
        <v>29718</v>
      </c>
      <c r="R3001" s="35" t="s">
        <v>30001</v>
      </c>
      <c r="S3001" s="35" t="s">
        <v>6730</v>
      </c>
      <c r="T3001" s="36" t="s">
        <v>253</v>
      </c>
      <c r="U3001" s="39" t="str">
        <f>_xlfn.CONCAT(Tabel4[[#This Row],[Personnr.]],"-",Tabel4[[#This Row],[Afdeling]],"-",Tabel4[[#This Row],[ASS_Status]])</f>
        <v>32943-2561-Inactive - Payroll Eligible</v>
      </c>
    </row>
    <row r="3002" spans="13:21" x14ac:dyDescent="0.4">
      <c r="M3002" s="35" t="s">
        <v>6728</v>
      </c>
      <c r="N3002" s="35"/>
      <c r="O3002" s="35"/>
      <c r="P3002" s="35" t="s">
        <v>42920</v>
      </c>
      <c r="Q3002" s="35" t="s">
        <v>29718</v>
      </c>
      <c r="R3002" s="35" t="s">
        <v>30616</v>
      </c>
      <c r="S3002" s="35" t="s">
        <v>6730</v>
      </c>
      <c r="T3002" s="36" t="s">
        <v>254</v>
      </c>
      <c r="U3002" s="39" t="str">
        <f>_xlfn.CONCAT(Tabel4[[#This Row],[Personnr.]],"-",Tabel4[[#This Row],[Afdeling]],"-",Tabel4[[#This Row],[ASS_Status]])</f>
        <v>-2562-Inactive - Payroll Eligible</v>
      </c>
    </row>
    <row r="3003" spans="13:21" x14ac:dyDescent="0.4">
      <c r="M3003" s="35" t="s">
        <v>6731</v>
      </c>
      <c r="N3003" s="35"/>
      <c r="O3003" s="35" t="s">
        <v>6732</v>
      </c>
      <c r="P3003" s="35" t="s">
        <v>32514</v>
      </c>
      <c r="Q3003" s="35" t="s">
        <v>29718</v>
      </c>
      <c r="R3003" s="35" t="s">
        <v>29754</v>
      </c>
      <c r="S3003" s="35" t="s">
        <v>6733</v>
      </c>
      <c r="T3003" s="36" t="s">
        <v>453</v>
      </c>
      <c r="U3003" s="39" t="str">
        <f>_xlfn.CONCAT(Tabel4[[#This Row],[Personnr.]],"-",Tabel4[[#This Row],[Afdeling]],"-",Tabel4[[#This Row],[ASS_Status]])</f>
        <v>16897-3121-Inactive - Payroll Eligible</v>
      </c>
    </row>
    <row r="3004" spans="13:21" x14ac:dyDescent="0.4">
      <c r="M3004" s="35" t="s">
        <v>6734</v>
      </c>
      <c r="N3004" s="35" t="s">
        <v>49145</v>
      </c>
      <c r="O3004" s="35" t="s">
        <v>6735</v>
      </c>
      <c r="P3004" s="35" t="s">
        <v>32515</v>
      </c>
      <c r="Q3004" s="35" t="s">
        <v>29721</v>
      </c>
      <c r="R3004" s="35" t="s">
        <v>29879</v>
      </c>
      <c r="S3004" s="35" t="s">
        <v>6736</v>
      </c>
      <c r="T3004" s="36" t="s">
        <v>744</v>
      </c>
      <c r="U3004" s="39" t="str">
        <f>_xlfn.CONCAT(Tabel4[[#This Row],[Personnr.]],"-",Tabel4[[#This Row],[Afdeling]],"-",Tabel4[[#This Row],[ASS_Status]])</f>
        <v>31005-7100-Aktiv ansættelse</v>
      </c>
    </row>
    <row r="3005" spans="13:21" x14ac:dyDescent="0.4">
      <c r="M3005" s="35" t="s">
        <v>6737</v>
      </c>
      <c r="N3005" s="35" t="s">
        <v>49146</v>
      </c>
      <c r="O3005" s="35" t="s">
        <v>6738</v>
      </c>
      <c r="P3005" s="35" t="s">
        <v>32516</v>
      </c>
      <c r="Q3005" s="35" t="s">
        <v>29718</v>
      </c>
      <c r="R3005" s="35" t="s">
        <v>29737</v>
      </c>
      <c r="S3005" s="35" t="s">
        <v>6739</v>
      </c>
      <c r="T3005" s="36" t="s">
        <v>585</v>
      </c>
      <c r="U3005" s="39" t="str">
        <f>_xlfn.CONCAT(Tabel4[[#This Row],[Personnr.]],"-",Tabel4[[#This Row],[Afdeling]],"-",Tabel4[[#This Row],[ASS_Status]])</f>
        <v>24605-4192-Inactive - Payroll Eligible</v>
      </c>
    </row>
    <row r="3006" spans="13:21" x14ac:dyDescent="0.4">
      <c r="M3006" s="35" t="s">
        <v>44574</v>
      </c>
      <c r="N3006" s="35" t="s">
        <v>49147</v>
      </c>
      <c r="O3006" s="35" t="s">
        <v>44575</v>
      </c>
      <c r="P3006" s="35" t="s">
        <v>42921</v>
      </c>
      <c r="Q3006" s="35" t="s">
        <v>29718</v>
      </c>
      <c r="R3006" s="35" t="s">
        <v>29745</v>
      </c>
      <c r="S3006" s="35" t="s">
        <v>42922</v>
      </c>
      <c r="T3006" s="36" t="s">
        <v>85</v>
      </c>
      <c r="U3006" s="39" t="str">
        <f>_xlfn.CONCAT(Tabel4[[#This Row],[Personnr.]],"-",Tabel4[[#This Row],[Afdeling]],"-",Tabel4[[#This Row],[ASS_Status]])</f>
        <v>36346-1118-Inactive - Payroll Eligible</v>
      </c>
    </row>
    <row r="3007" spans="13:21" x14ac:dyDescent="0.4">
      <c r="M3007" s="35" t="s">
        <v>6740</v>
      </c>
      <c r="N3007" s="35" t="s">
        <v>49148</v>
      </c>
      <c r="O3007" s="35" t="s">
        <v>6741</v>
      </c>
      <c r="P3007" s="35" t="s">
        <v>32517</v>
      </c>
      <c r="Q3007" s="35" t="s">
        <v>29718</v>
      </c>
      <c r="R3007" s="35" t="s">
        <v>29748</v>
      </c>
      <c r="S3007" s="35" t="s">
        <v>6742</v>
      </c>
      <c r="T3007" s="36" t="s">
        <v>584</v>
      </c>
      <c r="U3007" s="39" t="str">
        <f>_xlfn.CONCAT(Tabel4[[#This Row],[Personnr.]],"-",Tabel4[[#This Row],[Afdeling]],"-",Tabel4[[#This Row],[ASS_Status]])</f>
        <v>22364-4185-Inactive - Payroll Eligible</v>
      </c>
    </row>
    <row r="3008" spans="13:21" x14ac:dyDescent="0.4">
      <c r="M3008" s="35" t="s">
        <v>6743</v>
      </c>
      <c r="N3008" s="35" t="s">
        <v>49149</v>
      </c>
      <c r="O3008" s="35" t="s">
        <v>6744</v>
      </c>
      <c r="P3008" s="35" t="s">
        <v>32518</v>
      </c>
      <c r="Q3008" s="35" t="s">
        <v>29718</v>
      </c>
      <c r="R3008" s="35" t="s">
        <v>29748</v>
      </c>
      <c r="S3008" s="35" t="s">
        <v>6745</v>
      </c>
      <c r="T3008" s="36" t="s">
        <v>354</v>
      </c>
      <c r="U3008" s="39" t="str">
        <f>_xlfn.CONCAT(Tabel4[[#This Row],[Personnr.]],"-",Tabel4[[#This Row],[Afdeling]],"-",Tabel4[[#This Row],[ASS_Status]])</f>
        <v>25367-2815-Inactive - Payroll Eligible</v>
      </c>
    </row>
    <row r="3009" spans="13:21" x14ac:dyDescent="0.4">
      <c r="M3009" s="35" t="s">
        <v>6746</v>
      </c>
      <c r="N3009" s="35" t="s">
        <v>49150</v>
      </c>
      <c r="O3009" s="35" t="s">
        <v>6747</v>
      </c>
      <c r="P3009" s="35" t="s">
        <v>32519</v>
      </c>
      <c r="Q3009" s="35" t="s">
        <v>29718</v>
      </c>
      <c r="R3009" s="35" t="s">
        <v>29748</v>
      </c>
      <c r="S3009" s="35" t="s">
        <v>6748</v>
      </c>
      <c r="T3009" s="36" t="s">
        <v>148</v>
      </c>
      <c r="U3009" s="39" t="str">
        <f>_xlfn.CONCAT(Tabel4[[#This Row],[Personnr.]],"-",Tabel4[[#This Row],[Afdeling]],"-",Tabel4[[#This Row],[ASS_Status]])</f>
        <v>28068-2280-Inactive - Payroll Eligible</v>
      </c>
    </row>
    <row r="3010" spans="13:21" x14ac:dyDescent="0.4">
      <c r="M3010" s="35" t="s">
        <v>6746</v>
      </c>
      <c r="N3010" s="35"/>
      <c r="O3010" s="35"/>
      <c r="P3010" s="35" t="s">
        <v>32520</v>
      </c>
      <c r="Q3010" s="35" t="s">
        <v>29718</v>
      </c>
      <c r="R3010" s="35" t="s">
        <v>29761</v>
      </c>
      <c r="S3010" s="35" t="s">
        <v>6748</v>
      </c>
      <c r="T3010" s="36" t="s">
        <v>148</v>
      </c>
      <c r="U3010" s="39" t="str">
        <f>_xlfn.CONCAT(Tabel4[[#This Row],[Personnr.]],"-",Tabel4[[#This Row],[Afdeling]],"-",Tabel4[[#This Row],[ASS_Status]])</f>
        <v>-2280-Inactive - Payroll Eligible</v>
      </c>
    </row>
    <row r="3011" spans="13:21" ht="33.75" x14ac:dyDescent="0.4">
      <c r="M3011" s="35" t="s">
        <v>6749</v>
      </c>
      <c r="N3011" s="35" t="s">
        <v>49151</v>
      </c>
      <c r="O3011" s="35" t="s">
        <v>6750</v>
      </c>
      <c r="P3011" s="35" t="s">
        <v>32521</v>
      </c>
      <c r="Q3011" s="35" t="s">
        <v>29718</v>
      </c>
      <c r="R3011" s="35" t="s">
        <v>29761</v>
      </c>
      <c r="S3011" s="35" t="s">
        <v>6751</v>
      </c>
      <c r="T3011" s="36" t="s">
        <v>378</v>
      </c>
      <c r="U3011" s="39" t="str">
        <f>_xlfn.CONCAT(Tabel4[[#This Row],[Personnr.]],"-",Tabel4[[#This Row],[Afdeling]],"-",Tabel4[[#This Row],[ASS_Status]])</f>
        <v>31949-2900-Inactive - Payroll Eligible</v>
      </c>
    </row>
    <row r="3012" spans="13:21" ht="33.75" x14ac:dyDescent="0.4">
      <c r="M3012" s="35" t="s">
        <v>6752</v>
      </c>
      <c r="N3012" s="35" t="s">
        <v>49152</v>
      </c>
      <c r="O3012" s="35" t="s">
        <v>6753</v>
      </c>
      <c r="P3012" s="35" t="s">
        <v>42923</v>
      </c>
      <c r="Q3012" s="35" t="s">
        <v>29718</v>
      </c>
      <c r="R3012" s="35" t="s">
        <v>29761</v>
      </c>
      <c r="S3012" s="35" t="s">
        <v>6754</v>
      </c>
      <c r="T3012" s="36" t="s">
        <v>35</v>
      </c>
      <c r="U3012" s="39" t="str">
        <f>_xlfn.CONCAT(Tabel4[[#This Row],[Personnr.]],"-",Tabel4[[#This Row],[Afdeling]],"-",Tabel4[[#This Row],[ASS_Status]])</f>
        <v>25710-0120-Inactive - Payroll Eligible</v>
      </c>
    </row>
    <row r="3013" spans="13:21" ht="33.75" x14ac:dyDescent="0.4">
      <c r="M3013" s="35" t="s">
        <v>6752</v>
      </c>
      <c r="N3013" s="35"/>
      <c r="O3013" s="35"/>
      <c r="P3013" s="35" t="s">
        <v>32522</v>
      </c>
      <c r="Q3013" s="35" t="s">
        <v>29718</v>
      </c>
      <c r="R3013" s="35" t="s">
        <v>29761</v>
      </c>
      <c r="S3013" s="35" t="s">
        <v>6754</v>
      </c>
      <c r="T3013" s="36" t="s">
        <v>31</v>
      </c>
      <c r="U3013" s="39" t="str">
        <f>_xlfn.CONCAT(Tabel4[[#This Row],[Personnr.]],"-",Tabel4[[#This Row],[Afdeling]],"-",Tabel4[[#This Row],[ASS_Status]])</f>
        <v>-0116-Inactive - Payroll Eligible</v>
      </c>
    </row>
    <row r="3014" spans="13:21" x14ac:dyDescent="0.4">
      <c r="M3014" s="35" t="s">
        <v>6755</v>
      </c>
      <c r="N3014" s="35" t="s">
        <v>49153</v>
      </c>
      <c r="O3014" s="35" t="s">
        <v>6756</v>
      </c>
      <c r="P3014" s="35" t="s">
        <v>32523</v>
      </c>
      <c r="Q3014" s="35" t="s">
        <v>29721</v>
      </c>
      <c r="R3014" s="35" t="s">
        <v>29748</v>
      </c>
      <c r="S3014" s="35" t="s">
        <v>6757</v>
      </c>
      <c r="T3014" s="36" t="s">
        <v>368</v>
      </c>
      <c r="U3014" s="39" t="str">
        <f>_xlfn.CONCAT(Tabel4[[#This Row],[Personnr.]],"-",Tabel4[[#This Row],[Afdeling]],"-",Tabel4[[#This Row],[ASS_Status]])</f>
        <v>32894-2833-Aktiv ansættelse</v>
      </c>
    </row>
    <row r="3015" spans="13:21" x14ac:dyDescent="0.4">
      <c r="M3015" s="35" t="s">
        <v>6758</v>
      </c>
      <c r="N3015" s="35" t="s">
        <v>49154</v>
      </c>
      <c r="O3015" s="35" t="s">
        <v>6759</v>
      </c>
      <c r="P3015" s="35" t="s">
        <v>32524</v>
      </c>
      <c r="Q3015" s="35" t="s">
        <v>29932</v>
      </c>
      <c r="R3015" s="35" t="s">
        <v>29748</v>
      </c>
      <c r="S3015" s="35" t="s">
        <v>6760</v>
      </c>
      <c r="T3015" s="36" t="s">
        <v>419</v>
      </c>
      <c r="U3015" s="39" t="str">
        <f>_xlfn.CONCAT(Tabel4[[#This Row],[Personnr.]],"-",Tabel4[[#This Row],[Afdeling]],"-",Tabel4[[#This Row],[ASS_Status]])</f>
        <v>33970-3032-Barsel med løn (191)</v>
      </c>
    </row>
    <row r="3016" spans="13:21" ht="33.75" x14ac:dyDescent="0.4">
      <c r="M3016" s="35" t="s">
        <v>32525</v>
      </c>
      <c r="N3016" s="35" t="s">
        <v>49155</v>
      </c>
      <c r="O3016" s="35" t="s">
        <v>32526</v>
      </c>
      <c r="P3016" s="35" t="s">
        <v>32527</v>
      </c>
      <c r="Q3016" s="35" t="s">
        <v>29721</v>
      </c>
      <c r="R3016" s="35" t="s">
        <v>29748</v>
      </c>
      <c r="S3016" s="35" t="s">
        <v>32528</v>
      </c>
      <c r="T3016" s="36" t="s">
        <v>263</v>
      </c>
      <c r="U3016" s="39" t="str">
        <f>_xlfn.CONCAT(Tabel4[[#This Row],[Personnr.]],"-",Tabel4[[#This Row],[Afdeling]],"-",Tabel4[[#This Row],[ASS_Status]])</f>
        <v>35269-2610-Aktiv ansættelse</v>
      </c>
    </row>
    <row r="3017" spans="13:21" x14ac:dyDescent="0.4">
      <c r="M3017" s="35" t="s">
        <v>44576</v>
      </c>
      <c r="N3017" s="35" t="s">
        <v>49156</v>
      </c>
      <c r="O3017" s="35" t="s">
        <v>44577</v>
      </c>
      <c r="P3017" s="35" t="s">
        <v>42924</v>
      </c>
      <c r="Q3017" s="35" t="s">
        <v>29718</v>
      </c>
      <c r="R3017" s="35" t="s">
        <v>29745</v>
      </c>
      <c r="S3017" s="35" t="s">
        <v>42925</v>
      </c>
      <c r="T3017" s="36" t="s">
        <v>577</v>
      </c>
      <c r="U3017" s="39" t="str">
        <f>_xlfn.CONCAT(Tabel4[[#This Row],[Personnr.]],"-",Tabel4[[#This Row],[Afdeling]],"-",Tabel4[[#This Row],[ASS_Status]])</f>
        <v>36144-4110-Inactive - Payroll Eligible</v>
      </c>
    </row>
    <row r="3018" spans="13:21" x14ac:dyDescent="0.4">
      <c r="M3018" s="35" t="s">
        <v>6761</v>
      </c>
      <c r="N3018" s="35" t="s">
        <v>49157</v>
      </c>
      <c r="O3018" s="35" t="s">
        <v>6762</v>
      </c>
      <c r="P3018" s="35" t="s">
        <v>32529</v>
      </c>
      <c r="Q3018" s="35" t="s">
        <v>29718</v>
      </c>
      <c r="R3018" s="35" t="s">
        <v>29719</v>
      </c>
      <c r="S3018" s="35" t="s">
        <v>6763</v>
      </c>
      <c r="T3018" s="36" t="s">
        <v>616</v>
      </c>
      <c r="U3018" s="39" t="str">
        <f>_xlfn.CONCAT(Tabel4[[#This Row],[Personnr.]],"-",Tabel4[[#This Row],[Afdeling]],"-",Tabel4[[#This Row],[ASS_Status]])</f>
        <v>31952-4620-Inactive - Payroll Eligible</v>
      </c>
    </row>
    <row r="3019" spans="13:21" x14ac:dyDescent="0.4">
      <c r="M3019" s="35" t="s">
        <v>6761</v>
      </c>
      <c r="N3019" s="35"/>
      <c r="O3019" s="35"/>
      <c r="P3019" s="35" t="s">
        <v>32530</v>
      </c>
      <c r="Q3019" s="35" t="s">
        <v>29718</v>
      </c>
      <c r="R3019" s="35" t="s">
        <v>29761</v>
      </c>
      <c r="S3019" s="35" t="s">
        <v>6763</v>
      </c>
      <c r="T3019" s="36" t="s">
        <v>614</v>
      </c>
      <c r="U3019" s="39" t="str">
        <f>_xlfn.CONCAT(Tabel4[[#This Row],[Personnr.]],"-",Tabel4[[#This Row],[Afdeling]],"-",Tabel4[[#This Row],[ASS_Status]])</f>
        <v>-4610-Inactive - Payroll Eligible</v>
      </c>
    </row>
    <row r="3020" spans="13:21" x14ac:dyDescent="0.4">
      <c r="M3020" s="35" t="s">
        <v>6764</v>
      </c>
      <c r="N3020" s="35" t="s">
        <v>49158</v>
      </c>
      <c r="O3020" s="35" t="s">
        <v>6765</v>
      </c>
      <c r="P3020" s="35" t="s">
        <v>32531</v>
      </c>
      <c r="Q3020" s="35" t="s">
        <v>29718</v>
      </c>
      <c r="R3020" s="35" t="s">
        <v>29745</v>
      </c>
      <c r="S3020" s="35" t="s">
        <v>6766</v>
      </c>
      <c r="T3020" s="36" t="s">
        <v>723</v>
      </c>
      <c r="U3020" s="39" t="str">
        <f>_xlfn.CONCAT(Tabel4[[#This Row],[Personnr.]],"-",Tabel4[[#This Row],[Afdeling]],"-",Tabel4[[#This Row],[ASS_Status]])</f>
        <v>30546-6245-Inactive - Payroll Eligible</v>
      </c>
    </row>
    <row r="3021" spans="13:21" x14ac:dyDescent="0.4">
      <c r="M3021" s="35" t="s">
        <v>49159</v>
      </c>
      <c r="N3021" s="35" t="s">
        <v>49160</v>
      </c>
      <c r="O3021" s="35" t="s">
        <v>49161</v>
      </c>
      <c r="P3021" s="35" t="s">
        <v>49162</v>
      </c>
      <c r="Q3021" s="35" t="s">
        <v>29721</v>
      </c>
      <c r="R3021" s="35" t="s">
        <v>29754</v>
      </c>
      <c r="S3021" s="35" t="s">
        <v>49163</v>
      </c>
      <c r="T3021" s="36" t="s">
        <v>243</v>
      </c>
      <c r="U3021" s="39" t="str">
        <f>_xlfn.CONCAT(Tabel4[[#This Row],[Personnr.]],"-",Tabel4[[#This Row],[Afdeling]],"-",Tabel4[[#This Row],[ASS_Status]])</f>
        <v>36780-2512-Aktiv ansættelse</v>
      </c>
    </row>
    <row r="3022" spans="13:21" ht="33.75" x14ac:dyDescent="0.4">
      <c r="M3022" s="35" t="s">
        <v>44578</v>
      </c>
      <c r="N3022" s="35" t="s">
        <v>49164</v>
      </c>
      <c r="O3022" s="35" t="s">
        <v>44579</v>
      </c>
      <c r="P3022" s="35" t="s">
        <v>42926</v>
      </c>
      <c r="Q3022" s="35" t="s">
        <v>29718</v>
      </c>
      <c r="R3022" s="35" t="s">
        <v>29745</v>
      </c>
      <c r="S3022" s="35" t="s">
        <v>42927</v>
      </c>
      <c r="T3022" s="36" t="s">
        <v>312</v>
      </c>
      <c r="U3022" s="39" t="str">
        <f>_xlfn.CONCAT(Tabel4[[#This Row],[Personnr.]],"-",Tabel4[[#This Row],[Afdeling]],"-",Tabel4[[#This Row],[ASS_Status]])</f>
        <v>35657-2758-Inactive - Payroll Eligible</v>
      </c>
    </row>
    <row r="3023" spans="13:21" x14ac:dyDescent="0.4">
      <c r="M3023" s="35" t="s">
        <v>44578</v>
      </c>
      <c r="N3023" s="35"/>
      <c r="O3023" s="35"/>
      <c r="P3023" s="35" t="s">
        <v>42928</v>
      </c>
      <c r="Q3023" s="35" t="s">
        <v>29718</v>
      </c>
      <c r="R3023" s="35" t="s">
        <v>29745</v>
      </c>
      <c r="S3023" s="35" t="s">
        <v>42927</v>
      </c>
      <c r="T3023" s="36" t="s">
        <v>312</v>
      </c>
      <c r="U3023" s="39" t="str">
        <f>_xlfn.CONCAT(Tabel4[[#This Row],[Personnr.]],"-",Tabel4[[#This Row],[Afdeling]],"-",Tabel4[[#This Row],[ASS_Status]])</f>
        <v>-2758-Inactive - Payroll Eligible</v>
      </c>
    </row>
    <row r="3024" spans="13:21" x14ac:dyDescent="0.4">
      <c r="M3024" s="35" t="s">
        <v>49165</v>
      </c>
      <c r="N3024" s="35" t="s">
        <v>49166</v>
      </c>
      <c r="O3024" s="35" t="s">
        <v>49167</v>
      </c>
      <c r="P3024" s="35" t="s">
        <v>49168</v>
      </c>
      <c r="Q3024" s="35" t="s">
        <v>29718</v>
      </c>
      <c r="R3024" s="35" t="s">
        <v>29754</v>
      </c>
      <c r="S3024" s="35" t="s">
        <v>49169</v>
      </c>
      <c r="T3024" s="36" t="s">
        <v>27</v>
      </c>
      <c r="U3024" s="39" t="str">
        <f>_xlfn.CONCAT(Tabel4[[#This Row],[Personnr.]],"-",Tabel4[[#This Row],[Afdeling]],"-",Tabel4[[#This Row],[ASS_Status]])</f>
        <v>36583-0112-Inactive - Payroll Eligible</v>
      </c>
    </row>
    <row r="3025" spans="13:21" ht="45" x14ac:dyDescent="0.4">
      <c r="M3025" s="35" t="s">
        <v>49170</v>
      </c>
      <c r="N3025" s="35" t="s">
        <v>49171</v>
      </c>
      <c r="O3025" s="35" t="s">
        <v>49172</v>
      </c>
      <c r="P3025" s="35" t="s">
        <v>49173</v>
      </c>
      <c r="Q3025" s="35" t="s">
        <v>29721</v>
      </c>
      <c r="R3025" s="35" t="s">
        <v>29745</v>
      </c>
      <c r="S3025" s="35" t="s">
        <v>49174</v>
      </c>
      <c r="T3025" s="36" t="s">
        <v>288</v>
      </c>
      <c r="U3025" s="39" t="str">
        <f>_xlfn.CONCAT(Tabel4[[#This Row],[Personnr.]],"-",Tabel4[[#This Row],[Afdeling]],"-",Tabel4[[#This Row],[ASS_Status]])</f>
        <v>37456-2694-Aktiv ansættelse</v>
      </c>
    </row>
    <row r="3026" spans="13:21" x14ac:dyDescent="0.4">
      <c r="M3026" s="35" t="s">
        <v>6767</v>
      </c>
      <c r="N3026" s="35" t="s">
        <v>49175</v>
      </c>
      <c r="O3026" s="35" t="s">
        <v>296</v>
      </c>
      <c r="P3026" s="35" t="s">
        <v>32532</v>
      </c>
      <c r="Q3026" s="35" t="s">
        <v>29721</v>
      </c>
      <c r="R3026" s="35" t="s">
        <v>29722</v>
      </c>
      <c r="S3026" s="35" t="s">
        <v>6768</v>
      </c>
      <c r="T3026" s="36" t="s">
        <v>244</v>
      </c>
      <c r="U3026" s="39" t="str">
        <f>_xlfn.CONCAT(Tabel4[[#This Row],[Personnr.]],"-",Tabel4[[#This Row],[Afdeling]],"-",Tabel4[[#This Row],[ASS_Status]])</f>
        <v>2706-2514-Aktiv ansættelse</v>
      </c>
    </row>
    <row r="3027" spans="13:21" x14ac:dyDescent="0.4">
      <c r="M3027" s="35" t="s">
        <v>6769</v>
      </c>
      <c r="N3027" s="35" t="s">
        <v>49176</v>
      </c>
      <c r="O3027" s="35" t="s">
        <v>6770</v>
      </c>
      <c r="P3027" s="35" t="s">
        <v>32533</v>
      </c>
      <c r="Q3027" s="35" t="s">
        <v>29721</v>
      </c>
      <c r="R3027" s="35" t="s">
        <v>30005</v>
      </c>
      <c r="S3027" s="35" t="s">
        <v>6771</v>
      </c>
      <c r="T3027" s="36" t="s">
        <v>319</v>
      </c>
      <c r="U3027" s="39" t="str">
        <f>_xlfn.CONCAT(Tabel4[[#This Row],[Personnr.]],"-",Tabel4[[#This Row],[Afdeling]],"-",Tabel4[[#This Row],[ASS_Status]])</f>
        <v>875-2771-Aktiv ansættelse</v>
      </c>
    </row>
    <row r="3028" spans="13:21" x14ac:dyDescent="0.4">
      <c r="M3028" s="35" t="s">
        <v>6772</v>
      </c>
      <c r="N3028" s="35" t="s">
        <v>49177</v>
      </c>
      <c r="O3028" s="35" t="s">
        <v>6773</v>
      </c>
      <c r="P3028" s="35" t="s">
        <v>32534</v>
      </c>
      <c r="Q3028" s="35" t="s">
        <v>29721</v>
      </c>
      <c r="R3028" s="35" t="s">
        <v>31957</v>
      </c>
      <c r="S3028" s="35" t="s">
        <v>6774</v>
      </c>
      <c r="T3028" s="36" t="s">
        <v>865</v>
      </c>
      <c r="U3028" s="39" t="str">
        <f>_xlfn.CONCAT(Tabel4[[#This Row],[Personnr.]],"-",Tabel4[[#This Row],[Afdeling]],"-",Tabel4[[#This Row],[ASS_Status]])</f>
        <v>1517-8640-Aktiv ansættelse</v>
      </c>
    </row>
    <row r="3029" spans="13:21" ht="33.75" x14ac:dyDescent="0.4">
      <c r="M3029" s="35" t="s">
        <v>49178</v>
      </c>
      <c r="N3029" s="35" t="s">
        <v>49179</v>
      </c>
      <c r="O3029" s="35" t="s">
        <v>49180</v>
      </c>
      <c r="P3029" s="35" t="s">
        <v>49181</v>
      </c>
      <c r="Q3029" s="35" t="s">
        <v>29721</v>
      </c>
      <c r="R3029" s="35" t="s">
        <v>29722</v>
      </c>
      <c r="S3029" s="35" t="s">
        <v>49182</v>
      </c>
      <c r="T3029" s="36" t="s">
        <v>46052</v>
      </c>
      <c r="U3029" s="39" t="str">
        <f>_xlfn.CONCAT(Tabel4[[#This Row],[Personnr.]],"-",Tabel4[[#This Row],[Afdeling]],"-",Tabel4[[#This Row],[ASS_Status]])</f>
        <v>36729-1222-Aktiv ansættelse</v>
      </c>
    </row>
    <row r="3030" spans="13:21" x14ac:dyDescent="0.4">
      <c r="M3030" s="35" t="s">
        <v>6775</v>
      </c>
      <c r="N3030" s="35" t="s">
        <v>49183</v>
      </c>
      <c r="O3030" s="35" t="s">
        <v>6776</v>
      </c>
      <c r="P3030" s="35" t="s">
        <v>32535</v>
      </c>
      <c r="Q3030" s="35" t="s">
        <v>29721</v>
      </c>
      <c r="R3030" s="35" t="s">
        <v>29887</v>
      </c>
      <c r="S3030" s="35" t="s">
        <v>6777</v>
      </c>
      <c r="T3030" s="36" t="s">
        <v>626</v>
      </c>
      <c r="U3030" s="39" t="str">
        <f>_xlfn.CONCAT(Tabel4[[#This Row],[Personnr.]],"-",Tabel4[[#This Row],[Afdeling]],"-",Tabel4[[#This Row],[ASS_Status]])</f>
        <v>15676-4650-Aktiv ansættelse</v>
      </c>
    </row>
    <row r="3031" spans="13:21" x14ac:dyDescent="0.4">
      <c r="M3031" s="35" t="s">
        <v>6778</v>
      </c>
      <c r="N3031" s="35" t="s">
        <v>49184</v>
      </c>
      <c r="O3031" s="35" t="s">
        <v>6779</v>
      </c>
      <c r="P3031" s="35" t="s">
        <v>32536</v>
      </c>
      <c r="Q3031" s="35" t="s">
        <v>29721</v>
      </c>
      <c r="R3031" s="35" t="s">
        <v>29722</v>
      </c>
      <c r="S3031" s="35" t="s">
        <v>6780</v>
      </c>
      <c r="T3031" s="36" t="s">
        <v>368</v>
      </c>
      <c r="U3031" s="39" t="str">
        <f>_xlfn.CONCAT(Tabel4[[#This Row],[Personnr.]],"-",Tabel4[[#This Row],[Afdeling]],"-",Tabel4[[#This Row],[ASS_Status]])</f>
        <v>20053-2833-Aktiv ansættelse</v>
      </c>
    </row>
    <row r="3032" spans="13:21" x14ac:dyDescent="0.4">
      <c r="M3032" s="35" t="s">
        <v>6781</v>
      </c>
      <c r="N3032" s="35"/>
      <c r="O3032" s="35" t="s">
        <v>6782</v>
      </c>
      <c r="P3032" s="35" t="s">
        <v>32537</v>
      </c>
      <c r="Q3032" s="35" t="s">
        <v>29721</v>
      </c>
      <c r="R3032" s="35"/>
      <c r="S3032" s="35" t="s">
        <v>6783</v>
      </c>
      <c r="T3032" s="36" t="s">
        <v>891</v>
      </c>
      <c r="U3032" s="39" t="str">
        <f>_xlfn.CONCAT(Tabel4[[#This Row],[Personnr.]],"-",Tabel4[[#This Row],[Afdeling]],"-",Tabel4[[#This Row],[ASS_Status]])</f>
        <v>30907-9100-Aktiv ansættelse</v>
      </c>
    </row>
    <row r="3033" spans="13:21" x14ac:dyDescent="0.4">
      <c r="M3033" s="35" t="s">
        <v>49185</v>
      </c>
      <c r="N3033" s="35" t="s">
        <v>49186</v>
      </c>
      <c r="O3033" s="35" t="s">
        <v>45615</v>
      </c>
      <c r="P3033" s="35" t="s">
        <v>44319</v>
      </c>
      <c r="Q3033" s="35" t="s">
        <v>29721</v>
      </c>
      <c r="R3033" s="35" t="s">
        <v>29737</v>
      </c>
      <c r="S3033" s="35" t="s">
        <v>44320</v>
      </c>
      <c r="T3033" s="36" t="s">
        <v>65</v>
      </c>
      <c r="U3033" s="39" t="str">
        <f>_xlfn.CONCAT(Tabel4[[#This Row],[Personnr.]],"-",Tabel4[[#This Row],[Afdeling]],"-",Tabel4[[#This Row],[ASS_Status]])</f>
        <v>36278-1053-Aktiv ansættelse</v>
      </c>
    </row>
    <row r="3034" spans="13:21" x14ac:dyDescent="0.4">
      <c r="M3034" s="35" t="s">
        <v>6784</v>
      </c>
      <c r="N3034" s="35" t="s">
        <v>49187</v>
      </c>
      <c r="O3034" s="35" t="s">
        <v>6785</v>
      </c>
      <c r="P3034" s="35" t="s">
        <v>32538</v>
      </c>
      <c r="Q3034" s="35" t="s">
        <v>29718</v>
      </c>
      <c r="R3034" s="35" t="s">
        <v>29745</v>
      </c>
      <c r="S3034" s="35" t="s">
        <v>6786</v>
      </c>
      <c r="T3034" s="36" t="s">
        <v>586</v>
      </c>
      <c r="U3034" s="39" t="str">
        <f>_xlfn.CONCAT(Tabel4[[#This Row],[Personnr.]],"-",Tabel4[[#This Row],[Afdeling]],"-",Tabel4[[#This Row],[ASS_Status]])</f>
        <v>33562-4200-Inactive - Payroll Eligible</v>
      </c>
    </row>
    <row r="3035" spans="13:21" ht="33.75" x14ac:dyDescent="0.4">
      <c r="M3035" s="35" t="s">
        <v>6787</v>
      </c>
      <c r="N3035" s="35" t="s">
        <v>49188</v>
      </c>
      <c r="O3035" s="35" t="s">
        <v>6788</v>
      </c>
      <c r="P3035" s="35" t="s">
        <v>32539</v>
      </c>
      <c r="Q3035" s="35" t="s">
        <v>29718</v>
      </c>
      <c r="R3035" s="35" t="s">
        <v>29737</v>
      </c>
      <c r="S3035" s="35" t="s">
        <v>6789</v>
      </c>
      <c r="T3035" s="36" t="s">
        <v>31</v>
      </c>
      <c r="U3035" s="39" t="str">
        <f>_xlfn.CONCAT(Tabel4[[#This Row],[Personnr.]],"-",Tabel4[[#This Row],[Afdeling]],"-",Tabel4[[#This Row],[ASS_Status]])</f>
        <v>33656-0116-Inactive - Payroll Eligible</v>
      </c>
    </row>
    <row r="3036" spans="13:21" ht="33.75" x14ac:dyDescent="0.4">
      <c r="M3036" s="35" t="s">
        <v>6787</v>
      </c>
      <c r="N3036" s="35"/>
      <c r="O3036" s="35"/>
      <c r="P3036" s="35" t="s">
        <v>49189</v>
      </c>
      <c r="Q3036" s="35" t="s">
        <v>29721</v>
      </c>
      <c r="R3036" s="35" t="s">
        <v>29737</v>
      </c>
      <c r="S3036" s="35" t="s">
        <v>6789</v>
      </c>
      <c r="T3036" s="36" t="s">
        <v>31</v>
      </c>
      <c r="U3036" s="39" t="str">
        <f>_xlfn.CONCAT(Tabel4[[#This Row],[Personnr.]],"-",Tabel4[[#This Row],[Afdeling]],"-",Tabel4[[#This Row],[ASS_Status]])</f>
        <v>-0116-Aktiv ansættelse</v>
      </c>
    </row>
    <row r="3037" spans="13:21" ht="45" x14ac:dyDescent="0.4">
      <c r="M3037" s="35" t="s">
        <v>6790</v>
      </c>
      <c r="N3037" s="35" t="s">
        <v>49190</v>
      </c>
      <c r="O3037" s="35" t="s">
        <v>6791</v>
      </c>
      <c r="P3037" s="35" t="s">
        <v>32540</v>
      </c>
      <c r="Q3037" s="35" t="s">
        <v>29718</v>
      </c>
      <c r="R3037" s="35" t="s">
        <v>30321</v>
      </c>
      <c r="S3037" s="35" t="s">
        <v>6792</v>
      </c>
      <c r="T3037" s="36" t="s">
        <v>36</v>
      </c>
      <c r="U3037" s="39" t="str">
        <f>_xlfn.CONCAT(Tabel4[[#This Row],[Personnr.]],"-",Tabel4[[#This Row],[Afdeling]],"-",Tabel4[[#This Row],[ASS_Status]])</f>
        <v>24031-0121-Inactive - Payroll Eligible</v>
      </c>
    </row>
    <row r="3038" spans="13:21" ht="33.75" x14ac:dyDescent="0.4">
      <c r="M3038" s="35" t="s">
        <v>6793</v>
      </c>
      <c r="N3038" s="35" t="s">
        <v>49191</v>
      </c>
      <c r="O3038" s="35" t="s">
        <v>6794</v>
      </c>
      <c r="P3038" s="35" t="s">
        <v>32541</v>
      </c>
      <c r="Q3038" s="35" t="s">
        <v>29718</v>
      </c>
      <c r="R3038" s="35" t="s">
        <v>29761</v>
      </c>
      <c r="S3038" s="35" t="s">
        <v>6795</v>
      </c>
      <c r="T3038" s="36" t="s">
        <v>551</v>
      </c>
      <c r="U3038" s="39" t="str">
        <f>_xlfn.CONCAT(Tabel4[[#This Row],[Personnr.]],"-",Tabel4[[#This Row],[Afdeling]],"-",Tabel4[[#This Row],[ASS_Status]])</f>
        <v>27733-3453-Inactive - Payroll Eligible</v>
      </c>
    </row>
    <row r="3039" spans="13:21" x14ac:dyDescent="0.4">
      <c r="M3039" s="35" t="s">
        <v>6796</v>
      </c>
      <c r="N3039" s="35" t="s">
        <v>49192</v>
      </c>
      <c r="O3039" s="35" t="s">
        <v>6797</v>
      </c>
      <c r="P3039" s="35" t="s">
        <v>32542</v>
      </c>
      <c r="Q3039" s="35" t="s">
        <v>29721</v>
      </c>
      <c r="R3039" s="35" t="s">
        <v>29748</v>
      </c>
      <c r="S3039" s="35" t="s">
        <v>6798</v>
      </c>
      <c r="T3039" s="36" t="s">
        <v>97</v>
      </c>
      <c r="U3039" s="39" t="str">
        <f>_xlfn.CONCAT(Tabel4[[#This Row],[Personnr.]],"-",Tabel4[[#This Row],[Afdeling]],"-",Tabel4[[#This Row],[ASS_Status]])</f>
        <v>29737-1150-Aktiv ansættelse</v>
      </c>
    </row>
    <row r="3040" spans="13:21" x14ac:dyDescent="0.4">
      <c r="M3040" s="35" t="s">
        <v>6799</v>
      </c>
      <c r="N3040" s="35" t="s">
        <v>49193</v>
      </c>
      <c r="O3040" s="35" t="s">
        <v>6800</v>
      </c>
      <c r="P3040" s="35" t="s">
        <v>32543</v>
      </c>
      <c r="Q3040" s="35" t="s">
        <v>29721</v>
      </c>
      <c r="R3040" s="35" t="s">
        <v>29786</v>
      </c>
      <c r="S3040" s="35" t="s">
        <v>6801</v>
      </c>
      <c r="T3040" s="36" t="s">
        <v>249</v>
      </c>
      <c r="U3040" s="39" t="str">
        <f>_xlfn.CONCAT(Tabel4[[#This Row],[Personnr.]],"-",Tabel4[[#This Row],[Afdeling]],"-",Tabel4[[#This Row],[ASS_Status]])</f>
        <v>18670-2524-Aktiv ansættelse</v>
      </c>
    </row>
    <row r="3041" spans="13:21" x14ac:dyDescent="0.4">
      <c r="M3041" s="35" t="s">
        <v>6802</v>
      </c>
      <c r="N3041" s="35" t="s">
        <v>49194</v>
      </c>
      <c r="O3041" s="35" t="s">
        <v>6803</v>
      </c>
      <c r="P3041" s="35" t="s">
        <v>32544</v>
      </c>
      <c r="Q3041" s="35" t="s">
        <v>29721</v>
      </c>
      <c r="R3041" s="35" t="s">
        <v>29748</v>
      </c>
      <c r="S3041" s="35" t="s">
        <v>6804</v>
      </c>
      <c r="T3041" s="36" t="s">
        <v>584</v>
      </c>
      <c r="U3041" s="39" t="str">
        <f>_xlfn.CONCAT(Tabel4[[#This Row],[Personnr.]],"-",Tabel4[[#This Row],[Afdeling]],"-",Tabel4[[#This Row],[ASS_Status]])</f>
        <v>25924-4185-Aktiv ansættelse</v>
      </c>
    </row>
    <row r="3042" spans="13:21" ht="33.75" x14ac:dyDescent="0.4">
      <c r="M3042" s="35" t="s">
        <v>6805</v>
      </c>
      <c r="N3042" s="35" t="s">
        <v>49195</v>
      </c>
      <c r="O3042" s="35" t="s">
        <v>6806</v>
      </c>
      <c r="P3042" s="35" t="s">
        <v>32545</v>
      </c>
      <c r="Q3042" s="35" t="s">
        <v>29721</v>
      </c>
      <c r="R3042" s="35" t="s">
        <v>29737</v>
      </c>
      <c r="S3042" s="35" t="s">
        <v>6807</v>
      </c>
      <c r="T3042" s="36" t="s">
        <v>599</v>
      </c>
      <c r="U3042" s="39" t="str">
        <f>_xlfn.CONCAT(Tabel4[[#This Row],[Personnr.]],"-",Tabel4[[#This Row],[Afdeling]],"-",Tabel4[[#This Row],[ASS_Status]])</f>
        <v>32546-4261-Aktiv ansættelse</v>
      </c>
    </row>
    <row r="3043" spans="13:21" x14ac:dyDescent="0.4">
      <c r="M3043" s="35" t="s">
        <v>6808</v>
      </c>
      <c r="N3043" s="35" t="s">
        <v>49196</v>
      </c>
      <c r="O3043" s="35" t="s">
        <v>6809</v>
      </c>
      <c r="P3043" s="35" t="s">
        <v>32546</v>
      </c>
      <c r="Q3043" s="35" t="s">
        <v>29721</v>
      </c>
      <c r="R3043" s="35" t="s">
        <v>42541</v>
      </c>
      <c r="S3043" s="35" t="s">
        <v>6810</v>
      </c>
      <c r="T3043" s="36" t="s">
        <v>358</v>
      </c>
      <c r="U3043" s="39" t="str">
        <f>_xlfn.CONCAT(Tabel4[[#This Row],[Personnr.]],"-",Tabel4[[#This Row],[Afdeling]],"-",Tabel4[[#This Row],[ASS_Status]])</f>
        <v>33392-2823-Aktiv ansættelse</v>
      </c>
    </row>
    <row r="3044" spans="13:21" ht="33.75" x14ac:dyDescent="0.4">
      <c r="M3044" s="35" t="s">
        <v>6811</v>
      </c>
      <c r="N3044" s="35" t="s">
        <v>49197</v>
      </c>
      <c r="O3044" s="35" t="s">
        <v>6812</v>
      </c>
      <c r="P3044" s="35" t="s">
        <v>32547</v>
      </c>
      <c r="Q3044" s="35" t="s">
        <v>29718</v>
      </c>
      <c r="R3044" s="35" t="s">
        <v>29754</v>
      </c>
      <c r="S3044" s="35" t="s">
        <v>6813</v>
      </c>
      <c r="T3044" s="36" t="s">
        <v>583</v>
      </c>
      <c r="U3044" s="39" t="str">
        <f>_xlfn.CONCAT(Tabel4[[#This Row],[Personnr.]],"-",Tabel4[[#This Row],[Afdeling]],"-",Tabel4[[#This Row],[ASS_Status]])</f>
        <v>32029-4160-Inactive - Payroll Eligible</v>
      </c>
    </row>
    <row r="3045" spans="13:21" ht="33.75" x14ac:dyDescent="0.4">
      <c r="M3045" s="35" t="s">
        <v>32548</v>
      </c>
      <c r="N3045" s="35" t="s">
        <v>49198</v>
      </c>
      <c r="O3045" s="35" t="s">
        <v>32549</v>
      </c>
      <c r="P3045" s="35" t="s">
        <v>32550</v>
      </c>
      <c r="Q3045" s="35" t="s">
        <v>29718</v>
      </c>
      <c r="R3045" s="35" t="s">
        <v>29719</v>
      </c>
      <c r="S3045" s="35" t="s">
        <v>32551</v>
      </c>
      <c r="T3045" s="36" t="s">
        <v>821</v>
      </c>
      <c r="U3045" s="39" t="str">
        <f>_xlfn.CONCAT(Tabel4[[#This Row],[Personnr.]],"-",Tabel4[[#This Row],[Afdeling]],"-",Tabel4[[#This Row],[ASS_Status]])</f>
        <v>35294-8370-Inactive - Payroll Eligible</v>
      </c>
    </row>
    <row r="3046" spans="13:21" ht="33.75" x14ac:dyDescent="0.4">
      <c r="M3046" s="35" t="s">
        <v>32548</v>
      </c>
      <c r="N3046" s="35"/>
      <c r="O3046" s="35"/>
      <c r="P3046" s="35" t="s">
        <v>49199</v>
      </c>
      <c r="Q3046" s="35" t="s">
        <v>29721</v>
      </c>
      <c r="R3046" s="35" t="s">
        <v>29719</v>
      </c>
      <c r="S3046" s="35" t="s">
        <v>32551</v>
      </c>
      <c r="T3046" s="36" t="s">
        <v>821</v>
      </c>
      <c r="U3046" s="39" t="str">
        <f>_xlfn.CONCAT(Tabel4[[#This Row],[Personnr.]],"-",Tabel4[[#This Row],[Afdeling]],"-",Tabel4[[#This Row],[ASS_Status]])</f>
        <v>-8370-Aktiv ansættelse</v>
      </c>
    </row>
    <row r="3047" spans="13:21" x14ac:dyDescent="0.4">
      <c r="M3047" s="35" t="s">
        <v>32552</v>
      </c>
      <c r="N3047" s="35" t="s">
        <v>49200</v>
      </c>
      <c r="O3047" s="35" t="s">
        <v>32553</v>
      </c>
      <c r="P3047" s="35" t="s">
        <v>32554</v>
      </c>
      <c r="Q3047" s="35" t="s">
        <v>29718</v>
      </c>
      <c r="R3047" s="35" t="s">
        <v>29719</v>
      </c>
      <c r="S3047" s="35" t="s">
        <v>32555</v>
      </c>
      <c r="T3047" s="36" t="s">
        <v>32</v>
      </c>
      <c r="U3047" s="39" t="str">
        <f>_xlfn.CONCAT(Tabel4[[#This Row],[Personnr.]],"-",Tabel4[[#This Row],[Afdeling]],"-",Tabel4[[#This Row],[ASS_Status]])</f>
        <v>35445-0117-Inactive - Payroll Eligible</v>
      </c>
    </row>
    <row r="3048" spans="13:21" x14ac:dyDescent="0.4">
      <c r="M3048" s="35" t="s">
        <v>32552</v>
      </c>
      <c r="N3048" s="35"/>
      <c r="O3048" s="35"/>
      <c r="P3048" s="35" t="s">
        <v>49201</v>
      </c>
      <c r="Q3048" s="35" t="s">
        <v>29721</v>
      </c>
      <c r="R3048" s="35" t="s">
        <v>29748</v>
      </c>
      <c r="S3048" s="35" t="s">
        <v>32555</v>
      </c>
      <c r="T3048" s="36" t="s">
        <v>32</v>
      </c>
      <c r="U3048" s="39" t="str">
        <f>_xlfn.CONCAT(Tabel4[[#This Row],[Personnr.]],"-",Tabel4[[#This Row],[Afdeling]],"-",Tabel4[[#This Row],[ASS_Status]])</f>
        <v>-0117-Aktiv ansættelse</v>
      </c>
    </row>
    <row r="3049" spans="13:21" x14ac:dyDescent="0.4">
      <c r="M3049" s="35" t="s">
        <v>6814</v>
      </c>
      <c r="N3049" s="35" t="s">
        <v>49202</v>
      </c>
      <c r="O3049" s="35" t="s">
        <v>6815</v>
      </c>
      <c r="P3049" s="35" t="s">
        <v>32556</v>
      </c>
      <c r="Q3049" s="35" t="s">
        <v>29721</v>
      </c>
      <c r="R3049" s="35" t="s">
        <v>29761</v>
      </c>
      <c r="S3049" s="35" t="s">
        <v>6816</v>
      </c>
      <c r="T3049" s="36" t="s">
        <v>160</v>
      </c>
      <c r="U3049" s="39" t="str">
        <f>_xlfn.CONCAT(Tabel4[[#This Row],[Personnr.]],"-",Tabel4[[#This Row],[Afdeling]],"-",Tabel4[[#This Row],[ASS_Status]])</f>
        <v>33360-2304-Aktiv ansættelse</v>
      </c>
    </row>
    <row r="3050" spans="13:21" x14ac:dyDescent="0.4">
      <c r="M3050" s="35" t="s">
        <v>6817</v>
      </c>
      <c r="N3050" s="35" t="s">
        <v>49203</v>
      </c>
      <c r="O3050" s="35" t="s">
        <v>6818</v>
      </c>
      <c r="P3050" s="35" t="s">
        <v>32557</v>
      </c>
      <c r="Q3050" s="35" t="s">
        <v>29721</v>
      </c>
      <c r="R3050" s="35" t="s">
        <v>29748</v>
      </c>
      <c r="S3050" s="35" t="s">
        <v>6819</v>
      </c>
      <c r="T3050" s="36" t="s">
        <v>361</v>
      </c>
      <c r="U3050" s="39" t="str">
        <f>_xlfn.CONCAT(Tabel4[[#This Row],[Personnr.]],"-",Tabel4[[#This Row],[Afdeling]],"-",Tabel4[[#This Row],[ASS_Status]])</f>
        <v>32668-2826-Aktiv ansættelse</v>
      </c>
    </row>
    <row r="3051" spans="13:21" x14ac:dyDescent="0.4">
      <c r="M3051" s="35" t="s">
        <v>6820</v>
      </c>
      <c r="N3051" s="35" t="s">
        <v>49204</v>
      </c>
      <c r="O3051" s="35" t="s">
        <v>6821</v>
      </c>
      <c r="P3051" s="35" t="s">
        <v>32558</v>
      </c>
      <c r="Q3051" s="35" t="s">
        <v>29721</v>
      </c>
      <c r="R3051" s="35" t="s">
        <v>29748</v>
      </c>
      <c r="S3051" s="35" t="s">
        <v>6822</v>
      </c>
      <c r="T3051" s="36" t="s">
        <v>65</v>
      </c>
      <c r="U3051" s="39" t="str">
        <f>_xlfn.CONCAT(Tabel4[[#This Row],[Personnr.]],"-",Tabel4[[#This Row],[Afdeling]],"-",Tabel4[[#This Row],[ASS_Status]])</f>
        <v>32000-1053-Aktiv ansættelse</v>
      </c>
    </row>
    <row r="3052" spans="13:21" ht="33.75" x14ac:dyDescent="0.4">
      <c r="M3052" s="35" t="s">
        <v>6823</v>
      </c>
      <c r="N3052" s="35" t="s">
        <v>49205</v>
      </c>
      <c r="O3052" s="35" t="s">
        <v>6824</v>
      </c>
      <c r="P3052" s="35" t="s">
        <v>32559</v>
      </c>
      <c r="Q3052" s="35" t="s">
        <v>29718</v>
      </c>
      <c r="R3052" s="35" t="s">
        <v>29745</v>
      </c>
      <c r="S3052" s="35" t="s">
        <v>6825</v>
      </c>
      <c r="T3052" s="36" t="s">
        <v>582</v>
      </c>
      <c r="U3052" s="39" t="str">
        <f>_xlfn.CONCAT(Tabel4[[#This Row],[Personnr.]],"-",Tabel4[[#This Row],[Afdeling]],"-",Tabel4[[#This Row],[ASS_Status]])</f>
        <v>26799-4150-Inactive - Payroll Eligible</v>
      </c>
    </row>
    <row r="3053" spans="13:21" ht="33.75" x14ac:dyDescent="0.4">
      <c r="M3053" s="35" t="s">
        <v>6826</v>
      </c>
      <c r="N3053" s="35" t="s">
        <v>49206</v>
      </c>
      <c r="O3053" s="35" t="s">
        <v>6827</v>
      </c>
      <c r="P3053" s="35" t="s">
        <v>42929</v>
      </c>
      <c r="Q3053" s="35" t="s">
        <v>29718</v>
      </c>
      <c r="R3053" s="35" t="s">
        <v>29761</v>
      </c>
      <c r="S3053" s="35" t="s">
        <v>6828</v>
      </c>
      <c r="T3053" s="36" t="s">
        <v>108</v>
      </c>
      <c r="U3053" s="39" t="str">
        <f>_xlfn.CONCAT(Tabel4[[#This Row],[Personnr.]],"-",Tabel4[[#This Row],[Afdeling]],"-",Tabel4[[#This Row],[ASS_Status]])</f>
        <v>24542-1212-Inactive - Payroll Eligible</v>
      </c>
    </row>
    <row r="3054" spans="13:21" ht="33.75" x14ac:dyDescent="0.4">
      <c r="M3054" s="35" t="s">
        <v>6826</v>
      </c>
      <c r="N3054" s="35"/>
      <c r="O3054" s="35"/>
      <c r="P3054" s="35" t="s">
        <v>49207</v>
      </c>
      <c r="Q3054" s="35" t="s">
        <v>29721</v>
      </c>
      <c r="R3054" s="35" t="s">
        <v>29748</v>
      </c>
      <c r="S3054" s="35" t="s">
        <v>6828</v>
      </c>
      <c r="T3054" s="36" t="s">
        <v>108</v>
      </c>
      <c r="U3054" s="39" t="str">
        <f>_xlfn.CONCAT(Tabel4[[#This Row],[Personnr.]],"-",Tabel4[[#This Row],[Afdeling]],"-",Tabel4[[#This Row],[ASS_Status]])</f>
        <v>-1212-Aktiv ansættelse</v>
      </c>
    </row>
    <row r="3055" spans="13:21" ht="33.75" x14ac:dyDescent="0.4">
      <c r="M3055" s="35" t="s">
        <v>6826</v>
      </c>
      <c r="N3055" s="35"/>
      <c r="O3055" s="35"/>
      <c r="P3055" s="35" t="s">
        <v>32560</v>
      </c>
      <c r="Q3055" s="35" t="s">
        <v>29718</v>
      </c>
      <c r="R3055" s="35" t="s">
        <v>29754</v>
      </c>
      <c r="S3055" s="35" t="s">
        <v>6828</v>
      </c>
      <c r="T3055" s="36" t="s">
        <v>102</v>
      </c>
      <c r="U3055" s="39" t="str">
        <f>_xlfn.CONCAT(Tabel4[[#This Row],[Personnr.]],"-",Tabel4[[#This Row],[Afdeling]],"-",Tabel4[[#This Row],[ASS_Status]])</f>
        <v>-1200-Inactive - Payroll Eligible</v>
      </c>
    </row>
    <row r="3056" spans="13:21" ht="33.75" x14ac:dyDescent="0.4">
      <c r="M3056" s="35" t="s">
        <v>6826</v>
      </c>
      <c r="N3056" s="35"/>
      <c r="O3056" s="35"/>
      <c r="P3056" s="35" t="s">
        <v>32561</v>
      </c>
      <c r="Q3056" s="35" t="s">
        <v>29718</v>
      </c>
      <c r="R3056" s="35" t="s">
        <v>29745</v>
      </c>
      <c r="S3056" s="35" t="s">
        <v>6828</v>
      </c>
      <c r="T3056" s="36" t="s">
        <v>102</v>
      </c>
      <c r="U3056" s="39" t="str">
        <f>_xlfn.CONCAT(Tabel4[[#This Row],[Personnr.]],"-",Tabel4[[#This Row],[Afdeling]],"-",Tabel4[[#This Row],[ASS_Status]])</f>
        <v>-1200-Inactive - Payroll Eligible</v>
      </c>
    </row>
    <row r="3057" spans="13:21" x14ac:dyDescent="0.4">
      <c r="M3057" s="35" t="s">
        <v>44580</v>
      </c>
      <c r="N3057" s="35" t="s">
        <v>49208</v>
      </c>
      <c r="O3057" s="35" t="s">
        <v>44581</v>
      </c>
      <c r="P3057" s="35" t="s">
        <v>42930</v>
      </c>
      <c r="Q3057" s="35" t="s">
        <v>29718</v>
      </c>
      <c r="R3057" s="35" t="s">
        <v>29745</v>
      </c>
      <c r="S3057" s="35" t="s">
        <v>42931</v>
      </c>
      <c r="T3057" s="36" t="s">
        <v>312</v>
      </c>
      <c r="U3057" s="39" t="str">
        <f>_xlfn.CONCAT(Tabel4[[#This Row],[Personnr.]],"-",Tabel4[[#This Row],[Afdeling]],"-",Tabel4[[#This Row],[ASS_Status]])</f>
        <v>36140-2758-Inactive - Payroll Eligible</v>
      </c>
    </row>
    <row r="3058" spans="13:21" x14ac:dyDescent="0.4">
      <c r="M3058" s="35" t="s">
        <v>6829</v>
      </c>
      <c r="N3058" s="35" t="s">
        <v>49209</v>
      </c>
      <c r="O3058" s="35" t="s">
        <v>6830</v>
      </c>
      <c r="P3058" s="35" t="s">
        <v>32562</v>
      </c>
      <c r="Q3058" s="35" t="s">
        <v>29718</v>
      </c>
      <c r="R3058" s="35" t="s">
        <v>29879</v>
      </c>
      <c r="S3058" s="35" t="s">
        <v>6831</v>
      </c>
      <c r="T3058" s="36" t="s">
        <v>379</v>
      </c>
      <c r="U3058" s="39" t="str">
        <f>_xlfn.CONCAT(Tabel4[[#This Row],[Personnr.]],"-",Tabel4[[#This Row],[Afdeling]],"-",Tabel4[[#This Row],[ASS_Status]])</f>
        <v>29213-2901-Inactive - Payroll Eligible</v>
      </c>
    </row>
    <row r="3059" spans="13:21" ht="33.75" x14ac:dyDescent="0.4">
      <c r="M3059" s="35" t="s">
        <v>6832</v>
      </c>
      <c r="N3059" s="35" t="s">
        <v>49210</v>
      </c>
      <c r="O3059" s="35" t="s">
        <v>6833</v>
      </c>
      <c r="P3059" s="35" t="s">
        <v>32563</v>
      </c>
      <c r="Q3059" s="35" t="s">
        <v>29718</v>
      </c>
      <c r="R3059" s="35" t="s">
        <v>29754</v>
      </c>
      <c r="S3059" s="35" t="s">
        <v>6834</v>
      </c>
      <c r="T3059" s="36" t="s">
        <v>530</v>
      </c>
      <c r="U3059" s="39" t="str">
        <f>_xlfn.CONCAT(Tabel4[[#This Row],[Personnr.]],"-",Tabel4[[#This Row],[Afdeling]],"-",Tabel4[[#This Row],[ASS_Status]])</f>
        <v>30452-3401-Inactive - Payroll Eligible</v>
      </c>
    </row>
    <row r="3060" spans="13:21" x14ac:dyDescent="0.4">
      <c r="M3060" s="35" t="s">
        <v>29261</v>
      </c>
      <c r="N3060" s="35" t="s">
        <v>49211</v>
      </c>
      <c r="O3060" s="35" t="s">
        <v>32564</v>
      </c>
      <c r="P3060" s="35" t="s">
        <v>32565</v>
      </c>
      <c r="Q3060" s="35" t="s">
        <v>29718</v>
      </c>
      <c r="R3060" s="35" t="s">
        <v>29745</v>
      </c>
      <c r="S3060" s="35" t="s">
        <v>32566</v>
      </c>
      <c r="T3060" s="36" t="s">
        <v>586</v>
      </c>
      <c r="U3060" s="39" t="str">
        <f>_xlfn.CONCAT(Tabel4[[#This Row],[Personnr.]],"-",Tabel4[[#This Row],[Afdeling]],"-",Tabel4[[#This Row],[ASS_Status]])</f>
        <v>34948-4200-Inactive - Payroll Eligible</v>
      </c>
    </row>
    <row r="3061" spans="13:21" x14ac:dyDescent="0.4">
      <c r="M3061" s="35" t="s">
        <v>29261</v>
      </c>
      <c r="N3061" s="35"/>
      <c r="O3061" s="35"/>
      <c r="P3061" s="35" t="s">
        <v>42932</v>
      </c>
      <c r="Q3061" s="35" t="s">
        <v>29718</v>
      </c>
      <c r="R3061" s="35" t="s">
        <v>29745</v>
      </c>
      <c r="S3061" s="35" t="s">
        <v>32566</v>
      </c>
      <c r="T3061" s="36" t="s">
        <v>605</v>
      </c>
      <c r="U3061" s="39" t="str">
        <f>_xlfn.CONCAT(Tabel4[[#This Row],[Personnr.]],"-",Tabel4[[#This Row],[Afdeling]],"-",Tabel4[[#This Row],[ASS_Status]])</f>
        <v>-4280-Inactive - Payroll Eligible</v>
      </c>
    </row>
    <row r="3062" spans="13:21" x14ac:dyDescent="0.4">
      <c r="M3062" s="35" t="s">
        <v>29261</v>
      </c>
      <c r="N3062" s="35"/>
      <c r="O3062" s="35"/>
      <c r="P3062" s="35" t="s">
        <v>49212</v>
      </c>
      <c r="Q3062" s="35" t="s">
        <v>29718</v>
      </c>
      <c r="R3062" s="35" t="s">
        <v>29745</v>
      </c>
      <c r="S3062" s="35" t="s">
        <v>32566</v>
      </c>
      <c r="T3062" s="36" t="s">
        <v>586</v>
      </c>
      <c r="U3062" s="39" t="str">
        <f>_xlfn.CONCAT(Tabel4[[#This Row],[Personnr.]],"-",Tabel4[[#This Row],[Afdeling]],"-",Tabel4[[#This Row],[ASS_Status]])</f>
        <v>-4200-Inactive - Payroll Eligible</v>
      </c>
    </row>
    <row r="3063" spans="13:21" ht="33.75" x14ac:dyDescent="0.4">
      <c r="M3063" s="35" t="s">
        <v>49213</v>
      </c>
      <c r="N3063" s="35" t="s">
        <v>49214</v>
      </c>
      <c r="O3063" s="35" t="s">
        <v>49215</v>
      </c>
      <c r="P3063" s="35" t="s">
        <v>49216</v>
      </c>
      <c r="Q3063" s="35" t="s">
        <v>29718</v>
      </c>
      <c r="R3063" s="35" t="s">
        <v>29745</v>
      </c>
      <c r="S3063" s="35" t="s">
        <v>49217</v>
      </c>
      <c r="T3063" s="36" t="s">
        <v>448</v>
      </c>
      <c r="U3063" s="39" t="str">
        <f>_xlfn.CONCAT(Tabel4[[#This Row],[Personnr.]],"-",Tabel4[[#This Row],[Afdeling]],"-",Tabel4[[#This Row],[ASS_Status]])</f>
        <v>36510-3099-Inactive - Payroll Eligible</v>
      </c>
    </row>
    <row r="3064" spans="13:21" x14ac:dyDescent="0.4">
      <c r="M3064" s="35" t="s">
        <v>27644</v>
      </c>
      <c r="N3064" s="35" t="s">
        <v>49218</v>
      </c>
      <c r="O3064" s="35" t="s">
        <v>27645</v>
      </c>
      <c r="P3064" s="35" t="s">
        <v>32567</v>
      </c>
      <c r="Q3064" s="35" t="s">
        <v>29721</v>
      </c>
      <c r="R3064" s="35" t="s">
        <v>29754</v>
      </c>
      <c r="S3064" s="35" t="s">
        <v>27646</v>
      </c>
      <c r="T3064" s="36" t="s">
        <v>878</v>
      </c>
      <c r="U3064" s="39" t="str">
        <f>_xlfn.CONCAT(Tabel4[[#This Row],[Personnr.]],"-",Tabel4[[#This Row],[Afdeling]],"-",Tabel4[[#This Row],[ASS_Status]])</f>
        <v>34389-8690-Aktiv ansættelse</v>
      </c>
    </row>
    <row r="3065" spans="13:21" x14ac:dyDescent="0.4">
      <c r="M3065" s="35" t="s">
        <v>44582</v>
      </c>
      <c r="N3065" s="35" t="s">
        <v>49219</v>
      </c>
      <c r="O3065" s="35" t="s">
        <v>44583</v>
      </c>
      <c r="P3065" s="35" t="s">
        <v>42933</v>
      </c>
      <c r="Q3065" s="35" t="s">
        <v>29721</v>
      </c>
      <c r="R3065" s="35" t="s">
        <v>29754</v>
      </c>
      <c r="S3065" s="35" t="s">
        <v>42934</v>
      </c>
      <c r="T3065" s="36" t="s">
        <v>241</v>
      </c>
      <c r="U3065" s="39" t="str">
        <f>_xlfn.CONCAT(Tabel4[[#This Row],[Personnr.]],"-",Tabel4[[#This Row],[Afdeling]],"-",Tabel4[[#This Row],[ASS_Status]])</f>
        <v>35559-2502-Aktiv ansættelse</v>
      </c>
    </row>
    <row r="3066" spans="13:21" ht="33.75" x14ac:dyDescent="0.4">
      <c r="M3066" s="35" t="s">
        <v>44584</v>
      </c>
      <c r="N3066" s="35" t="s">
        <v>49220</v>
      </c>
      <c r="O3066" s="35" t="s">
        <v>44585</v>
      </c>
      <c r="P3066" s="35" t="s">
        <v>42935</v>
      </c>
      <c r="Q3066" s="35" t="s">
        <v>29718</v>
      </c>
      <c r="R3066" s="35" t="s">
        <v>29754</v>
      </c>
      <c r="S3066" s="35" t="s">
        <v>42936</v>
      </c>
      <c r="T3066" s="36" t="s">
        <v>287</v>
      </c>
      <c r="U3066" s="39" t="str">
        <f>_xlfn.CONCAT(Tabel4[[#This Row],[Personnr.]],"-",Tabel4[[#This Row],[Afdeling]],"-",Tabel4[[#This Row],[ASS_Status]])</f>
        <v>35886-2693-Inactive - Payroll Eligible</v>
      </c>
    </row>
    <row r="3067" spans="13:21" x14ac:dyDescent="0.4">
      <c r="M3067" s="35" t="s">
        <v>49221</v>
      </c>
      <c r="N3067" s="35" t="s">
        <v>49222</v>
      </c>
      <c r="O3067" s="35" t="s">
        <v>49223</v>
      </c>
      <c r="P3067" s="35" t="s">
        <v>49224</v>
      </c>
      <c r="Q3067" s="35" t="s">
        <v>29721</v>
      </c>
      <c r="R3067" s="35" t="s">
        <v>29745</v>
      </c>
      <c r="S3067" s="35" t="s">
        <v>49225</v>
      </c>
      <c r="T3067" s="36" t="s">
        <v>39</v>
      </c>
      <c r="U3067" s="39" t="str">
        <f>_xlfn.CONCAT(Tabel4[[#This Row],[Personnr.]],"-",Tabel4[[#This Row],[Afdeling]],"-",Tabel4[[#This Row],[ASS_Status]])</f>
        <v>37292-0132-Aktiv ansættelse</v>
      </c>
    </row>
    <row r="3068" spans="13:21" x14ac:dyDescent="0.4">
      <c r="M3068" s="35" t="s">
        <v>32568</v>
      </c>
      <c r="N3068" s="35" t="s">
        <v>49226</v>
      </c>
      <c r="O3068" s="35" t="s">
        <v>32569</v>
      </c>
      <c r="P3068" s="35" t="s">
        <v>32570</v>
      </c>
      <c r="Q3068" s="35" t="s">
        <v>29718</v>
      </c>
      <c r="R3068" s="35" t="s">
        <v>29745</v>
      </c>
      <c r="S3068" s="35" t="s">
        <v>32571</v>
      </c>
      <c r="T3068" s="36" t="s">
        <v>723</v>
      </c>
      <c r="U3068" s="39" t="str">
        <f>_xlfn.CONCAT(Tabel4[[#This Row],[Personnr.]],"-",Tabel4[[#This Row],[Afdeling]],"-",Tabel4[[#This Row],[ASS_Status]])</f>
        <v>35050-6245-Inactive - Payroll Eligible</v>
      </c>
    </row>
    <row r="3069" spans="13:21" x14ac:dyDescent="0.4">
      <c r="M3069" s="35" t="s">
        <v>32568</v>
      </c>
      <c r="N3069" s="35"/>
      <c r="O3069" s="35"/>
      <c r="P3069" s="35" t="s">
        <v>32572</v>
      </c>
      <c r="Q3069" s="35" t="s">
        <v>29718</v>
      </c>
      <c r="R3069" s="35" t="s">
        <v>29745</v>
      </c>
      <c r="S3069" s="35" t="s">
        <v>32571</v>
      </c>
      <c r="T3069" s="36" t="s">
        <v>577</v>
      </c>
      <c r="U3069" s="39" t="str">
        <f>_xlfn.CONCAT(Tabel4[[#This Row],[Personnr.]],"-",Tabel4[[#This Row],[Afdeling]],"-",Tabel4[[#This Row],[ASS_Status]])</f>
        <v>-4110-Inactive - Payroll Eligible</v>
      </c>
    </row>
    <row r="3070" spans="13:21" x14ac:dyDescent="0.4">
      <c r="M3070" s="35" t="s">
        <v>6835</v>
      </c>
      <c r="N3070" s="35" t="s">
        <v>49227</v>
      </c>
      <c r="O3070" s="35" t="s">
        <v>6836</v>
      </c>
      <c r="P3070" s="35" t="s">
        <v>32573</v>
      </c>
      <c r="Q3070" s="35" t="s">
        <v>29721</v>
      </c>
      <c r="R3070" s="35" t="s">
        <v>29729</v>
      </c>
      <c r="S3070" s="35" t="s">
        <v>6837</v>
      </c>
      <c r="T3070" s="36" t="s">
        <v>47946</v>
      </c>
      <c r="U3070" s="39" t="str">
        <f>_xlfn.CONCAT(Tabel4[[#This Row],[Personnr.]],"-",Tabel4[[#This Row],[Afdeling]],"-",Tabel4[[#This Row],[ASS_Status]])</f>
        <v>18869-6254-Aktiv ansættelse</v>
      </c>
    </row>
    <row r="3071" spans="13:21" x14ac:dyDescent="0.4">
      <c r="M3071" s="35" t="s">
        <v>6838</v>
      </c>
      <c r="N3071" s="35" t="s">
        <v>49228</v>
      </c>
      <c r="O3071" s="35" t="s">
        <v>6839</v>
      </c>
      <c r="P3071" s="35" t="s">
        <v>32574</v>
      </c>
      <c r="Q3071" s="35" t="s">
        <v>29721</v>
      </c>
      <c r="R3071" s="35" t="s">
        <v>30036</v>
      </c>
      <c r="S3071" s="35" t="s">
        <v>6840</v>
      </c>
      <c r="T3071" s="36" t="s">
        <v>624</v>
      </c>
      <c r="U3071" s="39" t="str">
        <f>_xlfn.CONCAT(Tabel4[[#This Row],[Personnr.]],"-",Tabel4[[#This Row],[Afdeling]],"-",Tabel4[[#This Row],[ASS_Status]])</f>
        <v>15649-4646-Aktiv ansættelse</v>
      </c>
    </row>
    <row r="3072" spans="13:21" ht="33.75" x14ac:dyDescent="0.4">
      <c r="M3072" s="35" t="s">
        <v>6841</v>
      </c>
      <c r="N3072" s="35" t="s">
        <v>49229</v>
      </c>
      <c r="O3072" s="35" t="s">
        <v>6842</v>
      </c>
      <c r="P3072" s="35" t="s">
        <v>32575</v>
      </c>
      <c r="Q3072" s="35" t="s">
        <v>29721</v>
      </c>
      <c r="R3072" s="35" t="s">
        <v>30418</v>
      </c>
      <c r="S3072" s="35" t="s">
        <v>6843</v>
      </c>
      <c r="T3072" s="36" t="s">
        <v>766</v>
      </c>
      <c r="U3072" s="39" t="str">
        <f>_xlfn.CONCAT(Tabel4[[#This Row],[Personnr.]],"-",Tabel4[[#This Row],[Afdeling]],"-",Tabel4[[#This Row],[ASS_Status]])</f>
        <v>10278-8000-Aktiv ansættelse</v>
      </c>
    </row>
    <row r="3073" spans="13:21" x14ac:dyDescent="0.4">
      <c r="M3073" s="35" t="s">
        <v>6844</v>
      </c>
      <c r="N3073" s="35" t="s">
        <v>49230</v>
      </c>
      <c r="O3073" s="35" t="s">
        <v>6845</v>
      </c>
      <c r="P3073" s="35" t="s">
        <v>32576</v>
      </c>
      <c r="Q3073" s="35" t="s">
        <v>29721</v>
      </c>
      <c r="R3073" s="35" t="s">
        <v>30485</v>
      </c>
      <c r="S3073" s="35" t="s">
        <v>6846</v>
      </c>
      <c r="T3073" s="36" t="s">
        <v>573</v>
      </c>
      <c r="U3073" s="39" t="str">
        <f>_xlfn.CONCAT(Tabel4[[#This Row],[Personnr.]],"-",Tabel4[[#This Row],[Afdeling]],"-",Tabel4[[#This Row],[ASS_Status]])</f>
        <v>17936-3800-Aktiv ansættelse</v>
      </c>
    </row>
    <row r="3074" spans="13:21" x14ac:dyDescent="0.4">
      <c r="M3074" s="35" t="s">
        <v>6847</v>
      </c>
      <c r="N3074" s="35" t="s">
        <v>49231</v>
      </c>
      <c r="O3074" s="35" t="s">
        <v>6848</v>
      </c>
      <c r="P3074" s="35" t="s">
        <v>32577</v>
      </c>
      <c r="Q3074" s="35" t="s">
        <v>29721</v>
      </c>
      <c r="R3074" s="35" t="s">
        <v>29965</v>
      </c>
      <c r="S3074" s="35" t="s">
        <v>6849</v>
      </c>
      <c r="T3074" s="36" t="s">
        <v>577</v>
      </c>
      <c r="U3074" s="39" t="str">
        <f>_xlfn.CONCAT(Tabel4[[#This Row],[Personnr.]],"-",Tabel4[[#This Row],[Afdeling]],"-",Tabel4[[#This Row],[ASS_Status]])</f>
        <v>26394-4110-Aktiv ansættelse</v>
      </c>
    </row>
    <row r="3075" spans="13:21" x14ac:dyDescent="0.4">
      <c r="M3075" s="35" t="s">
        <v>6850</v>
      </c>
      <c r="N3075" s="35" t="s">
        <v>49232</v>
      </c>
      <c r="O3075" s="35" t="s">
        <v>6851</v>
      </c>
      <c r="P3075" s="35" t="s">
        <v>32578</v>
      </c>
      <c r="Q3075" s="35" t="s">
        <v>29721</v>
      </c>
      <c r="R3075" s="35" t="s">
        <v>30005</v>
      </c>
      <c r="S3075" s="35" t="s">
        <v>6852</v>
      </c>
      <c r="T3075" s="36" t="s">
        <v>350</v>
      </c>
      <c r="U3075" s="39" t="str">
        <f>_xlfn.CONCAT(Tabel4[[#This Row],[Personnr.]],"-",Tabel4[[#This Row],[Afdeling]],"-",Tabel4[[#This Row],[ASS_Status]])</f>
        <v>12265-2810-Aktiv ansættelse</v>
      </c>
    </row>
    <row r="3076" spans="13:21" x14ac:dyDescent="0.4">
      <c r="M3076" s="35" t="s">
        <v>6853</v>
      </c>
      <c r="N3076" s="35" t="s">
        <v>49233</v>
      </c>
      <c r="O3076" s="35" t="s">
        <v>6854</v>
      </c>
      <c r="P3076" s="35" t="s">
        <v>32579</v>
      </c>
      <c r="Q3076" s="35" t="s">
        <v>29718</v>
      </c>
      <c r="R3076" s="35" t="s">
        <v>32580</v>
      </c>
      <c r="S3076" s="35" t="s">
        <v>6855</v>
      </c>
      <c r="T3076" s="36" t="s">
        <v>794</v>
      </c>
      <c r="U3076" s="39" t="str">
        <f>_xlfn.CONCAT(Tabel4[[#This Row],[Personnr.]],"-",Tabel4[[#This Row],[Afdeling]],"-",Tabel4[[#This Row],[ASS_Status]])</f>
        <v>27858-8211-Inactive - Payroll Eligible</v>
      </c>
    </row>
    <row r="3077" spans="13:21" x14ac:dyDescent="0.4">
      <c r="M3077" s="35" t="s">
        <v>6856</v>
      </c>
      <c r="N3077" s="35" t="s">
        <v>49234</v>
      </c>
      <c r="O3077" s="35" t="s">
        <v>6857</v>
      </c>
      <c r="P3077" s="35" t="s">
        <v>32581</v>
      </c>
      <c r="Q3077" s="35" t="s">
        <v>29721</v>
      </c>
      <c r="R3077" s="35" t="s">
        <v>30287</v>
      </c>
      <c r="S3077" s="35" t="s">
        <v>6858</v>
      </c>
      <c r="T3077" s="36" t="s">
        <v>749</v>
      </c>
      <c r="U3077" s="39" t="str">
        <f>_xlfn.CONCAT(Tabel4[[#This Row],[Personnr.]],"-",Tabel4[[#This Row],[Afdeling]],"-",Tabel4[[#This Row],[ASS_Status]])</f>
        <v>31378-7210-Aktiv ansættelse</v>
      </c>
    </row>
    <row r="3078" spans="13:21" x14ac:dyDescent="0.4">
      <c r="M3078" s="35" t="s">
        <v>6859</v>
      </c>
      <c r="N3078" s="35" t="s">
        <v>49235</v>
      </c>
      <c r="O3078" s="35" t="s">
        <v>6860</v>
      </c>
      <c r="P3078" s="35" t="s">
        <v>32582</v>
      </c>
      <c r="Q3078" s="35" t="s">
        <v>29718</v>
      </c>
      <c r="R3078" s="35" t="s">
        <v>29748</v>
      </c>
      <c r="S3078" s="35" t="s">
        <v>6861</v>
      </c>
      <c r="T3078" s="36" t="s">
        <v>263</v>
      </c>
      <c r="U3078" s="39" t="str">
        <f>_xlfn.CONCAT(Tabel4[[#This Row],[Personnr.]],"-",Tabel4[[#This Row],[Afdeling]],"-",Tabel4[[#This Row],[ASS_Status]])</f>
        <v>28095-2610-Inactive - Payroll Eligible</v>
      </c>
    </row>
    <row r="3079" spans="13:21" x14ac:dyDescent="0.4">
      <c r="M3079" s="35" t="s">
        <v>6859</v>
      </c>
      <c r="N3079" s="35"/>
      <c r="O3079" s="35"/>
      <c r="P3079" s="35" t="s">
        <v>32583</v>
      </c>
      <c r="Q3079" s="35" t="s">
        <v>29721</v>
      </c>
      <c r="R3079" s="35" t="s">
        <v>29737</v>
      </c>
      <c r="S3079" s="35" t="s">
        <v>6861</v>
      </c>
      <c r="T3079" s="36" t="s">
        <v>263</v>
      </c>
      <c r="U3079" s="39" t="str">
        <f>_xlfn.CONCAT(Tabel4[[#This Row],[Personnr.]],"-",Tabel4[[#This Row],[Afdeling]],"-",Tabel4[[#This Row],[ASS_Status]])</f>
        <v>-2610-Aktiv ansættelse</v>
      </c>
    </row>
    <row r="3080" spans="13:21" x14ac:dyDescent="0.4">
      <c r="M3080" s="35" t="s">
        <v>44586</v>
      </c>
      <c r="N3080" s="35" t="s">
        <v>49236</v>
      </c>
      <c r="O3080" s="35" t="s">
        <v>44587</v>
      </c>
      <c r="P3080" s="35" t="s">
        <v>42937</v>
      </c>
      <c r="Q3080" s="35" t="s">
        <v>29718</v>
      </c>
      <c r="R3080" s="35" t="s">
        <v>29745</v>
      </c>
      <c r="S3080" s="35" t="s">
        <v>42938</v>
      </c>
      <c r="T3080" s="36" t="s">
        <v>726</v>
      </c>
      <c r="U3080" s="39" t="str">
        <f>_xlfn.CONCAT(Tabel4[[#This Row],[Personnr.]],"-",Tabel4[[#This Row],[Afdeling]],"-",Tabel4[[#This Row],[ASS_Status]])</f>
        <v>35971-6271-Inactive - Payroll Eligible</v>
      </c>
    </row>
    <row r="3081" spans="13:21" x14ac:dyDescent="0.4">
      <c r="M3081" s="35" t="s">
        <v>6862</v>
      </c>
      <c r="N3081" s="35" t="s">
        <v>49237</v>
      </c>
      <c r="O3081" s="35" t="s">
        <v>6863</v>
      </c>
      <c r="P3081" s="35" t="s">
        <v>32584</v>
      </c>
      <c r="Q3081" s="35" t="s">
        <v>29718</v>
      </c>
      <c r="R3081" s="35" t="s">
        <v>29761</v>
      </c>
      <c r="S3081" s="35" t="s">
        <v>6864</v>
      </c>
      <c r="T3081" s="36" t="s">
        <v>89</v>
      </c>
      <c r="U3081" s="39" t="str">
        <f>_xlfn.CONCAT(Tabel4[[#This Row],[Personnr.]],"-",Tabel4[[#This Row],[Afdeling]],"-",Tabel4[[#This Row],[ASS_Status]])</f>
        <v>25037-1130-Inactive - Payroll Eligible</v>
      </c>
    </row>
    <row r="3082" spans="13:21" x14ac:dyDescent="0.4">
      <c r="M3082" s="35" t="s">
        <v>6862</v>
      </c>
      <c r="N3082" s="35"/>
      <c r="O3082" s="35"/>
      <c r="P3082" s="35" t="s">
        <v>32585</v>
      </c>
      <c r="Q3082" s="35" t="s">
        <v>29718</v>
      </c>
      <c r="R3082" s="35" t="s">
        <v>29761</v>
      </c>
      <c r="S3082" s="35" t="s">
        <v>6864</v>
      </c>
      <c r="T3082" s="36" t="s">
        <v>89</v>
      </c>
      <c r="U3082" s="39" t="str">
        <f>_xlfn.CONCAT(Tabel4[[#This Row],[Personnr.]],"-",Tabel4[[#This Row],[Afdeling]],"-",Tabel4[[#This Row],[ASS_Status]])</f>
        <v>-1130-Inactive - Payroll Eligible</v>
      </c>
    </row>
    <row r="3083" spans="13:21" x14ac:dyDescent="0.4">
      <c r="M3083" s="35" t="s">
        <v>6862</v>
      </c>
      <c r="N3083" s="35"/>
      <c r="O3083" s="35"/>
      <c r="P3083" s="35" t="s">
        <v>32586</v>
      </c>
      <c r="Q3083" s="35" t="s">
        <v>29721</v>
      </c>
      <c r="R3083" s="35" t="s">
        <v>29737</v>
      </c>
      <c r="S3083" s="35" t="s">
        <v>6864</v>
      </c>
      <c r="T3083" s="36" t="s">
        <v>89</v>
      </c>
      <c r="U3083" s="39" t="str">
        <f>_xlfn.CONCAT(Tabel4[[#This Row],[Personnr.]],"-",Tabel4[[#This Row],[Afdeling]],"-",Tabel4[[#This Row],[ASS_Status]])</f>
        <v>-1130-Aktiv ansættelse</v>
      </c>
    </row>
    <row r="3084" spans="13:21" x14ac:dyDescent="0.4">
      <c r="M3084" s="35" t="s">
        <v>49238</v>
      </c>
      <c r="N3084" s="35" t="s">
        <v>49239</v>
      </c>
      <c r="O3084" s="35" t="s">
        <v>49240</v>
      </c>
      <c r="P3084" s="35" t="s">
        <v>49241</v>
      </c>
      <c r="Q3084" s="35" t="s">
        <v>29721</v>
      </c>
      <c r="R3084" s="35" t="s">
        <v>29737</v>
      </c>
      <c r="S3084" s="35" t="s">
        <v>49242</v>
      </c>
      <c r="T3084" s="36" t="s">
        <v>368</v>
      </c>
      <c r="U3084" s="39" t="str">
        <f>_xlfn.CONCAT(Tabel4[[#This Row],[Personnr.]],"-",Tabel4[[#This Row],[Afdeling]],"-",Tabel4[[#This Row],[ASS_Status]])</f>
        <v>36710-2833-Aktiv ansættelse</v>
      </c>
    </row>
    <row r="3085" spans="13:21" x14ac:dyDescent="0.4">
      <c r="M3085" s="35" t="s">
        <v>6865</v>
      </c>
      <c r="N3085" s="35" t="s">
        <v>49243</v>
      </c>
      <c r="O3085" s="35" t="s">
        <v>6866</v>
      </c>
      <c r="P3085" s="35" t="s">
        <v>32587</v>
      </c>
      <c r="Q3085" s="35" t="s">
        <v>29718</v>
      </c>
      <c r="R3085" s="35" t="s">
        <v>30583</v>
      </c>
      <c r="S3085" s="35" t="s">
        <v>6867</v>
      </c>
      <c r="T3085" s="36" t="s">
        <v>817</v>
      </c>
      <c r="U3085" s="39" t="str">
        <f>_xlfn.CONCAT(Tabel4[[#This Row],[Personnr.]],"-",Tabel4[[#This Row],[Afdeling]],"-",Tabel4[[#This Row],[ASS_Status]])</f>
        <v>17966-8330-Inactive - Payroll Eligible</v>
      </c>
    </row>
    <row r="3086" spans="13:21" x14ac:dyDescent="0.4">
      <c r="M3086" s="35" t="s">
        <v>6868</v>
      </c>
      <c r="N3086" s="35" t="s">
        <v>49244</v>
      </c>
      <c r="O3086" s="35" t="s">
        <v>6869</v>
      </c>
      <c r="P3086" s="35" t="s">
        <v>32588</v>
      </c>
      <c r="Q3086" s="35" t="s">
        <v>29718</v>
      </c>
      <c r="R3086" s="35" t="s">
        <v>30287</v>
      </c>
      <c r="S3086" s="35" t="s">
        <v>6870</v>
      </c>
      <c r="T3086" s="36" t="s">
        <v>308</v>
      </c>
      <c r="U3086" s="39" t="str">
        <f>_xlfn.CONCAT(Tabel4[[#This Row],[Personnr.]],"-",Tabel4[[#This Row],[Afdeling]],"-",Tabel4[[#This Row],[ASS_Status]])</f>
        <v>27623-2751-Inactive - Payroll Eligible</v>
      </c>
    </row>
    <row r="3087" spans="13:21" x14ac:dyDescent="0.4">
      <c r="M3087" s="35" t="s">
        <v>6871</v>
      </c>
      <c r="N3087" s="35" t="s">
        <v>49245</v>
      </c>
      <c r="O3087" s="35" t="s">
        <v>6872</v>
      </c>
      <c r="P3087" s="35" t="s">
        <v>32589</v>
      </c>
      <c r="Q3087" s="35" t="s">
        <v>29718</v>
      </c>
      <c r="R3087" s="35" t="s">
        <v>30191</v>
      </c>
      <c r="S3087" s="35" t="s">
        <v>6873</v>
      </c>
      <c r="T3087" s="36" t="s">
        <v>816</v>
      </c>
      <c r="U3087" s="39" t="str">
        <f>_xlfn.CONCAT(Tabel4[[#This Row],[Personnr.]],"-",Tabel4[[#This Row],[Afdeling]],"-",Tabel4[[#This Row],[ASS_Status]])</f>
        <v>24698-8320-Inactive - Payroll Eligible</v>
      </c>
    </row>
    <row r="3088" spans="13:21" x14ac:dyDescent="0.4">
      <c r="M3088" s="35" t="s">
        <v>6874</v>
      </c>
      <c r="N3088" s="35" t="s">
        <v>49246</v>
      </c>
      <c r="O3088" s="35" t="s">
        <v>6875</v>
      </c>
      <c r="P3088" s="35" t="s">
        <v>32590</v>
      </c>
      <c r="Q3088" s="35" t="s">
        <v>29721</v>
      </c>
      <c r="R3088" s="35" t="s">
        <v>29748</v>
      </c>
      <c r="S3088" s="35" t="s">
        <v>6876</v>
      </c>
      <c r="T3088" s="36" t="s">
        <v>45663</v>
      </c>
      <c r="U3088" s="39" t="str">
        <f>_xlfn.CONCAT(Tabel4[[#This Row],[Personnr.]],"-",Tabel4[[#This Row],[Afdeling]],"-",Tabel4[[#This Row],[ASS_Status]])</f>
        <v>26804-2912-Aktiv ansættelse</v>
      </c>
    </row>
    <row r="3089" spans="13:21" x14ac:dyDescent="0.4">
      <c r="M3089" s="35" t="s">
        <v>6877</v>
      </c>
      <c r="N3089" s="35" t="s">
        <v>49247</v>
      </c>
      <c r="O3089" s="35" t="s">
        <v>6878</v>
      </c>
      <c r="P3089" s="35" t="s">
        <v>32591</v>
      </c>
      <c r="Q3089" s="35" t="s">
        <v>29718</v>
      </c>
      <c r="R3089" s="35" t="s">
        <v>29761</v>
      </c>
      <c r="S3089" s="35" t="s">
        <v>6879</v>
      </c>
      <c r="T3089" s="36" t="s">
        <v>472</v>
      </c>
      <c r="U3089" s="39" t="str">
        <f>_xlfn.CONCAT(Tabel4[[#This Row],[Personnr.]],"-",Tabel4[[#This Row],[Afdeling]],"-",Tabel4[[#This Row],[ASS_Status]])</f>
        <v>24493-3195-Inactive - Payroll Eligible</v>
      </c>
    </row>
    <row r="3090" spans="13:21" x14ac:dyDescent="0.4">
      <c r="M3090" s="35" t="s">
        <v>6877</v>
      </c>
      <c r="N3090" s="35"/>
      <c r="O3090" s="35"/>
      <c r="P3090" s="35" t="s">
        <v>42939</v>
      </c>
      <c r="Q3090" s="35" t="s">
        <v>29718</v>
      </c>
      <c r="R3090" s="35" t="s">
        <v>29719</v>
      </c>
      <c r="S3090" s="35" t="s">
        <v>6879</v>
      </c>
      <c r="T3090" s="36" t="s">
        <v>862</v>
      </c>
      <c r="U3090" s="39" t="str">
        <f>_xlfn.CONCAT(Tabel4[[#This Row],[Personnr.]],"-",Tabel4[[#This Row],[Afdeling]],"-",Tabel4[[#This Row],[ASS_Status]])</f>
        <v>-8625-Inactive - Payroll Eligible</v>
      </c>
    </row>
    <row r="3091" spans="13:21" x14ac:dyDescent="0.4">
      <c r="M3091" s="35" t="s">
        <v>6880</v>
      </c>
      <c r="N3091" s="35"/>
      <c r="O3091" s="35" t="s">
        <v>6881</v>
      </c>
      <c r="P3091" s="35" t="s">
        <v>32592</v>
      </c>
      <c r="Q3091" s="35" t="s">
        <v>29718</v>
      </c>
      <c r="R3091" s="35" t="s">
        <v>29745</v>
      </c>
      <c r="S3091" s="35" t="s">
        <v>6882</v>
      </c>
      <c r="T3091" s="36" t="s">
        <v>39</v>
      </c>
      <c r="U3091" s="39" t="str">
        <f>_xlfn.CONCAT(Tabel4[[#This Row],[Personnr.]],"-",Tabel4[[#This Row],[Afdeling]],"-",Tabel4[[#This Row],[ASS_Status]])</f>
        <v>33081-0132-Inactive - Payroll Eligible</v>
      </c>
    </row>
    <row r="3092" spans="13:21" x14ac:dyDescent="0.4">
      <c r="M3092" s="35" t="s">
        <v>6883</v>
      </c>
      <c r="N3092" s="35" t="s">
        <v>49248</v>
      </c>
      <c r="O3092" s="35" t="s">
        <v>6884</v>
      </c>
      <c r="P3092" s="35" t="s">
        <v>32593</v>
      </c>
      <c r="Q3092" s="35" t="s">
        <v>29718</v>
      </c>
      <c r="R3092" s="35" t="s">
        <v>29745</v>
      </c>
      <c r="S3092" s="35" t="s">
        <v>6885</v>
      </c>
      <c r="T3092" s="36" t="s">
        <v>39</v>
      </c>
      <c r="U3092" s="39" t="str">
        <f>_xlfn.CONCAT(Tabel4[[#This Row],[Personnr.]],"-",Tabel4[[#This Row],[Afdeling]],"-",Tabel4[[#This Row],[ASS_Status]])</f>
        <v>22412-0132-Inactive - Payroll Eligible</v>
      </c>
    </row>
    <row r="3093" spans="13:21" x14ac:dyDescent="0.4">
      <c r="M3093" s="35" t="s">
        <v>6883</v>
      </c>
      <c r="N3093" s="35"/>
      <c r="O3093" s="35"/>
      <c r="P3093" s="35" t="s">
        <v>32594</v>
      </c>
      <c r="Q3093" s="35" t="s">
        <v>29718</v>
      </c>
      <c r="R3093" s="35" t="s">
        <v>29761</v>
      </c>
      <c r="S3093" s="35" t="s">
        <v>6885</v>
      </c>
      <c r="T3093" s="36" t="s">
        <v>27</v>
      </c>
      <c r="U3093" s="39" t="str">
        <f>_xlfn.CONCAT(Tabel4[[#This Row],[Personnr.]],"-",Tabel4[[#This Row],[Afdeling]],"-",Tabel4[[#This Row],[ASS_Status]])</f>
        <v>-0112-Inactive - Payroll Eligible</v>
      </c>
    </row>
    <row r="3094" spans="13:21" ht="33.75" x14ac:dyDescent="0.4">
      <c r="M3094" s="35" t="s">
        <v>49249</v>
      </c>
      <c r="N3094" s="35" t="s">
        <v>49250</v>
      </c>
      <c r="O3094" s="35" t="s">
        <v>49251</v>
      </c>
      <c r="P3094" s="35" t="s">
        <v>49252</v>
      </c>
      <c r="Q3094" s="35" t="s">
        <v>29721</v>
      </c>
      <c r="R3094" s="35" t="s">
        <v>29761</v>
      </c>
      <c r="S3094" s="35" t="s">
        <v>49253</v>
      </c>
      <c r="T3094" s="36" t="s">
        <v>97</v>
      </c>
      <c r="U3094" s="39" t="str">
        <f>_xlfn.CONCAT(Tabel4[[#This Row],[Personnr.]],"-",Tabel4[[#This Row],[Afdeling]],"-",Tabel4[[#This Row],[ASS_Status]])</f>
        <v>37272-1150-Aktiv ansættelse</v>
      </c>
    </row>
    <row r="3095" spans="13:21" x14ac:dyDescent="0.4">
      <c r="M3095" s="35" t="s">
        <v>6886</v>
      </c>
      <c r="N3095" s="35" t="s">
        <v>49254</v>
      </c>
      <c r="O3095" s="35" t="s">
        <v>6887</v>
      </c>
      <c r="P3095" s="35" t="s">
        <v>32595</v>
      </c>
      <c r="Q3095" s="35" t="s">
        <v>29718</v>
      </c>
      <c r="R3095" s="35" t="s">
        <v>29754</v>
      </c>
      <c r="S3095" s="35" t="s">
        <v>6888</v>
      </c>
      <c r="T3095" s="36" t="s">
        <v>472</v>
      </c>
      <c r="U3095" s="39" t="str">
        <f>_xlfn.CONCAT(Tabel4[[#This Row],[Personnr.]],"-",Tabel4[[#This Row],[Afdeling]],"-",Tabel4[[#This Row],[ASS_Status]])</f>
        <v>33886-3195-Inactive - Payroll Eligible</v>
      </c>
    </row>
    <row r="3096" spans="13:21" x14ac:dyDescent="0.4">
      <c r="M3096" s="35" t="s">
        <v>6886</v>
      </c>
      <c r="N3096" s="35"/>
      <c r="O3096" s="35"/>
      <c r="P3096" s="35" t="s">
        <v>32596</v>
      </c>
      <c r="Q3096" s="35" t="s">
        <v>29718</v>
      </c>
      <c r="R3096" s="35" t="s">
        <v>29745</v>
      </c>
      <c r="S3096" s="35" t="s">
        <v>6888</v>
      </c>
      <c r="T3096" s="36" t="s">
        <v>586</v>
      </c>
      <c r="U3096" s="39" t="str">
        <f>_xlfn.CONCAT(Tabel4[[#This Row],[Personnr.]],"-",Tabel4[[#This Row],[Afdeling]],"-",Tabel4[[#This Row],[ASS_Status]])</f>
        <v>-4200-Inactive - Payroll Eligible</v>
      </c>
    </row>
    <row r="3097" spans="13:21" x14ac:dyDescent="0.4">
      <c r="M3097" s="35" t="s">
        <v>49255</v>
      </c>
      <c r="N3097" s="35" t="s">
        <v>49256</v>
      </c>
      <c r="O3097" s="35" t="s">
        <v>49257</v>
      </c>
      <c r="P3097" s="35" t="s">
        <v>49258</v>
      </c>
      <c r="Q3097" s="35" t="s">
        <v>29721</v>
      </c>
      <c r="R3097" s="35" t="s">
        <v>29748</v>
      </c>
      <c r="S3097" s="35" t="s">
        <v>49259</v>
      </c>
      <c r="T3097" s="36" t="s">
        <v>359</v>
      </c>
      <c r="U3097" s="39" t="str">
        <f>_xlfn.CONCAT(Tabel4[[#This Row],[Personnr.]],"-",Tabel4[[#This Row],[Afdeling]],"-",Tabel4[[#This Row],[ASS_Status]])</f>
        <v>36841-2824-Aktiv ansættelse</v>
      </c>
    </row>
    <row r="3098" spans="13:21" x14ac:dyDescent="0.4">
      <c r="M3098" s="35" t="s">
        <v>6889</v>
      </c>
      <c r="N3098" s="35" t="s">
        <v>49260</v>
      </c>
      <c r="O3098" s="35" t="s">
        <v>6890</v>
      </c>
      <c r="P3098" s="35" t="s">
        <v>32597</v>
      </c>
      <c r="Q3098" s="35" t="s">
        <v>29718</v>
      </c>
      <c r="R3098" s="35" t="s">
        <v>29745</v>
      </c>
      <c r="S3098" s="35" t="s">
        <v>6891</v>
      </c>
      <c r="T3098" s="36" t="s">
        <v>448</v>
      </c>
      <c r="U3098" s="39" t="str">
        <f>_xlfn.CONCAT(Tabel4[[#This Row],[Personnr.]],"-",Tabel4[[#This Row],[Afdeling]],"-",Tabel4[[#This Row],[ASS_Status]])</f>
        <v>34035-3099-Inactive - Payroll Eligible</v>
      </c>
    </row>
    <row r="3099" spans="13:21" ht="33.75" x14ac:dyDescent="0.4">
      <c r="M3099" s="35" t="s">
        <v>6892</v>
      </c>
      <c r="N3099" s="35" t="s">
        <v>49261</v>
      </c>
      <c r="O3099" s="35" t="s">
        <v>6893</v>
      </c>
      <c r="P3099" s="35" t="s">
        <v>32598</v>
      </c>
      <c r="Q3099" s="35" t="s">
        <v>29718</v>
      </c>
      <c r="R3099" s="35" t="s">
        <v>29745</v>
      </c>
      <c r="S3099" s="35" t="s">
        <v>6894</v>
      </c>
      <c r="T3099" s="36" t="s">
        <v>39</v>
      </c>
      <c r="U3099" s="39" t="str">
        <f>_xlfn.CONCAT(Tabel4[[#This Row],[Personnr.]],"-",Tabel4[[#This Row],[Afdeling]],"-",Tabel4[[#This Row],[ASS_Status]])</f>
        <v>32085-0132-Inactive - Payroll Eligible</v>
      </c>
    </row>
    <row r="3100" spans="13:21" ht="33.75" x14ac:dyDescent="0.4">
      <c r="M3100" s="35" t="s">
        <v>6892</v>
      </c>
      <c r="N3100" s="35"/>
      <c r="O3100" s="35"/>
      <c r="P3100" s="35" t="s">
        <v>32599</v>
      </c>
      <c r="Q3100" s="35" t="s">
        <v>29718</v>
      </c>
      <c r="R3100" s="35" t="s">
        <v>29745</v>
      </c>
      <c r="S3100" s="35" t="s">
        <v>6894</v>
      </c>
      <c r="T3100" s="36" t="s">
        <v>39</v>
      </c>
      <c r="U3100" s="39" t="str">
        <f>_xlfn.CONCAT(Tabel4[[#This Row],[Personnr.]],"-",Tabel4[[#This Row],[Afdeling]],"-",Tabel4[[#This Row],[ASS_Status]])</f>
        <v>-0132-Inactive - Payroll Eligible</v>
      </c>
    </row>
    <row r="3101" spans="13:21" ht="33.75" x14ac:dyDescent="0.4">
      <c r="M3101" s="35" t="s">
        <v>6892</v>
      </c>
      <c r="N3101" s="35"/>
      <c r="O3101" s="35"/>
      <c r="P3101" s="35" t="s">
        <v>32600</v>
      </c>
      <c r="Q3101" s="35" t="s">
        <v>29718</v>
      </c>
      <c r="R3101" s="35" t="s">
        <v>29745</v>
      </c>
      <c r="S3101" s="35" t="s">
        <v>6894</v>
      </c>
      <c r="T3101" s="36" t="s">
        <v>39</v>
      </c>
      <c r="U3101" s="39" t="str">
        <f>_xlfn.CONCAT(Tabel4[[#This Row],[Personnr.]],"-",Tabel4[[#This Row],[Afdeling]],"-",Tabel4[[#This Row],[ASS_Status]])</f>
        <v>-0132-Inactive - Payroll Eligible</v>
      </c>
    </row>
    <row r="3102" spans="13:21" ht="33.75" x14ac:dyDescent="0.4">
      <c r="M3102" s="35" t="s">
        <v>6892</v>
      </c>
      <c r="N3102" s="35"/>
      <c r="O3102" s="35"/>
      <c r="P3102" s="35" t="s">
        <v>42940</v>
      </c>
      <c r="Q3102" s="35" t="s">
        <v>29718</v>
      </c>
      <c r="R3102" s="35" t="s">
        <v>29745</v>
      </c>
      <c r="S3102" s="35" t="s">
        <v>6894</v>
      </c>
      <c r="T3102" s="36" t="s">
        <v>39</v>
      </c>
      <c r="U3102" s="39" t="str">
        <f>_xlfn.CONCAT(Tabel4[[#This Row],[Personnr.]],"-",Tabel4[[#This Row],[Afdeling]],"-",Tabel4[[#This Row],[ASS_Status]])</f>
        <v>-0132-Inactive - Payroll Eligible</v>
      </c>
    </row>
    <row r="3103" spans="13:21" ht="33.75" x14ac:dyDescent="0.4">
      <c r="M3103" s="35" t="s">
        <v>49262</v>
      </c>
      <c r="N3103" s="35" t="s">
        <v>49263</v>
      </c>
      <c r="O3103" s="35" t="s">
        <v>49264</v>
      </c>
      <c r="P3103" s="35" t="s">
        <v>49265</v>
      </c>
      <c r="Q3103" s="35" t="s">
        <v>29718</v>
      </c>
      <c r="R3103" s="35" t="s">
        <v>29745</v>
      </c>
      <c r="S3103" s="35" t="s">
        <v>49266</v>
      </c>
      <c r="T3103" s="36" t="s">
        <v>39</v>
      </c>
      <c r="U3103" s="39" t="str">
        <f>_xlfn.CONCAT(Tabel4[[#This Row],[Personnr.]],"-",Tabel4[[#This Row],[Afdeling]],"-",Tabel4[[#This Row],[ASS_Status]])</f>
        <v>37286-0132-Inactive - Payroll Eligible</v>
      </c>
    </row>
    <row r="3104" spans="13:21" x14ac:dyDescent="0.4">
      <c r="M3104" s="35" t="s">
        <v>32601</v>
      </c>
      <c r="N3104" s="35" t="s">
        <v>49267</v>
      </c>
      <c r="O3104" s="35" t="s">
        <v>32602</v>
      </c>
      <c r="P3104" s="35" t="s">
        <v>32603</v>
      </c>
      <c r="Q3104" s="35" t="s">
        <v>29718</v>
      </c>
      <c r="R3104" s="35" t="s">
        <v>29754</v>
      </c>
      <c r="S3104" s="35" t="s">
        <v>32604</v>
      </c>
      <c r="T3104" s="36" t="s">
        <v>821</v>
      </c>
      <c r="U3104" s="39" t="str">
        <f>_xlfn.CONCAT(Tabel4[[#This Row],[Personnr.]],"-",Tabel4[[#This Row],[Afdeling]],"-",Tabel4[[#This Row],[ASS_Status]])</f>
        <v>34981-8370-Inactive - Payroll Eligible</v>
      </c>
    </row>
    <row r="3105" spans="13:21" x14ac:dyDescent="0.4">
      <c r="M3105" s="35" t="s">
        <v>6895</v>
      </c>
      <c r="N3105" s="35" t="s">
        <v>49268</v>
      </c>
      <c r="O3105" s="35" t="s">
        <v>6896</v>
      </c>
      <c r="P3105" s="35" t="s">
        <v>32605</v>
      </c>
      <c r="Q3105" s="35" t="s">
        <v>29721</v>
      </c>
      <c r="R3105" s="35" t="s">
        <v>29722</v>
      </c>
      <c r="S3105" s="35" t="s">
        <v>6897</v>
      </c>
      <c r="T3105" s="36" t="s">
        <v>622</v>
      </c>
      <c r="U3105" s="39" t="str">
        <f>_xlfn.CONCAT(Tabel4[[#This Row],[Personnr.]],"-",Tabel4[[#This Row],[Afdeling]],"-",Tabel4[[#This Row],[ASS_Status]])</f>
        <v>329-4635-Aktiv ansættelse</v>
      </c>
    </row>
    <row r="3106" spans="13:21" ht="33.75" x14ac:dyDescent="0.4">
      <c r="M3106" s="35" t="s">
        <v>6898</v>
      </c>
      <c r="N3106" s="35" t="s">
        <v>49269</v>
      </c>
      <c r="O3106" s="35" t="s">
        <v>6899</v>
      </c>
      <c r="P3106" s="35" t="s">
        <v>32606</v>
      </c>
      <c r="Q3106" s="35" t="s">
        <v>29718</v>
      </c>
      <c r="R3106" s="35" t="s">
        <v>29786</v>
      </c>
      <c r="S3106" s="35" t="s">
        <v>6900</v>
      </c>
      <c r="T3106" s="36" t="s">
        <v>571</v>
      </c>
      <c r="U3106" s="39" t="str">
        <f>_xlfn.CONCAT(Tabel4[[#This Row],[Personnr.]],"-",Tabel4[[#This Row],[Afdeling]],"-",Tabel4[[#This Row],[ASS_Status]])</f>
        <v>9472-3710-Inactive - Payroll Eligible</v>
      </c>
    </row>
    <row r="3107" spans="13:21" x14ac:dyDescent="0.4">
      <c r="M3107" s="35" t="s">
        <v>6901</v>
      </c>
      <c r="N3107" s="35" t="s">
        <v>49270</v>
      </c>
      <c r="O3107" s="35" t="s">
        <v>6902</v>
      </c>
      <c r="P3107" s="35" t="s">
        <v>32607</v>
      </c>
      <c r="Q3107" s="35" t="s">
        <v>29718</v>
      </c>
      <c r="R3107" s="35" t="s">
        <v>29857</v>
      </c>
      <c r="S3107" s="35" t="s">
        <v>6903</v>
      </c>
      <c r="T3107" s="36" t="s">
        <v>724</v>
      </c>
      <c r="U3107" s="39" t="str">
        <f>_xlfn.CONCAT(Tabel4[[#This Row],[Personnr.]],"-",Tabel4[[#This Row],[Afdeling]],"-",Tabel4[[#This Row],[ASS_Status]])</f>
        <v>30826-6255-Inactive - Payroll Eligible</v>
      </c>
    </row>
    <row r="3108" spans="13:21" x14ac:dyDescent="0.4">
      <c r="M3108" s="35" t="s">
        <v>6904</v>
      </c>
      <c r="N3108" s="35" t="s">
        <v>49271</v>
      </c>
      <c r="O3108" s="35" t="s">
        <v>6905</v>
      </c>
      <c r="P3108" s="35" t="s">
        <v>32608</v>
      </c>
      <c r="Q3108" s="35" t="s">
        <v>29721</v>
      </c>
      <c r="R3108" s="35" t="s">
        <v>30005</v>
      </c>
      <c r="S3108" s="35" t="s">
        <v>6906</v>
      </c>
      <c r="T3108" s="36" t="s">
        <v>865</v>
      </c>
      <c r="U3108" s="39" t="str">
        <f>_xlfn.CONCAT(Tabel4[[#This Row],[Personnr.]],"-",Tabel4[[#This Row],[Afdeling]],"-",Tabel4[[#This Row],[ASS_Status]])</f>
        <v>5368-8640-Aktiv ansættelse</v>
      </c>
    </row>
    <row r="3109" spans="13:21" ht="33.75" x14ac:dyDescent="0.4">
      <c r="M3109" s="35" t="s">
        <v>6907</v>
      </c>
      <c r="N3109" s="35" t="s">
        <v>49272</v>
      </c>
      <c r="O3109" s="35" t="s">
        <v>6908</v>
      </c>
      <c r="P3109" s="35" t="s">
        <v>32609</v>
      </c>
      <c r="Q3109" s="35" t="s">
        <v>29743</v>
      </c>
      <c r="R3109" s="35" t="s">
        <v>31957</v>
      </c>
      <c r="S3109" s="35" t="s">
        <v>6909</v>
      </c>
      <c r="T3109" s="36" t="s">
        <v>259</v>
      </c>
      <c r="U3109" s="39" t="str">
        <f>_xlfn.CONCAT(Tabel4[[#This Row],[Personnr.]],"-",Tabel4[[#This Row],[Afdeling]],"-",Tabel4[[#This Row],[ASS_Status]])</f>
        <v>26674-2601-Aktivt ansættelsesforhold</v>
      </c>
    </row>
    <row r="3110" spans="13:21" x14ac:dyDescent="0.4">
      <c r="M3110" s="35" t="s">
        <v>49273</v>
      </c>
      <c r="N3110" s="35" t="s">
        <v>49274</v>
      </c>
      <c r="O3110" s="35" t="s">
        <v>49275</v>
      </c>
      <c r="P3110" s="35" t="s">
        <v>49276</v>
      </c>
      <c r="Q3110" s="35" t="s">
        <v>29721</v>
      </c>
      <c r="R3110" s="35" t="s">
        <v>29786</v>
      </c>
      <c r="S3110" s="35" t="s">
        <v>49277</v>
      </c>
      <c r="T3110" s="36" t="s">
        <v>396</v>
      </c>
      <c r="U3110" s="39" t="str">
        <f>_xlfn.CONCAT(Tabel4[[#This Row],[Personnr.]],"-",Tabel4[[#This Row],[Afdeling]],"-",Tabel4[[#This Row],[ASS_Status]])</f>
        <v>36539-2997-Aktiv ansættelse</v>
      </c>
    </row>
    <row r="3111" spans="13:21" x14ac:dyDescent="0.4">
      <c r="M3111" s="35" t="s">
        <v>6910</v>
      </c>
      <c r="N3111" s="35" t="s">
        <v>49278</v>
      </c>
      <c r="O3111" s="35" t="s">
        <v>6911</v>
      </c>
      <c r="P3111" s="35" t="s">
        <v>32610</v>
      </c>
      <c r="Q3111" s="35" t="s">
        <v>29718</v>
      </c>
      <c r="R3111" s="35" t="s">
        <v>29719</v>
      </c>
      <c r="S3111" s="35" t="s">
        <v>6912</v>
      </c>
      <c r="T3111" s="36" t="s">
        <v>721</v>
      </c>
      <c r="U3111" s="39" t="str">
        <f>_xlfn.CONCAT(Tabel4[[#This Row],[Personnr.]],"-",Tabel4[[#This Row],[Afdeling]],"-",Tabel4[[#This Row],[ASS_Status]])</f>
        <v>15462-6220-Inactive - Payroll Eligible</v>
      </c>
    </row>
    <row r="3112" spans="13:21" ht="33.75" x14ac:dyDescent="0.4">
      <c r="M3112" s="35" t="s">
        <v>6913</v>
      </c>
      <c r="N3112" s="35" t="s">
        <v>49279</v>
      </c>
      <c r="O3112" s="35" t="s">
        <v>6914</v>
      </c>
      <c r="P3112" s="35" t="s">
        <v>32611</v>
      </c>
      <c r="Q3112" s="35" t="s">
        <v>29721</v>
      </c>
      <c r="R3112" s="35" t="s">
        <v>29737</v>
      </c>
      <c r="S3112" s="35" t="s">
        <v>6915</v>
      </c>
      <c r="T3112" s="36" t="s">
        <v>97</v>
      </c>
      <c r="U3112" s="39" t="str">
        <f>_xlfn.CONCAT(Tabel4[[#This Row],[Personnr.]],"-",Tabel4[[#This Row],[Afdeling]],"-",Tabel4[[#This Row],[ASS_Status]])</f>
        <v>33354-1150-Aktiv ansættelse</v>
      </c>
    </row>
    <row r="3113" spans="13:21" ht="33.75" x14ac:dyDescent="0.4">
      <c r="M3113" s="35" t="s">
        <v>6916</v>
      </c>
      <c r="N3113" s="35" t="s">
        <v>49280</v>
      </c>
      <c r="O3113" s="35" t="s">
        <v>6917</v>
      </c>
      <c r="P3113" s="35" t="s">
        <v>32612</v>
      </c>
      <c r="Q3113" s="35" t="s">
        <v>29721</v>
      </c>
      <c r="R3113" s="35" t="s">
        <v>29722</v>
      </c>
      <c r="S3113" s="35" t="s">
        <v>6918</v>
      </c>
      <c r="T3113" s="36" t="s">
        <v>430</v>
      </c>
      <c r="U3113" s="39" t="str">
        <f>_xlfn.CONCAT(Tabel4[[#This Row],[Personnr.]],"-",Tabel4[[#This Row],[Afdeling]],"-",Tabel4[[#This Row],[ASS_Status]])</f>
        <v>10994-3060-Aktiv ansættelse</v>
      </c>
    </row>
    <row r="3114" spans="13:21" ht="33.75" x14ac:dyDescent="0.4">
      <c r="M3114" s="35" t="s">
        <v>6919</v>
      </c>
      <c r="N3114" s="35" t="s">
        <v>49281</v>
      </c>
      <c r="O3114" s="35" t="s">
        <v>6920</v>
      </c>
      <c r="P3114" s="35" t="s">
        <v>32613</v>
      </c>
      <c r="Q3114" s="35" t="s">
        <v>29718</v>
      </c>
      <c r="R3114" s="35" t="s">
        <v>29719</v>
      </c>
      <c r="S3114" s="35" t="s">
        <v>6921</v>
      </c>
      <c r="T3114" s="36" t="s">
        <v>816</v>
      </c>
      <c r="U3114" s="39" t="str">
        <f>_xlfn.CONCAT(Tabel4[[#This Row],[Personnr.]],"-",Tabel4[[#This Row],[Afdeling]],"-",Tabel4[[#This Row],[ASS_Status]])</f>
        <v>19818-8320-Inactive - Payroll Eligible</v>
      </c>
    </row>
    <row r="3115" spans="13:21" ht="33.75" x14ac:dyDescent="0.4">
      <c r="M3115" s="35" t="s">
        <v>6922</v>
      </c>
      <c r="N3115" s="35" t="s">
        <v>49282</v>
      </c>
      <c r="O3115" s="35" t="s">
        <v>6923</v>
      </c>
      <c r="P3115" s="35" t="s">
        <v>32614</v>
      </c>
      <c r="Q3115" s="35" t="s">
        <v>29721</v>
      </c>
      <c r="R3115" s="35" t="s">
        <v>29857</v>
      </c>
      <c r="S3115" s="35" t="s">
        <v>6924</v>
      </c>
      <c r="T3115" s="36" t="s">
        <v>725</v>
      </c>
      <c r="U3115" s="39" t="str">
        <f>_xlfn.CONCAT(Tabel4[[#This Row],[Personnr.]],"-",Tabel4[[#This Row],[Afdeling]],"-",Tabel4[[#This Row],[ASS_Status]])</f>
        <v>10206-6265-Aktiv ansættelse</v>
      </c>
    </row>
    <row r="3116" spans="13:21" x14ac:dyDescent="0.4">
      <c r="M3116" s="35" t="s">
        <v>6925</v>
      </c>
      <c r="N3116" s="35" t="s">
        <v>49283</v>
      </c>
      <c r="O3116" s="35" t="s">
        <v>6926</v>
      </c>
      <c r="P3116" s="35" t="s">
        <v>32615</v>
      </c>
      <c r="Q3116" s="35" t="s">
        <v>29721</v>
      </c>
      <c r="R3116" s="35" t="s">
        <v>29797</v>
      </c>
      <c r="S3116" s="35" t="s">
        <v>6927</v>
      </c>
      <c r="T3116" s="36" t="s">
        <v>134</v>
      </c>
      <c r="U3116" s="39" t="str">
        <f>_xlfn.CONCAT(Tabel4[[#This Row],[Personnr.]],"-",Tabel4[[#This Row],[Afdeling]],"-",Tabel4[[#This Row],[ASS_Status]])</f>
        <v>12093-2244-Aktiv ansættelse</v>
      </c>
    </row>
    <row r="3117" spans="13:21" x14ac:dyDescent="0.4">
      <c r="M3117" s="35" t="s">
        <v>6928</v>
      </c>
      <c r="N3117" s="35" t="s">
        <v>49284</v>
      </c>
      <c r="O3117" s="35" t="s">
        <v>6929</v>
      </c>
      <c r="P3117" s="35" t="s">
        <v>32616</v>
      </c>
      <c r="Q3117" s="35" t="s">
        <v>29718</v>
      </c>
      <c r="R3117" s="35" t="s">
        <v>29737</v>
      </c>
      <c r="S3117" s="35" t="s">
        <v>6930</v>
      </c>
      <c r="T3117" s="36" t="s">
        <v>582</v>
      </c>
      <c r="U3117" s="39" t="str">
        <f>_xlfn.CONCAT(Tabel4[[#This Row],[Personnr.]],"-",Tabel4[[#This Row],[Afdeling]],"-",Tabel4[[#This Row],[ASS_Status]])</f>
        <v>11857-4150-Inactive - Payroll Eligible</v>
      </c>
    </row>
    <row r="3118" spans="13:21" x14ac:dyDescent="0.4">
      <c r="M3118" s="35" t="s">
        <v>6931</v>
      </c>
      <c r="N3118" s="35" t="s">
        <v>49285</v>
      </c>
      <c r="O3118" s="35" t="s">
        <v>6932</v>
      </c>
      <c r="P3118" s="35" t="s">
        <v>32617</v>
      </c>
      <c r="Q3118" s="35" t="s">
        <v>29721</v>
      </c>
      <c r="R3118" s="35" t="s">
        <v>29879</v>
      </c>
      <c r="S3118" s="35" t="s">
        <v>6933</v>
      </c>
      <c r="T3118" s="36" t="s">
        <v>247</v>
      </c>
      <c r="U3118" s="39" t="str">
        <f>_xlfn.CONCAT(Tabel4[[#This Row],[Personnr.]],"-",Tabel4[[#This Row],[Afdeling]],"-",Tabel4[[#This Row],[ASS_Status]])</f>
        <v>26951-2521-Aktiv ansættelse</v>
      </c>
    </row>
    <row r="3119" spans="13:21" ht="33.75" x14ac:dyDescent="0.4">
      <c r="M3119" s="35" t="s">
        <v>6934</v>
      </c>
      <c r="N3119" s="35" t="s">
        <v>49286</v>
      </c>
      <c r="O3119" s="35" t="s">
        <v>6935</v>
      </c>
      <c r="P3119" s="35" t="s">
        <v>42941</v>
      </c>
      <c r="Q3119" s="35" t="s">
        <v>29718</v>
      </c>
      <c r="R3119" s="35" t="s">
        <v>29748</v>
      </c>
      <c r="S3119" s="35" t="s">
        <v>6936</v>
      </c>
      <c r="T3119" s="36" t="s">
        <v>143</v>
      </c>
      <c r="U3119" s="39" t="str">
        <f>_xlfn.CONCAT(Tabel4[[#This Row],[Personnr.]],"-",Tabel4[[#This Row],[Afdeling]],"-",Tabel4[[#This Row],[ASS_Status]])</f>
        <v>17393-2270-Inactive - Payroll Eligible</v>
      </c>
    </row>
    <row r="3120" spans="13:21" ht="33.75" x14ac:dyDescent="0.4">
      <c r="M3120" s="35" t="s">
        <v>6934</v>
      </c>
      <c r="N3120" s="35"/>
      <c r="O3120" s="35"/>
      <c r="P3120" s="35" t="s">
        <v>32618</v>
      </c>
      <c r="Q3120" s="35" t="s">
        <v>29718</v>
      </c>
      <c r="R3120" s="35" t="s">
        <v>29748</v>
      </c>
      <c r="S3120" s="35" t="s">
        <v>6936</v>
      </c>
      <c r="T3120" s="36" t="s">
        <v>142</v>
      </c>
      <c r="U3120" s="39" t="str">
        <f>_xlfn.CONCAT(Tabel4[[#This Row],[Personnr.]],"-",Tabel4[[#This Row],[Afdeling]],"-",Tabel4[[#This Row],[ASS_Status]])</f>
        <v>-2260-Inactive - Payroll Eligible</v>
      </c>
    </row>
    <row r="3121" spans="13:21" x14ac:dyDescent="0.4">
      <c r="M3121" s="35" t="s">
        <v>27649</v>
      </c>
      <c r="N3121" s="35" t="s">
        <v>49287</v>
      </c>
      <c r="O3121" s="35" t="s">
        <v>27650</v>
      </c>
      <c r="P3121" s="35" t="s">
        <v>32619</v>
      </c>
      <c r="Q3121" s="35" t="s">
        <v>31722</v>
      </c>
      <c r="R3121" s="35" t="s">
        <v>29748</v>
      </c>
      <c r="S3121" s="35" t="s">
        <v>27651</v>
      </c>
      <c r="T3121" s="36" t="s">
        <v>454</v>
      </c>
      <c r="U3121" s="39" t="str">
        <f>_xlfn.CONCAT(Tabel4[[#This Row],[Personnr.]],"-",Tabel4[[#This Row],[Afdeling]],"-",Tabel4[[#This Row],[ASS_Status]])</f>
        <v>34129-3130-Fædreorlov med løn (196)</v>
      </c>
    </row>
    <row r="3122" spans="13:21" x14ac:dyDescent="0.4">
      <c r="M3122" s="35" t="s">
        <v>6937</v>
      </c>
      <c r="N3122" s="35" t="s">
        <v>49288</v>
      </c>
      <c r="O3122" s="35" t="s">
        <v>6938</v>
      </c>
      <c r="P3122" s="35" t="s">
        <v>32620</v>
      </c>
      <c r="Q3122" s="35" t="s">
        <v>29721</v>
      </c>
      <c r="R3122" s="35" t="s">
        <v>29748</v>
      </c>
      <c r="S3122" s="35" t="s">
        <v>6939</v>
      </c>
      <c r="T3122" s="36" t="s">
        <v>243</v>
      </c>
      <c r="U3122" s="39" t="str">
        <f>_xlfn.CONCAT(Tabel4[[#This Row],[Personnr.]],"-",Tabel4[[#This Row],[Afdeling]],"-",Tabel4[[#This Row],[ASS_Status]])</f>
        <v>25976-2512-Aktiv ansættelse</v>
      </c>
    </row>
    <row r="3123" spans="13:21" ht="33.75" x14ac:dyDescent="0.4">
      <c r="M3123" s="35" t="s">
        <v>6940</v>
      </c>
      <c r="N3123" s="35" t="s">
        <v>49289</v>
      </c>
      <c r="O3123" s="35" t="s">
        <v>6941</v>
      </c>
      <c r="P3123" s="35" t="s">
        <v>32621</v>
      </c>
      <c r="Q3123" s="35" t="s">
        <v>29721</v>
      </c>
      <c r="R3123" s="35" t="s">
        <v>29737</v>
      </c>
      <c r="S3123" s="35" t="s">
        <v>6942</v>
      </c>
      <c r="T3123" s="36" t="s">
        <v>705</v>
      </c>
      <c r="U3123" s="39" t="str">
        <f>_xlfn.CONCAT(Tabel4[[#This Row],[Personnr.]],"-",Tabel4[[#This Row],[Afdeling]],"-",Tabel4[[#This Row],[ASS_Status]])</f>
        <v>29298-5662-Aktiv ansættelse</v>
      </c>
    </row>
    <row r="3124" spans="13:21" x14ac:dyDescent="0.4">
      <c r="M3124" s="35" t="s">
        <v>6943</v>
      </c>
      <c r="N3124" s="35" t="s">
        <v>49290</v>
      </c>
      <c r="O3124" s="35" t="s">
        <v>6944</v>
      </c>
      <c r="P3124" s="35" t="s">
        <v>32622</v>
      </c>
      <c r="Q3124" s="35" t="s">
        <v>29721</v>
      </c>
      <c r="R3124" s="35" t="s">
        <v>29748</v>
      </c>
      <c r="S3124" s="35" t="s">
        <v>6945</v>
      </c>
      <c r="T3124" s="36" t="s">
        <v>31</v>
      </c>
      <c r="U3124" s="39" t="str">
        <f>_xlfn.CONCAT(Tabel4[[#This Row],[Personnr.]],"-",Tabel4[[#This Row],[Afdeling]],"-",Tabel4[[#This Row],[ASS_Status]])</f>
        <v>32912-0116-Aktiv ansættelse</v>
      </c>
    </row>
    <row r="3125" spans="13:21" x14ac:dyDescent="0.4">
      <c r="M3125" s="35" t="s">
        <v>44588</v>
      </c>
      <c r="N3125" s="35" t="s">
        <v>49291</v>
      </c>
      <c r="O3125" s="35" t="s">
        <v>44589</v>
      </c>
      <c r="P3125" s="35" t="s">
        <v>42942</v>
      </c>
      <c r="Q3125" s="35" t="s">
        <v>29718</v>
      </c>
      <c r="R3125" s="35" t="s">
        <v>29745</v>
      </c>
      <c r="S3125" s="35" t="s">
        <v>42943</v>
      </c>
      <c r="T3125" s="36" t="s">
        <v>723</v>
      </c>
      <c r="U3125" s="39" t="str">
        <f>_xlfn.CONCAT(Tabel4[[#This Row],[Personnr.]],"-",Tabel4[[#This Row],[Afdeling]],"-",Tabel4[[#This Row],[ASS_Status]])</f>
        <v>35940-6245-Inactive - Payroll Eligible</v>
      </c>
    </row>
    <row r="3126" spans="13:21" x14ac:dyDescent="0.4">
      <c r="M3126" s="35" t="s">
        <v>44588</v>
      </c>
      <c r="N3126" s="35"/>
      <c r="O3126" s="35"/>
      <c r="P3126" s="35" t="s">
        <v>49292</v>
      </c>
      <c r="Q3126" s="35" t="s">
        <v>29721</v>
      </c>
      <c r="R3126" s="35" t="s">
        <v>29745</v>
      </c>
      <c r="S3126" s="35" t="s">
        <v>42943</v>
      </c>
      <c r="T3126" s="36" t="s">
        <v>723</v>
      </c>
      <c r="U3126" s="39" t="str">
        <f>_xlfn.CONCAT(Tabel4[[#This Row],[Personnr.]],"-",Tabel4[[#This Row],[Afdeling]],"-",Tabel4[[#This Row],[ASS_Status]])</f>
        <v>-6245-Aktiv ansættelse</v>
      </c>
    </row>
    <row r="3127" spans="13:21" ht="33.75" x14ac:dyDescent="0.4">
      <c r="M3127" s="35" t="s">
        <v>6946</v>
      </c>
      <c r="N3127" s="35" t="s">
        <v>49293</v>
      </c>
      <c r="O3127" s="35" t="s">
        <v>6947</v>
      </c>
      <c r="P3127" s="35" t="s">
        <v>32623</v>
      </c>
      <c r="Q3127" s="35" t="s">
        <v>29718</v>
      </c>
      <c r="R3127" s="35" t="s">
        <v>29745</v>
      </c>
      <c r="S3127" s="35" t="s">
        <v>6948</v>
      </c>
      <c r="T3127" s="36" t="s">
        <v>39</v>
      </c>
      <c r="U3127" s="39" t="str">
        <f>_xlfn.CONCAT(Tabel4[[#This Row],[Personnr.]],"-",Tabel4[[#This Row],[Afdeling]],"-",Tabel4[[#This Row],[ASS_Status]])</f>
        <v>33415-0132-Inactive - Payroll Eligible</v>
      </c>
    </row>
    <row r="3128" spans="13:21" ht="33.75" x14ac:dyDescent="0.4">
      <c r="M3128" s="35" t="s">
        <v>6946</v>
      </c>
      <c r="N3128" s="35"/>
      <c r="O3128" s="35"/>
      <c r="P3128" s="35" t="s">
        <v>32624</v>
      </c>
      <c r="Q3128" s="35" t="s">
        <v>29718</v>
      </c>
      <c r="R3128" s="35" t="s">
        <v>29745</v>
      </c>
      <c r="S3128" s="35" t="s">
        <v>6948</v>
      </c>
      <c r="T3128" s="36" t="s">
        <v>39</v>
      </c>
      <c r="U3128" s="39" t="str">
        <f>_xlfn.CONCAT(Tabel4[[#This Row],[Personnr.]],"-",Tabel4[[#This Row],[Afdeling]],"-",Tabel4[[#This Row],[ASS_Status]])</f>
        <v>-0132-Inactive - Payroll Eligible</v>
      </c>
    </row>
    <row r="3129" spans="13:21" ht="33.75" x14ac:dyDescent="0.4">
      <c r="M3129" s="35" t="s">
        <v>6946</v>
      </c>
      <c r="N3129" s="35"/>
      <c r="O3129" s="35"/>
      <c r="P3129" s="35" t="s">
        <v>49294</v>
      </c>
      <c r="Q3129" s="35" t="s">
        <v>29718</v>
      </c>
      <c r="R3129" s="35" t="s">
        <v>29745</v>
      </c>
      <c r="S3129" s="35" t="s">
        <v>6948</v>
      </c>
      <c r="T3129" s="36" t="s">
        <v>39</v>
      </c>
      <c r="U3129" s="39" t="str">
        <f>_xlfn.CONCAT(Tabel4[[#This Row],[Personnr.]],"-",Tabel4[[#This Row],[Afdeling]],"-",Tabel4[[#This Row],[ASS_Status]])</f>
        <v>-0132-Inactive - Payroll Eligible</v>
      </c>
    </row>
    <row r="3130" spans="13:21" ht="33.75" x14ac:dyDescent="0.4">
      <c r="M3130" s="35" t="s">
        <v>6946</v>
      </c>
      <c r="N3130" s="35"/>
      <c r="O3130" s="35"/>
      <c r="P3130" s="35" t="s">
        <v>49295</v>
      </c>
      <c r="Q3130" s="35" t="s">
        <v>29718</v>
      </c>
      <c r="R3130" s="35" t="s">
        <v>29745</v>
      </c>
      <c r="S3130" s="35" t="s">
        <v>6948</v>
      </c>
      <c r="T3130" s="36" t="s">
        <v>586</v>
      </c>
      <c r="U3130" s="39" t="str">
        <f>_xlfn.CONCAT(Tabel4[[#This Row],[Personnr.]],"-",Tabel4[[#This Row],[Afdeling]],"-",Tabel4[[#This Row],[ASS_Status]])</f>
        <v>-4200-Inactive - Payroll Eligible</v>
      </c>
    </row>
    <row r="3131" spans="13:21" x14ac:dyDescent="0.4">
      <c r="M3131" s="35" t="s">
        <v>49296</v>
      </c>
      <c r="N3131" s="35" t="s">
        <v>49297</v>
      </c>
      <c r="O3131" s="35" t="s">
        <v>49298</v>
      </c>
      <c r="P3131" s="35" t="s">
        <v>49299</v>
      </c>
      <c r="Q3131" s="35" t="s">
        <v>29721</v>
      </c>
      <c r="R3131" s="35" t="s">
        <v>29761</v>
      </c>
      <c r="S3131" s="35" t="s">
        <v>49300</v>
      </c>
      <c r="T3131" s="36" t="s">
        <v>42501</v>
      </c>
      <c r="U3131" s="39" t="str">
        <f>_xlfn.CONCAT(Tabel4[[#This Row],[Personnr.]],"-",Tabel4[[#This Row],[Afdeling]],"-",Tabel4[[#This Row],[ASS_Status]])</f>
        <v>37420-2291-Aktiv ansættelse</v>
      </c>
    </row>
    <row r="3132" spans="13:21" ht="33.75" x14ac:dyDescent="0.4">
      <c r="M3132" s="35" t="s">
        <v>6949</v>
      </c>
      <c r="N3132" s="35" t="s">
        <v>49301</v>
      </c>
      <c r="O3132" s="35" t="s">
        <v>6950</v>
      </c>
      <c r="P3132" s="35" t="s">
        <v>32625</v>
      </c>
      <c r="Q3132" s="35" t="s">
        <v>29923</v>
      </c>
      <c r="R3132" s="35" t="s">
        <v>29748</v>
      </c>
      <c r="S3132" s="35" t="s">
        <v>49302</v>
      </c>
      <c r="T3132" s="36" t="s">
        <v>711</v>
      </c>
      <c r="U3132" s="39" t="str">
        <f>_xlfn.CONCAT(Tabel4[[#This Row],[Personnr.]],"-",Tabel4[[#This Row],[Afdeling]],"-",Tabel4[[#This Row],[ASS_Status]])</f>
        <v>25503-5681-Far orlov (6+evt. 7 uger)(198)</v>
      </c>
    </row>
    <row r="3133" spans="13:21" x14ac:dyDescent="0.4">
      <c r="M3133" s="35" t="s">
        <v>27654</v>
      </c>
      <c r="N3133" s="35" t="s">
        <v>49303</v>
      </c>
      <c r="O3133" s="35" t="s">
        <v>27655</v>
      </c>
      <c r="P3133" s="35" t="s">
        <v>32626</v>
      </c>
      <c r="Q3133" s="35" t="s">
        <v>29721</v>
      </c>
      <c r="R3133" s="35" t="s">
        <v>29719</v>
      </c>
      <c r="S3133" s="35" t="s">
        <v>27656</v>
      </c>
      <c r="T3133" s="36" t="s">
        <v>45663</v>
      </c>
      <c r="U3133" s="39" t="str">
        <f>_xlfn.CONCAT(Tabel4[[#This Row],[Personnr.]],"-",Tabel4[[#This Row],[Afdeling]],"-",Tabel4[[#This Row],[ASS_Status]])</f>
        <v>34203-2912-Aktiv ansættelse</v>
      </c>
    </row>
    <row r="3134" spans="13:21" x14ac:dyDescent="0.4">
      <c r="M3134" s="35" t="s">
        <v>6951</v>
      </c>
      <c r="N3134" s="35" t="s">
        <v>49304</v>
      </c>
      <c r="O3134" s="35" t="s">
        <v>6952</v>
      </c>
      <c r="P3134" s="35" t="s">
        <v>32627</v>
      </c>
      <c r="Q3134" s="35" t="s">
        <v>29721</v>
      </c>
      <c r="R3134" s="35" t="s">
        <v>42541</v>
      </c>
      <c r="S3134" s="35" t="s">
        <v>6953</v>
      </c>
      <c r="T3134" s="36" t="s">
        <v>123</v>
      </c>
      <c r="U3134" s="39" t="str">
        <f>_xlfn.CONCAT(Tabel4[[#This Row],[Personnr.]],"-",Tabel4[[#This Row],[Afdeling]],"-",Tabel4[[#This Row],[ASS_Status]])</f>
        <v>32555-2233-Aktiv ansættelse</v>
      </c>
    </row>
    <row r="3135" spans="13:21" x14ac:dyDescent="0.4">
      <c r="M3135" s="35" t="s">
        <v>6954</v>
      </c>
      <c r="N3135" s="35" t="s">
        <v>49305</v>
      </c>
      <c r="O3135" s="35" t="s">
        <v>6955</v>
      </c>
      <c r="P3135" s="35" t="s">
        <v>32628</v>
      </c>
      <c r="Q3135" s="35" t="s">
        <v>29718</v>
      </c>
      <c r="R3135" s="35" t="s">
        <v>29745</v>
      </c>
      <c r="S3135" s="35" t="s">
        <v>6956</v>
      </c>
      <c r="T3135" s="36" t="s">
        <v>30905</v>
      </c>
      <c r="U3135" s="39" t="str">
        <f>_xlfn.CONCAT(Tabel4[[#This Row],[Personnr.]],"-",Tabel4[[#This Row],[Afdeling]],"-",Tabel4[[#This Row],[ASS_Status]])</f>
        <v>33112-26-Inactive - Payroll Eligible</v>
      </c>
    </row>
    <row r="3136" spans="13:21" x14ac:dyDescent="0.4">
      <c r="M3136" s="35" t="s">
        <v>32629</v>
      </c>
      <c r="N3136" s="35" t="s">
        <v>49306</v>
      </c>
      <c r="O3136" s="35" t="s">
        <v>27657</v>
      </c>
      <c r="P3136" s="35" t="s">
        <v>32630</v>
      </c>
      <c r="Q3136" s="35" t="s">
        <v>29721</v>
      </c>
      <c r="R3136" s="35" t="s">
        <v>29748</v>
      </c>
      <c r="S3136" s="35" t="s">
        <v>27658</v>
      </c>
      <c r="T3136" s="36" t="s">
        <v>48</v>
      </c>
      <c r="U3136" s="39" t="str">
        <f>_xlfn.CONCAT(Tabel4[[#This Row],[Personnr.]],"-",Tabel4[[#This Row],[Afdeling]],"-",Tabel4[[#This Row],[ASS_Status]])</f>
        <v>34662-1022-Aktiv ansættelse</v>
      </c>
    </row>
    <row r="3137" spans="13:21" x14ac:dyDescent="0.4">
      <c r="M3137" s="35" t="s">
        <v>49307</v>
      </c>
      <c r="N3137" s="35" t="s">
        <v>49308</v>
      </c>
      <c r="O3137" s="35" t="s">
        <v>49309</v>
      </c>
      <c r="P3137" s="35" t="s">
        <v>49310</v>
      </c>
      <c r="Q3137" s="35" t="s">
        <v>29718</v>
      </c>
      <c r="R3137" s="35" t="s">
        <v>29745</v>
      </c>
      <c r="S3137" s="35" t="s">
        <v>49311</v>
      </c>
      <c r="T3137" s="36" t="s">
        <v>312</v>
      </c>
      <c r="U3137" s="39" t="str">
        <f>_xlfn.CONCAT(Tabel4[[#This Row],[Personnr.]],"-",Tabel4[[#This Row],[Afdeling]],"-",Tabel4[[#This Row],[ASS_Status]])</f>
        <v>36669-2758-Inactive - Payroll Eligible</v>
      </c>
    </row>
    <row r="3138" spans="13:21" ht="33.75" x14ac:dyDescent="0.4">
      <c r="M3138" s="35" t="s">
        <v>6957</v>
      </c>
      <c r="N3138" s="35" t="s">
        <v>49312</v>
      </c>
      <c r="O3138" s="35" t="s">
        <v>6958</v>
      </c>
      <c r="P3138" s="35" t="s">
        <v>32631</v>
      </c>
      <c r="Q3138" s="35" t="s">
        <v>29718</v>
      </c>
      <c r="R3138" s="35" t="s">
        <v>29745</v>
      </c>
      <c r="S3138" s="35" t="s">
        <v>6959</v>
      </c>
      <c r="T3138" s="36" t="s">
        <v>85</v>
      </c>
      <c r="U3138" s="39" t="str">
        <f>_xlfn.CONCAT(Tabel4[[#This Row],[Personnr.]],"-",Tabel4[[#This Row],[Afdeling]],"-",Tabel4[[#This Row],[ASS_Status]])</f>
        <v>33239-1118-Inactive - Payroll Eligible</v>
      </c>
    </row>
    <row r="3139" spans="13:21" ht="33.75" x14ac:dyDescent="0.4">
      <c r="M3139" s="35" t="s">
        <v>6957</v>
      </c>
      <c r="N3139" s="35"/>
      <c r="O3139" s="35"/>
      <c r="P3139" s="35" t="s">
        <v>42944</v>
      </c>
      <c r="Q3139" s="35" t="s">
        <v>29718</v>
      </c>
      <c r="R3139" s="35" t="s">
        <v>29745</v>
      </c>
      <c r="S3139" s="35" t="s">
        <v>6959</v>
      </c>
      <c r="T3139" s="36" t="s">
        <v>85</v>
      </c>
      <c r="U3139" s="39" t="str">
        <f>_xlfn.CONCAT(Tabel4[[#This Row],[Personnr.]],"-",Tabel4[[#This Row],[Afdeling]],"-",Tabel4[[#This Row],[ASS_Status]])</f>
        <v>-1118-Inactive - Payroll Eligible</v>
      </c>
    </row>
    <row r="3140" spans="13:21" ht="33.75" x14ac:dyDescent="0.4">
      <c r="M3140" s="35" t="s">
        <v>6957</v>
      </c>
      <c r="N3140" s="35"/>
      <c r="O3140" s="35"/>
      <c r="P3140" s="35" t="s">
        <v>49313</v>
      </c>
      <c r="Q3140" s="35" t="s">
        <v>29718</v>
      </c>
      <c r="R3140" s="35" t="s">
        <v>29745</v>
      </c>
      <c r="S3140" s="35" t="s">
        <v>6959</v>
      </c>
      <c r="T3140" s="36" t="s">
        <v>85</v>
      </c>
      <c r="U3140" s="39" t="str">
        <f>_xlfn.CONCAT(Tabel4[[#This Row],[Personnr.]],"-",Tabel4[[#This Row],[Afdeling]],"-",Tabel4[[#This Row],[ASS_Status]])</f>
        <v>-1118-Inactive - Payroll Eligible</v>
      </c>
    </row>
    <row r="3141" spans="13:21" x14ac:dyDescent="0.4">
      <c r="M3141" s="35" t="s">
        <v>27659</v>
      </c>
      <c r="N3141" s="35" t="s">
        <v>49314</v>
      </c>
      <c r="O3141" s="35" t="s">
        <v>27660</v>
      </c>
      <c r="P3141" s="35" t="s">
        <v>32632</v>
      </c>
      <c r="Q3141" s="35" t="s">
        <v>29718</v>
      </c>
      <c r="R3141" s="35" t="s">
        <v>29745</v>
      </c>
      <c r="S3141" s="35" t="s">
        <v>27661</v>
      </c>
      <c r="T3141" s="36" t="s">
        <v>288</v>
      </c>
      <c r="U3141" s="39" t="str">
        <f>_xlfn.CONCAT(Tabel4[[#This Row],[Personnr.]],"-",Tabel4[[#This Row],[Afdeling]],"-",Tabel4[[#This Row],[ASS_Status]])</f>
        <v>34568-2694-Inactive - Payroll Eligible</v>
      </c>
    </row>
    <row r="3142" spans="13:21" x14ac:dyDescent="0.4">
      <c r="M3142" s="35" t="s">
        <v>27659</v>
      </c>
      <c r="N3142" s="35"/>
      <c r="O3142" s="35"/>
      <c r="P3142" s="35" t="s">
        <v>49315</v>
      </c>
      <c r="Q3142" s="35" t="s">
        <v>29721</v>
      </c>
      <c r="R3142" s="35" t="s">
        <v>29745</v>
      </c>
      <c r="S3142" s="35" t="s">
        <v>27661</v>
      </c>
      <c r="T3142" s="36" t="s">
        <v>288</v>
      </c>
      <c r="U3142" s="39" t="str">
        <f>_xlfn.CONCAT(Tabel4[[#This Row],[Personnr.]],"-",Tabel4[[#This Row],[Afdeling]],"-",Tabel4[[#This Row],[ASS_Status]])</f>
        <v>-2694-Aktiv ansættelse</v>
      </c>
    </row>
    <row r="3143" spans="13:21" ht="33.75" x14ac:dyDescent="0.4">
      <c r="M3143" s="35" t="s">
        <v>49316</v>
      </c>
      <c r="N3143" s="35" t="s">
        <v>49317</v>
      </c>
      <c r="O3143" s="35" t="s">
        <v>49318</v>
      </c>
      <c r="P3143" s="35" t="s">
        <v>49319</v>
      </c>
      <c r="Q3143" s="35" t="s">
        <v>29718</v>
      </c>
      <c r="R3143" s="35" t="s">
        <v>29745</v>
      </c>
      <c r="S3143" s="35" t="s">
        <v>49320</v>
      </c>
      <c r="T3143" s="36" t="s">
        <v>85</v>
      </c>
      <c r="U3143" s="39" t="str">
        <f>_xlfn.CONCAT(Tabel4[[#This Row],[Personnr.]],"-",Tabel4[[#This Row],[Afdeling]],"-",Tabel4[[#This Row],[ASS_Status]])</f>
        <v>37138-1118-Inactive - Payroll Eligible</v>
      </c>
    </row>
    <row r="3144" spans="13:21" x14ac:dyDescent="0.4">
      <c r="M3144" s="35" t="s">
        <v>49321</v>
      </c>
      <c r="N3144" s="35" t="s">
        <v>49322</v>
      </c>
      <c r="O3144" s="35" t="s">
        <v>49323</v>
      </c>
      <c r="P3144" s="35" t="s">
        <v>49324</v>
      </c>
      <c r="Q3144" s="35" t="s">
        <v>29718</v>
      </c>
      <c r="R3144" s="35" t="s">
        <v>29745</v>
      </c>
      <c r="S3144" s="35" t="s">
        <v>49325</v>
      </c>
      <c r="T3144" s="36" t="s">
        <v>39</v>
      </c>
      <c r="U3144" s="39" t="str">
        <f>_xlfn.CONCAT(Tabel4[[#This Row],[Personnr.]],"-",Tabel4[[#This Row],[Afdeling]],"-",Tabel4[[#This Row],[ASS_Status]])</f>
        <v>36934-0132-Inactive - Payroll Eligible</v>
      </c>
    </row>
    <row r="3145" spans="13:21" x14ac:dyDescent="0.4">
      <c r="M3145" s="35" t="s">
        <v>6960</v>
      </c>
      <c r="N3145" s="35" t="s">
        <v>49326</v>
      </c>
      <c r="O3145" s="35" t="s">
        <v>6961</v>
      </c>
      <c r="P3145" s="35" t="s">
        <v>32633</v>
      </c>
      <c r="Q3145" s="35" t="s">
        <v>29721</v>
      </c>
      <c r="R3145" s="35" t="s">
        <v>29780</v>
      </c>
      <c r="S3145" s="35" t="s">
        <v>6962</v>
      </c>
      <c r="T3145" s="36" t="s">
        <v>178</v>
      </c>
      <c r="U3145" s="39" t="str">
        <f>_xlfn.CONCAT(Tabel4[[#This Row],[Personnr.]],"-",Tabel4[[#This Row],[Afdeling]],"-",Tabel4[[#This Row],[ASS_Status]])</f>
        <v>15303-2366-Aktiv ansættelse</v>
      </c>
    </row>
    <row r="3146" spans="13:21" x14ac:dyDescent="0.4">
      <c r="M3146" s="35" t="s">
        <v>6963</v>
      </c>
      <c r="N3146" s="35" t="s">
        <v>49327</v>
      </c>
      <c r="O3146" s="35" t="s">
        <v>6964</v>
      </c>
      <c r="P3146" s="35" t="s">
        <v>32634</v>
      </c>
      <c r="Q3146" s="35" t="s">
        <v>29721</v>
      </c>
      <c r="R3146" s="35" t="s">
        <v>29722</v>
      </c>
      <c r="S3146" s="35" t="s">
        <v>6965</v>
      </c>
      <c r="T3146" s="36" t="s">
        <v>640</v>
      </c>
      <c r="U3146" s="39" t="str">
        <f>_xlfn.CONCAT(Tabel4[[#This Row],[Personnr.]],"-",Tabel4[[#This Row],[Afdeling]],"-",Tabel4[[#This Row],[ASS_Status]])</f>
        <v>15668-4745-Aktiv ansættelse</v>
      </c>
    </row>
    <row r="3147" spans="13:21" ht="33.75" x14ac:dyDescent="0.4">
      <c r="M3147" s="35" t="s">
        <v>6966</v>
      </c>
      <c r="N3147" s="35" t="s">
        <v>49328</v>
      </c>
      <c r="O3147" s="35" t="s">
        <v>6967</v>
      </c>
      <c r="P3147" s="35" t="s">
        <v>32635</v>
      </c>
      <c r="Q3147" s="35" t="s">
        <v>29721</v>
      </c>
      <c r="R3147" s="35" t="s">
        <v>30074</v>
      </c>
      <c r="S3147" s="35" t="s">
        <v>6968</v>
      </c>
      <c r="T3147" s="36" t="s">
        <v>577</v>
      </c>
      <c r="U3147" s="39" t="str">
        <f>_xlfn.CONCAT(Tabel4[[#This Row],[Personnr.]],"-",Tabel4[[#This Row],[Afdeling]],"-",Tabel4[[#This Row],[ASS_Status]])</f>
        <v>2064-4110-Aktiv ansættelse</v>
      </c>
    </row>
    <row r="3148" spans="13:21" x14ac:dyDescent="0.4">
      <c r="M3148" s="35" t="s">
        <v>6969</v>
      </c>
      <c r="N3148" s="35" t="s">
        <v>49329</v>
      </c>
      <c r="O3148" s="35" t="s">
        <v>6970</v>
      </c>
      <c r="P3148" s="35" t="s">
        <v>32636</v>
      </c>
      <c r="Q3148" s="35" t="s">
        <v>29721</v>
      </c>
      <c r="R3148" s="35" t="s">
        <v>29726</v>
      </c>
      <c r="S3148" s="35" t="s">
        <v>6971</v>
      </c>
      <c r="T3148" s="36" t="s">
        <v>472</v>
      </c>
      <c r="U3148" s="39" t="str">
        <f>_xlfn.CONCAT(Tabel4[[#This Row],[Personnr.]],"-",Tabel4[[#This Row],[Afdeling]],"-",Tabel4[[#This Row],[ASS_Status]])</f>
        <v>17527-3195-Aktiv ansættelse</v>
      </c>
    </row>
    <row r="3149" spans="13:21" x14ac:dyDescent="0.4">
      <c r="M3149" s="35" t="s">
        <v>6972</v>
      </c>
      <c r="N3149" s="35" t="s">
        <v>49330</v>
      </c>
      <c r="O3149" s="35" t="s">
        <v>6973</v>
      </c>
      <c r="P3149" s="35" t="s">
        <v>32637</v>
      </c>
      <c r="Q3149" s="35" t="s">
        <v>29721</v>
      </c>
      <c r="R3149" s="35" t="s">
        <v>31263</v>
      </c>
      <c r="S3149" s="35" t="s">
        <v>6974</v>
      </c>
      <c r="T3149" s="36" t="s">
        <v>188</v>
      </c>
      <c r="U3149" s="39" t="str">
        <f>_xlfn.CONCAT(Tabel4[[#This Row],[Personnr.]],"-",Tabel4[[#This Row],[Afdeling]],"-",Tabel4[[#This Row],[ASS_Status]])</f>
        <v>31333-2405-Aktiv ansættelse</v>
      </c>
    </row>
    <row r="3150" spans="13:21" ht="33.75" x14ac:dyDescent="0.4">
      <c r="M3150" s="35" t="s">
        <v>6975</v>
      </c>
      <c r="N3150" s="35" t="s">
        <v>49331</v>
      </c>
      <c r="O3150" s="35" t="s">
        <v>6976</v>
      </c>
      <c r="P3150" s="35" t="s">
        <v>32638</v>
      </c>
      <c r="Q3150" s="35" t="s">
        <v>29721</v>
      </c>
      <c r="R3150" s="35" t="s">
        <v>31079</v>
      </c>
      <c r="S3150" s="35" t="s">
        <v>6977</v>
      </c>
      <c r="T3150" s="36" t="s">
        <v>837</v>
      </c>
      <c r="U3150" s="39" t="str">
        <f>_xlfn.CONCAT(Tabel4[[#This Row],[Personnr.]],"-",Tabel4[[#This Row],[Afdeling]],"-",Tabel4[[#This Row],[ASS_Status]])</f>
        <v>33910-8532-Aktiv ansættelse</v>
      </c>
    </row>
    <row r="3151" spans="13:21" ht="33.75" x14ac:dyDescent="0.4">
      <c r="M3151" s="35" t="s">
        <v>6978</v>
      </c>
      <c r="N3151" s="35" t="s">
        <v>49332</v>
      </c>
      <c r="O3151" s="35" t="s">
        <v>6979</v>
      </c>
      <c r="P3151" s="35" t="s">
        <v>32639</v>
      </c>
      <c r="Q3151" s="35" t="s">
        <v>29721</v>
      </c>
      <c r="R3151" s="35" t="s">
        <v>29722</v>
      </c>
      <c r="S3151" s="35" t="s">
        <v>6980</v>
      </c>
      <c r="T3151" s="36" t="s">
        <v>600</v>
      </c>
      <c r="U3151" s="39" t="str">
        <f>_xlfn.CONCAT(Tabel4[[#This Row],[Personnr.]],"-",Tabel4[[#This Row],[Afdeling]],"-",Tabel4[[#This Row],[ASS_Status]])</f>
        <v>20549-4270-Aktiv ansættelse</v>
      </c>
    </row>
    <row r="3152" spans="13:21" x14ac:dyDescent="0.4">
      <c r="M3152" s="35" t="s">
        <v>6981</v>
      </c>
      <c r="N3152" s="35" t="s">
        <v>49333</v>
      </c>
      <c r="O3152" s="35" t="s">
        <v>6982</v>
      </c>
      <c r="P3152" s="35" t="s">
        <v>32640</v>
      </c>
      <c r="Q3152" s="35" t="s">
        <v>29721</v>
      </c>
      <c r="R3152" s="35" t="s">
        <v>30229</v>
      </c>
      <c r="S3152" s="35" t="s">
        <v>6983</v>
      </c>
      <c r="T3152" s="36" t="s">
        <v>809</v>
      </c>
      <c r="U3152" s="39" t="str">
        <f>_xlfn.CONCAT(Tabel4[[#This Row],[Personnr.]],"-",Tabel4[[#This Row],[Afdeling]],"-",Tabel4[[#This Row],[ASS_Status]])</f>
        <v>15280-8284-Aktiv ansættelse</v>
      </c>
    </row>
    <row r="3153" spans="13:21" ht="33.75" x14ac:dyDescent="0.4">
      <c r="M3153" s="35" t="s">
        <v>6984</v>
      </c>
      <c r="N3153" s="35" t="s">
        <v>49334</v>
      </c>
      <c r="O3153" s="35" t="s">
        <v>6985</v>
      </c>
      <c r="P3153" s="35" t="s">
        <v>32641</v>
      </c>
      <c r="Q3153" s="35" t="s">
        <v>29718</v>
      </c>
      <c r="R3153" s="35" t="s">
        <v>29729</v>
      </c>
      <c r="S3153" s="35" t="s">
        <v>6986</v>
      </c>
      <c r="T3153" s="36" t="s">
        <v>119</v>
      </c>
      <c r="U3153" s="39" t="str">
        <f>_xlfn.CONCAT(Tabel4[[#This Row],[Personnr.]],"-",Tabel4[[#This Row],[Afdeling]],"-",Tabel4[[#This Row],[ASS_Status]])</f>
        <v>13126-2221-Inactive - Payroll Eligible</v>
      </c>
    </row>
    <row r="3154" spans="13:21" x14ac:dyDescent="0.4">
      <c r="M3154" s="35" t="s">
        <v>6987</v>
      </c>
      <c r="N3154" s="35" t="s">
        <v>49335</v>
      </c>
      <c r="O3154" s="35" t="s">
        <v>6988</v>
      </c>
      <c r="P3154" s="35" t="s">
        <v>32642</v>
      </c>
      <c r="Q3154" s="35" t="s">
        <v>29721</v>
      </c>
      <c r="R3154" s="35" t="s">
        <v>29731</v>
      </c>
      <c r="S3154" s="35" t="s">
        <v>6989</v>
      </c>
      <c r="T3154" s="36" t="s">
        <v>806</v>
      </c>
      <c r="U3154" s="39" t="str">
        <f>_xlfn.CONCAT(Tabel4[[#This Row],[Personnr.]],"-",Tabel4[[#This Row],[Afdeling]],"-",Tabel4[[#This Row],[ASS_Status]])</f>
        <v>32137-8281-Aktiv ansættelse</v>
      </c>
    </row>
    <row r="3155" spans="13:21" x14ac:dyDescent="0.4">
      <c r="M3155" s="35" t="s">
        <v>6990</v>
      </c>
      <c r="N3155" s="35" t="s">
        <v>49336</v>
      </c>
      <c r="O3155" s="35" t="s">
        <v>6991</v>
      </c>
      <c r="P3155" s="35" t="s">
        <v>32643</v>
      </c>
      <c r="Q3155" s="35" t="s">
        <v>29718</v>
      </c>
      <c r="R3155" s="35" t="s">
        <v>29748</v>
      </c>
      <c r="S3155" s="35" t="s">
        <v>6992</v>
      </c>
      <c r="T3155" s="36" t="s">
        <v>583</v>
      </c>
      <c r="U3155" s="39" t="str">
        <f>_xlfn.CONCAT(Tabel4[[#This Row],[Personnr.]],"-",Tabel4[[#This Row],[Afdeling]],"-",Tabel4[[#This Row],[ASS_Status]])</f>
        <v>30416-4160-Inactive - Payroll Eligible</v>
      </c>
    </row>
    <row r="3156" spans="13:21" x14ac:dyDescent="0.4">
      <c r="M3156" s="35" t="s">
        <v>6993</v>
      </c>
      <c r="N3156" s="35" t="s">
        <v>49337</v>
      </c>
      <c r="O3156" s="35" t="s">
        <v>6994</v>
      </c>
      <c r="P3156" s="35" t="s">
        <v>32644</v>
      </c>
      <c r="Q3156" s="35" t="s">
        <v>29718</v>
      </c>
      <c r="R3156" s="35" t="s">
        <v>29761</v>
      </c>
      <c r="S3156" s="35" t="s">
        <v>6995</v>
      </c>
      <c r="T3156" s="36" t="s">
        <v>265</v>
      </c>
      <c r="U3156" s="39" t="str">
        <f>_xlfn.CONCAT(Tabel4[[#This Row],[Personnr.]],"-",Tabel4[[#This Row],[Afdeling]],"-",Tabel4[[#This Row],[ASS_Status]])</f>
        <v>27996-2620-Inactive - Payroll Eligible</v>
      </c>
    </row>
    <row r="3157" spans="13:21" x14ac:dyDescent="0.4">
      <c r="M3157" s="35" t="s">
        <v>6996</v>
      </c>
      <c r="N3157" s="35" t="s">
        <v>49338</v>
      </c>
      <c r="O3157" s="35" t="s">
        <v>6997</v>
      </c>
      <c r="P3157" s="35" t="s">
        <v>32645</v>
      </c>
      <c r="Q3157" s="35" t="s">
        <v>29721</v>
      </c>
      <c r="R3157" s="35" t="s">
        <v>29761</v>
      </c>
      <c r="S3157" s="35" t="s">
        <v>6998</v>
      </c>
      <c r="T3157" s="36" t="s">
        <v>46009</v>
      </c>
      <c r="U3157" s="39" t="str">
        <f>_xlfn.CONCAT(Tabel4[[#This Row],[Personnr.]],"-",Tabel4[[#This Row],[Afdeling]],"-",Tabel4[[#This Row],[ASS_Status]])</f>
        <v>27683-2923-Aktiv ansættelse</v>
      </c>
    </row>
    <row r="3158" spans="13:21" x14ac:dyDescent="0.4">
      <c r="M3158" s="35" t="s">
        <v>6999</v>
      </c>
      <c r="N3158" s="35" t="s">
        <v>49339</v>
      </c>
      <c r="O3158" s="35" t="s">
        <v>7000</v>
      </c>
      <c r="P3158" s="35" t="s">
        <v>32646</v>
      </c>
      <c r="Q3158" s="35" t="s">
        <v>29721</v>
      </c>
      <c r="R3158" s="35" t="s">
        <v>29748</v>
      </c>
      <c r="S3158" s="35" t="s">
        <v>7001</v>
      </c>
      <c r="T3158" s="36" t="s">
        <v>585</v>
      </c>
      <c r="U3158" s="39" t="str">
        <f>_xlfn.CONCAT(Tabel4[[#This Row],[Personnr.]],"-",Tabel4[[#This Row],[Afdeling]],"-",Tabel4[[#This Row],[ASS_Status]])</f>
        <v>34010-4192-Aktiv ansættelse</v>
      </c>
    </row>
    <row r="3159" spans="13:21" x14ac:dyDescent="0.4">
      <c r="M3159" s="35" t="s">
        <v>7002</v>
      </c>
      <c r="N3159" s="35" t="s">
        <v>49340</v>
      </c>
      <c r="O3159" s="35" t="s">
        <v>7003</v>
      </c>
      <c r="P3159" s="35" t="s">
        <v>32647</v>
      </c>
      <c r="Q3159" s="35" t="s">
        <v>29721</v>
      </c>
      <c r="R3159" s="35" t="s">
        <v>29748</v>
      </c>
      <c r="S3159" s="35" t="s">
        <v>7004</v>
      </c>
      <c r="T3159" s="36" t="s">
        <v>135</v>
      </c>
      <c r="U3159" s="39" t="str">
        <f>_xlfn.CONCAT(Tabel4[[#This Row],[Personnr.]],"-",Tabel4[[#This Row],[Afdeling]],"-",Tabel4[[#This Row],[ASS_Status]])</f>
        <v>31446-2250-Aktiv ansættelse</v>
      </c>
    </row>
    <row r="3160" spans="13:21" x14ac:dyDescent="0.4">
      <c r="M3160" s="35" t="s">
        <v>44590</v>
      </c>
      <c r="N3160" s="35" t="s">
        <v>49341</v>
      </c>
      <c r="O3160" s="35" t="s">
        <v>44591</v>
      </c>
      <c r="P3160" s="35" t="s">
        <v>42945</v>
      </c>
      <c r="Q3160" s="35" t="s">
        <v>29718</v>
      </c>
      <c r="R3160" s="35" t="s">
        <v>29754</v>
      </c>
      <c r="S3160" s="35" t="s">
        <v>42946</v>
      </c>
      <c r="T3160" s="36" t="s">
        <v>312</v>
      </c>
      <c r="U3160" s="39" t="str">
        <f>_xlfn.CONCAT(Tabel4[[#This Row],[Personnr.]],"-",Tabel4[[#This Row],[Afdeling]],"-",Tabel4[[#This Row],[ASS_Status]])</f>
        <v>35680-2758-Inactive - Payroll Eligible</v>
      </c>
    </row>
    <row r="3161" spans="13:21" x14ac:dyDescent="0.4">
      <c r="M3161" s="35" t="s">
        <v>7005</v>
      </c>
      <c r="N3161" s="35" t="s">
        <v>49342</v>
      </c>
      <c r="O3161" s="35" t="s">
        <v>7006</v>
      </c>
      <c r="P3161" s="35" t="s">
        <v>32648</v>
      </c>
      <c r="Q3161" s="35" t="s">
        <v>29718</v>
      </c>
      <c r="R3161" s="35" t="s">
        <v>29719</v>
      </c>
      <c r="S3161" s="35" t="s">
        <v>7007</v>
      </c>
      <c r="T3161" s="36" t="s">
        <v>828</v>
      </c>
      <c r="U3161" s="39" t="str">
        <f>_xlfn.CONCAT(Tabel4[[#This Row],[Personnr.]],"-",Tabel4[[#This Row],[Afdeling]],"-",Tabel4[[#This Row],[ASS_Status]])</f>
        <v>30200-8440-Inactive - Payroll Eligible</v>
      </c>
    </row>
    <row r="3162" spans="13:21" x14ac:dyDescent="0.4">
      <c r="M3162" s="35" t="s">
        <v>27662</v>
      </c>
      <c r="N3162" s="35" t="s">
        <v>49343</v>
      </c>
      <c r="O3162" s="35" t="s">
        <v>27663</v>
      </c>
      <c r="P3162" s="35" t="s">
        <v>32649</v>
      </c>
      <c r="Q3162" s="35" t="s">
        <v>29718</v>
      </c>
      <c r="R3162" s="35" t="s">
        <v>29731</v>
      </c>
      <c r="S3162" s="35" t="s">
        <v>27664</v>
      </c>
      <c r="T3162" s="36" t="s">
        <v>812</v>
      </c>
      <c r="U3162" s="39" t="str">
        <f>_xlfn.CONCAT(Tabel4[[#This Row],[Personnr.]],"-",Tabel4[[#This Row],[Afdeling]],"-",Tabel4[[#This Row],[ASS_Status]])</f>
        <v>34412-8287-Inactive - Payroll Eligible</v>
      </c>
    </row>
    <row r="3163" spans="13:21" ht="33.75" x14ac:dyDescent="0.4">
      <c r="M3163" s="35" t="s">
        <v>49344</v>
      </c>
      <c r="N3163" s="35" t="s">
        <v>49345</v>
      </c>
      <c r="O3163" s="35" t="s">
        <v>49346</v>
      </c>
      <c r="P3163" s="35" t="s">
        <v>49347</v>
      </c>
      <c r="Q3163" s="35" t="s">
        <v>29718</v>
      </c>
      <c r="R3163" s="35" t="s">
        <v>29745</v>
      </c>
      <c r="S3163" s="35" t="s">
        <v>49348</v>
      </c>
      <c r="T3163" s="36" t="s">
        <v>39</v>
      </c>
      <c r="U3163" s="39" t="str">
        <f>_xlfn.CONCAT(Tabel4[[#This Row],[Personnr.]],"-",Tabel4[[#This Row],[Afdeling]],"-",Tabel4[[#This Row],[ASS_Status]])</f>
        <v>36575-0132-Inactive - Payroll Eligible</v>
      </c>
    </row>
    <row r="3164" spans="13:21" x14ac:dyDescent="0.4">
      <c r="M3164" s="35" t="s">
        <v>49349</v>
      </c>
      <c r="N3164" s="35" t="s">
        <v>49350</v>
      </c>
      <c r="O3164" s="35" t="s">
        <v>49351</v>
      </c>
      <c r="P3164" s="35" t="s">
        <v>49352</v>
      </c>
      <c r="Q3164" s="35" t="s">
        <v>29721</v>
      </c>
      <c r="R3164" s="35" t="s">
        <v>29748</v>
      </c>
      <c r="S3164" s="35" t="s">
        <v>49353</v>
      </c>
      <c r="T3164" s="36" t="s">
        <v>640</v>
      </c>
      <c r="U3164" s="39" t="str">
        <f>_xlfn.CONCAT(Tabel4[[#This Row],[Personnr.]],"-",Tabel4[[#This Row],[Afdeling]],"-",Tabel4[[#This Row],[ASS_Status]])</f>
        <v>36361-4745-Aktiv ansættelse</v>
      </c>
    </row>
    <row r="3165" spans="13:21" ht="45" x14ac:dyDescent="0.4">
      <c r="M3165" s="35" t="s">
        <v>7008</v>
      </c>
      <c r="N3165" s="35" t="s">
        <v>49354</v>
      </c>
      <c r="O3165" s="35" t="s">
        <v>7009</v>
      </c>
      <c r="P3165" s="35" t="s">
        <v>32650</v>
      </c>
      <c r="Q3165" s="35" t="s">
        <v>29718</v>
      </c>
      <c r="R3165" s="35" t="s">
        <v>29745</v>
      </c>
      <c r="S3165" s="35" t="s">
        <v>7010</v>
      </c>
      <c r="T3165" s="36" t="s">
        <v>67</v>
      </c>
      <c r="U3165" s="39" t="str">
        <f>_xlfn.CONCAT(Tabel4[[#This Row],[Personnr.]],"-",Tabel4[[#This Row],[Afdeling]],"-",Tabel4[[#This Row],[ASS_Status]])</f>
        <v>32268-1061-Inactive - Payroll Eligible</v>
      </c>
    </row>
    <row r="3166" spans="13:21" ht="45" x14ac:dyDescent="0.4">
      <c r="M3166" s="35" t="s">
        <v>7008</v>
      </c>
      <c r="N3166" s="35"/>
      <c r="O3166" s="35"/>
      <c r="P3166" s="35" t="s">
        <v>32651</v>
      </c>
      <c r="Q3166" s="35" t="s">
        <v>29718</v>
      </c>
      <c r="R3166" s="35" t="s">
        <v>29745</v>
      </c>
      <c r="S3166" s="35" t="s">
        <v>7010</v>
      </c>
      <c r="T3166" s="36" t="s">
        <v>67</v>
      </c>
      <c r="U3166" s="39" t="str">
        <f>_xlfn.CONCAT(Tabel4[[#This Row],[Personnr.]],"-",Tabel4[[#This Row],[Afdeling]],"-",Tabel4[[#This Row],[ASS_Status]])</f>
        <v>-1061-Inactive - Payroll Eligible</v>
      </c>
    </row>
    <row r="3167" spans="13:21" ht="45" x14ac:dyDescent="0.4">
      <c r="M3167" s="35" t="s">
        <v>7008</v>
      </c>
      <c r="N3167" s="35"/>
      <c r="O3167" s="35"/>
      <c r="P3167" s="35" t="s">
        <v>42947</v>
      </c>
      <c r="Q3167" s="35" t="s">
        <v>29718</v>
      </c>
      <c r="R3167" s="35" t="s">
        <v>29745</v>
      </c>
      <c r="S3167" s="35" t="s">
        <v>7010</v>
      </c>
      <c r="T3167" s="36" t="s">
        <v>67</v>
      </c>
      <c r="U3167" s="39" t="str">
        <f>_xlfn.CONCAT(Tabel4[[#This Row],[Personnr.]],"-",Tabel4[[#This Row],[Afdeling]],"-",Tabel4[[#This Row],[ASS_Status]])</f>
        <v>-1061-Inactive - Payroll Eligible</v>
      </c>
    </row>
    <row r="3168" spans="13:21" x14ac:dyDescent="0.4">
      <c r="M3168" s="35" t="s">
        <v>7011</v>
      </c>
      <c r="N3168" s="35" t="s">
        <v>49355</v>
      </c>
      <c r="O3168" s="35" t="s">
        <v>7012</v>
      </c>
      <c r="P3168" s="35" t="s">
        <v>32652</v>
      </c>
      <c r="Q3168" s="35" t="s">
        <v>29721</v>
      </c>
      <c r="R3168" s="35" t="s">
        <v>29748</v>
      </c>
      <c r="S3168" s="35" t="s">
        <v>7013</v>
      </c>
      <c r="T3168" s="36" t="s">
        <v>358</v>
      </c>
      <c r="U3168" s="39" t="str">
        <f>_xlfn.CONCAT(Tabel4[[#This Row],[Personnr.]],"-",Tabel4[[#This Row],[Afdeling]],"-",Tabel4[[#This Row],[ASS_Status]])</f>
        <v>32095-2823-Aktiv ansættelse</v>
      </c>
    </row>
    <row r="3169" spans="13:21" x14ac:dyDescent="0.4">
      <c r="M3169" s="35" t="s">
        <v>49356</v>
      </c>
      <c r="N3169" s="35" t="s">
        <v>49357</v>
      </c>
      <c r="O3169" s="35" t="s">
        <v>7014</v>
      </c>
      <c r="P3169" s="35" t="s">
        <v>32653</v>
      </c>
      <c r="Q3169" s="35" t="s">
        <v>29718</v>
      </c>
      <c r="R3169" s="35" t="s">
        <v>29745</v>
      </c>
      <c r="S3169" s="35" t="s">
        <v>49358</v>
      </c>
      <c r="T3169" s="36" t="s">
        <v>39</v>
      </c>
      <c r="U3169" s="39" t="str">
        <f>_xlfn.CONCAT(Tabel4[[#This Row],[Personnr.]],"-",Tabel4[[#This Row],[Afdeling]],"-",Tabel4[[#This Row],[ASS_Status]])</f>
        <v>25431-0132-Inactive - Payroll Eligible</v>
      </c>
    </row>
    <row r="3170" spans="13:21" x14ac:dyDescent="0.4">
      <c r="M3170" s="35" t="s">
        <v>49356</v>
      </c>
      <c r="N3170" s="35"/>
      <c r="O3170" s="35"/>
      <c r="P3170" s="35" t="s">
        <v>32654</v>
      </c>
      <c r="Q3170" s="35" t="s">
        <v>29718</v>
      </c>
      <c r="R3170" s="35" t="s">
        <v>29745</v>
      </c>
      <c r="S3170" s="35" t="s">
        <v>49358</v>
      </c>
      <c r="T3170" s="36" t="s">
        <v>39</v>
      </c>
      <c r="U3170" s="39" t="str">
        <f>_xlfn.CONCAT(Tabel4[[#This Row],[Personnr.]],"-",Tabel4[[#This Row],[Afdeling]],"-",Tabel4[[#This Row],[ASS_Status]])</f>
        <v>-0132-Inactive - Payroll Eligible</v>
      </c>
    </row>
    <row r="3171" spans="13:21" x14ac:dyDescent="0.4">
      <c r="M3171" s="35" t="s">
        <v>49356</v>
      </c>
      <c r="N3171" s="35"/>
      <c r="O3171" s="35"/>
      <c r="P3171" s="35" t="s">
        <v>42948</v>
      </c>
      <c r="Q3171" s="35" t="s">
        <v>29721</v>
      </c>
      <c r="R3171" s="35" t="s">
        <v>29748</v>
      </c>
      <c r="S3171" s="35" t="s">
        <v>49358</v>
      </c>
      <c r="T3171" s="36" t="s">
        <v>26</v>
      </c>
      <c r="U3171" s="39" t="str">
        <f>_xlfn.CONCAT(Tabel4[[#This Row],[Personnr.]],"-",Tabel4[[#This Row],[Afdeling]],"-",Tabel4[[#This Row],[ASS_Status]])</f>
        <v>-0111-Aktiv ansættelse</v>
      </c>
    </row>
    <row r="3172" spans="13:21" x14ac:dyDescent="0.4">
      <c r="M3172" s="35" t="s">
        <v>49359</v>
      </c>
      <c r="N3172" s="35" t="s">
        <v>49360</v>
      </c>
      <c r="O3172" s="35" t="s">
        <v>49361</v>
      </c>
      <c r="P3172" s="35" t="s">
        <v>49362</v>
      </c>
      <c r="Q3172" s="35" t="s">
        <v>29718</v>
      </c>
      <c r="R3172" s="35" t="s">
        <v>29745</v>
      </c>
      <c r="S3172" s="35" t="s">
        <v>49363</v>
      </c>
      <c r="T3172" s="36" t="s">
        <v>586</v>
      </c>
      <c r="U3172" s="39" t="str">
        <f>_xlfn.CONCAT(Tabel4[[#This Row],[Personnr.]],"-",Tabel4[[#This Row],[Afdeling]],"-",Tabel4[[#This Row],[ASS_Status]])</f>
        <v>37092-4200-Inactive - Payroll Eligible</v>
      </c>
    </row>
    <row r="3173" spans="13:21" ht="33.75" x14ac:dyDescent="0.4">
      <c r="M3173" s="35" t="s">
        <v>7015</v>
      </c>
      <c r="N3173" s="35" t="s">
        <v>49364</v>
      </c>
      <c r="O3173" s="35" t="s">
        <v>7016</v>
      </c>
      <c r="P3173" s="35" t="s">
        <v>32655</v>
      </c>
      <c r="Q3173" s="35" t="s">
        <v>29718</v>
      </c>
      <c r="R3173" s="35" t="s">
        <v>29754</v>
      </c>
      <c r="S3173" s="35" t="s">
        <v>7017</v>
      </c>
      <c r="T3173" s="36" t="s">
        <v>803</v>
      </c>
      <c r="U3173" s="39" t="str">
        <f>_xlfn.CONCAT(Tabel4[[#This Row],[Personnr.]],"-",Tabel4[[#This Row],[Afdeling]],"-",Tabel4[[#This Row],[ASS_Status]])</f>
        <v>32743-8252-Inactive - Payroll Eligible</v>
      </c>
    </row>
    <row r="3174" spans="13:21" x14ac:dyDescent="0.4">
      <c r="M3174" s="35" t="s">
        <v>7018</v>
      </c>
      <c r="N3174" s="35" t="s">
        <v>49365</v>
      </c>
      <c r="O3174" s="35" t="s">
        <v>7019</v>
      </c>
      <c r="P3174" s="35" t="s">
        <v>32656</v>
      </c>
      <c r="Q3174" s="35" t="s">
        <v>29718</v>
      </c>
      <c r="R3174" s="35" t="s">
        <v>30287</v>
      </c>
      <c r="S3174" s="35" t="s">
        <v>7020</v>
      </c>
      <c r="T3174" s="36" t="s">
        <v>577</v>
      </c>
      <c r="U3174" s="39" t="str">
        <f>_xlfn.CONCAT(Tabel4[[#This Row],[Personnr.]],"-",Tabel4[[#This Row],[Afdeling]],"-",Tabel4[[#This Row],[ASS_Status]])</f>
        <v>31269-4110-Inactive - Payroll Eligible</v>
      </c>
    </row>
    <row r="3175" spans="13:21" x14ac:dyDescent="0.4">
      <c r="M3175" s="35" t="s">
        <v>49366</v>
      </c>
      <c r="N3175" s="35" t="s">
        <v>49367</v>
      </c>
      <c r="O3175" s="35" t="s">
        <v>49368</v>
      </c>
      <c r="P3175" s="35" t="s">
        <v>49369</v>
      </c>
      <c r="Q3175" s="35" t="s">
        <v>29721</v>
      </c>
      <c r="R3175" s="35" t="s">
        <v>29745</v>
      </c>
      <c r="S3175" s="35" t="s">
        <v>49370</v>
      </c>
      <c r="T3175" s="36" t="s">
        <v>725</v>
      </c>
      <c r="U3175" s="39" t="str">
        <f>_xlfn.CONCAT(Tabel4[[#This Row],[Personnr.]],"-",Tabel4[[#This Row],[Afdeling]],"-",Tabel4[[#This Row],[ASS_Status]])</f>
        <v>37317-6265-Aktiv ansættelse</v>
      </c>
    </row>
    <row r="3176" spans="13:21" ht="33.75" x14ac:dyDescent="0.4">
      <c r="M3176" s="35" t="s">
        <v>7021</v>
      </c>
      <c r="N3176" s="35" t="s">
        <v>49371</v>
      </c>
      <c r="O3176" s="35" t="s">
        <v>7022</v>
      </c>
      <c r="P3176" s="35" t="s">
        <v>32657</v>
      </c>
      <c r="Q3176" s="35" t="s">
        <v>29721</v>
      </c>
      <c r="R3176" s="35" t="s">
        <v>29729</v>
      </c>
      <c r="S3176" s="35" t="s">
        <v>7023</v>
      </c>
      <c r="T3176" s="36" t="s">
        <v>87</v>
      </c>
      <c r="U3176" s="39" t="str">
        <f>_xlfn.CONCAT(Tabel4[[#This Row],[Personnr.]],"-",Tabel4[[#This Row],[Afdeling]],"-",Tabel4[[#This Row],[ASS_Status]])</f>
        <v>1198-1125-Aktiv ansættelse</v>
      </c>
    </row>
    <row r="3177" spans="13:21" x14ac:dyDescent="0.4">
      <c r="M3177" s="35" t="s">
        <v>7024</v>
      </c>
      <c r="N3177" s="35" t="s">
        <v>49372</v>
      </c>
      <c r="O3177" s="35" t="s">
        <v>7025</v>
      </c>
      <c r="P3177" s="35" t="s">
        <v>32658</v>
      </c>
      <c r="Q3177" s="35" t="s">
        <v>29718</v>
      </c>
      <c r="R3177" s="35" t="s">
        <v>30798</v>
      </c>
      <c r="S3177" s="35" t="s">
        <v>7026</v>
      </c>
      <c r="T3177" s="36" t="s">
        <v>760</v>
      </c>
      <c r="U3177" s="39" t="str">
        <f>_xlfn.CONCAT(Tabel4[[#This Row],[Personnr.]],"-",Tabel4[[#This Row],[Afdeling]],"-",Tabel4[[#This Row],[ASS_Status]])</f>
        <v>4171-7740-Inactive - Payroll Eligible</v>
      </c>
    </row>
    <row r="3178" spans="13:21" x14ac:dyDescent="0.4">
      <c r="M3178" s="35" t="s">
        <v>7024</v>
      </c>
      <c r="N3178" s="35"/>
      <c r="O3178" s="35"/>
      <c r="P3178" s="35" t="s">
        <v>49373</v>
      </c>
      <c r="Q3178" s="35" t="s">
        <v>29721</v>
      </c>
      <c r="R3178" s="35" t="s">
        <v>35191</v>
      </c>
      <c r="S3178" s="35" t="s">
        <v>7026</v>
      </c>
      <c r="T3178" s="36" t="s">
        <v>794</v>
      </c>
      <c r="U3178" s="39" t="str">
        <f>_xlfn.CONCAT(Tabel4[[#This Row],[Personnr.]],"-",Tabel4[[#This Row],[Afdeling]],"-",Tabel4[[#This Row],[ASS_Status]])</f>
        <v>-8211-Aktiv ansættelse</v>
      </c>
    </row>
    <row r="3179" spans="13:21" x14ac:dyDescent="0.4">
      <c r="M3179" s="35" t="s">
        <v>7027</v>
      </c>
      <c r="N3179" s="35" t="s">
        <v>49374</v>
      </c>
      <c r="O3179" s="35" t="s">
        <v>7028</v>
      </c>
      <c r="P3179" s="35" t="s">
        <v>32659</v>
      </c>
      <c r="Q3179" s="35" t="s">
        <v>29721</v>
      </c>
      <c r="R3179" s="35" t="s">
        <v>29780</v>
      </c>
      <c r="S3179" s="35" t="s">
        <v>7029</v>
      </c>
      <c r="T3179" s="36" t="s">
        <v>29703</v>
      </c>
      <c r="U3179" s="39" t="str">
        <f>_xlfn.CONCAT(Tabel4[[#This Row],[Personnr.]],"-",Tabel4[[#This Row],[Afdeling]],"-",Tabel4[[#This Row],[ASS_Status]])</f>
        <v>15621-1209-Aktiv ansættelse</v>
      </c>
    </row>
    <row r="3180" spans="13:21" x14ac:dyDescent="0.4">
      <c r="M3180" s="35" t="s">
        <v>7030</v>
      </c>
      <c r="N3180" s="35" t="s">
        <v>49375</v>
      </c>
      <c r="O3180" s="35" t="s">
        <v>7031</v>
      </c>
      <c r="P3180" s="35" t="s">
        <v>32660</v>
      </c>
      <c r="Q3180" s="35" t="s">
        <v>29721</v>
      </c>
      <c r="R3180" s="35" t="s">
        <v>29838</v>
      </c>
      <c r="S3180" s="35" t="s">
        <v>7032</v>
      </c>
      <c r="T3180" s="36" t="s">
        <v>280</v>
      </c>
      <c r="U3180" s="39" t="str">
        <f>_xlfn.CONCAT(Tabel4[[#This Row],[Personnr.]],"-",Tabel4[[#This Row],[Afdeling]],"-",Tabel4[[#This Row],[ASS_Status]])</f>
        <v>5383-2681-Aktiv ansættelse</v>
      </c>
    </row>
    <row r="3181" spans="13:21" x14ac:dyDescent="0.4">
      <c r="M3181" s="35" t="s">
        <v>27665</v>
      </c>
      <c r="N3181" s="35" t="s">
        <v>49376</v>
      </c>
      <c r="O3181" s="35" t="s">
        <v>27666</v>
      </c>
      <c r="P3181" s="35" t="s">
        <v>32661</v>
      </c>
      <c r="Q3181" s="35" t="s">
        <v>29721</v>
      </c>
      <c r="R3181" s="35" t="s">
        <v>29737</v>
      </c>
      <c r="S3181" s="35" t="s">
        <v>27667</v>
      </c>
      <c r="T3181" s="36" t="s">
        <v>46052</v>
      </c>
      <c r="U3181" s="39" t="str">
        <f>_xlfn.CONCAT(Tabel4[[#This Row],[Personnr.]],"-",Tabel4[[#This Row],[Afdeling]],"-",Tabel4[[#This Row],[ASS_Status]])</f>
        <v>34419-1222-Aktiv ansættelse</v>
      </c>
    </row>
    <row r="3182" spans="13:21" ht="33.75" x14ac:dyDescent="0.4">
      <c r="M3182" s="35" t="s">
        <v>7033</v>
      </c>
      <c r="N3182" s="35" t="s">
        <v>49377</v>
      </c>
      <c r="O3182" s="35" t="s">
        <v>7034</v>
      </c>
      <c r="P3182" s="35" t="s">
        <v>32662</v>
      </c>
      <c r="Q3182" s="35" t="s">
        <v>29721</v>
      </c>
      <c r="R3182" s="35" t="s">
        <v>29956</v>
      </c>
      <c r="S3182" s="35" t="s">
        <v>7035</v>
      </c>
      <c r="T3182" s="36" t="s">
        <v>283</v>
      </c>
      <c r="U3182" s="39" t="str">
        <f>_xlfn.CONCAT(Tabel4[[#This Row],[Personnr.]],"-",Tabel4[[#This Row],[Afdeling]],"-",Tabel4[[#This Row],[ASS_Status]])</f>
        <v>12406-2684-Aktiv ansættelse</v>
      </c>
    </row>
    <row r="3183" spans="13:21" x14ac:dyDescent="0.4">
      <c r="M3183" s="35" t="s">
        <v>7036</v>
      </c>
      <c r="N3183" s="35" t="s">
        <v>49378</v>
      </c>
      <c r="O3183" s="35" t="s">
        <v>7037</v>
      </c>
      <c r="P3183" s="35" t="s">
        <v>32663</v>
      </c>
      <c r="Q3183" s="35" t="s">
        <v>29721</v>
      </c>
      <c r="R3183" s="35" t="s">
        <v>29748</v>
      </c>
      <c r="S3183" s="35" t="s">
        <v>27668</v>
      </c>
      <c r="T3183" s="36" t="s">
        <v>332</v>
      </c>
      <c r="U3183" s="39" t="str">
        <f>_xlfn.CONCAT(Tabel4[[#This Row],[Personnr.]],"-",Tabel4[[#This Row],[Afdeling]],"-",Tabel4[[#This Row],[ASS_Status]])</f>
        <v>33824-2784-Aktiv ansættelse</v>
      </c>
    </row>
    <row r="3184" spans="13:21" x14ac:dyDescent="0.4">
      <c r="M3184" s="35" t="s">
        <v>7038</v>
      </c>
      <c r="N3184" s="35" t="s">
        <v>49379</v>
      </c>
      <c r="O3184" s="35" t="s">
        <v>7039</v>
      </c>
      <c r="P3184" s="35" t="s">
        <v>32664</v>
      </c>
      <c r="Q3184" s="35" t="s">
        <v>29718</v>
      </c>
      <c r="R3184" s="35" t="s">
        <v>29719</v>
      </c>
      <c r="S3184" s="35" t="s">
        <v>7040</v>
      </c>
      <c r="T3184" s="36" t="s">
        <v>161</v>
      </c>
      <c r="U3184" s="39" t="str">
        <f>_xlfn.CONCAT(Tabel4[[#This Row],[Personnr.]],"-",Tabel4[[#This Row],[Afdeling]],"-",Tabel4[[#This Row],[ASS_Status]])</f>
        <v>25623-2305-Inactive - Payroll Eligible</v>
      </c>
    </row>
    <row r="3185" spans="13:21" x14ac:dyDescent="0.4">
      <c r="M3185" s="35" t="s">
        <v>7041</v>
      </c>
      <c r="N3185" s="35" t="s">
        <v>49380</v>
      </c>
      <c r="O3185" s="35" t="s">
        <v>7042</v>
      </c>
      <c r="P3185" s="35" t="s">
        <v>49381</v>
      </c>
      <c r="Q3185" s="35" t="s">
        <v>29721</v>
      </c>
      <c r="R3185" s="35" t="s">
        <v>29926</v>
      </c>
      <c r="S3185" s="35" t="s">
        <v>7043</v>
      </c>
      <c r="T3185" s="36" t="s">
        <v>87</v>
      </c>
      <c r="U3185" s="39" t="str">
        <f>_xlfn.CONCAT(Tabel4[[#This Row],[Personnr.]],"-",Tabel4[[#This Row],[Afdeling]],"-",Tabel4[[#This Row],[ASS_Status]])</f>
        <v>5388-1125-Aktiv ansættelse</v>
      </c>
    </row>
    <row r="3186" spans="13:21" x14ac:dyDescent="0.4">
      <c r="M3186" s="35" t="s">
        <v>7041</v>
      </c>
      <c r="N3186" s="35"/>
      <c r="O3186" s="35"/>
      <c r="P3186" s="35" t="s">
        <v>32665</v>
      </c>
      <c r="Q3186" s="35" t="s">
        <v>29718</v>
      </c>
      <c r="R3186" s="35" t="s">
        <v>29926</v>
      </c>
      <c r="S3186" s="35" t="s">
        <v>7043</v>
      </c>
      <c r="T3186" s="36" t="s">
        <v>87</v>
      </c>
      <c r="U3186" s="39" t="str">
        <f>_xlfn.CONCAT(Tabel4[[#This Row],[Personnr.]],"-",Tabel4[[#This Row],[Afdeling]],"-",Tabel4[[#This Row],[ASS_Status]])</f>
        <v>-1125-Inactive - Payroll Eligible</v>
      </c>
    </row>
    <row r="3187" spans="13:21" x14ac:dyDescent="0.4">
      <c r="M3187" s="35" t="s">
        <v>7044</v>
      </c>
      <c r="N3187" s="35" t="s">
        <v>49382</v>
      </c>
      <c r="O3187" s="35" t="s">
        <v>7045</v>
      </c>
      <c r="P3187" s="35" t="s">
        <v>32666</v>
      </c>
      <c r="Q3187" s="35" t="s">
        <v>29718</v>
      </c>
      <c r="R3187" s="35" t="s">
        <v>29737</v>
      </c>
      <c r="S3187" s="35" t="s">
        <v>7046</v>
      </c>
      <c r="T3187" s="36" t="s">
        <v>582</v>
      </c>
      <c r="U3187" s="39" t="str">
        <f>_xlfn.CONCAT(Tabel4[[#This Row],[Personnr.]],"-",Tabel4[[#This Row],[Afdeling]],"-",Tabel4[[#This Row],[ASS_Status]])</f>
        <v>33073-4150-Inactive - Payroll Eligible</v>
      </c>
    </row>
    <row r="3188" spans="13:21" x14ac:dyDescent="0.4">
      <c r="M3188" s="35" t="s">
        <v>7047</v>
      </c>
      <c r="N3188" s="35" t="s">
        <v>49383</v>
      </c>
      <c r="O3188" s="35" t="s">
        <v>7048</v>
      </c>
      <c r="P3188" s="35" t="s">
        <v>32667</v>
      </c>
      <c r="Q3188" s="35" t="s">
        <v>29718</v>
      </c>
      <c r="R3188" s="35" t="s">
        <v>29737</v>
      </c>
      <c r="S3188" s="35" t="s">
        <v>7049</v>
      </c>
      <c r="T3188" s="36" t="s">
        <v>638</v>
      </c>
      <c r="U3188" s="39" t="str">
        <f>_xlfn.CONCAT(Tabel4[[#This Row],[Personnr.]],"-",Tabel4[[#This Row],[Afdeling]],"-",Tabel4[[#This Row],[ASS_Status]])</f>
        <v>28633-4735-Inactive - Payroll Eligible</v>
      </c>
    </row>
    <row r="3189" spans="13:21" x14ac:dyDescent="0.4">
      <c r="M3189" s="35" t="s">
        <v>7050</v>
      </c>
      <c r="N3189" s="35" t="s">
        <v>49384</v>
      </c>
      <c r="O3189" s="35" t="s">
        <v>7051</v>
      </c>
      <c r="P3189" s="35" t="s">
        <v>32668</v>
      </c>
      <c r="Q3189" s="35" t="s">
        <v>29718</v>
      </c>
      <c r="R3189" s="35" t="s">
        <v>29737</v>
      </c>
      <c r="S3189" s="35" t="s">
        <v>7052</v>
      </c>
      <c r="T3189" s="36" t="s">
        <v>108</v>
      </c>
      <c r="U3189" s="39" t="str">
        <f>_xlfn.CONCAT(Tabel4[[#This Row],[Personnr.]],"-",Tabel4[[#This Row],[Afdeling]],"-",Tabel4[[#This Row],[ASS_Status]])</f>
        <v>19768-1212-Inactive - Payroll Eligible</v>
      </c>
    </row>
    <row r="3190" spans="13:21" ht="33.75" x14ac:dyDescent="0.4">
      <c r="M3190" s="35" t="s">
        <v>49385</v>
      </c>
      <c r="N3190" s="35" t="s">
        <v>49386</v>
      </c>
      <c r="O3190" s="35" t="s">
        <v>49387</v>
      </c>
      <c r="P3190" s="35" t="s">
        <v>49388</v>
      </c>
      <c r="Q3190" s="35" t="s">
        <v>29721</v>
      </c>
      <c r="R3190" s="35" t="s">
        <v>29761</v>
      </c>
      <c r="S3190" s="35" t="s">
        <v>49389</v>
      </c>
      <c r="T3190" s="36" t="s">
        <v>97</v>
      </c>
      <c r="U3190" s="39" t="str">
        <f>_xlfn.CONCAT(Tabel4[[#This Row],[Personnr.]],"-",Tabel4[[#This Row],[Afdeling]],"-",Tabel4[[#This Row],[ASS_Status]])</f>
        <v>36766-1150-Aktiv ansættelse</v>
      </c>
    </row>
    <row r="3191" spans="13:21" x14ac:dyDescent="0.4">
      <c r="M3191" s="35" t="s">
        <v>7053</v>
      </c>
      <c r="N3191" s="35" t="s">
        <v>49390</v>
      </c>
      <c r="O3191" s="35" t="s">
        <v>7054</v>
      </c>
      <c r="P3191" s="35" t="s">
        <v>32669</v>
      </c>
      <c r="Q3191" s="35" t="s">
        <v>29718</v>
      </c>
      <c r="R3191" s="35" t="s">
        <v>29761</v>
      </c>
      <c r="S3191" s="35" t="s">
        <v>7055</v>
      </c>
      <c r="T3191" s="36" t="s">
        <v>606</v>
      </c>
      <c r="U3191" s="39" t="str">
        <f>_xlfn.CONCAT(Tabel4[[#This Row],[Personnr.]],"-",Tabel4[[#This Row],[Afdeling]],"-",Tabel4[[#This Row],[ASS_Status]])</f>
        <v>24848-4281-Inactive - Payroll Eligible</v>
      </c>
    </row>
    <row r="3192" spans="13:21" x14ac:dyDescent="0.4">
      <c r="M3192" s="35" t="s">
        <v>7056</v>
      </c>
      <c r="N3192" s="35" t="s">
        <v>49391</v>
      </c>
      <c r="O3192" s="35" t="s">
        <v>7057</v>
      </c>
      <c r="P3192" s="35" t="s">
        <v>32670</v>
      </c>
      <c r="Q3192" s="35" t="s">
        <v>29718</v>
      </c>
      <c r="R3192" s="35" t="s">
        <v>29737</v>
      </c>
      <c r="S3192" s="35" t="s">
        <v>7058</v>
      </c>
      <c r="T3192" s="36" t="s">
        <v>472</v>
      </c>
      <c r="U3192" s="39" t="str">
        <f>_xlfn.CONCAT(Tabel4[[#This Row],[Personnr.]],"-",Tabel4[[#This Row],[Afdeling]],"-",Tabel4[[#This Row],[ASS_Status]])</f>
        <v>30830-3195-Inactive - Payroll Eligible</v>
      </c>
    </row>
    <row r="3193" spans="13:21" ht="33.75" x14ac:dyDescent="0.4">
      <c r="M3193" s="35" t="s">
        <v>7059</v>
      </c>
      <c r="N3193" s="35" t="s">
        <v>49392</v>
      </c>
      <c r="O3193" s="35" t="s">
        <v>7060</v>
      </c>
      <c r="P3193" s="35" t="s">
        <v>32671</v>
      </c>
      <c r="Q3193" s="35" t="s">
        <v>29718</v>
      </c>
      <c r="R3193" s="35" t="s">
        <v>29754</v>
      </c>
      <c r="S3193" s="35" t="s">
        <v>7061</v>
      </c>
      <c r="T3193" s="36" t="s">
        <v>611</v>
      </c>
      <c r="U3193" s="39" t="str">
        <f>_xlfn.CONCAT(Tabel4[[#This Row],[Personnr.]],"-",Tabel4[[#This Row],[Afdeling]],"-",Tabel4[[#This Row],[ASS_Status]])</f>
        <v>23593-4291-Inactive - Payroll Eligible</v>
      </c>
    </row>
    <row r="3194" spans="13:21" x14ac:dyDescent="0.4">
      <c r="M3194" s="35" t="s">
        <v>7062</v>
      </c>
      <c r="N3194" s="35" t="s">
        <v>49393</v>
      </c>
      <c r="O3194" s="35" t="s">
        <v>7063</v>
      </c>
      <c r="P3194" s="35" t="s">
        <v>32672</v>
      </c>
      <c r="Q3194" s="35" t="s">
        <v>30133</v>
      </c>
      <c r="R3194" s="35" t="s">
        <v>30583</v>
      </c>
      <c r="S3194" s="35" t="s">
        <v>7064</v>
      </c>
      <c r="T3194" s="36" t="s">
        <v>822</v>
      </c>
      <c r="U3194" s="39" t="str">
        <f>_xlfn.CONCAT(Tabel4[[#This Row],[Personnr.]],"-",Tabel4[[#This Row],[Afdeling]],"-",Tabel4[[#This Row],[ASS_Status]])</f>
        <v>33694-8380-Mor orlov (6+6) (174)</v>
      </c>
    </row>
    <row r="3195" spans="13:21" x14ac:dyDescent="0.4">
      <c r="M3195" s="35" t="s">
        <v>7065</v>
      </c>
      <c r="N3195" s="35"/>
      <c r="O3195" s="35" t="s">
        <v>7066</v>
      </c>
      <c r="P3195" s="35" t="s">
        <v>32673</v>
      </c>
      <c r="Q3195" s="35" t="s">
        <v>29718</v>
      </c>
      <c r="R3195" s="35" t="s">
        <v>30191</v>
      </c>
      <c r="S3195" s="35" t="s">
        <v>7067</v>
      </c>
      <c r="T3195" s="36" t="s">
        <v>816</v>
      </c>
      <c r="U3195" s="39" t="str">
        <f>_xlfn.CONCAT(Tabel4[[#This Row],[Personnr.]],"-",Tabel4[[#This Row],[Afdeling]],"-",Tabel4[[#This Row],[ASS_Status]])</f>
        <v>29342-8320-Inactive - Payroll Eligible</v>
      </c>
    </row>
    <row r="3196" spans="13:21" x14ac:dyDescent="0.4">
      <c r="M3196" s="35" t="s">
        <v>7068</v>
      </c>
      <c r="N3196" s="35" t="s">
        <v>49394</v>
      </c>
      <c r="O3196" s="35" t="s">
        <v>7069</v>
      </c>
      <c r="P3196" s="35" t="s">
        <v>32674</v>
      </c>
      <c r="Q3196" s="35" t="s">
        <v>29718</v>
      </c>
      <c r="R3196" s="35" t="s">
        <v>29754</v>
      </c>
      <c r="S3196" s="35" t="s">
        <v>7067</v>
      </c>
      <c r="T3196" s="36" t="s">
        <v>816</v>
      </c>
      <c r="U3196" s="39" t="str">
        <f>_xlfn.CONCAT(Tabel4[[#This Row],[Personnr.]],"-",Tabel4[[#This Row],[Afdeling]],"-",Tabel4[[#This Row],[ASS_Status]])</f>
        <v>22333-8320-Inactive - Payroll Eligible</v>
      </c>
    </row>
    <row r="3197" spans="13:21" x14ac:dyDescent="0.4">
      <c r="M3197" s="35" t="s">
        <v>7068</v>
      </c>
      <c r="N3197" s="35"/>
      <c r="O3197" s="35"/>
      <c r="P3197" s="35" t="s">
        <v>32675</v>
      </c>
      <c r="Q3197" s="35" t="s">
        <v>29718</v>
      </c>
      <c r="R3197" s="35" t="s">
        <v>29754</v>
      </c>
      <c r="S3197" s="35" t="s">
        <v>7067</v>
      </c>
      <c r="T3197" s="36" t="s">
        <v>818</v>
      </c>
      <c r="U3197" s="39" t="str">
        <f>_xlfn.CONCAT(Tabel4[[#This Row],[Personnr.]],"-",Tabel4[[#This Row],[Afdeling]],"-",Tabel4[[#This Row],[ASS_Status]])</f>
        <v>-8340-Inactive - Payroll Eligible</v>
      </c>
    </row>
    <row r="3198" spans="13:21" ht="33.75" x14ac:dyDescent="0.4">
      <c r="M3198" s="35" t="s">
        <v>7070</v>
      </c>
      <c r="N3198" s="35" t="s">
        <v>49395</v>
      </c>
      <c r="O3198" s="35" t="s">
        <v>7071</v>
      </c>
      <c r="P3198" s="35" t="s">
        <v>32676</v>
      </c>
      <c r="Q3198" s="35" t="s">
        <v>29718</v>
      </c>
      <c r="R3198" s="35" t="s">
        <v>29754</v>
      </c>
      <c r="S3198" s="35" t="s">
        <v>7072</v>
      </c>
      <c r="T3198" s="36" t="s">
        <v>718</v>
      </c>
      <c r="U3198" s="39" t="str">
        <f>_xlfn.CONCAT(Tabel4[[#This Row],[Personnr.]],"-",Tabel4[[#This Row],[Afdeling]],"-",Tabel4[[#This Row],[ASS_Status]])</f>
        <v>30028-6213-Inactive - Payroll Eligible</v>
      </c>
    </row>
    <row r="3199" spans="13:21" x14ac:dyDescent="0.4">
      <c r="M3199" s="35" t="s">
        <v>7073</v>
      </c>
      <c r="N3199" s="35" t="s">
        <v>49396</v>
      </c>
      <c r="O3199" s="35" t="s">
        <v>7074</v>
      </c>
      <c r="P3199" s="35" t="s">
        <v>32677</v>
      </c>
      <c r="Q3199" s="35" t="s">
        <v>29718</v>
      </c>
      <c r="R3199" s="35" t="s">
        <v>29748</v>
      </c>
      <c r="S3199" s="35" t="s">
        <v>7075</v>
      </c>
      <c r="T3199" s="36" t="s">
        <v>378</v>
      </c>
      <c r="U3199" s="39" t="str">
        <f>_xlfn.CONCAT(Tabel4[[#This Row],[Personnr.]],"-",Tabel4[[#This Row],[Afdeling]],"-",Tabel4[[#This Row],[ASS_Status]])</f>
        <v>31464-2900-Inactive - Payroll Eligible</v>
      </c>
    </row>
    <row r="3200" spans="13:21" x14ac:dyDescent="0.4">
      <c r="M3200" s="35" t="s">
        <v>7076</v>
      </c>
      <c r="N3200" s="35" t="s">
        <v>49397</v>
      </c>
      <c r="O3200" s="35" t="s">
        <v>7077</v>
      </c>
      <c r="P3200" s="35" t="s">
        <v>32678</v>
      </c>
      <c r="Q3200" s="35" t="s">
        <v>29718</v>
      </c>
      <c r="R3200" s="35" t="s">
        <v>29754</v>
      </c>
      <c r="S3200" s="35" t="s">
        <v>7078</v>
      </c>
      <c r="T3200" s="36" t="s">
        <v>379</v>
      </c>
      <c r="U3200" s="39" t="str">
        <f>_xlfn.CONCAT(Tabel4[[#This Row],[Personnr.]],"-",Tabel4[[#This Row],[Afdeling]],"-",Tabel4[[#This Row],[ASS_Status]])</f>
        <v>33859-2901-Inactive - Payroll Eligible</v>
      </c>
    </row>
    <row r="3201" spans="13:21" ht="33.75" x14ac:dyDescent="0.4">
      <c r="M3201" s="35" t="s">
        <v>7079</v>
      </c>
      <c r="N3201" s="35" t="s">
        <v>49398</v>
      </c>
      <c r="O3201" s="35" t="s">
        <v>7080</v>
      </c>
      <c r="P3201" s="35" t="s">
        <v>32679</v>
      </c>
      <c r="Q3201" s="35" t="s">
        <v>29718</v>
      </c>
      <c r="R3201" s="35" t="s">
        <v>29745</v>
      </c>
      <c r="S3201" s="35" t="s">
        <v>7081</v>
      </c>
      <c r="T3201" s="36" t="s">
        <v>350</v>
      </c>
      <c r="U3201" s="39" t="str">
        <f>_xlfn.CONCAT(Tabel4[[#This Row],[Personnr.]],"-",Tabel4[[#This Row],[Afdeling]],"-",Tabel4[[#This Row],[ASS_Status]])</f>
        <v>30966-2810-Inactive - Payroll Eligible</v>
      </c>
    </row>
    <row r="3202" spans="13:21" ht="33.75" x14ac:dyDescent="0.4">
      <c r="M3202" s="35" t="s">
        <v>7079</v>
      </c>
      <c r="N3202" s="35"/>
      <c r="O3202" s="35"/>
      <c r="P3202" s="35" t="s">
        <v>49399</v>
      </c>
      <c r="Q3202" s="35" t="s">
        <v>29718</v>
      </c>
      <c r="R3202" s="35" t="s">
        <v>29745</v>
      </c>
      <c r="S3202" s="35" t="s">
        <v>7081</v>
      </c>
      <c r="T3202" s="36" t="s">
        <v>350</v>
      </c>
      <c r="U3202" s="39" t="str">
        <f>_xlfn.CONCAT(Tabel4[[#This Row],[Personnr.]],"-",Tabel4[[#This Row],[Afdeling]],"-",Tabel4[[#This Row],[ASS_Status]])</f>
        <v>-2810-Inactive - Payroll Eligible</v>
      </c>
    </row>
    <row r="3203" spans="13:21" ht="33.75" x14ac:dyDescent="0.4">
      <c r="M3203" s="35" t="s">
        <v>7079</v>
      </c>
      <c r="N3203" s="35"/>
      <c r="O3203" s="35"/>
      <c r="P3203" s="35" t="s">
        <v>32680</v>
      </c>
      <c r="Q3203" s="35" t="s">
        <v>29718</v>
      </c>
      <c r="R3203" s="35" t="s">
        <v>29745</v>
      </c>
      <c r="S3203" s="35" t="s">
        <v>7081</v>
      </c>
      <c r="T3203" s="36" t="s">
        <v>350</v>
      </c>
      <c r="U3203" s="39" t="str">
        <f>_xlfn.CONCAT(Tabel4[[#This Row],[Personnr.]],"-",Tabel4[[#This Row],[Afdeling]],"-",Tabel4[[#This Row],[ASS_Status]])</f>
        <v>-2810-Inactive - Payroll Eligible</v>
      </c>
    </row>
    <row r="3204" spans="13:21" x14ac:dyDescent="0.4">
      <c r="M3204" s="35" t="s">
        <v>49400</v>
      </c>
      <c r="N3204" s="35" t="s">
        <v>49401</v>
      </c>
      <c r="O3204" s="35" t="s">
        <v>49402</v>
      </c>
      <c r="P3204" s="35" t="s">
        <v>49403</v>
      </c>
      <c r="Q3204" s="35" t="s">
        <v>29721</v>
      </c>
      <c r="R3204" s="35" t="s">
        <v>29754</v>
      </c>
      <c r="S3204" s="35" t="s">
        <v>49404</v>
      </c>
      <c r="T3204" s="36" t="s">
        <v>551</v>
      </c>
      <c r="U3204" s="39" t="str">
        <f>_xlfn.CONCAT(Tabel4[[#This Row],[Personnr.]],"-",Tabel4[[#This Row],[Afdeling]],"-",Tabel4[[#This Row],[ASS_Status]])</f>
        <v>36826-3453-Aktiv ansættelse</v>
      </c>
    </row>
    <row r="3205" spans="13:21" x14ac:dyDescent="0.4">
      <c r="M3205" s="35" t="s">
        <v>44592</v>
      </c>
      <c r="N3205" s="35" t="s">
        <v>49405</v>
      </c>
      <c r="O3205" s="35" t="s">
        <v>44593</v>
      </c>
      <c r="P3205" s="35" t="s">
        <v>42949</v>
      </c>
      <c r="Q3205" s="35" t="s">
        <v>29718</v>
      </c>
      <c r="R3205" s="35" t="s">
        <v>29745</v>
      </c>
      <c r="S3205" s="35" t="s">
        <v>42950</v>
      </c>
      <c r="T3205" s="36" t="s">
        <v>312</v>
      </c>
      <c r="U3205" s="39" t="str">
        <f>_xlfn.CONCAT(Tabel4[[#This Row],[Personnr.]],"-",Tabel4[[#This Row],[Afdeling]],"-",Tabel4[[#This Row],[ASS_Status]])</f>
        <v>36143-2758-Inactive - Payroll Eligible</v>
      </c>
    </row>
    <row r="3206" spans="13:21" x14ac:dyDescent="0.4">
      <c r="M3206" s="35" t="s">
        <v>44594</v>
      </c>
      <c r="N3206" s="35" t="s">
        <v>49406</v>
      </c>
      <c r="O3206" s="35" t="s">
        <v>44595</v>
      </c>
      <c r="P3206" s="35" t="s">
        <v>42951</v>
      </c>
      <c r="Q3206" s="35" t="s">
        <v>29721</v>
      </c>
      <c r="R3206" s="35" t="s">
        <v>29745</v>
      </c>
      <c r="S3206" s="35" t="s">
        <v>42952</v>
      </c>
      <c r="T3206" s="36" t="s">
        <v>723</v>
      </c>
      <c r="U3206" s="39" t="str">
        <f>_xlfn.CONCAT(Tabel4[[#This Row],[Personnr.]],"-",Tabel4[[#This Row],[Afdeling]],"-",Tabel4[[#This Row],[ASS_Status]])</f>
        <v>35982-6245-Aktiv ansættelse</v>
      </c>
    </row>
    <row r="3207" spans="13:21" x14ac:dyDescent="0.4">
      <c r="M3207" s="35" t="s">
        <v>49407</v>
      </c>
      <c r="N3207" s="35" t="s">
        <v>49408</v>
      </c>
      <c r="O3207" s="35" t="s">
        <v>49409</v>
      </c>
      <c r="P3207" s="35" t="s">
        <v>49410</v>
      </c>
      <c r="Q3207" s="35" t="s">
        <v>29718</v>
      </c>
      <c r="R3207" s="35" t="s">
        <v>29745</v>
      </c>
      <c r="S3207" s="35" t="s">
        <v>49411</v>
      </c>
      <c r="T3207" s="36" t="s">
        <v>39</v>
      </c>
      <c r="U3207" s="39" t="str">
        <f>_xlfn.CONCAT(Tabel4[[#This Row],[Personnr.]],"-",Tabel4[[#This Row],[Afdeling]],"-",Tabel4[[#This Row],[ASS_Status]])</f>
        <v>36951-0132-Inactive - Payroll Eligible</v>
      </c>
    </row>
    <row r="3208" spans="13:21" ht="33.75" x14ac:dyDescent="0.4">
      <c r="M3208" s="35" t="s">
        <v>49412</v>
      </c>
      <c r="N3208" s="35" t="s">
        <v>49413</v>
      </c>
      <c r="O3208" s="35" t="s">
        <v>49414</v>
      </c>
      <c r="P3208" s="35" t="s">
        <v>49415</v>
      </c>
      <c r="Q3208" s="35" t="s">
        <v>29718</v>
      </c>
      <c r="R3208" s="35" t="s">
        <v>29745</v>
      </c>
      <c r="S3208" s="35" t="s">
        <v>49416</v>
      </c>
      <c r="T3208" s="36" t="s">
        <v>67</v>
      </c>
      <c r="U3208" s="39" t="str">
        <f>_xlfn.CONCAT(Tabel4[[#This Row],[Personnr.]],"-",Tabel4[[#This Row],[Afdeling]],"-",Tabel4[[#This Row],[ASS_Status]])</f>
        <v>36771-1061-Inactive - Payroll Eligible</v>
      </c>
    </row>
    <row r="3209" spans="13:21" x14ac:dyDescent="0.4">
      <c r="M3209" s="35" t="s">
        <v>44596</v>
      </c>
      <c r="N3209" s="35" t="s">
        <v>49417</v>
      </c>
      <c r="O3209" s="35" t="s">
        <v>44597</v>
      </c>
      <c r="P3209" s="35" t="s">
        <v>42953</v>
      </c>
      <c r="Q3209" s="35" t="s">
        <v>29721</v>
      </c>
      <c r="R3209" s="35" t="s">
        <v>29754</v>
      </c>
      <c r="S3209" s="35" t="s">
        <v>42954</v>
      </c>
      <c r="T3209" s="36" t="s">
        <v>106</v>
      </c>
      <c r="U3209" s="39" t="str">
        <f>_xlfn.CONCAT(Tabel4[[#This Row],[Personnr.]],"-",Tabel4[[#This Row],[Afdeling]],"-",Tabel4[[#This Row],[ASS_Status]])</f>
        <v>35617-1210-Aktiv ansættelse</v>
      </c>
    </row>
    <row r="3210" spans="13:21" x14ac:dyDescent="0.4">
      <c r="M3210" s="35" t="s">
        <v>7082</v>
      </c>
      <c r="N3210" s="35" t="s">
        <v>49418</v>
      </c>
      <c r="O3210" s="35" t="s">
        <v>7083</v>
      </c>
      <c r="P3210" s="35" t="s">
        <v>32681</v>
      </c>
      <c r="Q3210" s="35" t="s">
        <v>29721</v>
      </c>
      <c r="R3210" s="35" t="s">
        <v>29724</v>
      </c>
      <c r="S3210" s="35" t="s">
        <v>7084</v>
      </c>
      <c r="T3210" s="36" t="s">
        <v>171</v>
      </c>
      <c r="U3210" s="39" t="str">
        <f>_xlfn.CONCAT(Tabel4[[#This Row],[Personnr.]],"-",Tabel4[[#This Row],[Afdeling]],"-",Tabel4[[#This Row],[ASS_Status]])</f>
        <v>3361-2339-Aktiv ansættelse</v>
      </c>
    </row>
    <row r="3211" spans="13:21" ht="33.75" x14ac:dyDescent="0.4">
      <c r="M3211" s="35" t="s">
        <v>7085</v>
      </c>
      <c r="N3211" s="35" t="s">
        <v>49419</v>
      </c>
      <c r="O3211" s="35" t="s">
        <v>7086</v>
      </c>
      <c r="P3211" s="35" t="s">
        <v>32682</v>
      </c>
      <c r="Q3211" s="35" t="s">
        <v>29721</v>
      </c>
      <c r="R3211" s="35" t="s">
        <v>32329</v>
      </c>
      <c r="S3211" s="35" t="s">
        <v>7087</v>
      </c>
      <c r="T3211" s="36" t="s">
        <v>803</v>
      </c>
      <c r="U3211" s="39" t="str">
        <f>_xlfn.CONCAT(Tabel4[[#This Row],[Personnr.]],"-",Tabel4[[#This Row],[Afdeling]],"-",Tabel4[[#This Row],[ASS_Status]])</f>
        <v>9916-8252-Aktiv ansættelse</v>
      </c>
    </row>
    <row r="3212" spans="13:21" x14ac:dyDescent="0.4">
      <c r="M3212" s="35" t="s">
        <v>7088</v>
      </c>
      <c r="N3212" s="35" t="s">
        <v>49420</v>
      </c>
      <c r="O3212" s="35" t="s">
        <v>7089</v>
      </c>
      <c r="P3212" s="35" t="s">
        <v>32683</v>
      </c>
      <c r="Q3212" s="35" t="s">
        <v>29721</v>
      </c>
      <c r="R3212" s="35" t="s">
        <v>31165</v>
      </c>
      <c r="S3212" s="35" t="s">
        <v>7090</v>
      </c>
      <c r="T3212" s="36" t="s">
        <v>849</v>
      </c>
      <c r="U3212" s="39" t="str">
        <f>_xlfn.CONCAT(Tabel4[[#This Row],[Personnr.]],"-",Tabel4[[#This Row],[Afdeling]],"-",Tabel4[[#This Row],[ASS_Status]])</f>
        <v>13262-8607-Aktiv ansættelse</v>
      </c>
    </row>
    <row r="3213" spans="13:21" x14ac:dyDescent="0.4">
      <c r="M3213" s="35" t="s">
        <v>7091</v>
      </c>
      <c r="N3213" s="35" t="s">
        <v>49421</v>
      </c>
      <c r="O3213" s="35" t="s">
        <v>7092</v>
      </c>
      <c r="P3213" s="35" t="s">
        <v>32684</v>
      </c>
      <c r="Q3213" s="35" t="s">
        <v>29721</v>
      </c>
      <c r="R3213" s="35" t="s">
        <v>29844</v>
      </c>
      <c r="S3213" s="35" t="s">
        <v>7093</v>
      </c>
      <c r="T3213" s="36" t="s">
        <v>350</v>
      </c>
      <c r="U3213" s="39" t="str">
        <f>_xlfn.CONCAT(Tabel4[[#This Row],[Personnr.]],"-",Tabel4[[#This Row],[Afdeling]],"-",Tabel4[[#This Row],[ASS_Status]])</f>
        <v>1234-2810-Aktiv ansættelse</v>
      </c>
    </row>
    <row r="3214" spans="13:21" x14ac:dyDescent="0.4">
      <c r="M3214" s="35" t="s">
        <v>7094</v>
      </c>
      <c r="N3214" s="35" t="s">
        <v>49422</v>
      </c>
      <c r="O3214" s="35" t="s">
        <v>7095</v>
      </c>
      <c r="P3214" s="35" t="s">
        <v>32685</v>
      </c>
      <c r="Q3214" s="35" t="s">
        <v>29721</v>
      </c>
      <c r="R3214" s="35" t="s">
        <v>29786</v>
      </c>
      <c r="S3214" s="35" t="s">
        <v>7096</v>
      </c>
      <c r="T3214" s="36" t="s">
        <v>46009</v>
      </c>
      <c r="U3214" s="39" t="str">
        <f>_xlfn.CONCAT(Tabel4[[#This Row],[Personnr.]],"-",Tabel4[[#This Row],[Afdeling]],"-",Tabel4[[#This Row],[ASS_Status]])</f>
        <v>33682-2923-Aktiv ansættelse</v>
      </c>
    </row>
    <row r="3215" spans="13:21" x14ac:dyDescent="0.4">
      <c r="M3215" s="35" t="s">
        <v>7097</v>
      </c>
      <c r="N3215" s="35" t="s">
        <v>49423</v>
      </c>
      <c r="O3215" s="35" t="s">
        <v>7098</v>
      </c>
      <c r="P3215" s="35" t="s">
        <v>32686</v>
      </c>
      <c r="Q3215" s="35" t="s">
        <v>29721</v>
      </c>
      <c r="R3215" s="35" t="s">
        <v>29791</v>
      </c>
      <c r="S3215" s="35" t="s">
        <v>7099</v>
      </c>
      <c r="T3215" s="36" t="s">
        <v>625</v>
      </c>
      <c r="U3215" s="39" t="str">
        <f>_xlfn.CONCAT(Tabel4[[#This Row],[Personnr.]],"-",Tabel4[[#This Row],[Afdeling]],"-",Tabel4[[#This Row],[ASS_Status]])</f>
        <v>15744-4647-Aktiv ansættelse</v>
      </c>
    </row>
    <row r="3216" spans="13:21" x14ac:dyDescent="0.4">
      <c r="M3216" s="35" t="s">
        <v>7100</v>
      </c>
      <c r="N3216" s="35" t="s">
        <v>49424</v>
      </c>
      <c r="O3216" s="35" t="s">
        <v>7101</v>
      </c>
      <c r="P3216" s="35" t="s">
        <v>32687</v>
      </c>
      <c r="Q3216" s="35" t="s">
        <v>29721</v>
      </c>
      <c r="R3216" s="35" t="s">
        <v>32688</v>
      </c>
      <c r="S3216" s="35" t="s">
        <v>7102</v>
      </c>
      <c r="T3216" s="36" t="s">
        <v>25</v>
      </c>
      <c r="U3216" s="39" t="str">
        <f>_xlfn.CONCAT(Tabel4[[#This Row],[Personnr.]],"-",Tabel4[[#This Row],[Afdeling]],"-",Tabel4[[#This Row],[ASS_Status]])</f>
        <v>19568-0102-Aktiv ansættelse</v>
      </c>
    </row>
    <row r="3217" spans="13:21" x14ac:dyDescent="0.4">
      <c r="M3217" s="35" t="s">
        <v>7103</v>
      </c>
      <c r="N3217" s="35" t="s">
        <v>49425</v>
      </c>
      <c r="O3217" s="35" t="s">
        <v>7104</v>
      </c>
      <c r="P3217" s="35" t="s">
        <v>32689</v>
      </c>
      <c r="Q3217" s="35" t="s">
        <v>29718</v>
      </c>
      <c r="R3217" s="35" t="s">
        <v>29726</v>
      </c>
      <c r="S3217" s="35" t="s">
        <v>7105</v>
      </c>
      <c r="T3217" s="36" t="s">
        <v>553</v>
      </c>
      <c r="U3217" s="39" t="str">
        <f>_xlfn.CONCAT(Tabel4[[#This Row],[Personnr.]],"-",Tabel4[[#This Row],[Afdeling]],"-",Tabel4[[#This Row],[ASS_Status]])</f>
        <v>21315-3500-Inactive - Payroll Eligible</v>
      </c>
    </row>
    <row r="3218" spans="13:21" x14ac:dyDescent="0.4">
      <c r="M3218" s="35" t="s">
        <v>7106</v>
      </c>
      <c r="N3218" s="35" t="s">
        <v>49426</v>
      </c>
      <c r="O3218" s="35" t="s">
        <v>7107</v>
      </c>
      <c r="P3218" s="35" t="s">
        <v>32690</v>
      </c>
      <c r="Q3218" s="35" t="s">
        <v>29718</v>
      </c>
      <c r="R3218" s="35" t="s">
        <v>29726</v>
      </c>
      <c r="S3218" s="35" t="s">
        <v>7108</v>
      </c>
      <c r="T3218" s="36" t="s">
        <v>31</v>
      </c>
      <c r="U3218" s="39" t="str">
        <f>_xlfn.CONCAT(Tabel4[[#This Row],[Personnr.]],"-",Tabel4[[#This Row],[Afdeling]],"-",Tabel4[[#This Row],[ASS_Status]])</f>
        <v>33540-0116-Inactive - Payroll Eligible</v>
      </c>
    </row>
    <row r="3219" spans="13:21" x14ac:dyDescent="0.4">
      <c r="M3219" s="35" t="s">
        <v>7109</v>
      </c>
      <c r="N3219" s="35" t="s">
        <v>49427</v>
      </c>
      <c r="O3219" s="35" t="s">
        <v>7110</v>
      </c>
      <c r="P3219" s="35" t="s">
        <v>32691</v>
      </c>
      <c r="Q3219" s="35" t="s">
        <v>29721</v>
      </c>
      <c r="R3219" s="35" t="s">
        <v>29722</v>
      </c>
      <c r="S3219" s="35" t="s">
        <v>7111</v>
      </c>
      <c r="T3219" s="36" t="s">
        <v>252</v>
      </c>
      <c r="U3219" s="39" t="str">
        <f>_xlfn.CONCAT(Tabel4[[#This Row],[Personnr.]],"-",Tabel4[[#This Row],[Afdeling]],"-",Tabel4[[#This Row],[ASS_Status]])</f>
        <v>2711-2542-Aktiv ansættelse</v>
      </c>
    </row>
    <row r="3220" spans="13:21" ht="33.75" x14ac:dyDescent="0.4">
      <c r="M3220" s="35" t="s">
        <v>7112</v>
      </c>
      <c r="N3220" s="35" t="s">
        <v>49428</v>
      </c>
      <c r="O3220" s="35" t="s">
        <v>7113</v>
      </c>
      <c r="P3220" s="35" t="s">
        <v>32692</v>
      </c>
      <c r="Q3220" s="35" t="s">
        <v>29721</v>
      </c>
      <c r="R3220" s="35" t="s">
        <v>29719</v>
      </c>
      <c r="S3220" s="35" t="s">
        <v>7114</v>
      </c>
      <c r="T3220" s="36" t="s">
        <v>371</v>
      </c>
      <c r="U3220" s="39" t="str">
        <f>_xlfn.CONCAT(Tabel4[[#This Row],[Personnr.]],"-",Tabel4[[#This Row],[Afdeling]],"-",Tabel4[[#This Row],[ASS_Status]])</f>
        <v>32760-2841-Aktiv ansættelse</v>
      </c>
    </row>
    <row r="3221" spans="13:21" x14ac:dyDescent="0.4">
      <c r="M3221" s="35" t="s">
        <v>7115</v>
      </c>
      <c r="N3221" s="35" t="s">
        <v>49429</v>
      </c>
      <c r="O3221" s="35" t="s">
        <v>7116</v>
      </c>
      <c r="P3221" s="35" t="s">
        <v>32693</v>
      </c>
      <c r="Q3221" s="35" t="s">
        <v>29721</v>
      </c>
      <c r="R3221" s="35" t="s">
        <v>29729</v>
      </c>
      <c r="S3221" s="35" t="s">
        <v>7117</v>
      </c>
      <c r="T3221" s="36" t="s">
        <v>44</v>
      </c>
      <c r="U3221" s="39" t="str">
        <f>_xlfn.CONCAT(Tabel4[[#This Row],[Personnr.]],"-",Tabel4[[#This Row],[Afdeling]],"-",Tabel4[[#This Row],[ASS_Status]])</f>
        <v>27897-1000-Aktiv ansættelse</v>
      </c>
    </row>
    <row r="3222" spans="13:21" x14ac:dyDescent="0.4">
      <c r="M3222" s="35" t="s">
        <v>7118</v>
      </c>
      <c r="N3222" s="35" t="s">
        <v>49430</v>
      </c>
      <c r="O3222" s="35" t="s">
        <v>7119</v>
      </c>
      <c r="P3222" s="35" t="s">
        <v>32694</v>
      </c>
      <c r="Q3222" s="35" t="s">
        <v>29721</v>
      </c>
      <c r="R3222" s="35" t="s">
        <v>29719</v>
      </c>
      <c r="S3222" s="35" t="s">
        <v>7120</v>
      </c>
      <c r="T3222" s="36" t="s">
        <v>125</v>
      </c>
      <c r="U3222" s="39" t="str">
        <f>_xlfn.CONCAT(Tabel4[[#This Row],[Personnr.]],"-",Tabel4[[#This Row],[Afdeling]],"-",Tabel4[[#This Row],[ASS_Status]])</f>
        <v>32350-2235-Aktiv ansættelse</v>
      </c>
    </row>
    <row r="3223" spans="13:21" x14ac:dyDescent="0.4">
      <c r="M3223" s="35" t="s">
        <v>49431</v>
      </c>
      <c r="N3223" s="35" t="s">
        <v>49432</v>
      </c>
      <c r="O3223" s="35" t="s">
        <v>49433</v>
      </c>
      <c r="P3223" s="35" t="s">
        <v>49434</v>
      </c>
      <c r="Q3223" s="35" t="s">
        <v>29721</v>
      </c>
      <c r="R3223" s="35" t="s">
        <v>29737</v>
      </c>
      <c r="S3223" s="35" t="s">
        <v>49435</v>
      </c>
      <c r="T3223" s="36" t="s">
        <v>585</v>
      </c>
      <c r="U3223" s="39" t="str">
        <f>_xlfn.CONCAT(Tabel4[[#This Row],[Personnr.]],"-",Tabel4[[#This Row],[Afdeling]],"-",Tabel4[[#This Row],[ASS_Status]])</f>
        <v>36592-4192-Aktiv ansættelse</v>
      </c>
    </row>
    <row r="3224" spans="13:21" ht="33.75" x14ac:dyDescent="0.4">
      <c r="M3224" s="35" t="s">
        <v>7121</v>
      </c>
      <c r="N3224" s="35" t="s">
        <v>49436</v>
      </c>
      <c r="O3224" s="35" t="s">
        <v>7122</v>
      </c>
      <c r="P3224" s="35" t="s">
        <v>32695</v>
      </c>
      <c r="Q3224" s="35" t="s">
        <v>29721</v>
      </c>
      <c r="R3224" s="35" t="s">
        <v>29719</v>
      </c>
      <c r="S3224" s="35" t="s">
        <v>7123</v>
      </c>
      <c r="T3224" s="36" t="s">
        <v>312</v>
      </c>
      <c r="U3224" s="39" t="str">
        <f>_xlfn.CONCAT(Tabel4[[#This Row],[Personnr.]],"-",Tabel4[[#This Row],[Afdeling]],"-",Tabel4[[#This Row],[ASS_Status]])</f>
        <v>30320-2758-Aktiv ansættelse</v>
      </c>
    </row>
    <row r="3225" spans="13:21" x14ac:dyDescent="0.4">
      <c r="M3225" s="35" t="s">
        <v>7124</v>
      </c>
      <c r="N3225" s="35" t="s">
        <v>49437</v>
      </c>
      <c r="O3225" s="35" t="s">
        <v>7125</v>
      </c>
      <c r="P3225" s="35" t="s">
        <v>32696</v>
      </c>
      <c r="Q3225" s="35" t="s">
        <v>29718</v>
      </c>
      <c r="R3225" s="35" t="s">
        <v>29729</v>
      </c>
      <c r="S3225" s="35" t="s">
        <v>7126</v>
      </c>
      <c r="T3225" s="36" t="s">
        <v>33</v>
      </c>
      <c r="U3225" s="39" t="str">
        <f>_xlfn.CONCAT(Tabel4[[#This Row],[Personnr.]],"-",Tabel4[[#This Row],[Afdeling]],"-",Tabel4[[#This Row],[ASS_Status]])</f>
        <v>30210-0118-Inactive - Payroll Eligible</v>
      </c>
    </row>
    <row r="3226" spans="13:21" x14ac:dyDescent="0.4">
      <c r="M3226" s="35" t="s">
        <v>7124</v>
      </c>
      <c r="N3226" s="35"/>
      <c r="O3226" s="35"/>
      <c r="P3226" s="35" t="s">
        <v>42955</v>
      </c>
      <c r="Q3226" s="35" t="s">
        <v>29718</v>
      </c>
      <c r="R3226" s="35" t="s">
        <v>29926</v>
      </c>
      <c r="S3226" s="35" t="s">
        <v>7126</v>
      </c>
      <c r="T3226" s="36" t="s">
        <v>33</v>
      </c>
      <c r="U3226" s="39" t="str">
        <f>_xlfn.CONCAT(Tabel4[[#This Row],[Personnr.]],"-",Tabel4[[#This Row],[Afdeling]],"-",Tabel4[[#This Row],[ASS_Status]])</f>
        <v>-0118-Inactive - Payroll Eligible</v>
      </c>
    </row>
    <row r="3227" spans="13:21" x14ac:dyDescent="0.4">
      <c r="M3227" s="35" t="s">
        <v>7127</v>
      </c>
      <c r="N3227" s="35" t="s">
        <v>49438</v>
      </c>
      <c r="O3227" s="35" t="s">
        <v>7128</v>
      </c>
      <c r="P3227" s="35" t="s">
        <v>32697</v>
      </c>
      <c r="Q3227" s="35" t="s">
        <v>29718</v>
      </c>
      <c r="R3227" s="35" t="s">
        <v>29737</v>
      </c>
      <c r="S3227" s="35" t="s">
        <v>7129</v>
      </c>
      <c r="T3227" s="36" t="s">
        <v>140</v>
      </c>
      <c r="U3227" s="39" t="str">
        <f>_xlfn.CONCAT(Tabel4[[#This Row],[Personnr.]],"-",Tabel4[[#This Row],[Afdeling]],"-",Tabel4[[#This Row],[ASS_Status]])</f>
        <v>29984-2255-Inactive - Payroll Eligible</v>
      </c>
    </row>
    <row r="3228" spans="13:21" x14ac:dyDescent="0.4">
      <c r="M3228" s="35" t="s">
        <v>32700</v>
      </c>
      <c r="N3228" s="35" t="s">
        <v>49439</v>
      </c>
      <c r="O3228" s="35" t="s">
        <v>29132</v>
      </c>
      <c r="P3228" s="35" t="s">
        <v>32701</v>
      </c>
      <c r="Q3228" s="35" t="s">
        <v>29721</v>
      </c>
      <c r="R3228" s="35" t="s">
        <v>29737</v>
      </c>
      <c r="S3228" s="35" t="s">
        <v>29133</v>
      </c>
      <c r="T3228" s="36" t="s">
        <v>472</v>
      </c>
      <c r="U3228" s="39" t="str">
        <f>_xlfn.CONCAT(Tabel4[[#This Row],[Personnr.]],"-",Tabel4[[#This Row],[Afdeling]],"-",Tabel4[[#This Row],[ASS_Status]])</f>
        <v>34250-3195-Aktiv ansættelse</v>
      </c>
    </row>
    <row r="3229" spans="13:21" ht="33.75" x14ac:dyDescent="0.4">
      <c r="M3229" s="35" t="s">
        <v>44598</v>
      </c>
      <c r="N3229" s="35" t="s">
        <v>49440</v>
      </c>
      <c r="O3229" s="35" t="s">
        <v>32698</v>
      </c>
      <c r="P3229" s="35" t="s">
        <v>32699</v>
      </c>
      <c r="Q3229" s="35" t="s">
        <v>29721</v>
      </c>
      <c r="R3229" s="35" t="s">
        <v>29748</v>
      </c>
      <c r="S3229" s="35" t="s">
        <v>42956</v>
      </c>
      <c r="T3229" s="36" t="s">
        <v>243</v>
      </c>
      <c r="U3229" s="39" t="str">
        <f>_xlfn.CONCAT(Tabel4[[#This Row],[Personnr.]],"-",Tabel4[[#This Row],[Afdeling]],"-",Tabel4[[#This Row],[ASS_Status]])</f>
        <v>35507-2512-Aktiv ansættelse</v>
      </c>
    </row>
    <row r="3230" spans="13:21" x14ac:dyDescent="0.4">
      <c r="M3230" s="35" t="s">
        <v>7130</v>
      </c>
      <c r="N3230" s="35" t="s">
        <v>49441</v>
      </c>
      <c r="O3230" s="35" t="s">
        <v>7131</v>
      </c>
      <c r="P3230" s="35" t="s">
        <v>32702</v>
      </c>
      <c r="Q3230" s="35" t="s">
        <v>29721</v>
      </c>
      <c r="R3230" s="35" t="s">
        <v>29737</v>
      </c>
      <c r="S3230" s="35" t="s">
        <v>7132</v>
      </c>
      <c r="T3230" s="36" t="s">
        <v>472</v>
      </c>
      <c r="U3230" s="39" t="str">
        <f>_xlfn.CONCAT(Tabel4[[#This Row],[Personnr.]],"-",Tabel4[[#This Row],[Afdeling]],"-",Tabel4[[#This Row],[ASS_Status]])</f>
        <v>29333-3195-Aktiv ansættelse</v>
      </c>
    </row>
    <row r="3231" spans="13:21" ht="33.75" x14ac:dyDescent="0.4">
      <c r="M3231" s="35" t="s">
        <v>27671</v>
      </c>
      <c r="N3231" s="35" t="s">
        <v>49442</v>
      </c>
      <c r="O3231" s="35" t="s">
        <v>27672</v>
      </c>
      <c r="P3231" s="35" t="s">
        <v>32703</v>
      </c>
      <c r="Q3231" s="35" t="s">
        <v>29721</v>
      </c>
      <c r="R3231" s="35" t="s">
        <v>29748</v>
      </c>
      <c r="S3231" s="35" t="s">
        <v>27673</v>
      </c>
      <c r="T3231" s="36" t="s">
        <v>143</v>
      </c>
      <c r="U3231" s="39" t="str">
        <f>_xlfn.CONCAT(Tabel4[[#This Row],[Personnr.]],"-",Tabel4[[#This Row],[Afdeling]],"-",Tabel4[[#This Row],[ASS_Status]])</f>
        <v>34251-2270-Aktiv ansættelse</v>
      </c>
    </row>
    <row r="3232" spans="13:21" x14ac:dyDescent="0.4">
      <c r="M3232" s="35" t="s">
        <v>32704</v>
      </c>
      <c r="N3232" s="35" t="s">
        <v>49443</v>
      </c>
      <c r="O3232" s="35" t="s">
        <v>32705</v>
      </c>
      <c r="P3232" s="35" t="s">
        <v>32706</v>
      </c>
      <c r="Q3232" s="35" t="s">
        <v>29721</v>
      </c>
      <c r="R3232" s="35" t="s">
        <v>29748</v>
      </c>
      <c r="S3232" s="35" t="s">
        <v>32707</v>
      </c>
      <c r="T3232" s="36" t="s">
        <v>444</v>
      </c>
      <c r="U3232" s="39" t="str">
        <f>_xlfn.CONCAT(Tabel4[[#This Row],[Personnr.]],"-",Tabel4[[#This Row],[Afdeling]],"-",Tabel4[[#This Row],[ASS_Status]])</f>
        <v>35366-3082-Aktiv ansættelse</v>
      </c>
    </row>
    <row r="3233" spans="13:21" x14ac:dyDescent="0.4">
      <c r="M3233" s="35" t="s">
        <v>27674</v>
      </c>
      <c r="N3233" s="35" t="s">
        <v>49444</v>
      </c>
      <c r="O3233" s="35" t="s">
        <v>27675</v>
      </c>
      <c r="P3233" s="35" t="s">
        <v>32708</v>
      </c>
      <c r="Q3233" s="35" t="s">
        <v>29721</v>
      </c>
      <c r="R3233" s="35" t="s">
        <v>29786</v>
      </c>
      <c r="S3233" s="35" t="s">
        <v>27676</v>
      </c>
      <c r="T3233" s="36" t="s">
        <v>45667</v>
      </c>
      <c r="U3233" s="39" t="str">
        <f>_xlfn.CONCAT(Tabel4[[#This Row],[Personnr.]],"-",Tabel4[[#This Row],[Afdeling]],"-",Tabel4[[#This Row],[ASS_Status]])</f>
        <v>34358-2922-Aktiv ansættelse</v>
      </c>
    </row>
    <row r="3234" spans="13:21" x14ac:dyDescent="0.4">
      <c r="M3234" s="35" t="s">
        <v>7133</v>
      </c>
      <c r="N3234" s="35" t="s">
        <v>49445</v>
      </c>
      <c r="O3234" s="35" t="s">
        <v>7134</v>
      </c>
      <c r="P3234" s="35" t="s">
        <v>32709</v>
      </c>
      <c r="Q3234" s="35" t="s">
        <v>29718</v>
      </c>
      <c r="R3234" s="35" t="s">
        <v>29731</v>
      </c>
      <c r="S3234" s="35" t="s">
        <v>7135</v>
      </c>
      <c r="T3234" s="36" t="s">
        <v>869</v>
      </c>
      <c r="U3234" s="39" t="str">
        <f>_xlfn.CONCAT(Tabel4[[#This Row],[Personnr.]],"-",Tabel4[[#This Row],[Afdeling]],"-",Tabel4[[#This Row],[ASS_Status]])</f>
        <v>29360-8650-Inactive - Payroll Eligible</v>
      </c>
    </row>
    <row r="3235" spans="13:21" ht="33.75" x14ac:dyDescent="0.4">
      <c r="M3235" s="35" t="s">
        <v>7136</v>
      </c>
      <c r="N3235" s="35" t="s">
        <v>49446</v>
      </c>
      <c r="O3235" s="35" t="s">
        <v>7137</v>
      </c>
      <c r="P3235" s="35" t="s">
        <v>32710</v>
      </c>
      <c r="Q3235" s="35" t="s">
        <v>29718</v>
      </c>
      <c r="R3235" s="35" t="s">
        <v>29745</v>
      </c>
      <c r="S3235" s="35" t="s">
        <v>7138</v>
      </c>
      <c r="T3235" s="36" t="s">
        <v>85</v>
      </c>
      <c r="U3235" s="39" t="str">
        <f>_xlfn.CONCAT(Tabel4[[#This Row],[Personnr.]],"-",Tabel4[[#This Row],[Afdeling]],"-",Tabel4[[#This Row],[ASS_Status]])</f>
        <v>33149-1118-Inactive - Payroll Eligible</v>
      </c>
    </row>
    <row r="3236" spans="13:21" ht="33.75" x14ac:dyDescent="0.4">
      <c r="M3236" s="35" t="s">
        <v>49447</v>
      </c>
      <c r="N3236" s="35" t="s">
        <v>49448</v>
      </c>
      <c r="O3236" s="35" t="s">
        <v>49449</v>
      </c>
      <c r="P3236" s="35" t="s">
        <v>49450</v>
      </c>
      <c r="Q3236" s="35" t="s">
        <v>29721</v>
      </c>
      <c r="R3236" s="35" t="s">
        <v>29754</v>
      </c>
      <c r="S3236" s="35" t="s">
        <v>49451</v>
      </c>
      <c r="T3236" s="36" t="s">
        <v>244</v>
      </c>
      <c r="U3236" s="39" t="str">
        <f>_xlfn.CONCAT(Tabel4[[#This Row],[Personnr.]],"-",Tabel4[[#This Row],[Afdeling]],"-",Tabel4[[#This Row],[ASS_Status]])</f>
        <v>37263-2514-Aktiv ansættelse</v>
      </c>
    </row>
    <row r="3237" spans="13:21" x14ac:dyDescent="0.4">
      <c r="M3237" s="35" t="s">
        <v>7139</v>
      </c>
      <c r="N3237" s="35" t="s">
        <v>49452</v>
      </c>
      <c r="O3237" s="35" t="s">
        <v>7140</v>
      </c>
      <c r="P3237" s="35" t="s">
        <v>32711</v>
      </c>
      <c r="Q3237" s="35" t="s">
        <v>29721</v>
      </c>
      <c r="R3237" s="35" t="s">
        <v>29748</v>
      </c>
      <c r="S3237" s="35" t="s">
        <v>7141</v>
      </c>
      <c r="T3237" s="36" t="s">
        <v>46009</v>
      </c>
      <c r="U3237" s="39" t="str">
        <f>_xlfn.CONCAT(Tabel4[[#This Row],[Personnr.]],"-",Tabel4[[#This Row],[Afdeling]],"-",Tabel4[[#This Row],[ASS_Status]])</f>
        <v>29954-2923-Aktiv ansættelse</v>
      </c>
    </row>
    <row r="3238" spans="13:21" x14ac:dyDescent="0.4">
      <c r="M3238" s="35" t="s">
        <v>7142</v>
      </c>
      <c r="N3238" s="35" t="s">
        <v>49453</v>
      </c>
      <c r="O3238" s="35" t="s">
        <v>7143</v>
      </c>
      <c r="P3238" s="35" t="s">
        <v>32712</v>
      </c>
      <c r="Q3238" s="35" t="s">
        <v>29718</v>
      </c>
      <c r="R3238" s="35" t="s">
        <v>29745</v>
      </c>
      <c r="S3238" s="35" t="s">
        <v>7144</v>
      </c>
      <c r="T3238" s="36" t="s">
        <v>622</v>
      </c>
      <c r="U3238" s="39" t="str">
        <f>_xlfn.CONCAT(Tabel4[[#This Row],[Personnr.]],"-",Tabel4[[#This Row],[Afdeling]],"-",Tabel4[[#This Row],[ASS_Status]])</f>
        <v>32440-4635-Inactive - Payroll Eligible</v>
      </c>
    </row>
    <row r="3239" spans="13:21" x14ac:dyDescent="0.4">
      <c r="M3239" s="35" t="s">
        <v>7145</v>
      </c>
      <c r="N3239" s="35" t="s">
        <v>49454</v>
      </c>
      <c r="O3239" s="35" t="s">
        <v>7146</v>
      </c>
      <c r="P3239" s="35" t="s">
        <v>32713</v>
      </c>
      <c r="Q3239" s="35" t="s">
        <v>29721</v>
      </c>
      <c r="R3239" s="35" t="s">
        <v>29748</v>
      </c>
      <c r="S3239" s="35" t="s">
        <v>7147</v>
      </c>
      <c r="T3239" s="36" t="s">
        <v>547</v>
      </c>
      <c r="U3239" s="39" t="str">
        <f>_xlfn.CONCAT(Tabel4[[#This Row],[Personnr.]],"-",Tabel4[[#This Row],[Afdeling]],"-",Tabel4[[#This Row],[ASS_Status]])</f>
        <v>33055-3446-Aktiv ansættelse</v>
      </c>
    </row>
    <row r="3240" spans="13:21" x14ac:dyDescent="0.4">
      <c r="M3240" s="35" t="s">
        <v>32714</v>
      </c>
      <c r="N3240" s="35" t="s">
        <v>49455</v>
      </c>
      <c r="O3240" s="35" t="s">
        <v>32715</v>
      </c>
      <c r="P3240" s="35" t="s">
        <v>32716</v>
      </c>
      <c r="Q3240" s="35" t="s">
        <v>29718</v>
      </c>
      <c r="R3240" s="35" t="s">
        <v>29761</v>
      </c>
      <c r="S3240" s="35" t="s">
        <v>32717</v>
      </c>
      <c r="T3240" s="36" t="s">
        <v>30</v>
      </c>
      <c r="U3240" s="39" t="str">
        <f>_xlfn.CONCAT(Tabel4[[#This Row],[Personnr.]],"-",Tabel4[[#This Row],[Afdeling]],"-",Tabel4[[#This Row],[ASS_Status]])</f>
        <v>35327-0115-Inactive - Payroll Eligible</v>
      </c>
    </row>
    <row r="3241" spans="13:21" x14ac:dyDescent="0.4">
      <c r="M3241" s="35" t="s">
        <v>32714</v>
      </c>
      <c r="N3241" s="35"/>
      <c r="O3241" s="35"/>
      <c r="P3241" s="35" t="s">
        <v>42957</v>
      </c>
      <c r="Q3241" s="35" t="s">
        <v>29718</v>
      </c>
      <c r="R3241" s="35" t="s">
        <v>29745</v>
      </c>
      <c r="S3241" s="35" t="s">
        <v>32717</v>
      </c>
      <c r="T3241" s="36" t="s">
        <v>39</v>
      </c>
      <c r="U3241" s="39" t="str">
        <f>_xlfn.CONCAT(Tabel4[[#This Row],[Personnr.]],"-",Tabel4[[#This Row],[Afdeling]],"-",Tabel4[[#This Row],[ASS_Status]])</f>
        <v>-0132-Inactive - Payroll Eligible</v>
      </c>
    </row>
    <row r="3242" spans="13:21" x14ac:dyDescent="0.4">
      <c r="M3242" s="35" t="s">
        <v>49456</v>
      </c>
      <c r="N3242" s="35" t="s">
        <v>49457</v>
      </c>
      <c r="O3242" s="35" t="s">
        <v>49458</v>
      </c>
      <c r="P3242" s="35" t="s">
        <v>49459</v>
      </c>
      <c r="Q3242" s="35" t="s">
        <v>29721</v>
      </c>
      <c r="R3242" s="35" t="s">
        <v>29748</v>
      </c>
      <c r="S3242" s="35" t="s">
        <v>49460</v>
      </c>
      <c r="T3242" s="36" t="s">
        <v>168</v>
      </c>
      <c r="U3242" s="39" t="str">
        <f>_xlfn.CONCAT(Tabel4[[#This Row],[Personnr.]],"-",Tabel4[[#This Row],[Afdeling]],"-",Tabel4[[#This Row],[ASS_Status]])</f>
        <v>37193-2336-Aktiv ansættelse</v>
      </c>
    </row>
    <row r="3243" spans="13:21" x14ac:dyDescent="0.4">
      <c r="M3243" s="35" t="s">
        <v>27677</v>
      </c>
      <c r="N3243" s="35" t="s">
        <v>49461</v>
      </c>
      <c r="O3243" s="35" t="s">
        <v>27678</v>
      </c>
      <c r="P3243" s="35" t="s">
        <v>32718</v>
      </c>
      <c r="Q3243" s="35" t="s">
        <v>29718</v>
      </c>
      <c r="R3243" s="35" t="s">
        <v>29745</v>
      </c>
      <c r="S3243" s="35" t="s">
        <v>27679</v>
      </c>
      <c r="T3243" s="36" t="s">
        <v>723</v>
      </c>
      <c r="U3243" s="39" t="str">
        <f>_xlfn.CONCAT(Tabel4[[#This Row],[Personnr.]],"-",Tabel4[[#This Row],[Afdeling]],"-",Tabel4[[#This Row],[ASS_Status]])</f>
        <v>34463-6245-Inactive - Payroll Eligible</v>
      </c>
    </row>
    <row r="3244" spans="13:21" ht="33.75" x14ac:dyDescent="0.4">
      <c r="M3244" s="35" t="s">
        <v>7148</v>
      </c>
      <c r="N3244" s="35" t="s">
        <v>49462</v>
      </c>
      <c r="O3244" s="35" t="s">
        <v>7149</v>
      </c>
      <c r="P3244" s="35" t="s">
        <v>32719</v>
      </c>
      <c r="Q3244" s="35" t="s">
        <v>29718</v>
      </c>
      <c r="R3244" s="35" t="s">
        <v>29745</v>
      </c>
      <c r="S3244" s="35" t="s">
        <v>7150</v>
      </c>
      <c r="T3244" s="36" t="s">
        <v>85</v>
      </c>
      <c r="U3244" s="39" t="str">
        <f>_xlfn.CONCAT(Tabel4[[#This Row],[Personnr.]],"-",Tabel4[[#This Row],[Afdeling]],"-",Tabel4[[#This Row],[ASS_Status]])</f>
        <v>33411-1118-Inactive - Payroll Eligible</v>
      </c>
    </row>
    <row r="3245" spans="13:21" ht="33.75" x14ac:dyDescent="0.4">
      <c r="M3245" s="35" t="s">
        <v>7148</v>
      </c>
      <c r="N3245" s="35"/>
      <c r="O3245" s="35"/>
      <c r="P3245" s="35" t="s">
        <v>42958</v>
      </c>
      <c r="Q3245" s="35" t="s">
        <v>29718</v>
      </c>
      <c r="R3245" s="35" t="s">
        <v>29745</v>
      </c>
      <c r="S3245" s="35" t="s">
        <v>7150</v>
      </c>
      <c r="T3245" s="36" t="s">
        <v>85</v>
      </c>
      <c r="U3245" s="39" t="str">
        <f>_xlfn.CONCAT(Tabel4[[#This Row],[Personnr.]],"-",Tabel4[[#This Row],[Afdeling]],"-",Tabel4[[#This Row],[ASS_Status]])</f>
        <v>-1118-Inactive - Payroll Eligible</v>
      </c>
    </row>
    <row r="3246" spans="13:21" x14ac:dyDescent="0.4">
      <c r="M3246" s="35" t="s">
        <v>7151</v>
      </c>
      <c r="N3246" s="35" t="s">
        <v>49463</v>
      </c>
      <c r="O3246" s="35" t="s">
        <v>7152</v>
      </c>
      <c r="P3246" s="35" t="s">
        <v>32720</v>
      </c>
      <c r="Q3246" s="35" t="s">
        <v>29718</v>
      </c>
      <c r="R3246" s="35" t="s">
        <v>30120</v>
      </c>
      <c r="S3246" s="35" t="s">
        <v>7153</v>
      </c>
      <c r="T3246" s="36" t="s">
        <v>263</v>
      </c>
      <c r="U3246" s="39" t="str">
        <f>_xlfn.CONCAT(Tabel4[[#This Row],[Personnr.]],"-",Tabel4[[#This Row],[Afdeling]],"-",Tabel4[[#This Row],[ASS_Status]])</f>
        <v>1512-2610-Inactive - Payroll Eligible</v>
      </c>
    </row>
    <row r="3247" spans="13:21" x14ac:dyDescent="0.4">
      <c r="M3247" s="35" t="s">
        <v>7154</v>
      </c>
      <c r="N3247" s="35" t="s">
        <v>49464</v>
      </c>
      <c r="O3247" s="35" t="s">
        <v>7155</v>
      </c>
      <c r="P3247" s="35" t="s">
        <v>32721</v>
      </c>
      <c r="Q3247" s="35" t="s">
        <v>29721</v>
      </c>
      <c r="R3247" s="35" t="s">
        <v>31079</v>
      </c>
      <c r="S3247" s="35" t="s">
        <v>7156</v>
      </c>
      <c r="T3247" s="36" t="s">
        <v>26</v>
      </c>
      <c r="U3247" s="39" t="str">
        <f>_xlfn.CONCAT(Tabel4[[#This Row],[Personnr.]],"-",Tabel4[[#This Row],[Afdeling]],"-",Tabel4[[#This Row],[ASS_Status]])</f>
        <v>24032-0111-Aktiv ansættelse</v>
      </c>
    </row>
    <row r="3248" spans="13:21" x14ac:dyDescent="0.4">
      <c r="M3248" s="35" t="s">
        <v>7157</v>
      </c>
      <c r="N3248" s="35" t="s">
        <v>49465</v>
      </c>
      <c r="O3248" s="35" t="s">
        <v>7158</v>
      </c>
      <c r="P3248" s="35" t="s">
        <v>32722</v>
      </c>
      <c r="Q3248" s="35" t="s">
        <v>29721</v>
      </c>
      <c r="R3248" s="35" t="s">
        <v>29844</v>
      </c>
      <c r="S3248" s="35" t="s">
        <v>7159</v>
      </c>
      <c r="T3248" s="36" t="s">
        <v>836</v>
      </c>
      <c r="U3248" s="39" t="str">
        <f>_xlfn.CONCAT(Tabel4[[#This Row],[Personnr.]],"-",Tabel4[[#This Row],[Afdeling]],"-",Tabel4[[#This Row],[ASS_Status]])</f>
        <v>25095-8531-Aktiv ansættelse</v>
      </c>
    </row>
    <row r="3249" spans="13:21" x14ac:dyDescent="0.4">
      <c r="M3249" s="35" t="s">
        <v>7160</v>
      </c>
      <c r="N3249" s="35" t="s">
        <v>49466</v>
      </c>
      <c r="O3249" s="35" t="s">
        <v>7161</v>
      </c>
      <c r="P3249" s="35" t="s">
        <v>32723</v>
      </c>
      <c r="Q3249" s="35" t="s">
        <v>29721</v>
      </c>
      <c r="R3249" s="35" t="s">
        <v>30256</v>
      </c>
      <c r="S3249" s="35" t="s">
        <v>7162</v>
      </c>
      <c r="T3249" s="36" t="s">
        <v>862</v>
      </c>
      <c r="U3249" s="39" t="str">
        <f>_xlfn.CONCAT(Tabel4[[#This Row],[Personnr.]],"-",Tabel4[[#This Row],[Afdeling]],"-",Tabel4[[#This Row],[ASS_Status]])</f>
        <v>33942-8625-Aktiv ansættelse</v>
      </c>
    </row>
    <row r="3250" spans="13:21" x14ac:dyDescent="0.4">
      <c r="M3250" s="35" t="s">
        <v>7163</v>
      </c>
      <c r="N3250" s="35" t="s">
        <v>49467</v>
      </c>
      <c r="O3250" s="35" t="s">
        <v>7164</v>
      </c>
      <c r="P3250" s="35" t="s">
        <v>32724</v>
      </c>
      <c r="Q3250" s="35" t="s">
        <v>29721</v>
      </c>
      <c r="R3250" s="35" t="s">
        <v>30001</v>
      </c>
      <c r="S3250" s="35" t="s">
        <v>7165</v>
      </c>
      <c r="T3250" s="36" t="s">
        <v>254</v>
      </c>
      <c r="U3250" s="39" t="str">
        <f>_xlfn.CONCAT(Tabel4[[#This Row],[Personnr.]],"-",Tabel4[[#This Row],[Afdeling]],"-",Tabel4[[#This Row],[ASS_Status]])</f>
        <v>26111-2562-Aktiv ansættelse</v>
      </c>
    </row>
    <row r="3251" spans="13:21" x14ac:dyDescent="0.4">
      <c r="M3251" s="35" t="s">
        <v>7166</v>
      </c>
      <c r="N3251" s="35" t="s">
        <v>49468</v>
      </c>
      <c r="O3251" s="35" t="s">
        <v>7167</v>
      </c>
      <c r="P3251" s="35" t="s">
        <v>32725</v>
      </c>
      <c r="Q3251" s="35" t="s">
        <v>29718</v>
      </c>
      <c r="R3251" s="35" t="s">
        <v>30001</v>
      </c>
      <c r="S3251" s="35" t="s">
        <v>7168</v>
      </c>
      <c r="T3251" s="36" t="s">
        <v>253</v>
      </c>
      <c r="U3251" s="39" t="str">
        <f>_xlfn.CONCAT(Tabel4[[#This Row],[Personnr.]],"-",Tabel4[[#This Row],[Afdeling]],"-",Tabel4[[#This Row],[ASS_Status]])</f>
        <v>33730-2561-Inactive - Payroll Eligible</v>
      </c>
    </row>
    <row r="3252" spans="13:21" x14ac:dyDescent="0.4">
      <c r="M3252" s="35" t="s">
        <v>7166</v>
      </c>
      <c r="N3252" s="35"/>
      <c r="O3252" s="35"/>
      <c r="P3252" s="35" t="s">
        <v>42959</v>
      </c>
      <c r="Q3252" s="35" t="s">
        <v>29718</v>
      </c>
      <c r="R3252" s="35" t="s">
        <v>30001</v>
      </c>
      <c r="S3252" s="35" t="s">
        <v>7168</v>
      </c>
      <c r="T3252" s="36" t="s">
        <v>254</v>
      </c>
      <c r="U3252" s="39" t="str">
        <f>_xlfn.CONCAT(Tabel4[[#This Row],[Personnr.]],"-",Tabel4[[#This Row],[Afdeling]],"-",Tabel4[[#This Row],[ASS_Status]])</f>
        <v>-2562-Inactive - Payroll Eligible</v>
      </c>
    </row>
    <row r="3253" spans="13:21" ht="33.75" x14ac:dyDescent="0.4">
      <c r="M3253" s="35" t="s">
        <v>7169</v>
      </c>
      <c r="N3253" s="35" t="s">
        <v>49469</v>
      </c>
      <c r="O3253" s="35" t="s">
        <v>7170</v>
      </c>
      <c r="P3253" s="35" t="s">
        <v>32726</v>
      </c>
      <c r="Q3253" s="35" t="s">
        <v>29721</v>
      </c>
      <c r="R3253" s="35" t="s">
        <v>29729</v>
      </c>
      <c r="S3253" s="35" t="s">
        <v>7171</v>
      </c>
      <c r="T3253" s="36" t="s">
        <v>30</v>
      </c>
      <c r="U3253" s="39" t="str">
        <f>_xlfn.CONCAT(Tabel4[[#This Row],[Personnr.]],"-",Tabel4[[#This Row],[Afdeling]],"-",Tabel4[[#This Row],[ASS_Status]])</f>
        <v>567-0115-Aktiv ansættelse</v>
      </c>
    </row>
    <row r="3254" spans="13:21" x14ac:dyDescent="0.4">
      <c r="M3254" s="35" t="s">
        <v>7172</v>
      </c>
      <c r="N3254" s="35" t="s">
        <v>49470</v>
      </c>
      <c r="O3254" s="35" t="s">
        <v>7173</v>
      </c>
      <c r="P3254" s="35" t="s">
        <v>32727</v>
      </c>
      <c r="Q3254" s="35" t="s">
        <v>29721</v>
      </c>
      <c r="R3254" s="35" t="s">
        <v>29844</v>
      </c>
      <c r="S3254" s="35" t="s">
        <v>7174</v>
      </c>
      <c r="T3254" s="36" t="s">
        <v>865</v>
      </c>
      <c r="U3254" s="39" t="str">
        <f>_xlfn.CONCAT(Tabel4[[#This Row],[Personnr.]],"-",Tabel4[[#This Row],[Afdeling]],"-",Tabel4[[#This Row],[ASS_Status]])</f>
        <v>24589-8640-Aktiv ansættelse</v>
      </c>
    </row>
    <row r="3255" spans="13:21" x14ac:dyDescent="0.4">
      <c r="M3255" s="35" t="s">
        <v>7175</v>
      </c>
      <c r="N3255" s="35" t="s">
        <v>49471</v>
      </c>
      <c r="O3255" s="35" t="s">
        <v>7176</v>
      </c>
      <c r="P3255" s="35" t="s">
        <v>32728</v>
      </c>
      <c r="Q3255" s="35" t="s">
        <v>29721</v>
      </c>
      <c r="R3255" s="35" t="s">
        <v>29786</v>
      </c>
      <c r="S3255" s="35" t="s">
        <v>7177</v>
      </c>
      <c r="T3255" s="36" t="s">
        <v>42501</v>
      </c>
      <c r="U3255" s="39" t="str">
        <f>_xlfn.CONCAT(Tabel4[[#This Row],[Personnr.]],"-",Tabel4[[#This Row],[Afdeling]],"-",Tabel4[[#This Row],[ASS_Status]])</f>
        <v>3365-2291-Aktiv ansættelse</v>
      </c>
    </row>
    <row r="3256" spans="13:21" x14ac:dyDescent="0.4">
      <c r="M3256" s="35" t="s">
        <v>7178</v>
      </c>
      <c r="N3256" s="35" t="s">
        <v>49472</v>
      </c>
      <c r="O3256" s="35" t="s">
        <v>7179</v>
      </c>
      <c r="P3256" s="35" t="s">
        <v>32729</v>
      </c>
      <c r="Q3256" s="35" t="s">
        <v>29721</v>
      </c>
      <c r="R3256" s="35" t="s">
        <v>29786</v>
      </c>
      <c r="S3256" s="35" t="s">
        <v>7180</v>
      </c>
      <c r="T3256" s="36" t="s">
        <v>45663</v>
      </c>
      <c r="U3256" s="39" t="str">
        <f>_xlfn.CONCAT(Tabel4[[#This Row],[Personnr.]],"-",Tabel4[[#This Row],[Afdeling]],"-",Tabel4[[#This Row],[ASS_Status]])</f>
        <v>5407-2912-Aktiv ansættelse</v>
      </c>
    </row>
    <row r="3257" spans="13:21" x14ac:dyDescent="0.4">
      <c r="M3257" s="35" t="s">
        <v>7181</v>
      </c>
      <c r="N3257" s="35" t="s">
        <v>49473</v>
      </c>
      <c r="O3257" s="35" t="s">
        <v>7182</v>
      </c>
      <c r="P3257" s="35" t="s">
        <v>32730</v>
      </c>
      <c r="Q3257" s="35" t="s">
        <v>29721</v>
      </c>
      <c r="R3257" s="35" t="s">
        <v>29797</v>
      </c>
      <c r="S3257" s="35" t="s">
        <v>7183</v>
      </c>
      <c r="T3257" s="36" t="s">
        <v>148</v>
      </c>
      <c r="U3257" s="39" t="str">
        <f>_xlfn.CONCAT(Tabel4[[#This Row],[Personnr.]],"-",Tabel4[[#This Row],[Afdeling]],"-",Tabel4[[#This Row],[ASS_Status]])</f>
        <v>11860-2280-Aktiv ansættelse</v>
      </c>
    </row>
    <row r="3258" spans="13:21" ht="33.75" x14ac:dyDescent="0.4">
      <c r="M3258" s="35" t="s">
        <v>7184</v>
      </c>
      <c r="N3258" s="35" t="s">
        <v>49474</v>
      </c>
      <c r="O3258" s="35" t="s">
        <v>7185</v>
      </c>
      <c r="P3258" s="35" t="s">
        <v>32731</v>
      </c>
      <c r="Q3258" s="35" t="s">
        <v>29721</v>
      </c>
      <c r="R3258" s="35" t="s">
        <v>30146</v>
      </c>
      <c r="S3258" s="35" t="s">
        <v>7186</v>
      </c>
      <c r="T3258" s="36" t="s">
        <v>886</v>
      </c>
      <c r="U3258" s="39" t="str">
        <f>_xlfn.CONCAT(Tabel4[[#This Row],[Personnr.]],"-",Tabel4[[#This Row],[Afdeling]],"-",Tabel4[[#This Row],[ASS_Status]])</f>
        <v>16613-8800-Aktiv ansættelse</v>
      </c>
    </row>
    <row r="3259" spans="13:21" x14ac:dyDescent="0.4">
      <c r="M3259" s="35" t="s">
        <v>7187</v>
      </c>
      <c r="N3259" s="35" t="s">
        <v>49475</v>
      </c>
      <c r="O3259" s="35" t="s">
        <v>7188</v>
      </c>
      <c r="P3259" s="35" t="s">
        <v>32732</v>
      </c>
      <c r="Q3259" s="35" t="s">
        <v>29718</v>
      </c>
      <c r="R3259" s="35" t="s">
        <v>30191</v>
      </c>
      <c r="S3259" s="35" t="s">
        <v>7189</v>
      </c>
      <c r="T3259" s="36" t="s">
        <v>818</v>
      </c>
      <c r="U3259" s="39" t="str">
        <f>_xlfn.CONCAT(Tabel4[[#This Row],[Personnr.]],"-",Tabel4[[#This Row],[Afdeling]],"-",Tabel4[[#This Row],[ASS_Status]])</f>
        <v>28684-8340-Inactive - Payroll Eligible</v>
      </c>
    </row>
    <row r="3260" spans="13:21" x14ac:dyDescent="0.4">
      <c r="M3260" s="35" t="s">
        <v>7190</v>
      </c>
      <c r="N3260" s="35" t="s">
        <v>49476</v>
      </c>
      <c r="O3260" s="35" t="s">
        <v>7191</v>
      </c>
      <c r="P3260" s="35" t="s">
        <v>32733</v>
      </c>
      <c r="Q3260" s="35" t="s">
        <v>29718</v>
      </c>
      <c r="R3260" s="35" t="s">
        <v>29748</v>
      </c>
      <c r="S3260" s="35" t="s">
        <v>7192</v>
      </c>
      <c r="T3260" s="36" t="s">
        <v>177</v>
      </c>
      <c r="U3260" s="39" t="str">
        <f>_xlfn.CONCAT(Tabel4[[#This Row],[Personnr.]],"-",Tabel4[[#This Row],[Afdeling]],"-",Tabel4[[#This Row],[ASS_Status]])</f>
        <v>20140-2365-Inactive - Payroll Eligible</v>
      </c>
    </row>
    <row r="3261" spans="13:21" x14ac:dyDescent="0.4">
      <c r="M3261" s="35" t="s">
        <v>7193</v>
      </c>
      <c r="N3261" s="35"/>
      <c r="O3261" s="35" t="s">
        <v>7194</v>
      </c>
      <c r="P3261" s="35" t="s">
        <v>32734</v>
      </c>
      <c r="Q3261" s="35" t="s">
        <v>29718</v>
      </c>
      <c r="R3261" s="35" t="s">
        <v>29802</v>
      </c>
      <c r="S3261" s="35" t="s">
        <v>7195</v>
      </c>
      <c r="T3261" s="36" t="s">
        <v>29</v>
      </c>
      <c r="U3261" s="39" t="str">
        <f>_xlfn.CONCAT(Tabel4[[#This Row],[Personnr.]],"-",Tabel4[[#This Row],[Afdeling]],"-",Tabel4[[#This Row],[ASS_Status]])</f>
        <v>33378-0114-Inactive - Payroll Eligible</v>
      </c>
    </row>
    <row r="3262" spans="13:21" x14ac:dyDescent="0.4">
      <c r="M3262" s="35" t="s">
        <v>7196</v>
      </c>
      <c r="N3262" s="35" t="s">
        <v>49477</v>
      </c>
      <c r="O3262" s="35" t="s">
        <v>7197</v>
      </c>
      <c r="P3262" s="35" t="s">
        <v>32735</v>
      </c>
      <c r="Q3262" s="35" t="s">
        <v>29721</v>
      </c>
      <c r="R3262" s="35" t="s">
        <v>29761</v>
      </c>
      <c r="S3262" s="35" t="s">
        <v>7198</v>
      </c>
      <c r="T3262" s="36" t="s">
        <v>29</v>
      </c>
      <c r="U3262" s="39" t="str">
        <f>_xlfn.CONCAT(Tabel4[[#This Row],[Personnr.]],"-",Tabel4[[#This Row],[Afdeling]],"-",Tabel4[[#This Row],[ASS_Status]])</f>
        <v>17317-0114-Aktiv ansættelse</v>
      </c>
    </row>
    <row r="3263" spans="13:21" x14ac:dyDescent="0.4">
      <c r="M3263" s="35" t="s">
        <v>7199</v>
      </c>
      <c r="N3263" s="35" t="s">
        <v>49478</v>
      </c>
      <c r="O3263" s="35" t="s">
        <v>7200</v>
      </c>
      <c r="P3263" s="35" t="s">
        <v>32736</v>
      </c>
      <c r="Q3263" s="35" t="s">
        <v>29718</v>
      </c>
      <c r="R3263" s="35" t="s">
        <v>29737</v>
      </c>
      <c r="S3263" s="35" t="s">
        <v>7201</v>
      </c>
      <c r="T3263" s="36" t="s">
        <v>358</v>
      </c>
      <c r="U3263" s="39" t="str">
        <f>_xlfn.CONCAT(Tabel4[[#This Row],[Personnr.]],"-",Tabel4[[#This Row],[Afdeling]],"-",Tabel4[[#This Row],[ASS_Status]])</f>
        <v>24040-2823-Inactive - Payroll Eligible</v>
      </c>
    </row>
    <row r="3264" spans="13:21" x14ac:dyDescent="0.4">
      <c r="M3264" s="35" t="s">
        <v>7199</v>
      </c>
      <c r="N3264" s="35"/>
      <c r="O3264" s="35"/>
      <c r="P3264" s="35" t="s">
        <v>42960</v>
      </c>
      <c r="Q3264" s="35" t="s">
        <v>29721</v>
      </c>
      <c r="R3264" s="35" t="s">
        <v>29719</v>
      </c>
      <c r="S3264" s="35" t="s">
        <v>7201</v>
      </c>
      <c r="T3264" s="36" t="s">
        <v>359</v>
      </c>
      <c r="U3264" s="39" t="str">
        <f>_xlfn.CONCAT(Tabel4[[#This Row],[Personnr.]],"-",Tabel4[[#This Row],[Afdeling]],"-",Tabel4[[#This Row],[ASS_Status]])</f>
        <v>-2824-Aktiv ansættelse</v>
      </c>
    </row>
    <row r="3265" spans="13:21" x14ac:dyDescent="0.4">
      <c r="M3265" s="35" t="s">
        <v>32737</v>
      </c>
      <c r="N3265" s="35" t="s">
        <v>49479</v>
      </c>
      <c r="O3265" s="35" t="s">
        <v>32738</v>
      </c>
      <c r="P3265" s="35" t="s">
        <v>32739</v>
      </c>
      <c r="Q3265" s="35" t="s">
        <v>29718</v>
      </c>
      <c r="R3265" s="35" t="s">
        <v>29754</v>
      </c>
      <c r="S3265" s="35" t="s">
        <v>15990</v>
      </c>
      <c r="T3265" s="36" t="s">
        <v>821</v>
      </c>
      <c r="U3265" s="39" t="str">
        <f>_xlfn.CONCAT(Tabel4[[#This Row],[Personnr.]],"-",Tabel4[[#This Row],[Afdeling]],"-",Tabel4[[#This Row],[ASS_Status]])</f>
        <v>35578-8370-Inactive - Payroll Eligible</v>
      </c>
    </row>
    <row r="3266" spans="13:21" ht="33.75" x14ac:dyDescent="0.4">
      <c r="M3266" s="35" t="s">
        <v>7202</v>
      </c>
      <c r="N3266" s="35" t="s">
        <v>49480</v>
      </c>
      <c r="O3266" s="35" t="s">
        <v>7203</v>
      </c>
      <c r="P3266" s="35" t="s">
        <v>32740</v>
      </c>
      <c r="Q3266" s="35" t="s">
        <v>29718</v>
      </c>
      <c r="R3266" s="35" t="s">
        <v>30191</v>
      </c>
      <c r="S3266" s="35" t="s">
        <v>7204</v>
      </c>
      <c r="T3266" s="36" t="s">
        <v>818</v>
      </c>
      <c r="U3266" s="39" t="str">
        <f>_xlfn.CONCAT(Tabel4[[#This Row],[Personnr.]],"-",Tabel4[[#This Row],[Afdeling]],"-",Tabel4[[#This Row],[ASS_Status]])</f>
        <v>28225-8340-Inactive - Payroll Eligible</v>
      </c>
    </row>
    <row r="3267" spans="13:21" x14ac:dyDescent="0.4">
      <c r="M3267" s="35" t="s">
        <v>7205</v>
      </c>
      <c r="N3267" s="35" t="s">
        <v>49481</v>
      </c>
      <c r="O3267" s="35" t="s">
        <v>7206</v>
      </c>
      <c r="P3267" s="35" t="s">
        <v>32741</v>
      </c>
      <c r="Q3267" s="35" t="s">
        <v>29718</v>
      </c>
      <c r="R3267" s="35" t="s">
        <v>29761</v>
      </c>
      <c r="S3267" s="35" t="s">
        <v>7207</v>
      </c>
      <c r="T3267" s="36" t="s">
        <v>341</v>
      </c>
      <c r="U3267" s="39" t="str">
        <f>_xlfn.CONCAT(Tabel4[[#This Row],[Personnr.]],"-",Tabel4[[#This Row],[Afdeling]],"-",Tabel4[[#This Row],[ASS_Status]])</f>
        <v>24196-2793-Inactive - Payroll Eligible</v>
      </c>
    </row>
    <row r="3268" spans="13:21" x14ac:dyDescent="0.4">
      <c r="M3268" s="35" t="s">
        <v>7205</v>
      </c>
      <c r="N3268" s="35"/>
      <c r="O3268" s="35"/>
      <c r="P3268" s="35" t="s">
        <v>32742</v>
      </c>
      <c r="Q3268" s="35" t="s">
        <v>29932</v>
      </c>
      <c r="R3268" s="35" t="s">
        <v>29737</v>
      </c>
      <c r="S3268" s="35" t="s">
        <v>7207</v>
      </c>
      <c r="T3268" s="36" t="s">
        <v>341</v>
      </c>
      <c r="U3268" s="39" t="str">
        <f>_xlfn.CONCAT(Tabel4[[#This Row],[Personnr.]],"-",Tabel4[[#This Row],[Afdeling]],"-",Tabel4[[#This Row],[ASS_Status]])</f>
        <v>-2793-Barsel med løn (191)</v>
      </c>
    </row>
    <row r="3269" spans="13:21" x14ac:dyDescent="0.4">
      <c r="M3269" s="35" t="s">
        <v>7208</v>
      </c>
      <c r="N3269" s="35" t="s">
        <v>49482</v>
      </c>
      <c r="O3269" s="35" t="s">
        <v>7209</v>
      </c>
      <c r="P3269" s="35" t="s">
        <v>32743</v>
      </c>
      <c r="Q3269" s="35" t="s">
        <v>29718</v>
      </c>
      <c r="R3269" s="35" t="s">
        <v>29748</v>
      </c>
      <c r="S3269" s="35" t="s">
        <v>7210</v>
      </c>
      <c r="T3269" s="36" t="s">
        <v>129</v>
      </c>
      <c r="U3269" s="39" t="str">
        <f>_xlfn.CONCAT(Tabel4[[#This Row],[Personnr.]],"-",Tabel4[[#This Row],[Afdeling]],"-",Tabel4[[#This Row],[ASS_Status]])</f>
        <v>30149-2239-Inactive - Payroll Eligible</v>
      </c>
    </row>
    <row r="3270" spans="13:21" x14ac:dyDescent="0.4">
      <c r="M3270" s="35" t="s">
        <v>7211</v>
      </c>
      <c r="N3270" s="35" t="s">
        <v>49483</v>
      </c>
      <c r="O3270" s="35" t="s">
        <v>7212</v>
      </c>
      <c r="P3270" s="35" t="s">
        <v>32744</v>
      </c>
      <c r="Q3270" s="35" t="s">
        <v>29718</v>
      </c>
      <c r="R3270" s="35" t="s">
        <v>29737</v>
      </c>
      <c r="S3270" s="35" t="s">
        <v>7213</v>
      </c>
      <c r="T3270" s="36" t="s">
        <v>452</v>
      </c>
      <c r="U3270" s="39" t="str">
        <f>_xlfn.CONCAT(Tabel4[[#This Row],[Personnr.]],"-",Tabel4[[#This Row],[Afdeling]],"-",Tabel4[[#This Row],[ASS_Status]])</f>
        <v>21011-3120-Inactive - Payroll Eligible</v>
      </c>
    </row>
    <row r="3271" spans="13:21" x14ac:dyDescent="0.4">
      <c r="M3271" s="35" t="s">
        <v>7211</v>
      </c>
      <c r="N3271" s="35"/>
      <c r="O3271" s="35"/>
      <c r="P3271" s="35" t="s">
        <v>32745</v>
      </c>
      <c r="Q3271" s="35" t="s">
        <v>29718</v>
      </c>
      <c r="R3271" s="35" t="s">
        <v>29748</v>
      </c>
      <c r="S3271" s="35" t="s">
        <v>7213</v>
      </c>
      <c r="T3271" s="36" t="s">
        <v>452</v>
      </c>
      <c r="U3271" s="39" t="str">
        <f>_xlfn.CONCAT(Tabel4[[#This Row],[Personnr.]],"-",Tabel4[[#This Row],[Afdeling]],"-",Tabel4[[#This Row],[ASS_Status]])</f>
        <v>-3120-Inactive - Payroll Eligible</v>
      </c>
    </row>
    <row r="3272" spans="13:21" x14ac:dyDescent="0.4">
      <c r="M3272" s="35" t="s">
        <v>7211</v>
      </c>
      <c r="N3272" s="35"/>
      <c r="O3272" s="35"/>
      <c r="P3272" s="35" t="s">
        <v>32746</v>
      </c>
      <c r="Q3272" s="35" t="s">
        <v>29718</v>
      </c>
      <c r="R3272" s="35" t="s">
        <v>29737</v>
      </c>
      <c r="S3272" s="35" t="s">
        <v>7213</v>
      </c>
      <c r="T3272" s="36" t="s">
        <v>452</v>
      </c>
      <c r="U3272" s="39" t="str">
        <f>_xlfn.CONCAT(Tabel4[[#This Row],[Personnr.]],"-",Tabel4[[#This Row],[Afdeling]],"-",Tabel4[[#This Row],[ASS_Status]])</f>
        <v>-3120-Inactive - Payroll Eligible</v>
      </c>
    </row>
    <row r="3273" spans="13:21" x14ac:dyDescent="0.4">
      <c r="M3273" s="35" t="s">
        <v>7211</v>
      </c>
      <c r="N3273" s="35"/>
      <c r="O3273" s="35"/>
      <c r="P3273" s="35" t="s">
        <v>32747</v>
      </c>
      <c r="Q3273" s="35" t="s">
        <v>29718</v>
      </c>
      <c r="R3273" s="35" t="s">
        <v>29737</v>
      </c>
      <c r="S3273" s="35" t="s">
        <v>7213</v>
      </c>
      <c r="T3273" s="36" t="s">
        <v>368</v>
      </c>
      <c r="U3273" s="39" t="str">
        <f>_xlfn.CONCAT(Tabel4[[#This Row],[Personnr.]],"-",Tabel4[[#This Row],[Afdeling]],"-",Tabel4[[#This Row],[ASS_Status]])</f>
        <v>-2833-Inactive - Payroll Eligible</v>
      </c>
    </row>
    <row r="3274" spans="13:21" x14ac:dyDescent="0.4">
      <c r="M3274" s="35" t="s">
        <v>7214</v>
      </c>
      <c r="N3274" s="35" t="s">
        <v>49484</v>
      </c>
      <c r="O3274" s="35" t="s">
        <v>7215</v>
      </c>
      <c r="P3274" s="35" t="s">
        <v>32748</v>
      </c>
      <c r="Q3274" s="35" t="s">
        <v>29718</v>
      </c>
      <c r="R3274" s="35" t="s">
        <v>29745</v>
      </c>
      <c r="S3274" s="35" t="s">
        <v>7216</v>
      </c>
      <c r="T3274" s="36" t="s">
        <v>108</v>
      </c>
      <c r="U3274" s="39" t="str">
        <f>_xlfn.CONCAT(Tabel4[[#This Row],[Personnr.]],"-",Tabel4[[#This Row],[Afdeling]],"-",Tabel4[[#This Row],[ASS_Status]])</f>
        <v>33388-1212-Inactive - Payroll Eligible</v>
      </c>
    </row>
    <row r="3275" spans="13:21" x14ac:dyDescent="0.4">
      <c r="M3275" s="35" t="s">
        <v>7217</v>
      </c>
      <c r="N3275" s="35" t="s">
        <v>49485</v>
      </c>
      <c r="O3275" s="35" t="s">
        <v>7218</v>
      </c>
      <c r="P3275" s="35" t="s">
        <v>32749</v>
      </c>
      <c r="Q3275" s="35" t="s">
        <v>29721</v>
      </c>
      <c r="R3275" s="35" t="s">
        <v>29748</v>
      </c>
      <c r="S3275" s="35" t="s">
        <v>7219</v>
      </c>
      <c r="T3275" s="36" t="s">
        <v>452</v>
      </c>
      <c r="U3275" s="39" t="str">
        <f>_xlfn.CONCAT(Tabel4[[#This Row],[Personnr.]],"-",Tabel4[[#This Row],[Afdeling]],"-",Tabel4[[#This Row],[ASS_Status]])</f>
        <v>26616-3120-Aktiv ansættelse</v>
      </c>
    </row>
    <row r="3276" spans="13:21" x14ac:dyDescent="0.4">
      <c r="M3276" s="35" t="s">
        <v>7220</v>
      </c>
      <c r="N3276" s="35" t="s">
        <v>49486</v>
      </c>
      <c r="O3276" s="35" t="s">
        <v>7221</v>
      </c>
      <c r="P3276" s="35" t="s">
        <v>32750</v>
      </c>
      <c r="Q3276" s="35" t="s">
        <v>29718</v>
      </c>
      <c r="R3276" s="35" t="s">
        <v>29748</v>
      </c>
      <c r="S3276" s="35" t="s">
        <v>7222</v>
      </c>
      <c r="T3276" s="36" t="s">
        <v>137</v>
      </c>
      <c r="U3276" s="39" t="str">
        <f>_xlfn.CONCAT(Tabel4[[#This Row],[Personnr.]],"-",Tabel4[[#This Row],[Afdeling]],"-",Tabel4[[#This Row],[ASS_Status]])</f>
        <v>26824-2252-Inactive - Payroll Eligible</v>
      </c>
    </row>
    <row r="3277" spans="13:21" x14ac:dyDescent="0.4">
      <c r="M3277" s="35" t="s">
        <v>7223</v>
      </c>
      <c r="N3277" s="35" t="s">
        <v>49487</v>
      </c>
      <c r="O3277" s="35" t="s">
        <v>7224</v>
      </c>
      <c r="P3277" s="35" t="s">
        <v>32751</v>
      </c>
      <c r="Q3277" s="35" t="s">
        <v>29721</v>
      </c>
      <c r="R3277" s="35" t="s">
        <v>29761</v>
      </c>
      <c r="S3277" s="35" t="s">
        <v>7225</v>
      </c>
      <c r="T3277" s="36" t="s">
        <v>329</v>
      </c>
      <c r="U3277" s="39" t="str">
        <f>_xlfn.CONCAT(Tabel4[[#This Row],[Personnr.]],"-",Tabel4[[#This Row],[Afdeling]],"-",Tabel4[[#This Row],[ASS_Status]])</f>
        <v>30458-2781-Aktiv ansættelse</v>
      </c>
    </row>
    <row r="3278" spans="13:21" ht="33.75" x14ac:dyDescent="0.4">
      <c r="M3278" s="35" t="s">
        <v>7226</v>
      </c>
      <c r="N3278" s="35" t="s">
        <v>49488</v>
      </c>
      <c r="O3278" s="35" t="s">
        <v>7227</v>
      </c>
      <c r="P3278" s="35" t="s">
        <v>32752</v>
      </c>
      <c r="Q3278" s="35" t="s">
        <v>29721</v>
      </c>
      <c r="R3278" s="35" t="s">
        <v>29748</v>
      </c>
      <c r="S3278" s="35" t="s">
        <v>7228</v>
      </c>
      <c r="T3278" s="36" t="s">
        <v>54</v>
      </c>
      <c r="U3278" s="39" t="str">
        <f>_xlfn.CONCAT(Tabel4[[#This Row],[Personnr.]],"-",Tabel4[[#This Row],[Afdeling]],"-",Tabel4[[#This Row],[ASS_Status]])</f>
        <v>27965-1035-Aktiv ansættelse</v>
      </c>
    </row>
    <row r="3279" spans="13:21" ht="33.75" x14ac:dyDescent="0.4">
      <c r="M3279" s="35" t="s">
        <v>7229</v>
      </c>
      <c r="N3279" s="35" t="s">
        <v>49489</v>
      </c>
      <c r="O3279" s="35" t="s">
        <v>7230</v>
      </c>
      <c r="P3279" s="35" t="s">
        <v>32753</v>
      </c>
      <c r="Q3279" s="35" t="s">
        <v>29718</v>
      </c>
      <c r="R3279" s="35" t="s">
        <v>29745</v>
      </c>
      <c r="S3279" s="35" t="s">
        <v>7231</v>
      </c>
      <c r="T3279" s="36" t="s">
        <v>39</v>
      </c>
      <c r="U3279" s="39" t="str">
        <f>_xlfn.CONCAT(Tabel4[[#This Row],[Personnr.]],"-",Tabel4[[#This Row],[Afdeling]],"-",Tabel4[[#This Row],[ASS_Status]])</f>
        <v>33410-0132-Inactive - Payroll Eligible</v>
      </c>
    </row>
    <row r="3280" spans="13:21" ht="33.75" x14ac:dyDescent="0.4">
      <c r="M3280" s="35" t="s">
        <v>7232</v>
      </c>
      <c r="N3280" s="35" t="s">
        <v>49490</v>
      </c>
      <c r="O3280" s="35" t="s">
        <v>7233</v>
      </c>
      <c r="P3280" s="35" t="s">
        <v>32754</v>
      </c>
      <c r="Q3280" s="35" t="s">
        <v>29718</v>
      </c>
      <c r="R3280" s="35" t="s">
        <v>29745</v>
      </c>
      <c r="S3280" s="35" t="s">
        <v>7234</v>
      </c>
      <c r="T3280" s="36" t="s">
        <v>350</v>
      </c>
      <c r="U3280" s="39" t="str">
        <f>_xlfn.CONCAT(Tabel4[[#This Row],[Personnr.]],"-",Tabel4[[#This Row],[Afdeling]],"-",Tabel4[[#This Row],[ASS_Status]])</f>
        <v>25509-2810-Inactive - Payroll Eligible</v>
      </c>
    </row>
    <row r="3281" spans="13:21" ht="33.75" x14ac:dyDescent="0.4">
      <c r="M3281" s="35" t="s">
        <v>7232</v>
      </c>
      <c r="N3281" s="35"/>
      <c r="O3281" s="35"/>
      <c r="P3281" s="35" t="s">
        <v>32755</v>
      </c>
      <c r="Q3281" s="35" t="s">
        <v>29718</v>
      </c>
      <c r="R3281" s="35" t="s">
        <v>29745</v>
      </c>
      <c r="S3281" s="35" t="s">
        <v>7234</v>
      </c>
      <c r="T3281" s="36" t="s">
        <v>263</v>
      </c>
      <c r="U3281" s="39" t="str">
        <f>_xlfn.CONCAT(Tabel4[[#This Row],[Personnr.]],"-",Tabel4[[#This Row],[Afdeling]],"-",Tabel4[[#This Row],[ASS_Status]])</f>
        <v>-2610-Inactive - Payroll Eligible</v>
      </c>
    </row>
    <row r="3282" spans="13:21" ht="33.75" x14ac:dyDescent="0.4">
      <c r="M3282" s="35" t="s">
        <v>27680</v>
      </c>
      <c r="N3282" s="35" t="s">
        <v>49491</v>
      </c>
      <c r="O3282" s="35" t="s">
        <v>27681</v>
      </c>
      <c r="P3282" s="35" t="s">
        <v>32756</v>
      </c>
      <c r="Q3282" s="35" t="s">
        <v>29718</v>
      </c>
      <c r="R3282" s="35" t="s">
        <v>29745</v>
      </c>
      <c r="S3282" s="35" t="s">
        <v>27682</v>
      </c>
      <c r="T3282" s="36" t="s">
        <v>288</v>
      </c>
      <c r="U3282" s="39" t="str">
        <f>_xlfn.CONCAT(Tabel4[[#This Row],[Personnr.]],"-",Tabel4[[#This Row],[Afdeling]],"-",Tabel4[[#This Row],[ASS_Status]])</f>
        <v>34563-2694-Inactive - Payroll Eligible</v>
      </c>
    </row>
    <row r="3283" spans="13:21" x14ac:dyDescent="0.4">
      <c r="M3283" s="35" t="s">
        <v>7235</v>
      </c>
      <c r="N3283" s="35" t="s">
        <v>49492</v>
      </c>
      <c r="O3283" s="35" t="s">
        <v>7236</v>
      </c>
      <c r="P3283" s="35" t="s">
        <v>32757</v>
      </c>
      <c r="Q3283" s="35" t="s">
        <v>29718</v>
      </c>
      <c r="R3283" s="35" t="s">
        <v>29754</v>
      </c>
      <c r="S3283" s="35" t="s">
        <v>7237</v>
      </c>
      <c r="T3283" s="36" t="s">
        <v>816</v>
      </c>
      <c r="U3283" s="39" t="str">
        <f>_xlfn.CONCAT(Tabel4[[#This Row],[Personnr.]],"-",Tabel4[[#This Row],[Afdeling]],"-",Tabel4[[#This Row],[ASS_Status]])</f>
        <v>29958-8320-Inactive - Payroll Eligible</v>
      </c>
    </row>
    <row r="3284" spans="13:21" x14ac:dyDescent="0.4">
      <c r="M3284" s="35" t="s">
        <v>7235</v>
      </c>
      <c r="N3284" s="35"/>
      <c r="O3284" s="35"/>
      <c r="P3284" s="35" t="s">
        <v>32758</v>
      </c>
      <c r="Q3284" s="35" t="s">
        <v>29721</v>
      </c>
      <c r="R3284" s="35" t="s">
        <v>29748</v>
      </c>
      <c r="S3284" s="35" t="s">
        <v>7237</v>
      </c>
      <c r="T3284" s="36" t="s">
        <v>135</v>
      </c>
      <c r="U3284" s="39" t="str">
        <f>_xlfn.CONCAT(Tabel4[[#This Row],[Personnr.]],"-",Tabel4[[#This Row],[Afdeling]],"-",Tabel4[[#This Row],[ASS_Status]])</f>
        <v>-2250-Aktiv ansættelse</v>
      </c>
    </row>
    <row r="3285" spans="13:21" x14ac:dyDescent="0.4">
      <c r="M3285" s="35" t="s">
        <v>7238</v>
      </c>
      <c r="N3285" s="35" t="s">
        <v>49493</v>
      </c>
      <c r="O3285" s="35" t="s">
        <v>7239</v>
      </c>
      <c r="P3285" s="35" t="s">
        <v>32759</v>
      </c>
      <c r="Q3285" s="35" t="s">
        <v>29721</v>
      </c>
      <c r="R3285" s="35" t="s">
        <v>29748</v>
      </c>
      <c r="S3285" s="35" t="s">
        <v>7240</v>
      </c>
      <c r="T3285" s="36" t="s">
        <v>457</v>
      </c>
      <c r="U3285" s="39" t="str">
        <f>_xlfn.CONCAT(Tabel4[[#This Row],[Personnr.]],"-",Tabel4[[#This Row],[Afdeling]],"-",Tabel4[[#This Row],[ASS_Status]])</f>
        <v>32533-3141-Aktiv ansættelse</v>
      </c>
    </row>
    <row r="3286" spans="13:21" x14ac:dyDescent="0.4">
      <c r="M3286" s="35" t="s">
        <v>44599</v>
      </c>
      <c r="N3286" s="35" t="s">
        <v>49494</v>
      </c>
      <c r="O3286" s="35" t="s">
        <v>44600</v>
      </c>
      <c r="P3286" s="35" t="s">
        <v>42961</v>
      </c>
      <c r="Q3286" s="35" t="s">
        <v>29718</v>
      </c>
      <c r="R3286" s="35" t="s">
        <v>29745</v>
      </c>
      <c r="S3286" s="35" t="s">
        <v>42962</v>
      </c>
      <c r="T3286" s="36" t="s">
        <v>85</v>
      </c>
      <c r="U3286" s="39" t="str">
        <f>_xlfn.CONCAT(Tabel4[[#This Row],[Personnr.]],"-",Tabel4[[#This Row],[Afdeling]],"-",Tabel4[[#This Row],[ASS_Status]])</f>
        <v>36073-1118-Inactive - Payroll Eligible</v>
      </c>
    </row>
    <row r="3287" spans="13:21" x14ac:dyDescent="0.4">
      <c r="M3287" s="35" t="s">
        <v>44599</v>
      </c>
      <c r="N3287" s="35"/>
      <c r="O3287" s="35"/>
      <c r="P3287" s="35" t="s">
        <v>49495</v>
      </c>
      <c r="Q3287" s="35" t="s">
        <v>29718</v>
      </c>
      <c r="R3287" s="35" t="s">
        <v>29745</v>
      </c>
      <c r="S3287" s="35" t="s">
        <v>42962</v>
      </c>
      <c r="T3287" s="36" t="s">
        <v>85</v>
      </c>
      <c r="U3287" s="39" t="str">
        <f>_xlfn.CONCAT(Tabel4[[#This Row],[Personnr.]],"-",Tabel4[[#This Row],[Afdeling]],"-",Tabel4[[#This Row],[ASS_Status]])</f>
        <v>-1118-Inactive - Payroll Eligible</v>
      </c>
    </row>
    <row r="3288" spans="13:21" x14ac:dyDescent="0.4">
      <c r="M3288" s="35" t="s">
        <v>7241</v>
      </c>
      <c r="N3288" s="35" t="s">
        <v>49496</v>
      </c>
      <c r="O3288" s="35" t="s">
        <v>7242</v>
      </c>
      <c r="P3288" s="35" t="s">
        <v>32760</v>
      </c>
      <c r="Q3288" s="35" t="s">
        <v>29718</v>
      </c>
      <c r="R3288" s="35" t="s">
        <v>29754</v>
      </c>
      <c r="S3288" s="35" t="s">
        <v>7243</v>
      </c>
      <c r="T3288" s="36" t="s">
        <v>312</v>
      </c>
      <c r="U3288" s="39" t="str">
        <f>_xlfn.CONCAT(Tabel4[[#This Row],[Personnr.]],"-",Tabel4[[#This Row],[Afdeling]],"-",Tabel4[[#This Row],[ASS_Status]])</f>
        <v>33061-2758-Inactive - Payroll Eligible</v>
      </c>
    </row>
    <row r="3289" spans="13:21" x14ac:dyDescent="0.4">
      <c r="M3289" s="35" t="s">
        <v>7241</v>
      </c>
      <c r="N3289" s="35"/>
      <c r="O3289" s="35"/>
      <c r="P3289" s="35" t="s">
        <v>42963</v>
      </c>
      <c r="Q3289" s="35" t="s">
        <v>29718</v>
      </c>
      <c r="R3289" s="35" t="s">
        <v>29745</v>
      </c>
      <c r="S3289" s="35" t="s">
        <v>7243</v>
      </c>
      <c r="T3289" s="36" t="s">
        <v>308</v>
      </c>
      <c r="U3289" s="39" t="str">
        <f>_xlfn.CONCAT(Tabel4[[#This Row],[Personnr.]],"-",Tabel4[[#This Row],[Afdeling]],"-",Tabel4[[#This Row],[ASS_Status]])</f>
        <v>-2751-Inactive - Payroll Eligible</v>
      </c>
    </row>
    <row r="3290" spans="13:21" x14ac:dyDescent="0.4">
      <c r="M3290" s="35" t="s">
        <v>7241</v>
      </c>
      <c r="N3290" s="35"/>
      <c r="O3290" s="35"/>
      <c r="P3290" s="35" t="s">
        <v>49497</v>
      </c>
      <c r="Q3290" s="35" t="s">
        <v>29721</v>
      </c>
      <c r="R3290" s="35" t="s">
        <v>29754</v>
      </c>
      <c r="S3290" s="35" t="s">
        <v>7243</v>
      </c>
      <c r="T3290" s="36" t="s">
        <v>161</v>
      </c>
      <c r="U3290" s="39" t="str">
        <f>_xlfn.CONCAT(Tabel4[[#This Row],[Personnr.]],"-",Tabel4[[#This Row],[Afdeling]],"-",Tabel4[[#This Row],[ASS_Status]])</f>
        <v>-2305-Aktiv ansættelse</v>
      </c>
    </row>
    <row r="3291" spans="13:21" x14ac:dyDescent="0.4">
      <c r="M3291" s="35" t="s">
        <v>32761</v>
      </c>
      <c r="N3291" s="35" t="s">
        <v>49498</v>
      </c>
      <c r="O3291" s="35" t="s">
        <v>32762</v>
      </c>
      <c r="P3291" s="35" t="s">
        <v>32763</v>
      </c>
      <c r="Q3291" s="35" t="s">
        <v>29718</v>
      </c>
      <c r="R3291" s="35" t="s">
        <v>29745</v>
      </c>
      <c r="S3291" s="35" t="s">
        <v>32764</v>
      </c>
      <c r="T3291" s="36" t="s">
        <v>85</v>
      </c>
      <c r="U3291" s="39" t="str">
        <f>_xlfn.CONCAT(Tabel4[[#This Row],[Personnr.]],"-",Tabel4[[#This Row],[Afdeling]],"-",Tabel4[[#This Row],[ASS_Status]])</f>
        <v>35036-1118-Inactive - Payroll Eligible</v>
      </c>
    </row>
    <row r="3292" spans="13:21" ht="33.75" x14ac:dyDescent="0.4">
      <c r="M3292" s="35" t="s">
        <v>49499</v>
      </c>
      <c r="N3292" s="35" t="s">
        <v>49500</v>
      </c>
      <c r="O3292" s="35" t="s">
        <v>49501</v>
      </c>
      <c r="P3292" s="35" t="s">
        <v>49502</v>
      </c>
      <c r="Q3292" s="35" t="s">
        <v>29721</v>
      </c>
      <c r="R3292" s="35" t="s">
        <v>29745</v>
      </c>
      <c r="S3292" s="35" t="s">
        <v>49503</v>
      </c>
      <c r="T3292" s="36" t="s">
        <v>725</v>
      </c>
      <c r="U3292" s="39" t="str">
        <f>_xlfn.CONCAT(Tabel4[[#This Row],[Personnr.]],"-",Tabel4[[#This Row],[Afdeling]],"-",Tabel4[[#This Row],[ASS_Status]])</f>
        <v>36989-6265-Aktiv ansættelse</v>
      </c>
    </row>
    <row r="3293" spans="13:21" ht="33.75" x14ac:dyDescent="0.4">
      <c r="M3293" s="35" t="s">
        <v>44601</v>
      </c>
      <c r="N3293" s="35" t="s">
        <v>49504</v>
      </c>
      <c r="O3293" s="35" t="s">
        <v>44602</v>
      </c>
      <c r="P3293" s="35" t="s">
        <v>42964</v>
      </c>
      <c r="Q3293" s="35" t="s">
        <v>29721</v>
      </c>
      <c r="R3293" s="35" t="s">
        <v>37941</v>
      </c>
      <c r="S3293" s="35" t="s">
        <v>42965</v>
      </c>
      <c r="T3293" s="36" t="s">
        <v>182</v>
      </c>
      <c r="U3293" s="39" t="str">
        <f>_xlfn.CONCAT(Tabel4[[#This Row],[Personnr.]],"-",Tabel4[[#This Row],[Afdeling]],"-",Tabel4[[#This Row],[ASS_Status]])</f>
        <v>35633-2380-Aktiv ansættelse</v>
      </c>
    </row>
    <row r="3294" spans="13:21" ht="33.75" x14ac:dyDescent="0.4">
      <c r="M3294" s="35" t="s">
        <v>32765</v>
      </c>
      <c r="N3294" s="35" t="s">
        <v>49505</v>
      </c>
      <c r="O3294" s="35" t="s">
        <v>32766</v>
      </c>
      <c r="P3294" s="35" t="s">
        <v>32767</v>
      </c>
      <c r="Q3294" s="35" t="s">
        <v>29718</v>
      </c>
      <c r="R3294" s="35" t="s">
        <v>29745</v>
      </c>
      <c r="S3294" s="35" t="s">
        <v>32768</v>
      </c>
      <c r="T3294" s="36" t="s">
        <v>85</v>
      </c>
      <c r="U3294" s="39" t="str">
        <f>_xlfn.CONCAT(Tabel4[[#This Row],[Personnr.]],"-",Tabel4[[#This Row],[Afdeling]],"-",Tabel4[[#This Row],[ASS_Status]])</f>
        <v>35034-1118-Inactive - Payroll Eligible</v>
      </c>
    </row>
    <row r="3295" spans="13:21" x14ac:dyDescent="0.4">
      <c r="M3295" s="35" t="s">
        <v>7244</v>
      </c>
      <c r="N3295" s="35" t="s">
        <v>49506</v>
      </c>
      <c r="O3295" s="35" t="s">
        <v>7245</v>
      </c>
      <c r="P3295" s="35" t="s">
        <v>32769</v>
      </c>
      <c r="Q3295" s="35" t="s">
        <v>29721</v>
      </c>
      <c r="R3295" s="35" t="s">
        <v>29729</v>
      </c>
      <c r="S3295" s="35" t="s">
        <v>7246</v>
      </c>
      <c r="T3295" s="36" t="s">
        <v>358</v>
      </c>
      <c r="U3295" s="39" t="str">
        <f>_xlfn.CONCAT(Tabel4[[#This Row],[Personnr.]],"-",Tabel4[[#This Row],[Afdeling]],"-",Tabel4[[#This Row],[ASS_Status]])</f>
        <v>1230-2823-Aktiv ansættelse</v>
      </c>
    </row>
    <row r="3296" spans="13:21" x14ac:dyDescent="0.4">
      <c r="M3296" s="35" t="s">
        <v>7247</v>
      </c>
      <c r="N3296" s="35" t="s">
        <v>49507</v>
      </c>
      <c r="O3296" s="35" t="s">
        <v>7248</v>
      </c>
      <c r="P3296" s="35" t="s">
        <v>32770</v>
      </c>
      <c r="Q3296" s="35" t="s">
        <v>29721</v>
      </c>
      <c r="R3296" s="35" t="s">
        <v>32771</v>
      </c>
      <c r="S3296" s="35" t="s">
        <v>7249</v>
      </c>
      <c r="T3296" s="36" t="s">
        <v>251</v>
      </c>
      <c r="U3296" s="39" t="str">
        <f>_xlfn.CONCAT(Tabel4[[#This Row],[Personnr.]],"-",Tabel4[[#This Row],[Afdeling]],"-",Tabel4[[#This Row],[ASS_Status]])</f>
        <v>30220-2532-Aktiv ansættelse</v>
      </c>
    </row>
    <row r="3297" spans="13:21" x14ac:dyDescent="0.4">
      <c r="M3297" s="35" t="s">
        <v>7250</v>
      </c>
      <c r="N3297" s="35" t="s">
        <v>49508</v>
      </c>
      <c r="O3297" s="35" t="s">
        <v>7251</v>
      </c>
      <c r="P3297" s="35" t="s">
        <v>32772</v>
      </c>
      <c r="Q3297" s="35" t="s">
        <v>29721</v>
      </c>
      <c r="R3297" s="35" t="s">
        <v>29992</v>
      </c>
      <c r="S3297" s="35" t="s">
        <v>7252</v>
      </c>
      <c r="T3297" s="36" t="s">
        <v>804</v>
      </c>
      <c r="U3297" s="39" t="str">
        <f>_xlfn.CONCAT(Tabel4[[#This Row],[Personnr.]],"-",Tabel4[[#This Row],[Afdeling]],"-",Tabel4[[#This Row],[ASS_Status]])</f>
        <v>34002-8253-Aktiv ansættelse</v>
      </c>
    </row>
    <row r="3298" spans="13:21" x14ac:dyDescent="0.4">
      <c r="M3298" s="35" t="s">
        <v>7253</v>
      </c>
      <c r="N3298" s="35" t="s">
        <v>49509</v>
      </c>
      <c r="O3298" s="35" t="s">
        <v>7254</v>
      </c>
      <c r="P3298" s="35" t="s">
        <v>32773</v>
      </c>
      <c r="Q3298" s="35" t="s">
        <v>29721</v>
      </c>
      <c r="R3298" s="35" t="s">
        <v>30146</v>
      </c>
      <c r="S3298" s="35" t="s">
        <v>7255</v>
      </c>
      <c r="T3298" s="36" t="s">
        <v>886</v>
      </c>
      <c r="U3298" s="39" t="str">
        <f>_xlfn.CONCAT(Tabel4[[#This Row],[Personnr.]],"-",Tabel4[[#This Row],[Afdeling]],"-",Tabel4[[#This Row],[ASS_Status]])</f>
        <v>24250-8800-Aktiv ansættelse</v>
      </c>
    </row>
    <row r="3299" spans="13:21" ht="33.75" x14ac:dyDescent="0.4">
      <c r="M3299" s="35" t="s">
        <v>7256</v>
      </c>
      <c r="N3299" s="35" t="s">
        <v>49510</v>
      </c>
      <c r="O3299" s="35" t="s">
        <v>7257</v>
      </c>
      <c r="P3299" s="35" t="s">
        <v>32774</v>
      </c>
      <c r="Q3299" s="35" t="s">
        <v>29721</v>
      </c>
      <c r="R3299" s="35" t="s">
        <v>29791</v>
      </c>
      <c r="S3299" s="35" t="s">
        <v>32775</v>
      </c>
      <c r="T3299" s="36" t="s">
        <v>867</v>
      </c>
      <c r="U3299" s="39" t="str">
        <f>_xlfn.CONCAT(Tabel4[[#This Row],[Personnr.]],"-",Tabel4[[#This Row],[Afdeling]],"-",Tabel4[[#This Row],[ASS_Status]])</f>
        <v>13704-8646-Aktiv ansættelse</v>
      </c>
    </row>
    <row r="3300" spans="13:21" ht="33.75" x14ac:dyDescent="0.4">
      <c r="M3300" s="35" t="s">
        <v>7258</v>
      </c>
      <c r="N3300" s="35" t="s">
        <v>49511</v>
      </c>
      <c r="O3300" s="35" t="s">
        <v>7259</v>
      </c>
      <c r="P3300" s="35" t="s">
        <v>32776</v>
      </c>
      <c r="Q3300" s="35" t="s">
        <v>29721</v>
      </c>
      <c r="R3300" s="35" t="s">
        <v>30739</v>
      </c>
      <c r="S3300" s="35" t="s">
        <v>7260</v>
      </c>
      <c r="T3300" s="36" t="s">
        <v>766</v>
      </c>
      <c r="U3300" s="39" t="str">
        <f>_xlfn.CONCAT(Tabel4[[#This Row],[Personnr.]],"-",Tabel4[[#This Row],[Afdeling]],"-",Tabel4[[#This Row],[ASS_Status]])</f>
        <v>5416-8000-Aktiv ansættelse</v>
      </c>
    </row>
    <row r="3301" spans="13:21" x14ac:dyDescent="0.4">
      <c r="M3301" s="35" t="s">
        <v>7261</v>
      </c>
      <c r="N3301" s="35" t="s">
        <v>49512</v>
      </c>
      <c r="O3301" s="35" t="s">
        <v>7262</v>
      </c>
      <c r="P3301" s="35" t="s">
        <v>32777</v>
      </c>
      <c r="Q3301" s="35" t="s">
        <v>29721</v>
      </c>
      <c r="R3301" s="35" t="s">
        <v>29791</v>
      </c>
      <c r="S3301" s="35" t="s">
        <v>7263</v>
      </c>
      <c r="T3301" s="36" t="s">
        <v>866</v>
      </c>
      <c r="U3301" s="39" t="str">
        <f>_xlfn.CONCAT(Tabel4[[#This Row],[Personnr.]],"-",Tabel4[[#This Row],[Afdeling]],"-",Tabel4[[#This Row],[ASS_Status]])</f>
        <v>26754-8645-Aktiv ansættelse</v>
      </c>
    </row>
    <row r="3302" spans="13:21" x14ac:dyDescent="0.4">
      <c r="M3302" s="35" t="s">
        <v>7264</v>
      </c>
      <c r="N3302" s="35" t="s">
        <v>49513</v>
      </c>
      <c r="O3302" s="35" t="s">
        <v>7265</v>
      </c>
      <c r="P3302" s="35" t="s">
        <v>32778</v>
      </c>
      <c r="Q3302" s="35" t="s">
        <v>29718</v>
      </c>
      <c r="R3302" s="35" t="s">
        <v>29791</v>
      </c>
      <c r="S3302" s="35" t="s">
        <v>7266</v>
      </c>
      <c r="T3302" s="36" t="s">
        <v>839</v>
      </c>
      <c r="U3302" s="39" t="str">
        <f>_xlfn.CONCAT(Tabel4[[#This Row],[Personnr.]],"-",Tabel4[[#This Row],[Afdeling]],"-",Tabel4[[#This Row],[ASS_Status]])</f>
        <v>23155-8534-Inactive - Payroll Eligible</v>
      </c>
    </row>
    <row r="3303" spans="13:21" x14ac:dyDescent="0.4">
      <c r="M3303" s="35" t="s">
        <v>7267</v>
      </c>
      <c r="N3303" s="35" t="s">
        <v>49514</v>
      </c>
      <c r="O3303" s="35" t="s">
        <v>7268</v>
      </c>
      <c r="P3303" s="35" t="s">
        <v>32779</v>
      </c>
      <c r="Q3303" s="35" t="s">
        <v>29718</v>
      </c>
      <c r="R3303" s="35" t="s">
        <v>29731</v>
      </c>
      <c r="S3303" s="35" t="s">
        <v>7269</v>
      </c>
      <c r="T3303" s="36" t="s">
        <v>806</v>
      </c>
      <c r="U3303" s="39" t="str">
        <f>_xlfn.CONCAT(Tabel4[[#This Row],[Personnr.]],"-",Tabel4[[#This Row],[Afdeling]],"-",Tabel4[[#This Row],[ASS_Status]])</f>
        <v>28449-8281-Inactive - Payroll Eligible</v>
      </c>
    </row>
    <row r="3304" spans="13:21" ht="33.75" x14ac:dyDescent="0.4">
      <c r="M3304" s="35" t="s">
        <v>7270</v>
      </c>
      <c r="N3304" s="35" t="s">
        <v>49515</v>
      </c>
      <c r="O3304" s="35" t="s">
        <v>7271</v>
      </c>
      <c r="P3304" s="35" t="s">
        <v>32780</v>
      </c>
      <c r="Q3304" s="35" t="s">
        <v>29721</v>
      </c>
      <c r="R3304" s="35" t="s">
        <v>29719</v>
      </c>
      <c r="S3304" s="35" t="s">
        <v>7272</v>
      </c>
      <c r="T3304" s="36" t="s">
        <v>161</v>
      </c>
      <c r="U3304" s="39" t="str">
        <f>_xlfn.CONCAT(Tabel4[[#This Row],[Personnr.]],"-",Tabel4[[#This Row],[Afdeling]],"-",Tabel4[[#This Row],[ASS_Status]])</f>
        <v>3369-2305-Aktiv ansættelse</v>
      </c>
    </row>
    <row r="3305" spans="13:21" x14ac:dyDescent="0.4">
      <c r="M3305" s="35" t="s">
        <v>7273</v>
      </c>
      <c r="N3305" s="35" t="s">
        <v>49516</v>
      </c>
      <c r="O3305" s="35" t="s">
        <v>7274</v>
      </c>
      <c r="P3305" s="35" t="s">
        <v>32781</v>
      </c>
      <c r="Q3305" s="35" t="s">
        <v>29718</v>
      </c>
      <c r="R3305" s="35" t="s">
        <v>31056</v>
      </c>
      <c r="S3305" s="35" t="s">
        <v>7275</v>
      </c>
      <c r="T3305" s="36" t="s">
        <v>29</v>
      </c>
      <c r="U3305" s="39" t="str">
        <f>_xlfn.CONCAT(Tabel4[[#This Row],[Personnr.]],"-",Tabel4[[#This Row],[Afdeling]],"-",Tabel4[[#This Row],[ASS_Status]])</f>
        <v>31255-0114-Inactive - Payroll Eligible</v>
      </c>
    </row>
    <row r="3306" spans="13:21" x14ac:dyDescent="0.4">
      <c r="M3306" s="35" t="s">
        <v>7276</v>
      </c>
      <c r="N3306" s="35" t="s">
        <v>49517</v>
      </c>
      <c r="O3306" s="35" t="s">
        <v>7277</v>
      </c>
      <c r="P3306" s="35" t="s">
        <v>32782</v>
      </c>
      <c r="Q3306" s="35" t="s">
        <v>29721</v>
      </c>
      <c r="R3306" s="35" t="s">
        <v>29780</v>
      </c>
      <c r="S3306" s="35" t="s">
        <v>7278</v>
      </c>
      <c r="T3306" s="36" t="s">
        <v>31</v>
      </c>
      <c r="U3306" s="39" t="str">
        <f>_xlfn.CONCAT(Tabel4[[#This Row],[Personnr.]],"-",Tabel4[[#This Row],[Afdeling]],"-",Tabel4[[#This Row],[ASS_Status]])</f>
        <v>489-0116-Aktiv ansættelse</v>
      </c>
    </row>
    <row r="3307" spans="13:21" x14ac:dyDescent="0.4">
      <c r="M3307" s="35" t="s">
        <v>7279</v>
      </c>
      <c r="N3307" s="35" t="s">
        <v>49518</v>
      </c>
      <c r="O3307" s="35" t="s">
        <v>7280</v>
      </c>
      <c r="P3307" s="35" t="s">
        <v>32783</v>
      </c>
      <c r="Q3307" s="35" t="s">
        <v>29718</v>
      </c>
      <c r="R3307" s="35" t="s">
        <v>29926</v>
      </c>
      <c r="S3307" s="35" t="s">
        <v>7281</v>
      </c>
      <c r="T3307" s="36" t="s">
        <v>724</v>
      </c>
      <c r="U3307" s="39" t="str">
        <f>_xlfn.CONCAT(Tabel4[[#This Row],[Personnr.]],"-",Tabel4[[#This Row],[Afdeling]],"-",Tabel4[[#This Row],[ASS_Status]])</f>
        <v>28693-6255-Inactive - Payroll Eligible</v>
      </c>
    </row>
    <row r="3308" spans="13:21" x14ac:dyDescent="0.4">
      <c r="M3308" s="35" t="s">
        <v>7279</v>
      </c>
      <c r="N3308" s="35"/>
      <c r="O3308" s="35"/>
      <c r="P3308" s="35" t="s">
        <v>32784</v>
      </c>
      <c r="Q3308" s="35" t="s">
        <v>29721</v>
      </c>
      <c r="R3308" s="35" t="s">
        <v>29926</v>
      </c>
      <c r="S3308" s="35" t="s">
        <v>7281</v>
      </c>
      <c r="T3308" s="36" t="s">
        <v>724</v>
      </c>
      <c r="U3308" s="39" t="str">
        <f>_xlfn.CONCAT(Tabel4[[#This Row],[Personnr.]],"-",Tabel4[[#This Row],[Afdeling]],"-",Tabel4[[#This Row],[ASS_Status]])</f>
        <v>-6255-Aktiv ansættelse</v>
      </c>
    </row>
    <row r="3309" spans="13:21" x14ac:dyDescent="0.4">
      <c r="M3309" s="35" t="s">
        <v>7282</v>
      </c>
      <c r="N3309" s="35" t="s">
        <v>49519</v>
      </c>
      <c r="O3309" s="35" t="s">
        <v>154</v>
      </c>
      <c r="P3309" s="35" t="s">
        <v>32785</v>
      </c>
      <c r="Q3309" s="35" t="s">
        <v>29721</v>
      </c>
      <c r="R3309" s="35" t="s">
        <v>29722</v>
      </c>
      <c r="S3309" s="35" t="s">
        <v>7283</v>
      </c>
      <c r="T3309" s="36" t="s">
        <v>542</v>
      </c>
      <c r="U3309" s="39" t="str">
        <f>_xlfn.CONCAT(Tabel4[[#This Row],[Personnr.]],"-",Tabel4[[#This Row],[Afdeling]],"-",Tabel4[[#This Row],[ASS_Status]])</f>
        <v>2286-3435-Aktiv ansættelse</v>
      </c>
    </row>
    <row r="3310" spans="13:21" x14ac:dyDescent="0.4">
      <c r="M3310" s="35" t="s">
        <v>7284</v>
      </c>
      <c r="N3310" s="35" t="s">
        <v>49520</v>
      </c>
      <c r="O3310" s="35" t="s">
        <v>7285</v>
      </c>
      <c r="P3310" s="35" t="s">
        <v>32786</v>
      </c>
      <c r="Q3310" s="35" t="s">
        <v>29721</v>
      </c>
      <c r="R3310" s="35" t="s">
        <v>29737</v>
      </c>
      <c r="S3310" s="35" t="s">
        <v>7286</v>
      </c>
      <c r="T3310" s="36" t="s">
        <v>37</v>
      </c>
      <c r="U3310" s="39" t="str">
        <f>_xlfn.CONCAT(Tabel4[[#This Row],[Personnr.]],"-",Tabel4[[#This Row],[Afdeling]],"-",Tabel4[[#This Row],[ASS_Status]])</f>
        <v>33893-0122-Aktiv ansættelse</v>
      </c>
    </row>
    <row r="3311" spans="13:21" x14ac:dyDescent="0.4">
      <c r="M3311" s="35" t="s">
        <v>7287</v>
      </c>
      <c r="N3311" s="35" t="s">
        <v>49521</v>
      </c>
      <c r="O3311" s="35" t="s">
        <v>7288</v>
      </c>
      <c r="P3311" s="35" t="s">
        <v>32787</v>
      </c>
      <c r="Q3311" s="35" t="s">
        <v>29718</v>
      </c>
      <c r="R3311" s="35" t="s">
        <v>31395</v>
      </c>
      <c r="S3311" s="35" t="s">
        <v>7289</v>
      </c>
      <c r="T3311" s="36" t="s">
        <v>837</v>
      </c>
      <c r="U3311" s="39" t="str">
        <f>_xlfn.CONCAT(Tabel4[[#This Row],[Personnr.]],"-",Tabel4[[#This Row],[Afdeling]],"-",Tabel4[[#This Row],[ASS_Status]])</f>
        <v>32121-8532-Inactive - Payroll Eligible</v>
      </c>
    </row>
    <row r="3312" spans="13:21" x14ac:dyDescent="0.4">
      <c r="M3312" s="35" t="s">
        <v>7290</v>
      </c>
      <c r="N3312" s="35" t="s">
        <v>49522</v>
      </c>
      <c r="O3312" s="35" t="s">
        <v>7291</v>
      </c>
      <c r="P3312" s="35" t="s">
        <v>32788</v>
      </c>
      <c r="Q3312" s="35" t="s">
        <v>29721</v>
      </c>
      <c r="R3312" s="35" t="s">
        <v>29719</v>
      </c>
      <c r="S3312" s="35" t="s">
        <v>7292</v>
      </c>
      <c r="T3312" s="36" t="s">
        <v>29701</v>
      </c>
      <c r="U3312" s="39" t="str">
        <f>_xlfn.CONCAT(Tabel4[[#This Row],[Personnr.]],"-",Tabel4[[#This Row],[Afdeling]],"-",Tabel4[[#This Row],[ASS_Status]])</f>
        <v>17941-1020-Aktiv ansættelse</v>
      </c>
    </row>
    <row r="3313" spans="13:21" x14ac:dyDescent="0.4">
      <c r="M3313" s="35" t="s">
        <v>7293</v>
      </c>
      <c r="N3313" s="35" t="s">
        <v>49523</v>
      </c>
      <c r="O3313" s="35" t="s">
        <v>7294</v>
      </c>
      <c r="P3313" s="35" t="s">
        <v>32789</v>
      </c>
      <c r="Q3313" s="35" t="s">
        <v>29721</v>
      </c>
      <c r="R3313" s="35" t="s">
        <v>32490</v>
      </c>
      <c r="S3313" s="35" t="s">
        <v>7295</v>
      </c>
      <c r="T3313" s="36" t="s">
        <v>42503</v>
      </c>
      <c r="U3313" s="39" t="str">
        <f>_xlfn.CONCAT(Tabel4[[#This Row],[Personnr.]],"-",Tabel4[[#This Row],[Afdeling]],"-",Tabel4[[#This Row],[ASS_Status]])</f>
        <v>14915-2292-Aktiv ansættelse</v>
      </c>
    </row>
    <row r="3314" spans="13:21" ht="33.75" x14ac:dyDescent="0.4">
      <c r="M3314" s="35" t="s">
        <v>49524</v>
      </c>
      <c r="N3314" s="35" t="s">
        <v>49525</v>
      </c>
      <c r="O3314" s="35" t="s">
        <v>49526</v>
      </c>
      <c r="P3314" s="35" t="s">
        <v>49527</v>
      </c>
      <c r="Q3314" s="35" t="s">
        <v>29721</v>
      </c>
      <c r="R3314" s="35" t="s">
        <v>29844</v>
      </c>
      <c r="S3314" s="35" t="s">
        <v>49528</v>
      </c>
      <c r="T3314" s="36" t="s">
        <v>757</v>
      </c>
      <c r="U3314" s="39" t="str">
        <f>_xlfn.CONCAT(Tabel4[[#This Row],[Personnr.]],"-",Tabel4[[#This Row],[Afdeling]],"-",Tabel4[[#This Row],[ASS_Status]])</f>
        <v>36618-7710-Aktiv ansættelse</v>
      </c>
    </row>
    <row r="3315" spans="13:21" x14ac:dyDescent="0.4">
      <c r="M3315" s="35" t="s">
        <v>7296</v>
      </c>
      <c r="N3315" s="35" t="s">
        <v>49529</v>
      </c>
      <c r="O3315" s="35" t="s">
        <v>7297</v>
      </c>
      <c r="P3315" s="35" t="s">
        <v>32790</v>
      </c>
      <c r="Q3315" s="35" t="s">
        <v>29718</v>
      </c>
      <c r="R3315" s="35" t="s">
        <v>29761</v>
      </c>
      <c r="S3315" s="35" t="s">
        <v>7298</v>
      </c>
      <c r="T3315" s="36" t="s">
        <v>541</v>
      </c>
      <c r="U3315" s="39" t="str">
        <f>_xlfn.CONCAT(Tabel4[[#This Row],[Personnr.]],"-",Tabel4[[#This Row],[Afdeling]],"-",Tabel4[[#This Row],[ASS_Status]])</f>
        <v>12988-3433-Inactive - Payroll Eligible</v>
      </c>
    </row>
    <row r="3316" spans="13:21" x14ac:dyDescent="0.4">
      <c r="M3316" s="35" t="s">
        <v>7296</v>
      </c>
      <c r="N3316" s="35"/>
      <c r="O3316" s="35"/>
      <c r="P3316" s="35" t="s">
        <v>32791</v>
      </c>
      <c r="Q3316" s="35" t="s">
        <v>29721</v>
      </c>
      <c r="R3316" s="35" t="s">
        <v>29737</v>
      </c>
      <c r="S3316" s="35" t="s">
        <v>7298</v>
      </c>
      <c r="T3316" s="36" t="s">
        <v>541</v>
      </c>
      <c r="U3316" s="39" t="str">
        <f>_xlfn.CONCAT(Tabel4[[#This Row],[Personnr.]],"-",Tabel4[[#This Row],[Afdeling]],"-",Tabel4[[#This Row],[ASS_Status]])</f>
        <v>-3433-Aktiv ansættelse</v>
      </c>
    </row>
    <row r="3317" spans="13:21" x14ac:dyDescent="0.4">
      <c r="M3317" s="35" t="s">
        <v>7299</v>
      </c>
      <c r="N3317" s="35" t="s">
        <v>49530</v>
      </c>
      <c r="O3317" s="35" t="s">
        <v>7300</v>
      </c>
      <c r="P3317" s="35" t="s">
        <v>32792</v>
      </c>
      <c r="Q3317" s="35" t="s">
        <v>29718</v>
      </c>
      <c r="R3317" s="35" t="s">
        <v>29748</v>
      </c>
      <c r="S3317" s="35" t="s">
        <v>7301</v>
      </c>
      <c r="T3317" s="36" t="s">
        <v>263</v>
      </c>
      <c r="U3317" s="39" t="str">
        <f>_xlfn.CONCAT(Tabel4[[#This Row],[Personnr.]],"-",Tabel4[[#This Row],[Afdeling]],"-",Tabel4[[#This Row],[ASS_Status]])</f>
        <v>27391-2610-Inactive - Payroll Eligible</v>
      </c>
    </row>
    <row r="3318" spans="13:21" x14ac:dyDescent="0.4">
      <c r="M3318" s="35" t="s">
        <v>7302</v>
      </c>
      <c r="N3318" s="35" t="s">
        <v>49531</v>
      </c>
      <c r="O3318" s="35" t="s">
        <v>7303</v>
      </c>
      <c r="P3318" s="35" t="s">
        <v>32793</v>
      </c>
      <c r="Q3318" s="35" t="s">
        <v>29718</v>
      </c>
      <c r="R3318" s="35" t="s">
        <v>29748</v>
      </c>
      <c r="S3318" s="35" t="s">
        <v>7304</v>
      </c>
      <c r="T3318" s="36" t="s">
        <v>149</v>
      </c>
      <c r="U3318" s="39" t="str">
        <f>_xlfn.CONCAT(Tabel4[[#This Row],[Personnr.]],"-",Tabel4[[#This Row],[Afdeling]],"-",Tabel4[[#This Row],[ASS_Status]])</f>
        <v>20497-2281-Inactive - Payroll Eligible</v>
      </c>
    </row>
    <row r="3319" spans="13:21" x14ac:dyDescent="0.4">
      <c r="M3319" s="35" t="s">
        <v>7302</v>
      </c>
      <c r="N3319" s="35"/>
      <c r="O3319" s="35"/>
      <c r="P3319" s="35" t="s">
        <v>32794</v>
      </c>
      <c r="Q3319" s="35" t="s">
        <v>29718</v>
      </c>
      <c r="R3319" s="35" t="s">
        <v>29761</v>
      </c>
      <c r="S3319" s="35" t="s">
        <v>7304</v>
      </c>
      <c r="T3319" s="36" t="s">
        <v>149</v>
      </c>
      <c r="U3319" s="39" t="str">
        <f>_xlfn.CONCAT(Tabel4[[#This Row],[Personnr.]],"-",Tabel4[[#This Row],[Afdeling]],"-",Tabel4[[#This Row],[ASS_Status]])</f>
        <v>-2281-Inactive - Payroll Eligible</v>
      </c>
    </row>
    <row r="3320" spans="13:21" x14ac:dyDescent="0.4">
      <c r="M3320" s="35" t="s">
        <v>7305</v>
      </c>
      <c r="N3320" s="35" t="s">
        <v>49532</v>
      </c>
      <c r="O3320" s="35" t="s">
        <v>7306</v>
      </c>
      <c r="P3320" s="35" t="s">
        <v>32795</v>
      </c>
      <c r="Q3320" s="35" t="s">
        <v>29721</v>
      </c>
      <c r="R3320" s="35" t="s">
        <v>29737</v>
      </c>
      <c r="S3320" s="35" t="s">
        <v>7307</v>
      </c>
      <c r="T3320" s="36" t="s">
        <v>17021</v>
      </c>
      <c r="U3320" s="39" t="str">
        <f>_xlfn.CONCAT(Tabel4[[#This Row],[Personnr.]],"-",Tabel4[[#This Row],[Afdeling]],"-",Tabel4[[#This Row],[ASS_Status]])</f>
        <v>27618-2905-Aktiv ansættelse</v>
      </c>
    </row>
    <row r="3321" spans="13:21" x14ac:dyDescent="0.4">
      <c r="M3321" s="35" t="s">
        <v>7308</v>
      </c>
      <c r="N3321" s="35" t="s">
        <v>49533</v>
      </c>
      <c r="O3321" s="35" t="s">
        <v>7309</v>
      </c>
      <c r="P3321" s="35" t="s">
        <v>32796</v>
      </c>
      <c r="Q3321" s="35" t="s">
        <v>29718</v>
      </c>
      <c r="R3321" s="35" t="s">
        <v>29754</v>
      </c>
      <c r="S3321" s="35" t="s">
        <v>7310</v>
      </c>
      <c r="T3321" s="36" t="s">
        <v>319</v>
      </c>
      <c r="U3321" s="39" t="str">
        <f>_xlfn.CONCAT(Tabel4[[#This Row],[Personnr.]],"-",Tabel4[[#This Row],[Afdeling]],"-",Tabel4[[#This Row],[ASS_Status]])</f>
        <v>33764-2771-Inactive - Payroll Eligible</v>
      </c>
    </row>
    <row r="3322" spans="13:21" x14ac:dyDescent="0.4">
      <c r="M3322" s="35" t="s">
        <v>7308</v>
      </c>
      <c r="N3322" s="35"/>
      <c r="O3322" s="35"/>
      <c r="P3322" s="35" t="s">
        <v>32797</v>
      </c>
      <c r="Q3322" s="35" t="s">
        <v>29718</v>
      </c>
      <c r="R3322" s="35" t="s">
        <v>29754</v>
      </c>
      <c r="S3322" s="35" t="s">
        <v>7310</v>
      </c>
      <c r="T3322" s="36" t="s">
        <v>319</v>
      </c>
      <c r="U3322" s="39" t="str">
        <f>_xlfn.CONCAT(Tabel4[[#This Row],[Personnr.]],"-",Tabel4[[#This Row],[Afdeling]],"-",Tabel4[[#This Row],[ASS_Status]])</f>
        <v>-2771-Inactive - Payroll Eligible</v>
      </c>
    </row>
    <row r="3323" spans="13:21" x14ac:dyDescent="0.4">
      <c r="M3323" s="35" t="s">
        <v>7308</v>
      </c>
      <c r="N3323" s="35"/>
      <c r="O3323" s="35"/>
      <c r="P3323" s="35" t="s">
        <v>42966</v>
      </c>
      <c r="Q3323" s="35" t="s">
        <v>29718</v>
      </c>
      <c r="R3323" s="35" t="s">
        <v>29761</v>
      </c>
      <c r="S3323" s="35" t="s">
        <v>7310</v>
      </c>
      <c r="T3323" s="36" t="s">
        <v>319</v>
      </c>
      <c r="U3323" s="39" t="str">
        <f>_xlfn.CONCAT(Tabel4[[#This Row],[Personnr.]],"-",Tabel4[[#This Row],[Afdeling]],"-",Tabel4[[#This Row],[ASS_Status]])</f>
        <v>-2771-Inactive - Payroll Eligible</v>
      </c>
    </row>
    <row r="3324" spans="13:21" x14ac:dyDescent="0.4">
      <c r="M3324" s="35" t="s">
        <v>7308</v>
      </c>
      <c r="N3324" s="35"/>
      <c r="O3324" s="35"/>
      <c r="P3324" s="35" t="s">
        <v>49534</v>
      </c>
      <c r="Q3324" s="35" t="s">
        <v>29721</v>
      </c>
      <c r="R3324" s="35" t="s">
        <v>29748</v>
      </c>
      <c r="S3324" s="35" t="s">
        <v>7310</v>
      </c>
      <c r="T3324" s="36" t="s">
        <v>319</v>
      </c>
      <c r="U3324" s="39" t="str">
        <f>_xlfn.CONCAT(Tabel4[[#This Row],[Personnr.]],"-",Tabel4[[#This Row],[Afdeling]],"-",Tabel4[[#This Row],[ASS_Status]])</f>
        <v>-2771-Aktiv ansættelse</v>
      </c>
    </row>
    <row r="3325" spans="13:21" x14ac:dyDescent="0.4">
      <c r="M3325" s="35" t="s">
        <v>32798</v>
      </c>
      <c r="N3325" s="35" t="s">
        <v>49535</v>
      </c>
      <c r="O3325" s="35" t="s">
        <v>32799</v>
      </c>
      <c r="P3325" s="35" t="s">
        <v>32800</v>
      </c>
      <c r="Q3325" s="35" t="s">
        <v>29718</v>
      </c>
      <c r="R3325" s="35" t="s">
        <v>29754</v>
      </c>
      <c r="S3325" s="35" t="s">
        <v>32801</v>
      </c>
      <c r="T3325" s="36" t="s">
        <v>820</v>
      </c>
      <c r="U3325" s="39" t="str">
        <f>_xlfn.CONCAT(Tabel4[[#This Row],[Personnr.]],"-",Tabel4[[#This Row],[Afdeling]],"-",Tabel4[[#This Row],[ASS_Status]])</f>
        <v>35135-8360-Inactive - Payroll Eligible</v>
      </c>
    </row>
    <row r="3326" spans="13:21" x14ac:dyDescent="0.4">
      <c r="M3326" s="35" t="s">
        <v>49536</v>
      </c>
      <c r="N3326" s="35" t="s">
        <v>49537</v>
      </c>
      <c r="O3326" s="35" t="s">
        <v>49538</v>
      </c>
      <c r="P3326" s="35" t="s">
        <v>49539</v>
      </c>
      <c r="Q3326" s="35" t="s">
        <v>29718</v>
      </c>
      <c r="R3326" s="35" t="s">
        <v>29745</v>
      </c>
      <c r="S3326" s="35" t="s">
        <v>49540</v>
      </c>
      <c r="T3326" s="36" t="s">
        <v>586</v>
      </c>
      <c r="U3326" s="39" t="str">
        <f>_xlfn.CONCAT(Tabel4[[#This Row],[Personnr.]],"-",Tabel4[[#This Row],[Afdeling]],"-",Tabel4[[#This Row],[ASS_Status]])</f>
        <v>37114-4200-Inactive - Payroll Eligible</v>
      </c>
    </row>
    <row r="3327" spans="13:21" x14ac:dyDescent="0.4">
      <c r="M3327" s="35" t="s">
        <v>49541</v>
      </c>
      <c r="N3327" s="35" t="s">
        <v>49542</v>
      </c>
      <c r="O3327" s="35" t="s">
        <v>49543</v>
      </c>
      <c r="P3327" s="35" t="s">
        <v>49544</v>
      </c>
      <c r="Q3327" s="35" t="s">
        <v>29721</v>
      </c>
      <c r="R3327" s="35" t="s">
        <v>42541</v>
      </c>
      <c r="S3327" s="35" t="s">
        <v>49545</v>
      </c>
      <c r="T3327" s="36" t="s">
        <v>643</v>
      </c>
      <c r="U3327" s="39" t="str">
        <f>_xlfn.CONCAT(Tabel4[[#This Row],[Personnr.]],"-",Tabel4[[#This Row],[Afdeling]],"-",Tabel4[[#This Row],[ASS_Status]])</f>
        <v>37674-4765-Aktiv ansættelse</v>
      </c>
    </row>
    <row r="3328" spans="13:21" x14ac:dyDescent="0.4">
      <c r="M3328" s="35" t="s">
        <v>7311</v>
      </c>
      <c r="N3328" s="35" t="s">
        <v>49546</v>
      </c>
      <c r="O3328" s="35" t="s">
        <v>7312</v>
      </c>
      <c r="P3328" s="35" t="s">
        <v>32802</v>
      </c>
      <c r="Q3328" s="35" t="s">
        <v>29718</v>
      </c>
      <c r="R3328" s="35" t="s">
        <v>29745</v>
      </c>
      <c r="S3328" s="35" t="s">
        <v>7313</v>
      </c>
      <c r="T3328" s="36" t="s">
        <v>39</v>
      </c>
      <c r="U3328" s="39" t="str">
        <f>_xlfn.CONCAT(Tabel4[[#This Row],[Personnr.]],"-",Tabel4[[#This Row],[Afdeling]],"-",Tabel4[[#This Row],[ASS_Status]])</f>
        <v>32424-0132-Inactive - Payroll Eligible</v>
      </c>
    </row>
    <row r="3329" spans="13:21" x14ac:dyDescent="0.4">
      <c r="M3329" s="35" t="s">
        <v>7311</v>
      </c>
      <c r="N3329" s="35"/>
      <c r="O3329" s="35"/>
      <c r="P3329" s="35" t="s">
        <v>32803</v>
      </c>
      <c r="Q3329" s="35" t="s">
        <v>29721</v>
      </c>
      <c r="R3329" s="35" t="s">
        <v>29748</v>
      </c>
      <c r="S3329" s="35" t="s">
        <v>7313</v>
      </c>
      <c r="T3329" s="36" t="s">
        <v>118</v>
      </c>
      <c r="U3329" s="39" t="str">
        <f>_xlfn.CONCAT(Tabel4[[#This Row],[Personnr.]],"-",Tabel4[[#This Row],[Afdeling]],"-",Tabel4[[#This Row],[ASS_Status]])</f>
        <v>-2220-Aktiv ansættelse</v>
      </c>
    </row>
    <row r="3330" spans="13:21" x14ac:dyDescent="0.4">
      <c r="M3330" s="35" t="s">
        <v>32804</v>
      </c>
      <c r="N3330" s="35" t="s">
        <v>49547</v>
      </c>
      <c r="O3330" s="35" t="s">
        <v>32805</v>
      </c>
      <c r="P3330" s="35" t="s">
        <v>32806</v>
      </c>
      <c r="Q3330" s="35" t="s">
        <v>29718</v>
      </c>
      <c r="R3330" s="35" t="s">
        <v>29754</v>
      </c>
      <c r="S3330" s="35" t="s">
        <v>32807</v>
      </c>
      <c r="T3330" s="36" t="s">
        <v>306</v>
      </c>
      <c r="U3330" s="39" t="str">
        <f>_xlfn.CONCAT(Tabel4[[#This Row],[Personnr.]],"-",Tabel4[[#This Row],[Afdeling]],"-",Tabel4[[#This Row],[ASS_Status]])</f>
        <v>35544-2745-Inactive - Payroll Eligible</v>
      </c>
    </row>
    <row r="3331" spans="13:21" ht="33.75" x14ac:dyDescent="0.4">
      <c r="M3331" s="35" t="s">
        <v>7314</v>
      </c>
      <c r="N3331" s="35" t="s">
        <v>49548</v>
      </c>
      <c r="O3331" s="35" t="s">
        <v>7315</v>
      </c>
      <c r="P3331" s="35" t="s">
        <v>32808</v>
      </c>
      <c r="Q3331" s="35" t="s">
        <v>29718</v>
      </c>
      <c r="R3331" s="35" t="s">
        <v>29754</v>
      </c>
      <c r="S3331" s="35" t="s">
        <v>7316</v>
      </c>
      <c r="T3331" s="36" t="s">
        <v>105</v>
      </c>
      <c r="U3331" s="39" t="str">
        <f>_xlfn.CONCAT(Tabel4[[#This Row],[Personnr.]],"-",Tabel4[[#This Row],[Afdeling]],"-",Tabel4[[#This Row],[ASS_Status]])</f>
        <v>31307-1202-Inactive - Payroll Eligible</v>
      </c>
    </row>
    <row r="3332" spans="13:21" ht="33.75" x14ac:dyDescent="0.4">
      <c r="M3332" s="35" t="s">
        <v>7314</v>
      </c>
      <c r="N3332" s="35"/>
      <c r="O3332" s="35"/>
      <c r="P3332" s="35" t="s">
        <v>32809</v>
      </c>
      <c r="Q3332" s="35" t="s">
        <v>29718</v>
      </c>
      <c r="R3332" s="35" t="s">
        <v>29745</v>
      </c>
      <c r="S3332" s="35" t="s">
        <v>7316</v>
      </c>
      <c r="T3332" s="36" t="s">
        <v>39</v>
      </c>
      <c r="U3332" s="39" t="str">
        <f>_xlfn.CONCAT(Tabel4[[#This Row],[Personnr.]],"-",Tabel4[[#This Row],[Afdeling]],"-",Tabel4[[#This Row],[ASS_Status]])</f>
        <v>-0132-Inactive - Payroll Eligible</v>
      </c>
    </row>
    <row r="3333" spans="13:21" ht="33.75" x14ac:dyDescent="0.4">
      <c r="M3333" s="35" t="s">
        <v>7314</v>
      </c>
      <c r="N3333" s="35"/>
      <c r="O3333" s="35"/>
      <c r="P3333" s="35" t="s">
        <v>32810</v>
      </c>
      <c r="Q3333" s="35" t="s">
        <v>29718</v>
      </c>
      <c r="R3333" s="35" t="s">
        <v>29745</v>
      </c>
      <c r="S3333" s="35" t="s">
        <v>7316</v>
      </c>
      <c r="T3333" s="36" t="s">
        <v>39</v>
      </c>
      <c r="U3333" s="39" t="str">
        <f>_xlfn.CONCAT(Tabel4[[#This Row],[Personnr.]],"-",Tabel4[[#This Row],[Afdeling]],"-",Tabel4[[#This Row],[ASS_Status]])</f>
        <v>-0132-Inactive - Payroll Eligible</v>
      </c>
    </row>
    <row r="3334" spans="13:21" x14ac:dyDescent="0.4">
      <c r="M3334" s="35" t="s">
        <v>7317</v>
      </c>
      <c r="N3334" s="35" t="s">
        <v>49549</v>
      </c>
      <c r="O3334" s="35" t="s">
        <v>7318</v>
      </c>
      <c r="P3334" s="35" t="s">
        <v>32811</v>
      </c>
      <c r="Q3334" s="35" t="s">
        <v>29718</v>
      </c>
      <c r="R3334" s="35" t="s">
        <v>29745</v>
      </c>
      <c r="S3334" s="35" t="s">
        <v>7319</v>
      </c>
      <c r="T3334" s="36" t="s">
        <v>715</v>
      </c>
      <c r="U3334" s="39" t="str">
        <f>_xlfn.CONCAT(Tabel4[[#This Row],[Personnr.]],"-",Tabel4[[#This Row],[Afdeling]],"-",Tabel4[[#This Row],[ASS_Status]])</f>
        <v>29521-6000-Inactive - Payroll Eligible</v>
      </c>
    </row>
    <row r="3335" spans="13:21" x14ac:dyDescent="0.4">
      <c r="M3335" s="35" t="s">
        <v>7317</v>
      </c>
      <c r="N3335" s="35"/>
      <c r="O3335" s="35"/>
      <c r="P3335" s="35" t="s">
        <v>32812</v>
      </c>
      <c r="Q3335" s="35" t="s">
        <v>29718</v>
      </c>
      <c r="R3335" s="35" t="s">
        <v>29745</v>
      </c>
      <c r="S3335" s="35" t="s">
        <v>7319</v>
      </c>
      <c r="T3335" s="36" t="s">
        <v>715</v>
      </c>
      <c r="U3335" s="39" t="str">
        <f>_xlfn.CONCAT(Tabel4[[#This Row],[Personnr.]],"-",Tabel4[[#This Row],[Afdeling]],"-",Tabel4[[#This Row],[ASS_Status]])</f>
        <v>-6000-Inactive - Payroll Eligible</v>
      </c>
    </row>
    <row r="3336" spans="13:21" x14ac:dyDescent="0.4">
      <c r="M3336" s="35" t="s">
        <v>7317</v>
      </c>
      <c r="N3336" s="35"/>
      <c r="O3336" s="35"/>
      <c r="P3336" s="35" t="s">
        <v>32813</v>
      </c>
      <c r="Q3336" s="35" t="s">
        <v>29718</v>
      </c>
      <c r="R3336" s="35" t="s">
        <v>29754</v>
      </c>
      <c r="S3336" s="35" t="s">
        <v>7319</v>
      </c>
      <c r="T3336" s="36" t="s">
        <v>396</v>
      </c>
      <c r="U3336" s="39" t="str">
        <f>_xlfn.CONCAT(Tabel4[[#This Row],[Personnr.]],"-",Tabel4[[#This Row],[Afdeling]],"-",Tabel4[[#This Row],[ASS_Status]])</f>
        <v>-2997-Inactive - Payroll Eligible</v>
      </c>
    </row>
    <row r="3337" spans="13:21" x14ac:dyDescent="0.4">
      <c r="M3337" s="35" t="s">
        <v>7320</v>
      </c>
      <c r="N3337" s="35" t="s">
        <v>49550</v>
      </c>
      <c r="O3337" s="35" t="s">
        <v>7321</v>
      </c>
      <c r="P3337" s="35" t="s">
        <v>32814</v>
      </c>
      <c r="Q3337" s="35" t="s">
        <v>29721</v>
      </c>
      <c r="R3337" s="35" t="s">
        <v>29729</v>
      </c>
      <c r="S3337" s="35" t="s">
        <v>7322</v>
      </c>
      <c r="T3337" s="36" t="s">
        <v>48541</v>
      </c>
      <c r="U3337" s="39" t="str">
        <f>_xlfn.CONCAT(Tabel4[[#This Row],[Personnr.]],"-",Tabel4[[#This Row],[Afdeling]],"-",Tabel4[[#This Row],[ASS_Status]])</f>
        <v>15407-6250-Aktiv ansættelse</v>
      </c>
    </row>
    <row r="3338" spans="13:21" x14ac:dyDescent="0.4">
      <c r="M3338" s="35" t="s">
        <v>7323</v>
      </c>
      <c r="N3338" s="35" t="s">
        <v>49551</v>
      </c>
      <c r="O3338" s="35" t="s">
        <v>7324</v>
      </c>
      <c r="P3338" s="35" t="s">
        <v>32815</v>
      </c>
      <c r="Q3338" s="35" t="s">
        <v>29721</v>
      </c>
      <c r="R3338" s="35" t="s">
        <v>29722</v>
      </c>
      <c r="S3338" s="35" t="s">
        <v>7325</v>
      </c>
      <c r="T3338" s="36" t="s">
        <v>614</v>
      </c>
      <c r="U3338" s="39" t="str">
        <f>_xlfn.CONCAT(Tabel4[[#This Row],[Personnr.]],"-",Tabel4[[#This Row],[Afdeling]],"-",Tabel4[[#This Row],[ASS_Status]])</f>
        <v>15558-4610-Aktiv ansættelse</v>
      </c>
    </row>
    <row r="3339" spans="13:21" ht="33.75" x14ac:dyDescent="0.4">
      <c r="M3339" s="35" t="s">
        <v>7326</v>
      </c>
      <c r="N3339" s="35" t="s">
        <v>49552</v>
      </c>
      <c r="O3339" s="35" t="s">
        <v>7327</v>
      </c>
      <c r="P3339" s="35" t="s">
        <v>32816</v>
      </c>
      <c r="Q3339" s="35" t="s">
        <v>29721</v>
      </c>
      <c r="R3339" s="35" t="s">
        <v>29992</v>
      </c>
      <c r="S3339" s="35" t="s">
        <v>7328</v>
      </c>
      <c r="T3339" s="36" t="s">
        <v>159</v>
      </c>
      <c r="U3339" s="39" t="str">
        <f>_xlfn.CONCAT(Tabel4[[#This Row],[Personnr.]],"-",Tabel4[[#This Row],[Afdeling]],"-",Tabel4[[#This Row],[ASS_Status]])</f>
        <v>33857-2303-Aktiv ansættelse</v>
      </c>
    </row>
    <row r="3340" spans="13:21" x14ac:dyDescent="0.4">
      <c r="M3340" s="35" t="s">
        <v>7329</v>
      </c>
      <c r="N3340" s="35" t="s">
        <v>49553</v>
      </c>
      <c r="O3340" s="35" t="s">
        <v>522</v>
      </c>
      <c r="P3340" s="35" t="s">
        <v>32817</v>
      </c>
      <c r="Q3340" s="35" t="s">
        <v>29721</v>
      </c>
      <c r="R3340" s="35" t="s">
        <v>30076</v>
      </c>
      <c r="S3340" s="35" t="s">
        <v>7330</v>
      </c>
      <c r="T3340" s="36" t="s">
        <v>159</v>
      </c>
      <c r="U3340" s="39" t="str">
        <f>_xlfn.CONCAT(Tabel4[[#This Row],[Personnr.]],"-",Tabel4[[#This Row],[Afdeling]],"-",Tabel4[[#This Row],[ASS_Status]])</f>
        <v>3372-2303-Aktiv ansættelse</v>
      </c>
    </row>
    <row r="3341" spans="13:21" x14ac:dyDescent="0.4">
      <c r="M3341" s="35" t="s">
        <v>7331</v>
      </c>
      <c r="N3341" s="35" t="s">
        <v>49554</v>
      </c>
      <c r="O3341" s="35" t="s">
        <v>7332</v>
      </c>
      <c r="P3341" s="35" t="s">
        <v>32818</v>
      </c>
      <c r="Q3341" s="35" t="s">
        <v>29718</v>
      </c>
      <c r="R3341" s="35" t="s">
        <v>29737</v>
      </c>
      <c r="S3341" s="35" t="s">
        <v>7333</v>
      </c>
      <c r="T3341" s="36" t="s">
        <v>27</v>
      </c>
      <c r="U3341" s="39" t="str">
        <f>_xlfn.CONCAT(Tabel4[[#This Row],[Personnr.]],"-",Tabel4[[#This Row],[Afdeling]],"-",Tabel4[[#This Row],[ASS_Status]])</f>
        <v>30741-0112-Inactive - Payroll Eligible</v>
      </c>
    </row>
    <row r="3342" spans="13:21" x14ac:dyDescent="0.4">
      <c r="M3342" s="35" t="s">
        <v>7331</v>
      </c>
      <c r="N3342" s="35"/>
      <c r="O3342" s="35"/>
      <c r="P3342" s="35" t="s">
        <v>32819</v>
      </c>
      <c r="Q3342" s="35" t="s">
        <v>29718</v>
      </c>
      <c r="R3342" s="35" t="s">
        <v>29737</v>
      </c>
      <c r="S3342" s="35" t="s">
        <v>7333</v>
      </c>
      <c r="T3342" s="36" t="s">
        <v>127</v>
      </c>
      <c r="U3342" s="39" t="str">
        <f>_xlfn.CONCAT(Tabel4[[#This Row],[Personnr.]],"-",Tabel4[[#This Row],[Afdeling]],"-",Tabel4[[#This Row],[ASS_Status]])</f>
        <v>-2237-Inactive - Payroll Eligible</v>
      </c>
    </row>
    <row r="3343" spans="13:21" ht="33.75" x14ac:dyDescent="0.4">
      <c r="M3343" s="35" t="s">
        <v>7334</v>
      </c>
      <c r="N3343" s="35" t="s">
        <v>49555</v>
      </c>
      <c r="O3343" s="35" t="s">
        <v>7335</v>
      </c>
      <c r="P3343" s="35" t="s">
        <v>32820</v>
      </c>
      <c r="Q3343" s="35" t="s">
        <v>29721</v>
      </c>
      <c r="R3343" s="35" t="s">
        <v>29719</v>
      </c>
      <c r="S3343" s="35" t="s">
        <v>7336</v>
      </c>
      <c r="T3343" s="36" t="s">
        <v>818</v>
      </c>
      <c r="U3343" s="39" t="str">
        <f>_xlfn.CONCAT(Tabel4[[#This Row],[Personnr.]],"-",Tabel4[[#This Row],[Afdeling]],"-",Tabel4[[#This Row],[ASS_Status]])</f>
        <v>30643-8340-Aktiv ansættelse</v>
      </c>
    </row>
    <row r="3344" spans="13:21" x14ac:dyDescent="0.4">
      <c r="M3344" s="35" t="s">
        <v>7337</v>
      </c>
      <c r="N3344" s="35" t="s">
        <v>49556</v>
      </c>
      <c r="O3344" s="35" t="s">
        <v>7338</v>
      </c>
      <c r="P3344" s="35" t="s">
        <v>32821</v>
      </c>
      <c r="Q3344" s="35" t="s">
        <v>29721</v>
      </c>
      <c r="R3344" s="35" t="s">
        <v>29748</v>
      </c>
      <c r="S3344" s="35" t="s">
        <v>7339</v>
      </c>
      <c r="T3344" s="36" t="s">
        <v>611</v>
      </c>
      <c r="U3344" s="39" t="str">
        <f>_xlfn.CONCAT(Tabel4[[#This Row],[Personnr.]],"-",Tabel4[[#This Row],[Afdeling]],"-",Tabel4[[#This Row],[ASS_Status]])</f>
        <v>30374-4291-Aktiv ansættelse</v>
      </c>
    </row>
    <row r="3345" spans="13:21" x14ac:dyDescent="0.4">
      <c r="M3345" s="35" t="s">
        <v>7340</v>
      </c>
      <c r="N3345" s="35" t="s">
        <v>49557</v>
      </c>
      <c r="O3345" s="35" t="s">
        <v>7341</v>
      </c>
      <c r="P3345" s="35" t="s">
        <v>32822</v>
      </c>
      <c r="Q3345" s="35" t="s">
        <v>29721</v>
      </c>
      <c r="R3345" s="35" t="s">
        <v>29722</v>
      </c>
      <c r="S3345" s="35" t="s">
        <v>7342</v>
      </c>
      <c r="T3345" s="36" t="s">
        <v>302</v>
      </c>
      <c r="U3345" s="39" t="str">
        <f>_xlfn.CONCAT(Tabel4[[#This Row],[Personnr.]],"-",Tabel4[[#This Row],[Afdeling]],"-",Tabel4[[#This Row],[ASS_Status]])</f>
        <v>17708-2736-Aktiv ansættelse</v>
      </c>
    </row>
    <row r="3346" spans="13:21" x14ac:dyDescent="0.4">
      <c r="M3346" s="35" t="s">
        <v>49558</v>
      </c>
      <c r="N3346" s="35" t="s">
        <v>49559</v>
      </c>
      <c r="O3346" s="35" t="s">
        <v>49560</v>
      </c>
      <c r="P3346" s="35" t="s">
        <v>49561</v>
      </c>
      <c r="Q3346" s="35" t="s">
        <v>29721</v>
      </c>
      <c r="R3346" s="35" t="s">
        <v>29737</v>
      </c>
      <c r="S3346" s="35" t="s">
        <v>49562</v>
      </c>
      <c r="T3346" s="36" t="s">
        <v>160</v>
      </c>
      <c r="U3346" s="39" t="str">
        <f>_xlfn.CONCAT(Tabel4[[#This Row],[Personnr.]],"-",Tabel4[[#This Row],[Afdeling]],"-",Tabel4[[#This Row],[ASS_Status]])</f>
        <v>36659-2304-Aktiv ansættelse</v>
      </c>
    </row>
    <row r="3347" spans="13:21" x14ac:dyDescent="0.4">
      <c r="M3347" s="35" t="s">
        <v>7343</v>
      </c>
      <c r="N3347" s="35" t="s">
        <v>49563</v>
      </c>
      <c r="O3347" s="35" t="s">
        <v>7344</v>
      </c>
      <c r="P3347" s="35" t="s">
        <v>32823</v>
      </c>
      <c r="Q3347" s="35" t="s">
        <v>29718</v>
      </c>
      <c r="R3347" s="35" t="s">
        <v>29719</v>
      </c>
      <c r="S3347" s="35" t="s">
        <v>7345</v>
      </c>
      <c r="T3347" s="36" t="s">
        <v>599</v>
      </c>
      <c r="U3347" s="39" t="str">
        <f>_xlfn.CONCAT(Tabel4[[#This Row],[Personnr.]],"-",Tabel4[[#This Row],[Afdeling]],"-",Tabel4[[#This Row],[ASS_Status]])</f>
        <v>17613-4261-Inactive - Payroll Eligible</v>
      </c>
    </row>
    <row r="3348" spans="13:21" x14ac:dyDescent="0.4">
      <c r="M3348" s="35" t="s">
        <v>7346</v>
      </c>
      <c r="N3348" s="35" t="s">
        <v>49564</v>
      </c>
      <c r="O3348" s="35" t="s">
        <v>7347</v>
      </c>
      <c r="P3348" s="35" t="s">
        <v>32824</v>
      </c>
      <c r="Q3348" s="35" t="s">
        <v>29721</v>
      </c>
      <c r="R3348" s="35" t="s">
        <v>29737</v>
      </c>
      <c r="S3348" s="35" t="s">
        <v>7348</v>
      </c>
      <c r="T3348" s="36" t="s">
        <v>547</v>
      </c>
      <c r="U3348" s="39" t="str">
        <f>_xlfn.CONCAT(Tabel4[[#This Row],[Personnr.]],"-",Tabel4[[#This Row],[Afdeling]],"-",Tabel4[[#This Row],[ASS_Status]])</f>
        <v>30704-3446-Aktiv ansættelse</v>
      </c>
    </row>
    <row r="3349" spans="13:21" x14ac:dyDescent="0.4">
      <c r="M3349" s="35" t="s">
        <v>7349</v>
      </c>
      <c r="N3349" s="35" t="s">
        <v>49565</v>
      </c>
      <c r="O3349" s="35" t="s">
        <v>7350</v>
      </c>
      <c r="P3349" s="35" t="s">
        <v>32825</v>
      </c>
      <c r="Q3349" s="35" t="s">
        <v>29718</v>
      </c>
      <c r="R3349" s="35" t="s">
        <v>29748</v>
      </c>
      <c r="S3349" s="35" t="s">
        <v>7351</v>
      </c>
      <c r="T3349" s="36" t="s">
        <v>540</v>
      </c>
      <c r="U3349" s="39" t="str">
        <f>_xlfn.CONCAT(Tabel4[[#This Row],[Personnr.]],"-",Tabel4[[#This Row],[Afdeling]],"-",Tabel4[[#This Row],[ASS_Status]])</f>
        <v>26140-3432-Inactive - Payroll Eligible</v>
      </c>
    </row>
    <row r="3350" spans="13:21" x14ac:dyDescent="0.4">
      <c r="M3350" s="35" t="s">
        <v>7352</v>
      </c>
      <c r="N3350" s="35" t="s">
        <v>49566</v>
      </c>
      <c r="O3350" s="35" t="s">
        <v>7353</v>
      </c>
      <c r="P3350" s="35" t="s">
        <v>32826</v>
      </c>
      <c r="Q3350" s="35" t="s">
        <v>29718</v>
      </c>
      <c r="R3350" s="35" t="s">
        <v>29737</v>
      </c>
      <c r="S3350" s="35" t="s">
        <v>7354</v>
      </c>
      <c r="T3350" s="36" t="s">
        <v>452</v>
      </c>
      <c r="U3350" s="39" t="str">
        <f>_xlfn.CONCAT(Tabel4[[#This Row],[Personnr.]],"-",Tabel4[[#This Row],[Afdeling]],"-",Tabel4[[#This Row],[ASS_Status]])</f>
        <v>25739-3120-Inactive - Payroll Eligible</v>
      </c>
    </row>
    <row r="3351" spans="13:21" x14ac:dyDescent="0.4">
      <c r="M3351" s="35" t="s">
        <v>7355</v>
      </c>
      <c r="N3351" s="35" t="s">
        <v>49567</v>
      </c>
      <c r="O3351" s="35" t="s">
        <v>7356</v>
      </c>
      <c r="P3351" s="35" t="s">
        <v>32827</v>
      </c>
      <c r="Q3351" s="35" t="s">
        <v>29718</v>
      </c>
      <c r="R3351" s="35" t="s">
        <v>29748</v>
      </c>
      <c r="S3351" s="35" t="s">
        <v>7357</v>
      </c>
      <c r="T3351" s="36" t="s">
        <v>44</v>
      </c>
      <c r="U3351" s="39" t="str">
        <f>_xlfn.CONCAT(Tabel4[[#This Row],[Personnr.]],"-",Tabel4[[#This Row],[Afdeling]],"-",Tabel4[[#This Row],[ASS_Status]])</f>
        <v>14514-1000-Inactive - Payroll Eligible</v>
      </c>
    </row>
    <row r="3352" spans="13:21" x14ac:dyDescent="0.4">
      <c r="M3352" s="35" t="s">
        <v>49568</v>
      </c>
      <c r="N3352" s="35" t="s">
        <v>49569</v>
      </c>
      <c r="O3352" s="35" t="s">
        <v>49570</v>
      </c>
      <c r="P3352" s="35" t="s">
        <v>49571</v>
      </c>
      <c r="Q3352" s="35" t="s">
        <v>29721</v>
      </c>
      <c r="R3352" s="35" t="s">
        <v>29748</v>
      </c>
      <c r="S3352" s="35" t="s">
        <v>49572</v>
      </c>
      <c r="T3352" s="36" t="s">
        <v>640</v>
      </c>
      <c r="U3352" s="39" t="str">
        <f>_xlfn.CONCAT(Tabel4[[#This Row],[Personnr.]],"-",Tabel4[[#This Row],[Afdeling]],"-",Tabel4[[#This Row],[ASS_Status]])</f>
        <v>36624-4745-Aktiv ansættelse</v>
      </c>
    </row>
    <row r="3353" spans="13:21" x14ac:dyDescent="0.4">
      <c r="M3353" s="35" t="s">
        <v>7358</v>
      </c>
      <c r="N3353" s="35" t="s">
        <v>49573</v>
      </c>
      <c r="O3353" s="35" t="s">
        <v>7359</v>
      </c>
      <c r="P3353" s="35" t="s">
        <v>32828</v>
      </c>
      <c r="Q3353" s="35" t="s">
        <v>29718</v>
      </c>
      <c r="R3353" s="35" t="s">
        <v>29748</v>
      </c>
      <c r="S3353" s="35" t="s">
        <v>7360</v>
      </c>
      <c r="T3353" s="36" t="s">
        <v>51</v>
      </c>
      <c r="U3353" s="39" t="str">
        <f>_xlfn.CONCAT(Tabel4[[#This Row],[Personnr.]],"-",Tabel4[[#This Row],[Afdeling]],"-",Tabel4[[#This Row],[ASS_Status]])</f>
        <v>17475-1030-Inactive - Payroll Eligible</v>
      </c>
    </row>
    <row r="3354" spans="13:21" x14ac:dyDescent="0.4">
      <c r="M3354" s="35" t="s">
        <v>7361</v>
      </c>
      <c r="N3354" s="35" t="s">
        <v>49574</v>
      </c>
      <c r="O3354" s="35" t="s">
        <v>7362</v>
      </c>
      <c r="P3354" s="35" t="s">
        <v>32829</v>
      </c>
      <c r="Q3354" s="35" t="s">
        <v>29721</v>
      </c>
      <c r="R3354" s="35" t="s">
        <v>29737</v>
      </c>
      <c r="S3354" s="35" t="s">
        <v>7363</v>
      </c>
      <c r="T3354" s="36" t="s">
        <v>129</v>
      </c>
      <c r="U3354" s="39" t="str">
        <f>_xlfn.CONCAT(Tabel4[[#This Row],[Personnr.]],"-",Tabel4[[#This Row],[Afdeling]],"-",Tabel4[[#This Row],[ASS_Status]])</f>
        <v>28104-2239-Aktiv ansættelse</v>
      </c>
    </row>
    <row r="3355" spans="13:21" x14ac:dyDescent="0.4">
      <c r="M3355" s="35" t="s">
        <v>7364</v>
      </c>
      <c r="N3355" s="35" t="s">
        <v>49575</v>
      </c>
      <c r="O3355" s="35" t="s">
        <v>7365</v>
      </c>
      <c r="P3355" s="35" t="s">
        <v>32830</v>
      </c>
      <c r="Q3355" s="35" t="s">
        <v>29718</v>
      </c>
      <c r="R3355" s="35" t="s">
        <v>29748</v>
      </c>
      <c r="S3355" s="35" t="s">
        <v>7366</v>
      </c>
      <c r="T3355" s="36" t="s">
        <v>452</v>
      </c>
      <c r="U3355" s="39" t="str">
        <f>_xlfn.CONCAT(Tabel4[[#This Row],[Personnr.]],"-",Tabel4[[#This Row],[Afdeling]],"-",Tabel4[[#This Row],[ASS_Status]])</f>
        <v>27616-3120-Inactive - Payroll Eligible</v>
      </c>
    </row>
    <row r="3356" spans="13:21" x14ac:dyDescent="0.4">
      <c r="M3356" s="35" t="s">
        <v>7364</v>
      </c>
      <c r="N3356" s="35"/>
      <c r="O3356" s="35"/>
      <c r="P3356" s="35" t="s">
        <v>49576</v>
      </c>
      <c r="Q3356" s="35" t="s">
        <v>29718</v>
      </c>
      <c r="R3356" s="35" t="s">
        <v>29761</v>
      </c>
      <c r="S3356" s="35" t="s">
        <v>7366</v>
      </c>
      <c r="T3356" s="36" t="s">
        <v>452</v>
      </c>
      <c r="U3356" s="39" t="str">
        <f>_xlfn.CONCAT(Tabel4[[#This Row],[Personnr.]],"-",Tabel4[[#This Row],[Afdeling]],"-",Tabel4[[#This Row],[ASS_Status]])</f>
        <v>-3120-Inactive - Payroll Eligible</v>
      </c>
    </row>
    <row r="3357" spans="13:21" x14ac:dyDescent="0.4">
      <c r="M3357" s="35" t="s">
        <v>7364</v>
      </c>
      <c r="N3357" s="35"/>
      <c r="O3357" s="35"/>
      <c r="P3357" s="35" t="s">
        <v>49577</v>
      </c>
      <c r="Q3357" s="35" t="s">
        <v>29718</v>
      </c>
      <c r="R3357" s="35" t="s">
        <v>29737</v>
      </c>
      <c r="S3357" s="35" t="s">
        <v>7366</v>
      </c>
      <c r="T3357" s="36" t="s">
        <v>452</v>
      </c>
      <c r="U3357" s="39" t="str">
        <f>_xlfn.CONCAT(Tabel4[[#This Row],[Personnr.]],"-",Tabel4[[#This Row],[Afdeling]],"-",Tabel4[[#This Row],[ASS_Status]])</f>
        <v>-3120-Inactive - Payroll Eligible</v>
      </c>
    </row>
    <row r="3358" spans="13:21" x14ac:dyDescent="0.4">
      <c r="M3358" s="35" t="s">
        <v>7367</v>
      </c>
      <c r="N3358" s="35" t="s">
        <v>49578</v>
      </c>
      <c r="O3358" s="35" t="s">
        <v>7368</v>
      </c>
      <c r="P3358" s="35" t="s">
        <v>32831</v>
      </c>
      <c r="Q3358" s="35" t="s">
        <v>29718</v>
      </c>
      <c r="R3358" s="35" t="s">
        <v>29761</v>
      </c>
      <c r="S3358" s="35" t="s">
        <v>7369</v>
      </c>
      <c r="T3358" s="36" t="s">
        <v>330</v>
      </c>
      <c r="U3358" s="39" t="str">
        <f>_xlfn.CONCAT(Tabel4[[#This Row],[Personnr.]],"-",Tabel4[[#This Row],[Afdeling]],"-",Tabel4[[#This Row],[ASS_Status]])</f>
        <v>33291-2782-Inactive - Payroll Eligible</v>
      </c>
    </row>
    <row r="3359" spans="13:21" x14ac:dyDescent="0.4">
      <c r="M3359" s="35" t="s">
        <v>7370</v>
      </c>
      <c r="N3359" s="35" t="s">
        <v>49579</v>
      </c>
      <c r="O3359" s="35" t="s">
        <v>7371</v>
      </c>
      <c r="P3359" s="35" t="s">
        <v>32832</v>
      </c>
      <c r="Q3359" s="35" t="s">
        <v>29718</v>
      </c>
      <c r="R3359" s="35" t="s">
        <v>29748</v>
      </c>
      <c r="S3359" s="35" t="s">
        <v>7372</v>
      </c>
      <c r="T3359" s="36" t="s">
        <v>97</v>
      </c>
      <c r="U3359" s="39" t="str">
        <f>_xlfn.CONCAT(Tabel4[[#This Row],[Personnr.]],"-",Tabel4[[#This Row],[Afdeling]],"-",Tabel4[[#This Row],[ASS_Status]])</f>
        <v>27503-1150-Inactive - Payroll Eligible</v>
      </c>
    </row>
    <row r="3360" spans="13:21" x14ac:dyDescent="0.4">
      <c r="M3360" s="35" t="s">
        <v>7373</v>
      </c>
      <c r="N3360" s="35" t="s">
        <v>49580</v>
      </c>
      <c r="O3360" s="35" t="s">
        <v>7374</v>
      </c>
      <c r="P3360" s="35" t="s">
        <v>32833</v>
      </c>
      <c r="Q3360" s="35" t="s">
        <v>29721</v>
      </c>
      <c r="R3360" s="35" t="s">
        <v>29748</v>
      </c>
      <c r="S3360" s="35" t="s">
        <v>7375</v>
      </c>
      <c r="T3360" s="36" t="s">
        <v>178</v>
      </c>
      <c r="U3360" s="39" t="str">
        <f>_xlfn.CONCAT(Tabel4[[#This Row],[Personnr.]],"-",Tabel4[[#This Row],[Afdeling]],"-",Tabel4[[#This Row],[ASS_Status]])</f>
        <v>23622-2366-Aktiv ansættelse</v>
      </c>
    </row>
    <row r="3361" spans="13:21" x14ac:dyDescent="0.4">
      <c r="M3361" s="35" t="s">
        <v>44603</v>
      </c>
      <c r="N3361" s="35" t="s">
        <v>49581</v>
      </c>
      <c r="O3361" s="35" t="s">
        <v>44604</v>
      </c>
      <c r="P3361" s="35" t="s">
        <v>42967</v>
      </c>
      <c r="Q3361" s="35" t="s">
        <v>29718</v>
      </c>
      <c r="R3361" s="35" t="s">
        <v>29754</v>
      </c>
      <c r="S3361" s="35" t="s">
        <v>42968</v>
      </c>
      <c r="T3361" s="36" t="s">
        <v>30</v>
      </c>
      <c r="U3361" s="39" t="str">
        <f>_xlfn.CONCAT(Tabel4[[#This Row],[Personnr.]],"-",Tabel4[[#This Row],[Afdeling]],"-",Tabel4[[#This Row],[ASS_Status]])</f>
        <v>35950-0115-Inactive - Payroll Eligible</v>
      </c>
    </row>
    <row r="3362" spans="13:21" ht="33.75" x14ac:dyDescent="0.4">
      <c r="M3362" s="35" t="s">
        <v>49582</v>
      </c>
      <c r="N3362" s="35" t="s">
        <v>49583</v>
      </c>
      <c r="O3362" s="35" t="s">
        <v>49584</v>
      </c>
      <c r="P3362" s="35" t="s">
        <v>49585</v>
      </c>
      <c r="Q3362" s="35" t="s">
        <v>29721</v>
      </c>
      <c r="R3362" s="35" t="s">
        <v>30408</v>
      </c>
      <c r="S3362" s="35" t="s">
        <v>49586</v>
      </c>
      <c r="T3362" s="36" t="s">
        <v>886</v>
      </c>
      <c r="U3362" s="39" t="str">
        <f>_xlfn.CONCAT(Tabel4[[#This Row],[Personnr.]],"-",Tabel4[[#This Row],[Afdeling]],"-",Tabel4[[#This Row],[ASS_Status]])</f>
        <v>36628-8800-Aktiv ansættelse</v>
      </c>
    </row>
    <row r="3363" spans="13:21" ht="33.75" x14ac:dyDescent="0.4">
      <c r="M3363" s="35" t="s">
        <v>7376</v>
      </c>
      <c r="N3363" s="35" t="s">
        <v>49587</v>
      </c>
      <c r="O3363" s="35" t="s">
        <v>7377</v>
      </c>
      <c r="P3363" s="35" t="s">
        <v>32834</v>
      </c>
      <c r="Q3363" s="35" t="s">
        <v>29721</v>
      </c>
      <c r="R3363" s="35" t="s">
        <v>29748</v>
      </c>
      <c r="S3363" s="35" t="s">
        <v>7378</v>
      </c>
      <c r="T3363" s="36" t="s">
        <v>127</v>
      </c>
      <c r="U3363" s="39" t="str">
        <f>_xlfn.CONCAT(Tabel4[[#This Row],[Personnr.]],"-",Tabel4[[#This Row],[Afdeling]],"-",Tabel4[[#This Row],[ASS_Status]])</f>
        <v>33446-2237-Aktiv ansættelse</v>
      </c>
    </row>
    <row r="3364" spans="13:21" x14ac:dyDescent="0.4">
      <c r="M3364" s="35" t="s">
        <v>7379</v>
      </c>
      <c r="N3364" s="35" t="s">
        <v>49588</v>
      </c>
      <c r="O3364" s="35" t="s">
        <v>7380</v>
      </c>
      <c r="P3364" s="35" t="s">
        <v>32835</v>
      </c>
      <c r="Q3364" s="35" t="s">
        <v>29718</v>
      </c>
      <c r="R3364" s="35" t="s">
        <v>29754</v>
      </c>
      <c r="S3364" s="35" t="s">
        <v>7381</v>
      </c>
      <c r="T3364" s="36" t="s">
        <v>742</v>
      </c>
      <c r="U3364" s="39" t="str">
        <f>_xlfn.CONCAT(Tabel4[[#This Row],[Personnr.]],"-",Tabel4[[#This Row],[Afdeling]],"-",Tabel4[[#This Row],[ASS_Status]])</f>
        <v>32061-7000-Inactive - Payroll Eligible</v>
      </c>
    </row>
    <row r="3365" spans="13:21" ht="33.75" x14ac:dyDescent="0.4">
      <c r="M3365" s="35" t="s">
        <v>7382</v>
      </c>
      <c r="N3365" s="35" t="s">
        <v>49589</v>
      </c>
      <c r="O3365" s="35" t="s">
        <v>7383</v>
      </c>
      <c r="P3365" s="35" t="s">
        <v>32836</v>
      </c>
      <c r="Q3365" s="35" t="s">
        <v>29718</v>
      </c>
      <c r="R3365" s="35" t="s">
        <v>29786</v>
      </c>
      <c r="S3365" s="35" t="s">
        <v>7384</v>
      </c>
      <c r="T3365" s="36" t="s">
        <v>208</v>
      </c>
      <c r="U3365" s="39" t="str">
        <f>_xlfn.CONCAT(Tabel4[[#This Row],[Personnr.]],"-",Tabel4[[#This Row],[Afdeling]],"-",Tabel4[[#This Row],[ASS_Status]])</f>
        <v>30407-2438-Inactive - Payroll Eligible</v>
      </c>
    </row>
    <row r="3366" spans="13:21" x14ac:dyDescent="0.4">
      <c r="M3366" s="35" t="s">
        <v>7385</v>
      </c>
      <c r="N3366" s="35" t="s">
        <v>49590</v>
      </c>
      <c r="O3366" s="35" t="s">
        <v>7386</v>
      </c>
      <c r="P3366" s="35" t="s">
        <v>32837</v>
      </c>
      <c r="Q3366" s="35" t="s">
        <v>29718</v>
      </c>
      <c r="R3366" s="35" t="s">
        <v>29745</v>
      </c>
      <c r="S3366" s="35" t="s">
        <v>7387</v>
      </c>
      <c r="T3366" s="36" t="s">
        <v>30905</v>
      </c>
      <c r="U3366" s="39" t="str">
        <f>_xlfn.CONCAT(Tabel4[[#This Row],[Personnr.]],"-",Tabel4[[#This Row],[Afdeling]],"-",Tabel4[[#This Row],[ASS_Status]])</f>
        <v>33111-26-Inactive - Payroll Eligible</v>
      </c>
    </row>
    <row r="3367" spans="13:21" ht="33.75" x14ac:dyDescent="0.4">
      <c r="M3367" s="35" t="s">
        <v>7388</v>
      </c>
      <c r="N3367" s="35" t="s">
        <v>49591</v>
      </c>
      <c r="O3367" s="35" t="s">
        <v>7389</v>
      </c>
      <c r="P3367" s="35" t="s">
        <v>32838</v>
      </c>
      <c r="Q3367" s="35" t="s">
        <v>29718</v>
      </c>
      <c r="R3367" s="35" t="s">
        <v>29745</v>
      </c>
      <c r="S3367" s="35" t="s">
        <v>7390</v>
      </c>
      <c r="T3367" s="36" t="s">
        <v>85</v>
      </c>
      <c r="U3367" s="39" t="str">
        <f>_xlfn.CONCAT(Tabel4[[#This Row],[Personnr.]],"-",Tabel4[[#This Row],[Afdeling]],"-",Tabel4[[#This Row],[ASS_Status]])</f>
        <v>30024-1118-Inactive - Payroll Eligible</v>
      </c>
    </row>
    <row r="3368" spans="13:21" x14ac:dyDescent="0.4">
      <c r="M3368" s="35" t="s">
        <v>32839</v>
      </c>
      <c r="N3368" s="35" t="s">
        <v>49592</v>
      </c>
      <c r="O3368" s="35" t="s">
        <v>32840</v>
      </c>
      <c r="P3368" s="35" t="s">
        <v>32841</v>
      </c>
      <c r="Q3368" s="35" t="s">
        <v>29718</v>
      </c>
      <c r="R3368" s="35" t="s">
        <v>29745</v>
      </c>
      <c r="S3368" s="35" t="s">
        <v>32842</v>
      </c>
      <c r="T3368" s="36" t="s">
        <v>39</v>
      </c>
      <c r="U3368" s="39" t="str">
        <f>_xlfn.CONCAT(Tabel4[[#This Row],[Personnr.]],"-",Tabel4[[#This Row],[Afdeling]],"-",Tabel4[[#This Row],[ASS_Status]])</f>
        <v>34846-0132-Inactive - Payroll Eligible</v>
      </c>
    </row>
    <row r="3369" spans="13:21" x14ac:dyDescent="0.4">
      <c r="M3369" s="35" t="s">
        <v>32839</v>
      </c>
      <c r="N3369" s="35"/>
      <c r="O3369" s="35"/>
      <c r="P3369" s="35" t="s">
        <v>49593</v>
      </c>
      <c r="Q3369" s="35" t="s">
        <v>29718</v>
      </c>
      <c r="R3369" s="35" t="s">
        <v>29745</v>
      </c>
      <c r="S3369" s="35" t="s">
        <v>32842</v>
      </c>
      <c r="T3369" s="36" t="s">
        <v>39</v>
      </c>
      <c r="U3369" s="39" t="str">
        <f>_xlfn.CONCAT(Tabel4[[#This Row],[Personnr.]],"-",Tabel4[[#This Row],[Afdeling]],"-",Tabel4[[#This Row],[ASS_Status]])</f>
        <v>-0132-Inactive - Payroll Eligible</v>
      </c>
    </row>
    <row r="3370" spans="13:21" x14ac:dyDescent="0.4">
      <c r="M3370" s="35" t="s">
        <v>7391</v>
      </c>
      <c r="N3370" s="35" t="s">
        <v>49594</v>
      </c>
      <c r="O3370" s="35" t="s">
        <v>7392</v>
      </c>
      <c r="P3370" s="35" t="s">
        <v>32843</v>
      </c>
      <c r="Q3370" s="35" t="s">
        <v>29718</v>
      </c>
      <c r="R3370" s="35" t="s">
        <v>29745</v>
      </c>
      <c r="S3370" s="35" t="s">
        <v>7393</v>
      </c>
      <c r="T3370" s="36" t="s">
        <v>39</v>
      </c>
      <c r="U3370" s="39" t="str">
        <f>_xlfn.CONCAT(Tabel4[[#This Row],[Personnr.]],"-",Tabel4[[#This Row],[Afdeling]],"-",Tabel4[[#This Row],[ASS_Status]])</f>
        <v>32310-0132-Inactive - Payroll Eligible</v>
      </c>
    </row>
    <row r="3371" spans="13:21" x14ac:dyDescent="0.4">
      <c r="M3371" s="35" t="s">
        <v>7391</v>
      </c>
      <c r="N3371" s="35"/>
      <c r="O3371" s="35"/>
      <c r="P3371" s="35" t="s">
        <v>32844</v>
      </c>
      <c r="Q3371" s="35" t="s">
        <v>29718</v>
      </c>
      <c r="R3371" s="35" t="s">
        <v>29745</v>
      </c>
      <c r="S3371" s="35" t="s">
        <v>7393</v>
      </c>
      <c r="T3371" s="36" t="s">
        <v>39</v>
      </c>
      <c r="U3371" s="39" t="str">
        <f>_xlfn.CONCAT(Tabel4[[#This Row],[Personnr.]],"-",Tabel4[[#This Row],[Afdeling]],"-",Tabel4[[#This Row],[ASS_Status]])</f>
        <v>-0132-Inactive - Payroll Eligible</v>
      </c>
    </row>
    <row r="3372" spans="13:21" x14ac:dyDescent="0.4">
      <c r="M3372" s="35" t="s">
        <v>7391</v>
      </c>
      <c r="N3372" s="35"/>
      <c r="O3372" s="35"/>
      <c r="P3372" s="35" t="s">
        <v>32845</v>
      </c>
      <c r="Q3372" s="35" t="s">
        <v>29718</v>
      </c>
      <c r="R3372" s="35" t="s">
        <v>29745</v>
      </c>
      <c r="S3372" s="35" t="s">
        <v>7393</v>
      </c>
      <c r="T3372" s="36" t="s">
        <v>39</v>
      </c>
      <c r="U3372" s="39" t="str">
        <f>_xlfn.CONCAT(Tabel4[[#This Row],[Personnr.]],"-",Tabel4[[#This Row],[Afdeling]],"-",Tabel4[[#This Row],[ASS_Status]])</f>
        <v>-0132-Inactive - Payroll Eligible</v>
      </c>
    </row>
    <row r="3373" spans="13:21" x14ac:dyDescent="0.4">
      <c r="M3373" s="35" t="s">
        <v>7391</v>
      </c>
      <c r="N3373" s="35"/>
      <c r="O3373" s="35"/>
      <c r="P3373" s="35" t="s">
        <v>32846</v>
      </c>
      <c r="Q3373" s="35" t="s">
        <v>29718</v>
      </c>
      <c r="R3373" s="35" t="s">
        <v>29745</v>
      </c>
      <c r="S3373" s="35" t="s">
        <v>7393</v>
      </c>
      <c r="T3373" s="36" t="s">
        <v>167</v>
      </c>
      <c r="U3373" s="39" t="str">
        <f>_xlfn.CONCAT(Tabel4[[#This Row],[Personnr.]],"-",Tabel4[[#This Row],[Afdeling]],"-",Tabel4[[#This Row],[ASS_Status]])</f>
        <v>-2334-Inactive - Payroll Eligible</v>
      </c>
    </row>
    <row r="3374" spans="13:21" ht="33.75" x14ac:dyDescent="0.4">
      <c r="M3374" s="35" t="s">
        <v>27684</v>
      </c>
      <c r="N3374" s="35" t="s">
        <v>49595</v>
      </c>
      <c r="O3374" s="35" t="s">
        <v>27685</v>
      </c>
      <c r="P3374" s="35" t="s">
        <v>32847</v>
      </c>
      <c r="Q3374" s="35" t="s">
        <v>29718</v>
      </c>
      <c r="R3374" s="35" t="s">
        <v>29745</v>
      </c>
      <c r="S3374" s="35" t="s">
        <v>27686</v>
      </c>
      <c r="T3374" s="36" t="s">
        <v>39</v>
      </c>
      <c r="U3374" s="39" t="str">
        <f>_xlfn.CONCAT(Tabel4[[#This Row],[Personnr.]],"-",Tabel4[[#This Row],[Afdeling]],"-",Tabel4[[#This Row],[ASS_Status]])</f>
        <v>34560-0132-Inactive - Payroll Eligible</v>
      </c>
    </row>
    <row r="3375" spans="13:21" ht="33.75" x14ac:dyDescent="0.4">
      <c r="M3375" s="35" t="s">
        <v>49596</v>
      </c>
      <c r="N3375" s="35" t="s">
        <v>49597</v>
      </c>
      <c r="O3375" s="35" t="s">
        <v>49598</v>
      </c>
      <c r="P3375" s="35" t="s">
        <v>49599</v>
      </c>
      <c r="Q3375" s="35" t="s">
        <v>29718</v>
      </c>
      <c r="R3375" s="35" t="s">
        <v>29745</v>
      </c>
      <c r="S3375" s="35" t="s">
        <v>49600</v>
      </c>
      <c r="T3375" s="36" t="s">
        <v>350</v>
      </c>
      <c r="U3375" s="39" t="str">
        <f>_xlfn.CONCAT(Tabel4[[#This Row],[Personnr.]],"-",Tabel4[[#This Row],[Afdeling]],"-",Tabel4[[#This Row],[ASS_Status]])</f>
        <v>37285-2810-Inactive - Payroll Eligible</v>
      </c>
    </row>
    <row r="3376" spans="13:21" x14ac:dyDescent="0.4">
      <c r="M3376" s="35" t="s">
        <v>7394</v>
      </c>
      <c r="N3376" s="35" t="s">
        <v>49601</v>
      </c>
      <c r="O3376" s="35" t="s">
        <v>7395</v>
      </c>
      <c r="P3376" s="35" t="s">
        <v>32848</v>
      </c>
      <c r="Q3376" s="35" t="s">
        <v>29721</v>
      </c>
      <c r="R3376" s="35" t="s">
        <v>29726</v>
      </c>
      <c r="S3376" s="35" t="s">
        <v>7396</v>
      </c>
      <c r="T3376" s="36" t="s">
        <v>442</v>
      </c>
      <c r="U3376" s="39" t="str">
        <f>_xlfn.CONCAT(Tabel4[[#This Row],[Personnr.]],"-",Tabel4[[#This Row],[Afdeling]],"-",Tabel4[[#This Row],[ASS_Status]])</f>
        <v>5435-3080-Aktiv ansættelse</v>
      </c>
    </row>
    <row r="3377" spans="13:21" x14ac:dyDescent="0.4">
      <c r="M3377" s="35" t="s">
        <v>7397</v>
      </c>
      <c r="N3377" s="35" t="s">
        <v>49602</v>
      </c>
      <c r="O3377" s="35" t="s">
        <v>7398</v>
      </c>
      <c r="P3377" s="35" t="s">
        <v>32849</v>
      </c>
      <c r="Q3377" s="35" t="s">
        <v>29721</v>
      </c>
      <c r="R3377" s="35" t="s">
        <v>29926</v>
      </c>
      <c r="S3377" s="35" t="s">
        <v>7399</v>
      </c>
      <c r="T3377" s="36" t="s">
        <v>185</v>
      </c>
      <c r="U3377" s="39" t="str">
        <f>_xlfn.CONCAT(Tabel4[[#This Row],[Personnr.]],"-",Tabel4[[#This Row],[Afdeling]],"-",Tabel4[[#This Row],[ASS_Status]])</f>
        <v>2713-2386-Aktiv ansættelse</v>
      </c>
    </row>
    <row r="3378" spans="13:21" x14ac:dyDescent="0.4">
      <c r="M3378" s="35" t="s">
        <v>7400</v>
      </c>
      <c r="N3378" s="35" t="s">
        <v>49603</v>
      </c>
      <c r="O3378" s="35" t="s">
        <v>524</v>
      </c>
      <c r="P3378" s="35" t="s">
        <v>32850</v>
      </c>
      <c r="Q3378" s="35" t="s">
        <v>29721</v>
      </c>
      <c r="R3378" s="35" t="s">
        <v>29722</v>
      </c>
      <c r="S3378" s="35" t="s">
        <v>7401</v>
      </c>
      <c r="T3378" s="36" t="s">
        <v>165</v>
      </c>
      <c r="U3378" s="39" t="str">
        <f>_xlfn.CONCAT(Tabel4[[#This Row],[Personnr.]],"-",Tabel4[[#This Row],[Afdeling]],"-",Tabel4[[#This Row],[ASS_Status]])</f>
        <v>3374-2314-Aktiv ansættelse</v>
      </c>
    </row>
    <row r="3379" spans="13:21" x14ac:dyDescent="0.4">
      <c r="M3379" s="35" t="s">
        <v>7402</v>
      </c>
      <c r="N3379" s="35" t="s">
        <v>49604</v>
      </c>
      <c r="O3379" s="35" t="s">
        <v>7403</v>
      </c>
      <c r="P3379" s="35" t="s">
        <v>32851</v>
      </c>
      <c r="Q3379" s="35" t="s">
        <v>29721</v>
      </c>
      <c r="R3379" s="35" t="s">
        <v>29780</v>
      </c>
      <c r="S3379" s="35" t="s">
        <v>7404</v>
      </c>
      <c r="T3379" s="36" t="s">
        <v>584</v>
      </c>
      <c r="U3379" s="39" t="str">
        <f>_xlfn.CONCAT(Tabel4[[#This Row],[Personnr.]],"-",Tabel4[[#This Row],[Afdeling]],"-",Tabel4[[#This Row],[ASS_Status]])</f>
        <v>15932-4185-Aktiv ansættelse</v>
      </c>
    </row>
    <row r="3380" spans="13:21" x14ac:dyDescent="0.4">
      <c r="M3380" s="35" t="s">
        <v>7405</v>
      </c>
      <c r="N3380" s="35" t="s">
        <v>49605</v>
      </c>
      <c r="O3380" s="35" t="s">
        <v>7406</v>
      </c>
      <c r="P3380" s="35" t="s">
        <v>32852</v>
      </c>
      <c r="Q3380" s="35" t="s">
        <v>29721</v>
      </c>
      <c r="R3380" s="35" t="s">
        <v>29992</v>
      </c>
      <c r="S3380" s="35" t="s">
        <v>7407</v>
      </c>
      <c r="T3380" s="36" t="s">
        <v>650</v>
      </c>
      <c r="U3380" s="39" t="str">
        <f>_xlfn.CONCAT(Tabel4[[#This Row],[Personnr.]],"-",Tabel4[[#This Row],[Afdeling]],"-",Tabel4[[#This Row],[ASS_Status]])</f>
        <v>15846-4793-Aktiv ansættelse</v>
      </c>
    </row>
    <row r="3381" spans="13:21" x14ac:dyDescent="0.4">
      <c r="M3381" s="35" t="s">
        <v>7408</v>
      </c>
      <c r="N3381" s="35" t="s">
        <v>49606</v>
      </c>
      <c r="O3381" s="35" t="s">
        <v>7409</v>
      </c>
      <c r="P3381" s="35" t="s">
        <v>32853</v>
      </c>
      <c r="Q3381" s="35" t="s">
        <v>29721</v>
      </c>
      <c r="R3381" s="35" t="s">
        <v>29719</v>
      </c>
      <c r="S3381" s="35" t="s">
        <v>7410</v>
      </c>
      <c r="T3381" s="36" t="s">
        <v>421</v>
      </c>
      <c r="U3381" s="39" t="str">
        <f>_xlfn.CONCAT(Tabel4[[#This Row],[Personnr.]],"-",Tabel4[[#This Row],[Afdeling]],"-",Tabel4[[#This Row],[ASS_Status]])</f>
        <v>1792-3040-Aktiv ansættelse</v>
      </c>
    </row>
    <row r="3382" spans="13:21" x14ac:dyDescent="0.4">
      <c r="M3382" s="35" t="s">
        <v>7411</v>
      </c>
      <c r="N3382" s="35" t="s">
        <v>49607</v>
      </c>
      <c r="O3382" s="35" t="s">
        <v>7412</v>
      </c>
      <c r="P3382" s="35" t="s">
        <v>32854</v>
      </c>
      <c r="Q3382" s="35" t="s">
        <v>29721</v>
      </c>
      <c r="R3382" s="35" t="s">
        <v>29729</v>
      </c>
      <c r="S3382" s="35" t="s">
        <v>7413</v>
      </c>
      <c r="T3382" s="36" t="s">
        <v>547</v>
      </c>
      <c r="U3382" s="39" t="str">
        <f>_xlfn.CONCAT(Tabel4[[#This Row],[Personnr.]],"-",Tabel4[[#This Row],[Afdeling]],"-",Tabel4[[#This Row],[ASS_Status]])</f>
        <v>1611-3446-Aktiv ansættelse</v>
      </c>
    </row>
    <row r="3383" spans="13:21" x14ac:dyDescent="0.4">
      <c r="M3383" s="35" t="s">
        <v>7414</v>
      </c>
      <c r="N3383" s="35" t="s">
        <v>49608</v>
      </c>
      <c r="O3383" s="35" t="s">
        <v>7415</v>
      </c>
      <c r="P3383" s="35" t="s">
        <v>32855</v>
      </c>
      <c r="Q3383" s="35" t="s">
        <v>29721</v>
      </c>
      <c r="R3383" s="35" t="s">
        <v>29731</v>
      </c>
      <c r="S3383" s="35" t="s">
        <v>7416</v>
      </c>
      <c r="T3383" s="36" t="s">
        <v>811</v>
      </c>
      <c r="U3383" s="39" t="str">
        <f>_xlfn.CONCAT(Tabel4[[#This Row],[Personnr.]],"-",Tabel4[[#This Row],[Afdeling]],"-",Tabel4[[#This Row],[ASS_Status]])</f>
        <v>30775-8286-Aktiv ansættelse</v>
      </c>
    </row>
    <row r="3384" spans="13:21" x14ac:dyDescent="0.4">
      <c r="M3384" s="35" t="s">
        <v>7417</v>
      </c>
      <c r="N3384" s="35" t="s">
        <v>49609</v>
      </c>
      <c r="O3384" s="35" t="s">
        <v>7418</v>
      </c>
      <c r="P3384" s="35" t="s">
        <v>32856</v>
      </c>
      <c r="Q3384" s="35" t="s">
        <v>29721</v>
      </c>
      <c r="R3384" s="35" t="s">
        <v>29797</v>
      </c>
      <c r="S3384" s="35" t="s">
        <v>7419</v>
      </c>
      <c r="T3384" s="36" t="s">
        <v>263</v>
      </c>
      <c r="U3384" s="39" t="str">
        <f>_xlfn.CONCAT(Tabel4[[#This Row],[Personnr.]],"-",Tabel4[[#This Row],[Afdeling]],"-",Tabel4[[#This Row],[ASS_Status]])</f>
        <v>12139-2610-Aktiv ansættelse</v>
      </c>
    </row>
    <row r="3385" spans="13:21" x14ac:dyDescent="0.4">
      <c r="M3385" s="35" t="s">
        <v>44605</v>
      </c>
      <c r="N3385" s="35" t="s">
        <v>49610</v>
      </c>
      <c r="O3385" s="35" t="s">
        <v>44606</v>
      </c>
      <c r="P3385" s="35" t="s">
        <v>42969</v>
      </c>
      <c r="Q3385" s="35" t="s">
        <v>29721</v>
      </c>
      <c r="R3385" s="35" t="s">
        <v>29838</v>
      </c>
      <c r="S3385" s="35" t="s">
        <v>42970</v>
      </c>
      <c r="T3385" s="36" t="s">
        <v>628</v>
      </c>
      <c r="U3385" s="39" t="str">
        <f>_xlfn.CONCAT(Tabel4[[#This Row],[Personnr.]],"-",Tabel4[[#This Row],[Afdeling]],"-",Tabel4[[#This Row],[ASS_Status]])</f>
        <v>35910-4690-Aktiv ansættelse</v>
      </c>
    </row>
    <row r="3386" spans="13:21" x14ac:dyDescent="0.4">
      <c r="M3386" s="35" t="s">
        <v>7420</v>
      </c>
      <c r="N3386" s="35" t="s">
        <v>49611</v>
      </c>
      <c r="O3386" s="35" t="s">
        <v>7421</v>
      </c>
      <c r="P3386" s="35" t="s">
        <v>32857</v>
      </c>
      <c r="Q3386" s="35" t="s">
        <v>29721</v>
      </c>
      <c r="R3386" s="35" t="s">
        <v>29791</v>
      </c>
      <c r="S3386" s="35" t="s">
        <v>7422</v>
      </c>
      <c r="T3386" s="36" t="s">
        <v>762</v>
      </c>
      <c r="U3386" s="39" t="str">
        <f>_xlfn.CONCAT(Tabel4[[#This Row],[Personnr.]],"-",Tabel4[[#This Row],[Afdeling]],"-",Tabel4[[#This Row],[ASS_Status]])</f>
        <v>30441-7760-Aktiv ansættelse</v>
      </c>
    </row>
    <row r="3387" spans="13:21" x14ac:dyDescent="0.4">
      <c r="M3387" s="35" t="s">
        <v>7423</v>
      </c>
      <c r="N3387" s="35" t="s">
        <v>49612</v>
      </c>
      <c r="O3387" s="35" t="s">
        <v>7424</v>
      </c>
      <c r="P3387" s="35" t="s">
        <v>32858</v>
      </c>
      <c r="Q3387" s="35" t="s">
        <v>29718</v>
      </c>
      <c r="R3387" s="35" t="s">
        <v>29737</v>
      </c>
      <c r="S3387" s="35" t="s">
        <v>7425</v>
      </c>
      <c r="T3387" s="36" t="s">
        <v>600</v>
      </c>
      <c r="U3387" s="39" t="str">
        <f>_xlfn.CONCAT(Tabel4[[#This Row],[Personnr.]],"-",Tabel4[[#This Row],[Afdeling]],"-",Tabel4[[#This Row],[ASS_Status]])</f>
        <v>32082-4270-Inactive - Payroll Eligible</v>
      </c>
    </row>
    <row r="3388" spans="13:21" x14ac:dyDescent="0.4">
      <c r="M3388" s="35" t="s">
        <v>7426</v>
      </c>
      <c r="N3388" s="35" t="s">
        <v>49613</v>
      </c>
      <c r="O3388" s="35" t="s">
        <v>7427</v>
      </c>
      <c r="P3388" s="35" t="s">
        <v>32859</v>
      </c>
      <c r="Q3388" s="35" t="s">
        <v>29721</v>
      </c>
      <c r="R3388" s="35" t="s">
        <v>29719</v>
      </c>
      <c r="S3388" s="35" t="s">
        <v>7428</v>
      </c>
      <c r="T3388" s="36" t="s">
        <v>392</v>
      </c>
      <c r="U3388" s="39" t="str">
        <f>_xlfn.CONCAT(Tabel4[[#This Row],[Personnr.]],"-",Tabel4[[#This Row],[Afdeling]],"-",Tabel4[[#This Row],[ASS_Status]])</f>
        <v>28853-2990-Aktiv ansættelse</v>
      </c>
    </row>
    <row r="3389" spans="13:21" x14ac:dyDescent="0.4">
      <c r="M3389" s="35" t="s">
        <v>7429</v>
      </c>
      <c r="N3389" s="35" t="s">
        <v>49614</v>
      </c>
      <c r="O3389" s="35" t="s">
        <v>7430</v>
      </c>
      <c r="P3389" s="35" t="s">
        <v>32860</v>
      </c>
      <c r="Q3389" s="35" t="s">
        <v>29718</v>
      </c>
      <c r="R3389" s="35" t="s">
        <v>29745</v>
      </c>
      <c r="S3389" s="35" t="s">
        <v>7431</v>
      </c>
      <c r="T3389" s="36" t="s">
        <v>718</v>
      </c>
      <c r="U3389" s="39" t="str">
        <f>_xlfn.CONCAT(Tabel4[[#This Row],[Personnr.]],"-",Tabel4[[#This Row],[Afdeling]],"-",Tabel4[[#This Row],[ASS_Status]])</f>
        <v>31764-6213-Inactive - Payroll Eligible</v>
      </c>
    </row>
    <row r="3390" spans="13:21" x14ac:dyDescent="0.4">
      <c r="M3390" s="35" t="s">
        <v>7432</v>
      </c>
      <c r="N3390" s="35" t="s">
        <v>49615</v>
      </c>
      <c r="O3390" s="35" t="s">
        <v>7433</v>
      </c>
      <c r="P3390" s="35" t="s">
        <v>32861</v>
      </c>
      <c r="Q3390" s="35" t="s">
        <v>29718</v>
      </c>
      <c r="R3390" s="35" t="s">
        <v>29754</v>
      </c>
      <c r="S3390" s="35" t="s">
        <v>7434</v>
      </c>
      <c r="T3390" s="36" t="s">
        <v>604</v>
      </c>
      <c r="U3390" s="39" t="str">
        <f>_xlfn.CONCAT(Tabel4[[#This Row],[Personnr.]],"-",Tabel4[[#This Row],[Afdeling]],"-",Tabel4[[#This Row],[ASS_Status]])</f>
        <v>28474-4279-Inactive - Payroll Eligible</v>
      </c>
    </row>
    <row r="3391" spans="13:21" ht="33.75" x14ac:dyDescent="0.4">
      <c r="M3391" s="35" t="s">
        <v>27688</v>
      </c>
      <c r="N3391" s="35" t="s">
        <v>49616</v>
      </c>
      <c r="O3391" s="35" t="s">
        <v>27689</v>
      </c>
      <c r="P3391" s="35" t="s">
        <v>32862</v>
      </c>
      <c r="Q3391" s="35" t="s">
        <v>29718</v>
      </c>
      <c r="R3391" s="35" t="s">
        <v>29745</v>
      </c>
      <c r="S3391" s="35" t="s">
        <v>27690</v>
      </c>
      <c r="T3391" s="36" t="s">
        <v>288</v>
      </c>
      <c r="U3391" s="39" t="str">
        <f>_xlfn.CONCAT(Tabel4[[#This Row],[Personnr.]],"-",Tabel4[[#This Row],[Afdeling]],"-",Tabel4[[#This Row],[ASS_Status]])</f>
        <v>34564-2694-Inactive - Payroll Eligible</v>
      </c>
    </row>
    <row r="3392" spans="13:21" x14ac:dyDescent="0.4">
      <c r="M3392" s="35" t="s">
        <v>27688</v>
      </c>
      <c r="N3392" s="35"/>
      <c r="O3392" s="35"/>
      <c r="P3392" s="35" t="s">
        <v>42971</v>
      </c>
      <c r="Q3392" s="35" t="s">
        <v>29718</v>
      </c>
      <c r="R3392" s="35" t="s">
        <v>29745</v>
      </c>
      <c r="S3392" s="35" t="s">
        <v>27690</v>
      </c>
      <c r="T3392" s="36" t="s">
        <v>288</v>
      </c>
      <c r="U3392" s="39" t="str">
        <f>_xlfn.CONCAT(Tabel4[[#This Row],[Personnr.]],"-",Tabel4[[#This Row],[Afdeling]],"-",Tabel4[[#This Row],[ASS_Status]])</f>
        <v>-2694-Inactive - Payroll Eligible</v>
      </c>
    </row>
    <row r="3393" spans="13:21" x14ac:dyDescent="0.4">
      <c r="M3393" s="35" t="s">
        <v>27688</v>
      </c>
      <c r="N3393" s="35"/>
      <c r="O3393" s="35"/>
      <c r="P3393" s="35" t="s">
        <v>49617</v>
      </c>
      <c r="Q3393" s="35" t="s">
        <v>29718</v>
      </c>
      <c r="R3393" s="35" t="s">
        <v>29745</v>
      </c>
      <c r="S3393" s="35" t="s">
        <v>27690</v>
      </c>
      <c r="T3393" s="36" t="s">
        <v>350</v>
      </c>
      <c r="U3393" s="39" t="str">
        <f>_xlfn.CONCAT(Tabel4[[#This Row],[Personnr.]],"-",Tabel4[[#This Row],[Afdeling]],"-",Tabel4[[#This Row],[ASS_Status]])</f>
        <v>-2810-Inactive - Payroll Eligible</v>
      </c>
    </row>
    <row r="3394" spans="13:21" x14ac:dyDescent="0.4">
      <c r="M3394" s="35" t="s">
        <v>27693</v>
      </c>
      <c r="N3394" s="35" t="s">
        <v>49618</v>
      </c>
      <c r="O3394" s="35" t="s">
        <v>27694</v>
      </c>
      <c r="P3394" s="35" t="s">
        <v>32863</v>
      </c>
      <c r="Q3394" s="35" t="s">
        <v>29718</v>
      </c>
      <c r="R3394" s="35" t="s">
        <v>29748</v>
      </c>
      <c r="S3394" s="35" t="s">
        <v>27695</v>
      </c>
      <c r="T3394" s="36" t="s">
        <v>551</v>
      </c>
      <c r="U3394" s="39" t="str">
        <f>_xlfn.CONCAT(Tabel4[[#This Row],[Personnr.]],"-",Tabel4[[#This Row],[Afdeling]],"-",Tabel4[[#This Row],[ASS_Status]])</f>
        <v>34180-3453-Inactive - Payroll Eligible</v>
      </c>
    </row>
    <row r="3395" spans="13:21" x14ac:dyDescent="0.4">
      <c r="M3395" s="35" t="s">
        <v>32864</v>
      </c>
      <c r="N3395" s="35" t="s">
        <v>49619</v>
      </c>
      <c r="O3395" s="35" t="s">
        <v>27691</v>
      </c>
      <c r="P3395" s="35" t="s">
        <v>32865</v>
      </c>
      <c r="Q3395" s="35" t="s">
        <v>29718</v>
      </c>
      <c r="R3395" s="35" t="s">
        <v>29748</v>
      </c>
      <c r="S3395" s="35" t="s">
        <v>27692</v>
      </c>
      <c r="T3395" s="36" t="s">
        <v>599</v>
      </c>
      <c r="U3395" s="39" t="str">
        <f>_xlfn.CONCAT(Tabel4[[#This Row],[Personnr.]],"-",Tabel4[[#This Row],[Afdeling]],"-",Tabel4[[#This Row],[ASS_Status]])</f>
        <v>34391-4261-Inactive - Payroll Eligible</v>
      </c>
    </row>
    <row r="3396" spans="13:21" x14ac:dyDescent="0.4">
      <c r="M3396" s="35" t="s">
        <v>7435</v>
      </c>
      <c r="N3396" s="35" t="s">
        <v>49620</v>
      </c>
      <c r="O3396" s="35" t="s">
        <v>7436</v>
      </c>
      <c r="P3396" s="35" t="s">
        <v>32866</v>
      </c>
      <c r="Q3396" s="35" t="s">
        <v>29718</v>
      </c>
      <c r="R3396" s="35" t="s">
        <v>29761</v>
      </c>
      <c r="S3396" s="35" t="s">
        <v>7437</v>
      </c>
      <c r="T3396" s="36" t="s">
        <v>582</v>
      </c>
      <c r="U3396" s="39" t="str">
        <f>_xlfn.CONCAT(Tabel4[[#This Row],[Personnr.]],"-",Tabel4[[#This Row],[Afdeling]],"-",Tabel4[[#This Row],[ASS_Status]])</f>
        <v>27338-4150-Inactive - Payroll Eligible</v>
      </c>
    </row>
    <row r="3397" spans="13:21" x14ac:dyDescent="0.4">
      <c r="M3397" s="35" t="s">
        <v>7438</v>
      </c>
      <c r="N3397" s="35" t="s">
        <v>49621</v>
      </c>
      <c r="O3397" s="35" t="s">
        <v>7439</v>
      </c>
      <c r="P3397" s="35" t="s">
        <v>32867</v>
      </c>
      <c r="Q3397" s="35" t="s">
        <v>29718</v>
      </c>
      <c r="R3397" s="35" t="s">
        <v>29745</v>
      </c>
      <c r="S3397" s="35" t="s">
        <v>32868</v>
      </c>
      <c r="T3397" s="36" t="s">
        <v>587</v>
      </c>
      <c r="U3397" s="39" t="str">
        <f>_xlfn.CONCAT(Tabel4[[#This Row],[Personnr.]],"-",Tabel4[[#This Row],[Afdeling]],"-",Tabel4[[#This Row],[ASS_Status]])</f>
        <v>31178-4201-Inactive - Payroll Eligible</v>
      </c>
    </row>
    <row r="3398" spans="13:21" x14ac:dyDescent="0.4">
      <c r="M3398" s="35" t="s">
        <v>7438</v>
      </c>
      <c r="N3398" s="35"/>
      <c r="O3398" s="35"/>
      <c r="P3398" s="35" t="s">
        <v>32869</v>
      </c>
      <c r="Q3398" s="35" t="s">
        <v>29721</v>
      </c>
      <c r="R3398" s="35" t="s">
        <v>29748</v>
      </c>
      <c r="S3398" s="35" t="s">
        <v>32868</v>
      </c>
      <c r="T3398" s="36" t="s">
        <v>596</v>
      </c>
      <c r="U3398" s="39" t="str">
        <f>_xlfn.CONCAT(Tabel4[[#This Row],[Personnr.]],"-",Tabel4[[#This Row],[Afdeling]],"-",Tabel4[[#This Row],[ASS_Status]])</f>
        <v>-4252-Aktiv ansættelse</v>
      </c>
    </row>
    <row r="3399" spans="13:21" ht="33.75" x14ac:dyDescent="0.4">
      <c r="M3399" s="35" t="s">
        <v>7440</v>
      </c>
      <c r="N3399" s="35" t="s">
        <v>49622</v>
      </c>
      <c r="O3399" s="35" t="s">
        <v>7441</v>
      </c>
      <c r="P3399" s="35" t="s">
        <v>32870</v>
      </c>
      <c r="Q3399" s="35" t="s">
        <v>29718</v>
      </c>
      <c r="R3399" s="35" t="s">
        <v>29754</v>
      </c>
      <c r="S3399" s="35" t="s">
        <v>7442</v>
      </c>
      <c r="T3399" s="36" t="s">
        <v>753</v>
      </c>
      <c r="U3399" s="39" t="str">
        <f>_xlfn.CONCAT(Tabel4[[#This Row],[Personnr.]],"-",Tabel4[[#This Row],[Afdeling]],"-",Tabel4[[#This Row],[ASS_Status]])</f>
        <v>29478-7500-Inactive - Payroll Eligible</v>
      </c>
    </row>
    <row r="3400" spans="13:21" ht="33.75" x14ac:dyDescent="0.4">
      <c r="M3400" s="35" t="s">
        <v>7440</v>
      </c>
      <c r="N3400" s="35"/>
      <c r="O3400" s="35"/>
      <c r="P3400" s="35" t="s">
        <v>32871</v>
      </c>
      <c r="Q3400" s="35" t="s">
        <v>29718</v>
      </c>
      <c r="R3400" s="37" t="s">
        <v>29754</v>
      </c>
      <c r="S3400" s="35" t="s">
        <v>7442</v>
      </c>
      <c r="T3400" s="36" t="s">
        <v>753</v>
      </c>
      <c r="U3400" s="39" t="str">
        <f>_xlfn.CONCAT(Tabel4[[#This Row],[Personnr.]],"-",Tabel4[[#This Row],[Afdeling]],"-",Tabel4[[#This Row],[ASS_Status]])</f>
        <v>-7500-Inactive - Payroll Eligible</v>
      </c>
    </row>
    <row r="3401" spans="13:21" x14ac:dyDescent="0.4">
      <c r="M3401" s="35" t="s">
        <v>27696</v>
      </c>
      <c r="N3401" s="35" t="s">
        <v>49623</v>
      </c>
      <c r="O3401" s="35" t="s">
        <v>27697</v>
      </c>
      <c r="P3401" s="35" t="s">
        <v>32872</v>
      </c>
      <c r="Q3401" s="35" t="s">
        <v>29721</v>
      </c>
      <c r="R3401" s="35" t="s">
        <v>29748</v>
      </c>
      <c r="S3401" s="35" t="s">
        <v>27698</v>
      </c>
      <c r="T3401" s="36" t="s">
        <v>51</v>
      </c>
      <c r="U3401" s="39" t="str">
        <f>_xlfn.CONCAT(Tabel4[[#This Row],[Personnr.]],"-",Tabel4[[#This Row],[Afdeling]],"-",Tabel4[[#This Row],[ASS_Status]])</f>
        <v>34480-1030-Aktiv ansættelse</v>
      </c>
    </row>
    <row r="3402" spans="13:21" x14ac:dyDescent="0.4">
      <c r="M3402" s="35" t="s">
        <v>44607</v>
      </c>
      <c r="N3402" s="35" t="s">
        <v>49624</v>
      </c>
      <c r="O3402" s="35" t="s">
        <v>44608</v>
      </c>
      <c r="P3402" s="35" t="s">
        <v>42972</v>
      </c>
      <c r="Q3402" s="35" t="s">
        <v>29721</v>
      </c>
      <c r="R3402" s="35" t="s">
        <v>29748</v>
      </c>
      <c r="S3402" s="35" t="s">
        <v>42973</v>
      </c>
      <c r="T3402" s="36" t="s">
        <v>622</v>
      </c>
      <c r="U3402" s="39" t="str">
        <f>_xlfn.CONCAT(Tabel4[[#This Row],[Personnr.]],"-",Tabel4[[#This Row],[Afdeling]],"-",Tabel4[[#This Row],[ASS_Status]])</f>
        <v>35778-4635-Aktiv ansættelse</v>
      </c>
    </row>
    <row r="3403" spans="13:21" x14ac:dyDescent="0.4">
      <c r="M3403" s="35" t="s">
        <v>49625</v>
      </c>
      <c r="N3403" s="35" t="s">
        <v>49626</v>
      </c>
      <c r="O3403" s="35" t="s">
        <v>49627</v>
      </c>
      <c r="P3403" s="35" t="s">
        <v>49628</v>
      </c>
      <c r="Q3403" s="35" t="s">
        <v>29718</v>
      </c>
      <c r="R3403" s="35" t="s">
        <v>29745</v>
      </c>
      <c r="S3403" s="35" t="s">
        <v>49629</v>
      </c>
      <c r="T3403" s="36" t="s">
        <v>586</v>
      </c>
      <c r="U3403" s="39" t="str">
        <f>_xlfn.CONCAT(Tabel4[[#This Row],[Personnr.]],"-",Tabel4[[#This Row],[Afdeling]],"-",Tabel4[[#This Row],[ASS_Status]])</f>
        <v>37119-4200-Inactive - Payroll Eligible</v>
      </c>
    </row>
    <row r="3404" spans="13:21" ht="45" x14ac:dyDescent="0.4">
      <c r="M3404" s="35" t="s">
        <v>49630</v>
      </c>
      <c r="N3404" s="35" t="s">
        <v>49631</v>
      </c>
      <c r="O3404" s="35" t="s">
        <v>49632</v>
      </c>
      <c r="P3404" s="35" t="s">
        <v>49633</v>
      </c>
      <c r="Q3404" s="35" t="s">
        <v>29718</v>
      </c>
      <c r="R3404" s="35" t="s">
        <v>29745</v>
      </c>
      <c r="S3404" s="35" t="s">
        <v>49634</v>
      </c>
      <c r="T3404" s="36" t="s">
        <v>472</v>
      </c>
      <c r="U3404" s="39" t="str">
        <f>_xlfn.CONCAT(Tabel4[[#This Row],[Personnr.]],"-",Tabel4[[#This Row],[Afdeling]],"-",Tabel4[[#This Row],[ASS_Status]])</f>
        <v>36923-3195-Inactive - Payroll Eligible</v>
      </c>
    </row>
    <row r="3405" spans="13:21" x14ac:dyDescent="0.4">
      <c r="M3405" s="35" t="s">
        <v>7443</v>
      </c>
      <c r="N3405" s="35" t="s">
        <v>49635</v>
      </c>
      <c r="O3405" s="35" t="s">
        <v>7444</v>
      </c>
      <c r="P3405" s="35" t="s">
        <v>32873</v>
      </c>
      <c r="Q3405" s="35" t="s">
        <v>29721</v>
      </c>
      <c r="R3405" s="35" t="s">
        <v>30287</v>
      </c>
      <c r="S3405" s="35" t="s">
        <v>7445</v>
      </c>
      <c r="T3405" s="36" t="s">
        <v>577</v>
      </c>
      <c r="U3405" s="39" t="str">
        <f>_xlfn.CONCAT(Tabel4[[#This Row],[Personnr.]],"-",Tabel4[[#This Row],[Afdeling]],"-",Tabel4[[#This Row],[ASS_Status]])</f>
        <v>33083-4110-Aktiv ansættelse</v>
      </c>
    </row>
    <row r="3406" spans="13:21" x14ac:dyDescent="0.4">
      <c r="M3406" s="35" t="s">
        <v>49636</v>
      </c>
      <c r="N3406" s="35" t="s">
        <v>49637</v>
      </c>
      <c r="O3406" s="35" t="s">
        <v>49638</v>
      </c>
      <c r="P3406" s="35" t="s">
        <v>49639</v>
      </c>
      <c r="Q3406" s="35" t="s">
        <v>29718</v>
      </c>
      <c r="R3406" s="35" t="s">
        <v>29745</v>
      </c>
      <c r="S3406" s="35" t="s">
        <v>49640</v>
      </c>
      <c r="T3406" s="36" t="s">
        <v>39</v>
      </c>
      <c r="U3406" s="39" t="str">
        <f>_xlfn.CONCAT(Tabel4[[#This Row],[Personnr.]],"-",Tabel4[[#This Row],[Afdeling]],"-",Tabel4[[#This Row],[ASS_Status]])</f>
        <v>36948-0132-Inactive - Payroll Eligible</v>
      </c>
    </row>
    <row r="3407" spans="13:21" x14ac:dyDescent="0.4">
      <c r="M3407" s="35" t="s">
        <v>7446</v>
      </c>
      <c r="N3407" s="35" t="s">
        <v>49641</v>
      </c>
      <c r="O3407" s="35" t="s">
        <v>7447</v>
      </c>
      <c r="P3407" s="35" t="s">
        <v>32874</v>
      </c>
      <c r="Q3407" s="35" t="s">
        <v>29718</v>
      </c>
      <c r="R3407" s="35" t="s">
        <v>29887</v>
      </c>
      <c r="S3407" s="35" t="s">
        <v>7448</v>
      </c>
      <c r="T3407" s="36" t="s">
        <v>188</v>
      </c>
      <c r="U3407" s="39" t="str">
        <f>_xlfn.CONCAT(Tabel4[[#This Row],[Personnr.]],"-",Tabel4[[#This Row],[Afdeling]],"-",Tabel4[[#This Row],[ASS_Status]])</f>
        <v>3381-2405-Inactive - Payroll Eligible</v>
      </c>
    </row>
    <row r="3408" spans="13:21" x14ac:dyDescent="0.4">
      <c r="M3408" s="35" t="s">
        <v>7449</v>
      </c>
      <c r="N3408" s="35" t="s">
        <v>49642</v>
      </c>
      <c r="O3408" s="35" t="s">
        <v>7450</v>
      </c>
      <c r="P3408" s="35" t="s">
        <v>32875</v>
      </c>
      <c r="Q3408" s="35" t="s">
        <v>29721</v>
      </c>
      <c r="R3408" s="35" t="s">
        <v>29729</v>
      </c>
      <c r="S3408" s="35" t="s">
        <v>7451</v>
      </c>
      <c r="T3408" s="36" t="s">
        <v>46006</v>
      </c>
      <c r="U3408" s="39" t="str">
        <f>_xlfn.CONCAT(Tabel4[[#This Row],[Personnr.]],"-",Tabel4[[#This Row],[Afdeling]],"-",Tabel4[[#This Row],[ASS_Status]])</f>
        <v>5452-6258-Aktiv ansættelse</v>
      </c>
    </row>
    <row r="3409" spans="13:21" x14ac:dyDescent="0.4">
      <c r="M3409" s="35" t="s">
        <v>7452</v>
      </c>
      <c r="N3409" s="35" t="s">
        <v>49643</v>
      </c>
      <c r="O3409" s="35" t="s">
        <v>7453</v>
      </c>
      <c r="P3409" s="35" t="s">
        <v>32876</v>
      </c>
      <c r="Q3409" s="35" t="s">
        <v>29718</v>
      </c>
      <c r="R3409" s="35" t="s">
        <v>29726</v>
      </c>
      <c r="S3409" s="35" t="s">
        <v>7454</v>
      </c>
      <c r="T3409" s="36" t="s">
        <v>838</v>
      </c>
      <c r="U3409" s="39" t="str">
        <f>_xlfn.CONCAT(Tabel4[[#This Row],[Personnr.]],"-",Tabel4[[#This Row],[Afdeling]],"-",Tabel4[[#This Row],[ASS_Status]])</f>
        <v>33862-8533-Inactive - Payroll Eligible</v>
      </c>
    </row>
    <row r="3410" spans="13:21" x14ac:dyDescent="0.4">
      <c r="M3410" s="35" t="s">
        <v>7455</v>
      </c>
      <c r="N3410" s="35" t="s">
        <v>49644</v>
      </c>
      <c r="O3410" s="35" t="s">
        <v>7456</v>
      </c>
      <c r="P3410" s="35" t="s">
        <v>32877</v>
      </c>
      <c r="Q3410" s="35" t="s">
        <v>29721</v>
      </c>
      <c r="R3410" s="35" t="s">
        <v>29724</v>
      </c>
      <c r="S3410" s="35" t="s">
        <v>7457</v>
      </c>
      <c r="T3410" s="36" t="s">
        <v>164</v>
      </c>
      <c r="U3410" s="39" t="str">
        <f>_xlfn.CONCAT(Tabel4[[#This Row],[Personnr.]],"-",Tabel4[[#This Row],[Afdeling]],"-",Tabel4[[#This Row],[ASS_Status]])</f>
        <v>3383-2313-Aktiv ansættelse</v>
      </c>
    </row>
    <row r="3411" spans="13:21" x14ac:dyDescent="0.4">
      <c r="M3411" s="35" t="s">
        <v>44609</v>
      </c>
      <c r="N3411" s="35" t="s">
        <v>49645</v>
      </c>
      <c r="O3411" s="35" t="s">
        <v>44610</v>
      </c>
      <c r="P3411" s="35" t="s">
        <v>42974</v>
      </c>
      <c r="Q3411" s="35" t="s">
        <v>29721</v>
      </c>
      <c r="R3411" s="35" t="s">
        <v>29722</v>
      </c>
      <c r="S3411" s="35" t="s">
        <v>42975</v>
      </c>
      <c r="T3411" s="36" t="s">
        <v>161</v>
      </c>
      <c r="U3411" s="39" t="str">
        <f>_xlfn.CONCAT(Tabel4[[#This Row],[Personnr.]],"-",Tabel4[[#This Row],[Afdeling]],"-",Tabel4[[#This Row],[ASS_Status]])</f>
        <v>36160-2305-Aktiv ansættelse</v>
      </c>
    </row>
    <row r="3412" spans="13:21" x14ac:dyDescent="0.4">
      <c r="M3412" s="35" t="s">
        <v>7458</v>
      </c>
      <c r="N3412" s="35" t="s">
        <v>49646</v>
      </c>
      <c r="O3412" s="35" t="s">
        <v>7459</v>
      </c>
      <c r="P3412" s="35" t="s">
        <v>32878</v>
      </c>
      <c r="Q3412" s="35" t="s">
        <v>29721</v>
      </c>
      <c r="R3412" s="35" t="s">
        <v>29791</v>
      </c>
      <c r="S3412" s="35" t="s">
        <v>895</v>
      </c>
      <c r="T3412" s="36" t="s">
        <v>721</v>
      </c>
      <c r="U3412" s="39" t="str">
        <f>_xlfn.CONCAT(Tabel4[[#This Row],[Personnr.]],"-",Tabel4[[#This Row],[Afdeling]],"-",Tabel4[[#This Row],[ASS_Status]])</f>
        <v>67-6220-Aktiv ansættelse</v>
      </c>
    </row>
    <row r="3413" spans="13:21" x14ac:dyDescent="0.4">
      <c r="M3413" s="35" t="s">
        <v>7460</v>
      </c>
      <c r="N3413" s="35" t="s">
        <v>49647</v>
      </c>
      <c r="O3413" s="35" t="s">
        <v>7461</v>
      </c>
      <c r="P3413" s="35" t="s">
        <v>32879</v>
      </c>
      <c r="Q3413" s="35" t="s">
        <v>29721</v>
      </c>
      <c r="R3413" s="35" t="s">
        <v>30146</v>
      </c>
      <c r="S3413" s="35" t="s">
        <v>7462</v>
      </c>
      <c r="T3413" s="36" t="s">
        <v>886</v>
      </c>
      <c r="U3413" s="39" t="str">
        <f>_xlfn.CONCAT(Tabel4[[#This Row],[Personnr.]],"-",Tabel4[[#This Row],[Afdeling]],"-",Tabel4[[#This Row],[ASS_Status]])</f>
        <v>12302-8800-Aktiv ansættelse</v>
      </c>
    </row>
    <row r="3414" spans="13:21" x14ac:dyDescent="0.4">
      <c r="M3414" s="35" t="s">
        <v>7463</v>
      </c>
      <c r="N3414" s="35" t="s">
        <v>49648</v>
      </c>
      <c r="O3414" s="35" t="s">
        <v>7464</v>
      </c>
      <c r="P3414" s="35" t="s">
        <v>32880</v>
      </c>
      <c r="Q3414" s="35" t="s">
        <v>29721</v>
      </c>
      <c r="R3414" s="35" t="s">
        <v>29844</v>
      </c>
      <c r="S3414" s="35" t="s">
        <v>7465</v>
      </c>
      <c r="T3414" s="36" t="s">
        <v>76</v>
      </c>
      <c r="U3414" s="39" t="str">
        <f>_xlfn.CONCAT(Tabel4[[#This Row],[Personnr.]],"-",Tabel4[[#This Row],[Afdeling]],"-",Tabel4[[#This Row],[ASS_Status]])</f>
        <v>19067-1100-Aktiv ansættelse</v>
      </c>
    </row>
    <row r="3415" spans="13:21" x14ac:dyDescent="0.4">
      <c r="M3415" s="35" t="s">
        <v>7466</v>
      </c>
      <c r="N3415" s="35" t="s">
        <v>49649</v>
      </c>
      <c r="O3415" s="35" t="s">
        <v>7467</v>
      </c>
      <c r="P3415" s="35" t="s">
        <v>32881</v>
      </c>
      <c r="Q3415" s="35" t="s">
        <v>29721</v>
      </c>
      <c r="R3415" s="35" t="s">
        <v>29726</v>
      </c>
      <c r="S3415" s="35" t="s">
        <v>7468</v>
      </c>
      <c r="T3415" s="36" t="s">
        <v>627</v>
      </c>
      <c r="U3415" s="39" t="str">
        <f>_xlfn.CONCAT(Tabel4[[#This Row],[Personnr.]],"-",Tabel4[[#This Row],[Afdeling]],"-",Tabel4[[#This Row],[ASS_Status]])</f>
        <v>17023-4655-Aktiv ansættelse</v>
      </c>
    </row>
    <row r="3416" spans="13:21" x14ac:dyDescent="0.4">
      <c r="M3416" s="35" t="s">
        <v>7469</v>
      </c>
      <c r="N3416" s="35" t="s">
        <v>49650</v>
      </c>
      <c r="O3416" s="35" t="s">
        <v>7470</v>
      </c>
      <c r="P3416" s="35" t="s">
        <v>32882</v>
      </c>
      <c r="Q3416" s="35" t="s">
        <v>29721</v>
      </c>
      <c r="R3416" s="35" t="s">
        <v>29780</v>
      </c>
      <c r="S3416" s="35" t="s">
        <v>7471</v>
      </c>
      <c r="T3416" s="36" t="s">
        <v>244</v>
      </c>
      <c r="U3416" s="39" t="str">
        <f>_xlfn.CONCAT(Tabel4[[#This Row],[Personnr.]],"-",Tabel4[[#This Row],[Afdeling]],"-",Tabel4[[#This Row],[ASS_Status]])</f>
        <v>2715-2514-Aktiv ansættelse</v>
      </c>
    </row>
    <row r="3417" spans="13:21" x14ac:dyDescent="0.4">
      <c r="M3417" s="35" t="s">
        <v>7472</v>
      </c>
      <c r="N3417" s="35" t="s">
        <v>49651</v>
      </c>
      <c r="O3417" s="35" t="s">
        <v>7473</v>
      </c>
      <c r="P3417" s="35" t="s">
        <v>32883</v>
      </c>
      <c r="Q3417" s="35" t="s">
        <v>29718</v>
      </c>
      <c r="R3417" s="35" t="s">
        <v>29719</v>
      </c>
      <c r="S3417" s="35" t="s">
        <v>7474</v>
      </c>
      <c r="T3417" s="36" t="s">
        <v>396</v>
      </c>
      <c r="U3417" s="39" t="str">
        <f>_xlfn.CONCAT(Tabel4[[#This Row],[Personnr.]],"-",Tabel4[[#This Row],[Afdeling]],"-",Tabel4[[#This Row],[ASS_Status]])</f>
        <v>16357-2997-Inactive - Payroll Eligible</v>
      </c>
    </row>
    <row r="3418" spans="13:21" x14ac:dyDescent="0.4">
      <c r="M3418" s="35" t="s">
        <v>7475</v>
      </c>
      <c r="N3418" s="35" t="s">
        <v>49652</v>
      </c>
      <c r="O3418" s="35" t="s">
        <v>7476</v>
      </c>
      <c r="P3418" s="35" t="s">
        <v>32884</v>
      </c>
      <c r="Q3418" s="35" t="s">
        <v>29721</v>
      </c>
      <c r="R3418" s="35" t="s">
        <v>29722</v>
      </c>
      <c r="S3418" s="35" t="s">
        <v>7477</v>
      </c>
      <c r="T3418" s="36" t="s">
        <v>244</v>
      </c>
      <c r="U3418" s="39" t="str">
        <f>_xlfn.CONCAT(Tabel4[[#This Row],[Personnr.]],"-",Tabel4[[#This Row],[Afdeling]],"-",Tabel4[[#This Row],[ASS_Status]])</f>
        <v>2716-2514-Aktiv ansættelse</v>
      </c>
    </row>
    <row r="3419" spans="13:21" ht="33.75" x14ac:dyDescent="0.4">
      <c r="M3419" s="35" t="s">
        <v>27699</v>
      </c>
      <c r="N3419" s="35" t="s">
        <v>49653</v>
      </c>
      <c r="O3419" s="35" t="s">
        <v>27700</v>
      </c>
      <c r="P3419" s="35" t="s">
        <v>32885</v>
      </c>
      <c r="Q3419" s="35" t="s">
        <v>29721</v>
      </c>
      <c r="R3419" s="35" t="s">
        <v>29748</v>
      </c>
      <c r="S3419" s="35" t="s">
        <v>27701</v>
      </c>
      <c r="T3419" s="36" t="s">
        <v>584</v>
      </c>
      <c r="U3419" s="39" t="str">
        <f>_xlfn.CONCAT(Tabel4[[#This Row],[Personnr.]],"-",Tabel4[[#This Row],[Afdeling]],"-",Tabel4[[#This Row],[ASS_Status]])</f>
        <v>34476-4185-Aktiv ansættelse</v>
      </c>
    </row>
    <row r="3420" spans="13:21" ht="33.75" x14ac:dyDescent="0.4">
      <c r="M3420" s="35" t="s">
        <v>7478</v>
      </c>
      <c r="N3420" s="35" t="s">
        <v>49654</v>
      </c>
      <c r="O3420" s="35" t="s">
        <v>7479</v>
      </c>
      <c r="P3420" s="35" t="s">
        <v>32886</v>
      </c>
      <c r="Q3420" s="35" t="s">
        <v>29721</v>
      </c>
      <c r="R3420" s="35" t="s">
        <v>30036</v>
      </c>
      <c r="S3420" s="35" t="s">
        <v>7480</v>
      </c>
      <c r="T3420" s="36" t="s">
        <v>624</v>
      </c>
      <c r="U3420" s="39" t="str">
        <f>_xlfn.CONCAT(Tabel4[[#This Row],[Personnr.]],"-",Tabel4[[#This Row],[Afdeling]],"-",Tabel4[[#This Row],[ASS_Status]])</f>
        <v>15600-4646-Aktiv ansættelse</v>
      </c>
    </row>
    <row r="3421" spans="13:21" ht="33.75" x14ac:dyDescent="0.4">
      <c r="M3421" s="35" t="s">
        <v>7481</v>
      </c>
      <c r="N3421" s="35" t="s">
        <v>49655</v>
      </c>
      <c r="O3421" s="35" t="s">
        <v>7482</v>
      </c>
      <c r="P3421" s="35" t="s">
        <v>32887</v>
      </c>
      <c r="Q3421" s="35" t="s">
        <v>29718</v>
      </c>
      <c r="R3421" s="35" t="s">
        <v>29726</v>
      </c>
      <c r="S3421" s="35" t="s">
        <v>7483</v>
      </c>
      <c r="T3421" s="36" t="s">
        <v>825</v>
      </c>
      <c r="U3421" s="39" t="str">
        <f>_xlfn.CONCAT(Tabel4[[#This Row],[Personnr.]],"-",Tabel4[[#This Row],[Afdeling]],"-",Tabel4[[#This Row],[ASS_Status]])</f>
        <v>27314-8410-Inactive - Payroll Eligible</v>
      </c>
    </row>
    <row r="3422" spans="13:21" ht="33.75" x14ac:dyDescent="0.4">
      <c r="M3422" s="35" t="s">
        <v>7484</v>
      </c>
      <c r="N3422" s="35" t="s">
        <v>49656</v>
      </c>
      <c r="O3422" s="35" t="s">
        <v>7485</v>
      </c>
      <c r="P3422" s="35" t="s">
        <v>32888</v>
      </c>
      <c r="Q3422" s="35" t="s">
        <v>29718</v>
      </c>
      <c r="R3422" s="35" t="s">
        <v>29761</v>
      </c>
      <c r="S3422" s="35" t="s">
        <v>7486</v>
      </c>
      <c r="T3422" s="36" t="s">
        <v>391</v>
      </c>
      <c r="U3422" s="39" t="str">
        <f>_xlfn.CONCAT(Tabel4[[#This Row],[Personnr.]],"-",Tabel4[[#This Row],[Afdeling]],"-",Tabel4[[#This Row],[ASS_Status]])</f>
        <v>33283-2980-Inactive - Payroll Eligible</v>
      </c>
    </row>
    <row r="3423" spans="13:21" ht="33.75" x14ac:dyDescent="0.4">
      <c r="M3423" s="35" t="s">
        <v>7484</v>
      </c>
      <c r="N3423" s="35"/>
      <c r="O3423" s="35"/>
      <c r="P3423" s="35" t="s">
        <v>32889</v>
      </c>
      <c r="Q3423" s="35" t="s">
        <v>29718</v>
      </c>
      <c r="R3423" s="35" t="s">
        <v>29737</v>
      </c>
      <c r="S3423" s="35" t="s">
        <v>7486</v>
      </c>
      <c r="T3423" s="36" t="s">
        <v>383</v>
      </c>
      <c r="U3423" s="39" t="str">
        <f>_xlfn.CONCAT(Tabel4[[#This Row],[Personnr.]],"-",Tabel4[[#This Row],[Afdeling]],"-",Tabel4[[#This Row],[ASS_Status]])</f>
        <v>-2916-Inactive - Payroll Eligible</v>
      </c>
    </row>
    <row r="3424" spans="13:21" ht="33.75" x14ac:dyDescent="0.4">
      <c r="M3424" s="35" t="s">
        <v>7487</v>
      </c>
      <c r="N3424" s="35" t="s">
        <v>49657</v>
      </c>
      <c r="O3424" s="35" t="s">
        <v>7488</v>
      </c>
      <c r="P3424" s="35" t="s">
        <v>32890</v>
      </c>
      <c r="Q3424" s="35" t="s">
        <v>29718</v>
      </c>
      <c r="R3424" s="35" t="s">
        <v>29737</v>
      </c>
      <c r="S3424" s="35" t="s">
        <v>7489</v>
      </c>
      <c r="T3424" s="36" t="s">
        <v>638</v>
      </c>
      <c r="U3424" s="39" t="str">
        <f>_xlfn.CONCAT(Tabel4[[#This Row],[Personnr.]],"-",Tabel4[[#This Row],[Afdeling]],"-",Tabel4[[#This Row],[ASS_Status]])</f>
        <v>30640-4735-Inactive - Payroll Eligible</v>
      </c>
    </row>
    <row r="3425" spans="13:21" ht="33.75" x14ac:dyDescent="0.4">
      <c r="M3425" s="35" t="s">
        <v>7487</v>
      </c>
      <c r="N3425" s="35"/>
      <c r="O3425" s="35"/>
      <c r="P3425" s="35" t="s">
        <v>42976</v>
      </c>
      <c r="Q3425" s="35" t="s">
        <v>29718</v>
      </c>
      <c r="R3425" s="35" t="s">
        <v>29737</v>
      </c>
      <c r="S3425" s="35" t="s">
        <v>7489</v>
      </c>
      <c r="T3425" s="36" t="s">
        <v>638</v>
      </c>
      <c r="U3425" s="39" t="str">
        <f>_xlfn.CONCAT(Tabel4[[#This Row],[Personnr.]],"-",Tabel4[[#This Row],[Afdeling]],"-",Tabel4[[#This Row],[ASS_Status]])</f>
        <v>-4735-Inactive - Payroll Eligible</v>
      </c>
    </row>
    <row r="3426" spans="13:21" x14ac:dyDescent="0.4">
      <c r="M3426" s="35" t="s">
        <v>7490</v>
      </c>
      <c r="N3426" s="35" t="s">
        <v>49658</v>
      </c>
      <c r="O3426" s="35" t="s">
        <v>7491</v>
      </c>
      <c r="P3426" s="35" t="s">
        <v>32891</v>
      </c>
      <c r="Q3426" s="35" t="s">
        <v>29721</v>
      </c>
      <c r="R3426" s="35" t="s">
        <v>29722</v>
      </c>
      <c r="S3426" s="35" t="s">
        <v>7492</v>
      </c>
      <c r="T3426" s="36" t="s">
        <v>378</v>
      </c>
      <c r="U3426" s="39" t="str">
        <f>_xlfn.CONCAT(Tabel4[[#This Row],[Personnr.]],"-",Tabel4[[#This Row],[Afdeling]],"-",Tabel4[[#This Row],[ASS_Status]])</f>
        <v>28672-2900-Aktiv ansættelse</v>
      </c>
    </row>
    <row r="3427" spans="13:21" x14ac:dyDescent="0.4">
      <c r="M3427" s="35" t="s">
        <v>7493</v>
      </c>
      <c r="N3427" s="35" t="s">
        <v>49659</v>
      </c>
      <c r="O3427" s="35" t="s">
        <v>7494</v>
      </c>
      <c r="P3427" s="35" t="s">
        <v>32892</v>
      </c>
      <c r="Q3427" s="35" t="s">
        <v>29721</v>
      </c>
      <c r="R3427" s="35" t="s">
        <v>29797</v>
      </c>
      <c r="S3427" s="35" t="s">
        <v>7495</v>
      </c>
      <c r="T3427" s="36" t="s">
        <v>51</v>
      </c>
      <c r="U3427" s="39" t="str">
        <f>_xlfn.CONCAT(Tabel4[[#This Row],[Personnr.]],"-",Tabel4[[#This Row],[Afdeling]],"-",Tabel4[[#This Row],[ASS_Status]])</f>
        <v>10587-1030-Aktiv ansættelse</v>
      </c>
    </row>
    <row r="3428" spans="13:21" x14ac:dyDescent="0.4">
      <c r="M3428" s="35" t="s">
        <v>7496</v>
      </c>
      <c r="N3428" s="35" t="s">
        <v>49660</v>
      </c>
      <c r="O3428" s="35" t="s">
        <v>7497</v>
      </c>
      <c r="P3428" s="35" t="s">
        <v>32893</v>
      </c>
      <c r="Q3428" s="35" t="s">
        <v>29718</v>
      </c>
      <c r="R3428" s="35" t="s">
        <v>29748</v>
      </c>
      <c r="S3428" s="35" t="s">
        <v>7498</v>
      </c>
      <c r="T3428" s="36" t="s">
        <v>129</v>
      </c>
      <c r="U3428" s="39" t="str">
        <f>_xlfn.CONCAT(Tabel4[[#This Row],[Personnr.]],"-",Tabel4[[#This Row],[Afdeling]],"-",Tabel4[[#This Row],[ASS_Status]])</f>
        <v>28849-2239-Inactive - Payroll Eligible</v>
      </c>
    </row>
    <row r="3429" spans="13:21" x14ac:dyDescent="0.4">
      <c r="M3429" s="35" t="s">
        <v>7499</v>
      </c>
      <c r="N3429" s="35" t="s">
        <v>49661</v>
      </c>
      <c r="O3429" s="35" t="s">
        <v>7500</v>
      </c>
      <c r="P3429" s="35" t="s">
        <v>32894</v>
      </c>
      <c r="Q3429" s="35" t="s">
        <v>29721</v>
      </c>
      <c r="R3429" s="35" t="s">
        <v>29719</v>
      </c>
      <c r="S3429" s="35" t="s">
        <v>7501</v>
      </c>
      <c r="T3429" s="36" t="s">
        <v>742</v>
      </c>
      <c r="U3429" s="39" t="str">
        <f>_xlfn.CONCAT(Tabel4[[#This Row],[Personnr.]],"-",Tabel4[[#This Row],[Afdeling]],"-",Tabel4[[#This Row],[ASS_Status]])</f>
        <v>29878-7000-Aktiv ansættelse</v>
      </c>
    </row>
    <row r="3430" spans="13:21" x14ac:dyDescent="0.4">
      <c r="M3430" s="35" t="s">
        <v>7502</v>
      </c>
      <c r="N3430" s="35" t="s">
        <v>49662</v>
      </c>
      <c r="O3430" s="35" t="s">
        <v>7503</v>
      </c>
      <c r="P3430" s="35" t="s">
        <v>32895</v>
      </c>
      <c r="Q3430" s="35" t="s">
        <v>29718</v>
      </c>
      <c r="R3430" s="35" t="s">
        <v>29748</v>
      </c>
      <c r="S3430" s="35" t="s">
        <v>7504</v>
      </c>
      <c r="T3430" s="36" t="s">
        <v>358</v>
      </c>
      <c r="U3430" s="39" t="str">
        <f>_xlfn.CONCAT(Tabel4[[#This Row],[Personnr.]],"-",Tabel4[[#This Row],[Afdeling]],"-",Tabel4[[#This Row],[ASS_Status]])</f>
        <v>25695-2823-Inactive - Payroll Eligible</v>
      </c>
    </row>
    <row r="3431" spans="13:21" ht="33.75" x14ac:dyDescent="0.4">
      <c r="M3431" s="35" t="s">
        <v>7505</v>
      </c>
      <c r="N3431" s="35" t="s">
        <v>49663</v>
      </c>
      <c r="O3431" s="35" t="s">
        <v>7506</v>
      </c>
      <c r="P3431" s="35" t="s">
        <v>32896</v>
      </c>
      <c r="Q3431" s="35" t="s">
        <v>29721</v>
      </c>
      <c r="R3431" s="35" t="s">
        <v>29748</v>
      </c>
      <c r="S3431" s="35" t="s">
        <v>7507</v>
      </c>
      <c r="T3431" s="36" t="s">
        <v>642</v>
      </c>
      <c r="U3431" s="39" t="str">
        <f>_xlfn.CONCAT(Tabel4[[#This Row],[Personnr.]],"-",Tabel4[[#This Row],[Afdeling]],"-",Tabel4[[#This Row],[ASS_Status]])</f>
        <v>32403-4755-Aktiv ansættelse</v>
      </c>
    </row>
    <row r="3432" spans="13:21" x14ac:dyDescent="0.4">
      <c r="M3432" s="35" t="s">
        <v>49664</v>
      </c>
      <c r="N3432" s="35" t="s">
        <v>49665</v>
      </c>
      <c r="O3432" s="35" t="s">
        <v>49666</v>
      </c>
      <c r="P3432" s="35" t="s">
        <v>49667</v>
      </c>
      <c r="Q3432" s="35" t="s">
        <v>29721</v>
      </c>
      <c r="R3432" s="35" t="s">
        <v>29748</v>
      </c>
      <c r="S3432" s="35" t="s">
        <v>49668</v>
      </c>
      <c r="T3432" s="36" t="s">
        <v>146</v>
      </c>
      <c r="U3432" s="39" t="str">
        <f>_xlfn.CONCAT(Tabel4[[#This Row],[Personnr.]],"-",Tabel4[[#This Row],[Afdeling]],"-",Tabel4[[#This Row],[ASS_Status]])</f>
        <v>37661-2273-Aktiv ansættelse</v>
      </c>
    </row>
    <row r="3433" spans="13:21" x14ac:dyDescent="0.4">
      <c r="M3433" s="35" t="s">
        <v>7508</v>
      </c>
      <c r="N3433" s="35" t="s">
        <v>49669</v>
      </c>
      <c r="O3433" s="35" t="s">
        <v>7509</v>
      </c>
      <c r="P3433" s="35" t="s">
        <v>32897</v>
      </c>
      <c r="Q3433" s="35" t="s">
        <v>29721</v>
      </c>
      <c r="R3433" s="35" t="s">
        <v>29748</v>
      </c>
      <c r="S3433" s="35" t="s">
        <v>7510</v>
      </c>
      <c r="T3433" s="36" t="s">
        <v>538</v>
      </c>
      <c r="U3433" s="39" t="str">
        <f>_xlfn.CONCAT(Tabel4[[#This Row],[Personnr.]],"-",Tabel4[[#This Row],[Afdeling]],"-",Tabel4[[#This Row],[ASS_Status]])</f>
        <v>25631-3425-Aktiv ansættelse</v>
      </c>
    </row>
    <row r="3434" spans="13:21" x14ac:dyDescent="0.4">
      <c r="M3434" s="35" t="s">
        <v>7511</v>
      </c>
      <c r="N3434" s="35" t="s">
        <v>49670</v>
      </c>
      <c r="O3434" s="35" t="s">
        <v>7512</v>
      </c>
      <c r="P3434" s="35" t="s">
        <v>32898</v>
      </c>
      <c r="Q3434" s="35" t="s">
        <v>29721</v>
      </c>
      <c r="R3434" s="35" t="s">
        <v>42541</v>
      </c>
      <c r="S3434" s="35" t="s">
        <v>7513</v>
      </c>
      <c r="T3434" s="36" t="s">
        <v>358</v>
      </c>
      <c r="U3434" s="39" t="str">
        <f>_xlfn.CONCAT(Tabel4[[#This Row],[Personnr.]],"-",Tabel4[[#This Row],[Afdeling]],"-",Tabel4[[#This Row],[ASS_Status]])</f>
        <v>33336-2823-Aktiv ansættelse</v>
      </c>
    </row>
    <row r="3435" spans="13:21" x14ac:dyDescent="0.4">
      <c r="M3435" s="35" t="s">
        <v>49671</v>
      </c>
      <c r="N3435" s="35" t="s">
        <v>49672</v>
      </c>
      <c r="O3435" s="35" t="s">
        <v>49673</v>
      </c>
      <c r="P3435" s="35" t="s">
        <v>49674</v>
      </c>
      <c r="Q3435" s="35" t="s">
        <v>29718</v>
      </c>
      <c r="R3435" s="35" t="s">
        <v>29745</v>
      </c>
      <c r="S3435" s="35" t="s">
        <v>49675</v>
      </c>
      <c r="T3435" s="36" t="s">
        <v>39</v>
      </c>
      <c r="U3435" s="39" t="str">
        <f>_xlfn.CONCAT(Tabel4[[#This Row],[Personnr.]],"-",Tabel4[[#This Row],[Afdeling]],"-",Tabel4[[#This Row],[ASS_Status]])</f>
        <v>37057-0132-Inactive - Payroll Eligible</v>
      </c>
    </row>
    <row r="3436" spans="13:21" x14ac:dyDescent="0.4">
      <c r="M3436" s="35" t="s">
        <v>32899</v>
      </c>
      <c r="N3436" s="35" t="s">
        <v>49676</v>
      </c>
      <c r="O3436" s="35" t="s">
        <v>32900</v>
      </c>
      <c r="P3436" s="35" t="s">
        <v>32901</v>
      </c>
      <c r="Q3436" s="35" t="s">
        <v>29718</v>
      </c>
      <c r="R3436" s="35" t="s">
        <v>29745</v>
      </c>
      <c r="S3436" s="35" t="s">
        <v>32902</v>
      </c>
      <c r="T3436" s="36" t="s">
        <v>85</v>
      </c>
      <c r="U3436" s="39" t="str">
        <f>_xlfn.CONCAT(Tabel4[[#This Row],[Personnr.]],"-",Tabel4[[#This Row],[Afdeling]],"-",Tabel4[[#This Row],[ASS_Status]])</f>
        <v>35031-1118-Inactive - Payroll Eligible</v>
      </c>
    </row>
    <row r="3437" spans="13:21" x14ac:dyDescent="0.4">
      <c r="M3437" s="35" t="s">
        <v>32899</v>
      </c>
      <c r="N3437" s="35"/>
      <c r="O3437" s="35"/>
      <c r="P3437" s="35" t="s">
        <v>49677</v>
      </c>
      <c r="Q3437" s="35" t="s">
        <v>29721</v>
      </c>
      <c r="R3437" s="35" t="s">
        <v>29748</v>
      </c>
      <c r="S3437" s="35" t="s">
        <v>32902</v>
      </c>
      <c r="T3437" s="36" t="s">
        <v>97</v>
      </c>
      <c r="U3437" s="39" t="str">
        <f>_xlfn.CONCAT(Tabel4[[#This Row],[Personnr.]],"-",Tabel4[[#This Row],[Afdeling]],"-",Tabel4[[#This Row],[ASS_Status]])</f>
        <v>-1150-Aktiv ansættelse</v>
      </c>
    </row>
    <row r="3438" spans="13:21" x14ac:dyDescent="0.4">
      <c r="M3438" s="35" t="s">
        <v>7514</v>
      </c>
      <c r="N3438" s="35" t="s">
        <v>49678</v>
      </c>
      <c r="O3438" s="35" t="s">
        <v>7515</v>
      </c>
      <c r="P3438" s="35" t="s">
        <v>32903</v>
      </c>
      <c r="Q3438" s="35" t="s">
        <v>29718</v>
      </c>
      <c r="R3438" s="35" t="s">
        <v>29745</v>
      </c>
      <c r="S3438" s="35" t="s">
        <v>7516</v>
      </c>
      <c r="T3438" s="36" t="s">
        <v>32904</v>
      </c>
      <c r="U3438" s="39" t="str">
        <f>_xlfn.CONCAT(Tabel4[[#This Row],[Personnr.]],"-",Tabel4[[#This Row],[Afdeling]],"-",Tabel4[[#This Row],[ASS_Status]])</f>
        <v>33366-60-Inactive - Payroll Eligible</v>
      </c>
    </row>
    <row r="3439" spans="13:21" x14ac:dyDescent="0.4">
      <c r="M3439" s="35" t="s">
        <v>7517</v>
      </c>
      <c r="N3439" s="35" t="s">
        <v>49679</v>
      </c>
      <c r="O3439" s="35" t="s">
        <v>7518</v>
      </c>
      <c r="P3439" s="35" t="s">
        <v>32905</v>
      </c>
      <c r="Q3439" s="35" t="s">
        <v>29718</v>
      </c>
      <c r="R3439" s="35" t="s">
        <v>29817</v>
      </c>
      <c r="S3439" s="35" t="s">
        <v>7519</v>
      </c>
      <c r="T3439" s="36" t="s">
        <v>247</v>
      </c>
      <c r="U3439" s="39" t="str">
        <f>_xlfn.CONCAT(Tabel4[[#This Row],[Personnr.]],"-",Tabel4[[#This Row],[Afdeling]],"-",Tabel4[[#This Row],[ASS_Status]])</f>
        <v>2717-2521-Inactive - Payroll Eligible</v>
      </c>
    </row>
    <row r="3440" spans="13:21" x14ac:dyDescent="0.4">
      <c r="M3440" s="35" t="s">
        <v>7520</v>
      </c>
      <c r="N3440" s="35" t="s">
        <v>49680</v>
      </c>
      <c r="O3440" s="35" t="s">
        <v>7521</v>
      </c>
      <c r="P3440" s="35" t="s">
        <v>32906</v>
      </c>
      <c r="Q3440" s="35" t="s">
        <v>29721</v>
      </c>
      <c r="R3440" s="35" t="s">
        <v>31165</v>
      </c>
      <c r="S3440" s="35" t="s">
        <v>7522</v>
      </c>
      <c r="T3440" s="36" t="s">
        <v>874</v>
      </c>
      <c r="U3440" s="39" t="str">
        <f>_xlfn.CONCAT(Tabel4[[#This Row],[Personnr.]],"-",Tabel4[[#This Row],[Afdeling]],"-",Tabel4[[#This Row],[ASS_Status]])</f>
        <v>5465-8670-Aktiv ansættelse</v>
      </c>
    </row>
    <row r="3441" spans="13:21" x14ac:dyDescent="0.4">
      <c r="M3441" s="35" t="s">
        <v>27702</v>
      </c>
      <c r="N3441" s="35" t="s">
        <v>49681</v>
      </c>
      <c r="O3441" s="35" t="s">
        <v>27703</v>
      </c>
      <c r="P3441" s="35" t="s">
        <v>32907</v>
      </c>
      <c r="Q3441" s="35" t="s">
        <v>29718</v>
      </c>
      <c r="R3441" s="35" t="s">
        <v>29797</v>
      </c>
      <c r="S3441" s="35" t="s">
        <v>27704</v>
      </c>
      <c r="T3441" s="36" t="s">
        <v>726</v>
      </c>
      <c r="U3441" s="39" t="str">
        <f>_xlfn.CONCAT(Tabel4[[#This Row],[Personnr.]],"-",Tabel4[[#This Row],[Afdeling]],"-",Tabel4[[#This Row],[ASS_Status]])</f>
        <v>34415-6271-Inactive - Payroll Eligible</v>
      </c>
    </row>
    <row r="3442" spans="13:21" x14ac:dyDescent="0.4">
      <c r="M3442" s="35" t="s">
        <v>27702</v>
      </c>
      <c r="N3442" s="35"/>
      <c r="O3442" s="35"/>
      <c r="P3442" s="35" t="s">
        <v>42977</v>
      </c>
      <c r="Q3442" s="35" t="s">
        <v>29721</v>
      </c>
      <c r="R3442" s="35" t="s">
        <v>42978</v>
      </c>
      <c r="S3442" s="35" t="s">
        <v>27704</v>
      </c>
      <c r="T3442" s="36" t="s">
        <v>616</v>
      </c>
      <c r="U3442" s="39" t="str">
        <f>_xlfn.CONCAT(Tabel4[[#This Row],[Personnr.]],"-",Tabel4[[#This Row],[Afdeling]],"-",Tabel4[[#This Row],[ASS_Status]])</f>
        <v>-4620-Aktiv ansættelse</v>
      </c>
    </row>
    <row r="3443" spans="13:21" x14ac:dyDescent="0.4">
      <c r="M3443" s="35" t="s">
        <v>27705</v>
      </c>
      <c r="N3443" s="35" t="s">
        <v>49682</v>
      </c>
      <c r="O3443" s="35" t="s">
        <v>27706</v>
      </c>
      <c r="P3443" s="35" t="s">
        <v>32908</v>
      </c>
      <c r="Q3443" s="35" t="s">
        <v>29721</v>
      </c>
      <c r="R3443" s="35" t="s">
        <v>29729</v>
      </c>
      <c r="S3443" s="35" t="s">
        <v>27707</v>
      </c>
      <c r="T3443" s="36" t="s">
        <v>46006</v>
      </c>
      <c r="U3443" s="39" t="str">
        <f>_xlfn.CONCAT(Tabel4[[#This Row],[Personnr.]],"-",Tabel4[[#This Row],[Afdeling]],"-",Tabel4[[#This Row],[ASS_Status]])</f>
        <v>34299-6258-Aktiv ansættelse</v>
      </c>
    </row>
    <row r="3444" spans="13:21" x14ac:dyDescent="0.4">
      <c r="M3444" s="35" t="s">
        <v>7523</v>
      </c>
      <c r="N3444" s="35" t="s">
        <v>49683</v>
      </c>
      <c r="O3444" s="35" t="s">
        <v>528</v>
      </c>
      <c r="P3444" s="35" t="s">
        <v>32909</v>
      </c>
      <c r="Q3444" s="35" t="s">
        <v>29721</v>
      </c>
      <c r="R3444" s="35" t="s">
        <v>29786</v>
      </c>
      <c r="S3444" s="35" t="s">
        <v>7524</v>
      </c>
      <c r="T3444" s="36" t="s">
        <v>104</v>
      </c>
      <c r="U3444" s="39" t="str">
        <f>_xlfn.CONCAT(Tabel4[[#This Row],[Personnr.]],"-",Tabel4[[#This Row],[Afdeling]],"-",Tabel4[[#This Row],[ASS_Status]])</f>
        <v>34-1201-Aktiv ansættelse</v>
      </c>
    </row>
    <row r="3445" spans="13:21" x14ac:dyDescent="0.4">
      <c r="M3445" s="35" t="s">
        <v>7525</v>
      </c>
      <c r="N3445" s="35" t="s">
        <v>49684</v>
      </c>
      <c r="O3445" s="35" t="s">
        <v>7526</v>
      </c>
      <c r="P3445" s="35" t="s">
        <v>32910</v>
      </c>
      <c r="Q3445" s="35" t="s">
        <v>29721</v>
      </c>
      <c r="R3445" s="35" t="s">
        <v>29802</v>
      </c>
      <c r="S3445" s="35" t="s">
        <v>7527</v>
      </c>
      <c r="T3445" s="36" t="s">
        <v>45667</v>
      </c>
      <c r="U3445" s="39" t="str">
        <f>_xlfn.CONCAT(Tabel4[[#This Row],[Personnr.]],"-",Tabel4[[#This Row],[Afdeling]],"-",Tabel4[[#This Row],[ASS_Status]])</f>
        <v>20828-2922-Aktiv ansættelse</v>
      </c>
    </row>
    <row r="3446" spans="13:21" x14ac:dyDescent="0.4">
      <c r="M3446" s="35" t="s">
        <v>7528</v>
      </c>
      <c r="N3446" s="35" t="s">
        <v>49685</v>
      </c>
      <c r="O3446" s="35" t="s">
        <v>7529</v>
      </c>
      <c r="P3446" s="35" t="s">
        <v>32911</v>
      </c>
      <c r="Q3446" s="35" t="s">
        <v>29718</v>
      </c>
      <c r="R3446" s="35" t="s">
        <v>29754</v>
      </c>
      <c r="S3446" s="35" t="s">
        <v>7530</v>
      </c>
      <c r="T3446" s="36" t="s">
        <v>244</v>
      </c>
      <c r="U3446" s="39" t="str">
        <f>_xlfn.CONCAT(Tabel4[[#This Row],[Personnr.]],"-",Tabel4[[#This Row],[Afdeling]],"-",Tabel4[[#This Row],[ASS_Status]])</f>
        <v>12294-2514-Inactive - Payroll Eligible</v>
      </c>
    </row>
    <row r="3447" spans="13:21" x14ac:dyDescent="0.4">
      <c r="M3447" s="35" t="s">
        <v>7531</v>
      </c>
      <c r="N3447" s="35" t="s">
        <v>49686</v>
      </c>
      <c r="O3447" s="35" t="s">
        <v>7532</v>
      </c>
      <c r="P3447" s="35" t="s">
        <v>32912</v>
      </c>
      <c r="Q3447" s="35" t="s">
        <v>29718</v>
      </c>
      <c r="R3447" s="35" t="s">
        <v>29719</v>
      </c>
      <c r="S3447" s="35" t="s">
        <v>7533</v>
      </c>
      <c r="T3447" s="36" t="s">
        <v>472</v>
      </c>
      <c r="U3447" s="39" t="str">
        <f>_xlfn.CONCAT(Tabel4[[#This Row],[Personnr.]],"-",Tabel4[[#This Row],[Afdeling]],"-",Tabel4[[#This Row],[ASS_Status]])</f>
        <v>33714-3195-Inactive - Payroll Eligible</v>
      </c>
    </row>
    <row r="3448" spans="13:21" x14ac:dyDescent="0.4">
      <c r="M3448" s="35" t="s">
        <v>7534</v>
      </c>
      <c r="N3448" s="35" t="s">
        <v>49687</v>
      </c>
      <c r="O3448" s="35" t="s">
        <v>7535</v>
      </c>
      <c r="P3448" s="35" t="s">
        <v>32913</v>
      </c>
      <c r="Q3448" s="35" t="s">
        <v>29721</v>
      </c>
      <c r="R3448" s="35" t="s">
        <v>29737</v>
      </c>
      <c r="S3448" s="35" t="s">
        <v>7536</v>
      </c>
      <c r="T3448" s="36" t="s">
        <v>65</v>
      </c>
      <c r="U3448" s="39" t="str">
        <f>_xlfn.CONCAT(Tabel4[[#This Row],[Personnr.]],"-",Tabel4[[#This Row],[Afdeling]],"-",Tabel4[[#This Row],[ASS_Status]])</f>
        <v>31141-1053-Aktiv ansættelse</v>
      </c>
    </row>
    <row r="3449" spans="13:21" x14ac:dyDescent="0.4">
      <c r="M3449" s="35" t="s">
        <v>7537</v>
      </c>
      <c r="N3449" s="35" t="s">
        <v>49688</v>
      </c>
      <c r="O3449" s="35" t="s">
        <v>7538</v>
      </c>
      <c r="P3449" s="35" t="s">
        <v>32914</v>
      </c>
      <c r="Q3449" s="35" t="s">
        <v>29721</v>
      </c>
      <c r="R3449" s="35" t="s">
        <v>42757</v>
      </c>
      <c r="S3449" s="35" t="s">
        <v>7539</v>
      </c>
      <c r="T3449" s="36" t="s">
        <v>87</v>
      </c>
      <c r="U3449" s="39" t="str">
        <f>_xlfn.CONCAT(Tabel4[[#This Row],[Personnr.]],"-",Tabel4[[#This Row],[Afdeling]],"-",Tabel4[[#This Row],[ASS_Status]])</f>
        <v>19422-1125-Aktiv ansættelse</v>
      </c>
    </row>
    <row r="3450" spans="13:21" x14ac:dyDescent="0.4">
      <c r="M3450" s="35" t="s">
        <v>44611</v>
      </c>
      <c r="N3450" s="35" t="s">
        <v>49689</v>
      </c>
      <c r="O3450" s="35" t="s">
        <v>27708</v>
      </c>
      <c r="P3450" s="35" t="s">
        <v>32915</v>
      </c>
      <c r="Q3450" s="35" t="s">
        <v>29721</v>
      </c>
      <c r="R3450" s="35" t="s">
        <v>29737</v>
      </c>
      <c r="S3450" s="35" t="s">
        <v>32916</v>
      </c>
      <c r="T3450" s="36" t="s">
        <v>27</v>
      </c>
      <c r="U3450" s="39" t="str">
        <f>_xlfn.CONCAT(Tabel4[[#This Row],[Personnr.]],"-",Tabel4[[#This Row],[Afdeling]],"-",Tabel4[[#This Row],[ASS_Status]])</f>
        <v>34454-0112-Aktiv ansættelse</v>
      </c>
    </row>
    <row r="3451" spans="13:21" ht="33.75" x14ac:dyDescent="0.4">
      <c r="M3451" s="35" t="s">
        <v>7540</v>
      </c>
      <c r="N3451" s="35" t="s">
        <v>49690</v>
      </c>
      <c r="O3451" s="35" t="s">
        <v>7541</v>
      </c>
      <c r="P3451" s="35" t="s">
        <v>32917</v>
      </c>
      <c r="Q3451" s="35" t="s">
        <v>29721</v>
      </c>
      <c r="R3451" s="35" t="s">
        <v>30721</v>
      </c>
      <c r="S3451" s="35" t="s">
        <v>7542</v>
      </c>
      <c r="T3451" s="36" t="s">
        <v>45951</v>
      </c>
      <c r="U3451" s="39" t="str">
        <f>_xlfn.CONCAT(Tabel4[[#This Row],[Personnr.]],"-",Tabel4[[#This Row],[Afdeling]],"-",Tabel4[[#This Row],[ASS_Status]])</f>
        <v>33739-2921-Aktiv ansættelse</v>
      </c>
    </row>
    <row r="3452" spans="13:21" x14ac:dyDescent="0.4">
      <c r="M3452" s="35" t="s">
        <v>7543</v>
      </c>
      <c r="N3452" s="35" t="s">
        <v>49691</v>
      </c>
      <c r="O3452" s="35" t="s">
        <v>7544</v>
      </c>
      <c r="P3452" s="35" t="s">
        <v>32918</v>
      </c>
      <c r="Q3452" s="35" t="s">
        <v>29721</v>
      </c>
      <c r="R3452" s="35" t="s">
        <v>29737</v>
      </c>
      <c r="S3452" s="35" t="s">
        <v>7545</v>
      </c>
      <c r="T3452" s="36" t="s">
        <v>626</v>
      </c>
      <c r="U3452" s="39" t="str">
        <f>_xlfn.CONCAT(Tabel4[[#This Row],[Personnr.]],"-",Tabel4[[#This Row],[Afdeling]],"-",Tabel4[[#This Row],[ASS_Status]])</f>
        <v>27431-4650-Aktiv ansættelse</v>
      </c>
    </row>
    <row r="3453" spans="13:21" ht="33.75" x14ac:dyDescent="0.4">
      <c r="M3453" s="35" t="s">
        <v>44612</v>
      </c>
      <c r="N3453" s="35" t="s">
        <v>49692</v>
      </c>
      <c r="O3453" s="35" t="s">
        <v>44613</v>
      </c>
      <c r="P3453" s="35" t="s">
        <v>42979</v>
      </c>
      <c r="Q3453" s="35" t="s">
        <v>29718</v>
      </c>
      <c r="R3453" s="35" t="s">
        <v>29754</v>
      </c>
      <c r="S3453" s="35" t="s">
        <v>42980</v>
      </c>
      <c r="T3453" s="36" t="s">
        <v>32</v>
      </c>
      <c r="U3453" s="39" t="str">
        <f>_xlfn.CONCAT(Tabel4[[#This Row],[Personnr.]],"-",Tabel4[[#This Row],[Afdeling]],"-",Tabel4[[#This Row],[ASS_Status]])</f>
        <v>36412-0117-Inactive - Payroll Eligible</v>
      </c>
    </row>
    <row r="3454" spans="13:21" ht="33.75" x14ac:dyDescent="0.4">
      <c r="M3454" s="35" t="s">
        <v>7546</v>
      </c>
      <c r="N3454" s="35" t="s">
        <v>49693</v>
      </c>
      <c r="O3454" s="35" t="s">
        <v>7547</v>
      </c>
      <c r="P3454" s="35" t="s">
        <v>32919</v>
      </c>
      <c r="Q3454" s="35" t="s">
        <v>29718</v>
      </c>
      <c r="R3454" s="35" t="s">
        <v>29748</v>
      </c>
      <c r="S3454" s="35" t="s">
        <v>7548</v>
      </c>
      <c r="T3454" s="36" t="s">
        <v>358</v>
      </c>
      <c r="U3454" s="39" t="str">
        <f>_xlfn.CONCAT(Tabel4[[#This Row],[Personnr.]],"-",Tabel4[[#This Row],[Afdeling]],"-",Tabel4[[#This Row],[ASS_Status]])</f>
        <v>25845-2823-Inactive - Payroll Eligible</v>
      </c>
    </row>
    <row r="3455" spans="13:21" x14ac:dyDescent="0.4">
      <c r="M3455" s="35" t="s">
        <v>27709</v>
      </c>
      <c r="N3455" s="35" t="s">
        <v>49694</v>
      </c>
      <c r="O3455" s="35" t="s">
        <v>27710</v>
      </c>
      <c r="P3455" s="35" t="s">
        <v>32920</v>
      </c>
      <c r="Q3455" s="35" t="s">
        <v>29721</v>
      </c>
      <c r="R3455" s="35" t="s">
        <v>29748</v>
      </c>
      <c r="S3455" s="35" t="s">
        <v>27711</v>
      </c>
      <c r="T3455" s="36" t="s">
        <v>27</v>
      </c>
      <c r="U3455" s="39" t="str">
        <f>_xlfn.CONCAT(Tabel4[[#This Row],[Personnr.]],"-",Tabel4[[#This Row],[Afdeling]],"-",Tabel4[[#This Row],[ASS_Status]])</f>
        <v>34396-0112-Aktiv ansættelse</v>
      </c>
    </row>
    <row r="3456" spans="13:21" x14ac:dyDescent="0.4">
      <c r="M3456" s="35" t="s">
        <v>7549</v>
      </c>
      <c r="N3456" s="35" t="s">
        <v>49695</v>
      </c>
      <c r="O3456" s="35" t="s">
        <v>7550</v>
      </c>
      <c r="P3456" s="35" t="s">
        <v>32921</v>
      </c>
      <c r="Q3456" s="35" t="s">
        <v>29718</v>
      </c>
      <c r="R3456" s="35" t="s">
        <v>29754</v>
      </c>
      <c r="S3456" s="35" t="s">
        <v>7551</v>
      </c>
      <c r="T3456" s="36" t="s">
        <v>723</v>
      </c>
      <c r="U3456" s="39" t="str">
        <f>_xlfn.CONCAT(Tabel4[[#This Row],[Personnr.]],"-",Tabel4[[#This Row],[Afdeling]],"-",Tabel4[[#This Row],[ASS_Status]])</f>
        <v>31166-6245-Inactive - Payroll Eligible</v>
      </c>
    </row>
    <row r="3457" spans="13:21" x14ac:dyDescent="0.4">
      <c r="M3457" s="35" t="s">
        <v>7549</v>
      </c>
      <c r="N3457" s="35"/>
      <c r="O3457" s="35"/>
      <c r="P3457" s="35" t="s">
        <v>32922</v>
      </c>
      <c r="Q3457" s="35" t="s">
        <v>29718</v>
      </c>
      <c r="R3457" s="35" t="s">
        <v>29745</v>
      </c>
      <c r="S3457" s="35" t="s">
        <v>7551</v>
      </c>
      <c r="T3457" s="36" t="s">
        <v>723</v>
      </c>
      <c r="U3457" s="39" t="str">
        <f>_xlfn.CONCAT(Tabel4[[#This Row],[Personnr.]],"-",Tabel4[[#This Row],[Afdeling]],"-",Tabel4[[#This Row],[ASS_Status]])</f>
        <v>-6245-Inactive - Payroll Eligible</v>
      </c>
    </row>
    <row r="3458" spans="13:21" x14ac:dyDescent="0.4">
      <c r="M3458" s="35" t="s">
        <v>7552</v>
      </c>
      <c r="N3458" s="35" t="s">
        <v>49696</v>
      </c>
      <c r="O3458" s="35" t="s">
        <v>7553</v>
      </c>
      <c r="P3458" s="35" t="s">
        <v>32923</v>
      </c>
      <c r="Q3458" s="35" t="s">
        <v>29718</v>
      </c>
      <c r="R3458" s="35" t="s">
        <v>29745</v>
      </c>
      <c r="S3458" s="35" t="s">
        <v>7554</v>
      </c>
      <c r="T3458" s="36" t="s">
        <v>577</v>
      </c>
      <c r="U3458" s="39" t="str">
        <f>_xlfn.CONCAT(Tabel4[[#This Row],[Personnr.]],"-",Tabel4[[#This Row],[Afdeling]],"-",Tabel4[[#This Row],[ASS_Status]])</f>
        <v>27602-4110-Inactive - Payroll Eligible</v>
      </c>
    </row>
    <row r="3459" spans="13:21" x14ac:dyDescent="0.4">
      <c r="M3459" s="35" t="s">
        <v>7555</v>
      </c>
      <c r="N3459" s="35" t="s">
        <v>49697</v>
      </c>
      <c r="O3459" s="35" t="s">
        <v>7556</v>
      </c>
      <c r="P3459" s="35" t="s">
        <v>32924</v>
      </c>
      <c r="Q3459" s="35" t="s">
        <v>29721</v>
      </c>
      <c r="R3459" s="35" t="s">
        <v>29748</v>
      </c>
      <c r="S3459" s="35" t="s">
        <v>7557</v>
      </c>
      <c r="T3459" s="36" t="s">
        <v>547</v>
      </c>
      <c r="U3459" s="39" t="str">
        <f>_xlfn.CONCAT(Tabel4[[#This Row],[Personnr.]],"-",Tabel4[[#This Row],[Afdeling]],"-",Tabel4[[#This Row],[ASS_Status]])</f>
        <v>33186-3446-Aktiv ansættelse</v>
      </c>
    </row>
    <row r="3460" spans="13:21" x14ac:dyDescent="0.4">
      <c r="M3460" s="35" t="s">
        <v>7558</v>
      </c>
      <c r="N3460" s="35" t="s">
        <v>49698</v>
      </c>
      <c r="O3460" s="35" t="s">
        <v>7559</v>
      </c>
      <c r="P3460" s="35" t="s">
        <v>32925</v>
      </c>
      <c r="Q3460" s="35" t="s">
        <v>29718</v>
      </c>
      <c r="R3460" s="35" t="s">
        <v>29745</v>
      </c>
      <c r="S3460" s="35" t="s">
        <v>7560</v>
      </c>
      <c r="T3460" s="36" t="s">
        <v>265</v>
      </c>
      <c r="U3460" s="39" t="str">
        <f>_xlfn.CONCAT(Tabel4[[#This Row],[Personnr.]],"-",Tabel4[[#This Row],[Afdeling]],"-",Tabel4[[#This Row],[ASS_Status]])</f>
        <v>28680-2620-Inactive - Payroll Eligible</v>
      </c>
    </row>
    <row r="3461" spans="13:21" x14ac:dyDescent="0.4">
      <c r="M3461" s="35" t="s">
        <v>7561</v>
      </c>
      <c r="N3461" s="35" t="s">
        <v>49699</v>
      </c>
      <c r="O3461" s="35" t="s">
        <v>7562</v>
      </c>
      <c r="P3461" s="35" t="s">
        <v>32926</v>
      </c>
      <c r="Q3461" s="35" t="s">
        <v>29718</v>
      </c>
      <c r="R3461" s="35" t="s">
        <v>29761</v>
      </c>
      <c r="S3461" s="35" t="s">
        <v>7563</v>
      </c>
      <c r="T3461" s="36" t="s">
        <v>614</v>
      </c>
      <c r="U3461" s="39" t="str">
        <f>_xlfn.CONCAT(Tabel4[[#This Row],[Personnr.]],"-",Tabel4[[#This Row],[Afdeling]],"-",Tabel4[[#This Row],[ASS_Status]])</f>
        <v>24596-4610-Inactive - Payroll Eligible</v>
      </c>
    </row>
    <row r="3462" spans="13:21" x14ac:dyDescent="0.4">
      <c r="M3462" s="35" t="s">
        <v>7564</v>
      </c>
      <c r="N3462" s="35"/>
      <c r="O3462" s="35" t="s">
        <v>7565</v>
      </c>
      <c r="P3462" s="35" t="s">
        <v>32927</v>
      </c>
      <c r="Q3462" s="35" t="s">
        <v>29718</v>
      </c>
      <c r="R3462" s="35" t="s">
        <v>29761</v>
      </c>
      <c r="S3462" s="35" t="s">
        <v>7566</v>
      </c>
      <c r="T3462" s="36" t="s">
        <v>453</v>
      </c>
      <c r="U3462" s="39" t="str">
        <f>_xlfn.CONCAT(Tabel4[[#This Row],[Personnr.]],"-",Tabel4[[#This Row],[Afdeling]],"-",Tabel4[[#This Row],[ASS_Status]])</f>
        <v>32531-3121-Inactive - Payroll Eligible</v>
      </c>
    </row>
    <row r="3463" spans="13:21" ht="45" x14ac:dyDescent="0.4">
      <c r="M3463" s="35" t="s">
        <v>44614</v>
      </c>
      <c r="N3463" s="35" t="s">
        <v>49700</v>
      </c>
      <c r="O3463" s="35" t="s">
        <v>44615</v>
      </c>
      <c r="P3463" s="35" t="s">
        <v>42981</v>
      </c>
      <c r="Q3463" s="35" t="s">
        <v>29718</v>
      </c>
      <c r="R3463" s="35" t="s">
        <v>29745</v>
      </c>
      <c r="S3463" s="35" t="s">
        <v>49701</v>
      </c>
      <c r="T3463" s="36" t="s">
        <v>577</v>
      </c>
      <c r="U3463" s="39" t="str">
        <f>_xlfn.CONCAT(Tabel4[[#This Row],[Personnr.]],"-",Tabel4[[#This Row],[Afdeling]],"-",Tabel4[[#This Row],[ASS_Status]])</f>
        <v>36146-4110-Inactive - Payroll Eligible</v>
      </c>
    </row>
    <row r="3464" spans="13:21" ht="45" x14ac:dyDescent="0.4">
      <c r="M3464" s="35" t="s">
        <v>44614</v>
      </c>
      <c r="N3464" s="35"/>
      <c r="O3464" s="35"/>
      <c r="P3464" s="35" t="s">
        <v>49702</v>
      </c>
      <c r="Q3464" s="35" t="s">
        <v>29721</v>
      </c>
      <c r="R3464" s="35" t="s">
        <v>29748</v>
      </c>
      <c r="S3464" s="35" t="s">
        <v>49701</v>
      </c>
      <c r="T3464" s="36" t="s">
        <v>585</v>
      </c>
      <c r="U3464" s="39" t="str">
        <f>_xlfn.CONCAT(Tabel4[[#This Row],[Personnr.]],"-",Tabel4[[#This Row],[Afdeling]],"-",Tabel4[[#This Row],[ASS_Status]])</f>
        <v>-4192-Aktiv ansættelse</v>
      </c>
    </row>
    <row r="3465" spans="13:21" ht="33.75" x14ac:dyDescent="0.4">
      <c r="M3465" s="35" t="s">
        <v>7567</v>
      </c>
      <c r="N3465" s="35" t="s">
        <v>49703</v>
      </c>
      <c r="O3465" s="35" t="s">
        <v>7568</v>
      </c>
      <c r="P3465" s="35" t="s">
        <v>32928</v>
      </c>
      <c r="Q3465" s="35" t="s">
        <v>29718</v>
      </c>
      <c r="R3465" s="35" t="s">
        <v>29754</v>
      </c>
      <c r="S3465" s="35" t="s">
        <v>7569</v>
      </c>
      <c r="T3465" s="36" t="s">
        <v>312</v>
      </c>
      <c r="U3465" s="39" t="str">
        <f>_xlfn.CONCAT(Tabel4[[#This Row],[Personnr.]],"-",Tabel4[[#This Row],[Afdeling]],"-",Tabel4[[#This Row],[ASS_Status]])</f>
        <v>30372-2758-Inactive - Payroll Eligible</v>
      </c>
    </row>
    <row r="3466" spans="13:21" ht="33.75" x14ac:dyDescent="0.4">
      <c r="M3466" s="35" t="s">
        <v>7567</v>
      </c>
      <c r="N3466" s="35"/>
      <c r="O3466" s="35"/>
      <c r="P3466" s="35" t="s">
        <v>32929</v>
      </c>
      <c r="Q3466" s="35" t="s">
        <v>29718</v>
      </c>
      <c r="R3466" s="35" t="s">
        <v>29745</v>
      </c>
      <c r="S3466" s="35" t="s">
        <v>7569</v>
      </c>
      <c r="T3466" s="36" t="s">
        <v>312</v>
      </c>
      <c r="U3466" s="39" t="str">
        <f>_xlfn.CONCAT(Tabel4[[#This Row],[Personnr.]],"-",Tabel4[[#This Row],[Afdeling]],"-",Tabel4[[#This Row],[ASS_Status]])</f>
        <v>-2758-Inactive - Payroll Eligible</v>
      </c>
    </row>
    <row r="3467" spans="13:21" ht="33.75" x14ac:dyDescent="0.4">
      <c r="M3467" s="35" t="s">
        <v>7567</v>
      </c>
      <c r="N3467" s="35"/>
      <c r="O3467" s="35"/>
      <c r="P3467" s="35" t="s">
        <v>32930</v>
      </c>
      <c r="Q3467" s="35" t="s">
        <v>29718</v>
      </c>
      <c r="R3467" s="35" t="s">
        <v>29754</v>
      </c>
      <c r="S3467" s="35" t="s">
        <v>7569</v>
      </c>
      <c r="T3467" s="36" t="s">
        <v>65</v>
      </c>
      <c r="U3467" s="39" t="str">
        <f>_xlfn.CONCAT(Tabel4[[#This Row],[Personnr.]],"-",Tabel4[[#This Row],[Afdeling]],"-",Tabel4[[#This Row],[ASS_Status]])</f>
        <v>-1053-Inactive - Payroll Eligible</v>
      </c>
    </row>
    <row r="3468" spans="13:21" ht="33.75" x14ac:dyDescent="0.4">
      <c r="M3468" s="35" t="s">
        <v>7567</v>
      </c>
      <c r="N3468" s="35"/>
      <c r="O3468" s="35"/>
      <c r="P3468" s="35" t="s">
        <v>42982</v>
      </c>
      <c r="Q3468" s="35" t="s">
        <v>29718</v>
      </c>
      <c r="R3468" s="35" t="s">
        <v>29745</v>
      </c>
      <c r="S3468" s="35" t="s">
        <v>7569</v>
      </c>
      <c r="T3468" s="36" t="s">
        <v>308</v>
      </c>
      <c r="U3468" s="39" t="str">
        <f>_xlfn.CONCAT(Tabel4[[#This Row],[Personnr.]],"-",Tabel4[[#This Row],[Afdeling]],"-",Tabel4[[#This Row],[ASS_Status]])</f>
        <v>-2751-Inactive - Payroll Eligible</v>
      </c>
    </row>
    <row r="3469" spans="13:21" ht="33.75" x14ac:dyDescent="0.4">
      <c r="M3469" s="35" t="s">
        <v>7567</v>
      </c>
      <c r="N3469" s="35"/>
      <c r="O3469" s="35"/>
      <c r="P3469" s="35" t="s">
        <v>49704</v>
      </c>
      <c r="Q3469" s="35" t="s">
        <v>29718</v>
      </c>
      <c r="R3469" s="35" t="s">
        <v>29745</v>
      </c>
      <c r="S3469" s="35" t="s">
        <v>7569</v>
      </c>
      <c r="T3469" s="36" t="s">
        <v>312</v>
      </c>
      <c r="U3469" s="39" t="str">
        <f>_xlfn.CONCAT(Tabel4[[#This Row],[Personnr.]],"-",Tabel4[[#This Row],[Afdeling]],"-",Tabel4[[#This Row],[ASS_Status]])</f>
        <v>-2758-Inactive - Payroll Eligible</v>
      </c>
    </row>
    <row r="3470" spans="13:21" ht="33.75" x14ac:dyDescent="0.4">
      <c r="M3470" s="35" t="s">
        <v>7567</v>
      </c>
      <c r="N3470" s="35"/>
      <c r="O3470" s="35"/>
      <c r="P3470" s="35" t="s">
        <v>32931</v>
      </c>
      <c r="Q3470" s="35" t="s">
        <v>29718</v>
      </c>
      <c r="R3470" s="35" t="s">
        <v>29745</v>
      </c>
      <c r="S3470" s="35" t="s">
        <v>7569</v>
      </c>
      <c r="T3470" s="36" t="s">
        <v>309</v>
      </c>
      <c r="U3470" s="39" t="str">
        <f>_xlfn.CONCAT(Tabel4[[#This Row],[Personnr.]],"-",Tabel4[[#This Row],[Afdeling]],"-",Tabel4[[#This Row],[ASS_Status]])</f>
        <v>-2753-Inactive - Payroll Eligible</v>
      </c>
    </row>
    <row r="3471" spans="13:21" x14ac:dyDescent="0.4">
      <c r="M3471" s="35" t="s">
        <v>7570</v>
      </c>
      <c r="N3471" s="35" t="s">
        <v>49705</v>
      </c>
      <c r="O3471" s="35" t="s">
        <v>7571</v>
      </c>
      <c r="P3471" s="35" t="s">
        <v>32932</v>
      </c>
      <c r="Q3471" s="35" t="s">
        <v>29718</v>
      </c>
      <c r="R3471" s="35" t="s">
        <v>29754</v>
      </c>
      <c r="S3471" s="35" t="s">
        <v>7572</v>
      </c>
      <c r="T3471" s="36" t="s">
        <v>78</v>
      </c>
      <c r="U3471" s="39" t="str">
        <f>_xlfn.CONCAT(Tabel4[[#This Row],[Personnr.]],"-",Tabel4[[#This Row],[Afdeling]],"-",Tabel4[[#This Row],[ASS_Status]])</f>
        <v>33955-1111-Inactive - Payroll Eligible</v>
      </c>
    </row>
    <row r="3472" spans="13:21" x14ac:dyDescent="0.4">
      <c r="M3472" s="35" t="s">
        <v>7573</v>
      </c>
      <c r="N3472" s="35" t="s">
        <v>49706</v>
      </c>
      <c r="O3472" s="35" t="s">
        <v>7574</v>
      </c>
      <c r="P3472" s="35" t="s">
        <v>32933</v>
      </c>
      <c r="Q3472" s="35" t="s">
        <v>29718</v>
      </c>
      <c r="R3472" s="35" t="s">
        <v>29745</v>
      </c>
      <c r="S3472" s="35" t="s">
        <v>7575</v>
      </c>
      <c r="T3472" s="36" t="s">
        <v>577</v>
      </c>
      <c r="U3472" s="39" t="str">
        <f>_xlfn.CONCAT(Tabel4[[#This Row],[Personnr.]],"-",Tabel4[[#This Row],[Afdeling]],"-",Tabel4[[#This Row],[ASS_Status]])</f>
        <v>32383-4110-Inactive - Payroll Eligible</v>
      </c>
    </row>
    <row r="3473" spans="13:21" ht="33.75" x14ac:dyDescent="0.4">
      <c r="M3473" s="35" t="s">
        <v>44616</v>
      </c>
      <c r="N3473" s="35" t="s">
        <v>49707</v>
      </c>
      <c r="O3473" s="35" t="s">
        <v>44617</v>
      </c>
      <c r="P3473" s="35" t="s">
        <v>42983</v>
      </c>
      <c r="Q3473" s="35" t="s">
        <v>29721</v>
      </c>
      <c r="R3473" s="35" t="s">
        <v>29745</v>
      </c>
      <c r="S3473" s="35" t="s">
        <v>49708</v>
      </c>
      <c r="T3473" s="36" t="s">
        <v>725</v>
      </c>
      <c r="U3473" s="39" t="str">
        <f>_xlfn.CONCAT(Tabel4[[#This Row],[Personnr.]],"-",Tabel4[[#This Row],[Afdeling]],"-",Tabel4[[#This Row],[ASS_Status]])</f>
        <v>36266-6265-Aktiv ansættelse</v>
      </c>
    </row>
    <row r="3474" spans="13:21" x14ac:dyDescent="0.4">
      <c r="M3474" s="35" t="s">
        <v>44618</v>
      </c>
      <c r="N3474" s="35" t="s">
        <v>49709</v>
      </c>
      <c r="O3474" s="35" t="s">
        <v>44619</v>
      </c>
      <c r="P3474" s="35" t="s">
        <v>42984</v>
      </c>
      <c r="Q3474" s="35" t="s">
        <v>29718</v>
      </c>
      <c r="R3474" s="35" t="s">
        <v>29745</v>
      </c>
      <c r="S3474" s="35" t="s">
        <v>42985</v>
      </c>
      <c r="T3474" s="36" t="s">
        <v>105</v>
      </c>
      <c r="U3474" s="39" t="str">
        <f>_xlfn.CONCAT(Tabel4[[#This Row],[Personnr.]],"-",Tabel4[[#This Row],[Afdeling]],"-",Tabel4[[#This Row],[ASS_Status]])</f>
        <v>35855-1202-Inactive - Payroll Eligible</v>
      </c>
    </row>
    <row r="3475" spans="13:21" ht="45" x14ac:dyDescent="0.4">
      <c r="M3475" s="35" t="s">
        <v>32934</v>
      </c>
      <c r="N3475" s="35" t="s">
        <v>49710</v>
      </c>
      <c r="O3475" s="35" t="s">
        <v>32935</v>
      </c>
      <c r="P3475" s="35" t="s">
        <v>32936</v>
      </c>
      <c r="Q3475" s="35" t="s">
        <v>29721</v>
      </c>
      <c r="R3475" s="35" t="s">
        <v>29754</v>
      </c>
      <c r="S3475" s="35" t="s">
        <v>32937</v>
      </c>
      <c r="T3475" s="36" t="s">
        <v>820</v>
      </c>
      <c r="U3475" s="39" t="str">
        <f>_xlfn.CONCAT(Tabel4[[#This Row],[Personnr.]],"-",Tabel4[[#This Row],[Afdeling]],"-",Tabel4[[#This Row],[ASS_Status]])</f>
        <v>35376-8360-Aktiv ansættelse</v>
      </c>
    </row>
    <row r="3476" spans="13:21" ht="33.75" x14ac:dyDescent="0.4">
      <c r="M3476" s="35" t="s">
        <v>7576</v>
      </c>
      <c r="N3476" s="35" t="s">
        <v>49711</v>
      </c>
      <c r="O3476" s="35" t="s">
        <v>7577</v>
      </c>
      <c r="P3476" s="35" t="s">
        <v>32938</v>
      </c>
      <c r="Q3476" s="35" t="s">
        <v>29718</v>
      </c>
      <c r="R3476" s="35" t="s">
        <v>29754</v>
      </c>
      <c r="S3476" s="35" t="s">
        <v>7578</v>
      </c>
      <c r="T3476" s="36" t="s">
        <v>312</v>
      </c>
      <c r="U3476" s="39" t="str">
        <f>_xlfn.CONCAT(Tabel4[[#This Row],[Personnr.]],"-",Tabel4[[#This Row],[Afdeling]],"-",Tabel4[[#This Row],[ASS_Status]])</f>
        <v>33733-2758-Inactive - Payroll Eligible</v>
      </c>
    </row>
    <row r="3477" spans="13:21" x14ac:dyDescent="0.4">
      <c r="M3477" s="35" t="s">
        <v>7579</v>
      </c>
      <c r="N3477" s="35"/>
      <c r="O3477" s="35" t="s">
        <v>7580</v>
      </c>
      <c r="P3477" s="35" t="s">
        <v>32939</v>
      </c>
      <c r="Q3477" s="35" t="s">
        <v>29718</v>
      </c>
      <c r="R3477" s="35" t="s">
        <v>29754</v>
      </c>
      <c r="S3477" s="35" t="s">
        <v>7581</v>
      </c>
      <c r="T3477" s="36" t="s">
        <v>22</v>
      </c>
      <c r="U3477" s="39" t="str">
        <f>_xlfn.CONCAT(Tabel4[[#This Row],[Personnr.]],"-",Tabel4[[#This Row],[Afdeling]],"-",Tabel4[[#This Row],[ASS_Status]])</f>
        <v>32692-0100-Inactive - Payroll Eligible</v>
      </c>
    </row>
    <row r="3478" spans="13:21" x14ac:dyDescent="0.4">
      <c r="M3478" s="35" t="s">
        <v>7582</v>
      </c>
      <c r="N3478" s="35" t="s">
        <v>49712</v>
      </c>
      <c r="O3478" s="35" t="s">
        <v>7583</v>
      </c>
      <c r="P3478" s="35" t="s">
        <v>32940</v>
      </c>
      <c r="Q3478" s="35" t="s">
        <v>29721</v>
      </c>
      <c r="R3478" s="35" t="s">
        <v>30583</v>
      </c>
      <c r="S3478" s="35" t="s">
        <v>7584</v>
      </c>
      <c r="T3478" s="36" t="s">
        <v>28</v>
      </c>
      <c r="U3478" s="39" t="str">
        <f>_xlfn.CONCAT(Tabel4[[#This Row],[Personnr.]],"-",Tabel4[[#This Row],[Afdeling]],"-",Tabel4[[#This Row],[ASS_Status]])</f>
        <v>30267-0113-Aktiv ansættelse</v>
      </c>
    </row>
    <row r="3479" spans="13:21" x14ac:dyDescent="0.4">
      <c r="M3479" s="35" t="s">
        <v>32941</v>
      </c>
      <c r="N3479" s="35" t="s">
        <v>49713</v>
      </c>
      <c r="O3479" s="35" t="s">
        <v>32942</v>
      </c>
      <c r="P3479" s="35" t="s">
        <v>32943</v>
      </c>
      <c r="Q3479" s="35" t="s">
        <v>29721</v>
      </c>
      <c r="R3479" s="35" t="s">
        <v>29754</v>
      </c>
      <c r="S3479" s="35" t="s">
        <v>32944</v>
      </c>
      <c r="T3479" s="36" t="s">
        <v>76</v>
      </c>
      <c r="U3479" s="39" t="str">
        <f>_xlfn.CONCAT(Tabel4[[#This Row],[Personnr.]],"-",Tabel4[[#This Row],[Afdeling]],"-",Tabel4[[#This Row],[ASS_Status]])</f>
        <v>35568-1100-Aktiv ansættelse</v>
      </c>
    </row>
    <row r="3480" spans="13:21" x14ac:dyDescent="0.4">
      <c r="M3480" s="35" t="s">
        <v>7585</v>
      </c>
      <c r="N3480" s="35" t="s">
        <v>49714</v>
      </c>
      <c r="O3480" s="35" t="s">
        <v>7586</v>
      </c>
      <c r="P3480" s="35" t="s">
        <v>32945</v>
      </c>
      <c r="Q3480" s="35" t="s">
        <v>29718</v>
      </c>
      <c r="R3480" s="35" t="s">
        <v>29729</v>
      </c>
      <c r="S3480" s="35" t="s">
        <v>7587</v>
      </c>
      <c r="T3480" s="36" t="s">
        <v>27</v>
      </c>
      <c r="U3480" s="39" t="str">
        <f>_xlfn.CONCAT(Tabel4[[#This Row],[Personnr.]],"-",Tabel4[[#This Row],[Afdeling]],"-",Tabel4[[#This Row],[ASS_Status]])</f>
        <v>435-0112-Inactive - Payroll Eligible</v>
      </c>
    </row>
    <row r="3481" spans="13:21" x14ac:dyDescent="0.4">
      <c r="M3481" s="35" t="s">
        <v>7585</v>
      </c>
      <c r="N3481" s="35"/>
      <c r="O3481" s="35"/>
      <c r="P3481" s="35" t="s">
        <v>32946</v>
      </c>
      <c r="Q3481" s="35" t="s">
        <v>29718</v>
      </c>
      <c r="R3481" s="35" t="s">
        <v>31079</v>
      </c>
      <c r="S3481" s="35" t="s">
        <v>7587</v>
      </c>
      <c r="T3481" s="36" t="s">
        <v>27</v>
      </c>
      <c r="U3481" s="39" t="str">
        <f>_xlfn.CONCAT(Tabel4[[#This Row],[Personnr.]],"-",Tabel4[[#This Row],[Afdeling]],"-",Tabel4[[#This Row],[ASS_Status]])</f>
        <v>-0112-Inactive - Payroll Eligible</v>
      </c>
    </row>
    <row r="3482" spans="13:21" x14ac:dyDescent="0.4">
      <c r="M3482" s="35" t="s">
        <v>7588</v>
      </c>
      <c r="N3482" s="35" t="s">
        <v>49715</v>
      </c>
      <c r="O3482" s="35" t="s">
        <v>7589</v>
      </c>
      <c r="P3482" s="35" t="s">
        <v>32947</v>
      </c>
      <c r="Q3482" s="35" t="s">
        <v>29721</v>
      </c>
      <c r="R3482" s="35" t="s">
        <v>30311</v>
      </c>
      <c r="S3482" s="35" t="s">
        <v>7590</v>
      </c>
      <c r="T3482" s="36" t="s">
        <v>839</v>
      </c>
      <c r="U3482" s="39" t="str">
        <f>_xlfn.CONCAT(Tabel4[[#This Row],[Personnr.]],"-",Tabel4[[#This Row],[Afdeling]],"-",Tabel4[[#This Row],[ASS_Status]])</f>
        <v>16842-8534-Aktiv ansættelse</v>
      </c>
    </row>
    <row r="3483" spans="13:21" x14ac:dyDescent="0.4">
      <c r="M3483" s="35" t="s">
        <v>7591</v>
      </c>
      <c r="N3483" s="35" t="s">
        <v>49716</v>
      </c>
      <c r="O3483" s="35" t="s">
        <v>7592</v>
      </c>
      <c r="P3483" s="35" t="s">
        <v>32948</v>
      </c>
      <c r="Q3483" s="35" t="s">
        <v>29718</v>
      </c>
      <c r="R3483" s="35" t="s">
        <v>32490</v>
      </c>
      <c r="S3483" s="35" t="s">
        <v>7593</v>
      </c>
      <c r="T3483" s="36" t="s">
        <v>188</v>
      </c>
      <c r="U3483" s="39" t="str">
        <f>_xlfn.CONCAT(Tabel4[[#This Row],[Personnr.]],"-",Tabel4[[#This Row],[Afdeling]],"-",Tabel4[[#This Row],[ASS_Status]])</f>
        <v>29435-2405-Inactive - Payroll Eligible</v>
      </c>
    </row>
    <row r="3484" spans="13:21" x14ac:dyDescent="0.4">
      <c r="M3484" s="35" t="s">
        <v>7594</v>
      </c>
      <c r="N3484" s="35" t="s">
        <v>49717</v>
      </c>
      <c r="O3484" s="35" t="s">
        <v>7595</v>
      </c>
      <c r="P3484" s="35" t="s">
        <v>32949</v>
      </c>
      <c r="Q3484" s="35" t="s">
        <v>29718</v>
      </c>
      <c r="R3484" s="35" t="s">
        <v>29857</v>
      </c>
      <c r="S3484" s="35" t="s">
        <v>7596</v>
      </c>
      <c r="T3484" s="36" t="s">
        <v>40</v>
      </c>
      <c r="U3484" s="39" t="str">
        <f>_xlfn.CONCAT(Tabel4[[#This Row],[Personnr.]],"-",Tabel4[[#This Row],[Afdeling]],"-",Tabel4[[#This Row],[ASS_Status]])</f>
        <v>5479-0133-Inactive - Payroll Eligible</v>
      </c>
    </row>
    <row r="3485" spans="13:21" x14ac:dyDescent="0.4">
      <c r="M3485" s="35" t="s">
        <v>7594</v>
      </c>
      <c r="N3485" s="35"/>
      <c r="O3485" s="35"/>
      <c r="P3485" s="35" t="s">
        <v>32950</v>
      </c>
      <c r="Q3485" s="35" t="s">
        <v>29721</v>
      </c>
      <c r="R3485" s="35" t="s">
        <v>29926</v>
      </c>
      <c r="S3485" s="35" t="s">
        <v>7596</v>
      </c>
      <c r="T3485" s="36" t="s">
        <v>38</v>
      </c>
      <c r="U3485" s="39" t="str">
        <f>_xlfn.CONCAT(Tabel4[[#This Row],[Personnr.]],"-",Tabel4[[#This Row],[Afdeling]],"-",Tabel4[[#This Row],[ASS_Status]])</f>
        <v>-0131-Aktiv ansættelse</v>
      </c>
    </row>
    <row r="3486" spans="13:21" x14ac:dyDescent="0.4">
      <c r="M3486" s="35" t="s">
        <v>7597</v>
      </c>
      <c r="N3486" s="35" t="s">
        <v>49718</v>
      </c>
      <c r="O3486" s="35" t="s">
        <v>7598</v>
      </c>
      <c r="P3486" s="35" t="s">
        <v>32951</v>
      </c>
      <c r="Q3486" s="35" t="s">
        <v>29721</v>
      </c>
      <c r="R3486" s="35" t="s">
        <v>29729</v>
      </c>
      <c r="S3486" s="35" t="s">
        <v>7599</v>
      </c>
      <c r="T3486" s="36" t="s">
        <v>35</v>
      </c>
      <c r="U3486" s="39" t="str">
        <f>_xlfn.CONCAT(Tabel4[[#This Row],[Personnr.]],"-",Tabel4[[#This Row],[Afdeling]],"-",Tabel4[[#This Row],[ASS_Status]])</f>
        <v>452-0120-Aktiv ansættelse</v>
      </c>
    </row>
    <row r="3487" spans="13:21" x14ac:dyDescent="0.4">
      <c r="M3487" s="35" t="s">
        <v>7600</v>
      </c>
      <c r="N3487" s="35" t="s">
        <v>49719</v>
      </c>
      <c r="O3487" s="35" t="s">
        <v>7601</v>
      </c>
      <c r="P3487" s="35" t="s">
        <v>32952</v>
      </c>
      <c r="Q3487" s="35" t="s">
        <v>29721</v>
      </c>
      <c r="R3487" s="35" t="s">
        <v>32329</v>
      </c>
      <c r="S3487" s="35" t="s">
        <v>7602</v>
      </c>
      <c r="T3487" s="36" t="s">
        <v>630</v>
      </c>
      <c r="U3487" s="39" t="str">
        <f>_xlfn.CONCAT(Tabel4[[#This Row],[Personnr.]],"-",Tabel4[[#This Row],[Afdeling]],"-",Tabel4[[#This Row],[ASS_Status]])</f>
        <v>15675-4692-Aktiv ansættelse</v>
      </c>
    </row>
    <row r="3488" spans="13:21" x14ac:dyDescent="0.4">
      <c r="M3488" s="35" t="s">
        <v>7603</v>
      </c>
      <c r="N3488" s="35" t="s">
        <v>49720</v>
      </c>
      <c r="O3488" s="35" t="s">
        <v>7604</v>
      </c>
      <c r="P3488" s="35" t="s">
        <v>32953</v>
      </c>
      <c r="Q3488" s="35" t="s">
        <v>29743</v>
      </c>
      <c r="R3488" s="35" t="s">
        <v>29729</v>
      </c>
      <c r="S3488" s="35" t="s">
        <v>7605</v>
      </c>
      <c r="T3488" s="36" t="s">
        <v>133</v>
      </c>
      <c r="U3488" s="39" t="str">
        <f>_xlfn.CONCAT(Tabel4[[#This Row],[Personnr.]],"-",Tabel4[[#This Row],[Afdeling]],"-",Tabel4[[#This Row],[ASS_Status]])</f>
        <v>22648-2243-Aktivt ansættelsesforhold</v>
      </c>
    </row>
    <row r="3489" spans="13:21" ht="33.75" x14ac:dyDescent="0.4">
      <c r="M3489" s="35" t="s">
        <v>27712</v>
      </c>
      <c r="N3489" s="35" t="s">
        <v>49721</v>
      </c>
      <c r="O3489" s="35" t="s">
        <v>27713</v>
      </c>
      <c r="P3489" s="35" t="s">
        <v>32954</v>
      </c>
      <c r="Q3489" s="35" t="s">
        <v>29721</v>
      </c>
      <c r="R3489" s="35" t="s">
        <v>30408</v>
      </c>
      <c r="S3489" s="35" t="s">
        <v>27714</v>
      </c>
      <c r="T3489" s="36" t="s">
        <v>80</v>
      </c>
      <c r="U3489" s="39" t="str">
        <f>_xlfn.CONCAT(Tabel4[[#This Row],[Personnr.]],"-",Tabel4[[#This Row],[Afdeling]],"-",Tabel4[[#This Row],[ASS_Status]])</f>
        <v>34339-1113-Aktiv ansættelse</v>
      </c>
    </row>
    <row r="3490" spans="13:21" x14ac:dyDescent="0.4">
      <c r="M3490" s="35" t="s">
        <v>7606</v>
      </c>
      <c r="N3490" s="35" t="s">
        <v>49722</v>
      </c>
      <c r="O3490" s="35" t="s">
        <v>7607</v>
      </c>
      <c r="P3490" s="35" t="s">
        <v>32955</v>
      </c>
      <c r="Q3490" s="35" t="s">
        <v>29721</v>
      </c>
      <c r="R3490" s="35" t="s">
        <v>29731</v>
      </c>
      <c r="S3490" s="35" t="s">
        <v>7608</v>
      </c>
      <c r="T3490" s="36" t="s">
        <v>810</v>
      </c>
      <c r="U3490" s="39" t="str">
        <f>_xlfn.CONCAT(Tabel4[[#This Row],[Personnr.]],"-",Tabel4[[#This Row],[Afdeling]],"-",Tabel4[[#This Row],[ASS_Status]])</f>
        <v>30769-8285-Aktiv ansættelse</v>
      </c>
    </row>
    <row r="3491" spans="13:21" x14ac:dyDescent="0.4">
      <c r="M3491" s="35" t="s">
        <v>7609</v>
      </c>
      <c r="N3491" s="35" t="s">
        <v>49723</v>
      </c>
      <c r="O3491" s="35" t="s">
        <v>7610</v>
      </c>
      <c r="P3491" s="35" t="s">
        <v>32956</v>
      </c>
      <c r="Q3491" s="35" t="s">
        <v>29718</v>
      </c>
      <c r="R3491" s="35" t="s">
        <v>29737</v>
      </c>
      <c r="S3491" s="35" t="s">
        <v>7611</v>
      </c>
      <c r="T3491" s="36" t="s">
        <v>430</v>
      </c>
      <c r="U3491" s="39" t="str">
        <f>_xlfn.CONCAT(Tabel4[[#This Row],[Personnr.]],"-",Tabel4[[#This Row],[Afdeling]],"-",Tabel4[[#This Row],[ASS_Status]])</f>
        <v>29179-3060-Inactive - Payroll Eligible</v>
      </c>
    </row>
    <row r="3492" spans="13:21" x14ac:dyDescent="0.4">
      <c r="M3492" s="35" t="s">
        <v>7612</v>
      </c>
      <c r="N3492" s="35" t="s">
        <v>49724</v>
      </c>
      <c r="O3492" s="35" t="s">
        <v>7613</v>
      </c>
      <c r="P3492" s="35" t="s">
        <v>32957</v>
      </c>
      <c r="Q3492" s="35" t="s">
        <v>29718</v>
      </c>
      <c r="R3492" s="35" t="s">
        <v>29761</v>
      </c>
      <c r="S3492" s="35" t="s">
        <v>7614</v>
      </c>
      <c r="T3492" s="36" t="s">
        <v>636</v>
      </c>
      <c r="U3492" s="39" t="str">
        <f>_xlfn.CONCAT(Tabel4[[#This Row],[Personnr.]],"-",Tabel4[[#This Row],[Afdeling]],"-",Tabel4[[#This Row],[ASS_Status]])</f>
        <v>26326-4725-Inactive - Payroll Eligible</v>
      </c>
    </row>
    <row r="3493" spans="13:21" x14ac:dyDescent="0.4">
      <c r="M3493" s="35" t="s">
        <v>7615</v>
      </c>
      <c r="N3493" s="35" t="s">
        <v>49725</v>
      </c>
      <c r="O3493" s="35" t="s">
        <v>7616</v>
      </c>
      <c r="P3493" s="35" t="s">
        <v>32958</v>
      </c>
      <c r="Q3493" s="35" t="s">
        <v>29721</v>
      </c>
      <c r="R3493" s="35" t="s">
        <v>29748</v>
      </c>
      <c r="S3493" s="35" t="s">
        <v>7617</v>
      </c>
      <c r="T3493" s="36" t="s">
        <v>248</v>
      </c>
      <c r="U3493" s="39" t="str">
        <f>_xlfn.CONCAT(Tabel4[[#This Row],[Personnr.]],"-",Tabel4[[#This Row],[Afdeling]],"-",Tabel4[[#This Row],[ASS_Status]])</f>
        <v>33091-2522-Aktiv ansættelse</v>
      </c>
    </row>
    <row r="3494" spans="13:21" x14ac:dyDescent="0.4">
      <c r="M3494" s="35" t="s">
        <v>32959</v>
      </c>
      <c r="N3494" s="35" t="s">
        <v>49726</v>
      </c>
      <c r="O3494" s="35" t="s">
        <v>32960</v>
      </c>
      <c r="P3494" s="35" t="s">
        <v>32961</v>
      </c>
      <c r="Q3494" s="35" t="s">
        <v>29721</v>
      </c>
      <c r="R3494" s="35" t="s">
        <v>42541</v>
      </c>
      <c r="S3494" s="35" t="s">
        <v>32962</v>
      </c>
      <c r="T3494" s="36" t="s">
        <v>45706</v>
      </c>
      <c r="U3494" s="39" t="str">
        <f>_xlfn.CONCAT(Tabel4[[#This Row],[Personnr.]],"-",Tabel4[[#This Row],[Afdeling]],"-",Tabel4[[#This Row],[ASS_Status]])</f>
        <v>35423-1221-Aktiv ansættelse</v>
      </c>
    </row>
    <row r="3495" spans="13:21" x14ac:dyDescent="0.4">
      <c r="M3495" s="35" t="s">
        <v>7618</v>
      </c>
      <c r="N3495" s="35" t="s">
        <v>49727</v>
      </c>
      <c r="O3495" s="35" t="s">
        <v>7619</v>
      </c>
      <c r="P3495" s="35" t="s">
        <v>32963</v>
      </c>
      <c r="Q3495" s="35" t="s">
        <v>29718</v>
      </c>
      <c r="R3495" s="35" t="s">
        <v>29761</v>
      </c>
      <c r="S3495" s="35" t="s">
        <v>7620</v>
      </c>
      <c r="T3495" s="36" t="s">
        <v>545</v>
      </c>
      <c r="U3495" s="39" t="str">
        <f>_xlfn.CONCAT(Tabel4[[#This Row],[Personnr.]],"-",Tabel4[[#This Row],[Afdeling]],"-",Tabel4[[#This Row],[ASS_Status]])</f>
        <v>34099-3443-Inactive - Payroll Eligible</v>
      </c>
    </row>
    <row r="3496" spans="13:21" x14ac:dyDescent="0.4">
      <c r="M3496" s="35" t="s">
        <v>49728</v>
      </c>
      <c r="N3496" s="35" t="s">
        <v>49729</v>
      </c>
      <c r="O3496" s="35" t="s">
        <v>49730</v>
      </c>
      <c r="P3496" s="35" t="s">
        <v>49731</v>
      </c>
      <c r="Q3496" s="35" t="s">
        <v>29721</v>
      </c>
      <c r="R3496" s="35" t="s">
        <v>29737</v>
      </c>
      <c r="S3496" s="35" t="s">
        <v>49732</v>
      </c>
      <c r="T3496" s="36" t="s">
        <v>711</v>
      </c>
      <c r="U3496" s="39" t="str">
        <f>_xlfn.CONCAT(Tabel4[[#This Row],[Personnr.]],"-",Tabel4[[#This Row],[Afdeling]],"-",Tabel4[[#This Row],[ASS_Status]])</f>
        <v>37083-5681-Aktiv ansættelse</v>
      </c>
    </row>
    <row r="3497" spans="13:21" x14ac:dyDescent="0.4">
      <c r="M3497" s="35" t="s">
        <v>7621</v>
      </c>
      <c r="N3497" s="35" t="s">
        <v>49733</v>
      </c>
      <c r="O3497" s="35" t="s">
        <v>7622</v>
      </c>
      <c r="P3497" s="35" t="s">
        <v>32964</v>
      </c>
      <c r="Q3497" s="35" t="s">
        <v>29718</v>
      </c>
      <c r="R3497" s="35" t="s">
        <v>29748</v>
      </c>
      <c r="S3497" s="35" t="s">
        <v>7623</v>
      </c>
      <c r="T3497" s="36" t="s">
        <v>358</v>
      </c>
      <c r="U3497" s="39" t="str">
        <f>_xlfn.CONCAT(Tabel4[[#This Row],[Personnr.]],"-",Tabel4[[#This Row],[Afdeling]],"-",Tabel4[[#This Row],[ASS_Status]])</f>
        <v>20351-2823-Inactive - Payroll Eligible</v>
      </c>
    </row>
    <row r="3498" spans="13:21" x14ac:dyDescent="0.4">
      <c r="M3498" s="35" t="s">
        <v>27715</v>
      </c>
      <c r="N3498" s="35" t="s">
        <v>49734</v>
      </c>
      <c r="O3498" s="35" t="s">
        <v>27716</v>
      </c>
      <c r="P3498" s="35" t="s">
        <v>32965</v>
      </c>
      <c r="Q3498" s="35" t="s">
        <v>29718</v>
      </c>
      <c r="R3498" s="35" t="s">
        <v>31079</v>
      </c>
      <c r="S3498" s="35" t="s">
        <v>27717</v>
      </c>
      <c r="T3498" s="36" t="s">
        <v>573</v>
      </c>
      <c r="U3498" s="39" t="str">
        <f>_xlfn.CONCAT(Tabel4[[#This Row],[Personnr.]],"-",Tabel4[[#This Row],[Afdeling]],"-",Tabel4[[#This Row],[ASS_Status]])</f>
        <v>34414-3800-Inactive - Payroll Eligible</v>
      </c>
    </row>
    <row r="3499" spans="13:21" ht="33.75" x14ac:dyDescent="0.4">
      <c r="M3499" s="35" t="s">
        <v>7624</v>
      </c>
      <c r="N3499" s="35" t="s">
        <v>49735</v>
      </c>
      <c r="O3499" s="35" t="s">
        <v>7625</v>
      </c>
      <c r="P3499" s="35" t="s">
        <v>32966</v>
      </c>
      <c r="Q3499" s="35" t="s">
        <v>30042</v>
      </c>
      <c r="R3499" s="35" t="s">
        <v>29748</v>
      </c>
      <c r="S3499" s="35" t="s">
        <v>7626</v>
      </c>
      <c r="T3499" s="36" t="s">
        <v>550</v>
      </c>
      <c r="U3499" s="39" t="str">
        <f>_xlfn.CONCAT(Tabel4[[#This Row],[Personnr.]],"-",Tabel4[[#This Row],[Afdeling]],"-",Tabel4[[#This Row],[ASS_Status]])</f>
        <v>23688-3452-Orlov uden løn u. lønanc.</v>
      </c>
    </row>
    <row r="3500" spans="13:21" ht="33.75" x14ac:dyDescent="0.4">
      <c r="M3500" s="35" t="s">
        <v>7627</v>
      </c>
      <c r="N3500" s="35" t="s">
        <v>49736</v>
      </c>
      <c r="O3500" s="35" t="s">
        <v>7628</v>
      </c>
      <c r="P3500" s="35" t="s">
        <v>32967</v>
      </c>
      <c r="Q3500" s="35" t="s">
        <v>29721</v>
      </c>
      <c r="R3500" s="35" t="s">
        <v>29754</v>
      </c>
      <c r="S3500" s="35" t="s">
        <v>7629</v>
      </c>
      <c r="T3500" s="36" t="s">
        <v>794</v>
      </c>
      <c r="U3500" s="39" t="str">
        <f>_xlfn.CONCAT(Tabel4[[#This Row],[Personnr.]],"-",Tabel4[[#This Row],[Afdeling]],"-",Tabel4[[#This Row],[ASS_Status]])</f>
        <v>32626-8211-Aktiv ansættelse</v>
      </c>
    </row>
    <row r="3501" spans="13:21" ht="33.75" x14ac:dyDescent="0.4">
      <c r="M3501" s="35" t="s">
        <v>49737</v>
      </c>
      <c r="N3501" s="35" t="s">
        <v>49738</v>
      </c>
      <c r="O3501" s="35" t="s">
        <v>49739</v>
      </c>
      <c r="P3501" s="35" t="s">
        <v>49740</v>
      </c>
      <c r="Q3501" s="35" t="s">
        <v>29718</v>
      </c>
      <c r="R3501" s="35" t="s">
        <v>29745</v>
      </c>
      <c r="S3501" s="35" t="s">
        <v>49741</v>
      </c>
      <c r="T3501" s="36" t="s">
        <v>85</v>
      </c>
      <c r="U3501" s="39" t="str">
        <f>_xlfn.CONCAT(Tabel4[[#This Row],[Personnr.]],"-",Tabel4[[#This Row],[Afdeling]],"-",Tabel4[[#This Row],[ASS_Status]])</f>
        <v>37123-1118-Inactive - Payroll Eligible</v>
      </c>
    </row>
    <row r="3502" spans="13:21" x14ac:dyDescent="0.4">
      <c r="M3502" s="35" t="s">
        <v>32968</v>
      </c>
      <c r="N3502" s="35" t="s">
        <v>49742</v>
      </c>
      <c r="O3502" s="35" t="s">
        <v>32969</v>
      </c>
      <c r="P3502" s="35" t="s">
        <v>32970</v>
      </c>
      <c r="Q3502" s="35" t="s">
        <v>29718</v>
      </c>
      <c r="R3502" s="35" t="s">
        <v>29745</v>
      </c>
      <c r="S3502" s="35" t="s">
        <v>32971</v>
      </c>
      <c r="T3502" s="36" t="s">
        <v>454</v>
      </c>
      <c r="U3502" s="39" t="str">
        <f>_xlfn.CONCAT(Tabel4[[#This Row],[Personnr.]],"-",Tabel4[[#This Row],[Afdeling]],"-",Tabel4[[#This Row],[ASS_Status]])</f>
        <v>35290-3130-Inactive - Payroll Eligible</v>
      </c>
    </row>
    <row r="3503" spans="13:21" x14ac:dyDescent="0.4">
      <c r="M3503" s="35" t="s">
        <v>32968</v>
      </c>
      <c r="N3503" s="35"/>
      <c r="O3503" s="35"/>
      <c r="P3503" s="35" t="s">
        <v>49743</v>
      </c>
      <c r="Q3503" s="35" t="s">
        <v>29721</v>
      </c>
      <c r="R3503" s="35" t="s">
        <v>29761</v>
      </c>
      <c r="S3503" s="35" t="s">
        <v>32971</v>
      </c>
      <c r="T3503" s="36" t="s">
        <v>454</v>
      </c>
      <c r="U3503" s="39" t="str">
        <f>_xlfn.CONCAT(Tabel4[[#This Row],[Personnr.]],"-",Tabel4[[#This Row],[Afdeling]],"-",Tabel4[[#This Row],[ASS_Status]])</f>
        <v>-3130-Aktiv ansættelse</v>
      </c>
    </row>
    <row r="3504" spans="13:21" ht="33.75" x14ac:dyDescent="0.4">
      <c r="M3504" s="35" t="s">
        <v>49744</v>
      </c>
      <c r="N3504" s="35" t="s">
        <v>49745</v>
      </c>
      <c r="O3504" s="35" t="s">
        <v>49746</v>
      </c>
      <c r="P3504" s="35" t="s">
        <v>49747</v>
      </c>
      <c r="Q3504" s="35" t="s">
        <v>29721</v>
      </c>
      <c r="R3504" s="35" t="s">
        <v>29748</v>
      </c>
      <c r="S3504" s="35" t="s">
        <v>49748</v>
      </c>
      <c r="T3504" s="36" t="s">
        <v>31</v>
      </c>
      <c r="U3504" s="39" t="str">
        <f>_xlfn.CONCAT(Tabel4[[#This Row],[Personnr.]],"-",Tabel4[[#This Row],[Afdeling]],"-",Tabel4[[#This Row],[ASS_Status]])</f>
        <v>37700-0116-Aktiv ansættelse</v>
      </c>
    </row>
    <row r="3505" spans="13:21" ht="45" x14ac:dyDescent="0.4">
      <c r="M3505" s="35" t="s">
        <v>44620</v>
      </c>
      <c r="N3505" s="35" t="s">
        <v>49749</v>
      </c>
      <c r="O3505" s="35" t="s">
        <v>44621</v>
      </c>
      <c r="P3505" s="35" t="s">
        <v>42986</v>
      </c>
      <c r="Q3505" s="35" t="s">
        <v>29718</v>
      </c>
      <c r="R3505" s="35" t="s">
        <v>29745</v>
      </c>
      <c r="S3505" s="35" t="s">
        <v>42987</v>
      </c>
      <c r="T3505" s="36" t="s">
        <v>312</v>
      </c>
      <c r="U3505" s="39" t="str">
        <f>_xlfn.CONCAT(Tabel4[[#This Row],[Personnr.]],"-",Tabel4[[#This Row],[Afdeling]],"-",Tabel4[[#This Row],[ASS_Status]])</f>
        <v>36152-2758-Inactive - Payroll Eligible</v>
      </c>
    </row>
    <row r="3506" spans="13:21" ht="45" x14ac:dyDescent="0.4">
      <c r="M3506" s="35" t="s">
        <v>44620</v>
      </c>
      <c r="N3506" s="35"/>
      <c r="O3506" s="35"/>
      <c r="P3506" s="35" t="s">
        <v>49750</v>
      </c>
      <c r="Q3506" s="35" t="s">
        <v>29718</v>
      </c>
      <c r="R3506" s="35" t="s">
        <v>29754</v>
      </c>
      <c r="S3506" s="35" t="s">
        <v>42987</v>
      </c>
      <c r="T3506" s="36" t="s">
        <v>379</v>
      </c>
      <c r="U3506" s="39" t="str">
        <f>_xlfn.CONCAT(Tabel4[[#This Row],[Personnr.]],"-",Tabel4[[#This Row],[Afdeling]],"-",Tabel4[[#This Row],[ASS_Status]])</f>
        <v>-2901-Inactive - Payroll Eligible</v>
      </c>
    </row>
    <row r="3507" spans="13:21" ht="33.75" x14ac:dyDescent="0.4">
      <c r="M3507" s="35" t="s">
        <v>49751</v>
      </c>
      <c r="N3507" s="35" t="s">
        <v>49752</v>
      </c>
      <c r="O3507" s="35" t="s">
        <v>49753</v>
      </c>
      <c r="P3507" s="35" t="s">
        <v>49754</v>
      </c>
      <c r="Q3507" s="35" t="s">
        <v>29718</v>
      </c>
      <c r="R3507" s="35" t="s">
        <v>29745</v>
      </c>
      <c r="S3507" s="35" t="s">
        <v>49755</v>
      </c>
      <c r="T3507" s="36" t="s">
        <v>39</v>
      </c>
      <c r="U3507" s="39" t="str">
        <f>_xlfn.CONCAT(Tabel4[[#This Row],[Personnr.]],"-",Tabel4[[#This Row],[Afdeling]],"-",Tabel4[[#This Row],[ASS_Status]])</f>
        <v>37059-0132-Inactive - Payroll Eligible</v>
      </c>
    </row>
    <row r="3508" spans="13:21" x14ac:dyDescent="0.4">
      <c r="M3508" s="35" t="s">
        <v>7630</v>
      </c>
      <c r="N3508" s="35" t="s">
        <v>49756</v>
      </c>
      <c r="O3508" s="35" t="s">
        <v>7631</v>
      </c>
      <c r="P3508" s="35" t="s">
        <v>32972</v>
      </c>
      <c r="Q3508" s="35" t="s">
        <v>29718</v>
      </c>
      <c r="R3508" s="35" t="s">
        <v>29745</v>
      </c>
      <c r="S3508" s="35" t="s">
        <v>7632</v>
      </c>
      <c r="T3508" s="36" t="s">
        <v>577</v>
      </c>
      <c r="U3508" s="39" t="str">
        <f>_xlfn.CONCAT(Tabel4[[#This Row],[Personnr.]],"-",Tabel4[[#This Row],[Afdeling]],"-",Tabel4[[#This Row],[ASS_Status]])</f>
        <v>33500-4110-Inactive - Payroll Eligible</v>
      </c>
    </row>
    <row r="3509" spans="13:21" x14ac:dyDescent="0.4">
      <c r="M3509" s="35" t="s">
        <v>7630</v>
      </c>
      <c r="N3509" s="35"/>
      <c r="O3509" s="35"/>
      <c r="P3509" s="35" t="s">
        <v>42988</v>
      </c>
      <c r="Q3509" s="35" t="s">
        <v>29718</v>
      </c>
      <c r="R3509" s="35" t="s">
        <v>29745</v>
      </c>
      <c r="S3509" s="35" t="s">
        <v>7632</v>
      </c>
      <c r="T3509" s="36" t="s">
        <v>39</v>
      </c>
      <c r="U3509" s="39" t="str">
        <f>_xlfn.CONCAT(Tabel4[[#This Row],[Personnr.]],"-",Tabel4[[#This Row],[Afdeling]],"-",Tabel4[[#This Row],[ASS_Status]])</f>
        <v>-0132-Inactive - Payroll Eligible</v>
      </c>
    </row>
    <row r="3510" spans="13:21" x14ac:dyDescent="0.4">
      <c r="M3510" s="35" t="s">
        <v>7633</v>
      </c>
      <c r="N3510" s="35" t="s">
        <v>49757</v>
      </c>
      <c r="O3510" s="35" t="s">
        <v>7634</v>
      </c>
      <c r="P3510" s="35" t="s">
        <v>32973</v>
      </c>
      <c r="Q3510" s="35" t="s">
        <v>29721</v>
      </c>
      <c r="R3510" s="35" t="s">
        <v>29956</v>
      </c>
      <c r="S3510" s="35" t="s">
        <v>7635</v>
      </c>
      <c r="T3510" s="36" t="s">
        <v>243</v>
      </c>
      <c r="U3510" s="39" t="str">
        <f>_xlfn.CONCAT(Tabel4[[#This Row],[Personnr.]],"-",Tabel4[[#This Row],[Afdeling]],"-",Tabel4[[#This Row],[ASS_Status]])</f>
        <v>2720-2512-Aktiv ansættelse</v>
      </c>
    </row>
    <row r="3511" spans="13:21" x14ac:dyDescent="0.4">
      <c r="M3511" s="35" t="s">
        <v>7636</v>
      </c>
      <c r="N3511" s="35" t="s">
        <v>49758</v>
      </c>
      <c r="O3511" s="35" t="s">
        <v>7637</v>
      </c>
      <c r="P3511" s="35" t="s">
        <v>32974</v>
      </c>
      <c r="Q3511" s="35" t="s">
        <v>29721</v>
      </c>
      <c r="R3511" s="35" t="s">
        <v>29780</v>
      </c>
      <c r="S3511" s="35" t="s">
        <v>7638</v>
      </c>
      <c r="T3511" s="36" t="s">
        <v>245</v>
      </c>
      <c r="U3511" s="39" t="str">
        <f>_xlfn.CONCAT(Tabel4[[#This Row],[Personnr.]],"-",Tabel4[[#This Row],[Afdeling]],"-",Tabel4[[#This Row],[ASS_Status]])</f>
        <v>2721-2516-Aktiv ansættelse</v>
      </c>
    </row>
    <row r="3512" spans="13:21" x14ac:dyDescent="0.4">
      <c r="M3512" s="35" t="s">
        <v>7639</v>
      </c>
      <c r="N3512" s="35" t="s">
        <v>49759</v>
      </c>
      <c r="O3512" s="35" t="s">
        <v>7640</v>
      </c>
      <c r="P3512" s="35" t="s">
        <v>32975</v>
      </c>
      <c r="Q3512" s="35" t="s">
        <v>29721</v>
      </c>
      <c r="R3512" s="35" t="s">
        <v>29786</v>
      </c>
      <c r="S3512" s="35" t="s">
        <v>7641</v>
      </c>
      <c r="T3512" s="36" t="s">
        <v>45751</v>
      </c>
      <c r="U3512" s="39" t="str">
        <f>_xlfn.CONCAT(Tabel4[[#This Row],[Personnr.]],"-",Tabel4[[#This Row],[Afdeling]],"-",Tabel4[[#This Row],[ASS_Status]])</f>
        <v>23180-2941-Aktiv ansættelse</v>
      </c>
    </row>
    <row r="3513" spans="13:21" x14ac:dyDescent="0.4">
      <c r="M3513" s="35" t="s">
        <v>7642</v>
      </c>
      <c r="N3513" s="35" t="s">
        <v>49760</v>
      </c>
      <c r="O3513" s="35" t="s">
        <v>7643</v>
      </c>
      <c r="P3513" s="35" t="s">
        <v>32976</v>
      </c>
      <c r="Q3513" s="35" t="s">
        <v>29721</v>
      </c>
      <c r="R3513" s="35" t="s">
        <v>29956</v>
      </c>
      <c r="S3513" s="35" t="s">
        <v>7644</v>
      </c>
      <c r="T3513" s="36" t="s">
        <v>308</v>
      </c>
      <c r="U3513" s="39" t="str">
        <f>_xlfn.CONCAT(Tabel4[[#This Row],[Personnr.]],"-",Tabel4[[#This Row],[Afdeling]],"-",Tabel4[[#This Row],[ASS_Status]])</f>
        <v>13650-2751-Aktiv ansættelse</v>
      </c>
    </row>
    <row r="3514" spans="13:21" x14ac:dyDescent="0.4">
      <c r="M3514" s="35" t="s">
        <v>7645</v>
      </c>
      <c r="N3514" s="35" t="s">
        <v>49761</v>
      </c>
      <c r="O3514" s="35" t="s">
        <v>7646</v>
      </c>
      <c r="P3514" s="35" t="s">
        <v>32977</v>
      </c>
      <c r="Q3514" s="35" t="s">
        <v>29721</v>
      </c>
      <c r="R3514" s="35" t="s">
        <v>29992</v>
      </c>
      <c r="S3514" s="35" t="s">
        <v>7647</v>
      </c>
      <c r="T3514" s="36" t="s">
        <v>794</v>
      </c>
      <c r="U3514" s="39" t="str">
        <f>_xlfn.CONCAT(Tabel4[[#This Row],[Personnr.]],"-",Tabel4[[#This Row],[Afdeling]],"-",Tabel4[[#This Row],[ASS_Status]])</f>
        <v>25098-8211-Aktiv ansættelse</v>
      </c>
    </row>
    <row r="3515" spans="13:21" x14ac:dyDescent="0.4">
      <c r="M3515" s="35" t="s">
        <v>32978</v>
      </c>
      <c r="N3515" s="35" t="s">
        <v>49762</v>
      </c>
      <c r="O3515" s="35" t="s">
        <v>32979</v>
      </c>
      <c r="P3515" s="35" t="s">
        <v>32980</v>
      </c>
      <c r="Q3515" s="35" t="s">
        <v>29721</v>
      </c>
      <c r="R3515" s="35" t="s">
        <v>29726</v>
      </c>
      <c r="S3515" s="35" t="s">
        <v>32981</v>
      </c>
      <c r="T3515" s="36" t="s">
        <v>738</v>
      </c>
      <c r="U3515" s="39" t="str">
        <f>_xlfn.CONCAT(Tabel4[[#This Row],[Personnr.]],"-",Tabel4[[#This Row],[Afdeling]],"-",Tabel4[[#This Row],[ASS_Status]])</f>
        <v>34991-6500-Aktiv ansættelse</v>
      </c>
    </row>
    <row r="3516" spans="13:21" x14ac:dyDescent="0.4">
      <c r="M3516" s="35" t="s">
        <v>44622</v>
      </c>
      <c r="N3516" s="35" t="s">
        <v>49763</v>
      </c>
      <c r="O3516" s="35" t="s">
        <v>44623</v>
      </c>
      <c r="P3516" s="35" t="s">
        <v>42989</v>
      </c>
      <c r="Q3516" s="35" t="s">
        <v>29721</v>
      </c>
      <c r="R3516" s="35" t="s">
        <v>29791</v>
      </c>
      <c r="S3516" s="35" t="s">
        <v>42990</v>
      </c>
      <c r="T3516" s="36" t="s">
        <v>867</v>
      </c>
      <c r="U3516" s="39" t="str">
        <f>_xlfn.CONCAT(Tabel4[[#This Row],[Personnr.]],"-",Tabel4[[#This Row],[Afdeling]],"-",Tabel4[[#This Row],[ASS_Status]])</f>
        <v>36431-8646-Aktiv ansættelse</v>
      </c>
    </row>
    <row r="3517" spans="13:21" x14ac:dyDescent="0.4">
      <c r="M3517" s="35" t="s">
        <v>7648</v>
      </c>
      <c r="N3517" s="35" t="s">
        <v>49764</v>
      </c>
      <c r="O3517" s="35" t="s">
        <v>7649</v>
      </c>
      <c r="P3517" s="35" t="s">
        <v>32982</v>
      </c>
      <c r="Q3517" s="35" t="s">
        <v>29721</v>
      </c>
      <c r="R3517" s="35" t="s">
        <v>29786</v>
      </c>
      <c r="S3517" s="35" t="s">
        <v>7650</v>
      </c>
      <c r="T3517" s="36" t="s">
        <v>329</v>
      </c>
      <c r="U3517" s="39" t="str">
        <f>_xlfn.CONCAT(Tabel4[[#This Row],[Personnr.]],"-",Tabel4[[#This Row],[Afdeling]],"-",Tabel4[[#This Row],[ASS_Status]])</f>
        <v>33820-2781-Aktiv ansættelse</v>
      </c>
    </row>
    <row r="3518" spans="13:21" x14ac:dyDescent="0.4">
      <c r="M3518" s="35" t="s">
        <v>7651</v>
      </c>
      <c r="N3518" s="35" t="s">
        <v>49765</v>
      </c>
      <c r="O3518" s="35" t="s">
        <v>7652</v>
      </c>
      <c r="P3518" s="35" t="s">
        <v>32983</v>
      </c>
      <c r="Q3518" s="35" t="s">
        <v>29721</v>
      </c>
      <c r="R3518" s="35" t="s">
        <v>29926</v>
      </c>
      <c r="S3518" s="35" t="s">
        <v>7653</v>
      </c>
      <c r="T3518" s="36" t="s">
        <v>148</v>
      </c>
      <c r="U3518" s="39" t="str">
        <f>_xlfn.CONCAT(Tabel4[[#This Row],[Personnr.]],"-",Tabel4[[#This Row],[Afdeling]],"-",Tabel4[[#This Row],[ASS_Status]])</f>
        <v>1038-2280-Aktiv ansættelse</v>
      </c>
    </row>
    <row r="3519" spans="13:21" x14ac:dyDescent="0.4">
      <c r="M3519" s="35" t="s">
        <v>7654</v>
      </c>
      <c r="N3519" s="35" t="s">
        <v>49766</v>
      </c>
      <c r="O3519" s="35" t="s">
        <v>7655</v>
      </c>
      <c r="P3519" s="35" t="s">
        <v>32984</v>
      </c>
      <c r="Q3519" s="35" t="s">
        <v>29721</v>
      </c>
      <c r="R3519" s="35" t="s">
        <v>29780</v>
      </c>
      <c r="S3519" s="35" t="s">
        <v>7656</v>
      </c>
      <c r="T3519" s="36" t="s">
        <v>46009</v>
      </c>
      <c r="U3519" s="39" t="str">
        <f>_xlfn.CONCAT(Tabel4[[#This Row],[Personnr.]],"-",Tabel4[[#This Row],[Afdeling]],"-",Tabel4[[#This Row],[ASS_Status]])</f>
        <v>826-2923-Aktiv ansættelse</v>
      </c>
    </row>
    <row r="3520" spans="13:21" x14ac:dyDescent="0.4">
      <c r="M3520" s="35" t="s">
        <v>7657</v>
      </c>
      <c r="N3520" s="35" t="s">
        <v>49767</v>
      </c>
      <c r="O3520" s="35" t="s">
        <v>7658</v>
      </c>
      <c r="P3520" s="35" t="s">
        <v>32985</v>
      </c>
      <c r="Q3520" s="35" t="s">
        <v>29718</v>
      </c>
      <c r="R3520" s="35" t="s">
        <v>29737</v>
      </c>
      <c r="S3520" s="35" t="s">
        <v>7659</v>
      </c>
      <c r="T3520" s="36" t="s">
        <v>127</v>
      </c>
      <c r="U3520" s="39" t="str">
        <f>_xlfn.CONCAT(Tabel4[[#This Row],[Personnr.]],"-",Tabel4[[#This Row],[Afdeling]],"-",Tabel4[[#This Row],[ASS_Status]])</f>
        <v>32858-2237-Inactive - Payroll Eligible</v>
      </c>
    </row>
    <row r="3521" spans="13:21" ht="33.75" x14ac:dyDescent="0.4">
      <c r="M3521" s="35" t="s">
        <v>7660</v>
      </c>
      <c r="N3521" s="35" t="s">
        <v>49768</v>
      </c>
      <c r="O3521" s="35" t="s">
        <v>7661</v>
      </c>
      <c r="P3521" s="35" t="s">
        <v>32986</v>
      </c>
      <c r="Q3521" s="35" t="s">
        <v>29721</v>
      </c>
      <c r="R3521" s="35" t="s">
        <v>29729</v>
      </c>
      <c r="S3521" s="35" t="s">
        <v>7662</v>
      </c>
      <c r="T3521" s="36" t="s">
        <v>368</v>
      </c>
      <c r="U3521" s="39" t="str">
        <f>_xlfn.CONCAT(Tabel4[[#This Row],[Personnr.]],"-",Tabel4[[#This Row],[Afdeling]],"-",Tabel4[[#This Row],[ASS_Status]])</f>
        <v>1197-2833-Aktiv ansættelse</v>
      </c>
    </row>
    <row r="3522" spans="13:21" x14ac:dyDescent="0.4">
      <c r="M3522" s="35" t="s">
        <v>32987</v>
      </c>
      <c r="N3522" s="35" t="s">
        <v>49769</v>
      </c>
      <c r="O3522" s="35" t="s">
        <v>32988</v>
      </c>
      <c r="P3522" s="35" t="s">
        <v>32989</v>
      </c>
      <c r="Q3522" s="35" t="s">
        <v>29721</v>
      </c>
      <c r="R3522" s="35" t="s">
        <v>29731</v>
      </c>
      <c r="S3522" s="35" t="s">
        <v>32990</v>
      </c>
      <c r="T3522" s="36" t="s">
        <v>806</v>
      </c>
      <c r="U3522" s="39" t="str">
        <f>_xlfn.CONCAT(Tabel4[[#This Row],[Personnr.]],"-",Tabel4[[#This Row],[Afdeling]],"-",Tabel4[[#This Row],[ASS_Status]])</f>
        <v>35486-8281-Aktiv ansættelse</v>
      </c>
    </row>
    <row r="3523" spans="13:21" x14ac:dyDescent="0.4">
      <c r="M3523" s="35" t="s">
        <v>7663</v>
      </c>
      <c r="N3523" s="35" t="s">
        <v>49770</v>
      </c>
      <c r="O3523" s="35" t="s">
        <v>7664</v>
      </c>
      <c r="P3523" s="35" t="s">
        <v>32991</v>
      </c>
      <c r="Q3523" s="35" t="s">
        <v>29721</v>
      </c>
      <c r="R3523" s="35" t="s">
        <v>29802</v>
      </c>
      <c r="S3523" s="35" t="s">
        <v>7665</v>
      </c>
      <c r="T3523" s="36" t="s">
        <v>107</v>
      </c>
      <c r="U3523" s="39" t="str">
        <f>_xlfn.CONCAT(Tabel4[[#This Row],[Personnr.]],"-",Tabel4[[#This Row],[Afdeling]],"-",Tabel4[[#This Row],[ASS_Status]])</f>
        <v>17015-1211-Aktiv ansættelse</v>
      </c>
    </row>
    <row r="3524" spans="13:21" x14ac:dyDescent="0.4">
      <c r="M3524" s="35" t="s">
        <v>7666</v>
      </c>
      <c r="N3524" s="35" t="s">
        <v>49771</v>
      </c>
      <c r="O3524" s="35" t="s">
        <v>7667</v>
      </c>
      <c r="P3524" s="35" t="s">
        <v>32992</v>
      </c>
      <c r="Q3524" s="35" t="s">
        <v>29718</v>
      </c>
      <c r="R3524" s="35" t="s">
        <v>29722</v>
      </c>
      <c r="S3524" s="35" t="s">
        <v>7668</v>
      </c>
      <c r="T3524" s="36" t="s">
        <v>442</v>
      </c>
      <c r="U3524" s="39" t="str">
        <f>_xlfn.CONCAT(Tabel4[[#This Row],[Personnr.]],"-",Tabel4[[#This Row],[Afdeling]],"-",Tabel4[[#This Row],[ASS_Status]])</f>
        <v>5495-3080-Inactive - Payroll Eligible</v>
      </c>
    </row>
    <row r="3525" spans="13:21" x14ac:dyDescent="0.4">
      <c r="M3525" s="35" t="s">
        <v>49772</v>
      </c>
      <c r="N3525" s="35" t="s">
        <v>49773</v>
      </c>
      <c r="O3525" s="35" t="s">
        <v>49774</v>
      </c>
      <c r="P3525" s="35" t="s">
        <v>49775</v>
      </c>
      <c r="Q3525" s="35" t="s">
        <v>29718</v>
      </c>
      <c r="R3525" s="35" t="s">
        <v>29745</v>
      </c>
      <c r="S3525" s="35" t="s">
        <v>49776</v>
      </c>
      <c r="T3525" s="36" t="s">
        <v>726</v>
      </c>
      <c r="U3525" s="39" t="str">
        <f>_xlfn.CONCAT(Tabel4[[#This Row],[Personnr.]],"-",Tabel4[[#This Row],[Afdeling]],"-",Tabel4[[#This Row],[ASS_Status]])</f>
        <v>36745-6271-Inactive - Payroll Eligible</v>
      </c>
    </row>
    <row r="3526" spans="13:21" x14ac:dyDescent="0.4">
      <c r="M3526" s="35" t="s">
        <v>27718</v>
      </c>
      <c r="N3526" s="35" t="s">
        <v>49777</v>
      </c>
      <c r="O3526" s="35" t="s">
        <v>27719</v>
      </c>
      <c r="P3526" s="35" t="s">
        <v>32993</v>
      </c>
      <c r="Q3526" s="35" t="s">
        <v>29718</v>
      </c>
      <c r="R3526" s="35" t="s">
        <v>29745</v>
      </c>
      <c r="S3526" s="35" t="s">
        <v>27720</v>
      </c>
      <c r="T3526" s="36" t="s">
        <v>715</v>
      </c>
      <c r="U3526" s="39" t="str">
        <f>_xlfn.CONCAT(Tabel4[[#This Row],[Personnr.]],"-",Tabel4[[#This Row],[Afdeling]],"-",Tabel4[[#This Row],[ASS_Status]])</f>
        <v>34291-6000-Inactive - Payroll Eligible</v>
      </c>
    </row>
    <row r="3527" spans="13:21" x14ac:dyDescent="0.4">
      <c r="M3527" s="35" t="s">
        <v>7669</v>
      </c>
      <c r="N3527" s="35" t="s">
        <v>49778</v>
      </c>
      <c r="O3527" s="35" t="s">
        <v>7670</v>
      </c>
      <c r="P3527" s="35" t="s">
        <v>32994</v>
      </c>
      <c r="Q3527" s="35" t="s">
        <v>29718</v>
      </c>
      <c r="R3527" s="35" t="s">
        <v>29748</v>
      </c>
      <c r="S3527" s="35" t="s">
        <v>7671</v>
      </c>
      <c r="T3527" s="36" t="s">
        <v>54</v>
      </c>
      <c r="U3527" s="39" t="str">
        <f>_xlfn.CONCAT(Tabel4[[#This Row],[Personnr.]],"-",Tabel4[[#This Row],[Afdeling]],"-",Tabel4[[#This Row],[ASS_Status]])</f>
        <v>23526-1035-Inactive - Payroll Eligible</v>
      </c>
    </row>
    <row r="3528" spans="13:21" x14ac:dyDescent="0.4">
      <c r="M3528" s="35" t="s">
        <v>7672</v>
      </c>
      <c r="N3528" s="35" t="s">
        <v>49779</v>
      </c>
      <c r="O3528" s="35" t="s">
        <v>7673</v>
      </c>
      <c r="P3528" s="35" t="s">
        <v>32995</v>
      </c>
      <c r="Q3528" s="35" t="s">
        <v>29721</v>
      </c>
      <c r="R3528" s="35" t="s">
        <v>29729</v>
      </c>
      <c r="S3528" s="35" t="s">
        <v>7674</v>
      </c>
      <c r="T3528" s="36" t="s">
        <v>36</v>
      </c>
      <c r="U3528" s="39" t="str">
        <f>_xlfn.CONCAT(Tabel4[[#This Row],[Personnr.]],"-",Tabel4[[#This Row],[Afdeling]],"-",Tabel4[[#This Row],[ASS_Status]])</f>
        <v>29447-0121-Aktiv ansættelse</v>
      </c>
    </row>
    <row r="3529" spans="13:21" x14ac:dyDescent="0.4">
      <c r="M3529" s="35" t="s">
        <v>44624</v>
      </c>
      <c r="N3529" s="35" t="s">
        <v>49780</v>
      </c>
      <c r="O3529" s="35" t="s">
        <v>44625</v>
      </c>
      <c r="P3529" s="35" t="s">
        <v>42991</v>
      </c>
      <c r="Q3529" s="35" t="s">
        <v>29721</v>
      </c>
      <c r="R3529" s="35" t="s">
        <v>29737</v>
      </c>
      <c r="S3529" s="35" t="s">
        <v>42992</v>
      </c>
      <c r="T3529" s="36" t="s">
        <v>622</v>
      </c>
      <c r="U3529" s="39" t="str">
        <f>_xlfn.CONCAT(Tabel4[[#This Row],[Personnr.]],"-",Tabel4[[#This Row],[Afdeling]],"-",Tabel4[[#This Row],[ASS_Status]])</f>
        <v>35879-4635-Aktiv ansættelse</v>
      </c>
    </row>
    <row r="3530" spans="13:21" ht="33.75" x14ac:dyDescent="0.4">
      <c r="M3530" s="35" t="s">
        <v>7675</v>
      </c>
      <c r="N3530" s="35" t="s">
        <v>49781</v>
      </c>
      <c r="O3530" s="35" t="s">
        <v>7676</v>
      </c>
      <c r="P3530" s="35" t="s">
        <v>32996</v>
      </c>
      <c r="Q3530" s="35" t="s">
        <v>29718</v>
      </c>
      <c r="R3530" s="35" t="s">
        <v>29748</v>
      </c>
      <c r="S3530" s="35" t="s">
        <v>7677</v>
      </c>
      <c r="T3530" s="36" t="s">
        <v>317</v>
      </c>
      <c r="U3530" s="39" t="str">
        <f>_xlfn.CONCAT(Tabel4[[#This Row],[Personnr.]],"-",Tabel4[[#This Row],[Afdeling]],"-",Tabel4[[#This Row],[ASS_Status]])</f>
        <v>18034-2763-Inactive - Payroll Eligible</v>
      </c>
    </row>
    <row r="3531" spans="13:21" x14ac:dyDescent="0.4">
      <c r="M3531" s="35" t="s">
        <v>7678</v>
      </c>
      <c r="N3531" s="35" t="s">
        <v>49782</v>
      </c>
      <c r="O3531" s="35" t="s">
        <v>7679</v>
      </c>
      <c r="P3531" s="35" t="s">
        <v>32997</v>
      </c>
      <c r="Q3531" s="35" t="s">
        <v>29721</v>
      </c>
      <c r="R3531" s="35" t="s">
        <v>29719</v>
      </c>
      <c r="S3531" s="35" t="s">
        <v>7680</v>
      </c>
      <c r="T3531" s="36" t="s">
        <v>135</v>
      </c>
      <c r="U3531" s="39" t="str">
        <f>_xlfn.CONCAT(Tabel4[[#This Row],[Personnr.]],"-",Tabel4[[#This Row],[Afdeling]],"-",Tabel4[[#This Row],[ASS_Status]])</f>
        <v>32522-2250-Aktiv ansættelse</v>
      </c>
    </row>
    <row r="3532" spans="13:21" x14ac:dyDescent="0.4">
      <c r="M3532" s="35" t="s">
        <v>7681</v>
      </c>
      <c r="N3532" s="35" t="s">
        <v>49783</v>
      </c>
      <c r="O3532" s="35" t="s">
        <v>7682</v>
      </c>
      <c r="P3532" s="35" t="s">
        <v>32998</v>
      </c>
      <c r="Q3532" s="35" t="s">
        <v>29743</v>
      </c>
      <c r="R3532" s="35" t="s">
        <v>29786</v>
      </c>
      <c r="S3532" s="35" t="s">
        <v>7683</v>
      </c>
      <c r="T3532" s="36" t="s">
        <v>29706</v>
      </c>
      <c r="U3532" s="39" t="str">
        <f>_xlfn.CONCAT(Tabel4[[#This Row],[Personnr.]],"-",Tabel4[[#This Row],[Afdeling]],"-",Tabel4[[#This Row],[ASS_Status]])</f>
        <v>25410-2295-Aktivt ansættelsesforhold</v>
      </c>
    </row>
    <row r="3533" spans="13:21" x14ac:dyDescent="0.4">
      <c r="M3533" s="35" t="s">
        <v>7684</v>
      </c>
      <c r="N3533" s="35" t="s">
        <v>49784</v>
      </c>
      <c r="O3533" s="35" t="s">
        <v>7685</v>
      </c>
      <c r="P3533" s="35" t="s">
        <v>32999</v>
      </c>
      <c r="Q3533" s="35" t="s">
        <v>29721</v>
      </c>
      <c r="R3533" s="35" t="s">
        <v>29748</v>
      </c>
      <c r="S3533" s="35" t="s">
        <v>7686</v>
      </c>
      <c r="T3533" s="36" t="s">
        <v>29</v>
      </c>
      <c r="U3533" s="39" t="str">
        <f>_xlfn.CONCAT(Tabel4[[#This Row],[Personnr.]],"-",Tabel4[[#This Row],[Afdeling]],"-",Tabel4[[#This Row],[ASS_Status]])</f>
        <v>33363-0114-Aktiv ansættelse</v>
      </c>
    </row>
    <row r="3534" spans="13:21" x14ac:dyDescent="0.4">
      <c r="M3534" s="35" t="s">
        <v>7687</v>
      </c>
      <c r="N3534" s="35" t="s">
        <v>49785</v>
      </c>
      <c r="O3534" s="35" t="s">
        <v>7688</v>
      </c>
      <c r="P3534" s="35" t="s">
        <v>33000</v>
      </c>
      <c r="Q3534" s="35" t="s">
        <v>29718</v>
      </c>
      <c r="R3534" s="35" t="s">
        <v>29754</v>
      </c>
      <c r="S3534" s="35" t="s">
        <v>7689</v>
      </c>
      <c r="T3534" s="36" t="s">
        <v>757</v>
      </c>
      <c r="U3534" s="39" t="str">
        <f>_xlfn.CONCAT(Tabel4[[#This Row],[Personnr.]],"-",Tabel4[[#This Row],[Afdeling]],"-",Tabel4[[#This Row],[ASS_Status]])</f>
        <v>29294-7710-Inactive - Payroll Eligible</v>
      </c>
    </row>
    <row r="3535" spans="13:21" x14ac:dyDescent="0.4">
      <c r="M3535" s="35" t="s">
        <v>7687</v>
      </c>
      <c r="N3535" s="35"/>
      <c r="O3535" s="35"/>
      <c r="P3535" s="35" t="s">
        <v>49786</v>
      </c>
      <c r="Q3535" s="35" t="s">
        <v>29721</v>
      </c>
      <c r="R3535" s="35" t="s">
        <v>29761</v>
      </c>
      <c r="S3535" s="35" t="s">
        <v>7689</v>
      </c>
      <c r="T3535" s="36" t="s">
        <v>583</v>
      </c>
      <c r="U3535" s="39" t="str">
        <f>_xlfn.CONCAT(Tabel4[[#This Row],[Personnr.]],"-",Tabel4[[#This Row],[Afdeling]],"-",Tabel4[[#This Row],[ASS_Status]])</f>
        <v>-4160-Aktiv ansættelse</v>
      </c>
    </row>
    <row r="3536" spans="13:21" x14ac:dyDescent="0.4">
      <c r="M3536" s="35" t="s">
        <v>7687</v>
      </c>
      <c r="N3536" s="35"/>
      <c r="O3536" s="35"/>
      <c r="P3536" s="35" t="s">
        <v>33001</v>
      </c>
      <c r="Q3536" s="35" t="s">
        <v>29718</v>
      </c>
      <c r="R3536" s="35" t="s">
        <v>29719</v>
      </c>
      <c r="S3536" s="35" t="s">
        <v>7689</v>
      </c>
      <c r="T3536" s="36" t="s">
        <v>573</v>
      </c>
      <c r="U3536" s="39" t="str">
        <f>_xlfn.CONCAT(Tabel4[[#This Row],[Personnr.]],"-",Tabel4[[#This Row],[Afdeling]],"-",Tabel4[[#This Row],[ASS_Status]])</f>
        <v>-3800-Inactive - Payroll Eligible</v>
      </c>
    </row>
    <row r="3537" spans="13:21" ht="33.75" x14ac:dyDescent="0.4">
      <c r="M3537" s="35" t="s">
        <v>44626</v>
      </c>
      <c r="N3537" s="35" t="s">
        <v>49787</v>
      </c>
      <c r="O3537" s="35" t="s">
        <v>44627</v>
      </c>
      <c r="P3537" s="35" t="s">
        <v>42993</v>
      </c>
      <c r="Q3537" s="35" t="s">
        <v>29718</v>
      </c>
      <c r="R3537" s="35" t="s">
        <v>29745</v>
      </c>
      <c r="S3537" s="35" t="s">
        <v>42994</v>
      </c>
      <c r="T3537" s="36" t="s">
        <v>312</v>
      </c>
      <c r="U3537" s="39" t="str">
        <f>_xlfn.CONCAT(Tabel4[[#This Row],[Personnr.]],"-",Tabel4[[#This Row],[Afdeling]],"-",Tabel4[[#This Row],[ASS_Status]])</f>
        <v>33630-2758-Inactive - Payroll Eligible</v>
      </c>
    </row>
    <row r="3538" spans="13:21" ht="33.75" x14ac:dyDescent="0.4">
      <c r="M3538" s="35" t="s">
        <v>44626</v>
      </c>
      <c r="N3538" s="35"/>
      <c r="O3538" s="35"/>
      <c r="P3538" s="35" t="s">
        <v>42995</v>
      </c>
      <c r="Q3538" s="35" t="s">
        <v>29721</v>
      </c>
      <c r="R3538" s="35" t="s">
        <v>29748</v>
      </c>
      <c r="S3538" s="35" t="s">
        <v>42994</v>
      </c>
      <c r="T3538" s="36" t="s">
        <v>302</v>
      </c>
      <c r="U3538" s="39" t="str">
        <f>_xlfn.CONCAT(Tabel4[[#This Row],[Personnr.]],"-",Tabel4[[#This Row],[Afdeling]],"-",Tabel4[[#This Row],[ASS_Status]])</f>
        <v>-2736-Aktiv ansættelse</v>
      </c>
    </row>
    <row r="3539" spans="13:21" x14ac:dyDescent="0.4">
      <c r="M3539" s="35" t="s">
        <v>7690</v>
      </c>
      <c r="N3539" s="35" t="s">
        <v>49788</v>
      </c>
      <c r="O3539" s="35" t="s">
        <v>7691</v>
      </c>
      <c r="P3539" s="35" t="s">
        <v>33002</v>
      </c>
      <c r="Q3539" s="35" t="s">
        <v>29718</v>
      </c>
      <c r="R3539" s="35" t="s">
        <v>29754</v>
      </c>
      <c r="S3539" s="35" t="s">
        <v>7692</v>
      </c>
      <c r="T3539" s="36" t="s">
        <v>396</v>
      </c>
      <c r="U3539" s="39" t="str">
        <f>_xlfn.CONCAT(Tabel4[[#This Row],[Personnr.]],"-",Tabel4[[#This Row],[Afdeling]],"-",Tabel4[[#This Row],[ASS_Status]])</f>
        <v>31855-2997-Inactive - Payroll Eligible</v>
      </c>
    </row>
    <row r="3540" spans="13:21" x14ac:dyDescent="0.4">
      <c r="M3540" s="35" t="s">
        <v>7690</v>
      </c>
      <c r="N3540" s="35"/>
      <c r="O3540" s="35"/>
      <c r="P3540" s="35" t="s">
        <v>33003</v>
      </c>
      <c r="Q3540" s="35" t="s">
        <v>29721</v>
      </c>
      <c r="R3540" s="35" t="s">
        <v>29748</v>
      </c>
      <c r="S3540" s="35" t="s">
        <v>7692</v>
      </c>
      <c r="T3540" s="36" t="s">
        <v>45951</v>
      </c>
      <c r="U3540" s="39" t="str">
        <f>_xlfn.CONCAT(Tabel4[[#This Row],[Personnr.]],"-",Tabel4[[#This Row],[Afdeling]],"-",Tabel4[[#This Row],[ASS_Status]])</f>
        <v>-2921-Aktiv ansættelse</v>
      </c>
    </row>
    <row r="3541" spans="13:21" ht="33.75" x14ac:dyDescent="0.4">
      <c r="M3541" s="35" t="s">
        <v>7693</v>
      </c>
      <c r="N3541" s="35" t="s">
        <v>49789</v>
      </c>
      <c r="O3541" s="35" t="s">
        <v>7694</v>
      </c>
      <c r="P3541" s="35" t="s">
        <v>33004</v>
      </c>
      <c r="Q3541" s="35" t="s">
        <v>29718</v>
      </c>
      <c r="R3541" s="35" t="s">
        <v>29745</v>
      </c>
      <c r="S3541" s="35" t="s">
        <v>7695</v>
      </c>
      <c r="T3541" s="36" t="s">
        <v>816</v>
      </c>
      <c r="U3541" s="39" t="str">
        <f>_xlfn.CONCAT(Tabel4[[#This Row],[Personnr.]],"-",Tabel4[[#This Row],[Afdeling]],"-",Tabel4[[#This Row],[ASS_Status]])</f>
        <v>31003-8320-Inactive - Payroll Eligible</v>
      </c>
    </row>
    <row r="3542" spans="13:21" ht="33.75" x14ac:dyDescent="0.4">
      <c r="M3542" s="35" t="s">
        <v>7693</v>
      </c>
      <c r="N3542" s="35"/>
      <c r="O3542" s="35"/>
      <c r="P3542" s="35" t="s">
        <v>49790</v>
      </c>
      <c r="Q3542" s="35" t="s">
        <v>29718</v>
      </c>
      <c r="R3542" s="35" t="s">
        <v>29745</v>
      </c>
      <c r="S3542" s="35" t="s">
        <v>7695</v>
      </c>
      <c r="T3542" s="36" t="s">
        <v>85</v>
      </c>
      <c r="U3542" s="39" t="str">
        <f>_xlfn.CONCAT(Tabel4[[#This Row],[Personnr.]],"-",Tabel4[[#This Row],[Afdeling]],"-",Tabel4[[#This Row],[ASS_Status]])</f>
        <v>-1118-Inactive - Payroll Eligible</v>
      </c>
    </row>
    <row r="3543" spans="13:21" ht="33.75" x14ac:dyDescent="0.4">
      <c r="M3543" s="35" t="s">
        <v>7693</v>
      </c>
      <c r="N3543" s="35"/>
      <c r="O3543" s="35"/>
      <c r="P3543" s="35" t="s">
        <v>33005</v>
      </c>
      <c r="Q3543" s="35" t="s">
        <v>29718</v>
      </c>
      <c r="R3543" s="35" t="s">
        <v>29745</v>
      </c>
      <c r="S3543" s="35" t="s">
        <v>7695</v>
      </c>
      <c r="T3543" s="36" t="s">
        <v>85</v>
      </c>
      <c r="U3543" s="39" t="str">
        <f>_xlfn.CONCAT(Tabel4[[#This Row],[Personnr.]],"-",Tabel4[[#This Row],[Afdeling]],"-",Tabel4[[#This Row],[ASS_Status]])</f>
        <v>-1118-Inactive - Payroll Eligible</v>
      </c>
    </row>
    <row r="3544" spans="13:21" ht="33.75" x14ac:dyDescent="0.4">
      <c r="M3544" s="35" t="s">
        <v>7696</v>
      </c>
      <c r="N3544" s="35" t="s">
        <v>49791</v>
      </c>
      <c r="O3544" s="35" t="s">
        <v>7697</v>
      </c>
      <c r="P3544" s="35" t="s">
        <v>33006</v>
      </c>
      <c r="Q3544" s="35" t="s">
        <v>29721</v>
      </c>
      <c r="R3544" s="35" t="s">
        <v>29754</v>
      </c>
      <c r="S3544" s="35" t="s">
        <v>7698</v>
      </c>
      <c r="T3544" s="36" t="s">
        <v>758</v>
      </c>
      <c r="U3544" s="39" t="str">
        <f>_xlfn.CONCAT(Tabel4[[#This Row],[Personnr.]],"-",Tabel4[[#This Row],[Afdeling]],"-",Tabel4[[#This Row],[ASS_Status]])</f>
        <v>25882-7720-Aktiv ansættelse</v>
      </c>
    </row>
    <row r="3545" spans="13:21" x14ac:dyDescent="0.4">
      <c r="M3545" s="35" t="s">
        <v>7699</v>
      </c>
      <c r="N3545" s="35" t="s">
        <v>49792</v>
      </c>
      <c r="O3545" s="35" t="s">
        <v>7700</v>
      </c>
      <c r="P3545" s="35" t="s">
        <v>33007</v>
      </c>
      <c r="Q3545" s="35" t="s">
        <v>29718</v>
      </c>
      <c r="R3545" s="35" t="s">
        <v>29745</v>
      </c>
      <c r="S3545" s="35" t="s">
        <v>7701</v>
      </c>
      <c r="T3545" s="36" t="s">
        <v>587</v>
      </c>
      <c r="U3545" s="39" t="str">
        <f>_xlfn.CONCAT(Tabel4[[#This Row],[Personnr.]],"-",Tabel4[[#This Row],[Afdeling]],"-",Tabel4[[#This Row],[ASS_Status]])</f>
        <v>32116-4201-Inactive - Payroll Eligible</v>
      </c>
    </row>
    <row r="3546" spans="13:21" x14ac:dyDescent="0.4">
      <c r="M3546" s="35" t="s">
        <v>7699</v>
      </c>
      <c r="N3546" s="35"/>
      <c r="O3546" s="35"/>
      <c r="P3546" s="35" t="s">
        <v>33008</v>
      </c>
      <c r="Q3546" s="35" t="s">
        <v>29718</v>
      </c>
      <c r="R3546" s="35" t="s">
        <v>29745</v>
      </c>
      <c r="S3546" s="35" t="s">
        <v>7701</v>
      </c>
      <c r="T3546" s="36" t="s">
        <v>586</v>
      </c>
      <c r="U3546" s="39" t="str">
        <f>_xlfn.CONCAT(Tabel4[[#This Row],[Personnr.]],"-",Tabel4[[#This Row],[Afdeling]],"-",Tabel4[[#This Row],[ASS_Status]])</f>
        <v>-4200-Inactive - Payroll Eligible</v>
      </c>
    </row>
    <row r="3547" spans="13:21" x14ac:dyDescent="0.4">
      <c r="M3547" s="35" t="s">
        <v>27721</v>
      </c>
      <c r="N3547" s="35" t="s">
        <v>49793</v>
      </c>
      <c r="O3547" s="35" t="s">
        <v>27722</v>
      </c>
      <c r="P3547" s="35" t="s">
        <v>33009</v>
      </c>
      <c r="Q3547" s="35" t="s">
        <v>29721</v>
      </c>
      <c r="R3547" s="35" t="s">
        <v>29748</v>
      </c>
      <c r="S3547" s="35" t="s">
        <v>42996</v>
      </c>
      <c r="T3547" s="36" t="s">
        <v>45667</v>
      </c>
      <c r="U3547" s="39" t="str">
        <f>_xlfn.CONCAT(Tabel4[[#This Row],[Personnr.]],"-",Tabel4[[#This Row],[Afdeling]],"-",Tabel4[[#This Row],[ASS_Status]])</f>
        <v>34210-2922-Aktiv ansættelse</v>
      </c>
    </row>
    <row r="3548" spans="13:21" x14ac:dyDescent="0.4">
      <c r="M3548" s="35" t="s">
        <v>49794</v>
      </c>
      <c r="N3548" s="35" t="s">
        <v>49795</v>
      </c>
      <c r="O3548" s="35" t="s">
        <v>49796</v>
      </c>
      <c r="P3548" s="35" t="s">
        <v>49797</v>
      </c>
      <c r="Q3548" s="35" t="s">
        <v>29721</v>
      </c>
      <c r="R3548" s="35" t="s">
        <v>42541</v>
      </c>
      <c r="S3548" s="35" t="s">
        <v>49798</v>
      </c>
      <c r="T3548" s="36" t="s">
        <v>640</v>
      </c>
      <c r="U3548" s="39" t="str">
        <f>_xlfn.CONCAT(Tabel4[[#This Row],[Personnr.]],"-",Tabel4[[#This Row],[Afdeling]],"-",Tabel4[[#This Row],[ASS_Status]])</f>
        <v>36860-4745-Aktiv ansættelse</v>
      </c>
    </row>
    <row r="3549" spans="13:21" x14ac:dyDescent="0.4">
      <c r="M3549" s="35" t="s">
        <v>27723</v>
      </c>
      <c r="N3549" s="35" t="s">
        <v>49799</v>
      </c>
      <c r="O3549" s="35" t="s">
        <v>27724</v>
      </c>
      <c r="P3549" s="35" t="s">
        <v>33010</v>
      </c>
      <c r="Q3549" s="35" t="s">
        <v>29718</v>
      </c>
      <c r="R3549" s="35" t="s">
        <v>29745</v>
      </c>
      <c r="S3549" s="35" t="s">
        <v>27725</v>
      </c>
      <c r="T3549" s="36" t="s">
        <v>39</v>
      </c>
      <c r="U3549" s="39" t="str">
        <f>_xlfn.CONCAT(Tabel4[[#This Row],[Personnr.]],"-",Tabel4[[#This Row],[Afdeling]],"-",Tabel4[[#This Row],[ASS_Status]])</f>
        <v>34697-0132-Inactive - Payroll Eligible</v>
      </c>
    </row>
    <row r="3550" spans="13:21" x14ac:dyDescent="0.4">
      <c r="M3550" s="35" t="s">
        <v>27723</v>
      </c>
      <c r="N3550" s="35"/>
      <c r="O3550" s="35"/>
      <c r="P3550" s="35" t="s">
        <v>49800</v>
      </c>
      <c r="Q3550" s="35" t="s">
        <v>29718</v>
      </c>
      <c r="R3550" s="35" t="s">
        <v>29745</v>
      </c>
      <c r="S3550" s="35" t="s">
        <v>27725</v>
      </c>
      <c r="T3550" s="36" t="s">
        <v>39</v>
      </c>
      <c r="U3550" s="39" t="str">
        <f>_xlfn.CONCAT(Tabel4[[#This Row],[Personnr.]],"-",Tabel4[[#This Row],[Afdeling]],"-",Tabel4[[#This Row],[ASS_Status]])</f>
        <v>-0132-Inactive - Payroll Eligible</v>
      </c>
    </row>
    <row r="3551" spans="13:21" ht="33.75" x14ac:dyDescent="0.4">
      <c r="M3551" s="35" t="s">
        <v>27726</v>
      </c>
      <c r="N3551" s="35" t="s">
        <v>49801</v>
      </c>
      <c r="O3551" s="35" t="s">
        <v>27727</v>
      </c>
      <c r="P3551" s="35" t="s">
        <v>33011</v>
      </c>
      <c r="Q3551" s="35" t="s">
        <v>29718</v>
      </c>
      <c r="R3551" s="35" t="s">
        <v>29745</v>
      </c>
      <c r="S3551" s="35" t="s">
        <v>27728</v>
      </c>
      <c r="T3551" s="36" t="s">
        <v>85</v>
      </c>
      <c r="U3551" s="39" t="str">
        <f>_xlfn.CONCAT(Tabel4[[#This Row],[Personnr.]],"-",Tabel4[[#This Row],[Afdeling]],"-",Tabel4[[#This Row],[ASS_Status]])</f>
        <v>34816-1118-Inactive - Payroll Eligible</v>
      </c>
    </row>
    <row r="3552" spans="13:21" ht="33.75" x14ac:dyDescent="0.4">
      <c r="M3552" s="35" t="s">
        <v>27726</v>
      </c>
      <c r="N3552" s="35"/>
      <c r="O3552" s="35"/>
      <c r="P3552" s="35" t="s">
        <v>49802</v>
      </c>
      <c r="Q3552" s="35" t="s">
        <v>29718</v>
      </c>
      <c r="R3552" s="35" t="s">
        <v>29754</v>
      </c>
      <c r="S3552" s="35" t="s">
        <v>27728</v>
      </c>
      <c r="T3552" s="36" t="s">
        <v>97</v>
      </c>
      <c r="U3552" s="39" t="str">
        <f>_xlfn.CONCAT(Tabel4[[#This Row],[Personnr.]],"-",Tabel4[[#This Row],[Afdeling]],"-",Tabel4[[#This Row],[ASS_Status]])</f>
        <v>-1150-Inactive - Payroll Eligible</v>
      </c>
    </row>
    <row r="3553" spans="13:21" ht="33.75" x14ac:dyDescent="0.4">
      <c r="M3553" s="35" t="s">
        <v>49803</v>
      </c>
      <c r="N3553" s="35" t="s">
        <v>49804</v>
      </c>
      <c r="O3553" s="35" t="s">
        <v>49805</v>
      </c>
      <c r="P3553" s="35" t="s">
        <v>49806</v>
      </c>
      <c r="Q3553" s="35" t="s">
        <v>29721</v>
      </c>
      <c r="R3553" s="35" t="s">
        <v>29748</v>
      </c>
      <c r="S3553" s="35" t="s">
        <v>49807</v>
      </c>
      <c r="T3553" s="36" t="s">
        <v>319</v>
      </c>
      <c r="U3553" s="39" t="str">
        <f>_xlfn.CONCAT(Tabel4[[#This Row],[Personnr.]],"-",Tabel4[[#This Row],[Afdeling]],"-",Tabel4[[#This Row],[ASS_Status]])</f>
        <v>36768-2771-Aktiv ansættelse</v>
      </c>
    </row>
    <row r="3554" spans="13:21" x14ac:dyDescent="0.4">
      <c r="M3554" s="35" t="s">
        <v>7702</v>
      </c>
      <c r="N3554" s="35" t="s">
        <v>49808</v>
      </c>
      <c r="O3554" s="35" t="s">
        <v>7703</v>
      </c>
      <c r="P3554" s="35" t="s">
        <v>33012</v>
      </c>
      <c r="Q3554" s="35" t="s">
        <v>29718</v>
      </c>
      <c r="R3554" s="35" t="s">
        <v>29754</v>
      </c>
      <c r="S3554" s="35" t="s">
        <v>7704</v>
      </c>
      <c r="T3554" s="36" t="s">
        <v>546</v>
      </c>
      <c r="U3554" s="39" t="str">
        <f>_xlfn.CONCAT(Tabel4[[#This Row],[Personnr.]],"-",Tabel4[[#This Row],[Afdeling]],"-",Tabel4[[#This Row],[ASS_Status]])</f>
        <v>34013-3444-Inactive - Payroll Eligible</v>
      </c>
    </row>
    <row r="3555" spans="13:21" x14ac:dyDescent="0.4">
      <c r="M3555" s="35" t="s">
        <v>7702</v>
      </c>
      <c r="N3555" s="35"/>
      <c r="O3555" s="35"/>
      <c r="P3555" s="35" t="s">
        <v>49809</v>
      </c>
      <c r="Q3555" s="35" t="s">
        <v>29721</v>
      </c>
      <c r="R3555" s="35" t="s">
        <v>29748</v>
      </c>
      <c r="S3555" s="35" t="s">
        <v>7704</v>
      </c>
      <c r="T3555" s="36" t="s">
        <v>546</v>
      </c>
      <c r="U3555" s="39" t="str">
        <f>_xlfn.CONCAT(Tabel4[[#This Row],[Personnr.]],"-",Tabel4[[#This Row],[Afdeling]],"-",Tabel4[[#This Row],[ASS_Status]])</f>
        <v>-3444-Aktiv ansættelse</v>
      </c>
    </row>
    <row r="3556" spans="13:21" x14ac:dyDescent="0.4">
      <c r="M3556" s="35" t="s">
        <v>49810</v>
      </c>
      <c r="N3556" s="35" t="s">
        <v>49811</v>
      </c>
      <c r="O3556" s="35" t="s">
        <v>49812</v>
      </c>
      <c r="P3556" s="35" t="s">
        <v>49813</v>
      </c>
      <c r="Q3556" s="35" t="s">
        <v>29718</v>
      </c>
      <c r="R3556" s="35" t="s">
        <v>29745</v>
      </c>
      <c r="S3556" s="35" t="s">
        <v>49814</v>
      </c>
      <c r="T3556" s="36" t="s">
        <v>39</v>
      </c>
      <c r="U3556" s="39" t="str">
        <f>_xlfn.CONCAT(Tabel4[[#This Row],[Personnr.]],"-",Tabel4[[#This Row],[Afdeling]],"-",Tabel4[[#This Row],[ASS_Status]])</f>
        <v>36984-0132-Inactive - Payroll Eligible</v>
      </c>
    </row>
    <row r="3557" spans="13:21" x14ac:dyDescent="0.4">
      <c r="M3557" s="35" t="s">
        <v>49815</v>
      </c>
      <c r="N3557" s="35" t="s">
        <v>49816</v>
      </c>
      <c r="O3557" s="35" t="s">
        <v>49817</v>
      </c>
      <c r="P3557" s="35" t="s">
        <v>49818</v>
      </c>
      <c r="Q3557" s="35" t="s">
        <v>29718</v>
      </c>
      <c r="R3557" s="35" t="s">
        <v>29745</v>
      </c>
      <c r="S3557" s="35" t="s">
        <v>49819</v>
      </c>
      <c r="T3557" s="36" t="s">
        <v>450</v>
      </c>
      <c r="U3557" s="39" t="str">
        <f>_xlfn.CONCAT(Tabel4[[#This Row],[Personnr.]],"-",Tabel4[[#This Row],[Afdeling]],"-",Tabel4[[#This Row],[ASS_Status]])</f>
        <v>37016-3110-Inactive - Payroll Eligible</v>
      </c>
    </row>
    <row r="3558" spans="13:21" ht="33.75" x14ac:dyDescent="0.4">
      <c r="M3558" s="35" t="s">
        <v>49820</v>
      </c>
      <c r="N3558" s="35" t="s">
        <v>49821</v>
      </c>
      <c r="O3558" s="35" t="s">
        <v>49822</v>
      </c>
      <c r="P3558" s="35" t="s">
        <v>49823</v>
      </c>
      <c r="Q3558" s="35" t="s">
        <v>29721</v>
      </c>
      <c r="R3558" s="35" t="s">
        <v>29754</v>
      </c>
      <c r="S3558" s="35" t="s">
        <v>49824</v>
      </c>
      <c r="T3558" s="36" t="s">
        <v>32</v>
      </c>
      <c r="U3558" s="39" t="str">
        <f>_xlfn.CONCAT(Tabel4[[#This Row],[Personnr.]],"-",Tabel4[[#This Row],[Afdeling]],"-",Tabel4[[#This Row],[ASS_Status]])</f>
        <v>37666-0117-Aktiv ansættelse</v>
      </c>
    </row>
    <row r="3559" spans="13:21" x14ac:dyDescent="0.4">
      <c r="M3559" s="35" t="s">
        <v>49825</v>
      </c>
      <c r="N3559" s="35" t="s">
        <v>49826</v>
      </c>
      <c r="O3559" s="35" t="s">
        <v>49827</v>
      </c>
      <c r="P3559" s="35" t="s">
        <v>49828</v>
      </c>
      <c r="Q3559" s="35" t="s">
        <v>29721</v>
      </c>
      <c r="R3559" s="35" t="s">
        <v>29754</v>
      </c>
      <c r="S3559" s="35" t="s">
        <v>49829</v>
      </c>
      <c r="T3559" s="36" t="s">
        <v>359</v>
      </c>
      <c r="U3559" s="39" t="str">
        <f>_xlfn.CONCAT(Tabel4[[#This Row],[Personnr.]],"-",Tabel4[[#This Row],[Afdeling]],"-",Tabel4[[#This Row],[ASS_Status]])</f>
        <v>36632-2824-Aktiv ansættelse</v>
      </c>
    </row>
    <row r="3560" spans="13:21" ht="33.75" x14ac:dyDescent="0.4">
      <c r="M3560" s="35" t="s">
        <v>7705</v>
      </c>
      <c r="N3560" s="35" t="s">
        <v>49830</v>
      </c>
      <c r="O3560" s="35" t="s">
        <v>7706</v>
      </c>
      <c r="P3560" s="35" t="s">
        <v>33013</v>
      </c>
      <c r="Q3560" s="35" t="s">
        <v>29718</v>
      </c>
      <c r="R3560" s="35" t="s">
        <v>29719</v>
      </c>
      <c r="S3560" s="35" t="s">
        <v>7707</v>
      </c>
      <c r="T3560" s="36" t="s">
        <v>160</v>
      </c>
      <c r="U3560" s="39" t="str">
        <f>_xlfn.CONCAT(Tabel4[[#This Row],[Personnr.]],"-",Tabel4[[#This Row],[Afdeling]],"-",Tabel4[[#This Row],[ASS_Status]])</f>
        <v>3390-2304-Inactive - Payroll Eligible</v>
      </c>
    </row>
    <row r="3561" spans="13:21" x14ac:dyDescent="0.4">
      <c r="M3561" s="35" t="s">
        <v>7708</v>
      </c>
      <c r="N3561" s="35" t="s">
        <v>49831</v>
      </c>
      <c r="O3561" s="35" t="s">
        <v>7709</v>
      </c>
      <c r="P3561" s="35" t="s">
        <v>33014</v>
      </c>
      <c r="Q3561" s="35" t="s">
        <v>29721</v>
      </c>
      <c r="R3561" s="35" t="s">
        <v>30146</v>
      </c>
      <c r="S3561" s="35" t="s">
        <v>7710</v>
      </c>
      <c r="T3561" s="36" t="s">
        <v>74</v>
      </c>
      <c r="U3561" s="39" t="str">
        <f>_xlfn.CONCAT(Tabel4[[#This Row],[Personnr.]],"-",Tabel4[[#This Row],[Afdeling]],"-",Tabel4[[#This Row],[ASS_Status]])</f>
        <v>15652-1085-Aktiv ansættelse</v>
      </c>
    </row>
    <row r="3562" spans="13:21" x14ac:dyDescent="0.4">
      <c r="M3562" s="35" t="s">
        <v>7711</v>
      </c>
      <c r="N3562" s="35" t="s">
        <v>49832</v>
      </c>
      <c r="O3562" s="35" t="s">
        <v>596</v>
      </c>
      <c r="P3562" s="35" t="s">
        <v>33015</v>
      </c>
      <c r="Q3562" s="35" t="s">
        <v>29721</v>
      </c>
      <c r="R3562" s="35" t="s">
        <v>29729</v>
      </c>
      <c r="S3562" s="35" t="s">
        <v>7712</v>
      </c>
      <c r="T3562" s="36" t="s">
        <v>148</v>
      </c>
      <c r="U3562" s="39" t="str">
        <f>_xlfn.CONCAT(Tabel4[[#This Row],[Personnr.]],"-",Tabel4[[#This Row],[Afdeling]],"-",Tabel4[[#This Row],[ASS_Status]])</f>
        <v>4252-2280-Aktiv ansættelse</v>
      </c>
    </row>
    <row r="3563" spans="13:21" x14ac:dyDescent="0.4">
      <c r="M3563" s="35" t="s">
        <v>7713</v>
      </c>
      <c r="N3563" s="35" t="s">
        <v>49833</v>
      </c>
      <c r="O3563" s="35" t="s">
        <v>7714</v>
      </c>
      <c r="P3563" s="35" t="s">
        <v>33016</v>
      </c>
      <c r="Q3563" s="35" t="s">
        <v>29721</v>
      </c>
      <c r="R3563" s="35" t="s">
        <v>29726</v>
      </c>
      <c r="S3563" s="35" t="s">
        <v>7715</v>
      </c>
      <c r="T3563" s="36" t="s">
        <v>866</v>
      </c>
      <c r="U3563" s="39" t="str">
        <f>_xlfn.CONCAT(Tabel4[[#This Row],[Personnr.]],"-",Tabel4[[#This Row],[Afdeling]],"-",Tabel4[[#This Row],[ASS_Status]])</f>
        <v>23570-8645-Aktiv ansættelse</v>
      </c>
    </row>
    <row r="3564" spans="13:21" x14ac:dyDescent="0.4">
      <c r="M3564" s="35" t="s">
        <v>7716</v>
      </c>
      <c r="N3564" s="35" t="s">
        <v>49834</v>
      </c>
      <c r="O3564" s="35" t="s">
        <v>7717</v>
      </c>
      <c r="P3564" s="35" t="s">
        <v>33017</v>
      </c>
      <c r="Q3564" s="35" t="s">
        <v>29721</v>
      </c>
      <c r="R3564" s="35" t="s">
        <v>29838</v>
      </c>
      <c r="S3564" s="35" t="s">
        <v>7718</v>
      </c>
      <c r="T3564" s="36" t="s">
        <v>865</v>
      </c>
      <c r="U3564" s="39" t="str">
        <f>_xlfn.CONCAT(Tabel4[[#This Row],[Personnr.]],"-",Tabel4[[#This Row],[Afdeling]],"-",Tabel4[[#This Row],[ASS_Status]])</f>
        <v>20776-8640-Aktiv ansættelse</v>
      </c>
    </row>
    <row r="3565" spans="13:21" ht="33.75" x14ac:dyDescent="0.4">
      <c r="M3565" s="35" t="s">
        <v>7719</v>
      </c>
      <c r="N3565" s="35" t="s">
        <v>49835</v>
      </c>
      <c r="O3565" s="35" t="s">
        <v>7720</v>
      </c>
      <c r="P3565" s="35" t="s">
        <v>33018</v>
      </c>
      <c r="Q3565" s="35" t="s">
        <v>29721</v>
      </c>
      <c r="R3565" s="35" t="s">
        <v>29719</v>
      </c>
      <c r="S3565" s="35" t="s">
        <v>7721</v>
      </c>
      <c r="T3565" s="36" t="s">
        <v>472</v>
      </c>
      <c r="U3565" s="39" t="str">
        <f>_xlfn.CONCAT(Tabel4[[#This Row],[Personnr.]],"-",Tabel4[[#This Row],[Afdeling]],"-",Tabel4[[#This Row],[ASS_Status]])</f>
        <v>24634-3195-Aktiv ansættelse</v>
      </c>
    </row>
    <row r="3566" spans="13:21" x14ac:dyDescent="0.4">
      <c r="M3566" s="35" t="s">
        <v>7722</v>
      </c>
      <c r="N3566" s="35" t="s">
        <v>49836</v>
      </c>
      <c r="O3566" s="35" t="s">
        <v>7723</v>
      </c>
      <c r="P3566" s="35" t="s">
        <v>33019</v>
      </c>
      <c r="Q3566" s="35" t="s">
        <v>29718</v>
      </c>
      <c r="R3566" s="35" t="s">
        <v>29724</v>
      </c>
      <c r="S3566" s="35" t="s">
        <v>7724</v>
      </c>
      <c r="T3566" s="36" t="s">
        <v>611</v>
      </c>
      <c r="U3566" s="39" t="str">
        <f>_xlfn.CONCAT(Tabel4[[#This Row],[Personnr.]],"-",Tabel4[[#This Row],[Afdeling]],"-",Tabel4[[#This Row],[ASS_Status]])</f>
        <v>25204-4291-Inactive - Payroll Eligible</v>
      </c>
    </row>
    <row r="3567" spans="13:21" x14ac:dyDescent="0.4">
      <c r="M3567" s="35" t="s">
        <v>7725</v>
      </c>
      <c r="N3567" s="35" t="s">
        <v>49837</v>
      </c>
      <c r="O3567" s="35" t="s">
        <v>7726</v>
      </c>
      <c r="P3567" s="35" t="s">
        <v>33020</v>
      </c>
      <c r="Q3567" s="35" t="s">
        <v>29721</v>
      </c>
      <c r="R3567" s="35" t="s">
        <v>29926</v>
      </c>
      <c r="S3567" s="35" t="s">
        <v>7727</v>
      </c>
      <c r="T3567" s="36" t="s">
        <v>97</v>
      </c>
      <c r="U3567" s="39" t="str">
        <f>_xlfn.CONCAT(Tabel4[[#This Row],[Personnr.]],"-",Tabel4[[#This Row],[Afdeling]],"-",Tabel4[[#This Row],[ASS_Status]])</f>
        <v>1169-1150-Aktiv ansættelse</v>
      </c>
    </row>
    <row r="3568" spans="13:21" x14ac:dyDescent="0.4">
      <c r="M3568" s="35" t="s">
        <v>7728</v>
      </c>
      <c r="N3568" s="35" t="s">
        <v>49838</v>
      </c>
      <c r="O3568" s="35" t="s">
        <v>7729</v>
      </c>
      <c r="P3568" s="35" t="s">
        <v>33021</v>
      </c>
      <c r="Q3568" s="35" t="s">
        <v>29721</v>
      </c>
      <c r="R3568" s="35" t="s">
        <v>29726</v>
      </c>
      <c r="S3568" s="35" t="s">
        <v>7730</v>
      </c>
      <c r="T3568" s="36" t="s">
        <v>472</v>
      </c>
      <c r="U3568" s="39" t="str">
        <f>_xlfn.CONCAT(Tabel4[[#This Row],[Personnr.]],"-",Tabel4[[#This Row],[Afdeling]],"-",Tabel4[[#This Row],[ASS_Status]])</f>
        <v>27080-3195-Aktiv ansættelse</v>
      </c>
    </row>
    <row r="3569" spans="13:21" ht="33.75" x14ac:dyDescent="0.4">
      <c r="M3569" s="35" t="s">
        <v>7731</v>
      </c>
      <c r="N3569" s="35" t="s">
        <v>49839</v>
      </c>
      <c r="O3569" s="35" t="s">
        <v>7732</v>
      </c>
      <c r="P3569" s="35" t="s">
        <v>33022</v>
      </c>
      <c r="Q3569" s="35" t="s">
        <v>29718</v>
      </c>
      <c r="R3569" s="35" t="s">
        <v>29761</v>
      </c>
      <c r="S3569" s="35" t="s">
        <v>7733</v>
      </c>
      <c r="T3569" s="36" t="s">
        <v>592</v>
      </c>
      <c r="U3569" s="39" t="str">
        <f>_xlfn.CONCAT(Tabel4[[#This Row],[Personnr.]],"-",Tabel4[[#This Row],[Afdeling]],"-",Tabel4[[#This Row],[ASS_Status]])</f>
        <v>26276-4233-Inactive - Payroll Eligible</v>
      </c>
    </row>
    <row r="3570" spans="13:21" x14ac:dyDescent="0.4">
      <c r="M3570" s="35" t="s">
        <v>7734</v>
      </c>
      <c r="N3570" s="35" t="s">
        <v>49840</v>
      </c>
      <c r="O3570" s="35" t="s">
        <v>7735</v>
      </c>
      <c r="P3570" s="35" t="s">
        <v>33023</v>
      </c>
      <c r="Q3570" s="35" t="s">
        <v>29718</v>
      </c>
      <c r="R3570" s="35" t="s">
        <v>29754</v>
      </c>
      <c r="S3570" s="35" t="s">
        <v>7736</v>
      </c>
      <c r="T3570" s="36" t="s">
        <v>758</v>
      </c>
      <c r="U3570" s="39" t="str">
        <f>_xlfn.CONCAT(Tabel4[[#This Row],[Personnr.]],"-",Tabel4[[#This Row],[Afdeling]],"-",Tabel4[[#This Row],[ASS_Status]])</f>
        <v>26588-7720-Inactive - Payroll Eligible</v>
      </c>
    </row>
    <row r="3571" spans="13:21" x14ac:dyDescent="0.4">
      <c r="M3571" s="35" t="s">
        <v>7737</v>
      </c>
      <c r="N3571" s="35" t="s">
        <v>49841</v>
      </c>
      <c r="O3571" s="35" t="s">
        <v>7738</v>
      </c>
      <c r="P3571" s="35" t="s">
        <v>33024</v>
      </c>
      <c r="Q3571" s="35" t="s">
        <v>29718</v>
      </c>
      <c r="R3571" s="35" t="s">
        <v>29761</v>
      </c>
      <c r="S3571" s="35" t="s">
        <v>7739</v>
      </c>
      <c r="T3571" s="36" t="s">
        <v>359</v>
      </c>
      <c r="U3571" s="39" t="str">
        <f>_xlfn.CONCAT(Tabel4[[#This Row],[Personnr.]],"-",Tabel4[[#This Row],[Afdeling]],"-",Tabel4[[#This Row],[ASS_Status]])</f>
        <v>32843-2824-Inactive - Payroll Eligible</v>
      </c>
    </row>
    <row r="3572" spans="13:21" x14ac:dyDescent="0.4">
      <c r="M3572" s="35" t="s">
        <v>7737</v>
      </c>
      <c r="N3572" s="35"/>
      <c r="O3572" s="35"/>
      <c r="P3572" s="35" t="s">
        <v>49842</v>
      </c>
      <c r="Q3572" s="35" t="s">
        <v>29718</v>
      </c>
      <c r="R3572" s="35" t="s">
        <v>29737</v>
      </c>
      <c r="S3572" s="35" t="s">
        <v>7739</v>
      </c>
      <c r="T3572" s="36" t="s">
        <v>359</v>
      </c>
      <c r="U3572" s="39" t="str">
        <f>_xlfn.CONCAT(Tabel4[[#This Row],[Personnr.]],"-",Tabel4[[#This Row],[Afdeling]],"-",Tabel4[[#This Row],[ASS_Status]])</f>
        <v>-2824-Inactive - Payroll Eligible</v>
      </c>
    </row>
    <row r="3573" spans="13:21" x14ac:dyDescent="0.4">
      <c r="M3573" s="35" t="s">
        <v>7740</v>
      </c>
      <c r="N3573" s="35" t="s">
        <v>49843</v>
      </c>
      <c r="O3573" s="35" t="s">
        <v>7741</v>
      </c>
      <c r="P3573" s="35" t="s">
        <v>33025</v>
      </c>
      <c r="Q3573" s="35" t="s">
        <v>29721</v>
      </c>
      <c r="R3573" s="35" t="s">
        <v>29719</v>
      </c>
      <c r="S3573" s="35" t="s">
        <v>7742</v>
      </c>
      <c r="T3573" s="36" t="s">
        <v>417</v>
      </c>
      <c r="U3573" s="39" t="str">
        <f>_xlfn.CONCAT(Tabel4[[#This Row],[Personnr.]],"-",Tabel4[[#This Row],[Afdeling]],"-",Tabel4[[#This Row],[ASS_Status]])</f>
        <v>28038-3030-Aktiv ansættelse</v>
      </c>
    </row>
    <row r="3574" spans="13:21" x14ac:dyDescent="0.4">
      <c r="M3574" s="35" t="s">
        <v>7743</v>
      </c>
      <c r="N3574" s="35" t="s">
        <v>49844</v>
      </c>
      <c r="O3574" s="35" t="s">
        <v>7744</v>
      </c>
      <c r="P3574" s="35" t="s">
        <v>33026</v>
      </c>
      <c r="Q3574" s="35" t="s">
        <v>29718</v>
      </c>
      <c r="R3574" s="35" t="s">
        <v>29761</v>
      </c>
      <c r="S3574" s="35" t="s">
        <v>7745</v>
      </c>
      <c r="T3574" s="36" t="s">
        <v>89</v>
      </c>
      <c r="U3574" s="39" t="str">
        <f>_xlfn.CONCAT(Tabel4[[#This Row],[Personnr.]],"-",Tabel4[[#This Row],[Afdeling]],"-",Tabel4[[#This Row],[ASS_Status]])</f>
        <v>29722-1130-Inactive - Payroll Eligible</v>
      </c>
    </row>
    <row r="3575" spans="13:21" x14ac:dyDescent="0.4">
      <c r="M3575" s="35" t="s">
        <v>7743</v>
      </c>
      <c r="N3575" s="35"/>
      <c r="O3575" s="35"/>
      <c r="P3575" s="35" t="s">
        <v>33027</v>
      </c>
      <c r="Q3575" s="35" t="s">
        <v>29718</v>
      </c>
      <c r="R3575" s="35" t="s">
        <v>29857</v>
      </c>
      <c r="S3575" s="35" t="s">
        <v>7745</v>
      </c>
      <c r="T3575" s="36" t="s">
        <v>89</v>
      </c>
      <c r="U3575" s="39" t="str">
        <f>_xlfn.CONCAT(Tabel4[[#This Row],[Personnr.]],"-",Tabel4[[#This Row],[Afdeling]],"-",Tabel4[[#This Row],[ASS_Status]])</f>
        <v>-1130-Inactive - Payroll Eligible</v>
      </c>
    </row>
    <row r="3576" spans="13:21" x14ac:dyDescent="0.4">
      <c r="M3576" s="35" t="s">
        <v>7746</v>
      </c>
      <c r="N3576" s="35" t="s">
        <v>49845</v>
      </c>
      <c r="O3576" s="35" t="s">
        <v>7747</v>
      </c>
      <c r="P3576" s="35" t="s">
        <v>33028</v>
      </c>
      <c r="Q3576" s="35" t="s">
        <v>29721</v>
      </c>
      <c r="R3576" s="35" t="s">
        <v>29981</v>
      </c>
      <c r="S3576" s="35" t="s">
        <v>7748</v>
      </c>
      <c r="T3576" s="36" t="s">
        <v>836</v>
      </c>
      <c r="U3576" s="39" t="str">
        <f>_xlfn.CONCAT(Tabel4[[#This Row],[Personnr.]],"-",Tabel4[[#This Row],[Afdeling]],"-",Tabel4[[#This Row],[ASS_Status]])</f>
        <v>33681-8531-Aktiv ansættelse</v>
      </c>
    </row>
    <row r="3577" spans="13:21" x14ac:dyDescent="0.4">
      <c r="M3577" s="35" t="s">
        <v>7749</v>
      </c>
      <c r="N3577" s="35" t="s">
        <v>49846</v>
      </c>
      <c r="O3577" s="35" t="s">
        <v>7750</v>
      </c>
      <c r="P3577" s="35" t="s">
        <v>33029</v>
      </c>
      <c r="Q3577" s="35" t="s">
        <v>29718</v>
      </c>
      <c r="R3577" s="35" t="s">
        <v>29748</v>
      </c>
      <c r="S3577" s="35" t="s">
        <v>7751</v>
      </c>
      <c r="T3577" s="36" t="s">
        <v>29707</v>
      </c>
      <c r="U3577" s="39" t="str">
        <f>_xlfn.CONCAT(Tabel4[[#This Row],[Personnr.]],"-",Tabel4[[#This Row],[Afdeling]],"-",Tabel4[[#This Row],[ASS_Status]])</f>
        <v>27291-2296-Inactive - Payroll Eligible</v>
      </c>
    </row>
    <row r="3578" spans="13:21" x14ac:dyDescent="0.4">
      <c r="M3578" s="35" t="s">
        <v>7752</v>
      </c>
      <c r="N3578" s="35" t="s">
        <v>49847</v>
      </c>
      <c r="O3578" s="35" t="s">
        <v>7753</v>
      </c>
      <c r="P3578" s="35" t="s">
        <v>33030</v>
      </c>
      <c r="Q3578" s="35" t="s">
        <v>29718</v>
      </c>
      <c r="R3578" s="35" t="s">
        <v>29748</v>
      </c>
      <c r="S3578" s="35" t="s">
        <v>7754</v>
      </c>
      <c r="T3578" s="36" t="s">
        <v>543</v>
      </c>
      <c r="U3578" s="39" t="str">
        <f>_xlfn.CONCAT(Tabel4[[#This Row],[Personnr.]],"-",Tabel4[[#This Row],[Afdeling]],"-",Tabel4[[#This Row],[ASS_Status]])</f>
        <v>27259-3436-Inactive - Payroll Eligible</v>
      </c>
    </row>
    <row r="3579" spans="13:21" x14ac:dyDescent="0.4">
      <c r="M3579" s="35" t="s">
        <v>7752</v>
      </c>
      <c r="N3579" s="35"/>
      <c r="O3579" s="35"/>
      <c r="P3579" s="35" t="s">
        <v>33031</v>
      </c>
      <c r="Q3579" s="35" t="s">
        <v>29718</v>
      </c>
      <c r="R3579" s="35" t="s">
        <v>29737</v>
      </c>
      <c r="S3579" s="35" t="s">
        <v>7754</v>
      </c>
      <c r="T3579" s="36" t="s">
        <v>540</v>
      </c>
      <c r="U3579" s="39" t="str">
        <f>_xlfn.CONCAT(Tabel4[[#This Row],[Personnr.]],"-",Tabel4[[#This Row],[Afdeling]],"-",Tabel4[[#This Row],[ASS_Status]])</f>
        <v>-3432-Inactive - Payroll Eligible</v>
      </c>
    </row>
    <row r="3580" spans="13:21" x14ac:dyDescent="0.4">
      <c r="M3580" s="35" t="s">
        <v>7755</v>
      </c>
      <c r="N3580" s="35" t="s">
        <v>49848</v>
      </c>
      <c r="O3580" s="35" t="s">
        <v>7756</v>
      </c>
      <c r="P3580" s="35" t="s">
        <v>33032</v>
      </c>
      <c r="Q3580" s="35" t="s">
        <v>29718</v>
      </c>
      <c r="R3580" s="35" t="s">
        <v>29748</v>
      </c>
      <c r="S3580" s="35" t="s">
        <v>7757</v>
      </c>
      <c r="T3580" s="36" t="s">
        <v>454</v>
      </c>
      <c r="U3580" s="39" t="str">
        <f>_xlfn.CONCAT(Tabel4[[#This Row],[Personnr.]],"-",Tabel4[[#This Row],[Afdeling]],"-",Tabel4[[#This Row],[ASS_Status]])</f>
        <v>27135-3130-Inactive - Payroll Eligible</v>
      </c>
    </row>
    <row r="3581" spans="13:21" x14ac:dyDescent="0.4">
      <c r="M3581" s="35" t="s">
        <v>7758</v>
      </c>
      <c r="N3581" s="35" t="s">
        <v>49849</v>
      </c>
      <c r="O3581" s="35" t="s">
        <v>7759</v>
      </c>
      <c r="P3581" s="35" t="s">
        <v>33033</v>
      </c>
      <c r="Q3581" s="35" t="s">
        <v>29721</v>
      </c>
      <c r="R3581" s="35" t="s">
        <v>29748</v>
      </c>
      <c r="S3581" s="35" t="s">
        <v>7760</v>
      </c>
      <c r="T3581" s="36" t="s">
        <v>148</v>
      </c>
      <c r="U3581" s="39" t="str">
        <f>_xlfn.CONCAT(Tabel4[[#This Row],[Personnr.]],"-",Tabel4[[#This Row],[Afdeling]],"-",Tabel4[[#This Row],[ASS_Status]])</f>
        <v>25538-2280-Aktiv ansættelse</v>
      </c>
    </row>
    <row r="3582" spans="13:21" x14ac:dyDescent="0.4">
      <c r="M3582" s="35" t="s">
        <v>7761</v>
      </c>
      <c r="N3582" s="35" t="s">
        <v>49850</v>
      </c>
      <c r="O3582" s="35" t="s">
        <v>7762</v>
      </c>
      <c r="P3582" s="35" t="s">
        <v>33034</v>
      </c>
      <c r="Q3582" s="35" t="s">
        <v>29718</v>
      </c>
      <c r="R3582" s="35" t="s">
        <v>29754</v>
      </c>
      <c r="S3582" s="35" t="s">
        <v>7763</v>
      </c>
      <c r="T3582" s="36" t="s">
        <v>634</v>
      </c>
      <c r="U3582" s="39" t="str">
        <f>_xlfn.CONCAT(Tabel4[[#This Row],[Personnr.]],"-",Tabel4[[#This Row],[Afdeling]],"-",Tabel4[[#This Row],[ASS_Status]])</f>
        <v>31012-4715-Inactive - Payroll Eligible</v>
      </c>
    </row>
    <row r="3583" spans="13:21" x14ac:dyDescent="0.4">
      <c r="M3583" s="35" t="s">
        <v>49851</v>
      </c>
      <c r="N3583" s="35" t="s">
        <v>49852</v>
      </c>
      <c r="O3583" s="35" t="s">
        <v>49853</v>
      </c>
      <c r="P3583" s="35" t="s">
        <v>49854</v>
      </c>
      <c r="Q3583" s="35" t="s">
        <v>29721</v>
      </c>
      <c r="R3583" s="35" t="s">
        <v>29761</v>
      </c>
      <c r="S3583" s="35" t="s">
        <v>49855</v>
      </c>
      <c r="T3583" s="36" t="s">
        <v>45667</v>
      </c>
      <c r="U3583" s="39" t="str">
        <f>_xlfn.CONCAT(Tabel4[[#This Row],[Personnr.]],"-",Tabel4[[#This Row],[Afdeling]],"-",Tabel4[[#This Row],[ASS_Status]])</f>
        <v>36854-2922-Aktiv ansættelse</v>
      </c>
    </row>
    <row r="3584" spans="13:21" x14ac:dyDescent="0.4">
      <c r="M3584" s="35" t="s">
        <v>7764</v>
      </c>
      <c r="N3584" s="35" t="s">
        <v>49856</v>
      </c>
      <c r="O3584" s="35" t="s">
        <v>7765</v>
      </c>
      <c r="P3584" s="35" t="s">
        <v>33035</v>
      </c>
      <c r="Q3584" s="35" t="s">
        <v>29721</v>
      </c>
      <c r="R3584" s="35" t="s">
        <v>29748</v>
      </c>
      <c r="S3584" s="35" t="s">
        <v>7766</v>
      </c>
      <c r="T3584" s="36" t="s">
        <v>263</v>
      </c>
      <c r="U3584" s="39" t="str">
        <f>_xlfn.CONCAT(Tabel4[[#This Row],[Personnr.]],"-",Tabel4[[#This Row],[Afdeling]],"-",Tabel4[[#This Row],[ASS_Status]])</f>
        <v>20328-2610-Aktiv ansættelse</v>
      </c>
    </row>
    <row r="3585" spans="13:21" x14ac:dyDescent="0.4">
      <c r="M3585" s="35" t="s">
        <v>49857</v>
      </c>
      <c r="N3585" s="35" t="s">
        <v>49858</v>
      </c>
      <c r="O3585" s="35" t="s">
        <v>49859</v>
      </c>
      <c r="P3585" s="35" t="s">
        <v>49860</v>
      </c>
      <c r="Q3585" s="35" t="s">
        <v>29721</v>
      </c>
      <c r="R3585" s="35" t="s">
        <v>29719</v>
      </c>
      <c r="S3585" s="35" t="s">
        <v>49861</v>
      </c>
      <c r="T3585" s="36" t="s">
        <v>762</v>
      </c>
      <c r="U3585" s="39" t="str">
        <f>_xlfn.CONCAT(Tabel4[[#This Row],[Personnr.]],"-",Tabel4[[#This Row],[Afdeling]],"-",Tabel4[[#This Row],[ASS_Status]])</f>
        <v>37753-7760-Aktiv ansættelse</v>
      </c>
    </row>
    <row r="3586" spans="13:21" x14ac:dyDescent="0.4">
      <c r="M3586" s="35" t="s">
        <v>7767</v>
      </c>
      <c r="N3586" s="35" t="s">
        <v>49862</v>
      </c>
      <c r="O3586" s="35" t="s">
        <v>7768</v>
      </c>
      <c r="P3586" s="35" t="s">
        <v>33036</v>
      </c>
      <c r="Q3586" s="35" t="s">
        <v>29718</v>
      </c>
      <c r="R3586" s="35" t="s">
        <v>29748</v>
      </c>
      <c r="S3586" s="35" t="s">
        <v>7769</v>
      </c>
      <c r="T3586" s="36" t="s">
        <v>109</v>
      </c>
      <c r="U3586" s="39" t="str">
        <f>_xlfn.CONCAT(Tabel4[[#This Row],[Personnr.]],"-",Tabel4[[#This Row],[Afdeling]],"-",Tabel4[[#This Row],[ASS_Status]])</f>
        <v>30590-1213-Inactive - Payroll Eligible</v>
      </c>
    </row>
    <row r="3587" spans="13:21" ht="33.75" x14ac:dyDescent="0.4">
      <c r="M3587" s="35" t="s">
        <v>49863</v>
      </c>
      <c r="N3587" s="35" t="s">
        <v>49864</v>
      </c>
      <c r="O3587" s="35" t="s">
        <v>49865</v>
      </c>
      <c r="P3587" s="35" t="s">
        <v>49866</v>
      </c>
      <c r="Q3587" s="35" t="s">
        <v>29721</v>
      </c>
      <c r="R3587" s="35" t="s">
        <v>29745</v>
      </c>
      <c r="S3587" s="35" t="s">
        <v>49867</v>
      </c>
      <c r="T3587" s="36" t="s">
        <v>723</v>
      </c>
      <c r="U3587" s="39" t="str">
        <f>_xlfn.CONCAT(Tabel4[[#This Row],[Personnr.]],"-",Tabel4[[#This Row],[Afdeling]],"-",Tabel4[[#This Row],[ASS_Status]])</f>
        <v>36922-6245-Aktiv ansættelse</v>
      </c>
    </row>
    <row r="3588" spans="13:21" x14ac:dyDescent="0.4">
      <c r="M3588" s="35" t="s">
        <v>49868</v>
      </c>
      <c r="N3588" s="35"/>
      <c r="O3588" s="35" t="s">
        <v>49869</v>
      </c>
      <c r="P3588" s="35" t="s">
        <v>49870</v>
      </c>
      <c r="Q3588" s="35" t="s">
        <v>29721</v>
      </c>
      <c r="R3588" s="35" t="s">
        <v>29761</v>
      </c>
      <c r="S3588" s="35" t="s">
        <v>49871</v>
      </c>
      <c r="T3588" s="36" t="s">
        <v>125</v>
      </c>
      <c r="U3588" s="39" t="str">
        <f>_xlfn.CONCAT(Tabel4[[#This Row],[Personnr.]],"-",Tabel4[[#This Row],[Afdeling]],"-",Tabel4[[#This Row],[ASS_Status]])</f>
        <v>37620-2235-Aktiv ansættelse</v>
      </c>
    </row>
    <row r="3589" spans="13:21" x14ac:dyDescent="0.4">
      <c r="M3589" s="35" t="s">
        <v>49872</v>
      </c>
      <c r="N3589" s="35" t="s">
        <v>49873</v>
      </c>
      <c r="O3589" s="35" t="s">
        <v>49874</v>
      </c>
      <c r="P3589" s="35" t="s">
        <v>49875</v>
      </c>
      <c r="Q3589" s="35" t="s">
        <v>29721</v>
      </c>
      <c r="R3589" s="35" t="s">
        <v>29748</v>
      </c>
      <c r="S3589" s="35" t="s">
        <v>49876</v>
      </c>
      <c r="T3589" s="36" t="s">
        <v>22</v>
      </c>
      <c r="U3589" s="39" t="str">
        <f>_xlfn.CONCAT(Tabel4[[#This Row],[Personnr.]],"-",Tabel4[[#This Row],[Afdeling]],"-",Tabel4[[#This Row],[ASS_Status]])</f>
        <v>37832-0100-Aktiv ansættelse</v>
      </c>
    </row>
    <row r="3590" spans="13:21" x14ac:dyDescent="0.4">
      <c r="M3590" s="35" t="s">
        <v>44628</v>
      </c>
      <c r="N3590" s="35" t="s">
        <v>49877</v>
      </c>
      <c r="O3590" s="35" t="s">
        <v>44629</v>
      </c>
      <c r="P3590" s="35" t="s">
        <v>42997</v>
      </c>
      <c r="Q3590" s="35" t="s">
        <v>29718</v>
      </c>
      <c r="R3590" s="35" t="s">
        <v>29745</v>
      </c>
      <c r="S3590" s="35" t="s">
        <v>42998</v>
      </c>
      <c r="T3590" s="36" t="s">
        <v>85</v>
      </c>
      <c r="U3590" s="39" t="str">
        <f>_xlfn.CONCAT(Tabel4[[#This Row],[Personnr.]],"-",Tabel4[[#This Row],[Afdeling]],"-",Tabel4[[#This Row],[ASS_Status]])</f>
        <v>36069-1118-Inactive - Payroll Eligible</v>
      </c>
    </row>
    <row r="3591" spans="13:21" x14ac:dyDescent="0.4">
      <c r="M3591" s="35" t="s">
        <v>44630</v>
      </c>
      <c r="N3591" s="35" t="s">
        <v>49878</v>
      </c>
      <c r="O3591" s="35" t="s">
        <v>44631</v>
      </c>
      <c r="P3591" s="35" t="s">
        <v>42999</v>
      </c>
      <c r="Q3591" s="35" t="s">
        <v>29721</v>
      </c>
      <c r="R3591" s="35" t="s">
        <v>29745</v>
      </c>
      <c r="S3591" s="35" t="s">
        <v>43000</v>
      </c>
      <c r="T3591" s="36" t="s">
        <v>723</v>
      </c>
      <c r="U3591" s="39" t="str">
        <f>_xlfn.CONCAT(Tabel4[[#This Row],[Personnr.]],"-",Tabel4[[#This Row],[Afdeling]],"-",Tabel4[[#This Row],[ASS_Status]])</f>
        <v>35980-6245-Aktiv ansættelse</v>
      </c>
    </row>
    <row r="3592" spans="13:21" x14ac:dyDescent="0.4">
      <c r="M3592" s="35" t="s">
        <v>44630</v>
      </c>
      <c r="N3592" s="35"/>
      <c r="O3592" s="35"/>
      <c r="P3592" s="35" t="s">
        <v>49879</v>
      </c>
      <c r="Q3592" s="35" t="s">
        <v>29721</v>
      </c>
      <c r="R3592" s="35" t="s">
        <v>29745</v>
      </c>
      <c r="S3592" s="35" t="s">
        <v>43000</v>
      </c>
      <c r="T3592" s="36" t="s">
        <v>725</v>
      </c>
      <c r="U3592" s="39" t="str">
        <f>_xlfn.CONCAT(Tabel4[[#This Row],[Personnr.]],"-",Tabel4[[#This Row],[Afdeling]],"-",Tabel4[[#This Row],[ASS_Status]])</f>
        <v>-6265-Aktiv ansættelse</v>
      </c>
    </row>
    <row r="3593" spans="13:21" x14ac:dyDescent="0.4">
      <c r="M3593" s="35" t="s">
        <v>7770</v>
      </c>
      <c r="N3593" s="35"/>
      <c r="O3593" s="35" t="s">
        <v>7771</v>
      </c>
      <c r="P3593" s="35" t="s">
        <v>33037</v>
      </c>
      <c r="Q3593" s="35" t="s">
        <v>29718</v>
      </c>
      <c r="R3593" s="35" t="s">
        <v>29817</v>
      </c>
      <c r="S3593" s="35" t="s">
        <v>7772</v>
      </c>
      <c r="T3593" s="36" t="s">
        <v>749</v>
      </c>
      <c r="U3593" s="39" t="str">
        <f>_xlfn.CONCAT(Tabel4[[#This Row],[Personnr.]],"-",Tabel4[[#This Row],[Afdeling]],"-",Tabel4[[#This Row],[ASS_Status]])</f>
        <v>32566-7210-Inactive - Payroll Eligible</v>
      </c>
    </row>
    <row r="3594" spans="13:21" x14ac:dyDescent="0.4">
      <c r="M3594" s="35" t="s">
        <v>7773</v>
      </c>
      <c r="N3594" s="35" t="s">
        <v>49880</v>
      </c>
      <c r="O3594" s="35" t="s">
        <v>7774</v>
      </c>
      <c r="P3594" s="35" t="s">
        <v>33038</v>
      </c>
      <c r="Q3594" s="35" t="s">
        <v>29718</v>
      </c>
      <c r="R3594" s="35" t="s">
        <v>29745</v>
      </c>
      <c r="S3594" s="35" t="s">
        <v>7775</v>
      </c>
      <c r="T3594" s="36" t="s">
        <v>448</v>
      </c>
      <c r="U3594" s="39" t="str">
        <f>_xlfn.CONCAT(Tabel4[[#This Row],[Personnr.]],"-",Tabel4[[#This Row],[Afdeling]],"-",Tabel4[[#This Row],[ASS_Status]])</f>
        <v>32405-3099-Inactive - Payroll Eligible</v>
      </c>
    </row>
    <row r="3595" spans="13:21" x14ac:dyDescent="0.4">
      <c r="M3595" s="35" t="s">
        <v>7773</v>
      </c>
      <c r="N3595" s="35"/>
      <c r="O3595" s="35"/>
      <c r="P3595" s="35" t="s">
        <v>33039</v>
      </c>
      <c r="Q3595" s="35" t="s">
        <v>29718</v>
      </c>
      <c r="R3595" s="35" t="s">
        <v>29745</v>
      </c>
      <c r="S3595" s="35" t="s">
        <v>7775</v>
      </c>
      <c r="T3595" s="36" t="s">
        <v>448</v>
      </c>
      <c r="U3595" s="39" t="str">
        <f>_xlfn.CONCAT(Tabel4[[#This Row],[Personnr.]],"-",Tabel4[[#This Row],[Afdeling]],"-",Tabel4[[#This Row],[ASS_Status]])</f>
        <v>-3099-Inactive - Payroll Eligible</v>
      </c>
    </row>
    <row r="3596" spans="13:21" x14ac:dyDescent="0.4">
      <c r="M3596" s="35" t="s">
        <v>7773</v>
      </c>
      <c r="N3596" s="35"/>
      <c r="O3596" s="35"/>
      <c r="P3596" s="35" t="s">
        <v>49881</v>
      </c>
      <c r="Q3596" s="35" t="s">
        <v>29718</v>
      </c>
      <c r="R3596" s="35" t="s">
        <v>29745</v>
      </c>
      <c r="S3596" s="35" t="s">
        <v>7775</v>
      </c>
      <c r="T3596" s="36" t="s">
        <v>448</v>
      </c>
      <c r="U3596" s="39" t="str">
        <f>_xlfn.CONCAT(Tabel4[[#This Row],[Personnr.]],"-",Tabel4[[#This Row],[Afdeling]],"-",Tabel4[[#This Row],[ASS_Status]])</f>
        <v>-3099-Inactive - Payroll Eligible</v>
      </c>
    </row>
    <row r="3597" spans="13:21" x14ac:dyDescent="0.4">
      <c r="M3597" s="35" t="s">
        <v>7776</v>
      </c>
      <c r="N3597" s="35" t="s">
        <v>49882</v>
      </c>
      <c r="O3597" s="35" t="s">
        <v>7777</v>
      </c>
      <c r="P3597" s="35" t="s">
        <v>33040</v>
      </c>
      <c r="Q3597" s="35" t="s">
        <v>29718</v>
      </c>
      <c r="R3597" s="35" t="s">
        <v>29745</v>
      </c>
      <c r="S3597" s="35" t="s">
        <v>7778</v>
      </c>
      <c r="T3597" s="36" t="s">
        <v>67</v>
      </c>
      <c r="U3597" s="39" t="str">
        <f>_xlfn.CONCAT(Tabel4[[#This Row],[Personnr.]],"-",Tabel4[[#This Row],[Afdeling]],"-",Tabel4[[#This Row],[ASS_Status]])</f>
        <v>32389-1061-Inactive - Payroll Eligible</v>
      </c>
    </row>
    <row r="3598" spans="13:21" x14ac:dyDescent="0.4">
      <c r="M3598" s="35" t="s">
        <v>7776</v>
      </c>
      <c r="N3598" s="35"/>
      <c r="O3598" s="35"/>
      <c r="P3598" s="35" t="s">
        <v>33041</v>
      </c>
      <c r="Q3598" s="35" t="s">
        <v>29718</v>
      </c>
      <c r="R3598" s="35" t="s">
        <v>29745</v>
      </c>
      <c r="S3598" s="35" t="s">
        <v>7778</v>
      </c>
      <c r="T3598" s="36" t="s">
        <v>67</v>
      </c>
      <c r="U3598" s="39" t="str">
        <f>_xlfn.CONCAT(Tabel4[[#This Row],[Personnr.]],"-",Tabel4[[#This Row],[Afdeling]],"-",Tabel4[[#This Row],[ASS_Status]])</f>
        <v>-1061-Inactive - Payroll Eligible</v>
      </c>
    </row>
    <row r="3599" spans="13:21" ht="33.75" x14ac:dyDescent="0.4">
      <c r="M3599" s="35" t="s">
        <v>7779</v>
      </c>
      <c r="N3599" s="35" t="s">
        <v>49883</v>
      </c>
      <c r="O3599" s="35" t="s">
        <v>7780</v>
      </c>
      <c r="P3599" s="35" t="s">
        <v>33042</v>
      </c>
      <c r="Q3599" s="35" t="s">
        <v>29718</v>
      </c>
      <c r="R3599" s="35" t="s">
        <v>30287</v>
      </c>
      <c r="S3599" s="35" t="s">
        <v>7781</v>
      </c>
      <c r="T3599" s="36" t="s">
        <v>577</v>
      </c>
      <c r="U3599" s="39" t="str">
        <f>_xlfn.CONCAT(Tabel4[[#This Row],[Personnr.]],"-",Tabel4[[#This Row],[Afdeling]],"-",Tabel4[[#This Row],[ASS_Status]])</f>
        <v>29460-4110-Inactive - Payroll Eligible</v>
      </c>
    </row>
    <row r="3600" spans="13:21" x14ac:dyDescent="0.4">
      <c r="M3600" s="35" t="s">
        <v>49884</v>
      </c>
      <c r="N3600" s="35" t="s">
        <v>49885</v>
      </c>
      <c r="O3600" s="35" t="s">
        <v>44632</v>
      </c>
      <c r="P3600" s="35" t="s">
        <v>43001</v>
      </c>
      <c r="Q3600" s="35" t="s">
        <v>29721</v>
      </c>
      <c r="R3600" s="35" t="s">
        <v>29754</v>
      </c>
      <c r="S3600" s="35" t="s">
        <v>43002</v>
      </c>
      <c r="T3600" s="36" t="s">
        <v>22</v>
      </c>
      <c r="U3600" s="39" t="str">
        <f>_xlfn.CONCAT(Tabel4[[#This Row],[Personnr.]],"-",Tabel4[[#This Row],[Afdeling]],"-",Tabel4[[#This Row],[ASS_Status]])</f>
        <v>36264-0100-Aktiv ansættelse</v>
      </c>
    </row>
    <row r="3601" spans="13:21" x14ac:dyDescent="0.4">
      <c r="M3601" s="35" t="s">
        <v>7782</v>
      </c>
      <c r="N3601" s="35" t="s">
        <v>49886</v>
      </c>
      <c r="O3601" s="35" t="s">
        <v>7783</v>
      </c>
      <c r="P3601" s="35" t="s">
        <v>33043</v>
      </c>
      <c r="Q3601" s="35" t="s">
        <v>29718</v>
      </c>
      <c r="R3601" s="35" t="s">
        <v>29791</v>
      </c>
      <c r="S3601" s="35" t="s">
        <v>7784</v>
      </c>
      <c r="T3601" s="36" t="s">
        <v>886</v>
      </c>
      <c r="U3601" s="39" t="str">
        <f>_xlfn.CONCAT(Tabel4[[#This Row],[Personnr.]],"-",Tabel4[[#This Row],[Afdeling]],"-",Tabel4[[#This Row],[ASS_Status]])</f>
        <v>10889-8800-Inactive - Payroll Eligible</v>
      </c>
    </row>
    <row r="3602" spans="13:21" x14ac:dyDescent="0.4">
      <c r="M3602" s="35" t="s">
        <v>7785</v>
      </c>
      <c r="N3602" s="35" t="s">
        <v>49887</v>
      </c>
      <c r="O3602" s="35" t="s">
        <v>7786</v>
      </c>
      <c r="P3602" s="35" t="s">
        <v>33044</v>
      </c>
      <c r="Q3602" s="35" t="s">
        <v>29721</v>
      </c>
      <c r="R3602" s="35" t="s">
        <v>29724</v>
      </c>
      <c r="S3602" s="35" t="s">
        <v>7787</v>
      </c>
      <c r="T3602" s="36" t="s">
        <v>164</v>
      </c>
      <c r="U3602" s="39" t="str">
        <f>_xlfn.CONCAT(Tabel4[[#This Row],[Personnr.]],"-",Tabel4[[#This Row],[Afdeling]],"-",Tabel4[[#This Row],[ASS_Status]])</f>
        <v>3391-2313-Aktiv ansættelse</v>
      </c>
    </row>
    <row r="3603" spans="13:21" x14ac:dyDescent="0.4">
      <c r="M3603" s="35" t="s">
        <v>7788</v>
      </c>
      <c r="N3603" s="35" t="s">
        <v>49888</v>
      </c>
      <c r="O3603" s="35" t="s">
        <v>7789</v>
      </c>
      <c r="P3603" s="35" t="s">
        <v>33045</v>
      </c>
      <c r="Q3603" s="35" t="s">
        <v>29721</v>
      </c>
      <c r="R3603" s="35" t="s">
        <v>29729</v>
      </c>
      <c r="S3603" s="35" t="s">
        <v>7790</v>
      </c>
      <c r="T3603" s="36" t="s">
        <v>29</v>
      </c>
      <c r="U3603" s="39" t="str">
        <f>_xlfn.CONCAT(Tabel4[[#This Row],[Personnr.]],"-",Tabel4[[#This Row],[Afdeling]],"-",Tabel4[[#This Row],[ASS_Status]])</f>
        <v>355-0114-Aktiv ansættelse</v>
      </c>
    </row>
    <row r="3604" spans="13:21" ht="33.75" x14ac:dyDescent="0.4">
      <c r="M3604" s="35" t="s">
        <v>7791</v>
      </c>
      <c r="N3604" s="35" t="s">
        <v>49889</v>
      </c>
      <c r="O3604" s="35" t="s">
        <v>892</v>
      </c>
      <c r="P3604" s="35" t="s">
        <v>33046</v>
      </c>
      <c r="Q3604" s="35" t="s">
        <v>29718</v>
      </c>
      <c r="R3604" s="35" t="s">
        <v>31079</v>
      </c>
      <c r="S3604" s="35" t="s">
        <v>7792</v>
      </c>
      <c r="T3604" s="36" t="s">
        <v>795</v>
      </c>
      <c r="U3604" s="39" t="str">
        <f>_xlfn.CONCAT(Tabel4[[#This Row],[Personnr.]],"-",Tabel4[[#This Row],[Afdeling]],"-",Tabel4[[#This Row],[ASS_Status]])</f>
        <v>92-8212-Inactive - Payroll Eligible</v>
      </c>
    </row>
    <row r="3605" spans="13:21" x14ac:dyDescent="0.4">
      <c r="M3605" s="35" t="s">
        <v>7793</v>
      </c>
      <c r="N3605" s="35" t="s">
        <v>49890</v>
      </c>
      <c r="O3605" s="35" t="s">
        <v>7794</v>
      </c>
      <c r="P3605" s="35" t="s">
        <v>33047</v>
      </c>
      <c r="Q3605" s="35" t="s">
        <v>29721</v>
      </c>
      <c r="R3605" s="35" t="s">
        <v>30146</v>
      </c>
      <c r="S3605" s="35" t="s">
        <v>7795</v>
      </c>
      <c r="T3605" s="36" t="s">
        <v>886</v>
      </c>
      <c r="U3605" s="39" t="str">
        <f>_xlfn.CONCAT(Tabel4[[#This Row],[Personnr.]],"-",Tabel4[[#This Row],[Afdeling]],"-",Tabel4[[#This Row],[ASS_Status]])</f>
        <v>10797-8800-Aktiv ansættelse</v>
      </c>
    </row>
    <row r="3606" spans="13:21" x14ac:dyDescent="0.4">
      <c r="M3606" s="35" t="s">
        <v>7796</v>
      </c>
      <c r="N3606" s="35" t="s">
        <v>49891</v>
      </c>
      <c r="O3606" s="35" t="s">
        <v>7797</v>
      </c>
      <c r="P3606" s="35" t="s">
        <v>33048</v>
      </c>
      <c r="Q3606" s="35" t="s">
        <v>29721</v>
      </c>
      <c r="R3606" s="35" t="s">
        <v>30005</v>
      </c>
      <c r="S3606" s="35" t="s">
        <v>7798</v>
      </c>
      <c r="T3606" s="36" t="s">
        <v>864</v>
      </c>
      <c r="U3606" s="39" t="str">
        <f>_xlfn.CONCAT(Tabel4[[#This Row],[Personnr.]],"-",Tabel4[[#This Row],[Afdeling]],"-",Tabel4[[#This Row],[ASS_Status]])</f>
        <v>5511-8630-Aktiv ansættelse</v>
      </c>
    </row>
    <row r="3607" spans="13:21" x14ac:dyDescent="0.4">
      <c r="M3607" s="35" t="s">
        <v>7799</v>
      </c>
      <c r="N3607" s="35" t="s">
        <v>49892</v>
      </c>
      <c r="O3607" s="35" t="s">
        <v>7800</v>
      </c>
      <c r="P3607" s="35" t="s">
        <v>33049</v>
      </c>
      <c r="Q3607" s="35" t="s">
        <v>29721</v>
      </c>
      <c r="R3607" s="35" t="s">
        <v>32490</v>
      </c>
      <c r="S3607" s="35" t="s">
        <v>7801</v>
      </c>
      <c r="T3607" s="36" t="s">
        <v>42503</v>
      </c>
      <c r="U3607" s="39" t="str">
        <f>_xlfn.CONCAT(Tabel4[[#This Row],[Personnr.]],"-",Tabel4[[#This Row],[Afdeling]],"-",Tabel4[[#This Row],[ASS_Status]])</f>
        <v>3392-2292-Aktiv ansættelse</v>
      </c>
    </row>
    <row r="3608" spans="13:21" x14ac:dyDescent="0.4">
      <c r="M3608" s="35" t="s">
        <v>7802</v>
      </c>
      <c r="N3608" s="35" t="s">
        <v>49893</v>
      </c>
      <c r="O3608" s="35" t="s">
        <v>7803</v>
      </c>
      <c r="P3608" s="35" t="s">
        <v>33050</v>
      </c>
      <c r="Q3608" s="35" t="s">
        <v>29721</v>
      </c>
      <c r="R3608" s="35" t="s">
        <v>29791</v>
      </c>
      <c r="S3608" s="35" t="s">
        <v>7804</v>
      </c>
      <c r="T3608" s="36" t="s">
        <v>721</v>
      </c>
      <c r="U3608" s="39" t="str">
        <f>_xlfn.CONCAT(Tabel4[[#This Row],[Personnr.]],"-",Tabel4[[#This Row],[Afdeling]],"-",Tabel4[[#This Row],[ASS_Status]])</f>
        <v>2087-6220-Aktiv ansættelse</v>
      </c>
    </row>
    <row r="3609" spans="13:21" x14ac:dyDescent="0.4">
      <c r="M3609" s="35" t="s">
        <v>7805</v>
      </c>
      <c r="N3609" s="35" t="s">
        <v>49894</v>
      </c>
      <c r="O3609" s="35" t="s">
        <v>7806</v>
      </c>
      <c r="P3609" s="35" t="s">
        <v>33051</v>
      </c>
      <c r="Q3609" s="35" t="s">
        <v>29721</v>
      </c>
      <c r="R3609" s="35" t="s">
        <v>29731</v>
      </c>
      <c r="S3609" s="35" t="s">
        <v>7807</v>
      </c>
      <c r="T3609" s="36" t="s">
        <v>806</v>
      </c>
      <c r="U3609" s="39" t="str">
        <f>_xlfn.CONCAT(Tabel4[[#This Row],[Personnr.]],"-",Tabel4[[#This Row],[Afdeling]],"-",Tabel4[[#This Row],[ASS_Status]])</f>
        <v>24895-8281-Aktiv ansættelse</v>
      </c>
    </row>
    <row r="3610" spans="13:21" ht="33.75" x14ac:dyDescent="0.4">
      <c r="M3610" s="35" t="s">
        <v>7808</v>
      </c>
      <c r="N3610" s="35" t="s">
        <v>49895</v>
      </c>
      <c r="O3610" s="35" t="s">
        <v>7809</v>
      </c>
      <c r="P3610" s="35" t="s">
        <v>33052</v>
      </c>
      <c r="Q3610" s="35" t="s">
        <v>29721</v>
      </c>
      <c r="R3610" s="35" t="s">
        <v>29797</v>
      </c>
      <c r="S3610" s="35" t="s">
        <v>7810</v>
      </c>
      <c r="T3610" s="36" t="s">
        <v>129</v>
      </c>
      <c r="U3610" s="39" t="str">
        <f>_xlfn.CONCAT(Tabel4[[#This Row],[Personnr.]],"-",Tabel4[[#This Row],[Afdeling]],"-",Tabel4[[#This Row],[ASS_Status]])</f>
        <v>14388-2239-Aktiv ansættelse</v>
      </c>
    </row>
    <row r="3611" spans="13:21" x14ac:dyDescent="0.4">
      <c r="M3611" s="35" t="s">
        <v>49896</v>
      </c>
      <c r="N3611" s="35" t="s">
        <v>49897</v>
      </c>
      <c r="O3611" s="35" t="s">
        <v>49898</v>
      </c>
      <c r="P3611" s="35" t="s">
        <v>49899</v>
      </c>
      <c r="Q3611" s="35" t="s">
        <v>29718</v>
      </c>
      <c r="R3611" s="35" t="s">
        <v>29745</v>
      </c>
      <c r="S3611" s="35" t="s">
        <v>49900</v>
      </c>
      <c r="T3611" s="36" t="s">
        <v>586</v>
      </c>
      <c r="U3611" s="39" t="str">
        <f>_xlfn.CONCAT(Tabel4[[#This Row],[Personnr.]],"-",Tabel4[[#This Row],[Afdeling]],"-",Tabel4[[#This Row],[ASS_Status]])</f>
        <v>37172-4200-Inactive - Payroll Eligible</v>
      </c>
    </row>
    <row r="3612" spans="13:21" x14ac:dyDescent="0.4">
      <c r="M3612" s="35" t="s">
        <v>7811</v>
      </c>
      <c r="N3612" s="35" t="s">
        <v>49901</v>
      </c>
      <c r="O3612" s="35" t="s">
        <v>7812</v>
      </c>
      <c r="P3612" s="35" t="s">
        <v>33053</v>
      </c>
      <c r="Q3612" s="35" t="s">
        <v>29718</v>
      </c>
      <c r="R3612" s="35" t="s">
        <v>29737</v>
      </c>
      <c r="S3612" s="35" t="s">
        <v>7813</v>
      </c>
      <c r="T3612" s="36" t="s">
        <v>481</v>
      </c>
      <c r="U3612" s="39" t="str">
        <f>_xlfn.CONCAT(Tabel4[[#This Row],[Personnr.]],"-",Tabel4[[#This Row],[Afdeling]],"-",Tabel4[[#This Row],[ASS_Status]])</f>
        <v>24172-3315-Inactive - Payroll Eligible</v>
      </c>
    </row>
    <row r="3613" spans="13:21" ht="33.75" x14ac:dyDescent="0.4">
      <c r="M3613" s="35" t="s">
        <v>7814</v>
      </c>
      <c r="N3613" s="35" t="s">
        <v>49902</v>
      </c>
      <c r="O3613" s="35" t="s">
        <v>7815</v>
      </c>
      <c r="P3613" s="35" t="s">
        <v>33054</v>
      </c>
      <c r="Q3613" s="35" t="s">
        <v>29718</v>
      </c>
      <c r="R3613" s="35" t="s">
        <v>29745</v>
      </c>
      <c r="S3613" s="35" t="s">
        <v>7816</v>
      </c>
      <c r="T3613" s="36" t="s">
        <v>723</v>
      </c>
      <c r="U3613" s="39" t="str">
        <f>_xlfn.CONCAT(Tabel4[[#This Row],[Personnr.]],"-",Tabel4[[#This Row],[Afdeling]],"-",Tabel4[[#This Row],[ASS_Status]])</f>
        <v>28834-6245-Inactive - Payroll Eligible</v>
      </c>
    </row>
    <row r="3614" spans="13:21" ht="33.75" x14ac:dyDescent="0.4">
      <c r="M3614" s="35" t="s">
        <v>7814</v>
      </c>
      <c r="N3614" s="35"/>
      <c r="O3614" s="35"/>
      <c r="P3614" s="35" t="s">
        <v>33055</v>
      </c>
      <c r="Q3614" s="35" t="s">
        <v>29718</v>
      </c>
      <c r="R3614" s="35" t="s">
        <v>29754</v>
      </c>
      <c r="S3614" s="35" t="s">
        <v>7816</v>
      </c>
      <c r="T3614" s="36" t="s">
        <v>718</v>
      </c>
      <c r="U3614" s="39" t="str">
        <f>_xlfn.CONCAT(Tabel4[[#This Row],[Personnr.]],"-",Tabel4[[#This Row],[Afdeling]],"-",Tabel4[[#This Row],[ASS_Status]])</f>
        <v>-6213-Inactive - Payroll Eligible</v>
      </c>
    </row>
    <row r="3615" spans="13:21" ht="33.75" x14ac:dyDescent="0.4">
      <c r="M3615" s="35" t="s">
        <v>7817</v>
      </c>
      <c r="N3615" s="35" t="s">
        <v>49903</v>
      </c>
      <c r="O3615" s="35" t="s">
        <v>7818</v>
      </c>
      <c r="P3615" s="35" t="s">
        <v>33056</v>
      </c>
      <c r="Q3615" s="35" t="s">
        <v>29721</v>
      </c>
      <c r="R3615" s="35" t="s">
        <v>31339</v>
      </c>
      <c r="S3615" s="35" t="s">
        <v>7819</v>
      </c>
      <c r="T3615" s="36" t="s">
        <v>449</v>
      </c>
      <c r="U3615" s="39" t="str">
        <f>_xlfn.CONCAT(Tabel4[[#This Row],[Personnr.]],"-",Tabel4[[#This Row],[Afdeling]],"-",Tabel4[[#This Row],[ASS_Status]])</f>
        <v>16388-3100-Aktiv ansættelse</v>
      </c>
    </row>
    <row r="3616" spans="13:21" x14ac:dyDescent="0.4">
      <c r="M3616" s="35" t="s">
        <v>7820</v>
      </c>
      <c r="N3616" s="35" t="s">
        <v>49904</v>
      </c>
      <c r="O3616" s="35" t="s">
        <v>7821</v>
      </c>
      <c r="P3616" s="35" t="s">
        <v>33057</v>
      </c>
      <c r="Q3616" s="35" t="s">
        <v>29718</v>
      </c>
      <c r="R3616" s="35" t="s">
        <v>29748</v>
      </c>
      <c r="S3616" s="35" t="s">
        <v>7822</v>
      </c>
      <c r="T3616" s="36" t="s">
        <v>109</v>
      </c>
      <c r="U3616" s="39" t="str">
        <f>_xlfn.CONCAT(Tabel4[[#This Row],[Personnr.]],"-",Tabel4[[#This Row],[Afdeling]],"-",Tabel4[[#This Row],[ASS_Status]])</f>
        <v>30589-1213-Inactive - Payroll Eligible</v>
      </c>
    </row>
    <row r="3617" spans="13:21" x14ac:dyDescent="0.4">
      <c r="M3617" s="35" t="s">
        <v>7823</v>
      </c>
      <c r="N3617" s="35" t="s">
        <v>49905</v>
      </c>
      <c r="O3617" s="35" t="s">
        <v>7824</v>
      </c>
      <c r="P3617" s="35" t="s">
        <v>33058</v>
      </c>
      <c r="Q3617" s="35" t="s">
        <v>29718</v>
      </c>
      <c r="R3617" s="35" t="s">
        <v>29754</v>
      </c>
      <c r="S3617" s="35" t="s">
        <v>7825</v>
      </c>
      <c r="T3617" s="36" t="s">
        <v>757</v>
      </c>
      <c r="U3617" s="39" t="str">
        <f>_xlfn.CONCAT(Tabel4[[#This Row],[Personnr.]],"-",Tabel4[[#This Row],[Afdeling]],"-",Tabel4[[#This Row],[ASS_Status]])</f>
        <v>31784-7710-Inactive - Payroll Eligible</v>
      </c>
    </row>
    <row r="3618" spans="13:21" ht="33.75" x14ac:dyDescent="0.4">
      <c r="M3618" s="35" t="s">
        <v>33059</v>
      </c>
      <c r="N3618" s="35" t="s">
        <v>49906</v>
      </c>
      <c r="O3618" s="35" t="s">
        <v>33060</v>
      </c>
      <c r="P3618" s="35" t="s">
        <v>33061</v>
      </c>
      <c r="Q3618" s="35" t="s">
        <v>29721</v>
      </c>
      <c r="R3618" s="35" t="s">
        <v>29754</v>
      </c>
      <c r="S3618" s="35" t="s">
        <v>33062</v>
      </c>
      <c r="T3618" s="36" t="s">
        <v>76</v>
      </c>
      <c r="U3618" s="39" t="str">
        <f>_xlfn.CONCAT(Tabel4[[#This Row],[Personnr.]],"-",Tabel4[[#This Row],[Afdeling]],"-",Tabel4[[#This Row],[ASS_Status]])</f>
        <v>35512-1100-Aktiv ansættelse</v>
      </c>
    </row>
    <row r="3619" spans="13:21" ht="33.75" x14ac:dyDescent="0.4">
      <c r="M3619" s="35" t="s">
        <v>33063</v>
      </c>
      <c r="N3619" s="35" t="s">
        <v>49907</v>
      </c>
      <c r="O3619" s="35" t="s">
        <v>33064</v>
      </c>
      <c r="P3619" s="35" t="s">
        <v>33065</v>
      </c>
      <c r="Q3619" s="35" t="s">
        <v>29721</v>
      </c>
      <c r="R3619" s="35" t="s">
        <v>29754</v>
      </c>
      <c r="S3619" s="35" t="s">
        <v>33066</v>
      </c>
      <c r="T3619" s="36" t="s">
        <v>312</v>
      </c>
      <c r="U3619" s="39" t="str">
        <f>_xlfn.CONCAT(Tabel4[[#This Row],[Personnr.]],"-",Tabel4[[#This Row],[Afdeling]],"-",Tabel4[[#This Row],[ASS_Status]])</f>
        <v>35378-2758-Aktiv ansættelse</v>
      </c>
    </row>
    <row r="3620" spans="13:21" ht="33.75" x14ac:dyDescent="0.4">
      <c r="M3620" s="35" t="s">
        <v>49908</v>
      </c>
      <c r="N3620" s="35" t="s">
        <v>49909</v>
      </c>
      <c r="O3620" s="35" t="s">
        <v>49910</v>
      </c>
      <c r="P3620" s="35" t="s">
        <v>49911</v>
      </c>
      <c r="Q3620" s="35" t="s">
        <v>29721</v>
      </c>
      <c r="R3620" s="35" t="s">
        <v>29754</v>
      </c>
      <c r="S3620" s="35" t="s">
        <v>49912</v>
      </c>
      <c r="T3620" s="36" t="s">
        <v>540</v>
      </c>
      <c r="U3620" s="39" t="str">
        <f>_xlfn.CONCAT(Tabel4[[#This Row],[Personnr.]],"-",Tabel4[[#This Row],[Afdeling]],"-",Tabel4[[#This Row],[ASS_Status]])</f>
        <v>37671-3432-Aktiv ansættelse</v>
      </c>
    </row>
    <row r="3621" spans="13:21" x14ac:dyDescent="0.4">
      <c r="M3621" s="35" t="s">
        <v>7826</v>
      </c>
      <c r="N3621" s="35" t="s">
        <v>49913</v>
      </c>
      <c r="O3621" s="35" t="s">
        <v>7827</v>
      </c>
      <c r="P3621" s="35" t="s">
        <v>33067</v>
      </c>
      <c r="Q3621" s="35" t="s">
        <v>29721</v>
      </c>
      <c r="R3621" s="35" t="s">
        <v>29780</v>
      </c>
      <c r="S3621" s="35" t="s">
        <v>7828</v>
      </c>
      <c r="T3621" s="36" t="s">
        <v>472</v>
      </c>
      <c r="U3621" s="39" t="str">
        <f>_xlfn.CONCAT(Tabel4[[#This Row],[Personnr.]],"-",Tabel4[[#This Row],[Afdeling]],"-",Tabel4[[#This Row],[ASS_Status]])</f>
        <v>1763-3195-Aktiv ansættelse</v>
      </c>
    </row>
    <row r="3622" spans="13:21" ht="33.75" x14ac:dyDescent="0.4">
      <c r="M3622" s="35" t="s">
        <v>7829</v>
      </c>
      <c r="N3622" s="35" t="s">
        <v>49914</v>
      </c>
      <c r="O3622" s="35" t="s">
        <v>7830</v>
      </c>
      <c r="P3622" s="35" t="s">
        <v>33068</v>
      </c>
      <c r="Q3622" s="35" t="s">
        <v>29721</v>
      </c>
      <c r="R3622" s="35" t="s">
        <v>30005</v>
      </c>
      <c r="S3622" s="35" t="s">
        <v>7831</v>
      </c>
      <c r="T3622" s="36" t="s">
        <v>350</v>
      </c>
      <c r="U3622" s="39" t="str">
        <f>_xlfn.CONCAT(Tabel4[[#This Row],[Personnr.]],"-",Tabel4[[#This Row],[Afdeling]],"-",Tabel4[[#This Row],[ASS_Status]])</f>
        <v>1232-2810-Aktiv ansættelse</v>
      </c>
    </row>
    <row r="3623" spans="13:21" x14ac:dyDescent="0.4">
      <c r="M3623" s="35" t="s">
        <v>7832</v>
      </c>
      <c r="N3623" s="35" t="s">
        <v>49915</v>
      </c>
      <c r="O3623" s="35" t="s">
        <v>7833</v>
      </c>
      <c r="P3623" s="35" t="s">
        <v>33069</v>
      </c>
      <c r="Q3623" s="35" t="s">
        <v>29721</v>
      </c>
      <c r="R3623" s="35" t="s">
        <v>29719</v>
      </c>
      <c r="S3623" s="35" t="s">
        <v>7834</v>
      </c>
      <c r="T3623" s="36" t="s">
        <v>50</v>
      </c>
      <c r="U3623" s="39" t="str">
        <f>_xlfn.CONCAT(Tabel4[[#This Row],[Personnr.]],"-",Tabel4[[#This Row],[Afdeling]],"-",Tabel4[[#This Row],[ASS_Status]])</f>
        <v>33860-1025-Aktiv ansættelse</v>
      </c>
    </row>
    <row r="3624" spans="13:21" x14ac:dyDescent="0.4">
      <c r="M3624" s="35" t="s">
        <v>7835</v>
      </c>
      <c r="N3624" s="35" t="s">
        <v>49916</v>
      </c>
      <c r="O3624" s="35" t="s">
        <v>7836</v>
      </c>
      <c r="P3624" s="35" t="s">
        <v>33070</v>
      </c>
      <c r="Q3624" s="35" t="s">
        <v>29721</v>
      </c>
      <c r="R3624" s="35" t="s">
        <v>29722</v>
      </c>
      <c r="S3624" s="35" t="s">
        <v>7837</v>
      </c>
      <c r="T3624" s="36" t="s">
        <v>413</v>
      </c>
      <c r="U3624" s="39" t="str">
        <f>_xlfn.CONCAT(Tabel4[[#This Row],[Personnr.]],"-",Tabel4[[#This Row],[Afdeling]],"-",Tabel4[[#This Row],[ASS_Status]])</f>
        <v>13876-3020-Aktiv ansættelse</v>
      </c>
    </row>
    <row r="3625" spans="13:21" ht="33.75" x14ac:dyDescent="0.4">
      <c r="M3625" s="35" t="s">
        <v>7838</v>
      </c>
      <c r="N3625" s="35" t="s">
        <v>49917</v>
      </c>
      <c r="O3625" s="35" t="s">
        <v>7839</v>
      </c>
      <c r="P3625" s="35" t="s">
        <v>33071</v>
      </c>
      <c r="Q3625" s="35" t="s">
        <v>29721</v>
      </c>
      <c r="R3625" s="35" t="s">
        <v>29731</v>
      </c>
      <c r="S3625" s="35" t="s">
        <v>7840</v>
      </c>
      <c r="T3625" s="36" t="s">
        <v>811</v>
      </c>
      <c r="U3625" s="39" t="str">
        <f>_xlfn.CONCAT(Tabel4[[#This Row],[Personnr.]],"-",Tabel4[[#This Row],[Afdeling]],"-",Tabel4[[#This Row],[ASS_Status]])</f>
        <v>26599-8286-Aktiv ansættelse</v>
      </c>
    </row>
    <row r="3626" spans="13:21" x14ac:dyDescent="0.4">
      <c r="M3626" s="35" t="s">
        <v>44633</v>
      </c>
      <c r="N3626" s="35" t="s">
        <v>49918</v>
      </c>
      <c r="O3626" s="35" t="s">
        <v>44634</v>
      </c>
      <c r="P3626" s="35" t="s">
        <v>43003</v>
      </c>
      <c r="Q3626" s="35" t="s">
        <v>29721</v>
      </c>
      <c r="R3626" s="35" t="s">
        <v>29719</v>
      </c>
      <c r="S3626" s="35" t="s">
        <v>43004</v>
      </c>
      <c r="T3626" s="36" t="s">
        <v>819</v>
      </c>
      <c r="U3626" s="39" t="str">
        <f>_xlfn.CONCAT(Tabel4[[#This Row],[Personnr.]],"-",Tabel4[[#This Row],[Afdeling]],"-",Tabel4[[#This Row],[ASS_Status]])</f>
        <v>36377-8350-Aktiv ansættelse</v>
      </c>
    </row>
    <row r="3627" spans="13:21" x14ac:dyDescent="0.4">
      <c r="M3627" s="35" t="s">
        <v>7841</v>
      </c>
      <c r="N3627" s="35" t="s">
        <v>49919</v>
      </c>
      <c r="O3627" s="35" t="s">
        <v>7842</v>
      </c>
      <c r="P3627" s="35" t="s">
        <v>33072</v>
      </c>
      <c r="Q3627" s="35" t="s">
        <v>30133</v>
      </c>
      <c r="R3627" s="35" t="s">
        <v>29737</v>
      </c>
      <c r="S3627" s="35" t="s">
        <v>7843</v>
      </c>
      <c r="T3627" s="36" t="s">
        <v>45667</v>
      </c>
      <c r="U3627" s="39" t="str">
        <f>_xlfn.CONCAT(Tabel4[[#This Row],[Personnr.]],"-",Tabel4[[#This Row],[Afdeling]],"-",Tabel4[[#This Row],[ASS_Status]])</f>
        <v>30776-2922-Mor orlov (6+6) (174)</v>
      </c>
    </row>
    <row r="3628" spans="13:21" x14ac:dyDescent="0.4">
      <c r="M3628" s="35" t="s">
        <v>7844</v>
      </c>
      <c r="N3628" s="35" t="s">
        <v>49920</v>
      </c>
      <c r="O3628" s="35" t="s">
        <v>7845</v>
      </c>
      <c r="P3628" s="35" t="s">
        <v>33073</v>
      </c>
      <c r="Q3628" s="35" t="s">
        <v>29721</v>
      </c>
      <c r="R3628" s="35" t="s">
        <v>29786</v>
      </c>
      <c r="S3628" s="35" t="s">
        <v>7846</v>
      </c>
      <c r="T3628" s="36" t="s">
        <v>17021</v>
      </c>
      <c r="U3628" s="39" t="str">
        <f>_xlfn.CONCAT(Tabel4[[#This Row],[Personnr.]],"-",Tabel4[[#This Row],[Afdeling]],"-",Tabel4[[#This Row],[ASS_Status]])</f>
        <v>13654-2905-Aktiv ansættelse</v>
      </c>
    </row>
    <row r="3629" spans="13:21" x14ac:dyDescent="0.4">
      <c r="M3629" s="35" t="s">
        <v>7847</v>
      </c>
      <c r="N3629" s="35" t="s">
        <v>49921</v>
      </c>
      <c r="O3629" s="35" t="s">
        <v>7848</v>
      </c>
      <c r="P3629" s="35" t="s">
        <v>33074</v>
      </c>
      <c r="Q3629" s="35" t="s">
        <v>29721</v>
      </c>
      <c r="R3629" s="35" t="s">
        <v>29726</v>
      </c>
      <c r="S3629" s="35" t="s">
        <v>7849</v>
      </c>
      <c r="T3629" s="36" t="s">
        <v>42501</v>
      </c>
      <c r="U3629" s="39" t="str">
        <f>_xlfn.CONCAT(Tabel4[[#This Row],[Personnr.]],"-",Tabel4[[#This Row],[Afdeling]],"-",Tabel4[[#This Row],[ASS_Status]])</f>
        <v>27415-2291-Aktiv ansættelse</v>
      </c>
    </row>
    <row r="3630" spans="13:21" x14ac:dyDescent="0.4">
      <c r="M3630" s="35" t="s">
        <v>7850</v>
      </c>
      <c r="N3630" s="35" t="s">
        <v>49922</v>
      </c>
      <c r="O3630" s="35" t="s">
        <v>7851</v>
      </c>
      <c r="P3630" s="35" t="s">
        <v>33075</v>
      </c>
      <c r="Q3630" s="35" t="s">
        <v>29718</v>
      </c>
      <c r="R3630" s="35" t="s">
        <v>29748</v>
      </c>
      <c r="S3630" s="35" t="s">
        <v>7852</v>
      </c>
      <c r="T3630" s="36" t="s">
        <v>29</v>
      </c>
      <c r="U3630" s="39" t="str">
        <f>_xlfn.CONCAT(Tabel4[[#This Row],[Personnr.]],"-",Tabel4[[#This Row],[Afdeling]],"-",Tabel4[[#This Row],[ASS_Status]])</f>
        <v>28292-0114-Inactive - Payroll Eligible</v>
      </c>
    </row>
    <row r="3631" spans="13:21" x14ac:dyDescent="0.4">
      <c r="M3631" s="35" t="s">
        <v>33076</v>
      </c>
      <c r="N3631" s="35" t="s">
        <v>49923</v>
      </c>
      <c r="O3631" s="35" t="s">
        <v>26948</v>
      </c>
      <c r="P3631" s="35" t="s">
        <v>33077</v>
      </c>
      <c r="Q3631" s="35" t="s">
        <v>29718</v>
      </c>
      <c r="R3631" s="35" t="s">
        <v>29761</v>
      </c>
      <c r="S3631" s="35" t="s">
        <v>26949</v>
      </c>
      <c r="T3631" s="36" t="s">
        <v>243</v>
      </c>
      <c r="U3631" s="39" t="str">
        <f>_xlfn.CONCAT(Tabel4[[#This Row],[Personnr.]],"-",Tabel4[[#This Row],[Afdeling]],"-",Tabel4[[#This Row],[ASS_Status]])</f>
        <v>33960-2512-Inactive - Payroll Eligible</v>
      </c>
    </row>
    <row r="3632" spans="13:21" x14ac:dyDescent="0.4">
      <c r="M3632" s="35" t="s">
        <v>7853</v>
      </c>
      <c r="N3632" s="35" t="s">
        <v>49924</v>
      </c>
      <c r="O3632" s="35" t="s">
        <v>7854</v>
      </c>
      <c r="P3632" s="35" t="s">
        <v>33078</v>
      </c>
      <c r="Q3632" s="35" t="s">
        <v>29721</v>
      </c>
      <c r="R3632" s="35" t="s">
        <v>33079</v>
      </c>
      <c r="S3632" s="35" t="s">
        <v>7855</v>
      </c>
      <c r="T3632" s="36" t="s">
        <v>254</v>
      </c>
      <c r="U3632" s="39" t="str">
        <f>_xlfn.CONCAT(Tabel4[[#This Row],[Personnr.]],"-",Tabel4[[#This Row],[Afdeling]],"-",Tabel4[[#This Row],[ASS_Status]])</f>
        <v>26424-2562-Aktiv ansættelse</v>
      </c>
    </row>
    <row r="3633" spans="13:21" x14ac:dyDescent="0.4">
      <c r="M3633" s="35" t="s">
        <v>44635</v>
      </c>
      <c r="N3633" s="35" t="s">
        <v>49925</v>
      </c>
      <c r="O3633" s="35" t="s">
        <v>44636</v>
      </c>
      <c r="P3633" s="35" t="s">
        <v>43005</v>
      </c>
      <c r="Q3633" s="35" t="s">
        <v>29718</v>
      </c>
      <c r="R3633" s="35" t="s">
        <v>29754</v>
      </c>
      <c r="S3633" s="35" t="s">
        <v>43006</v>
      </c>
      <c r="T3633" s="36" t="s">
        <v>87</v>
      </c>
      <c r="U3633" s="39" t="str">
        <f>_xlfn.CONCAT(Tabel4[[#This Row],[Personnr.]],"-",Tabel4[[#This Row],[Afdeling]],"-",Tabel4[[#This Row],[ASS_Status]])</f>
        <v>35705-1125-Inactive - Payroll Eligible</v>
      </c>
    </row>
    <row r="3634" spans="13:21" x14ac:dyDescent="0.4">
      <c r="M3634" s="35" t="s">
        <v>44635</v>
      </c>
      <c r="N3634" s="35"/>
      <c r="O3634" s="35"/>
      <c r="P3634" s="35" t="s">
        <v>43007</v>
      </c>
      <c r="Q3634" s="35" t="s">
        <v>29721</v>
      </c>
      <c r="R3634" s="35" t="s">
        <v>29754</v>
      </c>
      <c r="S3634" s="35" t="s">
        <v>43006</v>
      </c>
      <c r="T3634" s="36" t="s">
        <v>85</v>
      </c>
      <c r="U3634" s="39" t="str">
        <f>_xlfn.CONCAT(Tabel4[[#This Row],[Personnr.]],"-",Tabel4[[#This Row],[Afdeling]],"-",Tabel4[[#This Row],[ASS_Status]])</f>
        <v>-1118-Aktiv ansættelse</v>
      </c>
    </row>
    <row r="3635" spans="13:21" x14ac:dyDescent="0.4">
      <c r="M3635" s="35" t="s">
        <v>7856</v>
      </c>
      <c r="N3635" s="35" t="s">
        <v>49926</v>
      </c>
      <c r="O3635" s="35" t="s">
        <v>7857</v>
      </c>
      <c r="P3635" s="35" t="s">
        <v>33080</v>
      </c>
      <c r="Q3635" s="35" t="s">
        <v>29721</v>
      </c>
      <c r="R3635" s="35" t="s">
        <v>42541</v>
      </c>
      <c r="S3635" s="35" t="s">
        <v>7858</v>
      </c>
      <c r="T3635" s="36" t="s">
        <v>645</v>
      </c>
      <c r="U3635" s="39" t="str">
        <f>_xlfn.CONCAT(Tabel4[[#This Row],[Personnr.]],"-",Tabel4[[#This Row],[Afdeling]],"-",Tabel4[[#This Row],[ASS_Status]])</f>
        <v>32180-4775-Aktiv ansættelse</v>
      </c>
    </row>
    <row r="3636" spans="13:21" ht="33.75" x14ac:dyDescent="0.4">
      <c r="M3636" s="35" t="s">
        <v>7859</v>
      </c>
      <c r="N3636" s="35" t="s">
        <v>49927</v>
      </c>
      <c r="O3636" s="35" t="s">
        <v>7860</v>
      </c>
      <c r="P3636" s="35" t="s">
        <v>33081</v>
      </c>
      <c r="Q3636" s="35" t="s">
        <v>29718</v>
      </c>
      <c r="R3636" s="35" t="s">
        <v>29745</v>
      </c>
      <c r="S3636" s="35" t="s">
        <v>7861</v>
      </c>
      <c r="T3636" s="36" t="s">
        <v>723</v>
      </c>
      <c r="U3636" s="39" t="str">
        <f>_xlfn.CONCAT(Tabel4[[#This Row],[Personnr.]],"-",Tabel4[[#This Row],[Afdeling]],"-",Tabel4[[#This Row],[ASS_Status]])</f>
        <v>31989-6245-Inactive - Payroll Eligible</v>
      </c>
    </row>
    <row r="3637" spans="13:21" ht="33.75" x14ac:dyDescent="0.4">
      <c r="M3637" s="35" t="s">
        <v>7859</v>
      </c>
      <c r="N3637" s="35"/>
      <c r="O3637" s="35"/>
      <c r="P3637" s="35" t="s">
        <v>33082</v>
      </c>
      <c r="Q3637" s="35" t="s">
        <v>29718</v>
      </c>
      <c r="R3637" s="35" t="s">
        <v>29745</v>
      </c>
      <c r="S3637" s="35" t="s">
        <v>7861</v>
      </c>
      <c r="T3637" s="36" t="s">
        <v>577</v>
      </c>
      <c r="U3637" s="39" t="str">
        <f>_xlfn.CONCAT(Tabel4[[#This Row],[Personnr.]],"-",Tabel4[[#This Row],[Afdeling]],"-",Tabel4[[#This Row],[ASS_Status]])</f>
        <v>-4110-Inactive - Payroll Eligible</v>
      </c>
    </row>
    <row r="3638" spans="13:21" ht="33.75" x14ac:dyDescent="0.4">
      <c r="M3638" s="35" t="s">
        <v>7859</v>
      </c>
      <c r="N3638" s="35"/>
      <c r="O3638" s="35"/>
      <c r="P3638" s="35" t="s">
        <v>43008</v>
      </c>
      <c r="Q3638" s="35" t="s">
        <v>29718</v>
      </c>
      <c r="R3638" s="35" t="s">
        <v>29745</v>
      </c>
      <c r="S3638" s="35" t="s">
        <v>7861</v>
      </c>
      <c r="T3638" s="36" t="s">
        <v>577</v>
      </c>
      <c r="U3638" s="39" t="str">
        <f>_xlfn.CONCAT(Tabel4[[#This Row],[Personnr.]],"-",Tabel4[[#This Row],[Afdeling]],"-",Tabel4[[#This Row],[ASS_Status]])</f>
        <v>-4110-Inactive - Payroll Eligible</v>
      </c>
    </row>
    <row r="3639" spans="13:21" ht="33.75" x14ac:dyDescent="0.4">
      <c r="M3639" s="35" t="s">
        <v>7859</v>
      </c>
      <c r="N3639" s="35"/>
      <c r="O3639" s="35"/>
      <c r="P3639" s="35" t="s">
        <v>49928</v>
      </c>
      <c r="Q3639" s="35" t="s">
        <v>29721</v>
      </c>
      <c r="R3639" s="35" t="s">
        <v>29745</v>
      </c>
      <c r="S3639" s="35" t="s">
        <v>7861</v>
      </c>
      <c r="T3639" s="36" t="s">
        <v>577</v>
      </c>
      <c r="U3639" s="39" t="str">
        <f>_xlfn.CONCAT(Tabel4[[#This Row],[Personnr.]],"-",Tabel4[[#This Row],[Afdeling]],"-",Tabel4[[#This Row],[ASS_Status]])</f>
        <v>-4110-Aktiv ansættelse</v>
      </c>
    </row>
    <row r="3640" spans="13:21" x14ac:dyDescent="0.4">
      <c r="M3640" s="35" t="s">
        <v>7862</v>
      </c>
      <c r="N3640" s="35" t="s">
        <v>49929</v>
      </c>
      <c r="O3640" s="35" t="s">
        <v>7863</v>
      </c>
      <c r="P3640" s="35" t="s">
        <v>33083</v>
      </c>
      <c r="Q3640" s="35" t="s">
        <v>29721</v>
      </c>
      <c r="R3640" s="35" t="s">
        <v>29754</v>
      </c>
      <c r="S3640" s="35" t="s">
        <v>7864</v>
      </c>
      <c r="T3640" s="36" t="s">
        <v>758</v>
      </c>
      <c r="U3640" s="39" t="str">
        <f>_xlfn.CONCAT(Tabel4[[#This Row],[Personnr.]],"-",Tabel4[[#This Row],[Afdeling]],"-",Tabel4[[#This Row],[ASS_Status]])</f>
        <v>32510-7720-Aktiv ansættelse</v>
      </c>
    </row>
    <row r="3641" spans="13:21" x14ac:dyDescent="0.4">
      <c r="M3641" s="35" t="s">
        <v>33084</v>
      </c>
      <c r="N3641" s="35" t="s">
        <v>49930</v>
      </c>
      <c r="O3641" s="35" t="s">
        <v>33085</v>
      </c>
      <c r="P3641" s="35" t="s">
        <v>33086</v>
      </c>
      <c r="Q3641" s="35" t="s">
        <v>29721</v>
      </c>
      <c r="R3641" s="35" t="s">
        <v>29748</v>
      </c>
      <c r="S3641" s="35" t="s">
        <v>33087</v>
      </c>
      <c r="T3641" s="36" t="s">
        <v>640</v>
      </c>
      <c r="U3641" s="39" t="str">
        <f>_xlfn.CONCAT(Tabel4[[#This Row],[Personnr.]],"-",Tabel4[[#This Row],[Afdeling]],"-",Tabel4[[#This Row],[ASS_Status]])</f>
        <v>35283-4745-Aktiv ansættelse</v>
      </c>
    </row>
    <row r="3642" spans="13:21" x14ac:dyDescent="0.4">
      <c r="M3642" s="35" t="s">
        <v>49931</v>
      </c>
      <c r="N3642" s="35" t="s">
        <v>49932</v>
      </c>
      <c r="O3642" s="35" t="s">
        <v>44637</v>
      </c>
      <c r="P3642" s="35" t="s">
        <v>43009</v>
      </c>
      <c r="Q3642" s="35" t="s">
        <v>29721</v>
      </c>
      <c r="R3642" s="35" t="s">
        <v>29748</v>
      </c>
      <c r="S3642" s="35" t="s">
        <v>43010</v>
      </c>
      <c r="T3642" s="36" t="s">
        <v>642</v>
      </c>
      <c r="U3642" s="39" t="str">
        <f>_xlfn.CONCAT(Tabel4[[#This Row],[Personnr.]],"-",Tabel4[[#This Row],[Afdeling]],"-",Tabel4[[#This Row],[ASS_Status]])</f>
        <v>36329-4755-Aktiv ansættelse</v>
      </c>
    </row>
    <row r="3643" spans="13:21" x14ac:dyDescent="0.4">
      <c r="M3643" s="35" t="s">
        <v>7865</v>
      </c>
      <c r="N3643" s="35" t="s">
        <v>49933</v>
      </c>
      <c r="O3643" s="35" t="s">
        <v>7866</v>
      </c>
      <c r="P3643" s="35" t="s">
        <v>33088</v>
      </c>
      <c r="Q3643" s="35" t="s">
        <v>29718</v>
      </c>
      <c r="R3643" s="35" t="s">
        <v>29745</v>
      </c>
      <c r="S3643" s="35" t="s">
        <v>7867</v>
      </c>
      <c r="T3643" s="36" t="s">
        <v>710</v>
      </c>
      <c r="U3643" s="39" t="str">
        <f>_xlfn.CONCAT(Tabel4[[#This Row],[Personnr.]],"-",Tabel4[[#This Row],[Afdeling]],"-",Tabel4[[#This Row],[ASS_Status]])</f>
        <v>31330-5680-Inactive - Payroll Eligible</v>
      </c>
    </row>
    <row r="3644" spans="13:21" x14ac:dyDescent="0.4">
      <c r="M3644" s="35" t="s">
        <v>7865</v>
      </c>
      <c r="N3644" s="35"/>
      <c r="O3644" s="35"/>
      <c r="P3644" s="35" t="s">
        <v>33089</v>
      </c>
      <c r="Q3644" s="35" t="s">
        <v>29718</v>
      </c>
      <c r="R3644" s="35" t="s">
        <v>29745</v>
      </c>
      <c r="S3644" s="35" t="s">
        <v>7867</v>
      </c>
      <c r="T3644" s="36" t="s">
        <v>691</v>
      </c>
      <c r="U3644" s="39" t="str">
        <f>_xlfn.CONCAT(Tabel4[[#This Row],[Personnr.]],"-",Tabel4[[#This Row],[Afdeling]],"-",Tabel4[[#This Row],[ASS_Status]])</f>
        <v>-5621-Inactive - Payroll Eligible</v>
      </c>
    </row>
    <row r="3645" spans="13:21" x14ac:dyDescent="0.4">
      <c r="M3645" s="35" t="s">
        <v>7865</v>
      </c>
      <c r="N3645" s="35"/>
      <c r="O3645" s="35"/>
      <c r="P3645" s="35" t="s">
        <v>49934</v>
      </c>
      <c r="Q3645" s="35" t="s">
        <v>29721</v>
      </c>
      <c r="R3645" s="35" t="s">
        <v>29748</v>
      </c>
      <c r="S3645" s="35" t="s">
        <v>7867</v>
      </c>
      <c r="T3645" s="36" t="s">
        <v>48</v>
      </c>
      <c r="U3645" s="39" t="str">
        <f>_xlfn.CONCAT(Tabel4[[#This Row],[Personnr.]],"-",Tabel4[[#This Row],[Afdeling]],"-",Tabel4[[#This Row],[ASS_Status]])</f>
        <v>-1022-Aktiv ansættelse</v>
      </c>
    </row>
    <row r="3646" spans="13:21" x14ac:dyDescent="0.4">
      <c r="M3646" s="35" t="s">
        <v>7868</v>
      </c>
      <c r="N3646" s="35" t="s">
        <v>49935</v>
      </c>
      <c r="O3646" s="35" t="s">
        <v>7869</v>
      </c>
      <c r="P3646" s="35" t="s">
        <v>33090</v>
      </c>
      <c r="Q3646" s="35" t="s">
        <v>29718</v>
      </c>
      <c r="R3646" s="35" t="s">
        <v>29754</v>
      </c>
      <c r="S3646" s="35" t="s">
        <v>7870</v>
      </c>
      <c r="T3646" s="36" t="s">
        <v>813</v>
      </c>
      <c r="U3646" s="39" t="str">
        <f>_xlfn.CONCAT(Tabel4[[#This Row],[Personnr.]],"-",Tabel4[[#This Row],[Afdeling]],"-",Tabel4[[#This Row],[ASS_Status]])</f>
        <v>30768-8288-Inactive - Payroll Eligible</v>
      </c>
    </row>
    <row r="3647" spans="13:21" x14ac:dyDescent="0.4">
      <c r="M3647" s="35" t="s">
        <v>49936</v>
      </c>
      <c r="N3647" s="35" t="s">
        <v>49937</v>
      </c>
      <c r="O3647" s="35" t="s">
        <v>49938</v>
      </c>
      <c r="P3647" s="35" t="s">
        <v>49939</v>
      </c>
      <c r="Q3647" s="35" t="s">
        <v>29718</v>
      </c>
      <c r="R3647" s="35" t="s">
        <v>29745</v>
      </c>
      <c r="S3647" s="35" t="s">
        <v>49940</v>
      </c>
      <c r="T3647" s="36" t="s">
        <v>39</v>
      </c>
      <c r="U3647" s="39" t="str">
        <f>_xlfn.CONCAT(Tabel4[[#This Row],[Personnr.]],"-",Tabel4[[#This Row],[Afdeling]],"-",Tabel4[[#This Row],[ASS_Status]])</f>
        <v>37041-0132-Inactive - Payroll Eligible</v>
      </c>
    </row>
    <row r="3648" spans="13:21" x14ac:dyDescent="0.4">
      <c r="M3648" s="35" t="s">
        <v>7871</v>
      </c>
      <c r="N3648" s="35" t="s">
        <v>49941</v>
      </c>
      <c r="O3648" s="35" t="s">
        <v>7872</v>
      </c>
      <c r="P3648" s="35" t="s">
        <v>33091</v>
      </c>
      <c r="Q3648" s="35" t="s">
        <v>29721</v>
      </c>
      <c r="R3648" s="35" t="s">
        <v>29965</v>
      </c>
      <c r="S3648" s="35" t="s">
        <v>7873</v>
      </c>
      <c r="T3648" s="36" t="s">
        <v>649</v>
      </c>
      <c r="U3648" s="39" t="str">
        <f>_xlfn.CONCAT(Tabel4[[#This Row],[Personnr.]],"-",Tabel4[[#This Row],[Afdeling]],"-",Tabel4[[#This Row],[ASS_Status]])</f>
        <v>15581-4792-Aktiv ansættelse</v>
      </c>
    </row>
    <row r="3649" spans="13:21" x14ac:dyDescent="0.4">
      <c r="M3649" s="35" t="s">
        <v>7874</v>
      </c>
      <c r="N3649" s="35" t="s">
        <v>49942</v>
      </c>
      <c r="O3649" s="35" t="s">
        <v>7875</v>
      </c>
      <c r="P3649" s="35" t="s">
        <v>33092</v>
      </c>
      <c r="Q3649" s="35" t="s">
        <v>29718</v>
      </c>
      <c r="R3649" s="35" t="s">
        <v>29926</v>
      </c>
      <c r="S3649" s="35" t="s">
        <v>7876</v>
      </c>
      <c r="T3649" s="36" t="s">
        <v>605</v>
      </c>
      <c r="U3649" s="39" t="str">
        <f>_xlfn.CONCAT(Tabel4[[#This Row],[Personnr.]],"-",Tabel4[[#This Row],[Afdeling]],"-",Tabel4[[#This Row],[ASS_Status]])</f>
        <v>5528-4280-Inactive - Payroll Eligible</v>
      </c>
    </row>
    <row r="3650" spans="13:21" x14ac:dyDescent="0.4">
      <c r="M3650" s="35" t="s">
        <v>7874</v>
      </c>
      <c r="N3650" s="35"/>
      <c r="O3650" s="35"/>
      <c r="P3650" s="35" t="s">
        <v>33093</v>
      </c>
      <c r="Q3650" s="35" t="s">
        <v>29718</v>
      </c>
      <c r="R3650" s="35" t="s">
        <v>29926</v>
      </c>
      <c r="S3650" s="35" t="s">
        <v>7876</v>
      </c>
      <c r="T3650" s="36" t="s">
        <v>728</v>
      </c>
      <c r="U3650" s="39" t="str">
        <f>_xlfn.CONCAT(Tabel4[[#This Row],[Personnr.]],"-",Tabel4[[#This Row],[Afdeling]],"-",Tabel4[[#This Row],[ASS_Status]])</f>
        <v>-6280-Inactive - Payroll Eligible</v>
      </c>
    </row>
    <row r="3651" spans="13:21" x14ac:dyDescent="0.4">
      <c r="M3651" s="35" t="s">
        <v>7874</v>
      </c>
      <c r="N3651" s="35"/>
      <c r="O3651" s="35"/>
      <c r="P3651" s="35" t="s">
        <v>33094</v>
      </c>
      <c r="Q3651" s="35" t="s">
        <v>29718</v>
      </c>
      <c r="R3651" s="35" t="s">
        <v>29926</v>
      </c>
      <c r="S3651" s="35" t="s">
        <v>7876</v>
      </c>
      <c r="T3651" s="36" t="s">
        <v>599</v>
      </c>
      <c r="U3651" s="39" t="str">
        <f>_xlfn.CONCAT(Tabel4[[#This Row],[Personnr.]],"-",Tabel4[[#This Row],[Afdeling]],"-",Tabel4[[#This Row],[ASS_Status]])</f>
        <v>-4261-Inactive - Payroll Eligible</v>
      </c>
    </row>
    <row r="3652" spans="13:21" x14ac:dyDescent="0.4">
      <c r="M3652" s="35" t="s">
        <v>7874</v>
      </c>
      <c r="N3652" s="35"/>
      <c r="O3652" s="35"/>
      <c r="P3652" s="35" t="s">
        <v>49943</v>
      </c>
      <c r="Q3652" s="35" t="s">
        <v>29721</v>
      </c>
      <c r="R3652" s="35" t="s">
        <v>29926</v>
      </c>
      <c r="S3652" s="35" t="s">
        <v>7876</v>
      </c>
      <c r="T3652" s="36" t="s">
        <v>599</v>
      </c>
      <c r="U3652" s="39" t="str">
        <f>_xlfn.CONCAT(Tabel4[[#This Row],[Personnr.]],"-",Tabel4[[#This Row],[Afdeling]],"-",Tabel4[[#This Row],[ASS_Status]])</f>
        <v>-4261-Aktiv ansættelse</v>
      </c>
    </row>
    <row r="3653" spans="13:21" x14ac:dyDescent="0.4">
      <c r="M3653" s="35" t="s">
        <v>7877</v>
      </c>
      <c r="N3653" s="35" t="s">
        <v>49944</v>
      </c>
      <c r="O3653" s="35" t="s">
        <v>7878</v>
      </c>
      <c r="P3653" s="35" t="s">
        <v>33095</v>
      </c>
      <c r="Q3653" s="35" t="s">
        <v>29718</v>
      </c>
      <c r="R3653" s="35" t="s">
        <v>29786</v>
      </c>
      <c r="S3653" s="35" t="s">
        <v>7879</v>
      </c>
      <c r="T3653" s="36" t="s">
        <v>104</v>
      </c>
      <c r="U3653" s="39" t="str">
        <f>_xlfn.CONCAT(Tabel4[[#This Row],[Personnr.]],"-",Tabel4[[#This Row],[Afdeling]],"-",Tabel4[[#This Row],[ASS_Status]])</f>
        <v>40-1201-Inactive - Payroll Eligible</v>
      </c>
    </row>
    <row r="3654" spans="13:21" x14ac:dyDescent="0.4">
      <c r="M3654" s="35" t="s">
        <v>7880</v>
      </c>
      <c r="N3654" s="35" t="s">
        <v>49945</v>
      </c>
      <c r="O3654" s="35" t="s">
        <v>7881</v>
      </c>
      <c r="P3654" s="35" t="s">
        <v>33096</v>
      </c>
      <c r="Q3654" s="35" t="s">
        <v>29721</v>
      </c>
      <c r="R3654" s="35" t="s">
        <v>29879</v>
      </c>
      <c r="S3654" s="35" t="s">
        <v>7882</v>
      </c>
      <c r="T3654" s="36" t="s">
        <v>457</v>
      </c>
      <c r="U3654" s="39" t="str">
        <f>_xlfn.CONCAT(Tabel4[[#This Row],[Personnr.]],"-",Tabel4[[#This Row],[Afdeling]],"-",Tabel4[[#This Row],[ASS_Status]])</f>
        <v>1870-3141-Aktiv ansættelse</v>
      </c>
    </row>
    <row r="3655" spans="13:21" x14ac:dyDescent="0.4">
      <c r="M3655" s="35" t="s">
        <v>7883</v>
      </c>
      <c r="N3655" s="35" t="s">
        <v>49946</v>
      </c>
      <c r="O3655" s="35" t="s">
        <v>7884</v>
      </c>
      <c r="P3655" s="35" t="s">
        <v>33097</v>
      </c>
      <c r="Q3655" s="35" t="s">
        <v>29718</v>
      </c>
      <c r="R3655" s="35" t="s">
        <v>29965</v>
      </c>
      <c r="S3655" s="35" t="s">
        <v>7885</v>
      </c>
      <c r="T3655" s="36" t="s">
        <v>650</v>
      </c>
      <c r="U3655" s="39" t="str">
        <f>_xlfn.CONCAT(Tabel4[[#This Row],[Personnr.]],"-",Tabel4[[#This Row],[Afdeling]],"-",Tabel4[[#This Row],[ASS_Status]])</f>
        <v>15816-4793-Inactive - Payroll Eligible</v>
      </c>
    </row>
    <row r="3656" spans="13:21" x14ac:dyDescent="0.4">
      <c r="M3656" s="35" t="s">
        <v>33098</v>
      </c>
      <c r="N3656" s="35" t="s">
        <v>49947</v>
      </c>
      <c r="O3656" s="35" t="s">
        <v>33099</v>
      </c>
      <c r="P3656" s="35" t="s">
        <v>33100</v>
      </c>
      <c r="Q3656" s="35" t="s">
        <v>29721</v>
      </c>
      <c r="R3656" s="35" t="s">
        <v>31957</v>
      </c>
      <c r="S3656" s="35" t="s">
        <v>33101</v>
      </c>
      <c r="T3656" s="36" t="s">
        <v>44</v>
      </c>
      <c r="U3656" s="39" t="str">
        <f>_xlfn.CONCAT(Tabel4[[#This Row],[Personnr.]],"-",Tabel4[[#This Row],[Afdeling]],"-",Tabel4[[#This Row],[ASS_Status]])</f>
        <v>35162-1000-Aktiv ansættelse</v>
      </c>
    </row>
    <row r="3657" spans="13:21" ht="33.75" x14ac:dyDescent="0.4">
      <c r="M3657" s="35" t="s">
        <v>7886</v>
      </c>
      <c r="N3657" s="35" t="s">
        <v>49948</v>
      </c>
      <c r="O3657" s="35" t="s">
        <v>7887</v>
      </c>
      <c r="P3657" s="35" t="s">
        <v>33102</v>
      </c>
      <c r="Q3657" s="35" t="s">
        <v>29721</v>
      </c>
      <c r="R3657" s="35" t="s">
        <v>29844</v>
      </c>
      <c r="S3657" s="35" t="s">
        <v>7888</v>
      </c>
      <c r="T3657" s="36" t="s">
        <v>530</v>
      </c>
      <c r="U3657" s="39" t="str">
        <f>_xlfn.CONCAT(Tabel4[[#This Row],[Personnr.]],"-",Tabel4[[#This Row],[Afdeling]],"-",Tabel4[[#This Row],[ASS_Status]])</f>
        <v>1938-3401-Aktiv ansættelse</v>
      </c>
    </row>
    <row r="3658" spans="13:21" x14ac:dyDescent="0.4">
      <c r="M3658" s="35" t="s">
        <v>7889</v>
      </c>
      <c r="N3658" s="35" t="s">
        <v>49949</v>
      </c>
      <c r="O3658" s="35" t="s">
        <v>7890</v>
      </c>
      <c r="P3658" s="35" t="s">
        <v>33103</v>
      </c>
      <c r="Q3658" s="35" t="s">
        <v>29721</v>
      </c>
      <c r="R3658" s="35" t="s">
        <v>29726</v>
      </c>
      <c r="S3658" s="35" t="s">
        <v>7891</v>
      </c>
      <c r="T3658" s="36" t="s">
        <v>76</v>
      </c>
      <c r="U3658" s="39" t="str">
        <f>_xlfn.CONCAT(Tabel4[[#This Row],[Personnr.]],"-",Tabel4[[#This Row],[Afdeling]],"-",Tabel4[[#This Row],[ASS_Status]])</f>
        <v>2352-1100-Aktiv ansættelse</v>
      </c>
    </row>
    <row r="3659" spans="13:21" ht="33.75" x14ac:dyDescent="0.4">
      <c r="M3659" s="35" t="s">
        <v>7892</v>
      </c>
      <c r="N3659" s="35" t="s">
        <v>49950</v>
      </c>
      <c r="O3659" s="35" t="s">
        <v>7893</v>
      </c>
      <c r="P3659" s="35" t="s">
        <v>33104</v>
      </c>
      <c r="Q3659" s="35" t="s">
        <v>29721</v>
      </c>
      <c r="R3659" s="35" t="s">
        <v>29791</v>
      </c>
      <c r="S3659" s="35" t="s">
        <v>7894</v>
      </c>
      <c r="T3659" s="36" t="s">
        <v>820</v>
      </c>
      <c r="U3659" s="39" t="str">
        <f>_xlfn.CONCAT(Tabel4[[#This Row],[Personnr.]],"-",Tabel4[[#This Row],[Afdeling]],"-",Tabel4[[#This Row],[ASS_Status]])</f>
        <v>17324-8360-Aktiv ansættelse</v>
      </c>
    </row>
    <row r="3660" spans="13:21" x14ac:dyDescent="0.4">
      <c r="M3660" s="35" t="s">
        <v>7895</v>
      </c>
      <c r="N3660" s="35" t="s">
        <v>49951</v>
      </c>
      <c r="O3660" s="35" t="s">
        <v>677</v>
      </c>
      <c r="P3660" s="35" t="s">
        <v>33105</v>
      </c>
      <c r="Q3660" s="35" t="s">
        <v>29721</v>
      </c>
      <c r="R3660" s="35" t="s">
        <v>42757</v>
      </c>
      <c r="S3660" s="35" t="s">
        <v>7896</v>
      </c>
      <c r="T3660" s="36" t="s">
        <v>299</v>
      </c>
      <c r="U3660" s="39" t="str">
        <f>_xlfn.CONCAT(Tabel4[[#This Row],[Personnr.]],"-",Tabel4[[#This Row],[Afdeling]],"-",Tabel4[[#This Row],[ASS_Status]])</f>
        <v>5540-2733-Aktiv ansættelse</v>
      </c>
    </row>
    <row r="3661" spans="13:21" ht="33.75" x14ac:dyDescent="0.4">
      <c r="M3661" s="35" t="s">
        <v>7897</v>
      </c>
      <c r="N3661" s="35" t="s">
        <v>49952</v>
      </c>
      <c r="O3661" s="35" t="s">
        <v>7898</v>
      </c>
      <c r="P3661" s="35" t="s">
        <v>33106</v>
      </c>
      <c r="Q3661" s="35" t="s">
        <v>29721</v>
      </c>
      <c r="R3661" s="35" t="s">
        <v>29737</v>
      </c>
      <c r="S3661" s="35" t="s">
        <v>7899</v>
      </c>
      <c r="T3661" s="36" t="s">
        <v>46009</v>
      </c>
      <c r="U3661" s="39" t="str">
        <f>_xlfn.CONCAT(Tabel4[[#This Row],[Personnr.]],"-",Tabel4[[#This Row],[Afdeling]],"-",Tabel4[[#This Row],[ASS_Status]])</f>
        <v>33926-2923-Aktiv ansættelse</v>
      </c>
    </row>
    <row r="3662" spans="13:21" x14ac:dyDescent="0.4">
      <c r="M3662" s="35" t="s">
        <v>7900</v>
      </c>
      <c r="N3662" s="35" t="s">
        <v>49953</v>
      </c>
      <c r="O3662" s="35" t="s">
        <v>7901</v>
      </c>
      <c r="P3662" s="35" t="s">
        <v>33107</v>
      </c>
      <c r="Q3662" s="35" t="s">
        <v>29718</v>
      </c>
      <c r="R3662" s="35" t="s">
        <v>29722</v>
      </c>
      <c r="S3662" s="35" t="s">
        <v>7902</v>
      </c>
      <c r="T3662" s="36" t="s">
        <v>378</v>
      </c>
      <c r="U3662" s="39" t="str">
        <f>_xlfn.CONCAT(Tabel4[[#This Row],[Personnr.]],"-",Tabel4[[#This Row],[Afdeling]],"-",Tabel4[[#This Row],[ASS_Status]])</f>
        <v>26594-2900-Inactive - Payroll Eligible</v>
      </c>
    </row>
    <row r="3663" spans="13:21" ht="33.75" x14ac:dyDescent="0.4">
      <c r="M3663" s="35" t="s">
        <v>49954</v>
      </c>
      <c r="N3663" s="35" t="s">
        <v>49955</v>
      </c>
      <c r="O3663" s="35" t="s">
        <v>49956</v>
      </c>
      <c r="P3663" s="35" t="s">
        <v>49957</v>
      </c>
      <c r="Q3663" s="35" t="s">
        <v>29721</v>
      </c>
      <c r="R3663" s="35" t="s">
        <v>29761</v>
      </c>
      <c r="S3663" s="35" t="s">
        <v>49958</v>
      </c>
      <c r="T3663" s="36" t="s">
        <v>42501</v>
      </c>
      <c r="U3663" s="39" t="str">
        <f>_xlfn.CONCAT(Tabel4[[#This Row],[Personnr.]],"-",Tabel4[[#This Row],[Afdeling]],"-",Tabel4[[#This Row],[ASS_Status]])</f>
        <v>36843-2291-Aktiv ansættelse</v>
      </c>
    </row>
    <row r="3664" spans="13:21" x14ac:dyDescent="0.4">
      <c r="M3664" s="35" t="s">
        <v>7903</v>
      </c>
      <c r="N3664" s="35" t="s">
        <v>49959</v>
      </c>
      <c r="O3664" s="35" t="s">
        <v>7904</v>
      </c>
      <c r="P3664" s="35" t="s">
        <v>33108</v>
      </c>
      <c r="Q3664" s="35" t="s">
        <v>29718</v>
      </c>
      <c r="R3664" s="35" t="s">
        <v>29737</v>
      </c>
      <c r="S3664" s="35" t="s">
        <v>7905</v>
      </c>
      <c r="T3664" s="36" t="s">
        <v>32</v>
      </c>
      <c r="U3664" s="39" t="str">
        <f>_xlfn.CONCAT(Tabel4[[#This Row],[Personnr.]],"-",Tabel4[[#This Row],[Afdeling]],"-",Tabel4[[#This Row],[ASS_Status]])</f>
        <v>30480-0117-Inactive - Payroll Eligible</v>
      </c>
    </row>
    <row r="3665" spans="13:21" x14ac:dyDescent="0.4">
      <c r="M3665" s="35" t="s">
        <v>27731</v>
      </c>
      <c r="N3665" s="35" t="s">
        <v>49960</v>
      </c>
      <c r="O3665" s="35" t="s">
        <v>27732</v>
      </c>
      <c r="P3665" s="35" t="s">
        <v>33109</v>
      </c>
      <c r="Q3665" s="35" t="s">
        <v>29721</v>
      </c>
      <c r="R3665" s="35" t="s">
        <v>30721</v>
      </c>
      <c r="S3665" s="35" t="s">
        <v>43011</v>
      </c>
      <c r="T3665" s="36" t="s">
        <v>35</v>
      </c>
      <c r="U3665" s="39" t="str">
        <f>_xlfn.CONCAT(Tabel4[[#This Row],[Personnr.]],"-",Tabel4[[#This Row],[Afdeling]],"-",Tabel4[[#This Row],[ASS_Status]])</f>
        <v>34150-0120-Aktiv ansættelse</v>
      </c>
    </row>
    <row r="3666" spans="13:21" x14ac:dyDescent="0.4">
      <c r="M3666" s="35" t="s">
        <v>7906</v>
      </c>
      <c r="N3666" s="35" t="s">
        <v>49961</v>
      </c>
      <c r="O3666" s="35" t="s">
        <v>7907</v>
      </c>
      <c r="P3666" s="35" t="s">
        <v>33110</v>
      </c>
      <c r="Q3666" s="35" t="s">
        <v>29718</v>
      </c>
      <c r="R3666" s="35" t="s">
        <v>29737</v>
      </c>
      <c r="S3666" s="35" t="s">
        <v>7908</v>
      </c>
      <c r="T3666" s="36" t="s">
        <v>581</v>
      </c>
      <c r="U3666" s="39" t="str">
        <f>_xlfn.CONCAT(Tabel4[[#This Row],[Personnr.]],"-",Tabel4[[#This Row],[Afdeling]],"-",Tabel4[[#This Row],[ASS_Status]])</f>
        <v>24061-4140-Inactive - Payroll Eligible</v>
      </c>
    </row>
    <row r="3667" spans="13:21" x14ac:dyDescent="0.4">
      <c r="M3667" s="35" t="s">
        <v>27733</v>
      </c>
      <c r="N3667" s="35" t="s">
        <v>49962</v>
      </c>
      <c r="O3667" s="35" t="s">
        <v>27734</v>
      </c>
      <c r="P3667" s="35" t="s">
        <v>33111</v>
      </c>
      <c r="Q3667" s="35" t="s">
        <v>29718</v>
      </c>
      <c r="R3667" s="35" t="s">
        <v>29761</v>
      </c>
      <c r="S3667" s="35" t="s">
        <v>27735</v>
      </c>
      <c r="T3667" s="36" t="s">
        <v>584</v>
      </c>
      <c r="U3667" s="39" t="str">
        <f>_xlfn.CONCAT(Tabel4[[#This Row],[Personnr.]],"-",Tabel4[[#This Row],[Afdeling]],"-",Tabel4[[#This Row],[ASS_Status]])</f>
        <v>34349-4185-Inactive - Payroll Eligible</v>
      </c>
    </row>
    <row r="3668" spans="13:21" x14ac:dyDescent="0.4">
      <c r="M3668" s="35" t="s">
        <v>7909</v>
      </c>
      <c r="N3668" s="35" t="s">
        <v>49963</v>
      </c>
      <c r="O3668" s="35" t="s">
        <v>7910</v>
      </c>
      <c r="P3668" s="35" t="s">
        <v>33112</v>
      </c>
      <c r="Q3668" s="35" t="s">
        <v>29718</v>
      </c>
      <c r="R3668" s="35" t="s">
        <v>29761</v>
      </c>
      <c r="S3668" s="35" t="s">
        <v>7911</v>
      </c>
      <c r="T3668" s="36" t="s">
        <v>243</v>
      </c>
      <c r="U3668" s="39" t="str">
        <f>_xlfn.CONCAT(Tabel4[[#This Row],[Personnr.]],"-",Tabel4[[#This Row],[Afdeling]],"-",Tabel4[[#This Row],[ASS_Status]])</f>
        <v>28374-2512-Inactive - Payroll Eligible</v>
      </c>
    </row>
    <row r="3669" spans="13:21" ht="33.75" x14ac:dyDescent="0.4">
      <c r="M3669" s="35" t="s">
        <v>7912</v>
      </c>
      <c r="N3669" s="35" t="s">
        <v>49964</v>
      </c>
      <c r="O3669" s="35" t="s">
        <v>7913</v>
      </c>
      <c r="P3669" s="35" t="s">
        <v>33113</v>
      </c>
      <c r="Q3669" s="35" t="s">
        <v>29718</v>
      </c>
      <c r="R3669" s="35" t="s">
        <v>29761</v>
      </c>
      <c r="S3669" s="35" t="s">
        <v>7914</v>
      </c>
      <c r="T3669" s="36" t="s">
        <v>140</v>
      </c>
      <c r="U3669" s="39" t="str">
        <f>_xlfn.CONCAT(Tabel4[[#This Row],[Personnr.]],"-",Tabel4[[#This Row],[Afdeling]],"-",Tabel4[[#This Row],[ASS_Status]])</f>
        <v>22416-2255-Inactive - Payroll Eligible</v>
      </c>
    </row>
    <row r="3670" spans="13:21" ht="33.75" x14ac:dyDescent="0.4">
      <c r="M3670" s="35" t="s">
        <v>7912</v>
      </c>
      <c r="N3670" s="35"/>
      <c r="O3670" s="35"/>
      <c r="P3670" s="35" t="s">
        <v>33114</v>
      </c>
      <c r="Q3670" s="35" t="s">
        <v>29718</v>
      </c>
      <c r="R3670" s="35" t="s">
        <v>29761</v>
      </c>
      <c r="S3670" s="35" t="s">
        <v>7914</v>
      </c>
      <c r="T3670" s="36" t="s">
        <v>140</v>
      </c>
      <c r="U3670" s="39" t="str">
        <f>_xlfn.CONCAT(Tabel4[[#This Row],[Personnr.]],"-",Tabel4[[#This Row],[Afdeling]],"-",Tabel4[[#This Row],[ASS_Status]])</f>
        <v>-2255-Inactive - Payroll Eligible</v>
      </c>
    </row>
    <row r="3671" spans="13:21" x14ac:dyDescent="0.4">
      <c r="M3671" s="35" t="s">
        <v>7915</v>
      </c>
      <c r="N3671" s="35" t="s">
        <v>49965</v>
      </c>
      <c r="O3671" s="35" t="s">
        <v>7916</v>
      </c>
      <c r="P3671" s="35" t="s">
        <v>33115</v>
      </c>
      <c r="Q3671" s="35" t="s">
        <v>29718</v>
      </c>
      <c r="R3671" s="35" t="s">
        <v>30191</v>
      </c>
      <c r="S3671" s="35" t="s">
        <v>7917</v>
      </c>
      <c r="T3671" s="36" t="s">
        <v>818</v>
      </c>
      <c r="U3671" s="39" t="str">
        <f>_xlfn.CONCAT(Tabel4[[#This Row],[Personnr.]],"-",Tabel4[[#This Row],[Afdeling]],"-",Tabel4[[#This Row],[ASS_Status]])</f>
        <v>28688-8340-Inactive - Payroll Eligible</v>
      </c>
    </row>
    <row r="3672" spans="13:21" x14ac:dyDescent="0.4">
      <c r="M3672" s="35" t="s">
        <v>49966</v>
      </c>
      <c r="N3672" s="35" t="s">
        <v>49967</v>
      </c>
      <c r="O3672" s="35" t="s">
        <v>49968</v>
      </c>
      <c r="P3672" s="35" t="s">
        <v>49969</v>
      </c>
      <c r="Q3672" s="35" t="s">
        <v>29718</v>
      </c>
      <c r="R3672" s="35" t="s">
        <v>29745</v>
      </c>
      <c r="S3672" s="35" t="s">
        <v>49970</v>
      </c>
      <c r="T3672" s="36" t="s">
        <v>85</v>
      </c>
      <c r="U3672" s="39" t="str">
        <f>_xlfn.CONCAT(Tabel4[[#This Row],[Personnr.]],"-",Tabel4[[#This Row],[Afdeling]],"-",Tabel4[[#This Row],[ASS_Status]])</f>
        <v>37265-1118-Inactive - Payroll Eligible</v>
      </c>
    </row>
    <row r="3673" spans="13:21" x14ac:dyDescent="0.4">
      <c r="M3673" s="35" t="s">
        <v>7918</v>
      </c>
      <c r="N3673" s="35" t="s">
        <v>49971</v>
      </c>
      <c r="O3673" s="35" t="s">
        <v>7919</v>
      </c>
      <c r="P3673" s="35" t="s">
        <v>33116</v>
      </c>
      <c r="Q3673" s="35" t="s">
        <v>29718</v>
      </c>
      <c r="R3673" s="35" t="s">
        <v>29745</v>
      </c>
      <c r="S3673" s="35" t="s">
        <v>7920</v>
      </c>
      <c r="T3673" s="36" t="s">
        <v>39</v>
      </c>
      <c r="U3673" s="39" t="str">
        <f>_xlfn.CONCAT(Tabel4[[#This Row],[Personnr.]],"-",Tabel4[[#This Row],[Afdeling]],"-",Tabel4[[#This Row],[ASS_Status]])</f>
        <v>29896-0132-Inactive - Payroll Eligible</v>
      </c>
    </row>
    <row r="3674" spans="13:21" x14ac:dyDescent="0.4">
      <c r="M3674" s="35" t="s">
        <v>7918</v>
      </c>
      <c r="N3674" s="35"/>
      <c r="O3674" s="35"/>
      <c r="P3674" s="35" t="s">
        <v>33117</v>
      </c>
      <c r="Q3674" s="35" t="s">
        <v>29718</v>
      </c>
      <c r="R3674" s="35" t="s">
        <v>29745</v>
      </c>
      <c r="S3674" s="35" t="s">
        <v>7920</v>
      </c>
      <c r="T3674" s="36" t="s">
        <v>39</v>
      </c>
      <c r="U3674" s="39" t="str">
        <f>_xlfn.CONCAT(Tabel4[[#This Row],[Personnr.]],"-",Tabel4[[#This Row],[Afdeling]],"-",Tabel4[[#This Row],[ASS_Status]])</f>
        <v>-0132-Inactive - Payroll Eligible</v>
      </c>
    </row>
    <row r="3675" spans="13:21" x14ac:dyDescent="0.4">
      <c r="M3675" s="35" t="s">
        <v>27736</v>
      </c>
      <c r="N3675" s="35" t="s">
        <v>49972</v>
      </c>
      <c r="O3675" s="35" t="s">
        <v>27737</v>
      </c>
      <c r="P3675" s="35" t="s">
        <v>33118</v>
      </c>
      <c r="Q3675" s="35" t="s">
        <v>29718</v>
      </c>
      <c r="R3675" s="35" t="s">
        <v>29745</v>
      </c>
      <c r="S3675" s="35" t="s">
        <v>27738</v>
      </c>
      <c r="T3675" s="36" t="s">
        <v>723</v>
      </c>
      <c r="U3675" s="39" t="str">
        <f>_xlfn.CONCAT(Tabel4[[#This Row],[Personnr.]],"-",Tabel4[[#This Row],[Afdeling]],"-",Tabel4[[#This Row],[ASS_Status]])</f>
        <v>34595-6245-Inactive - Payroll Eligible</v>
      </c>
    </row>
    <row r="3676" spans="13:21" x14ac:dyDescent="0.4">
      <c r="M3676" s="35" t="s">
        <v>27736</v>
      </c>
      <c r="N3676" s="35"/>
      <c r="O3676" s="35"/>
      <c r="P3676" s="35" t="s">
        <v>49973</v>
      </c>
      <c r="Q3676" s="35" t="s">
        <v>29721</v>
      </c>
      <c r="R3676" s="35" t="s">
        <v>29745</v>
      </c>
      <c r="S3676" s="35" t="s">
        <v>27738</v>
      </c>
      <c r="T3676" s="36" t="s">
        <v>723</v>
      </c>
      <c r="U3676" s="39" t="str">
        <f>_xlfn.CONCAT(Tabel4[[#This Row],[Personnr.]],"-",Tabel4[[#This Row],[Afdeling]],"-",Tabel4[[#This Row],[ASS_Status]])</f>
        <v>-6245-Aktiv ansættelse</v>
      </c>
    </row>
    <row r="3677" spans="13:21" x14ac:dyDescent="0.4">
      <c r="M3677" s="35" t="s">
        <v>49974</v>
      </c>
      <c r="N3677" s="35" t="s">
        <v>49975</v>
      </c>
      <c r="O3677" s="35" t="s">
        <v>49976</v>
      </c>
      <c r="P3677" s="35" t="s">
        <v>49977</v>
      </c>
      <c r="Q3677" s="35" t="s">
        <v>29718</v>
      </c>
      <c r="R3677" s="35" t="s">
        <v>29745</v>
      </c>
      <c r="S3677" s="35" t="s">
        <v>49978</v>
      </c>
      <c r="T3677" s="36" t="s">
        <v>39</v>
      </c>
      <c r="U3677" s="39" t="str">
        <f>_xlfn.CONCAT(Tabel4[[#This Row],[Personnr.]],"-",Tabel4[[#This Row],[Afdeling]],"-",Tabel4[[#This Row],[ASS_Status]])</f>
        <v>36526-0132-Inactive - Payroll Eligible</v>
      </c>
    </row>
    <row r="3678" spans="13:21" x14ac:dyDescent="0.4">
      <c r="M3678" s="35" t="s">
        <v>7921</v>
      </c>
      <c r="N3678" s="35" t="s">
        <v>49979</v>
      </c>
      <c r="O3678" s="35" t="s">
        <v>7922</v>
      </c>
      <c r="P3678" s="35" t="s">
        <v>33119</v>
      </c>
      <c r="Q3678" s="35" t="s">
        <v>29718</v>
      </c>
      <c r="R3678" s="35" t="s">
        <v>30798</v>
      </c>
      <c r="S3678" s="35" t="s">
        <v>7923</v>
      </c>
      <c r="T3678" s="36" t="s">
        <v>758</v>
      </c>
      <c r="U3678" s="39" t="str">
        <f>_xlfn.CONCAT(Tabel4[[#This Row],[Personnr.]],"-",Tabel4[[#This Row],[Afdeling]],"-",Tabel4[[#This Row],[ASS_Status]])</f>
        <v>18875-7720-Inactive - Payroll Eligible</v>
      </c>
    </row>
    <row r="3679" spans="13:21" x14ac:dyDescent="0.4">
      <c r="M3679" s="35" t="s">
        <v>7924</v>
      </c>
      <c r="N3679" s="35" t="s">
        <v>49980</v>
      </c>
      <c r="O3679" s="35" t="s">
        <v>7925</v>
      </c>
      <c r="P3679" s="35" t="s">
        <v>33120</v>
      </c>
      <c r="Q3679" s="35" t="s">
        <v>29718</v>
      </c>
      <c r="R3679" s="35" t="s">
        <v>29780</v>
      </c>
      <c r="S3679" s="35" t="s">
        <v>7926</v>
      </c>
      <c r="T3679" s="36" t="s">
        <v>580</v>
      </c>
      <c r="U3679" s="39" t="str">
        <f>_xlfn.CONCAT(Tabel4[[#This Row],[Personnr.]],"-",Tabel4[[#This Row],[Afdeling]],"-",Tabel4[[#This Row],[ASS_Status]])</f>
        <v>277-4120-Inactive - Payroll Eligible</v>
      </c>
    </row>
    <row r="3680" spans="13:21" x14ac:dyDescent="0.4">
      <c r="M3680" s="35" t="s">
        <v>7927</v>
      </c>
      <c r="N3680" s="35" t="s">
        <v>49981</v>
      </c>
      <c r="O3680" s="35" t="s">
        <v>7928</v>
      </c>
      <c r="P3680" s="35" t="s">
        <v>33121</v>
      </c>
      <c r="Q3680" s="35" t="s">
        <v>29721</v>
      </c>
      <c r="R3680" s="35" t="s">
        <v>30254</v>
      </c>
      <c r="S3680" s="35" t="s">
        <v>7929</v>
      </c>
      <c r="T3680" s="36" t="s">
        <v>715</v>
      </c>
      <c r="U3680" s="39" t="str">
        <f>_xlfn.CONCAT(Tabel4[[#This Row],[Personnr.]],"-",Tabel4[[#This Row],[Afdeling]],"-",Tabel4[[#This Row],[ASS_Status]])</f>
        <v>1935-6000-Aktiv ansættelse</v>
      </c>
    </row>
    <row r="3681" spans="13:21" ht="33.75" x14ac:dyDescent="0.4">
      <c r="M3681" s="35" t="s">
        <v>44638</v>
      </c>
      <c r="N3681" s="35" t="s">
        <v>49982</v>
      </c>
      <c r="O3681" s="35" t="s">
        <v>44639</v>
      </c>
      <c r="P3681" s="35" t="s">
        <v>43012</v>
      </c>
      <c r="Q3681" s="35" t="s">
        <v>29718</v>
      </c>
      <c r="R3681" s="35" t="s">
        <v>29724</v>
      </c>
      <c r="S3681" s="35" t="s">
        <v>43013</v>
      </c>
      <c r="T3681" s="36" t="s">
        <v>430</v>
      </c>
      <c r="U3681" s="39" t="str">
        <f>_xlfn.CONCAT(Tabel4[[#This Row],[Personnr.]],"-",Tabel4[[#This Row],[Afdeling]],"-",Tabel4[[#This Row],[ASS_Status]])</f>
        <v>35631-3060-Inactive - Payroll Eligible</v>
      </c>
    </row>
    <row r="3682" spans="13:21" x14ac:dyDescent="0.4">
      <c r="M3682" s="35" t="s">
        <v>7930</v>
      </c>
      <c r="N3682" s="35" t="s">
        <v>49983</v>
      </c>
      <c r="O3682" s="35" t="s">
        <v>7931</v>
      </c>
      <c r="P3682" s="35" t="s">
        <v>33122</v>
      </c>
      <c r="Q3682" s="35" t="s">
        <v>29718</v>
      </c>
      <c r="R3682" s="35" t="s">
        <v>29844</v>
      </c>
      <c r="S3682" s="35" t="s">
        <v>7932</v>
      </c>
      <c r="T3682" s="36" t="s">
        <v>587</v>
      </c>
      <c r="U3682" s="39" t="str">
        <f>_xlfn.CONCAT(Tabel4[[#This Row],[Personnr.]],"-",Tabel4[[#This Row],[Afdeling]],"-",Tabel4[[#This Row],[ASS_Status]])</f>
        <v>19738-4201-Inactive - Payroll Eligible</v>
      </c>
    </row>
    <row r="3683" spans="13:21" ht="33.75" x14ac:dyDescent="0.4">
      <c r="M3683" s="35" t="s">
        <v>7933</v>
      </c>
      <c r="N3683" s="35" t="s">
        <v>49984</v>
      </c>
      <c r="O3683" s="35" t="s">
        <v>7934</v>
      </c>
      <c r="P3683" s="35" t="s">
        <v>33123</v>
      </c>
      <c r="Q3683" s="35" t="s">
        <v>29718</v>
      </c>
      <c r="R3683" s="35" t="s">
        <v>29745</v>
      </c>
      <c r="S3683" s="35" t="s">
        <v>7935</v>
      </c>
      <c r="T3683" s="36" t="s">
        <v>39</v>
      </c>
      <c r="U3683" s="39" t="str">
        <f>_xlfn.CONCAT(Tabel4[[#This Row],[Personnr.]],"-",Tabel4[[#This Row],[Afdeling]],"-",Tabel4[[#This Row],[ASS_Status]])</f>
        <v>30046-0132-Inactive - Payroll Eligible</v>
      </c>
    </row>
    <row r="3684" spans="13:21" ht="33.75" x14ac:dyDescent="0.4">
      <c r="M3684" s="35" t="s">
        <v>7933</v>
      </c>
      <c r="N3684" s="35"/>
      <c r="O3684" s="35"/>
      <c r="P3684" s="35" t="s">
        <v>33124</v>
      </c>
      <c r="Q3684" s="35" t="s">
        <v>29718</v>
      </c>
      <c r="R3684" s="35" t="s">
        <v>29745</v>
      </c>
      <c r="S3684" s="35" t="s">
        <v>7935</v>
      </c>
      <c r="T3684" s="36" t="s">
        <v>39</v>
      </c>
      <c r="U3684" s="39" t="str">
        <f>_xlfn.CONCAT(Tabel4[[#This Row],[Personnr.]],"-",Tabel4[[#This Row],[Afdeling]],"-",Tabel4[[#This Row],[ASS_Status]])</f>
        <v>-0132-Inactive - Payroll Eligible</v>
      </c>
    </row>
    <row r="3685" spans="13:21" ht="33.75" x14ac:dyDescent="0.4">
      <c r="M3685" s="35" t="s">
        <v>7933</v>
      </c>
      <c r="N3685" s="35"/>
      <c r="O3685" s="35"/>
      <c r="P3685" s="35" t="s">
        <v>49985</v>
      </c>
      <c r="Q3685" s="35" t="s">
        <v>29718</v>
      </c>
      <c r="R3685" s="35" t="s">
        <v>29745</v>
      </c>
      <c r="S3685" s="35" t="s">
        <v>7935</v>
      </c>
      <c r="T3685" s="36" t="s">
        <v>39</v>
      </c>
      <c r="U3685" s="39" t="str">
        <f>_xlfn.CONCAT(Tabel4[[#This Row],[Personnr.]],"-",Tabel4[[#This Row],[Afdeling]],"-",Tabel4[[#This Row],[ASS_Status]])</f>
        <v>-0132-Inactive - Payroll Eligible</v>
      </c>
    </row>
    <row r="3686" spans="13:21" ht="33.75" x14ac:dyDescent="0.4">
      <c r="M3686" s="35" t="s">
        <v>7936</v>
      </c>
      <c r="N3686" s="35" t="s">
        <v>49986</v>
      </c>
      <c r="O3686" s="35" t="s">
        <v>7937</v>
      </c>
      <c r="P3686" s="35" t="s">
        <v>33125</v>
      </c>
      <c r="Q3686" s="35" t="s">
        <v>29721</v>
      </c>
      <c r="R3686" s="35" t="s">
        <v>29719</v>
      </c>
      <c r="S3686" s="35" t="s">
        <v>7938</v>
      </c>
      <c r="T3686" s="36" t="s">
        <v>577</v>
      </c>
      <c r="U3686" s="39" t="str">
        <f>_xlfn.CONCAT(Tabel4[[#This Row],[Personnr.]],"-",Tabel4[[#This Row],[Afdeling]],"-",Tabel4[[#This Row],[ASS_Status]])</f>
        <v>32965-4110-Aktiv ansættelse</v>
      </c>
    </row>
    <row r="3687" spans="13:21" ht="33.75" x14ac:dyDescent="0.4">
      <c r="M3687" s="35" t="s">
        <v>7939</v>
      </c>
      <c r="N3687" s="35" t="s">
        <v>49987</v>
      </c>
      <c r="O3687" s="35" t="s">
        <v>7940</v>
      </c>
      <c r="P3687" s="35" t="s">
        <v>33126</v>
      </c>
      <c r="Q3687" s="35" t="s">
        <v>29718</v>
      </c>
      <c r="R3687" s="35" t="s">
        <v>29802</v>
      </c>
      <c r="S3687" s="35" t="s">
        <v>7941</v>
      </c>
      <c r="T3687" s="36" t="s">
        <v>378</v>
      </c>
      <c r="U3687" s="39" t="str">
        <f>_xlfn.CONCAT(Tabel4[[#This Row],[Personnr.]],"-",Tabel4[[#This Row],[Afdeling]],"-",Tabel4[[#This Row],[ASS_Status]])</f>
        <v>26244-2900-Inactive - Payroll Eligible</v>
      </c>
    </row>
    <row r="3688" spans="13:21" x14ac:dyDescent="0.4">
      <c r="M3688" s="35" t="s">
        <v>27739</v>
      </c>
      <c r="N3688" s="35" t="s">
        <v>49988</v>
      </c>
      <c r="O3688" s="35" t="s">
        <v>27740</v>
      </c>
      <c r="P3688" s="35" t="s">
        <v>33127</v>
      </c>
      <c r="Q3688" s="35" t="s">
        <v>29718</v>
      </c>
      <c r="R3688" s="35" t="s">
        <v>29737</v>
      </c>
      <c r="S3688" s="35" t="s">
        <v>27741</v>
      </c>
      <c r="T3688" s="36" t="s">
        <v>541</v>
      </c>
      <c r="U3688" s="39" t="str">
        <f>_xlfn.CONCAT(Tabel4[[#This Row],[Personnr.]],"-",Tabel4[[#This Row],[Afdeling]],"-",Tabel4[[#This Row],[ASS_Status]])</f>
        <v>34177-3433-Inactive - Payroll Eligible</v>
      </c>
    </row>
    <row r="3689" spans="13:21" ht="33.75" x14ac:dyDescent="0.4">
      <c r="M3689" s="35" t="s">
        <v>27742</v>
      </c>
      <c r="N3689" s="35" t="s">
        <v>49989</v>
      </c>
      <c r="O3689" s="35" t="s">
        <v>27743</v>
      </c>
      <c r="P3689" s="35" t="s">
        <v>33128</v>
      </c>
      <c r="Q3689" s="35" t="s">
        <v>29721</v>
      </c>
      <c r="R3689" s="35" t="s">
        <v>29737</v>
      </c>
      <c r="S3689" s="35" t="s">
        <v>27744</v>
      </c>
      <c r="T3689" s="36" t="s">
        <v>245</v>
      </c>
      <c r="U3689" s="39" t="str">
        <f>_xlfn.CONCAT(Tabel4[[#This Row],[Personnr.]],"-",Tabel4[[#This Row],[Afdeling]],"-",Tabel4[[#This Row],[ASS_Status]])</f>
        <v>34222-2516-Aktiv ansættelse</v>
      </c>
    </row>
    <row r="3690" spans="13:21" x14ac:dyDescent="0.4">
      <c r="M3690" s="35" t="s">
        <v>7942</v>
      </c>
      <c r="N3690" s="35" t="s">
        <v>49990</v>
      </c>
      <c r="O3690" s="35" t="s">
        <v>7943</v>
      </c>
      <c r="P3690" s="35" t="s">
        <v>33129</v>
      </c>
      <c r="Q3690" s="35" t="s">
        <v>29721</v>
      </c>
      <c r="R3690" s="35" t="s">
        <v>29737</v>
      </c>
      <c r="S3690" s="35" t="s">
        <v>7944</v>
      </c>
      <c r="T3690" s="36" t="s">
        <v>643</v>
      </c>
      <c r="U3690" s="39" t="str">
        <f>_xlfn.CONCAT(Tabel4[[#This Row],[Personnr.]],"-",Tabel4[[#This Row],[Afdeling]],"-",Tabel4[[#This Row],[ASS_Status]])</f>
        <v>32991-4765-Aktiv ansættelse</v>
      </c>
    </row>
    <row r="3691" spans="13:21" x14ac:dyDescent="0.4">
      <c r="M3691" s="35" t="s">
        <v>49991</v>
      </c>
      <c r="N3691" s="35" t="s">
        <v>49992</v>
      </c>
      <c r="O3691" s="35" t="s">
        <v>49993</v>
      </c>
      <c r="P3691" s="35" t="s">
        <v>49994</v>
      </c>
      <c r="Q3691" s="35" t="s">
        <v>29721</v>
      </c>
      <c r="R3691" s="35" t="s">
        <v>29761</v>
      </c>
      <c r="S3691" s="35" t="s">
        <v>49995</v>
      </c>
      <c r="T3691" s="36" t="s">
        <v>158</v>
      </c>
      <c r="U3691" s="39" t="str">
        <f>_xlfn.CONCAT(Tabel4[[#This Row],[Personnr.]],"-",Tabel4[[#This Row],[Afdeling]],"-",Tabel4[[#This Row],[ASS_Status]])</f>
        <v>37686-2301-Aktiv ansættelse</v>
      </c>
    </row>
    <row r="3692" spans="13:21" x14ac:dyDescent="0.4">
      <c r="M3692" s="35" t="s">
        <v>7945</v>
      </c>
      <c r="N3692" s="35" t="s">
        <v>49996</v>
      </c>
      <c r="O3692" s="35" t="s">
        <v>7946</v>
      </c>
      <c r="P3692" s="35" t="s">
        <v>33130</v>
      </c>
      <c r="Q3692" s="35" t="s">
        <v>29721</v>
      </c>
      <c r="R3692" s="35" t="s">
        <v>29748</v>
      </c>
      <c r="S3692" s="35" t="s">
        <v>7947</v>
      </c>
      <c r="T3692" s="36" t="s">
        <v>432</v>
      </c>
      <c r="U3692" s="39" t="str">
        <f>_xlfn.CONCAT(Tabel4[[#This Row],[Personnr.]],"-",Tabel4[[#This Row],[Afdeling]],"-",Tabel4[[#This Row],[ASS_Status]])</f>
        <v>29345-3062-Aktiv ansættelse</v>
      </c>
    </row>
    <row r="3693" spans="13:21" x14ac:dyDescent="0.4">
      <c r="M3693" s="35" t="s">
        <v>7948</v>
      </c>
      <c r="N3693" s="35" t="s">
        <v>49997</v>
      </c>
      <c r="O3693" s="35" t="s">
        <v>7949</v>
      </c>
      <c r="P3693" s="35" t="s">
        <v>33131</v>
      </c>
      <c r="Q3693" s="35" t="s">
        <v>29718</v>
      </c>
      <c r="R3693" s="35" t="s">
        <v>29754</v>
      </c>
      <c r="S3693" s="35" t="s">
        <v>7950</v>
      </c>
      <c r="T3693" s="36" t="s">
        <v>794</v>
      </c>
      <c r="U3693" s="39" t="str">
        <f>_xlfn.CONCAT(Tabel4[[#This Row],[Personnr.]],"-",Tabel4[[#This Row],[Afdeling]],"-",Tabel4[[#This Row],[ASS_Status]])</f>
        <v>32450-8211-Inactive - Payroll Eligible</v>
      </c>
    </row>
    <row r="3694" spans="13:21" x14ac:dyDescent="0.4">
      <c r="M3694" s="35" t="s">
        <v>7951</v>
      </c>
      <c r="N3694" s="35" t="s">
        <v>49998</v>
      </c>
      <c r="O3694" s="35" t="s">
        <v>7952</v>
      </c>
      <c r="P3694" s="35" t="s">
        <v>33132</v>
      </c>
      <c r="Q3694" s="35" t="s">
        <v>29718</v>
      </c>
      <c r="R3694" s="35" t="s">
        <v>29761</v>
      </c>
      <c r="S3694" s="35" t="s">
        <v>7953</v>
      </c>
      <c r="T3694" s="36" t="s">
        <v>636</v>
      </c>
      <c r="U3694" s="39" t="str">
        <f>_xlfn.CONCAT(Tabel4[[#This Row],[Personnr.]],"-",Tabel4[[#This Row],[Afdeling]],"-",Tabel4[[#This Row],[ASS_Status]])</f>
        <v>27761-4725-Inactive - Payroll Eligible</v>
      </c>
    </row>
    <row r="3695" spans="13:21" x14ac:dyDescent="0.4">
      <c r="M3695" s="35" t="s">
        <v>7954</v>
      </c>
      <c r="N3695" s="35" t="s">
        <v>49999</v>
      </c>
      <c r="O3695" s="35" t="s">
        <v>7955</v>
      </c>
      <c r="P3695" s="35" t="s">
        <v>33133</v>
      </c>
      <c r="Q3695" s="35" t="s">
        <v>29718</v>
      </c>
      <c r="R3695" s="35" t="s">
        <v>29965</v>
      </c>
      <c r="S3695" s="35" t="s">
        <v>7956</v>
      </c>
      <c r="T3695" s="36" t="s">
        <v>718</v>
      </c>
      <c r="U3695" s="39" t="str">
        <f>_xlfn.CONCAT(Tabel4[[#This Row],[Personnr.]],"-",Tabel4[[#This Row],[Afdeling]],"-",Tabel4[[#This Row],[ASS_Status]])</f>
        <v>26827-6213-Inactive - Payroll Eligible</v>
      </c>
    </row>
    <row r="3696" spans="13:21" x14ac:dyDescent="0.4">
      <c r="M3696" s="35" t="s">
        <v>33134</v>
      </c>
      <c r="N3696" s="35" t="s">
        <v>50000</v>
      </c>
      <c r="O3696" s="35" t="s">
        <v>29119</v>
      </c>
      <c r="P3696" s="35" t="s">
        <v>33135</v>
      </c>
      <c r="Q3696" s="35" t="s">
        <v>29721</v>
      </c>
      <c r="R3696" s="35" t="s">
        <v>30721</v>
      </c>
      <c r="S3696" s="35" t="s">
        <v>29120</v>
      </c>
      <c r="T3696" s="36" t="s">
        <v>580</v>
      </c>
      <c r="U3696" s="39" t="str">
        <f>_xlfn.CONCAT(Tabel4[[#This Row],[Personnr.]],"-",Tabel4[[#This Row],[Afdeling]],"-",Tabel4[[#This Row],[ASS_Status]])</f>
        <v>34166-4120-Aktiv ansættelse</v>
      </c>
    </row>
    <row r="3697" spans="13:21" x14ac:dyDescent="0.4">
      <c r="M3697" s="35" t="s">
        <v>7957</v>
      </c>
      <c r="N3697" s="35" t="s">
        <v>50001</v>
      </c>
      <c r="O3697" s="35" t="s">
        <v>7958</v>
      </c>
      <c r="P3697" s="35" t="s">
        <v>33136</v>
      </c>
      <c r="Q3697" s="35" t="s">
        <v>29718</v>
      </c>
      <c r="R3697" s="35" t="s">
        <v>29754</v>
      </c>
      <c r="S3697" s="35" t="s">
        <v>7959</v>
      </c>
      <c r="T3697" s="36" t="s">
        <v>417</v>
      </c>
      <c r="U3697" s="39" t="str">
        <f>_xlfn.CONCAT(Tabel4[[#This Row],[Personnr.]],"-",Tabel4[[#This Row],[Afdeling]],"-",Tabel4[[#This Row],[ASS_Status]])</f>
        <v>29346-3030-Inactive - Payroll Eligible</v>
      </c>
    </row>
    <row r="3698" spans="13:21" x14ac:dyDescent="0.4">
      <c r="M3698" s="35" t="s">
        <v>7957</v>
      </c>
      <c r="N3698" s="35"/>
      <c r="O3698" s="35"/>
      <c r="P3698" s="35" t="s">
        <v>33137</v>
      </c>
      <c r="Q3698" s="35" t="s">
        <v>29718</v>
      </c>
      <c r="R3698" s="35" t="s">
        <v>29754</v>
      </c>
      <c r="S3698" s="35" t="s">
        <v>7959</v>
      </c>
      <c r="T3698" s="36" t="s">
        <v>454</v>
      </c>
      <c r="U3698" s="39" t="str">
        <f>_xlfn.CONCAT(Tabel4[[#This Row],[Personnr.]],"-",Tabel4[[#This Row],[Afdeling]],"-",Tabel4[[#This Row],[ASS_Status]])</f>
        <v>-3130-Inactive - Payroll Eligible</v>
      </c>
    </row>
    <row r="3699" spans="13:21" x14ac:dyDescent="0.4">
      <c r="M3699" s="35" t="s">
        <v>7957</v>
      </c>
      <c r="N3699" s="35"/>
      <c r="O3699" s="35"/>
      <c r="P3699" s="35" t="s">
        <v>43014</v>
      </c>
      <c r="Q3699" s="35" t="s">
        <v>29721</v>
      </c>
      <c r="R3699" s="35" t="s">
        <v>29719</v>
      </c>
      <c r="S3699" s="35" t="s">
        <v>7959</v>
      </c>
      <c r="T3699" s="36" t="s">
        <v>417</v>
      </c>
      <c r="U3699" s="39" t="str">
        <f>_xlfn.CONCAT(Tabel4[[#This Row],[Personnr.]],"-",Tabel4[[#This Row],[Afdeling]],"-",Tabel4[[#This Row],[ASS_Status]])</f>
        <v>-3030-Aktiv ansættelse</v>
      </c>
    </row>
    <row r="3700" spans="13:21" x14ac:dyDescent="0.4">
      <c r="M3700" s="35" t="s">
        <v>7960</v>
      </c>
      <c r="N3700" s="35" t="s">
        <v>50002</v>
      </c>
      <c r="O3700" s="35" t="s">
        <v>7961</v>
      </c>
      <c r="P3700" s="35" t="s">
        <v>33138</v>
      </c>
      <c r="Q3700" s="35" t="s">
        <v>29718</v>
      </c>
      <c r="R3700" s="35" t="s">
        <v>29745</v>
      </c>
      <c r="S3700" s="35" t="s">
        <v>7962</v>
      </c>
      <c r="T3700" s="36" t="s">
        <v>85</v>
      </c>
      <c r="U3700" s="39" t="str">
        <f>_xlfn.CONCAT(Tabel4[[#This Row],[Personnr.]],"-",Tabel4[[#This Row],[Afdeling]],"-",Tabel4[[#This Row],[ASS_Status]])</f>
        <v>30899-1118-Inactive - Payroll Eligible</v>
      </c>
    </row>
    <row r="3701" spans="13:21" x14ac:dyDescent="0.4">
      <c r="M3701" s="35" t="s">
        <v>7960</v>
      </c>
      <c r="N3701" s="35"/>
      <c r="O3701" s="35"/>
      <c r="P3701" s="35" t="s">
        <v>43015</v>
      </c>
      <c r="Q3701" s="35" t="s">
        <v>29718</v>
      </c>
      <c r="R3701" s="35" t="s">
        <v>29745</v>
      </c>
      <c r="S3701" s="35" t="s">
        <v>7962</v>
      </c>
      <c r="T3701" s="36" t="s">
        <v>85</v>
      </c>
      <c r="U3701" s="39" t="str">
        <f>_xlfn.CONCAT(Tabel4[[#This Row],[Personnr.]],"-",Tabel4[[#This Row],[Afdeling]],"-",Tabel4[[#This Row],[ASS_Status]])</f>
        <v>-1118-Inactive - Payroll Eligible</v>
      </c>
    </row>
    <row r="3702" spans="13:21" x14ac:dyDescent="0.4">
      <c r="M3702" s="35" t="s">
        <v>7960</v>
      </c>
      <c r="N3702" s="35"/>
      <c r="O3702" s="35"/>
      <c r="P3702" s="35" t="s">
        <v>33139</v>
      </c>
      <c r="Q3702" s="35" t="s">
        <v>29718</v>
      </c>
      <c r="R3702" s="35" t="s">
        <v>29745</v>
      </c>
      <c r="S3702" s="35" t="s">
        <v>7962</v>
      </c>
      <c r="T3702" s="36" t="s">
        <v>85</v>
      </c>
      <c r="U3702" s="39" t="str">
        <f>_xlfn.CONCAT(Tabel4[[#This Row],[Personnr.]],"-",Tabel4[[#This Row],[Afdeling]],"-",Tabel4[[#This Row],[ASS_Status]])</f>
        <v>-1118-Inactive - Payroll Eligible</v>
      </c>
    </row>
    <row r="3703" spans="13:21" x14ac:dyDescent="0.4">
      <c r="M3703" s="35" t="s">
        <v>7960</v>
      </c>
      <c r="N3703" s="35"/>
      <c r="O3703" s="35"/>
      <c r="P3703" s="35" t="s">
        <v>33140</v>
      </c>
      <c r="Q3703" s="35" t="s">
        <v>29718</v>
      </c>
      <c r="R3703" s="35" t="s">
        <v>29745</v>
      </c>
      <c r="S3703" s="35" t="s">
        <v>7962</v>
      </c>
      <c r="T3703" s="36" t="s">
        <v>586</v>
      </c>
      <c r="U3703" s="39" t="str">
        <f>_xlfn.CONCAT(Tabel4[[#This Row],[Personnr.]],"-",Tabel4[[#This Row],[Afdeling]],"-",Tabel4[[#This Row],[ASS_Status]])</f>
        <v>-4200-Inactive - Payroll Eligible</v>
      </c>
    </row>
    <row r="3704" spans="13:21" x14ac:dyDescent="0.4">
      <c r="M3704" s="35" t="s">
        <v>7960</v>
      </c>
      <c r="N3704" s="35"/>
      <c r="O3704" s="35"/>
      <c r="P3704" s="35" t="s">
        <v>33141</v>
      </c>
      <c r="Q3704" s="35" t="s">
        <v>29718</v>
      </c>
      <c r="R3704" s="35" t="s">
        <v>29745</v>
      </c>
      <c r="S3704" s="35" t="s">
        <v>7962</v>
      </c>
      <c r="T3704" s="36" t="s">
        <v>85</v>
      </c>
      <c r="U3704" s="39" t="str">
        <f>_xlfn.CONCAT(Tabel4[[#This Row],[Personnr.]],"-",Tabel4[[#This Row],[Afdeling]],"-",Tabel4[[#This Row],[ASS_Status]])</f>
        <v>-1118-Inactive - Payroll Eligible</v>
      </c>
    </row>
    <row r="3705" spans="13:21" x14ac:dyDescent="0.4">
      <c r="M3705" s="35" t="s">
        <v>7960</v>
      </c>
      <c r="N3705" s="35"/>
      <c r="O3705" s="35"/>
      <c r="P3705" s="35" t="s">
        <v>50003</v>
      </c>
      <c r="Q3705" s="35" t="s">
        <v>29718</v>
      </c>
      <c r="R3705" s="35" t="s">
        <v>29745</v>
      </c>
      <c r="S3705" s="35" t="s">
        <v>7962</v>
      </c>
      <c r="T3705" s="36" t="s">
        <v>85</v>
      </c>
      <c r="U3705" s="39" t="str">
        <f>_xlfn.CONCAT(Tabel4[[#This Row],[Personnr.]],"-",Tabel4[[#This Row],[Afdeling]],"-",Tabel4[[#This Row],[ASS_Status]])</f>
        <v>-1118-Inactive - Payroll Eligible</v>
      </c>
    </row>
    <row r="3706" spans="13:21" ht="33.75" x14ac:dyDescent="0.4">
      <c r="M3706" s="35" t="s">
        <v>7963</v>
      </c>
      <c r="N3706" s="35" t="s">
        <v>50004</v>
      </c>
      <c r="O3706" s="35" t="s">
        <v>7964</v>
      </c>
      <c r="P3706" s="35" t="s">
        <v>33142</v>
      </c>
      <c r="Q3706" s="35" t="s">
        <v>29718</v>
      </c>
      <c r="R3706" s="35" t="s">
        <v>29745</v>
      </c>
      <c r="S3706" s="35" t="s">
        <v>7965</v>
      </c>
      <c r="T3706" s="36" t="s">
        <v>586</v>
      </c>
      <c r="U3706" s="39" t="str">
        <f>_xlfn.CONCAT(Tabel4[[#This Row],[Personnr.]],"-",Tabel4[[#This Row],[Afdeling]],"-",Tabel4[[#This Row],[ASS_Status]])</f>
        <v>33579-4200-Inactive - Payroll Eligible</v>
      </c>
    </row>
    <row r="3707" spans="13:21" x14ac:dyDescent="0.4">
      <c r="M3707" s="35" t="s">
        <v>7966</v>
      </c>
      <c r="N3707" s="35" t="s">
        <v>50005</v>
      </c>
      <c r="O3707" s="35" t="s">
        <v>7967</v>
      </c>
      <c r="P3707" s="35" t="s">
        <v>33143</v>
      </c>
      <c r="Q3707" s="35" t="s">
        <v>29718</v>
      </c>
      <c r="R3707" s="35" t="s">
        <v>29745</v>
      </c>
      <c r="S3707" s="35" t="s">
        <v>7968</v>
      </c>
      <c r="T3707" s="36" t="s">
        <v>39</v>
      </c>
      <c r="U3707" s="39" t="str">
        <f>_xlfn.CONCAT(Tabel4[[#This Row],[Personnr.]],"-",Tabel4[[#This Row],[Afdeling]],"-",Tabel4[[#This Row],[ASS_Status]])</f>
        <v>33424-0132-Inactive - Payroll Eligible</v>
      </c>
    </row>
    <row r="3708" spans="13:21" x14ac:dyDescent="0.4">
      <c r="M3708" s="35" t="s">
        <v>7966</v>
      </c>
      <c r="N3708" s="35"/>
      <c r="O3708" s="35"/>
      <c r="P3708" s="35" t="s">
        <v>33144</v>
      </c>
      <c r="Q3708" s="35" t="s">
        <v>29718</v>
      </c>
      <c r="R3708" s="35" t="s">
        <v>29745</v>
      </c>
      <c r="S3708" s="35" t="s">
        <v>7968</v>
      </c>
      <c r="T3708" s="36" t="s">
        <v>39</v>
      </c>
      <c r="U3708" s="39" t="str">
        <f>_xlfn.CONCAT(Tabel4[[#This Row],[Personnr.]],"-",Tabel4[[#This Row],[Afdeling]],"-",Tabel4[[#This Row],[ASS_Status]])</f>
        <v>-0132-Inactive - Payroll Eligible</v>
      </c>
    </row>
    <row r="3709" spans="13:21" x14ac:dyDescent="0.4">
      <c r="M3709" s="35" t="s">
        <v>7966</v>
      </c>
      <c r="N3709" s="35"/>
      <c r="O3709" s="35"/>
      <c r="P3709" s="35" t="s">
        <v>43016</v>
      </c>
      <c r="Q3709" s="35" t="s">
        <v>29718</v>
      </c>
      <c r="R3709" s="35" t="s">
        <v>29745</v>
      </c>
      <c r="S3709" s="35" t="s">
        <v>7968</v>
      </c>
      <c r="T3709" s="36" t="s">
        <v>39</v>
      </c>
      <c r="U3709" s="39" t="str">
        <f>_xlfn.CONCAT(Tabel4[[#This Row],[Personnr.]],"-",Tabel4[[#This Row],[Afdeling]],"-",Tabel4[[#This Row],[ASS_Status]])</f>
        <v>-0132-Inactive - Payroll Eligible</v>
      </c>
    </row>
    <row r="3710" spans="13:21" ht="45" x14ac:dyDescent="0.4">
      <c r="M3710" s="35" t="s">
        <v>7969</v>
      </c>
      <c r="N3710" s="35" t="s">
        <v>50006</v>
      </c>
      <c r="O3710" s="35" t="s">
        <v>7970</v>
      </c>
      <c r="P3710" s="35" t="s">
        <v>33145</v>
      </c>
      <c r="Q3710" s="35" t="s">
        <v>29718</v>
      </c>
      <c r="R3710" s="35" t="s">
        <v>29754</v>
      </c>
      <c r="S3710" s="35" t="s">
        <v>7971</v>
      </c>
      <c r="T3710" s="36" t="s">
        <v>760</v>
      </c>
      <c r="U3710" s="39" t="str">
        <f>_xlfn.CONCAT(Tabel4[[#This Row],[Personnr.]],"-",Tabel4[[#This Row],[Afdeling]],"-",Tabel4[[#This Row],[ASS_Status]])</f>
        <v>31295-7740-Inactive - Payroll Eligible</v>
      </c>
    </row>
    <row r="3711" spans="13:21" ht="33.75" x14ac:dyDescent="0.4">
      <c r="M3711" s="35" t="s">
        <v>7972</v>
      </c>
      <c r="N3711" s="35" t="s">
        <v>50007</v>
      </c>
      <c r="O3711" s="35" t="s">
        <v>7973</v>
      </c>
      <c r="P3711" s="35" t="s">
        <v>33146</v>
      </c>
      <c r="Q3711" s="35" t="s">
        <v>29718</v>
      </c>
      <c r="R3711" s="35" t="s">
        <v>30191</v>
      </c>
      <c r="S3711" s="35" t="s">
        <v>7974</v>
      </c>
      <c r="T3711" s="36" t="s">
        <v>819</v>
      </c>
      <c r="U3711" s="39" t="str">
        <f>_xlfn.CONCAT(Tabel4[[#This Row],[Personnr.]],"-",Tabel4[[#This Row],[Afdeling]],"-",Tabel4[[#This Row],[ASS_Status]])</f>
        <v>31585-8350-Inactive - Payroll Eligible</v>
      </c>
    </row>
    <row r="3712" spans="13:21" ht="33.75" x14ac:dyDescent="0.4">
      <c r="M3712" s="35" t="s">
        <v>50008</v>
      </c>
      <c r="N3712" s="35" t="s">
        <v>50009</v>
      </c>
      <c r="O3712" s="35" t="s">
        <v>50010</v>
      </c>
      <c r="P3712" s="35" t="s">
        <v>50011</v>
      </c>
      <c r="Q3712" s="35" t="s">
        <v>29721</v>
      </c>
      <c r="R3712" s="35" t="s">
        <v>29719</v>
      </c>
      <c r="S3712" s="35" t="s">
        <v>50012</v>
      </c>
      <c r="T3712" s="36" t="s">
        <v>417</v>
      </c>
      <c r="U3712" s="39" t="str">
        <f>_xlfn.CONCAT(Tabel4[[#This Row],[Personnr.]],"-",Tabel4[[#This Row],[Afdeling]],"-",Tabel4[[#This Row],[ASS_Status]])</f>
        <v>36543-3030-Aktiv ansættelse</v>
      </c>
    </row>
    <row r="3713" spans="13:21" ht="33.75" x14ac:dyDescent="0.4">
      <c r="M3713" s="35" t="s">
        <v>50013</v>
      </c>
      <c r="N3713" s="35" t="s">
        <v>50014</v>
      </c>
      <c r="O3713" s="35" t="s">
        <v>50015</v>
      </c>
      <c r="P3713" s="35" t="s">
        <v>50016</v>
      </c>
      <c r="Q3713" s="35" t="s">
        <v>29718</v>
      </c>
      <c r="R3713" s="35" t="s">
        <v>29745</v>
      </c>
      <c r="S3713" s="35" t="s">
        <v>50017</v>
      </c>
      <c r="T3713" s="36" t="s">
        <v>596</v>
      </c>
      <c r="U3713" s="39" t="str">
        <f>_xlfn.CONCAT(Tabel4[[#This Row],[Personnr.]],"-",Tabel4[[#This Row],[Afdeling]],"-",Tabel4[[#This Row],[ASS_Status]])</f>
        <v>37324-4252-Inactive - Payroll Eligible</v>
      </c>
    </row>
    <row r="3714" spans="13:21" x14ac:dyDescent="0.4">
      <c r="M3714" s="35" t="s">
        <v>50018</v>
      </c>
      <c r="N3714" s="35" t="s">
        <v>50019</v>
      </c>
      <c r="O3714" s="35" t="s">
        <v>50020</v>
      </c>
      <c r="P3714" s="35" t="s">
        <v>50021</v>
      </c>
      <c r="Q3714" s="35" t="s">
        <v>29718</v>
      </c>
      <c r="R3714" s="35" t="s">
        <v>29754</v>
      </c>
      <c r="S3714" s="35" t="s">
        <v>50022</v>
      </c>
      <c r="T3714" s="36" t="s">
        <v>758</v>
      </c>
      <c r="U3714" s="39" t="str">
        <f>_xlfn.CONCAT(Tabel4[[#This Row],[Personnr.]],"-",Tabel4[[#This Row],[Afdeling]],"-",Tabel4[[#This Row],[ASS_Status]])</f>
        <v>36875-7720-Inactive - Payroll Eligible</v>
      </c>
    </row>
    <row r="3715" spans="13:21" x14ac:dyDescent="0.4">
      <c r="M3715" s="35" t="s">
        <v>50023</v>
      </c>
      <c r="N3715" s="35" t="s">
        <v>50024</v>
      </c>
      <c r="O3715" s="35" t="s">
        <v>50025</v>
      </c>
      <c r="P3715" s="35" t="s">
        <v>50026</v>
      </c>
      <c r="Q3715" s="35" t="s">
        <v>29718</v>
      </c>
      <c r="R3715" s="35" t="s">
        <v>29745</v>
      </c>
      <c r="S3715" s="35" t="s">
        <v>50027</v>
      </c>
      <c r="T3715" s="36" t="s">
        <v>39</v>
      </c>
      <c r="U3715" s="39" t="str">
        <f>_xlfn.CONCAT(Tabel4[[#This Row],[Personnr.]],"-",Tabel4[[#This Row],[Afdeling]],"-",Tabel4[[#This Row],[ASS_Status]])</f>
        <v>36960-0132-Inactive - Payroll Eligible</v>
      </c>
    </row>
    <row r="3716" spans="13:21" x14ac:dyDescent="0.4">
      <c r="M3716" s="35" t="s">
        <v>7975</v>
      </c>
      <c r="N3716" s="35" t="s">
        <v>50028</v>
      </c>
      <c r="O3716" s="35" t="s">
        <v>7976</v>
      </c>
      <c r="P3716" s="35" t="s">
        <v>33147</v>
      </c>
      <c r="Q3716" s="35" t="s">
        <v>29721</v>
      </c>
      <c r="R3716" s="35" t="s">
        <v>30254</v>
      </c>
      <c r="S3716" s="35" t="s">
        <v>7977</v>
      </c>
      <c r="T3716" s="36" t="s">
        <v>715</v>
      </c>
      <c r="U3716" s="39" t="str">
        <f>_xlfn.CONCAT(Tabel4[[#This Row],[Personnr.]],"-",Tabel4[[#This Row],[Afdeling]],"-",Tabel4[[#This Row],[ASS_Status]])</f>
        <v>1921-6000-Aktiv ansættelse</v>
      </c>
    </row>
    <row r="3717" spans="13:21" x14ac:dyDescent="0.4">
      <c r="M3717" s="35" t="s">
        <v>7978</v>
      </c>
      <c r="N3717" s="35" t="s">
        <v>50029</v>
      </c>
      <c r="O3717" s="35" t="s">
        <v>7979</v>
      </c>
      <c r="P3717" s="35" t="s">
        <v>33148</v>
      </c>
      <c r="Q3717" s="35" t="s">
        <v>29721</v>
      </c>
      <c r="R3717" s="35" t="s">
        <v>29926</v>
      </c>
      <c r="S3717" s="35" t="s">
        <v>7980</v>
      </c>
      <c r="T3717" s="36" t="s">
        <v>726</v>
      </c>
      <c r="U3717" s="39" t="str">
        <f>_xlfn.CONCAT(Tabel4[[#This Row],[Personnr.]],"-",Tabel4[[#This Row],[Afdeling]],"-",Tabel4[[#This Row],[ASS_Status]])</f>
        <v>29023-6271-Aktiv ansættelse</v>
      </c>
    </row>
    <row r="3718" spans="13:21" x14ac:dyDescent="0.4">
      <c r="M3718" s="35" t="s">
        <v>7978</v>
      </c>
      <c r="N3718" s="35"/>
      <c r="O3718" s="35"/>
      <c r="P3718" s="35" t="s">
        <v>33149</v>
      </c>
      <c r="Q3718" s="35" t="s">
        <v>29718</v>
      </c>
      <c r="R3718" s="35" t="s">
        <v>29857</v>
      </c>
      <c r="S3718" s="35" t="s">
        <v>7980</v>
      </c>
      <c r="T3718" s="36" t="s">
        <v>726</v>
      </c>
      <c r="U3718" s="39" t="str">
        <f>_xlfn.CONCAT(Tabel4[[#This Row],[Personnr.]],"-",Tabel4[[#This Row],[Afdeling]],"-",Tabel4[[#This Row],[ASS_Status]])</f>
        <v>-6271-Inactive - Payroll Eligible</v>
      </c>
    </row>
    <row r="3719" spans="13:21" x14ac:dyDescent="0.4">
      <c r="M3719" s="35" t="s">
        <v>7978</v>
      </c>
      <c r="N3719" s="35"/>
      <c r="O3719" s="35"/>
      <c r="P3719" s="35" t="s">
        <v>33150</v>
      </c>
      <c r="Q3719" s="35" t="s">
        <v>29718</v>
      </c>
      <c r="R3719" s="35" t="s">
        <v>29857</v>
      </c>
      <c r="S3719" s="35" t="s">
        <v>7980</v>
      </c>
      <c r="T3719" s="36" t="s">
        <v>726</v>
      </c>
      <c r="U3719" s="39" t="str">
        <f>_xlfn.CONCAT(Tabel4[[#This Row],[Personnr.]],"-",Tabel4[[#This Row],[Afdeling]],"-",Tabel4[[#This Row],[ASS_Status]])</f>
        <v>-6271-Inactive - Payroll Eligible</v>
      </c>
    </row>
    <row r="3720" spans="13:21" x14ac:dyDescent="0.4">
      <c r="M3720" s="35" t="s">
        <v>7981</v>
      </c>
      <c r="N3720" s="35" t="s">
        <v>50030</v>
      </c>
      <c r="O3720" s="35" t="s">
        <v>139</v>
      </c>
      <c r="P3720" s="35" t="s">
        <v>33151</v>
      </c>
      <c r="Q3720" s="35" t="s">
        <v>29718</v>
      </c>
      <c r="R3720" s="35" t="s">
        <v>29844</v>
      </c>
      <c r="S3720" s="35" t="s">
        <v>7982</v>
      </c>
      <c r="T3720" s="36" t="s">
        <v>605</v>
      </c>
      <c r="U3720" s="39" t="str">
        <f>_xlfn.CONCAT(Tabel4[[#This Row],[Personnr.]],"-",Tabel4[[#This Row],[Afdeling]],"-",Tabel4[[#This Row],[ASS_Status]])</f>
        <v>2254-4280-Inactive - Payroll Eligible</v>
      </c>
    </row>
    <row r="3721" spans="13:21" x14ac:dyDescent="0.4">
      <c r="M3721" s="35" t="s">
        <v>7983</v>
      </c>
      <c r="N3721" s="35" t="s">
        <v>50031</v>
      </c>
      <c r="O3721" s="35" t="s">
        <v>7984</v>
      </c>
      <c r="P3721" s="35" t="s">
        <v>33152</v>
      </c>
      <c r="Q3721" s="35" t="s">
        <v>29718</v>
      </c>
      <c r="R3721" s="35" t="s">
        <v>29844</v>
      </c>
      <c r="S3721" s="35" t="s">
        <v>7985</v>
      </c>
      <c r="T3721" s="36" t="s">
        <v>832</v>
      </c>
      <c r="U3721" s="39" t="str">
        <f>_xlfn.CONCAT(Tabel4[[#This Row],[Personnr.]],"-",Tabel4[[#This Row],[Afdeling]],"-",Tabel4[[#This Row],[ASS_Status]])</f>
        <v>13422-8510-Inactive - Payroll Eligible</v>
      </c>
    </row>
    <row r="3722" spans="13:21" x14ac:dyDescent="0.4">
      <c r="M3722" s="35" t="s">
        <v>7986</v>
      </c>
      <c r="N3722" s="35" t="s">
        <v>50032</v>
      </c>
      <c r="O3722" s="35" t="s">
        <v>7987</v>
      </c>
      <c r="P3722" s="35" t="s">
        <v>33153</v>
      </c>
      <c r="Q3722" s="35" t="s">
        <v>29721</v>
      </c>
      <c r="R3722" s="35" t="s">
        <v>29844</v>
      </c>
      <c r="S3722" s="35" t="s">
        <v>7988</v>
      </c>
      <c r="T3722" s="36" t="s">
        <v>456</v>
      </c>
      <c r="U3722" s="39" t="str">
        <f>_xlfn.CONCAT(Tabel4[[#This Row],[Personnr.]],"-",Tabel4[[#This Row],[Afdeling]],"-",Tabel4[[#This Row],[ASS_Status]])</f>
        <v>13679-3140-Aktiv ansættelse</v>
      </c>
    </row>
    <row r="3723" spans="13:21" x14ac:dyDescent="0.4">
      <c r="M3723" s="35" t="s">
        <v>7989</v>
      </c>
      <c r="N3723" s="35" t="s">
        <v>50033</v>
      </c>
      <c r="O3723" s="35" t="s">
        <v>7990</v>
      </c>
      <c r="P3723" s="35" t="s">
        <v>33154</v>
      </c>
      <c r="Q3723" s="35" t="s">
        <v>29721</v>
      </c>
      <c r="R3723" s="35" t="s">
        <v>29726</v>
      </c>
      <c r="S3723" s="35" t="s">
        <v>7991</v>
      </c>
      <c r="T3723" s="36" t="s">
        <v>761</v>
      </c>
      <c r="U3723" s="39" t="str">
        <f>_xlfn.CONCAT(Tabel4[[#This Row],[Personnr.]],"-",Tabel4[[#This Row],[Afdeling]],"-",Tabel4[[#This Row],[ASS_Status]])</f>
        <v>28202-7750-Aktiv ansættelse</v>
      </c>
    </row>
    <row r="3724" spans="13:21" ht="33.75" x14ac:dyDescent="0.4">
      <c r="M3724" s="35" t="s">
        <v>7992</v>
      </c>
      <c r="N3724" s="35" t="s">
        <v>50034</v>
      </c>
      <c r="O3724" s="35" t="s">
        <v>7993</v>
      </c>
      <c r="P3724" s="35" t="s">
        <v>33155</v>
      </c>
      <c r="Q3724" s="35" t="s">
        <v>29721</v>
      </c>
      <c r="R3724" s="35" t="s">
        <v>29722</v>
      </c>
      <c r="S3724" s="35" t="s">
        <v>7994</v>
      </c>
      <c r="T3724" s="36" t="s">
        <v>243</v>
      </c>
      <c r="U3724" s="39" t="str">
        <f>_xlfn.CONCAT(Tabel4[[#This Row],[Personnr.]],"-",Tabel4[[#This Row],[Afdeling]],"-",Tabel4[[#This Row],[ASS_Status]])</f>
        <v>11242-2512-Aktiv ansættelse</v>
      </c>
    </row>
    <row r="3725" spans="13:21" x14ac:dyDescent="0.4">
      <c r="M3725" s="35" t="s">
        <v>7995</v>
      </c>
      <c r="N3725" s="35" t="s">
        <v>50035</v>
      </c>
      <c r="O3725" s="35" t="s">
        <v>7996</v>
      </c>
      <c r="P3725" s="35" t="s">
        <v>33156</v>
      </c>
      <c r="Q3725" s="35" t="s">
        <v>29721</v>
      </c>
      <c r="R3725" s="35" t="s">
        <v>29722</v>
      </c>
      <c r="S3725" s="35" t="s">
        <v>7997</v>
      </c>
      <c r="T3725" s="36" t="s">
        <v>11863</v>
      </c>
      <c r="U3725" s="39" t="str">
        <f>_xlfn.CONCAT(Tabel4[[#This Row],[Personnr.]],"-",Tabel4[[#This Row],[Afdeling]],"-",Tabel4[[#This Row],[ASS_Status]])</f>
        <v>27010-2306-Aktiv ansættelse</v>
      </c>
    </row>
    <row r="3726" spans="13:21" x14ac:dyDescent="0.4">
      <c r="M3726" s="35" t="s">
        <v>7998</v>
      </c>
      <c r="N3726" s="35" t="s">
        <v>50036</v>
      </c>
      <c r="O3726" s="35" t="s">
        <v>7999</v>
      </c>
      <c r="P3726" s="35" t="s">
        <v>33157</v>
      </c>
      <c r="Q3726" s="35" t="s">
        <v>29721</v>
      </c>
      <c r="R3726" s="35" t="s">
        <v>29729</v>
      </c>
      <c r="S3726" s="35" t="s">
        <v>8000</v>
      </c>
      <c r="T3726" s="36" t="s">
        <v>599</v>
      </c>
      <c r="U3726" s="39" t="str">
        <f>_xlfn.CONCAT(Tabel4[[#This Row],[Personnr.]],"-",Tabel4[[#This Row],[Afdeling]],"-",Tabel4[[#This Row],[ASS_Status]])</f>
        <v>5561-4261-Aktiv ansættelse</v>
      </c>
    </row>
    <row r="3727" spans="13:21" x14ac:dyDescent="0.4">
      <c r="M3727" s="35" t="s">
        <v>8001</v>
      </c>
      <c r="N3727" s="35" t="s">
        <v>50037</v>
      </c>
      <c r="O3727" s="35" t="s">
        <v>8002</v>
      </c>
      <c r="P3727" s="35" t="s">
        <v>33158</v>
      </c>
      <c r="Q3727" s="35" t="s">
        <v>29718</v>
      </c>
      <c r="R3727" s="35" t="s">
        <v>29722</v>
      </c>
      <c r="S3727" s="35" t="s">
        <v>8003</v>
      </c>
      <c r="T3727" s="36" t="s">
        <v>143</v>
      </c>
      <c r="U3727" s="39" t="str">
        <f>_xlfn.CONCAT(Tabel4[[#This Row],[Personnr.]],"-",Tabel4[[#This Row],[Afdeling]],"-",Tabel4[[#This Row],[ASS_Status]])</f>
        <v>26504-2270-Inactive - Payroll Eligible</v>
      </c>
    </row>
    <row r="3728" spans="13:21" x14ac:dyDescent="0.4">
      <c r="M3728" s="35" t="s">
        <v>8004</v>
      </c>
      <c r="N3728" s="35" t="s">
        <v>50038</v>
      </c>
      <c r="O3728" s="35" t="s">
        <v>8005</v>
      </c>
      <c r="P3728" s="35" t="s">
        <v>33159</v>
      </c>
      <c r="Q3728" s="35" t="s">
        <v>29721</v>
      </c>
      <c r="R3728" s="35" t="s">
        <v>29838</v>
      </c>
      <c r="S3728" s="35" t="s">
        <v>8006</v>
      </c>
      <c r="T3728" s="36" t="s">
        <v>848</v>
      </c>
      <c r="U3728" s="39" t="str">
        <f>_xlfn.CONCAT(Tabel4[[#This Row],[Personnr.]],"-",Tabel4[[#This Row],[Afdeling]],"-",Tabel4[[#This Row],[ASS_Status]])</f>
        <v>26136-8606-Aktiv ansættelse</v>
      </c>
    </row>
    <row r="3729" spans="13:21" ht="33.75" x14ac:dyDescent="0.4">
      <c r="M3729" s="35" t="s">
        <v>8007</v>
      </c>
      <c r="N3729" s="35" t="s">
        <v>50039</v>
      </c>
      <c r="O3729" s="35" t="s">
        <v>8008</v>
      </c>
      <c r="P3729" s="35" t="s">
        <v>33160</v>
      </c>
      <c r="Q3729" s="35" t="s">
        <v>29721</v>
      </c>
      <c r="R3729" s="35" t="s">
        <v>29722</v>
      </c>
      <c r="S3729" s="35" t="s">
        <v>8009</v>
      </c>
      <c r="T3729" s="36" t="s">
        <v>168</v>
      </c>
      <c r="U3729" s="39" t="str">
        <f>_xlfn.CONCAT(Tabel4[[#This Row],[Personnr.]],"-",Tabel4[[#This Row],[Afdeling]],"-",Tabel4[[#This Row],[ASS_Status]])</f>
        <v>27834-2336-Aktiv ansættelse</v>
      </c>
    </row>
    <row r="3730" spans="13:21" x14ac:dyDescent="0.4">
      <c r="M3730" s="35" t="s">
        <v>8010</v>
      </c>
      <c r="N3730" s="35" t="s">
        <v>50040</v>
      </c>
      <c r="O3730" s="35" t="s">
        <v>8011</v>
      </c>
      <c r="P3730" s="35" t="s">
        <v>33161</v>
      </c>
      <c r="Q3730" s="35" t="s">
        <v>29718</v>
      </c>
      <c r="R3730" s="35" t="s">
        <v>29791</v>
      </c>
      <c r="S3730" s="35" t="s">
        <v>8012</v>
      </c>
      <c r="T3730" s="36" t="s">
        <v>757</v>
      </c>
      <c r="U3730" s="39" t="str">
        <f>_xlfn.CONCAT(Tabel4[[#This Row],[Personnr.]],"-",Tabel4[[#This Row],[Afdeling]],"-",Tabel4[[#This Row],[ASS_Status]])</f>
        <v>31278-7710-Inactive - Payroll Eligible</v>
      </c>
    </row>
    <row r="3731" spans="13:21" ht="33.75" x14ac:dyDescent="0.4">
      <c r="M3731" s="35" t="s">
        <v>8013</v>
      </c>
      <c r="N3731" s="35" t="s">
        <v>50041</v>
      </c>
      <c r="O3731" s="35" t="s">
        <v>8014</v>
      </c>
      <c r="P3731" s="35" t="s">
        <v>33162</v>
      </c>
      <c r="Q3731" s="35" t="s">
        <v>29721</v>
      </c>
      <c r="R3731" s="35" t="s">
        <v>29719</v>
      </c>
      <c r="S3731" s="35" t="s">
        <v>8015</v>
      </c>
      <c r="T3731" s="36" t="s">
        <v>396</v>
      </c>
      <c r="U3731" s="39" t="str">
        <f>_xlfn.CONCAT(Tabel4[[#This Row],[Personnr.]],"-",Tabel4[[#This Row],[Afdeling]],"-",Tabel4[[#This Row],[ASS_Status]])</f>
        <v>31993-2997-Aktiv ansættelse</v>
      </c>
    </row>
    <row r="3732" spans="13:21" x14ac:dyDescent="0.4">
      <c r="M3732" s="35" t="s">
        <v>8016</v>
      </c>
      <c r="N3732" s="35" t="s">
        <v>50042</v>
      </c>
      <c r="O3732" s="35" t="s">
        <v>8017</v>
      </c>
      <c r="P3732" s="35" t="s">
        <v>33163</v>
      </c>
      <c r="Q3732" s="35" t="s">
        <v>29721</v>
      </c>
      <c r="R3732" s="35" t="s">
        <v>29737</v>
      </c>
      <c r="S3732" s="35" t="s">
        <v>8018</v>
      </c>
      <c r="T3732" s="36" t="s">
        <v>547</v>
      </c>
      <c r="U3732" s="39" t="str">
        <f>_xlfn.CONCAT(Tabel4[[#This Row],[Personnr.]],"-",Tabel4[[#This Row],[Afdeling]],"-",Tabel4[[#This Row],[ASS_Status]])</f>
        <v>17993-3446-Aktiv ansættelse</v>
      </c>
    </row>
    <row r="3733" spans="13:21" ht="33.75" x14ac:dyDescent="0.4">
      <c r="M3733" s="35" t="s">
        <v>8019</v>
      </c>
      <c r="N3733" s="35" t="s">
        <v>50043</v>
      </c>
      <c r="O3733" s="35" t="s">
        <v>8020</v>
      </c>
      <c r="P3733" s="35" t="s">
        <v>33164</v>
      </c>
      <c r="Q3733" s="35" t="s">
        <v>29721</v>
      </c>
      <c r="R3733" s="35" t="s">
        <v>42757</v>
      </c>
      <c r="S3733" s="35" t="s">
        <v>8021</v>
      </c>
      <c r="T3733" s="36" t="s">
        <v>149</v>
      </c>
      <c r="U3733" s="39" t="str">
        <f>_xlfn.CONCAT(Tabel4[[#This Row],[Personnr.]],"-",Tabel4[[#This Row],[Afdeling]],"-",Tabel4[[#This Row],[ASS_Status]])</f>
        <v>33689-2281-Aktiv ansættelse</v>
      </c>
    </row>
    <row r="3734" spans="13:21" x14ac:dyDescent="0.4">
      <c r="M3734" s="35" t="s">
        <v>33165</v>
      </c>
      <c r="N3734" s="35" t="s">
        <v>50044</v>
      </c>
      <c r="O3734" s="35" t="s">
        <v>26963</v>
      </c>
      <c r="P3734" s="35" t="s">
        <v>33166</v>
      </c>
      <c r="Q3734" s="35" t="s">
        <v>29721</v>
      </c>
      <c r="R3734" s="35" t="s">
        <v>29802</v>
      </c>
      <c r="S3734" s="35" t="s">
        <v>29116</v>
      </c>
      <c r="T3734" s="36" t="s">
        <v>248</v>
      </c>
      <c r="U3734" s="39" t="str">
        <f>_xlfn.CONCAT(Tabel4[[#This Row],[Personnr.]],"-",Tabel4[[#This Row],[Afdeling]],"-",Tabel4[[#This Row],[ASS_Status]])</f>
        <v>34059-2522-Aktiv ansættelse</v>
      </c>
    </row>
    <row r="3735" spans="13:21" ht="33.75" x14ac:dyDescent="0.4">
      <c r="M3735" s="35" t="s">
        <v>8022</v>
      </c>
      <c r="N3735" s="35" t="s">
        <v>50045</v>
      </c>
      <c r="O3735" s="35" t="s">
        <v>8023</v>
      </c>
      <c r="P3735" s="35" t="s">
        <v>33167</v>
      </c>
      <c r="Q3735" s="35" t="s">
        <v>33850</v>
      </c>
      <c r="R3735" s="35" t="s">
        <v>29726</v>
      </c>
      <c r="S3735" s="35" t="s">
        <v>8024</v>
      </c>
      <c r="T3735" s="36" t="s">
        <v>137</v>
      </c>
      <c r="U3735" s="39" t="str">
        <f>_xlfn.CONCAT(Tabel4[[#This Row],[Personnr.]],"-",Tabel4[[#This Row],[Afdeling]],"-",Tabel4[[#This Row],[ASS_Status]])</f>
        <v>26629-2252-Delvis genopt af arb. (188)</v>
      </c>
    </row>
    <row r="3736" spans="13:21" x14ac:dyDescent="0.4">
      <c r="M3736" s="35" t="s">
        <v>8025</v>
      </c>
      <c r="N3736" s="35" t="s">
        <v>50046</v>
      </c>
      <c r="O3736" s="35" t="s">
        <v>8026</v>
      </c>
      <c r="P3736" s="35" t="s">
        <v>33168</v>
      </c>
      <c r="Q3736" s="35" t="s">
        <v>29721</v>
      </c>
      <c r="R3736" s="35" t="s">
        <v>29802</v>
      </c>
      <c r="S3736" s="35" t="s">
        <v>8027</v>
      </c>
      <c r="T3736" s="36" t="s">
        <v>243</v>
      </c>
      <c r="U3736" s="39" t="str">
        <f>_xlfn.CONCAT(Tabel4[[#This Row],[Personnr.]],"-",Tabel4[[#This Row],[Afdeling]],"-",Tabel4[[#This Row],[ASS_Status]])</f>
        <v>27552-2512-Aktiv ansættelse</v>
      </c>
    </row>
    <row r="3737" spans="13:21" x14ac:dyDescent="0.4">
      <c r="M3737" s="35" t="s">
        <v>8028</v>
      </c>
      <c r="N3737" s="35" t="s">
        <v>50047</v>
      </c>
      <c r="O3737" s="35" t="s">
        <v>8029</v>
      </c>
      <c r="P3737" s="35" t="s">
        <v>33169</v>
      </c>
      <c r="Q3737" s="35" t="s">
        <v>29721</v>
      </c>
      <c r="R3737" s="35" t="s">
        <v>29722</v>
      </c>
      <c r="S3737" s="35" t="s">
        <v>8030</v>
      </c>
      <c r="T3737" s="36" t="s">
        <v>605</v>
      </c>
      <c r="U3737" s="39" t="str">
        <f>_xlfn.CONCAT(Tabel4[[#This Row],[Personnr.]],"-",Tabel4[[#This Row],[Afdeling]],"-",Tabel4[[#This Row],[ASS_Status]])</f>
        <v>25183-4280-Aktiv ansættelse</v>
      </c>
    </row>
    <row r="3738" spans="13:21" x14ac:dyDescent="0.4">
      <c r="M3738" s="35" t="s">
        <v>8031</v>
      </c>
      <c r="N3738" s="35" t="s">
        <v>50048</v>
      </c>
      <c r="O3738" s="35" t="s">
        <v>8032</v>
      </c>
      <c r="P3738" s="35" t="s">
        <v>33170</v>
      </c>
      <c r="Q3738" s="35" t="s">
        <v>29718</v>
      </c>
      <c r="R3738" s="35" t="s">
        <v>29745</v>
      </c>
      <c r="S3738" s="35" t="s">
        <v>8033</v>
      </c>
      <c r="T3738" s="36" t="s">
        <v>85</v>
      </c>
      <c r="U3738" s="39" t="str">
        <f>_xlfn.CONCAT(Tabel4[[#This Row],[Personnr.]],"-",Tabel4[[#This Row],[Afdeling]],"-",Tabel4[[#This Row],[ASS_Status]])</f>
        <v>32396-1118-Inactive - Payroll Eligible</v>
      </c>
    </row>
    <row r="3739" spans="13:21" x14ac:dyDescent="0.4">
      <c r="M3739" s="35" t="s">
        <v>8031</v>
      </c>
      <c r="N3739" s="35"/>
      <c r="O3739" s="35"/>
      <c r="P3739" s="35" t="s">
        <v>33171</v>
      </c>
      <c r="Q3739" s="35" t="s">
        <v>29718</v>
      </c>
      <c r="R3739" s="35" t="s">
        <v>29745</v>
      </c>
      <c r="S3739" s="35" t="s">
        <v>8033</v>
      </c>
      <c r="T3739" s="36" t="s">
        <v>85</v>
      </c>
      <c r="U3739" s="39" t="str">
        <f>_xlfn.CONCAT(Tabel4[[#This Row],[Personnr.]],"-",Tabel4[[#This Row],[Afdeling]],"-",Tabel4[[#This Row],[ASS_Status]])</f>
        <v>-1118-Inactive - Payroll Eligible</v>
      </c>
    </row>
    <row r="3740" spans="13:21" x14ac:dyDescent="0.4">
      <c r="M3740" s="35" t="s">
        <v>8031</v>
      </c>
      <c r="N3740" s="35"/>
      <c r="O3740" s="35"/>
      <c r="P3740" s="35" t="s">
        <v>50049</v>
      </c>
      <c r="Q3740" s="35" t="s">
        <v>29721</v>
      </c>
      <c r="R3740" s="35" t="s">
        <v>29857</v>
      </c>
      <c r="S3740" s="35" t="s">
        <v>8033</v>
      </c>
      <c r="T3740" s="36" t="s">
        <v>85</v>
      </c>
      <c r="U3740" s="39" t="str">
        <f>_xlfn.CONCAT(Tabel4[[#This Row],[Personnr.]],"-",Tabel4[[#This Row],[Afdeling]],"-",Tabel4[[#This Row],[ASS_Status]])</f>
        <v>-1118-Aktiv ansættelse</v>
      </c>
    </row>
    <row r="3741" spans="13:21" x14ac:dyDescent="0.4">
      <c r="M3741" s="35" t="s">
        <v>8034</v>
      </c>
      <c r="N3741" s="35" t="s">
        <v>50050</v>
      </c>
      <c r="O3741" s="35" t="s">
        <v>8035</v>
      </c>
      <c r="P3741" s="35" t="s">
        <v>33172</v>
      </c>
      <c r="Q3741" s="35" t="s">
        <v>29721</v>
      </c>
      <c r="R3741" s="35" t="s">
        <v>29748</v>
      </c>
      <c r="S3741" s="35" t="s">
        <v>8036</v>
      </c>
      <c r="T3741" s="36" t="s">
        <v>27</v>
      </c>
      <c r="U3741" s="39" t="str">
        <f>_xlfn.CONCAT(Tabel4[[#This Row],[Personnr.]],"-",Tabel4[[#This Row],[Afdeling]],"-",Tabel4[[#This Row],[ASS_Status]])</f>
        <v>31279-0112-Aktiv ansættelse</v>
      </c>
    </row>
    <row r="3742" spans="13:21" x14ac:dyDescent="0.4">
      <c r="M3742" s="35" t="s">
        <v>8037</v>
      </c>
      <c r="N3742" s="35" t="s">
        <v>50051</v>
      </c>
      <c r="O3742" s="35" t="s">
        <v>8038</v>
      </c>
      <c r="P3742" s="35" t="s">
        <v>33173</v>
      </c>
      <c r="Q3742" s="35" t="s">
        <v>29718</v>
      </c>
      <c r="R3742" s="35" t="s">
        <v>29761</v>
      </c>
      <c r="S3742" s="35" t="s">
        <v>8039</v>
      </c>
      <c r="T3742" s="36" t="s">
        <v>44</v>
      </c>
      <c r="U3742" s="39" t="str">
        <f>_xlfn.CONCAT(Tabel4[[#This Row],[Personnr.]],"-",Tabel4[[#This Row],[Afdeling]],"-",Tabel4[[#This Row],[ASS_Status]])</f>
        <v>26563-1000-Inactive - Payroll Eligible</v>
      </c>
    </row>
    <row r="3743" spans="13:21" x14ac:dyDescent="0.4">
      <c r="M3743" s="35" t="s">
        <v>8037</v>
      </c>
      <c r="N3743" s="35"/>
      <c r="O3743" s="35"/>
      <c r="P3743" s="35" t="s">
        <v>33174</v>
      </c>
      <c r="Q3743" s="35" t="s">
        <v>29718</v>
      </c>
      <c r="R3743" s="35" t="s">
        <v>29737</v>
      </c>
      <c r="S3743" s="35" t="s">
        <v>8039</v>
      </c>
      <c r="T3743" s="36" t="s">
        <v>65</v>
      </c>
      <c r="U3743" s="39" t="str">
        <f>_xlfn.CONCAT(Tabel4[[#This Row],[Personnr.]],"-",Tabel4[[#This Row],[Afdeling]],"-",Tabel4[[#This Row],[ASS_Status]])</f>
        <v>-1053-Inactive - Payroll Eligible</v>
      </c>
    </row>
    <row r="3744" spans="13:21" x14ac:dyDescent="0.4">
      <c r="M3744" s="35" t="s">
        <v>8037</v>
      </c>
      <c r="N3744" s="35"/>
      <c r="O3744" s="35"/>
      <c r="P3744" s="35" t="s">
        <v>43017</v>
      </c>
      <c r="Q3744" s="35" t="s">
        <v>29721</v>
      </c>
      <c r="R3744" s="35" t="s">
        <v>29737</v>
      </c>
      <c r="S3744" s="35" t="s">
        <v>8039</v>
      </c>
      <c r="T3744" s="36" t="s">
        <v>65</v>
      </c>
      <c r="U3744" s="39" t="str">
        <f>_xlfn.CONCAT(Tabel4[[#This Row],[Personnr.]],"-",Tabel4[[#This Row],[Afdeling]],"-",Tabel4[[#This Row],[ASS_Status]])</f>
        <v>-1053-Aktiv ansættelse</v>
      </c>
    </row>
    <row r="3745" spans="13:21" x14ac:dyDescent="0.4">
      <c r="M3745" s="35" t="s">
        <v>8040</v>
      </c>
      <c r="N3745" s="35" t="s">
        <v>50052</v>
      </c>
      <c r="O3745" s="35" t="s">
        <v>8041</v>
      </c>
      <c r="P3745" s="35" t="s">
        <v>33175</v>
      </c>
      <c r="Q3745" s="35" t="s">
        <v>29718</v>
      </c>
      <c r="R3745" s="35" t="s">
        <v>29761</v>
      </c>
      <c r="S3745" s="35" t="s">
        <v>8042</v>
      </c>
      <c r="T3745" s="36" t="s">
        <v>615</v>
      </c>
      <c r="U3745" s="39" t="str">
        <f>_xlfn.CONCAT(Tabel4[[#This Row],[Personnr.]],"-",Tabel4[[#This Row],[Afdeling]],"-",Tabel4[[#This Row],[ASS_Status]])</f>
        <v>33792-4615-Inactive - Payroll Eligible</v>
      </c>
    </row>
    <row r="3746" spans="13:21" ht="33.75" x14ac:dyDescent="0.4">
      <c r="M3746" s="35" t="s">
        <v>8043</v>
      </c>
      <c r="N3746" s="35" t="s">
        <v>50053</v>
      </c>
      <c r="O3746" s="35" t="s">
        <v>8044</v>
      </c>
      <c r="P3746" s="35" t="s">
        <v>33176</v>
      </c>
      <c r="Q3746" s="35" t="s">
        <v>29718</v>
      </c>
      <c r="R3746" s="35" t="s">
        <v>29745</v>
      </c>
      <c r="S3746" s="35" t="s">
        <v>8045</v>
      </c>
      <c r="T3746" s="36" t="s">
        <v>39</v>
      </c>
      <c r="U3746" s="39" t="str">
        <f>_xlfn.CONCAT(Tabel4[[#This Row],[Personnr.]],"-",Tabel4[[#This Row],[Afdeling]],"-",Tabel4[[#This Row],[ASS_Status]])</f>
        <v>27713-0132-Inactive - Payroll Eligible</v>
      </c>
    </row>
    <row r="3747" spans="13:21" ht="33.75" x14ac:dyDescent="0.4">
      <c r="M3747" s="35" t="s">
        <v>8043</v>
      </c>
      <c r="N3747" s="35"/>
      <c r="O3747" s="35"/>
      <c r="P3747" s="35" t="s">
        <v>33177</v>
      </c>
      <c r="Q3747" s="35" t="s">
        <v>29718</v>
      </c>
      <c r="R3747" s="35" t="s">
        <v>29745</v>
      </c>
      <c r="S3747" s="35" t="s">
        <v>8045</v>
      </c>
      <c r="T3747" s="36" t="s">
        <v>39</v>
      </c>
      <c r="U3747" s="39" t="str">
        <f>_xlfn.CONCAT(Tabel4[[#This Row],[Personnr.]],"-",Tabel4[[#This Row],[Afdeling]],"-",Tabel4[[#This Row],[ASS_Status]])</f>
        <v>-0132-Inactive - Payroll Eligible</v>
      </c>
    </row>
    <row r="3748" spans="13:21" ht="33.75" x14ac:dyDescent="0.4">
      <c r="M3748" s="35" t="s">
        <v>8043</v>
      </c>
      <c r="N3748" s="35"/>
      <c r="O3748" s="35"/>
      <c r="P3748" s="35" t="s">
        <v>33178</v>
      </c>
      <c r="Q3748" s="35" t="s">
        <v>29718</v>
      </c>
      <c r="R3748" s="35" t="s">
        <v>29745</v>
      </c>
      <c r="S3748" s="35" t="s">
        <v>8045</v>
      </c>
      <c r="T3748" s="36" t="s">
        <v>39</v>
      </c>
      <c r="U3748" s="39" t="str">
        <f>_xlfn.CONCAT(Tabel4[[#This Row],[Personnr.]],"-",Tabel4[[#This Row],[Afdeling]],"-",Tabel4[[#This Row],[ASS_Status]])</f>
        <v>-0132-Inactive - Payroll Eligible</v>
      </c>
    </row>
    <row r="3749" spans="13:21" ht="33.75" x14ac:dyDescent="0.4">
      <c r="M3749" s="35" t="s">
        <v>8043</v>
      </c>
      <c r="N3749" s="35"/>
      <c r="O3749" s="35"/>
      <c r="P3749" s="35" t="s">
        <v>33179</v>
      </c>
      <c r="Q3749" s="35" t="s">
        <v>29718</v>
      </c>
      <c r="R3749" s="35" t="s">
        <v>29857</v>
      </c>
      <c r="S3749" s="35" t="s">
        <v>8045</v>
      </c>
      <c r="T3749" s="36" t="s">
        <v>40</v>
      </c>
      <c r="U3749" s="39" t="str">
        <f>_xlfn.CONCAT(Tabel4[[#This Row],[Personnr.]],"-",Tabel4[[#This Row],[Afdeling]],"-",Tabel4[[#This Row],[ASS_Status]])</f>
        <v>-0133-Inactive - Payroll Eligible</v>
      </c>
    </row>
    <row r="3750" spans="13:21" ht="33.75" x14ac:dyDescent="0.4">
      <c r="M3750" s="35" t="s">
        <v>8046</v>
      </c>
      <c r="N3750" s="35" t="s">
        <v>50054</v>
      </c>
      <c r="O3750" s="35" t="s">
        <v>8047</v>
      </c>
      <c r="P3750" s="35" t="s">
        <v>33180</v>
      </c>
      <c r="Q3750" s="35" t="s">
        <v>29721</v>
      </c>
      <c r="R3750" s="35" t="s">
        <v>29786</v>
      </c>
      <c r="S3750" s="35" t="s">
        <v>8048</v>
      </c>
      <c r="T3750" s="36" t="s">
        <v>8784</v>
      </c>
      <c r="U3750" s="39" t="str">
        <f>_xlfn.CONCAT(Tabel4[[#This Row],[Personnr.]],"-",Tabel4[[#This Row],[Afdeling]],"-",Tabel4[[#This Row],[ASS_Status]])</f>
        <v>27678-2741-Aktiv ansættelse</v>
      </c>
    </row>
    <row r="3751" spans="13:21" ht="33.75" x14ac:dyDescent="0.4">
      <c r="M3751" s="35" t="s">
        <v>33181</v>
      </c>
      <c r="N3751" s="35" t="s">
        <v>50055</v>
      </c>
      <c r="O3751" s="35" t="s">
        <v>33182</v>
      </c>
      <c r="P3751" s="35" t="s">
        <v>33183</v>
      </c>
      <c r="Q3751" s="35" t="s">
        <v>29718</v>
      </c>
      <c r="R3751" s="35" t="s">
        <v>29761</v>
      </c>
      <c r="S3751" s="35" t="s">
        <v>33184</v>
      </c>
      <c r="T3751" s="36" t="s">
        <v>153</v>
      </c>
      <c r="U3751" s="39" t="str">
        <f>_xlfn.CONCAT(Tabel4[[#This Row],[Personnr.]],"-",Tabel4[[#This Row],[Afdeling]],"-",Tabel4[[#This Row],[ASS_Status]])</f>
        <v>35306-2285-Inactive - Payroll Eligible</v>
      </c>
    </row>
    <row r="3752" spans="13:21" x14ac:dyDescent="0.4">
      <c r="M3752" s="35" t="s">
        <v>8049</v>
      </c>
      <c r="N3752" s="35" t="s">
        <v>50056</v>
      </c>
      <c r="O3752" s="35" t="s">
        <v>8050</v>
      </c>
      <c r="P3752" s="35" t="s">
        <v>33185</v>
      </c>
      <c r="Q3752" s="35" t="s">
        <v>29721</v>
      </c>
      <c r="R3752" s="35" t="s">
        <v>29737</v>
      </c>
      <c r="S3752" s="35" t="s">
        <v>8051</v>
      </c>
      <c r="T3752" s="36" t="s">
        <v>585</v>
      </c>
      <c r="U3752" s="39" t="str">
        <f>_xlfn.CONCAT(Tabel4[[#This Row],[Personnr.]],"-",Tabel4[[#This Row],[Afdeling]],"-",Tabel4[[#This Row],[ASS_Status]])</f>
        <v>29988-4192-Aktiv ansættelse</v>
      </c>
    </row>
    <row r="3753" spans="13:21" x14ac:dyDescent="0.4">
      <c r="M3753" s="35" t="s">
        <v>8052</v>
      </c>
      <c r="N3753" s="35" t="s">
        <v>50057</v>
      </c>
      <c r="O3753" s="35" t="s">
        <v>8053</v>
      </c>
      <c r="P3753" s="35" t="s">
        <v>33186</v>
      </c>
      <c r="Q3753" s="35" t="s">
        <v>29721</v>
      </c>
      <c r="R3753" s="35" t="s">
        <v>29748</v>
      </c>
      <c r="S3753" s="35" t="s">
        <v>8054</v>
      </c>
      <c r="T3753" s="36" t="s">
        <v>265</v>
      </c>
      <c r="U3753" s="39" t="str">
        <f>_xlfn.CONCAT(Tabel4[[#This Row],[Personnr.]],"-",Tabel4[[#This Row],[Afdeling]],"-",Tabel4[[#This Row],[ASS_Status]])</f>
        <v>33742-2620-Aktiv ansættelse</v>
      </c>
    </row>
    <row r="3754" spans="13:21" x14ac:dyDescent="0.4">
      <c r="M3754" s="35" t="s">
        <v>44640</v>
      </c>
      <c r="N3754" s="35" t="s">
        <v>50058</v>
      </c>
      <c r="O3754" s="35" t="s">
        <v>44641</v>
      </c>
      <c r="P3754" s="35" t="s">
        <v>43018</v>
      </c>
      <c r="Q3754" s="35" t="s">
        <v>29718</v>
      </c>
      <c r="R3754" s="35" t="s">
        <v>29745</v>
      </c>
      <c r="S3754" s="35" t="s">
        <v>43019</v>
      </c>
      <c r="T3754" s="36" t="s">
        <v>586</v>
      </c>
      <c r="U3754" s="39" t="str">
        <f>_xlfn.CONCAT(Tabel4[[#This Row],[Personnr.]],"-",Tabel4[[#This Row],[Afdeling]],"-",Tabel4[[#This Row],[ASS_Status]])</f>
        <v>36027-4200-Inactive - Payroll Eligible</v>
      </c>
    </row>
    <row r="3755" spans="13:21" x14ac:dyDescent="0.4">
      <c r="M3755" s="35" t="s">
        <v>44640</v>
      </c>
      <c r="N3755" s="35"/>
      <c r="O3755" s="35"/>
      <c r="P3755" s="35" t="s">
        <v>50059</v>
      </c>
      <c r="Q3755" s="35" t="s">
        <v>29718</v>
      </c>
      <c r="R3755" s="35" t="s">
        <v>29745</v>
      </c>
      <c r="S3755" s="35" t="s">
        <v>43019</v>
      </c>
      <c r="T3755" s="36" t="s">
        <v>586</v>
      </c>
      <c r="U3755" s="39" t="str">
        <f>_xlfn.CONCAT(Tabel4[[#This Row],[Personnr.]],"-",Tabel4[[#This Row],[Afdeling]],"-",Tabel4[[#This Row],[ASS_Status]])</f>
        <v>-4200-Inactive - Payroll Eligible</v>
      </c>
    </row>
    <row r="3756" spans="13:21" x14ac:dyDescent="0.4">
      <c r="M3756" s="35" t="s">
        <v>44642</v>
      </c>
      <c r="N3756" s="35" t="s">
        <v>50060</v>
      </c>
      <c r="O3756" s="35" t="s">
        <v>44643</v>
      </c>
      <c r="P3756" s="35" t="s">
        <v>43020</v>
      </c>
      <c r="Q3756" s="35" t="s">
        <v>29718</v>
      </c>
      <c r="R3756" s="35" t="s">
        <v>29754</v>
      </c>
      <c r="S3756" s="35" t="s">
        <v>43021</v>
      </c>
      <c r="T3756" s="36" t="s">
        <v>585</v>
      </c>
      <c r="U3756" s="39" t="str">
        <f>_xlfn.CONCAT(Tabel4[[#This Row],[Personnr.]],"-",Tabel4[[#This Row],[Afdeling]],"-",Tabel4[[#This Row],[ASS_Status]])</f>
        <v>35744-4192-Inactive - Payroll Eligible</v>
      </c>
    </row>
    <row r="3757" spans="13:21" ht="33.75" x14ac:dyDescent="0.4">
      <c r="M3757" s="35" t="s">
        <v>27745</v>
      </c>
      <c r="N3757" s="35" t="s">
        <v>50061</v>
      </c>
      <c r="O3757" s="35" t="s">
        <v>27746</v>
      </c>
      <c r="P3757" s="35" t="s">
        <v>33187</v>
      </c>
      <c r="Q3757" s="35" t="s">
        <v>29718</v>
      </c>
      <c r="R3757" s="35" t="s">
        <v>29761</v>
      </c>
      <c r="S3757" s="35" t="s">
        <v>27747</v>
      </c>
      <c r="T3757" s="36" t="s">
        <v>454</v>
      </c>
      <c r="U3757" s="39" t="str">
        <f>_xlfn.CONCAT(Tabel4[[#This Row],[Personnr.]],"-",Tabel4[[#This Row],[Afdeling]],"-",Tabel4[[#This Row],[ASS_Status]])</f>
        <v>34164-3130-Inactive - Payroll Eligible</v>
      </c>
    </row>
    <row r="3758" spans="13:21" ht="33.75" x14ac:dyDescent="0.4">
      <c r="M3758" s="35" t="s">
        <v>27748</v>
      </c>
      <c r="N3758" s="35" t="s">
        <v>50062</v>
      </c>
      <c r="O3758" s="35" t="s">
        <v>27749</v>
      </c>
      <c r="P3758" s="35" t="s">
        <v>33188</v>
      </c>
      <c r="Q3758" s="35" t="s">
        <v>29721</v>
      </c>
      <c r="R3758" s="35" t="s">
        <v>29754</v>
      </c>
      <c r="S3758" s="35" t="s">
        <v>27750</v>
      </c>
      <c r="T3758" s="36" t="s">
        <v>697</v>
      </c>
      <c r="U3758" s="39" t="str">
        <f>_xlfn.CONCAT(Tabel4[[#This Row],[Personnr.]],"-",Tabel4[[#This Row],[Afdeling]],"-",Tabel4[[#This Row],[ASS_Status]])</f>
        <v>34459-5627-Aktiv ansættelse</v>
      </c>
    </row>
    <row r="3759" spans="13:21" ht="33.75" x14ac:dyDescent="0.4">
      <c r="M3759" s="35" t="s">
        <v>27748</v>
      </c>
      <c r="N3759" s="35"/>
      <c r="O3759" s="35"/>
      <c r="P3759" s="35" t="s">
        <v>50063</v>
      </c>
      <c r="Q3759" s="35" t="s">
        <v>29721</v>
      </c>
      <c r="R3759" s="35" t="s">
        <v>29745</v>
      </c>
      <c r="S3759" s="35" t="s">
        <v>27750</v>
      </c>
      <c r="T3759" s="36" t="s">
        <v>108</v>
      </c>
      <c r="U3759" s="39" t="str">
        <f>_xlfn.CONCAT(Tabel4[[#This Row],[Personnr.]],"-",Tabel4[[#This Row],[Afdeling]],"-",Tabel4[[#This Row],[ASS_Status]])</f>
        <v>-1212-Aktiv ansættelse</v>
      </c>
    </row>
    <row r="3760" spans="13:21" ht="33.75" x14ac:dyDescent="0.4">
      <c r="M3760" s="35" t="s">
        <v>27748</v>
      </c>
      <c r="N3760" s="35"/>
      <c r="O3760" s="35"/>
      <c r="P3760" s="35" t="s">
        <v>50064</v>
      </c>
      <c r="Q3760" s="35" t="s">
        <v>29718</v>
      </c>
      <c r="R3760" s="35" t="s">
        <v>29754</v>
      </c>
      <c r="S3760" s="35" t="s">
        <v>27750</v>
      </c>
      <c r="T3760" s="36" t="s">
        <v>108</v>
      </c>
      <c r="U3760" s="39" t="str">
        <f>_xlfn.CONCAT(Tabel4[[#This Row],[Personnr.]],"-",Tabel4[[#This Row],[Afdeling]],"-",Tabel4[[#This Row],[ASS_Status]])</f>
        <v>-1212-Inactive - Payroll Eligible</v>
      </c>
    </row>
    <row r="3761" spans="13:21" x14ac:dyDescent="0.4">
      <c r="M3761" s="35" t="s">
        <v>44644</v>
      </c>
      <c r="N3761" s="35" t="s">
        <v>50065</v>
      </c>
      <c r="O3761" s="35" t="s">
        <v>44645</v>
      </c>
      <c r="P3761" s="35" t="s">
        <v>43022</v>
      </c>
      <c r="Q3761" s="35" t="s">
        <v>29718</v>
      </c>
      <c r="R3761" s="35" t="s">
        <v>29745</v>
      </c>
      <c r="S3761" s="35" t="s">
        <v>43023</v>
      </c>
      <c r="T3761" s="36" t="s">
        <v>39</v>
      </c>
      <c r="U3761" s="39" t="str">
        <f>_xlfn.CONCAT(Tabel4[[#This Row],[Personnr.]],"-",Tabel4[[#This Row],[Afdeling]],"-",Tabel4[[#This Row],[ASS_Status]])</f>
        <v>35843-0132-Inactive - Payroll Eligible</v>
      </c>
    </row>
    <row r="3762" spans="13:21" ht="33.75" x14ac:dyDescent="0.4">
      <c r="M3762" s="35" t="s">
        <v>8055</v>
      </c>
      <c r="N3762" s="35" t="s">
        <v>50066</v>
      </c>
      <c r="O3762" s="35" t="s">
        <v>8056</v>
      </c>
      <c r="P3762" s="35" t="s">
        <v>33189</v>
      </c>
      <c r="Q3762" s="35" t="s">
        <v>29721</v>
      </c>
      <c r="R3762" s="35" t="s">
        <v>31079</v>
      </c>
      <c r="S3762" s="35" t="s">
        <v>8057</v>
      </c>
      <c r="T3762" s="36" t="s">
        <v>245</v>
      </c>
      <c r="U3762" s="39" t="str">
        <f>_xlfn.CONCAT(Tabel4[[#This Row],[Personnr.]],"-",Tabel4[[#This Row],[Afdeling]],"-",Tabel4[[#This Row],[ASS_Status]])</f>
        <v>2727-2516-Aktiv ansættelse</v>
      </c>
    </row>
    <row r="3763" spans="13:21" x14ac:dyDescent="0.4">
      <c r="M3763" s="35" t="s">
        <v>8058</v>
      </c>
      <c r="N3763" s="35" t="s">
        <v>50067</v>
      </c>
      <c r="O3763" s="35" t="s">
        <v>8059</v>
      </c>
      <c r="P3763" s="35" t="s">
        <v>33190</v>
      </c>
      <c r="Q3763" s="35" t="s">
        <v>29721</v>
      </c>
      <c r="R3763" s="35" t="s">
        <v>29729</v>
      </c>
      <c r="S3763" s="35" t="s">
        <v>8060</v>
      </c>
      <c r="T3763" s="36" t="s">
        <v>582</v>
      </c>
      <c r="U3763" s="39" t="str">
        <f>_xlfn.CONCAT(Tabel4[[#This Row],[Personnr.]],"-",Tabel4[[#This Row],[Afdeling]],"-",Tabel4[[#This Row],[ASS_Status]])</f>
        <v>309-4150-Aktiv ansættelse</v>
      </c>
    </row>
    <row r="3764" spans="13:21" x14ac:dyDescent="0.4">
      <c r="M3764" s="35" t="s">
        <v>8061</v>
      </c>
      <c r="N3764" s="35" t="s">
        <v>50068</v>
      </c>
      <c r="O3764" s="35" t="s">
        <v>8062</v>
      </c>
      <c r="P3764" s="35" t="s">
        <v>33191</v>
      </c>
      <c r="Q3764" s="35" t="s">
        <v>29721</v>
      </c>
      <c r="R3764" s="35" t="s">
        <v>29729</v>
      </c>
      <c r="S3764" s="35" t="s">
        <v>8063</v>
      </c>
      <c r="T3764" s="36" t="s">
        <v>91</v>
      </c>
      <c r="U3764" s="39" t="str">
        <f>_xlfn.CONCAT(Tabel4[[#This Row],[Personnr.]],"-",Tabel4[[#This Row],[Afdeling]],"-",Tabel4[[#This Row],[ASS_Status]])</f>
        <v>317-1135-Aktiv ansættelse</v>
      </c>
    </row>
    <row r="3765" spans="13:21" x14ac:dyDescent="0.4">
      <c r="M3765" s="35" t="s">
        <v>8064</v>
      </c>
      <c r="N3765" s="35" t="s">
        <v>50069</v>
      </c>
      <c r="O3765" s="35" t="s">
        <v>8065</v>
      </c>
      <c r="P3765" s="35" t="s">
        <v>33192</v>
      </c>
      <c r="Q3765" s="35" t="s">
        <v>29721</v>
      </c>
      <c r="R3765" s="35" t="s">
        <v>29729</v>
      </c>
      <c r="S3765" s="35" t="s">
        <v>8066</v>
      </c>
      <c r="T3765" s="36" t="s">
        <v>627</v>
      </c>
      <c r="U3765" s="39" t="str">
        <f>_xlfn.CONCAT(Tabel4[[#This Row],[Personnr.]],"-",Tabel4[[#This Row],[Afdeling]],"-",Tabel4[[#This Row],[ASS_Status]])</f>
        <v>15672-4655-Aktiv ansættelse</v>
      </c>
    </row>
    <row r="3766" spans="13:21" ht="33.75" x14ac:dyDescent="0.4">
      <c r="M3766" s="35" t="s">
        <v>8067</v>
      </c>
      <c r="N3766" s="35" t="s">
        <v>50070</v>
      </c>
      <c r="O3766" s="35" t="s">
        <v>8068</v>
      </c>
      <c r="P3766" s="35" t="s">
        <v>33193</v>
      </c>
      <c r="Q3766" s="35" t="s">
        <v>29721</v>
      </c>
      <c r="R3766" s="35" t="s">
        <v>29719</v>
      </c>
      <c r="S3766" s="35" t="s">
        <v>8069</v>
      </c>
      <c r="T3766" s="36" t="s">
        <v>102</v>
      </c>
      <c r="U3766" s="39" t="str">
        <f>_xlfn.CONCAT(Tabel4[[#This Row],[Personnr.]],"-",Tabel4[[#This Row],[Afdeling]],"-",Tabel4[[#This Row],[ASS_Status]])</f>
        <v>9813-1200-Aktiv ansættelse</v>
      </c>
    </row>
    <row r="3767" spans="13:21" x14ac:dyDescent="0.4">
      <c r="M3767" s="35" t="s">
        <v>8070</v>
      </c>
      <c r="N3767" s="35" t="s">
        <v>50071</v>
      </c>
      <c r="O3767" s="35" t="s">
        <v>8071</v>
      </c>
      <c r="P3767" s="35" t="s">
        <v>33194</v>
      </c>
      <c r="Q3767" s="35" t="s">
        <v>29721</v>
      </c>
      <c r="R3767" s="35" t="s">
        <v>29719</v>
      </c>
      <c r="S3767" s="35" t="s">
        <v>8072</v>
      </c>
      <c r="T3767" s="36" t="s">
        <v>158</v>
      </c>
      <c r="U3767" s="39" t="str">
        <f>_xlfn.CONCAT(Tabel4[[#This Row],[Personnr.]],"-",Tabel4[[#This Row],[Afdeling]],"-",Tabel4[[#This Row],[ASS_Status]])</f>
        <v>22555-2301-Aktiv ansættelse</v>
      </c>
    </row>
    <row r="3768" spans="13:21" ht="45" x14ac:dyDescent="0.4">
      <c r="M3768" s="35" t="s">
        <v>8073</v>
      </c>
      <c r="N3768" s="35" t="s">
        <v>50072</v>
      </c>
      <c r="O3768" s="35" t="s">
        <v>8074</v>
      </c>
      <c r="P3768" s="35" t="s">
        <v>33195</v>
      </c>
      <c r="Q3768" s="35" t="s">
        <v>29721</v>
      </c>
      <c r="R3768" s="35" t="s">
        <v>29965</v>
      </c>
      <c r="S3768" s="35" t="s">
        <v>8075</v>
      </c>
      <c r="T3768" s="36" t="s">
        <v>694</v>
      </c>
      <c r="U3768" s="39" t="str">
        <f>_xlfn.CONCAT(Tabel4[[#This Row],[Personnr.]],"-",Tabel4[[#This Row],[Afdeling]],"-",Tabel4[[#This Row],[ASS_Status]])</f>
        <v>2587-5624-Aktiv ansættelse</v>
      </c>
    </row>
    <row r="3769" spans="13:21" x14ac:dyDescent="0.4">
      <c r="M3769" s="35" t="s">
        <v>8076</v>
      </c>
      <c r="N3769" s="35" t="s">
        <v>50073</v>
      </c>
      <c r="O3769" s="35" t="s">
        <v>8077</v>
      </c>
      <c r="P3769" s="35" t="s">
        <v>33196</v>
      </c>
      <c r="Q3769" s="35" t="s">
        <v>29718</v>
      </c>
      <c r="R3769" s="35" t="s">
        <v>29791</v>
      </c>
      <c r="S3769" s="35" t="s">
        <v>8078</v>
      </c>
      <c r="T3769" s="36" t="s">
        <v>763</v>
      </c>
      <c r="U3769" s="39" t="str">
        <f>_xlfn.CONCAT(Tabel4[[#This Row],[Personnr.]],"-",Tabel4[[#This Row],[Afdeling]],"-",Tabel4[[#This Row],[ASS_Status]])</f>
        <v>20910-7770-Inactive - Payroll Eligible</v>
      </c>
    </row>
    <row r="3770" spans="13:21" x14ac:dyDescent="0.4">
      <c r="M3770" s="35" t="s">
        <v>33197</v>
      </c>
      <c r="N3770" s="35" t="s">
        <v>50074</v>
      </c>
      <c r="O3770" s="35" t="s">
        <v>27751</v>
      </c>
      <c r="P3770" s="35" t="s">
        <v>33198</v>
      </c>
      <c r="Q3770" s="35" t="s">
        <v>29718</v>
      </c>
      <c r="R3770" s="35" t="s">
        <v>29797</v>
      </c>
      <c r="S3770" s="35" t="s">
        <v>27752</v>
      </c>
      <c r="T3770" s="36" t="s">
        <v>32</v>
      </c>
      <c r="U3770" s="39" t="str">
        <f>_xlfn.CONCAT(Tabel4[[#This Row],[Personnr.]],"-",Tabel4[[#This Row],[Afdeling]],"-",Tabel4[[#This Row],[ASS_Status]])</f>
        <v>34405-0117-Inactive - Payroll Eligible</v>
      </c>
    </row>
    <row r="3771" spans="13:21" x14ac:dyDescent="0.4">
      <c r="M3771" s="35" t="s">
        <v>8079</v>
      </c>
      <c r="N3771" s="35" t="s">
        <v>50075</v>
      </c>
      <c r="O3771" s="35" t="s">
        <v>8080</v>
      </c>
      <c r="P3771" s="35" t="s">
        <v>33199</v>
      </c>
      <c r="Q3771" s="35" t="s">
        <v>29718</v>
      </c>
      <c r="R3771" s="35" t="s">
        <v>29726</v>
      </c>
      <c r="S3771" s="35" t="s">
        <v>8081</v>
      </c>
      <c r="T3771" s="36" t="s">
        <v>605</v>
      </c>
      <c r="U3771" s="39" t="str">
        <f>_xlfn.CONCAT(Tabel4[[#This Row],[Personnr.]],"-",Tabel4[[#This Row],[Afdeling]],"-",Tabel4[[#This Row],[ASS_Status]])</f>
        <v>25305-4280-Inactive - Payroll Eligible</v>
      </c>
    </row>
    <row r="3772" spans="13:21" ht="33.75" x14ac:dyDescent="0.4">
      <c r="M3772" s="35" t="s">
        <v>8082</v>
      </c>
      <c r="N3772" s="35" t="s">
        <v>50076</v>
      </c>
      <c r="O3772" s="35" t="s">
        <v>8083</v>
      </c>
      <c r="P3772" s="35" t="s">
        <v>33200</v>
      </c>
      <c r="Q3772" s="35" t="s">
        <v>29718</v>
      </c>
      <c r="R3772" s="35" t="s">
        <v>29748</v>
      </c>
      <c r="S3772" s="35" t="s">
        <v>8084</v>
      </c>
      <c r="T3772" s="36" t="s">
        <v>592</v>
      </c>
      <c r="U3772" s="39" t="str">
        <f>_xlfn.CONCAT(Tabel4[[#This Row],[Personnr.]],"-",Tabel4[[#This Row],[Afdeling]],"-",Tabel4[[#This Row],[ASS_Status]])</f>
        <v>5572-4233-Inactive - Payroll Eligible</v>
      </c>
    </row>
    <row r="3773" spans="13:21" x14ac:dyDescent="0.4">
      <c r="M3773" s="35" t="s">
        <v>8085</v>
      </c>
      <c r="N3773" s="35" t="s">
        <v>50077</v>
      </c>
      <c r="O3773" s="35" t="s">
        <v>8086</v>
      </c>
      <c r="P3773" s="35" t="s">
        <v>33201</v>
      </c>
      <c r="Q3773" s="35" t="s">
        <v>29718</v>
      </c>
      <c r="R3773" s="35" t="s">
        <v>29748</v>
      </c>
      <c r="S3773" s="35" t="s">
        <v>8087</v>
      </c>
      <c r="T3773" s="36" t="s">
        <v>331</v>
      </c>
      <c r="U3773" s="39" t="str">
        <f>_xlfn.CONCAT(Tabel4[[#This Row],[Personnr.]],"-",Tabel4[[#This Row],[Afdeling]],"-",Tabel4[[#This Row],[ASS_Status]])</f>
        <v>26291-2783-Inactive - Payroll Eligible</v>
      </c>
    </row>
    <row r="3774" spans="13:21" ht="45" x14ac:dyDescent="0.4">
      <c r="M3774" s="35" t="s">
        <v>8088</v>
      </c>
      <c r="N3774" s="35" t="s">
        <v>50078</v>
      </c>
      <c r="O3774" s="35" t="s">
        <v>8089</v>
      </c>
      <c r="P3774" s="35" t="s">
        <v>33202</v>
      </c>
      <c r="Q3774" s="35" t="s">
        <v>29718</v>
      </c>
      <c r="R3774" s="35" t="s">
        <v>30927</v>
      </c>
      <c r="S3774" s="35" t="s">
        <v>8090</v>
      </c>
      <c r="T3774" s="36" t="s">
        <v>862</v>
      </c>
      <c r="U3774" s="39" t="str">
        <f>_xlfn.CONCAT(Tabel4[[#This Row],[Personnr.]],"-",Tabel4[[#This Row],[Afdeling]],"-",Tabel4[[#This Row],[ASS_Status]])</f>
        <v>33941-8625-Inactive - Payroll Eligible</v>
      </c>
    </row>
    <row r="3775" spans="13:21" x14ac:dyDescent="0.4">
      <c r="M3775" s="35" t="s">
        <v>8091</v>
      </c>
      <c r="N3775" s="35" t="s">
        <v>50079</v>
      </c>
      <c r="O3775" s="35" t="s">
        <v>8092</v>
      </c>
      <c r="P3775" s="35" t="s">
        <v>33203</v>
      </c>
      <c r="Q3775" s="35" t="s">
        <v>29721</v>
      </c>
      <c r="R3775" s="35" t="s">
        <v>29729</v>
      </c>
      <c r="S3775" s="35" t="s">
        <v>8093</v>
      </c>
      <c r="T3775" s="36" t="s">
        <v>3570</v>
      </c>
      <c r="U3775" s="39" t="str">
        <f>_xlfn.CONCAT(Tabel4[[#This Row],[Personnr.]],"-",Tabel4[[#This Row],[Afdeling]],"-",Tabel4[[#This Row],[ASS_Status]])</f>
        <v>11610-2257-Aktiv ansættelse</v>
      </c>
    </row>
    <row r="3776" spans="13:21" ht="33.75" x14ac:dyDescent="0.4">
      <c r="M3776" s="35" t="s">
        <v>33204</v>
      </c>
      <c r="N3776" s="35" t="s">
        <v>50080</v>
      </c>
      <c r="O3776" s="35" t="s">
        <v>33205</v>
      </c>
      <c r="P3776" s="35" t="s">
        <v>33206</v>
      </c>
      <c r="Q3776" s="35" t="s">
        <v>29721</v>
      </c>
      <c r="R3776" s="35" t="s">
        <v>29737</v>
      </c>
      <c r="S3776" s="35" t="s">
        <v>33207</v>
      </c>
      <c r="T3776" s="36" t="s">
        <v>91</v>
      </c>
      <c r="U3776" s="39" t="str">
        <f>_xlfn.CONCAT(Tabel4[[#This Row],[Personnr.]],"-",Tabel4[[#This Row],[Afdeling]],"-",Tabel4[[#This Row],[ASS_Status]])</f>
        <v>35277-1135-Aktiv ansættelse</v>
      </c>
    </row>
    <row r="3777" spans="13:21" x14ac:dyDescent="0.4">
      <c r="M3777" s="35" t="s">
        <v>8094</v>
      </c>
      <c r="N3777" s="35" t="s">
        <v>50081</v>
      </c>
      <c r="O3777" s="35" t="s">
        <v>8095</v>
      </c>
      <c r="P3777" s="35" t="s">
        <v>33208</v>
      </c>
      <c r="Q3777" s="35" t="s">
        <v>29721</v>
      </c>
      <c r="R3777" s="35" t="s">
        <v>30146</v>
      </c>
      <c r="S3777" s="35" t="s">
        <v>8096</v>
      </c>
      <c r="T3777" s="36" t="s">
        <v>749</v>
      </c>
      <c r="U3777" s="39" t="str">
        <f>_xlfn.CONCAT(Tabel4[[#This Row],[Personnr.]],"-",Tabel4[[#This Row],[Afdeling]],"-",Tabel4[[#This Row],[ASS_Status]])</f>
        <v>23267-7210-Aktiv ansættelse</v>
      </c>
    </row>
    <row r="3778" spans="13:21" x14ac:dyDescent="0.4">
      <c r="M3778" s="35" t="s">
        <v>8097</v>
      </c>
      <c r="N3778" s="35" t="s">
        <v>50082</v>
      </c>
      <c r="O3778" s="35" t="s">
        <v>8098</v>
      </c>
      <c r="P3778" s="35" t="s">
        <v>33209</v>
      </c>
      <c r="Q3778" s="35" t="s">
        <v>29718</v>
      </c>
      <c r="R3778" s="35" t="s">
        <v>29737</v>
      </c>
      <c r="S3778" s="35" t="s">
        <v>8099</v>
      </c>
      <c r="T3778" s="36" t="s">
        <v>636</v>
      </c>
      <c r="U3778" s="39" t="str">
        <f>_xlfn.CONCAT(Tabel4[[#This Row],[Personnr.]],"-",Tabel4[[#This Row],[Afdeling]],"-",Tabel4[[#This Row],[ASS_Status]])</f>
        <v>22886-4725-Inactive - Payroll Eligible</v>
      </c>
    </row>
    <row r="3779" spans="13:21" ht="33.75" x14ac:dyDescent="0.4">
      <c r="M3779" s="35" t="s">
        <v>8100</v>
      </c>
      <c r="N3779" s="35" t="s">
        <v>50083</v>
      </c>
      <c r="O3779" s="35" t="s">
        <v>8101</v>
      </c>
      <c r="P3779" s="35" t="s">
        <v>33210</v>
      </c>
      <c r="Q3779" s="35" t="s">
        <v>29721</v>
      </c>
      <c r="R3779" s="35" t="s">
        <v>29719</v>
      </c>
      <c r="S3779" s="35" t="s">
        <v>8102</v>
      </c>
      <c r="T3779" s="36" t="s">
        <v>253</v>
      </c>
      <c r="U3779" s="39" t="str">
        <f>_xlfn.CONCAT(Tabel4[[#This Row],[Personnr.]],"-",Tabel4[[#This Row],[Afdeling]],"-",Tabel4[[#This Row],[ASS_Status]])</f>
        <v>29638-2561-Aktiv ansættelse</v>
      </c>
    </row>
    <row r="3780" spans="13:21" x14ac:dyDescent="0.4">
      <c r="M3780" s="35" t="s">
        <v>8103</v>
      </c>
      <c r="N3780" s="35" t="s">
        <v>50084</v>
      </c>
      <c r="O3780" s="35" t="s">
        <v>8104</v>
      </c>
      <c r="P3780" s="35" t="s">
        <v>33211</v>
      </c>
      <c r="Q3780" s="35" t="s">
        <v>29718</v>
      </c>
      <c r="R3780" s="35" t="s">
        <v>29754</v>
      </c>
      <c r="S3780" s="35" t="s">
        <v>8105</v>
      </c>
      <c r="T3780" s="36" t="s">
        <v>878</v>
      </c>
      <c r="U3780" s="39" t="str">
        <f>_xlfn.CONCAT(Tabel4[[#This Row],[Personnr.]],"-",Tabel4[[#This Row],[Afdeling]],"-",Tabel4[[#This Row],[ASS_Status]])</f>
        <v>32542-8690-Inactive - Payroll Eligible</v>
      </c>
    </row>
    <row r="3781" spans="13:21" x14ac:dyDescent="0.4">
      <c r="M3781" s="35" t="s">
        <v>8103</v>
      </c>
      <c r="N3781" s="35"/>
      <c r="O3781" s="35"/>
      <c r="P3781" s="35" t="s">
        <v>33212</v>
      </c>
      <c r="Q3781" s="35" t="s">
        <v>29718</v>
      </c>
      <c r="R3781" s="35" t="s">
        <v>29745</v>
      </c>
      <c r="S3781" s="35" t="s">
        <v>8105</v>
      </c>
      <c r="T3781" s="36" t="s">
        <v>39</v>
      </c>
      <c r="U3781" s="39" t="str">
        <f>_xlfn.CONCAT(Tabel4[[#This Row],[Personnr.]],"-",Tabel4[[#This Row],[Afdeling]],"-",Tabel4[[#This Row],[ASS_Status]])</f>
        <v>-0132-Inactive - Payroll Eligible</v>
      </c>
    </row>
    <row r="3782" spans="13:21" x14ac:dyDescent="0.4">
      <c r="M3782" s="35" t="s">
        <v>27753</v>
      </c>
      <c r="N3782" s="35" t="s">
        <v>50085</v>
      </c>
      <c r="O3782" s="35" t="s">
        <v>26959</v>
      </c>
      <c r="P3782" s="35" t="s">
        <v>33213</v>
      </c>
      <c r="Q3782" s="35" t="s">
        <v>29721</v>
      </c>
      <c r="R3782" s="35" t="s">
        <v>29737</v>
      </c>
      <c r="S3782" s="35" t="s">
        <v>26960</v>
      </c>
      <c r="T3782" s="36" t="s">
        <v>413</v>
      </c>
      <c r="U3782" s="39" t="str">
        <f>_xlfn.CONCAT(Tabel4[[#This Row],[Personnr.]],"-",Tabel4[[#This Row],[Afdeling]],"-",Tabel4[[#This Row],[ASS_Status]])</f>
        <v>33737-3020-Aktiv ansættelse</v>
      </c>
    </row>
    <row r="3783" spans="13:21" ht="33.75" x14ac:dyDescent="0.4">
      <c r="M3783" s="35" t="s">
        <v>8106</v>
      </c>
      <c r="N3783" s="35" t="s">
        <v>50086</v>
      </c>
      <c r="O3783" s="35" t="s">
        <v>8107</v>
      </c>
      <c r="P3783" s="35" t="s">
        <v>33214</v>
      </c>
      <c r="Q3783" s="35" t="s">
        <v>29721</v>
      </c>
      <c r="R3783" s="35" t="s">
        <v>29719</v>
      </c>
      <c r="S3783" s="35" t="s">
        <v>8108</v>
      </c>
      <c r="T3783" s="36" t="s">
        <v>738</v>
      </c>
      <c r="U3783" s="39" t="str">
        <f>_xlfn.CONCAT(Tabel4[[#This Row],[Personnr.]],"-",Tabel4[[#This Row],[Afdeling]],"-",Tabel4[[#This Row],[ASS_Status]])</f>
        <v>30815-6500-Aktiv ansættelse</v>
      </c>
    </row>
    <row r="3784" spans="13:21" x14ac:dyDescent="0.4">
      <c r="M3784" s="35" t="s">
        <v>33215</v>
      </c>
      <c r="N3784" s="35" t="s">
        <v>50087</v>
      </c>
      <c r="O3784" s="35" t="s">
        <v>33216</v>
      </c>
      <c r="P3784" s="35" t="s">
        <v>33217</v>
      </c>
      <c r="Q3784" s="35" t="s">
        <v>29718</v>
      </c>
      <c r="R3784" s="35" t="s">
        <v>29745</v>
      </c>
      <c r="S3784" s="35" t="s">
        <v>33218</v>
      </c>
      <c r="T3784" s="36" t="s">
        <v>586</v>
      </c>
      <c r="U3784" s="39" t="str">
        <f>_xlfn.CONCAT(Tabel4[[#This Row],[Personnr.]],"-",Tabel4[[#This Row],[Afdeling]],"-",Tabel4[[#This Row],[ASS_Status]])</f>
        <v>35102-4200-Inactive - Payroll Eligible</v>
      </c>
    </row>
    <row r="3785" spans="13:21" x14ac:dyDescent="0.4">
      <c r="M3785" s="35" t="s">
        <v>33215</v>
      </c>
      <c r="N3785" s="35"/>
      <c r="O3785" s="35"/>
      <c r="P3785" s="35" t="s">
        <v>33219</v>
      </c>
      <c r="Q3785" s="35" t="s">
        <v>29718</v>
      </c>
      <c r="R3785" s="35" t="s">
        <v>29745</v>
      </c>
      <c r="S3785" s="35" t="s">
        <v>33218</v>
      </c>
      <c r="T3785" s="36" t="s">
        <v>454</v>
      </c>
      <c r="U3785" s="39" t="str">
        <f>_xlfn.CONCAT(Tabel4[[#This Row],[Personnr.]],"-",Tabel4[[#This Row],[Afdeling]],"-",Tabel4[[#This Row],[ASS_Status]])</f>
        <v>-3130-Inactive - Payroll Eligible</v>
      </c>
    </row>
    <row r="3786" spans="13:21" ht="33.75" x14ac:dyDescent="0.4">
      <c r="M3786" s="35" t="s">
        <v>8109</v>
      </c>
      <c r="N3786" s="35" t="s">
        <v>50088</v>
      </c>
      <c r="O3786" s="35" t="s">
        <v>8110</v>
      </c>
      <c r="P3786" s="35" t="s">
        <v>33220</v>
      </c>
      <c r="Q3786" s="35" t="s">
        <v>29718</v>
      </c>
      <c r="R3786" s="35" t="s">
        <v>29754</v>
      </c>
      <c r="S3786" s="35" t="s">
        <v>8111</v>
      </c>
      <c r="T3786" s="36" t="s">
        <v>757</v>
      </c>
      <c r="U3786" s="39" t="str">
        <f>_xlfn.CONCAT(Tabel4[[#This Row],[Personnr.]],"-",Tabel4[[#This Row],[Afdeling]],"-",Tabel4[[#This Row],[ASS_Status]])</f>
        <v>30260-7710-Inactive - Payroll Eligible</v>
      </c>
    </row>
    <row r="3787" spans="13:21" ht="33.75" x14ac:dyDescent="0.4">
      <c r="M3787" s="35" t="s">
        <v>8109</v>
      </c>
      <c r="N3787" s="35"/>
      <c r="O3787" s="35"/>
      <c r="P3787" s="35" t="s">
        <v>33221</v>
      </c>
      <c r="Q3787" s="35" t="s">
        <v>29718</v>
      </c>
      <c r="R3787" s="35" t="s">
        <v>29754</v>
      </c>
      <c r="S3787" s="35" t="s">
        <v>8111</v>
      </c>
      <c r="T3787" s="36" t="s">
        <v>758</v>
      </c>
      <c r="U3787" s="39" t="str">
        <f>_xlfn.CONCAT(Tabel4[[#This Row],[Personnr.]],"-",Tabel4[[#This Row],[Afdeling]],"-",Tabel4[[#This Row],[ASS_Status]])</f>
        <v>-7720-Inactive - Payroll Eligible</v>
      </c>
    </row>
    <row r="3788" spans="13:21" x14ac:dyDescent="0.4">
      <c r="M3788" s="35" t="s">
        <v>33222</v>
      </c>
      <c r="N3788" s="35" t="s">
        <v>50089</v>
      </c>
      <c r="O3788" s="35" t="s">
        <v>33223</v>
      </c>
      <c r="P3788" s="35" t="s">
        <v>33224</v>
      </c>
      <c r="Q3788" s="35" t="s">
        <v>29718</v>
      </c>
      <c r="R3788" s="35" t="s">
        <v>29754</v>
      </c>
      <c r="S3788" s="35" t="s">
        <v>33225</v>
      </c>
      <c r="T3788" s="36" t="s">
        <v>108</v>
      </c>
      <c r="U3788" s="39" t="str">
        <f>_xlfn.CONCAT(Tabel4[[#This Row],[Personnr.]],"-",Tabel4[[#This Row],[Afdeling]],"-",Tabel4[[#This Row],[ASS_Status]])</f>
        <v>35518-1212-Inactive - Payroll Eligible</v>
      </c>
    </row>
    <row r="3789" spans="13:21" x14ac:dyDescent="0.4">
      <c r="M3789" s="35" t="s">
        <v>8112</v>
      </c>
      <c r="N3789" s="35" t="s">
        <v>50090</v>
      </c>
      <c r="O3789" s="35" t="s">
        <v>8113</v>
      </c>
      <c r="P3789" s="35" t="s">
        <v>33226</v>
      </c>
      <c r="Q3789" s="35" t="s">
        <v>29718</v>
      </c>
      <c r="R3789" s="35" t="s">
        <v>29745</v>
      </c>
      <c r="S3789" s="35" t="s">
        <v>8114</v>
      </c>
      <c r="T3789" s="36" t="s">
        <v>286</v>
      </c>
      <c r="U3789" s="39" t="str">
        <f>_xlfn.CONCAT(Tabel4[[#This Row],[Personnr.]],"-",Tabel4[[#This Row],[Afdeling]],"-",Tabel4[[#This Row],[ASS_Status]])</f>
        <v>27952-2692-Inactive - Payroll Eligible</v>
      </c>
    </row>
    <row r="3790" spans="13:21" x14ac:dyDescent="0.4">
      <c r="M3790" s="35" t="s">
        <v>8112</v>
      </c>
      <c r="N3790" s="35"/>
      <c r="O3790" s="35"/>
      <c r="P3790" s="35" t="s">
        <v>50091</v>
      </c>
      <c r="Q3790" s="35" t="s">
        <v>29718</v>
      </c>
      <c r="R3790" s="35" t="s">
        <v>29745</v>
      </c>
      <c r="S3790" s="35" t="s">
        <v>8114</v>
      </c>
      <c r="T3790" s="36" t="s">
        <v>288</v>
      </c>
      <c r="U3790" s="39" t="str">
        <f>_xlfn.CONCAT(Tabel4[[#This Row],[Personnr.]],"-",Tabel4[[#This Row],[Afdeling]],"-",Tabel4[[#This Row],[ASS_Status]])</f>
        <v>-2694-Inactive - Payroll Eligible</v>
      </c>
    </row>
    <row r="3791" spans="13:21" x14ac:dyDescent="0.4">
      <c r="M3791" s="35" t="s">
        <v>8115</v>
      </c>
      <c r="N3791" s="35" t="s">
        <v>50092</v>
      </c>
      <c r="O3791" s="35" t="s">
        <v>8116</v>
      </c>
      <c r="P3791" s="35" t="s">
        <v>33227</v>
      </c>
      <c r="Q3791" s="35" t="s">
        <v>29718</v>
      </c>
      <c r="R3791" s="35" t="s">
        <v>29745</v>
      </c>
      <c r="S3791" s="35" t="s">
        <v>8117</v>
      </c>
      <c r="T3791" s="36" t="s">
        <v>312</v>
      </c>
      <c r="U3791" s="39" t="str">
        <f>_xlfn.CONCAT(Tabel4[[#This Row],[Personnr.]],"-",Tabel4[[#This Row],[Afdeling]],"-",Tabel4[[#This Row],[ASS_Status]])</f>
        <v>32326-2758-Inactive - Payroll Eligible</v>
      </c>
    </row>
    <row r="3792" spans="13:21" x14ac:dyDescent="0.4">
      <c r="M3792" s="35" t="s">
        <v>8118</v>
      </c>
      <c r="N3792" s="35" t="s">
        <v>50093</v>
      </c>
      <c r="O3792" s="35" t="s">
        <v>8119</v>
      </c>
      <c r="P3792" s="35" t="s">
        <v>33228</v>
      </c>
      <c r="Q3792" s="35" t="s">
        <v>29718</v>
      </c>
      <c r="R3792" s="35" t="s">
        <v>30408</v>
      </c>
      <c r="S3792" s="35" t="s">
        <v>8120</v>
      </c>
      <c r="T3792" s="36" t="s">
        <v>285</v>
      </c>
      <c r="U3792" s="39" t="str">
        <f>_xlfn.CONCAT(Tabel4[[#This Row],[Personnr.]],"-",Tabel4[[#This Row],[Afdeling]],"-",Tabel4[[#This Row],[ASS_Status]])</f>
        <v>33657-2691-Inactive - Payroll Eligible</v>
      </c>
    </row>
    <row r="3793" spans="13:21" x14ac:dyDescent="0.4">
      <c r="M3793" s="35" t="s">
        <v>50094</v>
      </c>
      <c r="N3793" s="35" t="s">
        <v>50095</v>
      </c>
      <c r="O3793" s="35" t="s">
        <v>50096</v>
      </c>
      <c r="P3793" s="35" t="s">
        <v>50097</v>
      </c>
      <c r="Q3793" s="35" t="s">
        <v>29718</v>
      </c>
      <c r="R3793" s="35" t="s">
        <v>29745</v>
      </c>
      <c r="S3793" s="35" t="s">
        <v>50098</v>
      </c>
      <c r="T3793" s="36" t="s">
        <v>39</v>
      </c>
      <c r="U3793" s="39" t="str">
        <f>_xlfn.CONCAT(Tabel4[[#This Row],[Personnr.]],"-",Tabel4[[#This Row],[Afdeling]],"-",Tabel4[[#This Row],[ASS_Status]])</f>
        <v>37015-0132-Inactive - Payroll Eligible</v>
      </c>
    </row>
    <row r="3794" spans="13:21" ht="33.75" x14ac:dyDescent="0.4">
      <c r="M3794" s="35" t="s">
        <v>8121</v>
      </c>
      <c r="N3794" s="35" t="s">
        <v>50099</v>
      </c>
      <c r="O3794" s="35" t="s">
        <v>8122</v>
      </c>
      <c r="P3794" s="35" t="s">
        <v>33229</v>
      </c>
      <c r="Q3794" s="35" t="s">
        <v>29718</v>
      </c>
      <c r="R3794" s="35" t="s">
        <v>29992</v>
      </c>
      <c r="S3794" s="35" t="s">
        <v>8123</v>
      </c>
      <c r="T3794" s="36" t="s">
        <v>117</v>
      </c>
      <c r="U3794" s="39" t="str">
        <f>_xlfn.CONCAT(Tabel4[[#This Row],[Personnr.]],"-",Tabel4[[#This Row],[Afdeling]],"-",Tabel4[[#This Row],[ASS_Status]])</f>
        <v>153-2210-Inactive - Payroll Eligible</v>
      </c>
    </row>
    <row r="3795" spans="13:21" x14ac:dyDescent="0.4">
      <c r="M3795" s="35" t="s">
        <v>8124</v>
      </c>
      <c r="N3795" s="35" t="s">
        <v>50100</v>
      </c>
      <c r="O3795" s="35" t="s">
        <v>8125</v>
      </c>
      <c r="P3795" s="35" t="s">
        <v>33230</v>
      </c>
      <c r="Q3795" s="35" t="s">
        <v>29721</v>
      </c>
      <c r="R3795" s="35" t="s">
        <v>29965</v>
      </c>
      <c r="S3795" s="35" t="s">
        <v>8126</v>
      </c>
      <c r="T3795" s="36" t="s">
        <v>584</v>
      </c>
      <c r="U3795" s="39" t="str">
        <f>_xlfn.CONCAT(Tabel4[[#This Row],[Personnr.]],"-",Tabel4[[#This Row],[Afdeling]],"-",Tabel4[[#This Row],[ASS_Status]])</f>
        <v>2174-4185-Aktiv ansættelse</v>
      </c>
    </row>
    <row r="3796" spans="13:21" x14ac:dyDescent="0.4">
      <c r="M3796" s="35" t="s">
        <v>8127</v>
      </c>
      <c r="N3796" s="35" t="s">
        <v>50101</v>
      </c>
      <c r="O3796" s="35" t="s">
        <v>8128</v>
      </c>
      <c r="P3796" s="35" t="s">
        <v>33231</v>
      </c>
      <c r="Q3796" s="35" t="s">
        <v>29721</v>
      </c>
      <c r="R3796" s="35" t="s">
        <v>29965</v>
      </c>
      <c r="S3796" s="35" t="s">
        <v>8129</v>
      </c>
      <c r="T3796" s="36" t="s">
        <v>577</v>
      </c>
      <c r="U3796" s="39" t="str">
        <f>_xlfn.CONCAT(Tabel4[[#This Row],[Personnr.]],"-",Tabel4[[#This Row],[Afdeling]],"-",Tabel4[[#This Row],[ASS_Status]])</f>
        <v>21012-4110-Aktiv ansættelse</v>
      </c>
    </row>
    <row r="3797" spans="13:21" x14ac:dyDescent="0.4">
      <c r="M3797" s="35" t="s">
        <v>8130</v>
      </c>
      <c r="N3797" s="35" t="s">
        <v>50102</v>
      </c>
      <c r="O3797" s="35" t="s">
        <v>8131</v>
      </c>
      <c r="P3797" s="35" t="s">
        <v>33232</v>
      </c>
      <c r="Q3797" s="35" t="s">
        <v>29721</v>
      </c>
      <c r="R3797" s="35" t="s">
        <v>29722</v>
      </c>
      <c r="S3797" s="35" t="s">
        <v>8132</v>
      </c>
      <c r="T3797" s="36" t="s">
        <v>421</v>
      </c>
      <c r="U3797" s="39" t="str">
        <f>_xlfn.CONCAT(Tabel4[[#This Row],[Personnr.]],"-",Tabel4[[#This Row],[Afdeling]],"-",Tabel4[[#This Row],[ASS_Status]])</f>
        <v>1829-3040-Aktiv ansættelse</v>
      </c>
    </row>
    <row r="3798" spans="13:21" x14ac:dyDescent="0.4">
      <c r="M3798" s="35" t="s">
        <v>8133</v>
      </c>
      <c r="N3798" s="35" t="s">
        <v>50103</v>
      </c>
      <c r="O3798" s="35" t="s">
        <v>8134</v>
      </c>
      <c r="P3798" s="35" t="s">
        <v>33233</v>
      </c>
      <c r="Q3798" s="35" t="s">
        <v>29721</v>
      </c>
      <c r="R3798" s="35" t="s">
        <v>29791</v>
      </c>
      <c r="S3798" s="35" t="s">
        <v>8135</v>
      </c>
      <c r="T3798" s="36" t="s">
        <v>819</v>
      </c>
      <c r="U3798" s="39" t="str">
        <f>_xlfn.CONCAT(Tabel4[[#This Row],[Personnr.]],"-",Tabel4[[#This Row],[Afdeling]],"-",Tabel4[[#This Row],[ASS_Status]])</f>
        <v>16837-8350-Aktiv ansættelse</v>
      </c>
    </row>
    <row r="3799" spans="13:21" x14ac:dyDescent="0.4">
      <c r="M3799" s="35" t="s">
        <v>8136</v>
      </c>
      <c r="N3799" s="35" t="s">
        <v>50104</v>
      </c>
      <c r="O3799" s="35" t="s">
        <v>8137</v>
      </c>
      <c r="P3799" s="35" t="s">
        <v>33234</v>
      </c>
      <c r="Q3799" s="35" t="s">
        <v>29721</v>
      </c>
      <c r="R3799" s="35" t="s">
        <v>29992</v>
      </c>
      <c r="S3799" s="35" t="s">
        <v>8138</v>
      </c>
      <c r="T3799" s="36" t="s">
        <v>811</v>
      </c>
      <c r="U3799" s="39" t="str">
        <f>_xlfn.CONCAT(Tabel4[[#This Row],[Personnr.]],"-",Tabel4[[#This Row],[Afdeling]],"-",Tabel4[[#This Row],[ASS_Status]])</f>
        <v>11292-8286-Aktiv ansættelse</v>
      </c>
    </row>
    <row r="3800" spans="13:21" ht="33.75" x14ac:dyDescent="0.4">
      <c r="M3800" s="35" t="s">
        <v>8139</v>
      </c>
      <c r="N3800" s="35" t="s">
        <v>50105</v>
      </c>
      <c r="O3800" s="35" t="s">
        <v>8140</v>
      </c>
      <c r="P3800" s="35" t="s">
        <v>33235</v>
      </c>
      <c r="Q3800" s="35" t="s">
        <v>29718</v>
      </c>
      <c r="R3800" s="35" t="s">
        <v>29879</v>
      </c>
      <c r="S3800" s="35" t="s">
        <v>8141</v>
      </c>
      <c r="T3800" s="36" t="s">
        <v>530</v>
      </c>
      <c r="U3800" s="39" t="str">
        <f>_xlfn.CONCAT(Tabel4[[#This Row],[Personnr.]],"-",Tabel4[[#This Row],[Afdeling]],"-",Tabel4[[#This Row],[ASS_Status]])</f>
        <v>32658-3401-Inactive - Payroll Eligible</v>
      </c>
    </row>
    <row r="3801" spans="13:21" ht="33.75" x14ac:dyDescent="0.4">
      <c r="M3801" s="35" t="s">
        <v>8142</v>
      </c>
      <c r="N3801" s="35" t="s">
        <v>50106</v>
      </c>
      <c r="O3801" s="35" t="s">
        <v>8143</v>
      </c>
      <c r="P3801" s="35" t="s">
        <v>33236</v>
      </c>
      <c r="Q3801" s="35" t="s">
        <v>29721</v>
      </c>
      <c r="R3801" s="35" t="s">
        <v>29786</v>
      </c>
      <c r="S3801" s="35" t="s">
        <v>8144</v>
      </c>
      <c r="T3801" s="36" t="s">
        <v>243</v>
      </c>
      <c r="U3801" s="39" t="str">
        <f>_xlfn.CONCAT(Tabel4[[#This Row],[Personnr.]],"-",Tabel4[[#This Row],[Afdeling]],"-",Tabel4[[#This Row],[ASS_Status]])</f>
        <v>29335-2512-Aktiv ansættelse</v>
      </c>
    </row>
    <row r="3802" spans="13:21" x14ac:dyDescent="0.4">
      <c r="M3802" s="35" t="s">
        <v>8145</v>
      </c>
      <c r="N3802" s="35" t="s">
        <v>50107</v>
      </c>
      <c r="O3802" s="35" t="s">
        <v>8146</v>
      </c>
      <c r="P3802" s="35" t="s">
        <v>33237</v>
      </c>
      <c r="Q3802" s="35" t="s">
        <v>29721</v>
      </c>
      <c r="R3802" s="35" t="s">
        <v>29832</v>
      </c>
      <c r="S3802" s="35" t="s">
        <v>8147</v>
      </c>
      <c r="T3802" s="36" t="s">
        <v>755</v>
      </c>
      <c r="U3802" s="39" t="str">
        <f>_xlfn.CONCAT(Tabel4[[#This Row],[Personnr.]],"-",Tabel4[[#This Row],[Afdeling]],"-",Tabel4[[#This Row],[ASS_Status]])</f>
        <v>1890-7700-Aktiv ansættelse</v>
      </c>
    </row>
    <row r="3803" spans="13:21" x14ac:dyDescent="0.4">
      <c r="M3803" s="35" t="s">
        <v>8148</v>
      </c>
      <c r="N3803" s="35" t="s">
        <v>50108</v>
      </c>
      <c r="O3803" s="35" t="s">
        <v>8149</v>
      </c>
      <c r="P3803" s="35" t="s">
        <v>33238</v>
      </c>
      <c r="Q3803" s="35" t="s">
        <v>29718</v>
      </c>
      <c r="R3803" s="35" t="s">
        <v>29722</v>
      </c>
      <c r="S3803" s="35" t="s">
        <v>8150</v>
      </c>
      <c r="T3803" s="36" t="s">
        <v>633</v>
      </c>
      <c r="U3803" s="39" t="str">
        <f>_xlfn.CONCAT(Tabel4[[#This Row],[Personnr.]],"-",Tabel4[[#This Row],[Afdeling]],"-",Tabel4[[#This Row],[ASS_Status]])</f>
        <v>15521-4710-Inactive - Payroll Eligible</v>
      </c>
    </row>
    <row r="3804" spans="13:21" x14ac:dyDescent="0.4">
      <c r="M3804" s="35" t="s">
        <v>8151</v>
      </c>
      <c r="N3804" s="35" t="s">
        <v>50109</v>
      </c>
      <c r="O3804" s="35" t="s">
        <v>8152</v>
      </c>
      <c r="P3804" s="35" t="s">
        <v>33239</v>
      </c>
      <c r="Q3804" s="35" t="s">
        <v>29721</v>
      </c>
      <c r="R3804" s="35" t="s">
        <v>29722</v>
      </c>
      <c r="S3804" s="35" t="s">
        <v>8153</v>
      </c>
      <c r="T3804" s="36" t="s">
        <v>616</v>
      </c>
      <c r="U3804" s="39" t="str">
        <f>_xlfn.CONCAT(Tabel4[[#This Row],[Personnr.]],"-",Tabel4[[#This Row],[Afdeling]],"-",Tabel4[[#This Row],[ASS_Status]])</f>
        <v>15416-4620-Aktiv ansættelse</v>
      </c>
    </row>
    <row r="3805" spans="13:21" x14ac:dyDescent="0.4">
      <c r="M3805" s="35" t="s">
        <v>8154</v>
      </c>
      <c r="N3805" s="35" t="s">
        <v>50110</v>
      </c>
      <c r="O3805" s="35" t="s">
        <v>8155</v>
      </c>
      <c r="P3805" s="35" t="s">
        <v>33240</v>
      </c>
      <c r="Q3805" s="35" t="s">
        <v>29721</v>
      </c>
      <c r="R3805" s="35" t="s">
        <v>29729</v>
      </c>
      <c r="S3805" s="35" t="s">
        <v>8156</v>
      </c>
      <c r="T3805" s="36" t="s">
        <v>89</v>
      </c>
      <c r="U3805" s="39" t="str">
        <f>_xlfn.CONCAT(Tabel4[[#This Row],[Personnr.]],"-",Tabel4[[#This Row],[Afdeling]],"-",Tabel4[[#This Row],[ASS_Status]])</f>
        <v>1186-1130-Aktiv ansættelse</v>
      </c>
    </row>
    <row r="3806" spans="13:21" x14ac:dyDescent="0.4">
      <c r="M3806" s="35" t="s">
        <v>8157</v>
      </c>
      <c r="N3806" s="35" t="s">
        <v>50111</v>
      </c>
      <c r="O3806" s="35" t="s">
        <v>8158</v>
      </c>
      <c r="P3806" s="35" t="s">
        <v>33241</v>
      </c>
      <c r="Q3806" s="35" t="s">
        <v>29721</v>
      </c>
      <c r="R3806" s="35" t="s">
        <v>29737</v>
      </c>
      <c r="S3806" s="35" t="s">
        <v>8159</v>
      </c>
      <c r="T3806" s="36" t="s">
        <v>135</v>
      </c>
      <c r="U3806" s="39" t="str">
        <f>_xlfn.CONCAT(Tabel4[[#This Row],[Personnr.]],"-",Tabel4[[#This Row],[Afdeling]],"-",Tabel4[[#This Row],[ASS_Status]])</f>
        <v>31776-2250-Aktiv ansættelse</v>
      </c>
    </row>
    <row r="3807" spans="13:21" x14ac:dyDescent="0.4">
      <c r="M3807" s="35" t="s">
        <v>8160</v>
      </c>
      <c r="N3807" s="35" t="s">
        <v>50112</v>
      </c>
      <c r="O3807" s="35" t="s">
        <v>8161</v>
      </c>
      <c r="P3807" s="35" t="s">
        <v>33242</v>
      </c>
      <c r="Q3807" s="35" t="s">
        <v>29721</v>
      </c>
      <c r="R3807" s="35" t="s">
        <v>29729</v>
      </c>
      <c r="S3807" s="35" t="s">
        <v>8162</v>
      </c>
      <c r="T3807" s="36" t="s">
        <v>582</v>
      </c>
      <c r="U3807" s="39" t="str">
        <f>_xlfn.CONCAT(Tabel4[[#This Row],[Personnr.]],"-",Tabel4[[#This Row],[Afdeling]],"-",Tabel4[[#This Row],[ASS_Status]])</f>
        <v>5584-4150-Aktiv ansættelse</v>
      </c>
    </row>
    <row r="3808" spans="13:21" x14ac:dyDescent="0.4">
      <c r="M3808" s="35" t="s">
        <v>8163</v>
      </c>
      <c r="N3808" s="35" t="s">
        <v>50113</v>
      </c>
      <c r="O3808" s="35" t="s">
        <v>8164</v>
      </c>
      <c r="P3808" s="35" t="s">
        <v>33243</v>
      </c>
      <c r="Q3808" s="35" t="s">
        <v>29721</v>
      </c>
      <c r="R3808" s="35" t="s">
        <v>29731</v>
      </c>
      <c r="S3808" s="35" t="s">
        <v>8165</v>
      </c>
      <c r="T3808" s="36" t="s">
        <v>809</v>
      </c>
      <c r="U3808" s="39" t="str">
        <f>_xlfn.CONCAT(Tabel4[[#This Row],[Personnr.]],"-",Tabel4[[#This Row],[Afdeling]],"-",Tabel4[[#This Row],[ASS_Status]])</f>
        <v>32287-8284-Aktiv ansættelse</v>
      </c>
    </row>
    <row r="3809" spans="13:21" x14ac:dyDescent="0.4">
      <c r="M3809" s="35" t="s">
        <v>8166</v>
      </c>
      <c r="N3809" s="35" t="s">
        <v>50114</v>
      </c>
      <c r="O3809" s="35" t="s">
        <v>8167</v>
      </c>
      <c r="P3809" s="35" t="s">
        <v>33244</v>
      </c>
      <c r="Q3809" s="35" t="s">
        <v>29721</v>
      </c>
      <c r="R3809" s="35" t="s">
        <v>29722</v>
      </c>
      <c r="S3809" s="35" t="s">
        <v>8168</v>
      </c>
      <c r="T3809" s="36" t="s">
        <v>472</v>
      </c>
      <c r="U3809" s="39" t="str">
        <f>_xlfn.CONCAT(Tabel4[[#This Row],[Personnr.]],"-",Tabel4[[#This Row],[Afdeling]],"-",Tabel4[[#This Row],[ASS_Status]])</f>
        <v>5587-3195-Aktiv ansættelse</v>
      </c>
    </row>
    <row r="3810" spans="13:21" x14ac:dyDescent="0.4">
      <c r="M3810" s="35" t="s">
        <v>8169</v>
      </c>
      <c r="N3810" s="35" t="s">
        <v>50115</v>
      </c>
      <c r="O3810" s="35" t="s">
        <v>8170</v>
      </c>
      <c r="P3810" s="35" t="s">
        <v>33245</v>
      </c>
      <c r="Q3810" s="35" t="s">
        <v>29721</v>
      </c>
      <c r="R3810" s="35" t="s">
        <v>29729</v>
      </c>
      <c r="S3810" s="35" t="s">
        <v>8171</v>
      </c>
      <c r="T3810" s="36" t="s">
        <v>150</v>
      </c>
      <c r="U3810" s="39" t="str">
        <f>_xlfn.CONCAT(Tabel4[[#This Row],[Personnr.]],"-",Tabel4[[#This Row],[Afdeling]],"-",Tabel4[[#This Row],[ASS_Status]])</f>
        <v>24940-2282-Aktiv ansættelse</v>
      </c>
    </row>
    <row r="3811" spans="13:21" ht="33.75" x14ac:dyDescent="0.4">
      <c r="M3811" s="35" t="s">
        <v>8172</v>
      </c>
      <c r="N3811" s="35" t="s">
        <v>50116</v>
      </c>
      <c r="O3811" s="35" t="s">
        <v>8173</v>
      </c>
      <c r="P3811" s="35" t="s">
        <v>33246</v>
      </c>
      <c r="Q3811" s="35" t="s">
        <v>29718</v>
      </c>
      <c r="R3811" s="35" t="s">
        <v>29737</v>
      </c>
      <c r="S3811" s="35" t="s">
        <v>8174</v>
      </c>
      <c r="T3811" s="36" t="s">
        <v>582</v>
      </c>
      <c r="U3811" s="39" t="str">
        <f>_xlfn.CONCAT(Tabel4[[#This Row],[Personnr.]],"-",Tabel4[[#This Row],[Afdeling]],"-",Tabel4[[#This Row],[ASS_Status]])</f>
        <v>12591-4150-Inactive - Payroll Eligible</v>
      </c>
    </row>
    <row r="3812" spans="13:21" ht="33.75" x14ac:dyDescent="0.4">
      <c r="M3812" s="35" t="s">
        <v>8175</v>
      </c>
      <c r="N3812" s="35" t="s">
        <v>50117</v>
      </c>
      <c r="O3812" s="35" t="s">
        <v>8176</v>
      </c>
      <c r="P3812" s="35" t="s">
        <v>33247</v>
      </c>
      <c r="Q3812" s="35" t="s">
        <v>29718</v>
      </c>
      <c r="R3812" s="35" t="s">
        <v>29802</v>
      </c>
      <c r="S3812" s="35" t="s">
        <v>8177</v>
      </c>
      <c r="T3812" s="36" t="s">
        <v>584</v>
      </c>
      <c r="U3812" s="39" t="str">
        <f>_xlfn.CONCAT(Tabel4[[#This Row],[Personnr.]],"-",Tabel4[[#This Row],[Afdeling]],"-",Tabel4[[#This Row],[ASS_Status]])</f>
        <v>14348-4185-Inactive - Payroll Eligible</v>
      </c>
    </row>
    <row r="3813" spans="13:21" ht="33.75" x14ac:dyDescent="0.4">
      <c r="M3813" s="35" t="s">
        <v>8178</v>
      </c>
      <c r="N3813" s="35" t="s">
        <v>50118</v>
      </c>
      <c r="O3813" s="35" t="s">
        <v>8179</v>
      </c>
      <c r="P3813" s="35" t="s">
        <v>33248</v>
      </c>
      <c r="Q3813" s="35" t="s">
        <v>29721</v>
      </c>
      <c r="R3813" s="35" t="s">
        <v>29879</v>
      </c>
      <c r="S3813" s="35" t="s">
        <v>8180</v>
      </c>
      <c r="T3813" s="36" t="s">
        <v>263</v>
      </c>
      <c r="U3813" s="39" t="str">
        <f>_xlfn.CONCAT(Tabel4[[#This Row],[Personnr.]],"-",Tabel4[[#This Row],[Afdeling]],"-",Tabel4[[#This Row],[ASS_Status]])</f>
        <v>24941-2610-Aktiv ansættelse</v>
      </c>
    </row>
    <row r="3814" spans="13:21" x14ac:dyDescent="0.4">
      <c r="M3814" s="35" t="s">
        <v>8181</v>
      </c>
      <c r="N3814" s="35" t="s">
        <v>50119</v>
      </c>
      <c r="O3814" s="35" t="s">
        <v>8182</v>
      </c>
      <c r="P3814" s="35" t="s">
        <v>33249</v>
      </c>
      <c r="Q3814" s="35" t="s">
        <v>29721</v>
      </c>
      <c r="R3814" s="35" t="s">
        <v>29992</v>
      </c>
      <c r="S3814" s="35" t="s">
        <v>8183</v>
      </c>
      <c r="T3814" s="36" t="s">
        <v>811</v>
      </c>
      <c r="U3814" s="39" t="str">
        <f>_xlfn.CONCAT(Tabel4[[#This Row],[Personnr.]],"-",Tabel4[[#This Row],[Afdeling]],"-",Tabel4[[#This Row],[ASS_Status]])</f>
        <v>29100-8286-Aktiv ansættelse</v>
      </c>
    </row>
    <row r="3815" spans="13:21" x14ac:dyDescent="0.4">
      <c r="M3815" s="35" t="s">
        <v>8184</v>
      </c>
      <c r="N3815" s="35" t="s">
        <v>50120</v>
      </c>
      <c r="O3815" s="35" t="s">
        <v>8185</v>
      </c>
      <c r="P3815" s="35" t="s">
        <v>33250</v>
      </c>
      <c r="Q3815" s="35" t="s">
        <v>29718</v>
      </c>
      <c r="R3815" s="35" t="s">
        <v>29737</v>
      </c>
      <c r="S3815" s="35" t="s">
        <v>8186</v>
      </c>
      <c r="T3815" s="36" t="s">
        <v>168</v>
      </c>
      <c r="U3815" s="39" t="str">
        <f>_xlfn.CONCAT(Tabel4[[#This Row],[Personnr.]],"-",Tabel4[[#This Row],[Afdeling]],"-",Tabel4[[#This Row],[ASS_Status]])</f>
        <v>29103-2336-Inactive - Payroll Eligible</v>
      </c>
    </row>
    <row r="3816" spans="13:21" ht="33.75" x14ac:dyDescent="0.4">
      <c r="M3816" s="35" t="s">
        <v>8187</v>
      </c>
      <c r="N3816" s="35" t="s">
        <v>50121</v>
      </c>
      <c r="O3816" s="35" t="s">
        <v>8188</v>
      </c>
      <c r="P3816" s="35" t="s">
        <v>33251</v>
      </c>
      <c r="Q3816" s="35" t="s">
        <v>29721</v>
      </c>
      <c r="R3816" s="35" t="s">
        <v>29719</v>
      </c>
      <c r="S3816" s="35" t="s">
        <v>8189</v>
      </c>
      <c r="T3816" s="36" t="s">
        <v>617</v>
      </c>
      <c r="U3816" s="39" t="str">
        <f>_xlfn.CONCAT(Tabel4[[#This Row],[Personnr.]],"-",Tabel4[[#This Row],[Afdeling]],"-",Tabel4[[#This Row],[ASS_Status]])</f>
        <v>19569-4624-Aktiv ansættelse</v>
      </c>
    </row>
    <row r="3817" spans="13:21" ht="45" x14ac:dyDescent="0.4">
      <c r="M3817" s="35" t="s">
        <v>8190</v>
      </c>
      <c r="N3817" s="35" t="s">
        <v>50122</v>
      </c>
      <c r="O3817" s="35" t="s">
        <v>8191</v>
      </c>
      <c r="P3817" s="35" t="s">
        <v>33252</v>
      </c>
      <c r="Q3817" s="35" t="s">
        <v>29721</v>
      </c>
      <c r="R3817" s="35" t="s">
        <v>29737</v>
      </c>
      <c r="S3817" s="35" t="s">
        <v>8192</v>
      </c>
      <c r="T3817" s="36" t="s">
        <v>244</v>
      </c>
      <c r="U3817" s="39" t="str">
        <f>_xlfn.CONCAT(Tabel4[[#This Row],[Personnr.]],"-",Tabel4[[#This Row],[Afdeling]],"-",Tabel4[[#This Row],[ASS_Status]])</f>
        <v>26495-2514-Aktiv ansættelse</v>
      </c>
    </row>
    <row r="3818" spans="13:21" x14ac:dyDescent="0.4">
      <c r="M3818" s="35" t="s">
        <v>8193</v>
      </c>
      <c r="N3818" s="35"/>
      <c r="O3818" s="35" t="s">
        <v>8194</v>
      </c>
      <c r="P3818" s="35" t="s">
        <v>33253</v>
      </c>
      <c r="Q3818" s="35" t="s">
        <v>29718</v>
      </c>
      <c r="R3818" s="35" t="s">
        <v>29737</v>
      </c>
      <c r="S3818" s="35" t="s">
        <v>8195</v>
      </c>
      <c r="T3818" s="36" t="s">
        <v>368</v>
      </c>
      <c r="U3818" s="39" t="str">
        <f>_xlfn.CONCAT(Tabel4[[#This Row],[Personnr.]],"-",Tabel4[[#This Row],[Afdeling]],"-",Tabel4[[#This Row],[ASS_Status]])</f>
        <v>32176-2833-Inactive - Payroll Eligible</v>
      </c>
    </row>
    <row r="3819" spans="13:21" x14ac:dyDescent="0.4">
      <c r="M3819" s="35" t="s">
        <v>8196</v>
      </c>
      <c r="N3819" s="35" t="s">
        <v>50123</v>
      </c>
      <c r="O3819" s="35" t="s">
        <v>8197</v>
      </c>
      <c r="P3819" s="35" t="s">
        <v>33254</v>
      </c>
      <c r="Q3819" s="35" t="s">
        <v>29718</v>
      </c>
      <c r="R3819" s="35" t="s">
        <v>29761</v>
      </c>
      <c r="S3819" s="35" t="s">
        <v>27754</v>
      </c>
      <c r="T3819" s="36" t="s">
        <v>640</v>
      </c>
      <c r="U3819" s="39" t="str">
        <f>_xlfn.CONCAT(Tabel4[[#This Row],[Personnr.]],"-",Tabel4[[#This Row],[Afdeling]],"-",Tabel4[[#This Row],[ASS_Status]])</f>
        <v>33911-4745-Inactive - Payroll Eligible</v>
      </c>
    </row>
    <row r="3820" spans="13:21" x14ac:dyDescent="0.4">
      <c r="M3820" s="35" t="s">
        <v>8196</v>
      </c>
      <c r="N3820" s="35"/>
      <c r="O3820" s="35"/>
      <c r="P3820" s="35" t="s">
        <v>50124</v>
      </c>
      <c r="Q3820" s="35" t="s">
        <v>29721</v>
      </c>
      <c r="R3820" s="35" t="s">
        <v>29737</v>
      </c>
      <c r="S3820" s="35" t="s">
        <v>27754</v>
      </c>
      <c r="T3820" s="36" t="s">
        <v>634</v>
      </c>
      <c r="U3820" s="39" t="str">
        <f>_xlfn.CONCAT(Tabel4[[#This Row],[Personnr.]],"-",Tabel4[[#This Row],[Afdeling]],"-",Tabel4[[#This Row],[ASS_Status]])</f>
        <v>-4715-Aktiv ansættelse</v>
      </c>
    </row>
    <row r="3821" spans="13:21" x14ac:dyDescent="0.4">
      <c r="M3821" s="35" t="s">
        <v>8198</v>
      </c>
      <c r="N3821" s="35" t="s">
        <v>50125</v>
      </c>
      <c r="O3821" s="35" t="s">
        <v>8199</v>
      </c>
      <c r="P3821" s="35" t="s">
        <v>33255</v>
      </c>
      <c r="Q3821" s="35" t="s">
        <v>29721</v>
      </c>
      <c r="R3821" s="35" t="s">
        <v>29965</v>
      </c>
      <c r="S3821" s="35" t="s">
        <v>8200</v>
      </c>
      <c r="T3821" s="36" t="s">
        <v>718</v>
      </c>
      <c r="U3821" s="39" t="str">
        <f>_xlfn.CONCAT(Tabel4[[#This Row],[Personnr.]],"-",Tabel4[[#This Row],[Afdeling]],"-",Tabel4[[#This Row],[ASS_Status]])</f>
        <v>32977-6213-Aktiv ansættelse</v>
      </c>
    </row>
    <row r="3822" spans="13:21" x14ac:dyDescent="0.4">
      <c r="M3822" s="35" t="s">
        <v>8201</v>
      </c>
      <c r="N3822" s="35" t="s">
        <v>50126</v>
      </c>
      <c r="O3822" s="35" t="s">
        <v>8202</v>
      </c>
      <c r="P3822" s="35" t="s">
        <v>33256</v>
      </c>
      <c r="Q3822" s="35" t="s">
        <v>29718</v>
      </c>
      <c r="R3822" s="35" t="s">
        <v>29761</v>
      </c>
      <c r="S3822" s="35" t="s">
        <v>8203</v>
      </c>
      <c r="T3822" s="36" t="s">
        <v>582</v>
      </c>
      <c r="U3822" s="39" t="str">
        <f>_xlfn.CONCAT(Tabel4[[#This Row],[Personnr.]],"-",Tabel4[[#This Row],[Afdeling]],"-",Tabel4[[#This Row],[ASS_Status]])</f>
        <v>32016-4150-Inactive - Payroll Eligible</v>
      </c>
    </row>
    <row r="3823" spans="13:21" x14ac:dyDescent="0.4">
      <c r="M3823" s="35" t="s">
        <v>8204</v>
      </c>
      <c r="N3823" s="35" t="s">
        <v>50127</v>
      </c>
      <c r="O3823" s="35" t="s">
        <v>8205</v>
      </c>
      <c r="P3823" s="35" t="s">
        <v>33257</v>
      </c>
      <c r="Q3823" s="35" t="s">
        <v>29718</v>
      </c>
      <c r="R3823" s="35" t="s">
        <v>29748</v>
      </c>
      <c r="S3823" s="35" t="s">
        <v>8206</v>
      </c>
      <c r="T3823" s="36" t="s">
        <v>359</v>
      </c>
      <c r="U3823" s="39" t="str">
        <f>_xlfn.CONCAT(Tabel4[[#This Row],[Personnr.]],"-",Tabel4[[#This Row],[Afdeling]],"-",Tabel4[[#This Row],[ASS_Status]])</f>
        <v>26997-2824-Inactive - Payroll Eligible</v>
      </c>
    </row>
    <row r="3824" spans="13:21" x14ac:dyDescent="0.4">
      <c r="M3824" s="35" t="s">
        <v>8207</v>
      </c>
      <c r="N3824" s="35" t="s">
        <v>50128</v>
      </c>
      <c r="O3824" s="35" t="s">
        <v>8208</v>
      </c>
      <c r="P3824" s="35" t="s">
        <v>33258</v>
      </c>
      <c r="Q3824" s="35" t="s">
        <v>29721</v>
      </c>
      <c r="R3824" s="35" t="s">
        <v>29748</v>
      </c>
      <c r="S3824" s="35" t="s">
        <v>8209</v>
      </c>
      <c r="T3824" s="36" t="s">
        <v>553</v>
      </c>
      <c r="U3824" s="39" t="str">
        <f>_xlfn.CONCAT(Tabel4[[#This Row],[Personnr.]],"-",Tabel4[[#This Row],[Afdeling]],"-",Tabel4[[#This Row],[ASS_Status]])</f>
        <v>32598-3500-Aktiv ansættelse</v>
      </c>
    </row>
    <row r="3825" spans="13:21" x14ac:dyDescent="0.4">
      <c r="M3825" s="35" t="s">
        <v>8210</v>
      </c>
      <c r="N3825" s="35" t="s">
        <v>50129</v>
      </c>
      <c r="O3825" s="35" t="s">
        <v>8211</v>
      </c>
      <c r="P3825" s="35" t="s">
        <v>33259</v>
      </c>
      <c r="Q3825" s="35" t="s">
        <v>29721</v>
      </c>
      <c r="R3825" s="35" t="s">
        <v>29748</v>
      </c>
      <c r="S3825" s="35" t="s">
        <v>8212</v>
      </c>
      <c r="T3825" s="36" t="s">
        <v>27</v>
      </c>
      <c r="U3825" s="39" t="str">
        <f>_xlfn.CONCAT(Tabel4[[#This Row],[Personnr.]],"-",Tabel4[[#This Row],[Afdeling]],"-",Tabel4[[#This Row],[ASS_Status]])</f>
        <v>14535-0112-Aktiv ansættelse</v>
      </c>
    </row>
    <row r="3826" spans="13:21" x14ac:dyDescent="0.4">
      <c r="M3826" s="35" t="s">
        <v>8213</v>
      </c>
      <c r="N3826" s="35" t="s">
        <v>50130</v>
      </c>
      <c r="O3826" s="35" t="s">
        <v>8214</v>
      </c>
      <c r="P3826" s="35" t="s">
        <v>33260</v>
      </c>
      <c r="Q3826" s="35" t="s">
        <v>29721</v>
      </c>
      <c r="R3826" s="35" t="s">
        <v>29748</v>
      </c>
      <c r="S3826" s="35" t="s">
        <v>33261</v>
      </c>
      <c r="T3826" s="36" t="s">
        <v>540</v>
      </c>
      <c r="U3826" s="39" t="str">
        <f>_xlfn.CONCAT(Tabel4[[#This Row],[Personnr.]],"-",Tabel4[[#This Row],[Afdeling]],"-",Tabel4[[#This Row],[ASS_Status]])</f>
        <v>32331-3432-Aktiv ansættelse</v>
      </c>
    </row>
    <row r="3827" spans="13:21" ht="33.75" x14ac:dyDescent="0.4">
      <c r="M3827" s="35" t="s">
        <v>33262</v>
      </c>
      <c r="N3827" s="35" t="s">
        <v>50131</v>
      </c>
      <c r="O3827" s="35" t="s">
        <v>33263</v>
      </c>
      <c r="P3827" s="35" t="s">
        <v>33264</v>
      </c>
      <c r="Q3827" s="35" t="s">
        <v>29721</v>
      </c>
      <c r="R3827" s="35" t="s">
        <v>29748</v>
      </c>
      <c r="S3827" s="35" t="s">
        <v>33265</v>
      </c>
      <c r="T3827" s="36" t="s">
        <v>326</v>
      </c>
      <c r="U3827" s="39" t="str">
        <f>_xlfn.CONCAT(Tabel4[[#This Row],[Personnr.]],"-",Tabel4[[#This Row],[Afdeling]],"-",Tabel4[[#This Row],[ASS_Status]])</f>
        <v>35514-2778-Aktiv ansættelse</v>
      </c>
    </row>
    <row r="3828" spans="13:21" x14ac:dyDescent="0.4">
      <c r="M3828" s="35" t="s">
        <v>50132</v>
      </c>
      <c r="N3828" s="35" t="s">
        <v>50133</v>
      </c>
      <c r="O3828" s="35" t="s">
        <v>50134</v>
      </c>
      <c r="P3828" s="35" t="s">
        <v>50135</v>
      </c>
      <c r="Q3828" s="35" t="s">
        <v>29721</v>
      </c>
      <c r="R3828" s="35" t="s">
        <v>29748</v>
      </c>
      <c r="S3828" s="35" t="s">
        <v>50136</v>
      </c>
      <c r="T3828" s="36" t="s">
        <v>361</v>
      </c>
      <c r="U3828" s="39" t="str">
        <f>_xlfn.CONCAT(Tabel4[[#This Row],[Personnr.]],"-",Tabel4[[#This Row],[Afdeling]],"-",Tabel4[[#This Row],[ASS_Status]])</f>
        <v>37297-2826-Aktiv ansættelse</v>
      </c>
    </row>
    <row r="3829" spans="13:21" ht="33.75" x14ac:dyDescent="0.4">
      <c r="M3829" s="35" t="s">
        <v>8215</v>
      </c>
      <c r="N3829" s="35" t="s">
        <v>50137</v>
      </c>
      <c r="O3829" s="35" t="s">
        <v>8216</v>
      </c>
      <c r="P3829" s="35" t="s">
        <v>33266</v>
      </c>
      <c r="Q3829" s="35" t="s">
        <v>29721</v>
      </c>
      <c r="R3829" s="35" t="s">
        <v>29748</v>
      </c>
      <c r="S3829" s="35" t="s">
        <v>8217</v>
      </c>
      <c r="T3829" s="36" t="s">
        <v>150</v>
      </c>
      <c r="U3829" s="39" t="str">
        <f>_xlfn.CONCAT(Tabel4[[#This Row],[Personnr.]],"-",Tabel4[[#This Row],[Afdeling]],"-",Tabel4[[#This Row],[ASS_Status]])</f>
        <v>33016-2282-Aktiv ansættelse</v>
      </c>
    </row>
    <row r="3830" spans="13:21" x14ac:dyDescent="0.4">
      <c r="M3830" s="35" t="s">
        <v>8218</v>
      </c>
      <c r="N3830" s="35" t="s">
        <v>50138</v>
      </c>
      <c r="O3830" s="35" t="s">
        <v>8219</v>
      </c>
      <c r="P3830" s="35" t="s">
        <v>33267</v>
      </c>
      <c r="Q3830" s="35" t="s">
        <v>29718</v>
      </c>
      <c r="R3830" s="35" t="s">
        <v>29745</v>
      </c>
      <c r="S3830" s="35" t="s">
        <v>8220</v>
      </c>
      <c r="T3830" s="36" t="s">
        <v>39</v>
      </c>
      <c r="U3830" s="39" t="str">
        <f>_xlfn.CONCAT(Tabel4[[#This Row],[Personnr.]],"-",Tabel4[[#This Row],[Afdeling]],"-",Tabel4[[#This Row],[ASS_Status]])</f>
        <v>32343-0132-Inactive - Payroll Eligible</v>
      </c>
    </row>
    <row r="3831" spans="13:21" x14ac:dyDescent="0.4">
      <c r="M3831" s="35" t="s">
        <v>8218</v>
      </c>
      <c r="N3831" s="35"/>
      <c r="O3831" s="35"/>
      <c r="P3831" s="35" t="s">
        <v>33268</v>
      </c>
      <c r="Q3831" s="35" t="s">
        <v>29718</v>
      </c>
      <c r="R3831" s="35" t="s">
        <v>29745</v>
      </c>
      <c r="S3831" s="35" t="s">
        <v>8220</v>
      </c>
      <c r="T3831" s="36" t="s">
        <v>726</v>
      </c>
      <c r="U3831" s="39" t="str">
        <f>_xlfn.CONCAT(Tabel4[[#This Row],[Personnr.]],"-",Tabel4[[#This Row],[Afdeling]],"-",Tabel4[[#This Row],[ASS_Status]])</f>
        <v>-6271-Inactive - Payroll Eligible</v>
      </c>
    </row>
    <row r="3832" spans="13:21" x14ac:dyDescent="0.4">
      <c r="M3832" s="35" t="s">
        <v>27756</v>
      </c>
      <c r="N3832" s="35" t="s">
        <v>50139</v>
      </c>
      <c r="O3832" s="35" t="s">
        <v>27757</v>
      </c>
      <c r="P3832" s="35" t="s">
        <v>33269</v>
      </c>
      <c r="Q3832" s="35" t="s">
        <v>29721</v>
      </c>
      <c r="R3832" s="35" t="s">
        <v>29748</v>
      </c>
      <c r="S3832" s="35" t="s">
        <v>27758</v>
      </c>
      <c r="T3832" s="36" t="s">
        <v>31</v>
      </c>
      <c r="U3832" s="39" t="str">
        <f>_xlfn.CONCAT(Tabel4[[#This Row],[Personnr.]],"-",Tabel4[[#This Row],[Afdeling]],"-",Tabel4[[#This Row],[ASS_Status]])</f>
        <v>34206-0116-Aktiv ansættelse</v>
      </c>
    </row>
    <row r="3833" spans="13:21" x14ac:dyDescent="0.4">
      <c r="M3833" s="35" t="s">
        <v>8221</v>
      </c>
      <c r="N3833" s="35" t="s">
        <v>50140</v>
      </c>
      <c r="O3833" s="35" t="s">
        <v>8222</v>
      </c>
      <c r="P3833" s="35" t="s">
        <v>33270</v>
      </c>
      <c r="Q3833" s="35" t="s">
        <v>29718</v>
      </c>
      <c r="R3833" s="35" t="s">
        <v>29754</v>
      </c>
      <c r="S3833" s="35" t="s">
        <v>8223</v>
      </c>
      <c r="T3833" s="36" t="s">
        <v>718</v>
      </c>
      <c r="U3833" s="39" t="str">
        <f>_xlfn.CONCAT(Tabel4[[#This Row],[Personnr.]],"-",Tabel4[[#This Row],[Afdeling]],"-",Tabel4[[#This Row],[ASS_Status]])</f>
        <v>33828-6213-Inactive - Payroll Eligible</v>
      </c>
    </row>
    <row r="3834" spans="13:21" x14ac:dyDescent="0.4">
      <c r="M3834" s="35" t="s">
        <v>8224</v>
      </c>
      <c r="N3834" s="35" t="s">
        <v>50141</v>
      </c>
      <c r="O3834" s="35" t="s">
        <v>8225</v>
      </c>
      <c r="P3834" s="35" t="s">
        <v>33271</v>
      </c>
      <c r="Q3834" s="35" t="s">
        <v>29718</v>
      </c>
      <c r="R3834" s="35" t="s">
        <v>29745</v>
      </c>
      <c r="S3834" s="35" t="s">
        <v>8226</v>
      </c>
      <c r="T3834" s="36" t="s">
        <v>723</v>
      </c>
      <c r="U3834" s="39" t="str">
        <f>_xlfn.CONCAT(Tabel4[[#This Row],[Personnr.]],"-",Tabel4[[#This Row],[Afdeling]],"-",Tabel4[[#This Row],[ASS_Status]])</f>
        <v>33514-6245-Inactive - Payroll Eligible</v>
      </c>
    </row>
    <row r="3835" spans="13:21" x14ac:dyDescent="0.4">
      <c r="M3835" s="35" t="s">
        <v>50142</v>
      </c>
      <c r="N3835" s="35" t="s">
        <v>50143</v>
      </c>
      <c r="O3835" s="35" t="s">
        <v>50144</v>
      </c>
      <c r="P3835" s="35" t="s">
        <v>50145</v>
      </c>
      <c r="Q3835" s="35" t="s">
        <v>29721</v>
      </c>
      <c r="R3835" s="35" t="s">
        <v>29754</v>
      </c>
      <c r="S3835" s="35" t="s">
        <v>50146</v>
      </c>
      <c r="T3835" s="36" t="s">
        <v>119</v>
      </c>
      <c r="U3835" s="39" t="str">
        <f>_xlfn.CONCAT(Tabel4[[#This Row],[Personnr.]],"-",Tabel4[[#This Row],[Afdeling]],"-",Tabel4[[#This Row],[ASS_Status]])</f>
        <v>37251-2221-Aktiv ansættelse</v>
      </c>
    </row>
    <row r="3836" spans="13:21" x14ac:dyDescent="0.4">
      <c r="M3836" s="35" t="s">
        <v>8227</v>
      </c>
      <c r="N3836" s="35" t="s">
        <v>50147</v>
      </c>
      <c r="O3836" s="35" t="s">
        <v>8228</v>
      </c>
      <c r="P3836" s="35" t="s">
        <v>33272</v>
      </c>
      <c r="Q3836" s="35" t="s">
        <v>29718</v>
      </c>
      <c r="R3836" s="35" t="s">
        <v>30120</v>
      </c>
      <c r="S3836" s="35" t="s">
        <v>8229</v>
      </c>
      <c r="T3836" s="36" t="s">
        <v>290</v>
      </c>
      <c r="U3836" s="39" t="str">
        <f>_xlfn.CONCAT(Tabel4[[#This Row],[Personnr.]],"-",Tabel4[[#This Row],[Afdeling]],"-",Tabel4[[#This Row],[ASS_Status]])</f>
        <v>803-2700-Inactive - Payroll Eligible</v>
      </c>
    </row>
    <row r="3837" spans="13:21" x14ac:dyDescent="0.4">
      <c r="M3837" s="35" t="s">
        <v>8230</v>
      </c>
      <c r="N3837" s="35" t="s">
        <v>50148</v>
      </c>
      <c r="O3837" s="35" t="s">
        <v>8231</v>
      </c>
      <c r="P3837" s="35" t="s">
        <v>33273</v>
      </c>
      <c r="Q3837" s="35" t="s">
        <v>29718</v>
      </c>
      <c r="R3837" s="35" t="s">
        <v>29817</v>
      </c>
      <c r="S3837" s="35" t="s">
        <v>8232</v>
      </c>
      <c r="T3837" s="36" t="s">
        <v>163</v>
      </c>
      <c r="U3837" s="39" t="str">
        <f>_xlfn.CONCAT(Tabel4[[#This Row],[Personnr.]],"-",Tabel4[[#This Row],[Afdeling]],"-",Tabel4[[#This Row],[ASS_Status]])</f>
        <v>3407-2312-Inactive - Payroll Eligible</v>
      </c>
    </row>
    <row r="3838" spans="13:21" x14ac:dyDescent="0.4">
      <c r="M3838" s="35" t="s">
        <v>8233</v>
      </c>
      <c r="N3838" s="35" t="s">
        <v>50149</v>
      </c>
      <c r="O3838" s="35" t="s">
        <v>8234</v>
      </c>
      <c r="P3838" s="35" t="s">
        <v>33274</v>
      </c>
      <c r="Q3838" s="35" t="s">
        <v>29721</v>
      </c>
      <c r="R3838" s="35" t="s">
        <v>29838</v>
      </c>
      <c r="S3838" s="35" t="s">
        <v>8235</v>
      </c>
      <c r="T3838" s="36" t="s">
        <v>44</v>
      </c>
      <c r="U3838" s="39" t="str">
        <f>_xlfn.CONCAT(Tabel4[[#This Row],[Personnr.]],"-",Tabel4[[#This Row],[Afdeling]],"-",Tabel4[[#This Row],[ASS_Status]])</f>
        <v>632-1000-Aktiv ansættelse</v>
      </c>
    </row>
    <row r="3839" spans="13:21" x14ac:dyDescent="0.4">
      <c r="M3839" s="35" t="s">
        <v>8236</v>
      </c>
      <c r="N3839" s="35" t="s">
        <v>50150</v>
      </c>
      <c r="O3839" s="35" t="s">
        <v>298</v>
      </c>
      <c r="P3839" s="35" t="s">
        <v>33275</v>
      </c>
      <c r="Q3839" s="35" t="s">
        <v>29721</v>
      </c>
      <c r="R3839" s="35" t="s">
        <v>29786</v>
      </c>
      <c r="S3839" s="35" t="s">
        <v>8237</v>
      </c>
      <c r="T3839" s="36" t="s">
        <v>161</v>
      </c>
      <c r="U3839" s="39" t="str">
        <f>_xlfn.CONCAT(Tabel4[[#This Row],[Personnr.]],"-",Tabel4[[#This Row],[Afdeling]],"-",Tabel4[[#This Row],[ASS_Status]])</f>
        <v>2732-2305-Aktiv ansættelse</v>
      </c>
    </row>
    <row r="3840" spans="13:21" x14ac:dyDescent="0.4">
      <c r="M3840" s="35" t="s">
        <v>8238</v>
      </c>
      <c r="N3840" s="35" t="s">
        <v>50151</v>
      </c>
      <c r="O3840" s="35" t="s">
        <v>8239</v>
      </c>
      <c r="P3840" s="35" t="s">
        <v>33276</v>
      </c>
      <c r="Q3840" s="35" t="s">
        <v>29721</v>
      </c>
      <c r="R3840" s="35" t="s">
        <v>29791</v>
      </c>
      <c r="S3840" s="35" t="s">
        <v>8240</v>
      </c>
      <c r="T3840" s="36" t="s">
        <v>738</v>
      </c>
      <c r="U3840" s="39" t="str">
        <f>_xlfn.CONCAT(Tabel4[[#This Row],[Personnr.]],"-",Tabel4[[#This Row],[Afdeling]],"-",Tabel4[[#This Row],[ASS_Status]])</f>
        <v>26284-6500-Aktiv ansættelse</v>
      </c>
    </row>
    <row r="3841" spans="13:21" x14ac:dyDescent="0.4">
      <c r="M3841" s="35" t="s">
        <v>8241</v>
      </c>
      <c r="N3841" s="35" t="s">
        <v>50152</v>
      </c>
      <c r="O3841" s="35" t="s">
        <v>8242</v>
      </c>
      <c r="P3841" s="35" t="s">
        <v>33277</v>
      </c>
      <c r="Q3841" s="35" t="s">
        <v>29721</v>
      </c>
      <c r="R3841" s="35" t="s">
        <v>29726</v>
      </c>
      <c r="S3841" s="35" t="s">
        <v>8243</v>
      </c>
      <c r="T3841" s="36" t="s">
        <v>472</v>
      </c>
      <c r="U3841" s="39" t="str">
        <f>_xlfn.CONCAT(Tabel4[[#This Row],[Personnr.]],"-",Tabel4[[#This Row],[Afdeling]],"-",Tabel4[[#This Row],[ASS_Status]])</f>
        <v>16000-3195-Aktiv ansættelse</v>
      </c>
    </row>
    <row r="3842" spans="13:21" x14ac:dyDescent="0.4">
      <c r="M3842" s="35" t="s">
        <v>8244</v>
      </c>
      <c r="N3842" s="35" t="s">
        <v>50153</v>
      </c>
      <c r="O3842" s="35" t="s">
        <v>8245</v>
      </c>
      <c r="P3842" s="35" t="s">
        <v>33278</v>
      </c>
      <c r="Q3842" s="35" t="s">
        <v>29721</v>
      </c>
      <c r="R3842" s="35" t="s">
        <v>29748</v>
      </c>
      <c r="S3842" s="35" t="s">
        <v>8246</v>
      </c>
      <c r="T3842" s="36" t="s">
        <v>242</v>
      </c>
      <c r="U3842" s="39" t="str">
        <f>_xlfn.CONCAT(Tabel4[[#This Row],[Personnr.]],"-",Tabel4[[#This Row],[Afdeling]],"-",Tabel4[[#This Row],[ASS_Status]])</f>
        <v>31696-2511-Aktiv ansættelse</v>
      </c>
    </row>
    <row r="3843" spans="13:21" x14ac:dyDescent="0.4">
      <c r="M3843" s="35" t="s">
        <v>8247</v>
      </c>
      <c r="N3843" s="35" t="s">
        <v>50154</v>
      </c>
      <c r="O3843" s="35" t="s">
        <v>8248</v>
      </c>
      <c r="P3843" s="35" t="s">
        <v>33279</v>
      </c>
      <c r="Q3843" s="35" t="s">
        <v>29721</v>
      </c>
      <c r="R3843" s="35" t="s">
        <v>29965</v>
      </c>
      <c r="S3843" s="35" t="s">
        <v>8249</v>
      </c>
      <c r="T3843" s="36" t="s">
        <v>577</v>
      </c>
      <c r="U3843" s="39" t="str">
        <f>_xlfn.CONCAT(Tabel4[[#This Row],[Personnr.]],"-",Tabel4[[#This Row],[Afdeling]],"-",Tabel4[[#This Row],[ASS_Status]])</f>
        <v>2493-4110-Aktiv ansættelse</v>
      </c>
    </row>
    <row r="3844" spans="13:21" x14ac:dyDescent="0.4">
      <c r="M3844" s="35" t="s">
        <v>27759</v>
      </c>
      <c r="N3844" s="35" t="s">
        <v>50155</v>
      </c>
      <c r="O3844" s="35" t="s">
        <v>27760</v>
      </c>
      <c r="P3844" s="35" t="s">
        <v>33280</v>
      </c>
      <c r="Q3844" s="35" t="s">
        <v>29721</v>
      </c>
      <c r="R3844" s="35" t="s">
        <v>29791</v>
      </c>
      <c r="S3844" s="35" t="s">
        <v>27761</v>
      </c>
      <c r="T3844" s="36" t="s">
        <v>42528</v>
      </c>
      <c r="U3844" s="39" t="str">
        <f>_xlfn.CONCAT(Tabel4[[#This Row],[Personnr.]],"-",Tabel4[[#This Row],[Afdeling]],"-",Tabel4[[#This Row],[ASS_Status]])</f>
        <v>34232-7780-Aktiv ansættelse</v>
      </c>
    </row>
    <row r="3845" spans="13:21" x14ac:dyDescent="0.4">
      <c r="M3845" s="35" t="s">
        <v>8250</v>
      </c>
      <c r="N3845" s="35" t="s">
        <v>50156</v>
      </c>
      <c r="O3845" s="35" t="s">
        <v>8251</v>
      </c>
      <c r="P3845" s="35" t="s">
        <v>33281</v>
      </c>
      <c r="Q3845" s="35" t="s">
        <v>29721</v>
      </c>
      <c r="R3845" s="35" t="s">
        <v>29726</v>
      </c>
      <c r="S3845" s="35" t="s">
        <v>8252</v>
      </c>
      <c r="T3845" s="36" t="s">
        <v>42528</v>
      </c>
      <c r="U3845" s="39" t="str">
        <f>_xlfn.CONCAT(Tabel4[[#This Row],[Personnr.]],"-",Tabel4[[#This Row],[Afdeling]],"-",Tabel4[[#This Row],[ASS_Status]])</f>
        <v>14465-7780-Aktiv ansættelse</v>
      </c>
    </row>
    <row r="3846" spans="13:21" ht="33.75" x14ac:dyDescent="0.4">
      <c r="M3846" s="35" t="s">
        <v>33282</v>
      </c>
      <c r="N3846" s="35" t="s">
        <v>50157</v>
      </c>
      <c r="O3846" s="35" t="s">
        <v>33283</v>
      </c>
      <c r="P3846" s="35" t="s">
        <v>33284</v>
      </c>
      <c r="Q3846" s="35" t="s">
        <v>29721</v>
      </c>
      <c r="R3846" s="35" t="s">
        <v>29731</v>
      </c>
      <c r="S3846" s="35" t="s">
        <v>33285</v>
      </c>
      <c r="T3846" s="36" t="s">
        <v>812</v>
      </c>
      <c r="U3846" s="39" t="str">
        <f>_xlfn.CONCAT(Tabel4[[#This Row],[Personnr.]],"-",Tabel4[[#This Row],[Afdeling]],"-",Tabel4[[#This Row],[ASS_Status]])</f>
        <v>35485-8287-Aktiv ansættelse</v>
      </c>
    </row>
    <row r="3847" spans="13:21" ht="33.75" x14ac:dyDescent="0.4">
      <c r="M3847" s="35" t="s">
        <v>8253</v>
      </c>
      <c r="N3847" s="35"/>
      <c r="O3847" s="35" t="s">
        <v>8254</v>
      </c>
      <c r="P3847" s="35" t="s">
        <v>33286</v>
      </c>
      <c r="Q3847" s="35" t="s">
        <v>29718</v>
      </c>
      <c r="R3847" s="35" t="s">
        <v>29722</v>
      </c>
      <c r="S3847" s="35" t="s">
        <v>8255</v>
      </c>
      <c r="T3847" s="36" t="s">
        <v>359</v>
      </c>
      <c r="U3847" s="39" t="str">
        <f>_xlfn.CONCAT(Tabel4[[#This Row],[Personnr.]],"-",Tabel4[[#This Row],[Afdeling]],"-",Tabel4[[#This Row],[ASS_Status]])</f>
        <v>32516-2824-Inactive - Payroll Eligible</v>
      </c>
    </row>
    <row r="3848" spans="13:21" x14ac:dyDescent="0.4">
      <c r="M3848" s="35" t="s">
        <v>8256</v>
      </c>
      <c r="N3848" s="35" t="s">
        <v>50158</v>
      </c>
      <c r="O3848" s="35" t="s">
        <v>8257</v>
      </c>
      <c r="P3848" s="35" t="s">
        <v>33287</v>
      </c>
      <c r="Q3848" s="35" t="s">
        <v>29721</v>
      </c>
      <c r="R3848" s="35" t="s">
        <v>29780</v>
      </c>
      <c r="S3848" s="35" t="s">
        <v>8258</v>
      </c>
      <c r="T3848" s="36" t="s">
        <v>35</v>
      </c>
      <c r="U3848" s="39" t="str">
        <f>_xlfn.CONCAT(Tabel4[[#This Row],[Personnr.]],"-",Tabel4[[#This Row],[Afdeling]],"-",Tabel4[[#This Row],[ASS_Status]])</f>
        <v>490-0120-Aktiv ansættelse</v>
      </c>
    </row>
    <row r="3849" spans="13:21" x14ac:dyDescent="0.4">
      <c r="M3849" s="35" t="s">
        <v>8259</v>
      </c>
      <c r="N3849" s="35" t="s">
        <v>50159</v>
      </c>
      <c r="O3849" s="35" t="s">
        <v>8260</v>
      </c>
      <c r="P3849" s="35" t="s">
        <v>33288</v>
      </c>
      <c r="Q3849" s="35" t="s">
        <v>29721</v>
      </c>
      <c r="R3849" s="35" t="s">
        <v>29722</v>
      </c>
      <c r="S3849" s="35" t="s">
        <v>8261</v>
      </c>
      <c r="T3849" s="36" t="s">
        <v>600</v>
      </c>
      <c r="U3849" s="39" t="str">
        <f>_xlfn.CONCAT(Tabel4[[#This Row],[Personnr.]],"-",Tabel4[[#This Row],[Afdeling]],"-",Tabel4[[#This Row],[ASS_Status]])</f>
        <v>17325-4270-Aktiv ansættelse</v>
      </c>
    </row>
    <row r="3850" spans="13:21" x14ac:dyDescent="0.4">
      <c r="M3850" s="35" t="s">
        <v>8262</v>
      </c>
      <c r="N3850" s="35" t="s">
        <v>50160</v>
      </c>
      <c r="O3850" s="35" t="s">
        <v>8263</v>
      </c>
      <c r="P3850" s="35" t="s">
        <v>33289</v>
      </c>
      <c r="Q3850" s="35" t="s">
        <v>29718</v>
      </c>
      <c r="R3850" s="35" t="s">
        <v>29786</v>
      </c>
      <c r="S3850" s="35" t="s">
        <v>8264</v>
      </c>
      <c r="T3850" s="36" t="s">
        <v>114</v>
      </c>
      <c r="U3850" s="39" t="str">
        <f>_xlfn.CONCAT(Tabel4[[#This Row],[Personnr.]],"-",Tabel4[[#This Row],[Afdeling]],"-",Tabel4[[#This Row],[ASS_Status]])</f>
        <v>3411-2201-Inactive - Payroll Eligible</v>
      </c>
    </row>
    <row r="3851" spans="13:21" x14ac:dyDescent="0.4">
      <c r="M3851" s="35" t="s">
        <v>8265</v>
      </c>
      <c r="N3851" s="35" t="s">
        <v>50161</v>
      </c>
      <c r="O3851" s="35" t="s">
        <v>8266</v>
      </c>
      <c r="P3851" s="35" t="s">
        <v>33290</v>
      </c>
      <c r="Q3851" s="35" t="s">
        <v>29718</v>
      </c>
      <c r="R3851" s="35" t="s">
        <v>29737</v>
      </c>
      <c r="S3851" s="35" t="s">
        <v>8267</v>
      </c>
      <c r="T3851" s="36" t="s">
        <v>31</v>
      </c>
      <c r="U3851" s="39" t="str">
        <f>_xlfn.CONCAT(Tabel4[[#This Row],[Personnr.]],"-",Tabel4[[#This Row],[Afdeling]],"-",Tabel4[[#This Row],[ASS_Status]])</f>
        <v>32386-0116-Inactive - Payroll Eligible</v>
      </c>
    </row>
    <row r="3852" spans="13:21" x14ac:dyDescent="0.4">
      <c r="M3852" s="35" t="s">
        <v>8268</v>
      </c>
      <c r="N3852" s="35" t="s">
        <v>50162</v>
      </c>
      <c r="O3852" s="35" t="s">
        <v>8269</v>
      </c>
      <c r="P3852" s="35" t="s">
        <v>33291</v>
      </c>
      <c r="Q3852" s="35" t="s">
        <v>29721</v>
      </c>
      <c r="R3852" s="35" t="s">
        <v>29791</v>
      </c>
      <c r="S3852" s="35" t="s">
        <v>8270</v>
      </c>
      <c r="T3852" s="36" t="s">
        <v>832</v>
      </c>
      <c r="U3852" s="39" t="str">
        <f>_xlfn.CONCAT(Tabel4[[#This Row],[Personnr.]],"-",Tabel4[[#This Row],[Afdeling]],"-",Tabel4[[#This Row],[ASS_Status]])</f>
        <v>32653-8510-Aktiv ansættelse</v>
      </c>
    </row>
    <row r="3853" spans="13:21" x14ac:dyDescent="0.4">
      <c r="M3853" s="35" t="s">
        <v>8271</v>
      </c>
      <c r="N3853" s="35" t="s">
        <v>50163</v>
      </c>
      <c r="O3853" s="35" t="s">
        <v>8272</v>
      </c>
      <c r="P3853" s="35" t="s">
        <v>33292</v>
      </c>
      <c r="Q3853" s="35" t="s">
        <v>29721</v>
      </c>
      <c r="R3853" s="35" t="s">
        <v>33471</v>
      </c>
      <c r="S3853" s="35" t="s">
        <v>8273</v>
      </c>
      <c r="T3853" s="36" t="s">
        <v>308</v>
      </c>
      <c r="U3853" s="39" t="str">
        <f>_xlfn.CONCAT(Tabel4[[#This Row],[Personnr.]],"-",Tabel4[[#This Row],[Afdeling]],"-",Tabel4[[#This Row],[ASS_Status]])</f>
        <v>27653-2751-Aktiv ansættelse</v>
      </c>
    </row>
    <row r="3854" spans="13:21" x14ac:dyDescent="0.4">
      <c r="M3854" s="35" t="s">
        <v>8274</v>
      </c>
      <c r="N3854" s="35"/>
      <c r="O3854" s="35" t="s">
        <v>8275</v>
      </c>
      <c r="P3854" s="35" t="s">
        <v>33293</v>
      </c>
      <c r="Q3854" s="35" t="s">
        <v>29721</v>
      </c>
      <c r="R3854" s="35" t="s">
        <v>30721</v>
      </c>
      <c r="S3854" s="35" t="s">
        <v>8276</v>
      </c>
      <c r="T3854" s="36" t="s">
        <v>143</v>
      </c>
      <c r="U3854" s="39" t="str">
        <f>_xlfn.CONCAT(Tabel4[[#This Row],[Personnr.]],"-",Tabel4[[#This Row],[Afdeling]],"-",Tabel4[[#This Row],[ASS_Status]])</f>
        <v>32654-2270-Aktiv ansættelse</v>
      </c>
    </row>
    <row r="3855" spans="13:21" ht="45" x14ac:dyDescent="0.4">
      <c r="M3855" s="35" t="s">
        <v>8277</v>
      </c>
      <c r="N3855" s="35" t="s">
        <v>50164</v>
      </c>
      <c r="O3855" s="35" t="s">
        <v>8278</v>
      </c>
      <c r="P3855" s="35" t="s">
        <v>33294</v>
      </c>
      <c r="Q3855" s="35" t="s">
        <v>29721</v>
      </c>
      <c r="R3855" s="35" t="s">
        <v>29729</v>
      </c>
      <c r="S3855" s="35" t="s">
        <v>8279</v>
      </c>
      <c r="T3855" s="36" t="s">
        <v>583</v>
      </c>
      <c r="U3855" s="39" t="str">
        <f>_xlfn.CONCAT(Tabel4[[#This Row],[Personnr.]],"-",Tabel4[[#This Row],[Afdeling]],"-",Tabel4[[#This Row],[ASS_Status]])</f>
        <v>18764-4160-Aktiv ansættelse</v>
      </c>
    </row>
    <row r="3856" spans="13:21" ht="33.75" x14ac:dyDescent="0.4">
      <c r="M3856" s="35" t="s">
        <v>27763</v>
      </c>
      <c r="N3856" s="35" t="s">
        <v>50165</v>
      </c>
      <c r="O3856" s="35" t="s">
        <v>27764</v>
      </c>
      <c r="P3856" s="35" t="s">
        <v>33295</v>
      </c>
      <c r="Q3856" s="35" t="s">
        <v>29721</v>
      </c>
      <c r="R3856" s="35" t="s">
        <v>29737</v>
      </c>
      <c r="S3856" s="35" t="s">
        <v>27765</v>
      </c>
      <c r="T3856" s="36" t="s">
        <v>584</v>
      </c>
      <c r="U3856" s="39" t="str">
        <f>_xlfn.CONCAT(Tabel4[[#This Row],[Personnr.]],"-",Tabel4[[#This Row],[Afdeling]],"-",Tabel4[[#This Row],[ASS_Status]])</f>
        <v>34741-4185-Aktiv ansættelse</v>
      </c>
    </row>
    <row r="3857" spans="13:21" ht="33.75" x14ac:dyDescent="0.4">
      <c r="M3857" s="35" t="s">
        <v>8280</v>
      </c>
      <c r="N3857" s="35" t="s">
        <v>50166</v>
      </c>
      <c r="O3857" s="35" t="s">
        <v>8281</v>
      </c>
      <c r="P3857" s="35" t="s">
        <v>33296</v>
      </c>
      <c r="Q3857" s="35" t="s">
        <v>29718</v>
      </c>
      <c r="R3857" s="35" t="s">
        <v>29748</v>
      </c>
      <c r="S3857" s="35" t="s">
        <v>8282</v>
      </c>
      <c r="T3857" s="36" t="s">
        <v>540</v>
      </c>
      <c r="U3857" s="39" t="str">
        <f>_xlfn.CONCAT(Tabel4[[#This Row],[Personnr.]],"-",Tabel4[[#This Row],[Afdeling]],"-",Tabel4[[#This Row],[ASS_Status]])</f>
        <v>27190-3432-Inactive - Payroll Eligible</v>
      </c>
    </row>
    <row r="3858" spans="13:21" x14ac:dyDescent="0.4">
      <c r="M3858" s="35" t="s">
        <v>8283</v>
      </c>
      <c r="N3858" s="35" t="s">
        <v>50167</v>
      </c>
      <c r="O3858" s="35" t="s">
        <v>8284</v>
      </c>
      <c r="P3858" s="35" t="s">
        <v>33297</v>
      </c>
      <c r="Q3858" s="35" t="s">
        <v>29718</v>
      </c>
      <c r="R3858" s="35" t="s">
        <v>29761</v>
      </c>
      <c r="S3858" s="35" t="s">
        <v>8285</v>
      </c>
      <c r="T3858" s="36" t="s">
        <v>143</v>
      </c>
      <c r="U3858" s="39" t="str">
        <f>_xlfn.CONCAT(Tabel4[[#This Row],[Personnr.]],"-",Tabel4[[#This Row],[Afdeling]],"-",Tabel4[[#This Row],[ASS_Status]])</f>
        <v>31453-2270-Inactive - Payroll Eligible</v>
      </c>
    </row>
    <row r="3859" spans="13:21" x14ac:dyDescent="0.4">
      <c r="M3859" s="35" t="s">
        <v>8286</v>
      </c>
      <c r="N3859" s="35" t="s">
        <v>50168</v>
      </c>
      <c r="O3859" s="35" t="s">
        <v>8287</v>
      </c>
      <c r="P3859" s="35" t="s">
        <v>33298</v>
      </c>
      <c r="Q3859" s="35" t="s">
        <v>29718</v>
      </c>
      <c r="R3859" s="35" t="s">
        <v>29745</v>
      </c>
      <c r="S3859" s="35" t="s">
        <v>8288</v>
      </c>
      <c r="T3859" s="36" t="s">
        <v>634</v>
      </c>
      <c r="U3859" s="39" t="str">
        <f>_xlfn.CONCAT(Tabel4[[#This Row],[Personnr.]],"-",Tabel4[[#This Row],[Afdeling]],"-",Tabel4[[#This Row],[ASS_Status]])</f>
        <v>31374-4715-Inactive - Payroll Eligible</v>
      </c>
    </row>
    <row r="3860" spans="13:21" x14ac:dyDescent="0.4">
      <c r="M3860" s="35" t="s">
        <v>8286</v>
      </c>
      <c r="N3860" s="35"/>
      <c r="O3860" s="35"/>
      <c r="P3860" s="35" t="s">
        <v>33299</v>
      </c>
      <c r="Q3860" s="35" t="s">
        <v>29718</v>
      </c>
      <c r="R3860" s="35" t="s">
        <v>29754</v>
      </c>
      <c r="S3860" s="35" t="s">
        <v>8288</v>
      </c>
      <c r="T3860" s="36" t="s">
        <v>642</v>
      </c>
      <c r="U3860" s="39" t="str">
        <f>_xlfn.CONCAT(Tabel4[[#This Row],[Personnr.]],"-",Tabel4[[#This Row],[Afdeling]],"-",Tabel4[[#This Row],[ASS_Status]])</f>
        <v>-4755-Inactive - Payroll Eligible</v>
      </c>
    </row>
    <row r="3861" spans="13:21" x14ac:dyDescent="0.4">
      <c r="M3861" s="35" t="s">
        <v>8289</v>
      </c>
      <c r="N3861" s="35" t="s">
        <v>50169</v>
      </c>
      <c r="O3861" s="35" t="s">
        <v>8290</v>
      </c>
      <c r="P3861" s="35" t="s">
        <v>33300</v>
      </c>
      <c r="Q3861" s="35" t="s">
        <v>29721</v>
      </c>
      <c r="R3861" s="35" t="s">
        <v>29737</v>
      </c>
      <c r="S3861" s="35" t="s">
        <v>8291</v>
      </c>
      <c r="T3861" s="36" t="s">
        <v>345</v>
      </c>
      <c r="U3861" s="39" t="str">
        <f>_xlfn.CONCAT(Tabel4[[#This Row],[Personnr.]],"-",Tabel4[[#This Row],[Afdeling]],"-",Tabel4[[#This Row],[ASS_Status]])</f>
        <v>29961-2797-Aktiv ansættelse</v>
      </c>
    </row>
    <row r="3862" spans="13:21" x14ac:dyDescent="0.4">
      <c r="M3862" s="35" t="s">
        <v>8292</v>
      </c>
      <c r="N3862" s="35" t="s">
        <v>50170</v>
      </c>
      <c r="O3862" s="35" t="s">
        <v>8293</v>
      </c>
      <c r="P3862" s="35" t="s">
        <v>33301</v>
      </c>
      <c r="Q3862" s="35" t="s">
        <v>29718</v>
      </c>
      <c r="R3862" s="35" t="s">
        <v>29761</v>
      </c>
      <c r="S3862" s="35" t="s">
        <v>8294</v>
      </c>
      <c r="T3862" s="36" t="s">
        <v>592</v>
      </c>
      <c r="U3862" s="39" t="str">
        <f>_xlfn.CONCAT(Tabel4[[#This Row],[Personnr.]],"-",Tabel4[[#This Row],[Afdeling]],"-",Tabel4[[#This Row],[ASS_Status]])</f>
        <v>22619-4233-Inactive - Payroll Eligible</v>
      </c>
    </row>
    <row r="3863" spans="13:21" ht="33.75" x14ac:dyDescent="0.4">
      <c r="M3863" s="35" t="s">
        <v>33302</v>
      </c>
      <c r="N3863" s="35" t="s">
        <v>50171</v>
      </c>
      <c r="O3863" s="35" t="s">
        <v>33303</v>
      </c>
      <c r="P3863" s="35" t="s">
        <v>33304</v>
      </c>
      <c r="Q3863" s="35" t="s">
        <v>29718</v>
      </c>
      <c r="R3863" s="35" t="s">
        <v>29761</v>
      </c>
      <c r="S3863" s="35" t="s">
        <v>33305</v>
      </c>
      <c r="T3863" s="36" t="s">
        <v>385</v>
      </c>
      <c r="U3863" s="39" t="str">
        <f>_xlfn.CONCAT(Tabel4[[#This Row],[Personnr.]],"-",Tabel4[[#This Row],[Afdeling]],"-",Tabel4[[#This Row],[ASS_Status]])</f>
        <v>35178-2925-Inactive - Payroll Eligible</v>
      </c>
    </row>
    <row r="3864" spans="13:21" x14ac:dyDescent="0.4">
      <c r="M3864" s="35" t="s">
        <v>8295</v>
      </c>
      <c r="N3864" s="35" t="s">
        <v>50172</v>
      </c>
      <c r="O3864" s="35" t="s">
        <v>8296</v>
      </c>
      <c r="P3864" s="35" t="s">
        <v>33306</v>
      </c>
      <c r="Q3864" s="35" t="s">
        <v>29718</v>
      </c>
      <c r="R3864" s="35" t="s">
        <v>29754</v>
      </c>
      <c r="S3864" s="35" t="s">
        <v>8297</v>
      </c>
      <c r="T3864" s="36" t="s">
        <v>592</v>
      </c>
      <c r="U3864" s="39" t="str">
        <f>_xlfn.CONCAT(Tabel4[[#This Row],[Personnr.]],"-",Tabel4[[#This Row],[Afdeling]],"-",Tabel4[[#This Row],[ASS_Status]])</f>
        <v>30812-4233-Inactive - Payroll Eligible</v>
      </c>
    </row>
    <row r="3865" spans="13:21" x14ac:dyDescent="0.4">
      <c r="M3865" s="35" t="s">
        <v>8295</v>
      </c>
      <c r="N3865" s="35"/>
      <c r="O3865" s="35"/>
      <c r="P3865" s="35" t="s">
        <v>33307</v>
      </c>
      <c r="Q3865" s="35" t="s">
        <v>29718</v>
      </c>
      <c r="R3865" s="35" t="s">
        <v>29745</v>
      </c>
      <c r="S3865" s="35" t="s">
        <v>8297</v>
      </c>
      <c r="T3865" s="36" t="s">
        <v>586</v>
      </c>
      <c r="U3865" s="39" t="str">
        <f>_xlfn.CONCAT(Tabel4[[#This Row],[Personnr.]],"-",Tabel4[[#This Row],[Afdeling]],"-",Tabel4[[#This Row],[ASS_Status]])</f>
        <v>-4200-Inactive - Payroll Eligible</v>
      </c>
    </row>
    <row r="3866" spans="13:21" x14ac:dyDescent="0.4">
      <c r="M3866" s="35" t="s">
        <v>8295</v>
      </c>
      <c r="N3866" s="35"/>
      <c r="O3866" s="35"/>
      <c r="P3866" s="35" t="s">
        <v>50173</v>
      </c>
      <c r="Q3866" s="35" t="s">
        <v>29721</v>
      </c>
      <c r="R3866" s="35" t="s">
        <v>29761</v>
      </c>
      <c r="S3866" s="35" t="s">
        <v>8297</v>
      </c>
      <c r="T3866" s="36" t="s">
        <v>592</v>
      </c>
      <c r="U3866" s="39" t="str">
        <f>_xlfn.CONCAT(Tabel4[[#This Row],[Personnr.]],"-",Tabel4[[#This Row],[Afdeling]],"-",Tabel4[[#This Row],[ASS_Status]])</f>
        <v>-4233-Aktiv ansættelse</v>
      </c>
    </row>
    <row r="3867" spans="13:21" ht="33.75" x14ac:dyDescent="0.4">
      <c r="M3867" s="35" t="s">
        <v>8298</v>
      </c>
      <c r="N3867" s="35" t="s">
        <v>50174</v>
      </c>
      <c r="O3867" s="35" t="s">
        <v>8299</v>
      </c>
      <c r="P3867" s="35" t="s">
        <v>33308</v>
      </c>
      <c r="Q3867" s="35" t="s">
        <v>29718</v>
      </c>
      <c r="R3867" s="35" t="s">
        <v>29748</v>
      </c>
      <c r="S3867" s="35" t="s">
        <v>8300</v>
      </c>
      <c r="T3867" s="36" t="s">
        <v>93</v>
      </c>
      <c r="U3867" s="39" t="str">
        <f>_xlfn.CONCAT(Tabel4[[#This Row],[Personnr.]],"-",Tabel4[[#This Row],[Afdeling]],"-",Tabel4[[#This Row],[ASS_Status]])</f>
        <v>24483-1140-Inactive - Payroll Eligible</v>
      </c>
    </row>
    <row r="3868" spans="13:21" x14ac:dyDescent="0.4">
      <c r="M3868" s="35" t="s">
        <v>8301</v>
      </c>
      <c r="N3868" s="35" t="s">
        <v>50175</v>
      </c>
      <c r="O3868" s="35" t="s">
        <v>8302</v>
      </c>
      <c r="P3868" s="35" t="s">
        <v>33309</v>
      </c>
      <c r="Q3868" s="35" t="s">
        <v>29718</v>
      </c>
      <c r="R3868" s="35" t="s">
        <v>29745</v>
      </c>
      <c r="S3868" s="35" t="s">
        <v>8303</v>
      </c>
      <c r="T3868" s="36" t="s">
        <v>458</v>
      </c>
      <c r="U3868" s="39" t="str">
        <f>_xlfn.CONCAT(Tabel4[[#This Row],[Personnr.]],"-",Tabel4[[#This Row],[Afdeling]],"-",Tabel4[[#This Row],[ASS_Status]])</f>
        <v>27728-3160-Inactive - Payroll Eligible</v>
      </c>
    </row>
    <row r="3869" spans="13:21" ht="45" x14ac:dyDescent="0.4">
      <c r="M3869" s="35" t="s">
        <v>27766</v>
      </c>
      <c r="N3869" s="35" t="s">
        <v>50176</v>
      </c>
      <c r="O3869" s="35" t="s">
        <v>27767</v>
      </c>
      <c r="P3869" s="35" t="s">
        <v>33310</v>
      </c>
      <c r="Q3869" s="35" t="s">
        <v>29718</v>
      </c>
      <c r="R3869" s="35" t="s">
        <v>29745</v>
      </c>
      <c r="S3869" s="35" t="s">
        <v>27768</v>
      </c>
      <c r="T3869" s="36" t="s">
        <v>85</v>
      </c>
      <c r="U3869" s="39" t="str">
        <f>_xlfn.CONCAT(Tabel4[[#This Row],[Personnr.]],"-",Tabel4[[#This Row],[Afdeling]],"-",Tabel4[[#This Row],[ASS_Status]])</f>
        <v>34825-1118-Inactive - Payroll Eligible</v>
      </c>
    </row>
    <row r="3870" spans="13:21" ht="45" x14ac:dyDescent="0.4">
      <c r="M3870" s="35" t="s">
        <v>27766</v>
      </c>
      <c r="N3870" s="35"/>
      <c r="O3870" s="35"/>
      <c r="P3870" s="35" t="s">
        <v>33311</v>
      </c>
      <c r="Q3870" s="35" t="s">
        <v>29718</v>
      </c>
      <c r="R3870" s="35" t="s">
        <v>29745</v>
      </c>
      <c r="S3870" s="35" t="s">
        <v>27768</v>
      </c>
      <c r="T3870" s="36" t="s">
        <v>577</v>
      </c>
      <c r="U3870" s="39" t="str">
        <f>_xlfn.CONCAT(Tabel4[[#This Row],[Personnr.]],"-",Tabel4[[#This Row],[Afdeling]],"-",Tabel4[[#This Row],[ASS_Status]])</f>
        <v>-4110-Inactive - Payroll Eligible</v>
      </c>
    </row>
    <row r="3871" spans="13:21" x14ac:dyDescent="0.4">
      <c r="M3871" s="35" t="s">
        <v>8304</v>
      </c>
      <c r="N3871" s="35" t="s">
        <v>50177</v>
      </c>
      <c r="O3871" s="35" t="s">
        <v>8305</v>
      </c>
      <c r="P3871" s="35" t="s">
        <v>33312</v>
      </c>
      <c r="Q3871" s="35" t="s">
        <v>29721</v>
      </c>
      <c r="R3871" s="35" t="s">
        <v>29754</v>
      </c>
      <c r="S3871" s="35" t="s">
        <v>8306</v>
      </c>
      <c r="T3871" s="36" t="s">
        <v>312</v>
      </c>
      <c r="U3871" s="39" t="str">
        <f>_xlfn.CONCAT(Tabel4[[#This Row],[Personnr.]],"-",Tabel4[[#This Row],[Afdeling]],"-",Tabel4[[#This Row],[ASS_Status]])</f>
        <v>33848-2758-Aktiv ansættelse</v>
      </c>
    </row>
    <row r="3872" spans="13:21" x14ac:dyDescent="0.4">
      <c r="M3872" s="35" t="s">
        <v>50178</v>
      </c>
      <c r="N3872" s="35" t="s">
        <v>50179</v>
      </c>
      <c r="O3872" s="35" t="s">
        <v>50180</v>
      </c>
      <c r="P3872" s="35" t="s">
        <v>50181</v>
      </c>
      <c r="Q3872" s="35" t="s">
        <v>29718</v>
      </c>
      <c r="R3872" s="35" t="s">
        <v>29745</v>
      </c>
      <c r="S3872" s="35" t="s">
        <v>50182</v>
      </c>
      <c r="T3872" s="36" t="s">
        <v>288</v>
      </c>
      <c r="U3872" s="39" t="str">
        <f>_xlfn.CONCAT(Tabel4[[#This Row],[Personnr.]],"-",Tabel4[[#This Row],[Afdeling]],"-",Tabel4[[#This Row],[ASS_Status]])</f>
        <v>37019-2694-Inactive - Payroll Eligible</v>
      </c>
    </row>
    <row r="3873" spans="13:21" x14ac:dyDescent="0.4">
      <c r="M3873" s="35" t="s">
        <v>44646</v>
      </c>
      <c r="N3873" s="35" t="s">
        <v>50183</v>
      </c>
      <c r="O3873" s="35" t="s">
        <v>44647</v>
      </c>
      <c r="P3873" s="35" t="s">
        <v>43024</v>
      </c>
      <c r="Q3873" s="35" t="s">
        <v>29721</v>
      </c>
      <c r="R3873" s="35" t="s">
        <v>29754</v>
      </c>
      <c r="S3873" s="35" t="s">
        <v>43025</v>
      </c>
      <c r="T3873" s="36" t="s">
        <v>326</v>
      </c>
      <c r="U3873" s="39" t="str">
        <f>_xlfn.CONCAT(Tabel4[[#This Row],[Personnr.]],"-",Tabel4[[#This Row],[Afdeling]],"-",Tabel4[[#This Row],[ASS_Status]])</f>
        <v>35570-2778-Aktiv ansættelse</v>
      </c>
    </row>
    <row r="3874" spans="13:21" x14ac:dyDescent="0.4">
      <c r="M3874" s="35" t="s">
        <v>27769</v>
      </c>
      <c r="N3874" s="35" t="s">
        <v>50184</v>
      </c>
      <c r="O3874" s="35" t="s">
        <v>27770</v>
      </c>
      <c r="P3874" s="35" t="s">
        <v>33313</v>
      </c>
      <c r="Q3874" s="35" t="s">
        <v>29721</v>
      </c>
      <c r="R3874" s="35" t="s">
        <v>29754</v>
      </c>
      <c r="S3874" s="35" t="s">
        <v>27771</v>
      </c>
      <c r="T3874" s="36" t="s">
        <v>758</v>
      </c>
      <c r="U3874" s="39" t="str">
        <f>_xlfn.CONCAT(Tabel4[[#This Row],[Personnr.]],"-",Tabel4[[#This Row],[Afdeling]],"-",Tabel4[[#This Row],[ASS_Status]])</f>
        <v>34366-7720-Aktiv ansættelse</v>
      </c>
    </row>
    <row r="3875" spans="13:21" x14ac:dyDescent="0.4">
      <c r="M3875" s="35" t="s">
        <v>8307</v>
      </c>
      <c r="N3875" s="35" t="s">
        <v>50185</v>
      </c>
      <c r="O3875" s="35" t="s">
        <v>8308</v>
      </c>
      <c r="P3875" s="35" t="s">
        <v>33314</v>
      </c>
      <c r="Q3875" s="35" t="s">
        <v>29743</v>
      </c>
      <c r="R3875" s="35" t="s">
        <v>31025</v>
      </c>
      <c r="S3875" s="35" t="s">
        <v>8309</v>
      </c>
      <c r="T3875" s="36" t="s">
        <v>643</v>
      </c>
      <c r="U3875" s="39" t="str">
        <f>_xlfn.CONCAT(Tabel4[[#This Row],[Personnr.]],"-",Tabel4[[#This Row],[Afdeling]],"-",Tabel4[[#This Row],[ASS_Status]])</f>
        <v>15529-4765-Aktivt ansættelsesforhold</v>
      </c>
    </row>
    <row r="3876" spans="13:21" x14ac:dyDescent="0.4">
      <c r="M3876" s="35" t="s">
        <v>8310</v>
      </c>
      <c r="N3876" s="35" t="s">
        <v>50186</v>
      </c>
      <c r="O3876" s="35" t="s">
        <v>8311</v>
      </c>
      <c r="P3876" s="35" t="s">
        <v>33315</v>
      </c>
      <c r="Q3876" s="35" t="s">
        <v>29718</v>
      </c>
      <c r="R3876" s="35" t="s">
        <v>31025</v>
      </c>
      <c r="S3876" s="35" t="s">
        <v>8312</v>
      </c>
      <c r="T3876" s="36" t="s">
        <v>627</v>
      </c>
      <c r="U3876" s="39" t="str">
        <f>_xlfn.CONCAT(Tabel4[[#This Row],[Personnr.]],"-",Tabel4[[#This Row],[Afdeling]],"-",Tabel4[[#This Row],[ASS_Status]])</f>
        <v>5602-4655-Inactive - Payroll Eligible</v>
      </c>
    </row>
    <row r="3877" spans="13:21" x14ac:dyDescent="0.4">
      <c r="M3877" s="35" t="s">
        <v>8313</v>
      </c>
      <c r="N3877" s="35" t="s">
        <v>50187</v>
      </c>
      <c r="O3877" s="35" t="s">
        <v>8314</v>
      </c>
      <c r="P3877" s="35" t="s">
        <v>33316</v>
      </c>
      <c r="Q3877" s="35" t="s">
        <v>29718</v>
      </c>
      <c r="R3877" s="35" t="s">
        <v>30114</v>
      </c>
      <c r="S3877" s="35" t="s">
        <v>8315</v>
      </c>
      <c r="T3877" s="36" t="s">
        <v>453</v>
      </c>
      <c r="U3877" s="39" t="str">
        <f>_xlfn.CONCAT(Tabel4[[#This Row],[Personnr.]],"-",Tabel4[[#This Row],[Afdeling]],"-",Tabel4[[#This Row],[ASS_Status]])</f>
        <v>32500-3121-Inactive - Payroll Eligible</v>
      </c>
    </row>
    <row r="3878" spans="13:21" x14ac:dyDescent="0.4">
      <c r="M3878" s="35" t="s">
        <v>8316</v>
      </c>
      <c r="N3878" s="35" t="s">
        <v>50188</v>
      </c>
      <c r="O3878" s="35" t="s">
        <v>8317</v>
      </c>
      <c r="P3878" s="35" t="s">
        <v>33317</v>
      </c>
      <c r="Q3878" s="35" t="s">
        <v>29721</v>
      </c>
      <c r="R3878" s="35" t="s">
        <v>29780</v>
      </c>
      <c r="S3878" s="35" t="s">
        <v>27772</v>
      </c>
      <c r="T3878" s="36" t="s">
        <v>605</v>
      </c>
      <c r="U3878" s="39" t="str">
        <f>_xlfn.CONCAT(Tabel4[[#This Row],[Personnr.]],"-",Tabel4[[#This Row],[Afdeling]],"-",Tabel4[[#This Row],[ASS_Status]])</f>
        <v>19887-4280-Aktiv ansættelse</v>
      </c>
    </row>
    <row r="3879" spans="13:21" x14ac:dyDescent="0.4">
      <c r="M3879" s="35" t="s">
        <v>8318</v>
      </c>
      <c r="N3879" s="35" t="s">
        <v>50189</v>
      </c>
      <c r="O3879" s="35" t="s">
        <v>8319</v>
      </c>
      <c r="P3879" s="35" t="s">
        <v>33318</v>
      </c>
      <c r="Q3879" s="35" t="s">
        <v>29718</v>
      </c>
      <c r="R3879" s="35" t="s">
        <v>29832</v>
      </c>
      <c r="S3879" s="35" t="s">
        <v>8320</v>
      </c>
      <c r="T3879" s="36" t="s">
        <v>666</v>
      </c>
      <c r="U3879" s="39" t="str">
        <f>_xlfn.CONCAT(Tabel4[[#This Row],[Personnr.]],"-",Tabel4[[#This Row],[Afdeling]],"-",Tabel4[[#This Row],[ASS_Status]])</f>
        <v>15729-4890-Inactive - Payroll Eligible</v>
      </c>
    </row>
    <row r="3880" spans="13:21" x14ac:dyDescent="0.4">
      <c r="M3880" s="35" t="s">
        <v>8321</v>
      </c>
      <c r="N3880" s="35"/>
      <c r="O3880" s="35" t="s">
        <v>8322</v>
      </c>
      <c r="P3880" s="35" t="s">
        <v>33319</v>
      </c>
      <c r="Q3880" s="35" t="s">
        <v>29718</v>
      </c>
      <c r="R3880" s="35" t="s">
        <v>30114</v>
      </c>
      <c r="S3880" s="35" t="s">
        <v>8323</v>
      </c>
      <c r="T3880" s="36" t="s">
        <v>453</v>
      </c>
      <c r="U3880" s="39" t="str">
        <f>_xlfn.CONCAT(Tabel4[[#This Row],[Personnr.]],"-",Tabel4[[#This Row],[Afdeling]],"-",Tabel4[[#This Row],[ASS_Status]])</f>
        <v>32682-3121-Inactive - Payroll Eligible</v>
      </c>
    </row>
    <row r="3881" spans="13:21" x14ac:dyDescent="0.4">
      <c r="M3881" s="35" t="s">
        <v>8324</v>
      </c>
      <c r="N3881" s="35" t="s">
        <v>50190</v>
      </c>
      <c r="O3881" s="35" t="s">
        <v>8325</v>
      </c>
      <c r="P3881" s="35" t="s">
        <v>33320</v>
      </c>
      <c r="Q3881" s="35" t="s">
        <v>29721</v>
      </c>
      <c r="R3881" s="35" t="s">
        <v>29874</v>
      </c>
      <c r="S3881" s="35" t="s">
        <v>8326</v>
      </c>
      <c r="T3881" s="36" t="s">
        <v>28</v>
      </c>
      <c r="U3881" s="39" t="str">
        <f>_xlfn.CONCAT(Tabel4[[#This Row],[Personnr.]],"-",Tabel4[[#This Row],[Afdeling]],"-",Tabel4[[#This Row],[ASS_Status]])</f>
        <v>457-0113-Aktiv ansættelse</v>
      </c>
    </row>
    <row r="3882" spans="13:21" x14ac:dyDescent="0.4">
      <c r="M3882" s="35" t="s">
        <v>8327</v>
      </c>
      <c r="N3882" s="35" t="s">
        <v>50191</v>
      </c>
      <c r="O3882" s="35" t="s">
        <v>8328</v>
      </c>
      <c r="P3882" s="35" t="s">
        <v>33321</v>
      </c>
      <c r="Q3882" s="35" t="s">
        <v>29718</v>
      </c>
      <c r="R3882" s="35" t="s">
        <v>33322</v>
      </c>
      <c r="S3882" s="35" t="s">
        <v>8329</v>
      </c>
      <c r="T3882" s="36" t="s">
        <v>805</v>
      </c>
      <c r="U3882" s="39" t="str">
        <f>_xlfn.CONCAT(Tabel4[[#This Row],[Personnr.]],"-",Tabel4[[#This Row],[Afdeling]],"-",Tabel4[[#This Row],[ASS_Status]])</f>
        <v>16079-8280-Inactive - Payroll Eligible</v>
      </c>
    </row>
    <row r="3883" spans="13:21" x14ac:dyDescent="0.4">
      <c r="M3883" s="35" t="s">
        <v>8330</v>
      </c>
      <c r="N3883" s="35" t="s">
        <v>50192</v>
      </c>
      <c r="O3883" s="35" t="s">
        <v>8331</v>
      </c>
      <c r="P3883" s="35" t="s">
        <v>33323</v>
      </c>
      <c r="Q3883" s="35" t="s">
        <v>29718</v>
      </c>
      <c r="R3883" s="35" t="s">
        <v>29726</v>
      </c>
      <c r="S3883" s="35" t="s">
        <v>8332</v>
      </c>
      <c r="T3883" s="36" t="s">
        <v>573</v>
      </c>
      <c r="U3883" s="39" t="str">
        <f>_xlfn.CONCAT(Tabel4[[#This Row],[Personnr.]],"-",Tabel4[[#This Row],[Afdeling]],"-",Tabel4[[#This Row],[ASS_Status]])</f>
        <v>33454-3800-Inactive - Payroll Eligible</v>
      </c>
    </row>
    <row r="3884" spans="13:21" ht="33.75" x14ac:dyDescent="0.4">
      <c r="M3884" s="35" t="s">
        <v>8333</v>
      </c>
      <c r="N3884" s="35" t="s">
        <v>50193</v>
      </c>
      <c r="O3884" s="35" t="s">
        <v>8334</v>
      </c>
      <c r="P3884" s="35" t="s">
        <v>33324</v>
      </c>
      <c r="Q3884" s="35" t="s">
        <v>29721</v>
      </c>
      <c r="R3884" s="35" t="s">
        <v>29726</v>
      </c>
      <c r="S3884" s="35" t="s">
        <v>8335</v>
      </c>
      <c r="T3884" s="36" t="s">
        <v>350</v>
      </c>
      <c r="U3884" s="39" t="str">
        <f>_xlfn.CONCAT(Tabel4[[#This Row],[Personnr.]],"-",Tabel4[[#This Row],[Afdeling]],"-",Tabel4[[#This Row],[ASS_Status]])</f>
        <v>15502-2810-Aktiv ansættelse</v>
      </c>
    </row>
    <row r="3885" spans="13:21" x14ac:dyDescent="0.4">
      <c r="M3885" s="35" t="s">
        <v>8336</v>
      </c>
      <c r="N3885" s="35" t="s">
        <v>50194</v>
      </c>
      <c r="O3885" s="35" t="s">
        <v>300</v>
      </c>
      <c r="P3885" s="35" t="s">
        <v>33325</v>
      </c>
      <c r="Q3885" s="35" t="s">
        <v>29721</v>
      </c>
      <c r="R3885" s="35" t="s">
        <v>29786</v>
      </c>
      <c r="S3885" s="35" t="s">
        <v>8337</v>
      </c>
      <c r="T3885" s="36" t="s">
        <v>185</v>
      </c>
      <c r="U3885" s="39" t="str">
        <f>_xlfn.CONCAT(Tabel4[[#This Row],[Personnr.]],"-",Tabel4[[#This Row],[Afdeling]],"-",Tabel4[[#This Row],[ASS_Status]])</f>
        <v>2734-2386-Aktiv ansættelse</v>
      </c>
    </row>
    <row r="3886" spans="13:21" x14ac:dyDescent="0.4">
      <c r="M3886" s="35" t="s">
        <v>8338</v>
      </c>
      <c r="N3886" s="35" t="s">
        <v>50195</v>
      </c>
      <c r="O3886" s="35" t="s">
        <v>8339</v>
      </c>
      <c r="P3886" s="35" t="s">
        <v>33326</v>
      </c>
      <c r="Q3886" s="35" t="s">
        <v>29718</v>
      </c>
      <c r="R3886" s="35" t="s">
        <v>29926</v>
      </c>
      <c r="S3886" s="35" t="s">
        <v>8340</v>
      </c>
      <c r="T3886" s="36" t="s">
        <v>87</v>
      </c>
      <c r="U3886" s="39" t="str">
        <f>_xlfn.CONCAT(Tabel4[[#This Row],[Personnr.]],"-",Tabel4[[#This Row],[Afdeling]],"-",Tabel4[[#This Row],[ASS_Status]])</f>
        <v>33721-1125-Inactive - Payroll Eligible</v>
      </c>
    </row>
    <row r="3887" spans="13:21" x14ac:dyDescent="0.4">
      <c r="M3887" s="35" t="s">
        <v>8341</v>
      </c>
      <c r="N3887" s="35" t="s">
        <v>50196</v>
      </c>
      <c r="O3887" s="35" t="s">
        <v>8342</v>
      </c>
      <c r="P3887" s="35" t="s">
        <v>33327</v>
      </c>
      <c r="Q3887" s="35" t="s">
        <v>29721</v>
      </c>
      <c r="R3887" s="35" t="s">
        <v>29783</v>
      </c>
      <c r="S3887" s="35" t="s">
        <v>8343</v>
      </c>
      <c r="T3887" s="36" t="s">
        <v>456</v>
      </c>
      <c r="U3887" s="39" t="str">
        <f>_xlfn.CONCAT(Tabel4[[#This Row],[Personnr.]],"-",Tabel4[[#This Row],[Afdeling]],"-",Tabel4[[#This Row],[ASS_Status]])</f>
        <v>1813-3140-Aktiv ansættelse</v>
      </c>
    </row>
    <row r="3888" spans="13:21" x14ac:dyDescent="0.4">
      <c r="M3888" s="35" t="s">
        <v>8344</v>
      </c>
      <c r="N3888" s="35" t="s">
        <v>50197</v>
      </c>
      <c r="O3888" s="35" t="s">
        <v>687</v>
      </c>
      <c r="P3888" s="35" t="s">
        <v>33328</v>
      </c>
      <c r="Q3888" s="35" t="s">
        <v>29718</v>
      </c>
      <c r="R3888" s="35" t="s">
        <v>29745</v>
      </c>
      <c r="S3888" s="35" t="s">
        <v>8345</v>
      </c>
      <c r="T3888" s="36" t="s">
        <v>39</v>
      </c>
      <c r="U3888" s="39" t="str">
        <f>_xlfn.CONCAT(Tabel4[[#This Row],[Personnr.]],"-",Tabel4[[#This Row],[Afdeling]],"-",Tabel4[[#This Row],[ASS_Status]])</f>
        <v>5613-0132-Inactive - Payroll Eligible</v>
      </c>
    </row>
    <row r="3889" spans="13:21" x14ac:dyDescent="0.4">
      <c r="M3889" s="35" t="s">
        <v>8346</v>
      </c>
      <c r="N3889" s="35" t="s">
        <v>50198</v>
      </c>
      <c r="O3889" s="35" t="s">
        <v>8347</v>
      </c>
      <c r="P3889" s="35" t="s">
        <v>33329</v>
      </c>
      <c r="Q3889" s="35" t="s">
        <v>29718</v>
      </c>
      <c r="R3889" s="35" t="s">
        <v>29737</v>
      </c>
      <c r="S3889" s="35" t="s">
        <v>8348</v>
      </c>
      <c r="T3889" s="36" t="s">
        <v>359</v>
      </c>
      <c r="U3889" s="39" t="str">
        <f>_xlfn.CONCAT(Tabel4[[#This Row],[Personnr.]],"-",Tabel4[[#This Row],[Afdeling]],"-",Tabel4[[#This Row],[ASS_Status]])</f>
        <v>32788-2824-Inactive - Payroll Eligible</v>
      </c>
    </row>
    <row r="3890" spans="13:21" x14ac:dyDescent="0.4">
      <c r="M3890" s="35" t="s">
        <v>8349</v>
      </c>
      <c r="N3890" s="35" t="s">
        <v>50199</v>
      </c>
      <c r="O3890" s="35" t="s">
        <v>8350</v>
      </c>
      <c r="P3890" s="35" t="s">
        <v>33330</v>
      </c>
      <c r="Q3890" s="35" t="s">
        <v>29721</v>
      </c>
      <c r="R3890" s="35" t="s">
        <v>29737</v>
      </c>
      <c r="S3890" s="35" t="s">
        <v>8351</v>
      </c>
      <c r="T3890" s="36" t="s">
        <v>584</v>
      </c>
      <c r="U3890" s="39" t="str">
        <f>_xlfn.CONCAT(Tabel4[[#This Row],[Personnr.]],"-",Tabel4[[#This Row],[Afdeling]],"-",Tabel4[[#This Row],[ASS_Status]])</f>
        <v>30160-4185-Aktiv ansættelse</v>
      </c>
    </row>
    <row r="3891" spans="13:21" x14ac:dyDescent="0.4">
      <c r="M3891" s="35" t="s">
        <v>27774</v>
      </c>
      <c r="N3891" s="35" t="s">
        <v>50200</v>
      </c>
      <c r="O3891" s="35" t="s">
        <v>27775</v>
      </c>
      <c r="P3891" s="35" t="s">
        <v>33331</v>
      </c>
      <c r="Q3891" s="35" t="s">
        <v>29721</v>
      </c>
      <c r="R3891" s="35" t="s">
        <v>29754</v>
      </c>
      <c r="S3891" s="35" t="s">
        <v>27776</v>
      </c>
      <c r="T3891" s="36" t="s">
        <v>475</v>
      </c>
      <c r="U3891" s="39" t="str">
        <f>_xlfn.CONCAT(Tabel4[[#This Row],[Personnr.]],"-",Tabel4[[#This Row],[Afdeling]],"-",Tabel4[[#This Row],[ASS_Status]])</f>
        <v>34334-3198-Aktiv ansættelse</v>
      </c>
    </row>
    <row r="3892" spans="13:21" x14ac:dyDescent="0.4">
      <c r="M3892" s="35" t="s">
        <v>8352</v>
      </c>
      <c r="N3892" s="35" t="s">
        <v>50201</v>
      </c>
      <c r="O3892" s="35" t="s">
        <v>8353</v>
      </c>
      <c r="P3892" s="35" t="s">
        <v>33332</v>
      </c>
      <c r="Q3892" s="35" t="s">
        <v>29718</v>
      </c>
      <c r="R3892" s="35" t="s">
        <v>29754</v>
      </c>
      <c r="S3892" s="35" t="s">
        <v>8354</v>
      </c>
      <c r="T3892" s="36" t="s">
        <v>758</v>
      </c>
      <c r="U3892" s="39" t="str">
        <f>_xlfn.CONCAT(Tabel4[[#This Row],[Personnr.]],"-",Tabel4[[#This Row],[Afdeling]],"-",Tabel4[[#This Row],[ASS_Status]])</f>
        <v>24864-7720-Inactive - Payroll Eligible</v>
      </c>
    </row>
    <row r="3893" spans="13:21" x14ac:dyDescent="0.4">
      <c r="M3893" s="35" t="s">
        <v>8355</v>
      </c>
      <c r="N3893" s="35" t="s">
        <v>50202</v>
      </c>
      <c r="O3893" s="35" t="s">
        <v>8356</v>
      </c>
      <c r="P3893" s="35" t="s">
        <v>33333</v>
      </c>
      <c r="Q3893" s="35" t="s">
        <v>29721</v>
      </c>
      <c r="R3893" s="35" t="s">
        <v>29786</v>
      </c>
      <c r="S3893" s="35" t="s">
        <v>8357</v>
      </c>
      <c r="T3893" s="36" t="s">
        <v>396</v>
      </c>
      <c r="U3893" s="39" t="str">
        <f>_xlfn.CONCAT(Tabel4[[#This Row],[Personnr.]],"-",Tabel4[[#This Row],[Afdeling]],"-",Tabel4[[#This Row],[ASS_Status]])</f>
        <v>25284-2997-Aktiv ansættelse</v>
      </c>
    </row>
    <row r="3894" spans="13:21" x14ac:dyDescent="0.4">
      <c r="M3894" s="35" t="s">
        <v>8358</v>
      </c>
      <c r="N3894" s="35" t="s">
        <v>50203</v>
      </c>
      <c r="O3894" s="35" t="s">
        <v>8359</v>
      </c>
      <c r="P3894" s="35" t="s">
        <v>33334</v>
      </c>
      <c r="Q3894" s="35" t="s">
        <v>29718</v>
      </c>
      <c r="R3894" s="35" t="s">
        <v>29748</v>
      </c>
      <c r="S3894" s="35" t="s">
        <v>8360</v>
      </c>
      <c r="T3894" s="36" t="s">
        <v>538</v>
      </c>
      <c r="U3894" s="39" t="str">
        <f>_xlfn.CONCAT(Tabel4[[#This Row],[Personnr.]],"-",Tabel4[[#This Row],[Afdeling]],"-",Tabel4[[#This Row],[ASS_Status]])</f>
        <v>28645-3425-Inactive - Payroll Eligible</v>
      </c>
    </row>
    <row r="3895" spans="13:21" x14ac:dyDescent="0.4">
      <c r="M3895" s="35" t="s">
        <v>33335</v>
      </c>
      <c r="N3895" s="35" t="s">
        <v>50204</v>
      </c>
      <c r="O3895" s="35" t="s">
        <v>33336</v>
      </c>
      <c r="P3895" s="35" t="s">
        <v>33337</v>
      </c>
      <c r="Q3895" s="35" t="s">
        <v>29718</v>
      </c>
      <c r="R3895" s="35" t="s">
        <v>29761</v>
      </c>
      <c r="S3895" s="35" t="s">
        <v>33338</v>
      </c>
      <c r="T3895" s="36" t="s">
        <v>655</v>
      </c>
      <c r="U3895" s="39" t="str">
        <f>_xlfn.CONCAT(Tabel4[[#This Row],[Personnr.]],"-",Tabel4[[#This Row],[Afdeling]],"-",Tabel4[[#This Row],[ASS_Status]])</f>
        <v>34989-4815-Inactive - Payroll Eligible</v>
      </c>
    </row>
    <row r="3896" spans="13:21" ht="33.75" x14ac:dyDescent="0.4">
      <c r="M3896" s="35" t="s">
        <v>27778</v>
      </c>
      <c r="N3896" s="35" t="s">
        <v>50205</v>
      </c>
      <c r="O3896" s="35" t="s">
        <v>27779</v>
      </c>
      <c r="P3896" s="35" t="s">
        <v>33339</v>
      </c>
      <c r="Q3896" s="35" t="s">
        <v>29932</v>
      </c>
      <c r="R3896" s="35" t="s">
        <v>29748</v>
      </c>
      <c r="S3896" s="35" t="s">
        <v>27780</v>
      </c>
      <c r="T3896" s="36" t="s">
        <v>42501</v>
      </c>
      <c r="U3896" s="39" t="str">
        <f>_xlfn.CONCAT(Tabel4[[#This Row],[Personnr.]],"-",Tabel4[[#This Row],[Afdeling]],"-",Tabel4[[#This Row],[ASS_Status]])</f>
        <v>34247-2291-Barsel med løn (191)</v>
      </c>
    </row>
    <row r="3897" spans="13:21" x14ac:dyDescent="0.4">
      <c r="M3897" s="35" t="s">
        <v>50206</v>
      </c>
      <c r="N3897" s="35" t="s">
        <v>50207</v>
      </c>
      <c r="O3897" s="35" t="s">
        <v>50208</v>
      </c>
      <c r="P3897" s="35" t="s">
        <v>50209</v>
      </c>
      <c r="Q3897" s="35" t="s">
        <v>29718</v>
      </c>
      <c r="R3897" s="35" t="s">
        <v>29745</v>
      </c>
      <c r="S3897" s="35" t="s">
        <v>50210</v>
      </c>
      <c r="T3897" s="36" t="s">
        <v>586</v>
      </c>
      <c r="U3897" s="39" t="str">
        <f>_xlfn.CONCAT(Tabel4[[#This Row],[Personnr.]],"-",Tabel4[[#This Row],[Afdeling]],"-",Tabel4[[#This Row],[ASS_Status]])</f>
        <v>37466-4200-Inactive - Payroll Eligible</v>
      </c>
    </row>
    <row r="3898" spans="13:21" x14ac:dyDescent="0.4">
      <c r="M3898" s="35" t="s">
        <v>8361</v>
      </c>
      <c r="N3898" s="35" t="s">
        <v>50211</v>
      </c>
      <c r="O3898" s="35" t="s">
        <v>8362</v>
      </c>
      <c r="P3898" s="35" t="s">
        <v>33340</v>
      </c>
      <c r="Q3898" s="35" t="s">
        <v>29721</v>
      </c>
      <c r="R3898" s="35" t="s">
        <v>29926</v>
      </c>
      <c r="S3898" s="35" t="s">
        <v>8363</v>
      </c>
      <c r="T3898" s="36" t="s">
        <v>167</v>
      </c>
      <c r="U3898" s="39" t="str">
        <f>_xlfn.CONCAT(Tabel4[[#This Row],[Personnr.]],"-",Tabel4[[#This Row],[Afdeling]],"-",Tabel4[[#This Row],[ASS_Status]])</f>
        <v>13619-2334-Aktiv ansættelse</v>
      </c>
    </row>
    <row r="3899" spans="13:21" x14ac:dyDescent="0.4">
      <c r="M3899" s="35" t="s">
        <v>8364</v>
      </c>
      <c r="N3899" s="35" t="s">
        <v>50212</v>
      </c>
      <c r="O3899" s="35" t="s">
        <v>8365</v>
      </c>
      <c r="P3899" s="35" t="s">
        <v>33341</v>
      </c>
      <c r="Q3899" s="35" t="s">
        <v>29718</v>
      </c>
      <c r="R3899" s="35" t="s">
        <v>30120</v>
      </c>
      <c r="S3899" s="35" t="s">
        <v>8366</v>
      </c>
      <c r="T3899" s="36" t="s">
        <v>727</v>
      </c>
      <c r="U3899" s="39" t="str">
        <f>_xlfn.CONCAT(Tabel4[[#This Row],[Personnr.]],"-",Tabel4[[#This Row],[Afdeling]],"-",Tabel4[[#This Row],[ASS_Status]])</f>
        <v>18898-6275-Inactive - Payroll Eligible</v>
      </c>
    </row>
    <row r="3900" spans="13:21" x14ac:dyDescent="0.4">
      <c r="M3900" s="35" t="s">
        <v>8367</v>
      </c>
      <c r="N3900" s="35" t="s">
        <v>50213</v>
      </c>
      <c r="O3900" s="35" t="s">
        <v>8368</v>
      </c>
      <c r="P3900" s="35" t="s">
        <v>33342</v>
      </c>
      <c r="Q3900" s="35" t="s">
        <v>29721</v>
      </c>
      <c r="R3900" s="35" t="s">
        <v>29780</v>
      </c>
      <c r="S3900" s="35" t="s">
        <v>8369</v>
      </c>
      <c r="T3900" s="36" t="s">
        <v>35</v>
      </c>
      <c r="U3900" s="39" t="str">
        <f>_xlfn.CONCAT(Tabel4[[#This Row],[Personnr.]],"-",Tabel4[[#This Row],[Afdeling]],"-",Tabel4[[#This Row],[ASS_Status]])</f>
        <v>466-0120-Aktiv ansættelse</v>
      </c>
    </row>
    <row r="3901" spans="13:21" x14ac:dyDescent="0.4">
      <c r="M3901" s="35" t="s">
        <v>8370</v>
      </c>
      <c r="N3901" s="35" t="s">
        <v>50214</v>
      </c>
      <c r="O3901" s="35" t="s">
        <v>8371</v>
      </c>
      <c r="P3901" s="35" t="s">
        <v>33343</v>
      </c>
      <c r="Q3901" s="35" t="s">
        <v>29721</v>
      </c>
      <c r="R3901" s="35" t="s">
        <v>29731</v>
      </c>
      <c r="S3901" s="35" t="s">
        <v>8372</v>
      </c>
      <c r="T3901" s="36" t="s">
        <v>811</v>
      </c>
      <c r="U3901" s="39" t="str">
        <f>_xlfn.CONCAT(Tabel4[[#This Row],[Personnr.]],"-",Tabel4[[#This Row],[Afdeling]],"-",Tabel4[[#This Row],[ASS_Status]])</f>
        <v>2533-8286-Aktiv ansættelse</v>
      </c>
    </row>
    <row r="3902" spans="13:21" x14ac:dyDescent="0.4">
      <c r="M3902" s="35" t="s">
        <v>8373</v>
      </c>
      <c r="N3902" s="35" t="s">
        <v>50215</v>
      </c>
      <c r="O3902" s="35" t="s">
        <v>301</v>
      </c>
      <c r="P3902" s="35" t="s">
        <v>33344</v>
      </c>
      <c r="Q3902" s="35" t="s">
        <v>29721</v>
      </c>
      <c r="R3902" s="35" t="s">
        <v>29722</v>
      </c>
      <c r="S3902" s="35" t="s">
        <v>8374</v>
      </c>
      <c r="T3902" s="36" t="s">
        <v>248</v>
      </c>
      <c r="U3902" s="39" t="str">
        <f>_xlfn.CONCAT(Tabel4[[#This Row],[Personnr.]],"-",Tabel4[[#This Row],[Afdeling]],"-",Tabel4[[#This Row],[ASS_Status]])</f>
        <v>2735-2522-Aktiv ansættelse</v>
      </c>
    </row>
    <row r="3903" spans="13:21" ht="33.75" x14ac:dyDescent="0.4">
      <c r="M3903" s="35" t="s">
        <v>8375</v>
      </c>
      <c r="N3903" s="35" t="s">
        <v>50216</v>
      </c>
      <c r="O3903" s="35" t="s">
        <v>8376</v>
      </c>
      <c r="P3903" s="35" t="s">
        <v>33345</v>
      </c>
      <c r="Q3903" s="35" t="s">
        <v>29721</v>
      </c>
      <c r="R3903" s="35" t="s">
        <v>29780</v>
      </c>
      <c r="S3903" s="35" t="s">
        <v>8377</v>
      </c>
      <c r="T3903" s="36" t="s">
        <v>137</v>
      </c>
      <c r="U3903" s="39" t="str">
        <f>_xlfn.CONCAT(Tabel4[[#This Row],[Personnr.]],"-",Tabel4[[#This Row],[Afdeling]],"-",Tabel4[[#This Row],[ASS_Status]])</f>
        <v>14914-2252-Aktiv ansættelse</v>
      </c>
    </row>
    <row r="3904" spans="13:21" x14ac:dyDescent="0.4">
      <c r="M3904" s="35" t="s">
        <v>44648</v>
      </c>
      <c r="N3904" s="35" t="s">
        <v>50217</v>
      </c>
      <c r="O3904" s="35" t="s">
        <v>44649</v>
      </c>
      <c r="P3904" s="35" t="s">
        <v>43026</v>
      </c>
      <c r="Q3904" s="35" t="s">
        <v>29721</v>
      </c>
      <c r="R3904" s="35" t="s">
        <v>29719</v>
      </c>
      <c r="S3904" s="35" t="s">
        <v>43027</v>
      </c>
      <c r="T3904" s="36" t="s">
        <v>757</v>
      </c>
      <c r="U3904" s="39" t="str">
        <f>_xlfn.CONCAT(Tabel4[[#This Row],[Personnr.]],"-",Tabel4[[#This Row],[Afdeling]],"-",Tabel4[[#This Row],[ASS_Status]])</f>
        <v>35738-7710-Aktiv ansættelse</v>
      </c>
    </row>
    <row r="3905" spans="13:21" ht="33.75" x14ac:dyDescent="0.4">
      <c r="M3905" s="35" t="s">
        <v>8378</v>
      </c>
      <c r="N3905" s="35" t="s">
        <v>50218</v>
      </c>
      <c r="O3905" s="35" t="s">
        <v>8379</v>
      </c>
      <c r="P3905" s="35" t="s">
        <v>33346</v>
      </c>
      <c r="Q3905" s="35" t="s">
        <v>29718</v>
      </c>
      <c r="R3905" s="35" t="s">
        <v>29786</v>
      </c>
      <c r="S3905" s="35" t="s">
        <v>8380</v>
      </c>
      <c r="T3905" s="36" t="s">
        <v>715</v>
      </c>
      <c r="U3905" s="39" t="str">
        <f>_xlfn.CONCAT(Tabel4[[#This Row],[Personnr.]],"-",Tabel4[[#This Row],[Afdeling]],"-",Tabel4[[#This Row],[ASS_Status]])</f>
        <v>23108-6000-Inactive - Payroll Eligible</v>
      </c>
    </row>
    <row r="3906" spans="13:21" ht="33.75" x14ac:dyDescent="0.4">
      <c r="M3906" s="35" t="s">
        <v>8378</v>
      </c>
      <c r="N3906" s="35"/>
      <c r="O3906" s="35"/>
      <c r="P3906" s="35" t="s">
        <v>50219</v>
      </c>
      <c r="Q3906" s="35" t="s">
        <v>29721</v>
      </c>
      <c r="R3906" s="35" t="s">
        <v>29857</v>
      </c>
      <c r="S3906" s="35" t="s">
        <v>8380</v>
      </c>
      <c r="T3906" s="36" t="s">
        <v>715</v>
      </c>
      <c r="U3906" s="39" t="str">
        <f>_xlfn.CONCAT(Tabel4[[#This Row],[Personnr.]],"-",Tabel4[[#This Row],[Afdeling]],"-",Tabel4[[#This Row],[ASS_Status]])</f>
        <v>-6000-Aktiv ansættelse</v>
      </c>
    </row>
    <row r="3907" spans="13:21" x14ac:dyDescent="0.4">
      <c r="M3907" s="35" t="s">
        <v>8381</v>
      </c>
      <c r="N3907" s="35" t="s">
        <v>50220</v>
      </c>
      <c r="O3907" s="35" t="s">
        <v>8382</v>
      </c>
      <c r="P3907" s="35" t="s">
        <v>33347</v>
      </c>
      <c r="Q3907" s="35" t="s">
        <v>29721</v>
      </c>
      <c r="R3907" s="35" t="s">
        <v>29729</v>
      </c>
      <c r="S3907" s="35" t="s">
        <v>8383</v>
      </c>
      <c r="T3907" s="36" t="s">
        <v>713</v>
      </c>
      <c r="U3907" s="39" t="str">
        <f>_xlfn.CONCAT(Tabel4[[#This Row],[Personnr.]],"-",Tabel4[[#This Row],[Afdeling]],"-",Tabel4[[#This Row],[ASS_Status]])</f>
        <v>11730-5683-Aktiv ansættelse</v>
      </c>
    </row>
    <row r="3908" spans="13:21" x14ac:dyDescent="0.4">
      <c r="M3908" s="35" t="s">
        <v>8384</v>
      </c>
      <c r="N3908" s="35"/>
      <c r="O3908" s="35" t="s">
        <v>8385</v>
      </c>
      <c r="P3908" s="35" t="s">
        <v>33348</v>
      </c>
      <c r="Q3908" s="35" t="s">
        <v>29718</v>
      </c>
      <c r="R3908" s="35"/>
      <c r="S3908" s="35" t="s">
        <v>8386</v>
      </c>
      <c r="T3908" s="36" t="s">
        <v>891</v>
      </c>
      <c r="U3908" s="39" t="str">
        <f>_xlfn.CONCAT(Tabel4[[#This Row],[Personnr.]],"-",Tabel4[[#This Row],[Afdeling]],"-",Tabel4[[#This Row],[ASS_Status]])</f>
        <v>14780-9100-Inactive - Payroll Eligible</v>
      </c>
    </row>
    <row r="3909" spans="13:21" x14ac:dyDescent="0.4">
      <c r="M3909" s="35" t="s">
        <v>8387</v>
      </c>
      <c r="N3909" s="35" t="s">
        <v>50221</v>
      </c>
      <c r="O3909" s="35" t="s">
        <v>8388</v>
      </c>
      <c r="P3909" s="35" t="s">
        <v>33349</v>
      </c>
      <c r="Q3909" s="35" t="s">
        <v>29718</v>
      </c>
      <c r="R3909" s="35" t="s">
        <v>29719</v>
      </c>
      <c r="S3909" s="35" t="s">
        <v>8389</v>
      </c>
      <c r="T3909" s="36" t="s">
        <v>249</v>
      </c>
      <c r="U3909" s="39" t="str">
        <f>_xlfn.CONCAT(Tabel4[[#This Row],[Personnr.]],"-",Tabel4[[#This Row],[Afdeling]],"-",Tabel4[[#This Row],[ASS_Status]])</f>
        <v>33901-2524-Inactive - Payroll Eligible</v>
      </c>
    </row>
    <row r="3910" spans="13:21" x14ac:dyDescent="0.4">
      <c r="M3910" s="35" t="s">
        <v>8390</v>
      </c>
      <c r="N3910" s="35" t="s">
        <v>50222</v>
      </c>
      <c r="O3910" s="35" t="s">
        <v>8391</v>
      </c>
      <c r="P3910" s="35" t="s">
        <v>33350</v>
      </c>
      <c r="Q3910" s="35" t="s">
        <v>29721</v>
      </c>
      <c r="R3910" s="35" t="s">
        <v>30146</v>
      </c>
      <c r="S3910" s="35" t="s">
        <v>8392</v>
      </c>
      <c r="T3910" s="36" t="s">
        <v>747</v>
      </c>
      <c r="U3910" s="39" t="str">
        <f>_xlfn.CONCAT(Tabel4[[#This Row],[Personnr.]],"-",Tabel4[[#This Row],[Afdeling]],"-",Tabel4[[#This Row],[ASS_Status]])</f>
        <v>19057-7200-Aktiv ansættelse</v>
      </c>
    </row>
    <row r="3911" spans="13:21" ht="45" x14ac:dyDescent="0.4">
      <c r="M3911" s="35" t="s">
        <v>8393</v>
      </c>
      <c r="N3911" s="35" t="s">
        <v>50223</v>
      </c>
      <c r="O3911" s="35" t="s">
        <v>8394</v>
      </c>
      <c r="P3911" s="35" t="s">
        <v>33351</v>
      </c>
      <c r="Q3911" s="35" t="s">
        <v>29721</v>
      </c>
      <c r="R3911" s="35" t="s">
        <v>29722</v>
      </c>
      <c r="S3911" s="35" t="s">
        <v>8395</v>
      </c>
      <c r="T3911" s="36" t="s">
        <v>638</v>
      </c>
      <c r="U3911" s="39" t="str">
        <f>_xlfn.CONCAT(Tabel4[[#This Row],[Personnr.]],"-",Tabel4[[#This Row],[Afdeling]],"-",Tabel4[[#This Row],[ASS_Status]])</f>
        <v>15441-4735-Aktiv ansættelse</v>
      </c>
    </row>
    <row r="3912" spans="13:21" x14ac:dyDescent="0.4">
      <c r="M3912" s="35" t="s">
        <v>8396</v>
      </c>
      <c r="N3912" s="35" t="s">
        <v>50224</v>
      </c>
      <c r="O3912" s="35" t="s">
        <v>8397</v>
      </c>
      <c r="P3912" s="35" t="s">
        <v>33352</v>
      </c>
      <c r="Q3912" s="35" t="s">
        <v>29721</v>
      </c>
      <c r="R3912" s="35" t="s">
        <v>29722</v>
      </c>
      <c r="S3912" s="35" t="s">
        <v>8398</v>
      </c>
      <c r="T3912" s="36" t="s">
        <v>616</v>
      </c>
      <c r="U3912" s="39" t="str">
        <f>_xlfn.CONCAT(Tabel4[[#This Row],[Personnr.]],"-",Tabel4[[#This Row],[Afdeling]],"-",Tabel4[[#This Row],[ASS_Status]])</f>
        <v>17024-4620-Aktiv ansættelse</v>
      </c>
    </row>
    <row r="3913" spans="13:21" x14ac:dyDescent="0.4">
      <c r="M3913" s="35" t="s">
        <v>8399</v>
      </c>
      <c r="N3913" s="35" t="s">
        <v>50225</v>
      </c>
      <c r="O3913" s="35" t="s">
        <v>8400</v>
      </c>
      <c r="P3913" s="35" t="s">
        <v>33353</v>
      </c>
      <c r="Q3913" s="35" t="s">
        <v>29721</v>
      </c>
      <c r="R3913" s="35" t="s">
        <v>29724</v>
      </c>
      <c r="S3913" s="35" t="s">
        <v>8401</v>
      </c>
      <c r="T3913" s="36" t="s">
        <v>611</v>
      </c>
      <c r="U3913" s="39" t="str">
        <f>_xlfn.CONCAT(Tabel4[[#This Row],[Personnr.]],"-",Tabel4[[#This Row],[Afdeling]],"-",Tabel4[[#This Row],[ASS_Status]])</f>
        <v>28551-4291-Aktiv ansættelse</v>
      </c>
    </row>
    <row r="3914" spans="13:21" x14ac:dyDescent="0.4">
      <c r="M3914" s="35" t="s">
        <v>8402</v>
      </c>
      <c r="N3914" s="35" t="s">
        <v>50226</v>
      </c>
      <c r="O3914" s="35" t="s">
        <v>8403</v>
      </c>
      <c r="P3914" s="35" t="s">
        <v>33354</v>
      </c>
      <c r="Q3914" s="35" t="s">
        <v>29721</v>
      </c>
      <c r="R3914" s="35" t="s">
        <v>29726</v>
      </c>
      <c r="S3914" s="35" t="s">
        <v>8404</v>
      </c>
      <c r="T3914" s="36" t="s">
        <v>76</v>
      </c>
      <c r="U3914" s="39" t="str">
        <f>_xlfn.CONCAT(Tabel4[[#This Row],[Personnr.]],"-",Tabel4[[#This Row],[Afdeling]],"-",Tabel4[[#This Row],[ASS_Status]])</f>
        <v>30380-1100-Aktiv ansættelse</v>
      </c>
    </row>
    <row r="3915" spans="13:21" x14ac:dyDescent="0.4">
      <c r="M3915" s="35" t="s">
        <v>8405</v>
      </c>
      <c r="N3915" s="35" t="s">
        <v>50227</v>
      </c>
      <c r="O3915" s="35" t="s">
        <v>8406</v>
      </c>
      <c r="P3915" s="35" t="s">
        <v>33355</v>
      </c>
      <c r="Q3915" s="35" t="s">
        <v>29721</v>
      </c>
      <c r="R3915" s="35" t="s">
        <v>29722</v>
      </c>
      <c r="S3915" s="35" t="s">
        <v>8407</v>
      </c>
      <c r="T3915" s="36" t="s">
        <v>161</v>
      </c>
      <c r="U3915" s="39" t="str">
        <f>_xlfn.CONCAT(Tabel4[[#This Row],[Personnr.]],"-",Tabel4[[#This Row],[Afdeling]],"-",Tabel4[[#This Row],[ASS_Status]])</f>
        <v>14292-2305-Aktiv ansættelse</v>
      </c>
    </row>
    <row r="3916" spans="13:21" x14ac:dyDescent="0.4">
      <c r="M3916" s="35" t="s">
        <v>8408</v>
      </c>
      <c r="N3916" s="35" t="s">
        <v>50228</v>
      </c>
      <c r="O3916" s="35" t="s">
        <v>8409</v>
      </c>
      <c r="P3916" s="35" t="s">
        <v>33356</v>
      </c>
      <c r="Q3916" s="35" t="s">
        <v>29718</v>
      </c>
      <c r="R3916" s="35" t="s">
        <v>29745</v>
      </c>
      <c r="S3916" s="35" t="s">
        <v>8410</v>
      </c>
      <c r="T3916" s="36" t="s">
        <v>67</v>
      </c>
      <c r="U3916" s="39" t="str">
        <f>_xlfn.CONCAT(Tabel4[[#This Row],[Personnr.]],"-",Tabel4[[#This Row],[Afdeling]],"-",Tabel4[[#This Row],[ASS_Status]])</f>
        <v>32197-1061-Inactive - Payroll Eligible</v>
      </c>
    </row>
    <row r="3917" spans="13:21" x14ac:dyDescent="0.4">
      <c r="M3917" s="35" t="s">
        <v>8408</v>
      </c>
      <c r="N3917" s="35"/>
      <c r="O3917" s="35"/>
      <c r="P3917" s="35" t="s">
        <v>33357</v>
      </c>
      <c r="Q3917" s="35" t="s">
        <v>29718</v>
      </c>
      <c r="R3917" s="35" t="s">
        <v>29745</v>
      </c>
      <c r="S3917" s="35" t="s">
        <v>8410</v>
      </c>
      <c r="T3917" s="36" t="s">
        <v>67</v>
      </c>
      <c r="U3917" s="39" t="str">
        <f>_xlfn.CONCAT(Tabel4[[#This Row],[Personnr.]],"-",Tabel4[[#This Row],[Afdeling]],"-",Tabel4[[#This Row],[ASS_Status]])</f>
        <v>-1061-Inactive - Payroll Eligible</v>
      </c>
    </row>
    <row r="3918" spans="13:21" x14ac:dyDescent="0.4">
      <c r="M3918" s="35" t="s">
        <v>8408</v>
      </c>
      <c r="N3918" s="35"/>
      <c r="O3918" s="35"/>
      <c r="P3918" s="35" t="s">
        <v>50229</v>
      </c>
      <c r="Q3918" s="35" t="s">
        <v>29718</v>
      </c>
      <c r="R3918" s="35" t="s">
        <v>29745</v>
      </c>
      <c r="S3918" s="35" t="s">
        <v>8410</v>
      </c>
      <c r="T3918" s="36" t="s">
        <v>67</v>
      </c>
      <c r="U3918" s="39" t="str">
        <f>_xlfn.CONCAT(Tabel4[[#This Row],[Personnr.]],"-",Tabel4[[#This Row],[Afdeling]],"-",Tabel4[[#This Row],[ASS_Status]])</f>
        <v>-1061-Inactive - Payroll Eligible</v>
      </c>
    </row>
    <row r="3919" spans="13:21" x14ac:dyDescent="0.4">
      <c r="M3919" s="35" t="s">
        <v>8411</v>
      </c>
      <c r="N3919" s="35" t="s">
        <v>50230</v>
      </c>
      <c r="O3919" s="35" t="s">
        <v>8412</v>
      </c>
      <c r="P3919" s="35" t="s">
        <v>33358</v>
      </c>
      <c r="Q3919" s="35" t="s">
        <v>29718</v>
      </c>
      <c r="R3919" s="35" t="s">
        <v>29761</v>
      </c>
      <c r="S3919" s="35" t="s">
        <v>8413</v>
      </c>
      <c r="T3919" s="36" t="s">
        <v>358</v>
      </c>
      <c r="U3919" s="39" t="str">
        <f>_xlfn.CONCAT(Tabel4[[#This Row],[Personnr.]],"-",Tabel4[[#This Row],[Afdeling]],"-",Tabel4[[#This Row],[ASS_Status]])</f>
        <v>19004-2823-Inactive - Payroll Eligible</v>
      </c>
    </row>
    <row r="3920" spans="13:21" ht="33.75" x14ac:dyDescent="0.4">
      <c r="M3920" s="35" t="s">
        <v>8414</v>
      </c>
      <c r="N3920" s="35" t="s">
        <v>50231</v>
      </c>
      <c r="O3920" s="35" t="s">
        <v>50232</v>
      </c>
      <c r="P3920" s="35" t="s">
        <v>50233</v>
      </c>
      <c r="Q3920" s="35" t="s">
        <v>29718</v>
      </c>
      <c r="R3920" s="35" t="s">
        <v>29719</v>
      </c>
      <c r="S3920" s="35" t="s">
        <v>8416</v>
      </c>
      <c r="T3920" s="36" t="s">
        <v>42534</v>
      </c>
      <c r="U3920" s="39" t="str">
        <f>_xlfn.CONCAT(Tabel4[[#This Row],[Personnr.]],"-",Tabel4[[#This Row],[Afdeling]],"-",Tabel4[[#This Row],[ASS_Status]])</f>
        <v>36851-8647-Inactive - Payroll Eligible</v>
      </c>
    </row>
    <row r="3921" spans="13:21" ht="33.75" x14ac:dyDescent="0.4">
      <c r="M3921" s="35" t="s">
        <v>8414</v>
      </c>
      <c r="N3921" s="35"/>
      <c r="O3921" s="35" t="s">
        <v>8415</v>
      </c>
      <c r="P3921" s="35" t="s">
        <v>33359</v>
      </c>
      <c r="Q3921" s="35" t="s">
        <v>29718</v>
      </c>
      <c r="R3921" s="35" t="s">
        <v>29719</v>
      </c>
      <c r="S3921" s="35" t="s">
        <v>8416</v>
      </c>
      <c r="T3921" s="36" t="s">
        <v>867</v>
      </c>
      <c r="U3921" s="39" t="str">
        <f>_xlfn.CONCAT(Tabel4[[#This Row],[Personnr.]],"-",Tabel4[[#This Row],[Afdeling]],"-",Tabel4[[#This Row],[ASS_Status]])</f>
        <v>27886-8646-Inactive - Payroll Eligible</v>
      </c>
    </row>
    <row r="3922" spans="13:21" ht="33.75" x14ac:dyDescent="0.4">
      <c r="M3922" s="35" t="s">
        <v>8417</v>
      </c>
      <c r="N3922" s="35" t="s">
        <v>50234</v>
      </c>
      <c r="O3922" s="35" t="s">
        <v>8418</v>
      </c>
      <c r="P3922" s="35" t="s">
        <v>33360</v>
      </c>
      <c r="Q3922" s="35" t="s">
        <v>29718</v>
      </c>
      <c r="R3922" s="35" t="s">
        <v>29748</v>
      </c>
      <c r="S3922" s="35" t="s">
        <v>33361</v>
      </c>
      <c r="T3922" s="36" t="s">
        <v>580</v>
      </c>
      <c r="U3922" s="39" t="str">
        <f>_xlfn.CONCAT(Tabel4[[#This Row],[Personnr.]],"-",Tabel4[[#This Row],[Afdeling]],"-",Tabel4[[#This Row],[ASS_Status]])</f>
        <v>23368-4120-Inactive - Payroll Eligible</v>
      </c>
    </row>
    <row r="3923" spans="13:21" ht="33.75" x14ac:dyDescent="0.4">
      <c r="M3923" s="35" t="s">
        <v>8417</v>
      </c>
      <c r="N3923" s="35"/>
      <c r="O3923" s="35"/>
      <c r="P3923" s="35" t="s">
        <v>33362</v>
      </c>
      <c r="Q3923" s="35" t="s">
        <v>29718</v>
      </c>
      <c r="R3923" s="35" t="s">
        <v>29761</v>
      </c>
      <c r="S3923" s="35" t="s">
        <v>33361</v>
      </c>
      <c r="T3923" s="36" t="s">
        <v>580</v>
      </c>
      <c r="U3923" s="39" t="str">
        <f>_xlfn.CONCAT(Tabel4[[#This Row],[Personnr.]],"-",Tabel4[[#This Row],[Afdeling]],"-",Tabel4[[#This Row],[ASS_Status]])</f>
        <v>-4120-Inactive - Payroll Eligible</v>
      </c>
    </row>
    <row r="3924" spans="13:21" x14ac:dyDescent="0.4">
      <c r="M3924" s="35" t="s">
        <v>8419</v>
      </c>
      <c r="N3924" s="35" t="s">
        <v>50235</v>
      </c>
      <c r="O3924" s="35" t="s">
        <v>8420</v>
      </c>
      <c r="P3924" s="35" t="s">
        <v>33363</v>
      </c>
      <c r="Q3924" s="35" t="s">
        <v>29923</v>
      </c>
      <c r="R3924" s="35" t="s">
        <v>29737</v>
      </c>
      <c r="S3924" s="35" t="s">
        <v>8421</v>
      </c>
      <c r="T3924" s="36" t="s">
        <v>585</v>
      </c>
      <c r="U3924" s="39" t="str">
        <f>_xlfn.CONCAT(Tabel4[[#This Row],[Personnr.]],"-",Tabel4[[#This Row],[Afdeling]],"-",Tabel4[[#This Row],[ASS_Status]])</f>
        <v>33760-4192-Far orlov (6+evt. 7 uger)(198)</v>
      </c>
    </row>
    <row r="3925" spans="13:21" x14ac:dyDescent="0.4">
      <c r="M3925" s="35" t="s">
        <v>50236</v>
      </c>
      <c r="N3925" s="35" t="s">
        <v>50237</v>
      </c>
      <c r="O3925" s="35" t="s">
        <v>50238</v>
      </c>
      <c r="P3925" s="35" t="s">
        <v>50239</v>
      </c>
      <c r="Q3925" s="35" t="s">
        <v>29721</v>
      </c>
      <c r="R3925" s="35" t="s">
        <v>29748</v>
      </c>
      <c r="S3925" s="35" t="s">
        <v>50240</v>
      </c>
      <c r="T3925" s="36" t="s">
        <v>583</v>
      </c>
      <c r="U3925" s="39" t="str">
        <f>_xlfn.CONCAT(Tabel4[[#This Row],[Personnr.]],"-",Tabel4[[#This Row],[Afdeling]],"-",Tabel4[[#This Row],[ASS_Status]])</f>
        <v>37415-4160-Aktiv ansættelse</v>
      </c>
    </row>
    <row r="3926" spans="13:21" x14ac:dyDescent="0.4">
      <c r="M3926" s="35" t="s">
        <v>44650</v>
      </c>
      <c r="N3926" s="35" t="s">
        <v>50241</v>
      </c>
      <c r="O3926" s="35" t="s">
        <v>44651</v>
      </c>
      <c r="P3926" s="35" t="s">
        <v>43028</v>
      </c>
      <c r="Q3926" s="35" t="s">
        <v>29721</v>
      </c>
      <c r="R3926" s="35" t="s">
        <v>29761</v>
      </c>
      <c r="S3926" s="35" t="s">
        <v>43029</v>
      </c>
      <c r="T3926" s="36" t="s">
        <v>596</v>
      </c>
      <c r="U3926" s="39" t="str">
        <f>_xlfn.CONCAT(Tabel4[[#This Row],[Personnr.]],"-",Tabel4[[#This Row],[Afdeling]],"-",Tabel4[[#This Row],[ASS_Status]])</f>
        <v>36133-4252-Aktiv ansættelse</v>
      </c>
    </row>
    <row r="3927" spans="13:21" x14ac:dyDescent="0.4">
      <c r="M3927" s="35" t="s">
        <v>8422</v>
      </c>
      <c r="N3927" s="35" t="s">
        <v>50242</v>
      </c>
      <c r="O3927" s="35" t="s">
        <v>8423</v>
      </c>
      <c r="P3927" s="35" t="s">
        <v>33364</v>
      </c>
      <c r="Q3927" s="35" t="s">
        <v>29718</v>
      </c>
      <c r="R3927" s="35" t="s">
        <v>29761</v>
      </c>
      <c r="S3927" s="35" t="s">
        <v>8424</v>
      </c>
      <c r="T3927" s="36" t="s">
        <v>358</v>
      </c>
      <c r="U3927" s="39" t="str">
        <f>_xlfn.CONCAT(Tabel4[[#This Row],[Personnr.]],"-",Tabel4[[#This Row],[Afdeling]],"-",Tabel4[[#This Row],[ASS_Status]])</f>
        <v>25535-2823-Inactive - Payroll Eligible</v>
      </c>
    </row>
    <row r="3928" spans="13:21" x14ac:dyDescent="0.4">
      <c r="M3928" s="35" t="s">
        <v>8425</v>
      </c>
      <c r="N3928" s="35" t="s">
        <v>50243</v>
      </c>
      <c r="O3928" s="35" t="s">
        <v>8426</v>
      </c>
      <c r="P3928" s="35" t="s">
        <v>33365</v>
      </c>
      <c r="Q3928" s="35" t="s">
        <v>29718</v>
      </c>
      <c r="R3928" s="35" t="s">
        <v>29761</v>
      </c>
      <c r="S3928" s="35" t="s">
        <v>8427</v>
      </c>
      <c r="T3928" s="36" t="s">
        <v>143</v>
      </c>
      <c r="U3928" s="39" t="str">
        <f>_xlfn.CONCAT(Tabel4[[#This Row],[Personnr.]],"-",Tabel4[[#This Row],[Afdeling]],"-",Tabel4[[#This Row],[ASS_Status]])</f>
        <v>27899-2270-Inactive - Payroll Eligible</v>
      </c>
    </row>
    <row r="3929" spans="13:21" x14ac:dyDescent="0.4">
      <c r="M3929" s="35" t="s">
        <v>44652</v>
      </c>
      <c r="N3929" s="35" t="s">
        <v>50244</v>
      </c>
      <c r="O3929" s="35" t="s">
        <v>44653</v>
      </c>
      <c r="P3929" s="35" t="s">
        <v>43030</v>
      </c>
      <c r="Q3929" s="35" t="s">
        <v>29718</v>
      </c>
      <c r="R3929" s="35" t="s">
        <v>29745</v>
      </c>
      <c r="S3929" s="35" t="s">
        <v>43031</v>
      </c>
      <c r="T3929" s="36" t="s">
        <v>39</v>
      </c>
      <c r="U3929" s="39" t="str">
        <f>_xlfn.CONCAT(Tabel4[[#This Row],[Personnr.]],"-",Tabel4[[#This Row],[Afdeling]],"-",Tabel4[[#This Row],[ASS_Status]])</f>
        <v>35970-0132-Inactive - Payroll Eligible</v>
      </c>
    </row>
    <row r="3930" spans="13:21" x14ac:dyDescent="0.4">
      <c r="M3930" s="35" t="s">
        <v>44652</v>
      </c>
      <c r="N3930" s="35"/>
      <c r="O3930" s="35"/>
      <c r="P3930" s="35" t="s">
        <v>50245</v>
      </c>
      <c r="Q3930" s="35" t="s">
        <v>29718</v>
      </c>
      <c r="R3930" s="35" t="s">
        <v>29745</v>
      </c>
      <c r="S3930" s="35" t="s">
        <v>43031</v>
      </c>
      <c r="T3930" s="36" t="s">
        <v>726</v>
      </c>
      <c r="U3930" s="39" t="str">
        <f>_xlfn.CONCAT(Tabel4[[#This Row],[Personnr.]],"-",Tabel4[[#This Row],[Afdeling]],"-",Tabel4[[#This Row],[ASS_Status]])</f>
        <v>-6271-Inactive - Payroll Eligible</v>
      </c>
    </row>
    <row r="3931" spans="13:21" x14ac:dyDescent="0.4">
      <c r="M3931" s="35" t="s">
        <v>44652</v>
      </c>
      <c r="N3931" s="35"/>
      <c r="O3931" s="35"/>
      <c r="P3931" s="35" t="s">
        <v>50246</v>
      </c>
      <c r="Q3931" s="35" t="s">
        <v>29718</v>
      </c>
      <c r="R3931" s="35" t="s">
        <v>29745</v>
      </c>
      <c r="S3931" s="35" t="s">
        <v>43031</v>
      </c>
      <c r="T3931" s="36" t="s">
        <v>39</v>
      </c>
      <c r="U3931" s="39" t="str">
        <f>_xlfn.CONCAT(Tabel4[[#This Row],[Personnr.]],"-",Tabel4[[#This Row],[Afdeling]],"-",Tabel4[[#This Row],[ASS_Status]])</f>
        <v>-0132-Inactive - Payroll Eligible</v>
      </c>
    </row>
    <row r="3932" spans="13:21" x14ac:dyDescent="0.4">
      <c r="M3932" s="35" t="s">
        <v>8428</v>
      </c>
      <c r="N3932" s="35" t="s">
        <v>50247</v>
      </c>
      <c r="O3932" s="35" t="s">
        <v>8429</v>
      </c>
      <c r="P3932" s="35" t="s">
        <v>33366</v>
      </c>
      <c r="Q3932" s="35" t="s">
        <v>29718</v>
      </c>
      <c r="R3932" s="35" t="s">
        <v>29748</v>
      </c>
      <c r="S3932" s="35" t="s">
        <v>8430</v>
      </c>
      <c r="T3932" s="36" t="s">
        <v>263</v>
      </c>
      <c r="U3932" s="39" t="str">
        <f>_xlfn.CONCAT(Tabel4[[#This Row],[Personnr.]],"-",Tabel4[[#This Row],[Afdeling]],"-",Tabel4[[#This Row],[ASS_Status]])</f>
        <v>27948-2610-Inactive - Payroll Eligible</v>
      </c>
    </row>
    <row r="3933" spans="13:21" ht="33.75" x14ac:dyDescent="0.4">
      <c r="M3933" s="35" t="s">
        <v>8431</v>
      </c>
      <c r="N3933" s="35" t="s">
        <v>50248</v>
      </c>
      <c r="O3933" s="35" t="s">
        <v>8432</v>
      </c>
      <c r="P3933" s="35" t="s">
        <v>33367</v>
      </c>
      <c r="Q3933" s="35" t="s">
        <v>29718</v>
      </c>
      <c r="R3933" s="35" t="s">
        <v>29745</v>
      </c>
      <c r="S3933" s="35" t="s">
        <v>8433</v>
      </c>
      <c r="T3933" s="36" t="s">
        <v>39</v>
      </c>
      <c r="U3933" s="39" t="str">
        <f>_xlfn.CONCAT(Tabel4[[#This Row],[Personnr.]],"-",Tabel4[[#This Row],[Afdeling]],"-",Tabel4[[#This Row],[ASS_Status]])</f>
        <v>30178-0132-Inactive - Payroll Eligible</v>
      </c>
    </row>
    <row r="3934" spans="13:21" ht="33.75" x14ac:dyDescent="0.4">
      <c r="M3934" s="35" t="s">
        <v>8431</v>
      </c>
      <c r="N3934" s="35"/>
      <c r="O3934" s="35"/>
      <c r="P3934" s="35" t="s">
        <v>50249</v>
      </c>
      <c r="Q3934" s="35" t="s">
        <v>29718</v>
      </c>
      <c r="R3934" s="35" t="s">
        <v>29745</v>
      </c>
      <c r="S3934" s="35" t="s">
        <v>8433</v>
      </c>
      <c r="T3934" s="36" t="s">
        <v>39</v>
      </c>
      <c r="U3934" s="39" t="str">
        <f>_xlfn.CONCAT(Tabel4[[#This Row],[Personnr.]],"-",Tabel4[[#This Row],[Afdeling]],"-",Tabel4[[#This Row],[ASS_Status]])</f>
        <v>-0132-Inactive - Payroll Eligible</v>
      </c>
    </row>
    <row r="3935" spans="13:21" ht="33.75" x14ac:dyDescent="0.4">
      <c r="M3935" s="35" t="s">
        <v>8431</v>
      </c>
      <c r="N3935" s="35"/>
      <c r="O3935" s="35"/>
      <c r="P3935" s="35" t="s">
        <v>33368</v>
      </c>
      <c r="Q3935" s="35" t="s">
        <v>29718</v>
      </c>
      <c r="R3935" s="35" t="s">
        <v>29745</v>
      </c>
      <c r="S3935" s="35" t="s">
        <v>8433</v>
      </c>
      <c r="T3935" s="36" t="s">
        <v>39</v>
      </c>
      <c r="U3935" s="39" t="str">
        <f>_xlfn.CONCAT(Tabel4[[#This Row],[Personnr.]],"-",Tabel4[[#This Row],[Afdeling]],"-",Tabel4[[#This Row],[ASS_Status]])</f>
        <v>-0132-Inactive - Payroll Eligible</v>
      </c>
    </row>
    <row r="3936" spans="13:21" x14ac:dyDescent="0.4">
      <c r="M3936" s="35" t="s">
        <v>8434</v>
      </c>
      <c r="N3936" s="35" t="s">
        <v>50250</v>
      </c>
      <c r="O3936" s="35" t="s">
        <v>8435</v>
      </c>
      <c r="P3936" s="35" t="s">
        <v>33369</v>
      </c>
      <c r="Q3936" s="35" t="s">
        <v>29718</v>
      </c>
      <c r="R3936" s="35" t="s">
        <v>29761</v>
      </c>
      <c r="S3936" s="35" t="s">
        <v>8436</v>
      </c>
      <c r="T3936" s="36" t="s">
        <v>284</v>
      </c>
      <c r="U3936" s="39" t="str">
        <f>_xlfn.CONCAT(Tabel4[[#This Row],[Personnr.]],"-",Tabel4[[#This Row],[Afdeling]],"-",Tabel4[[#This Row],[ASS_Status]])</f>
        <v>33013-2690-Inactive - Payroll Eligible</v>
      </c>
    </row>
    <row r="3937" spans="13:21" x14ac:dyDescent="0.4">
      <c r="M3937" s="35" t="s">
        <v>8434</v>
      </c>
      <c r="N3937" s="35"/>
      <c r="O3937" s="35"/>
      <c r="P3937" s="35" t="s">
        <v>33370</v>
      </c>
      <c r="Q3937" s="35" t="s">
        <v>29721</v>
      </c>
      <c r="R3937" s="35" t="s">
        <v>29748</v>
      </c>
      <c r="S3937" s="35" t="s">
        <v>8436</v>
      </c>
      <c r="T3937" s="36" t="s">
        <v>263</v>
      </c>
      <c r="U3937" s="39" t="str">
        <f>_xlfn.CONCAT(Tabel4[[#This Row],[Personnr.]],"-",Tabel4[[#This Row],[Afdeling]],"-",Tabel4[[#This Row],[ASS_Status]])</f>
        <v>-2610-Aktiv ansættelse</v>
      </c>
    </row>
    <row r="3938" spans="13:21" x14ac:dyDescent="0.4">
      <c r="M3938" s="35" t="s">
        <v>50251</v>
      </c>
      <c r="N3938" s="35" t="s">
        <v>50252</v>
      </c>
      <c r="O3938" s="35" t="s">
        <v>50253</v>
      </c>
      <c r="P3938" s="35" t="s">
        <v>50254</v>
      </c>
      <c r="Q3938" s="35" t="s">
        <v>29721</v>
      </c>
      <c r="R3938" s="35" t="s">
        <v>29748</v>
      </c>
      <c r="S3938" s="35" t="s">
        <v>50255</v>
      </c>
      <c r="T3938" s="36" t="s">
        <v>535</v>
      </c>
      <c r="U3938" s="39" t="str">
        <f>_xlfn.CONCAT(Tabel4[[#This Row],[Personnr.]],"-",Tabel4[[#This Row],[Afdeling]],"-",Tabel4[[#This Row],[ASS_Status]])</f>
        <v>36606-3422-Aktiv ansættelse</v>
      </c>
    </row>
    <row r="3939" spans="13:21" ht="33.75" x14ac:dyDescent="0.4">
      <c r="M3939" s="35" t="s">
        <v>27783</v>
      </c>
      <c r="N3939" s="35" t="s">
        <v>50256</v>
      </c>
      <c r="O3939" s="35" t="s">
        <v>27784</v>
      </c>
      <c r="P3939" s="35" t="s">
        <v>33371</v>
      </c>
      <c r="Q3939" s="35" t="s">
        <v>29721</v>
      </c>
      <c r="R3939" s="35" t="s">
        <v>29748</v>
      </c>
      <c r="S3939" s="35" t="s">
        <v>27785</v>
      </c>
      <c r="T3939" s="36" t="s">
        <v>614</v>
      </c>
      <c r="U3939" s="39" t="str">
        <f>_xlfn.CONCAT(Tabel4[[#This Row],[Personnr.]],"-",Tabel4[[#This Row],[Afdeling]],"-",Tabel4[[#This Row],[ASS_Status]])</f>
        <v>34318-4610-Aktiv ansættelse</v>
      </c>
    </row>
    <row r="3940" spans="13:21" x14ac:dyDescent="0.4">
      <c r="M3940" s="35" t="s">
        <v>8437</v>
      </c>
      <c r="N3940" s="35" t="s">
        <v>50257</v>
      </c>
      <c r="O3940" s="35" t="s">
        <v>8438</v>
      </c>
      <c r="P3940" s="35" t="s">
        <v>33372</v>
      </c>
      <c r="Q3940" s="35" t="s">
        <v>29718</v>
      </c>
      <c r="R3940" s="35" t="s">
        <v>29745</v>
      </c>
      <c r="S3940" s="35" t="s">
        <v>8439</v>
      </c>
      <c r="T3940" s="36" t="s">
        <v>148</v>
      </c>
      <c r="U3940" s="39" t="str">
        <f>_xlfn.CONCAT(Tabel4[[#This Row],[Personnr.]],"-",Tabel4[[#This Row],[Afdeling]],"-",Tabel4[[#This Row],[ASS_Status]])</f>
        <v>30982-2280-Inactive - Payroll Eligible</v>
      </c>
    </row>
    <row r="3941" spans="13:21" x14ac:dyDescent="0.4">
      <c r="M3941" s="35" t="s">
        <v>8437</v>
      </c>
      <c r="N3941" s="35"/>
      <c r="O3941" s="35"/>
      <c r="P3941" s="35" t="s">
        <v>50258</v>
      </c>
      <c r="Q3941" s="35" t="s">
        <v>29721</v>
      </c>
      <c r="R3941" s="35" t="s">
        <v>29748</v>
      </c>
      <c r="S3941" s="35" t="s">
        <v>8439</v>
      </c>
      <c r="T3941" s="36" t="s">
        <v>29705</v>
      </c>
      <c r="U3941" s="39" t="str">
        <f>_xlfn.CONCAT(Tabel4[[#This Row],[Personnr.]],"-",Tabel4[[#This Row],[Afdeling]],"-",Tabel4[[#This Row],[ASS_Status]])</f>
        <v>-2287-Aktiv ansættelse</v>
      </c>
    </row>
    <row r="3942" spans="13:21" x14ac:dyDescent="0.4">
      <c r="M3942" s="35" t="s">
        <v>8437</v>
      </c>
      <c r="N3942" s="35"/>
      <c r="O3942" s="35"/>
      <c r="P3942" s="35" t="s">
        <v>33373</v>
      </c>
      <c r="Q3942" s="35" t="s">
        <v>29718</v>
      </c>
      <c r="R3942" s="35" t="s">
        <v>29754</v>
      </c>
      <c r="S3942" s="35" t="s">
        <v>8439</v>
      </c>
      <c r="T3942" s="36" t="s">
        <v>161</v>
      </c>
      <c r="U3942" s="39" t="str">
        <f>_xlfn.CONCAT(Tabel4[[#This Row],[Personnr.]],"-",Tabel4[[#This Row],[Afdeling]],"-",Tabel4[[#This Row],[ASS_Status]])</f>
        <v>-2305-Inactive - Payroll Eligible</v>
      </c>
    </row>
    <row r="3943" spans="13:21" x14ac:dyDescent="0.4">
      <c r="M3943" s="35" t="s">
        <v>50259</v>
      </c>
      <c r="N3943" s="35" t="s">
        <v>50260</v>
      </c>
      <c r="O3943" s="35" t="s">
        <v>50261</v>
      </c>
      <c r="P3943" s="35" t="s">
        <v>50262</v>
      </c>
      <c r="Q3943" s="35" t="s">
        <v>29721</v>
      </c>
      <c r="R3943" s="35" t="s">
        <v>32218</v>
      </c>
      <c r="S3943" s="35" t="s">
        <v>50263</v>
      </c>
      <c r="T3943" s="36" t="s">
        <v>831</v>
      </c>
      <c r="U3943" s="39" t="str">
        <f>_xlfn.CONCAT(Tabel4[[#This Row],[Personnr.]],"-",Tabel4[[#This Row],[Afdeling]],"-",Tabel4[[#This Row],[ASS_Status]])</f>
        <v>36805-8500-Aktiv ansættelse</v>
      </c>
    </row>
    <row r="3944" spans="13:21" x14ac:dyDescent="0.4">
      <c r="M3944" s="35" t="s">
        <v>8440</v>
      </c>
      <c r="N3944" s="35" t="s">
        <v>50264</v>
      </c>
      <c r="O3944" s="35" t="s">
        <v>8441</v>
      </c>
      <c r="P3944" s="35" t="s">
        <v>33374</v>
      </c>
      <c r="Q3944" s="35" t="s">
        <v>29718</v>
      </c>
      <c r="R3944" s="35" t="s">
        <v>29754</v>
      </c>
      <c r="S3944" s="35" t="s">
        <v>8442</v>
      </c>
      <c r="T3944" s="36" t="s">
        <v>417</v>
      </c>
      <c r="U3944" s="39" t="str">
        <f>_xlfn.CONCAT(Tabel4[[#This Row],[Personnr.]],"-",Tabel4[[#This Row],[Afdeling]],"-",Tabel4[[#This Row],[ASS_Status]])</f>
        <v>31760-3030-Inactive - Payroll Eligible</v>
      </c>
    </row>
    <row r="3945" spans="13:21" x14ac:dyDescent="0.4">
      <c r="M3945" s="35" t="s">
        <v>8443</v>
      </c>
      <c r="N3945" s="35" t="s">
        <v>50265</v>
      </c>
      <c r="O3945" s="35" t="s">
        <v>8444</v>
      </c>
      <c r="P3945" s="35" t="s">
        <v>33375</v>
      </c>
      <c r="Q3945" s="35" t="s">
        <v>29721</v>
      </c>
      <c r="R3945" s="35" t="s">
        <v>29737</v>
      </c>
      <c r="S3945" s="35" t="s">
        <v>8445</v>
      </c>
      <c r="T3945" s="36" t="s">
        <v>585</v>
      </c>
      <c r="U3945" s="39" t="str">
        <f>_xlfn.CONCAT(Tabel4[[#This Row],[Personnr.]],"-",Tabel4[[#This Row],[Afdeling]],"-",Tabel4[[#This Row],[ASS_Status]])</f>
        <v>29982-4192-Aktiv ansættelse</v>
      </c>
    </row>
    <row r="3946" spans="13:21" ht="33.75" x14ac:dyDescent="0.4">
      <c r="M3946" s="35" t="s">
        <v>8446</v>
      </c>
      <c r="N3946" s="35" t="s">
        <v>50266</v>
      </c>
      <c r="O3946" s="35" t="s">
        <v>8447</v>
      </c>
      <c r="P3946" s="35" t="s">
        <v>33376</v>
      </c>
      <c r="Q3946" s="35" t="s">
        <v>29718</v>
      </c>
      <c r="R3946" s="35" t="s">
        <v>29754</v>
      </c>
      <c r="S3946" s="35" t="s">
        <v>8448</v>
      </c>
      <c r="T3946" s="36" t="s">
        <v>605</v>
      </c>
      <c r="U3946" s="39" t="str">
        <f>_xlfn.CONCAT(Tabel4[[#This Row],[Personnr.]],"-",Tabel4[[#This Row],[Afdeling]],"-",Tabel4[[#This Row],[ASS_Status]])</f>
        <v>33982-4280-Inactive - Payroll Eligible</v>
      </c>
    </row>
    <row r="3947" spans="13:21" x14ac:dyDescent="0.4">
      <c r="M3947" s="35" t="s">
        <v>50267</v>
      </c>
      <c r="N3947" s="35" t="s">
        <v>50268</v>
      </c>
      <c r="O3947" s="35" t="s">
        <v>50269</v>
      </c>
      <c r="P3947" s="35" t="s">
        <v>50270</v>
      </c>
      <c r="Q3947" s="35" t="s">
        <v>29721</v>
      </c>
      <c r="R3947" s="35" t="s">
        <v>29745</v>
      </c>
      <c r="S3947" s="35" t="s">
        <v>50271</v>
      </c>
      <c r="T3947" s="36" t="s">
        <v>723</v>
      </c>
      <c r="U3947" s="39" t="str">
        <f>_xlfn.CONCAT(Tabel4[[#This Row],[Personnr.]],"-",Tabel4[[#This Row],[Afdeling]],"-",Tabel4[[#This Row],[ASS_Status]])</f>
        <v>37200-6245-Aktiv ansættelse</v>
      </c>
    </row>
    <row r="3948" spans="13:21" ht="33.75" x14ac:dyDescent="0.4">
      <c r="M3948" s="35" t="s">
        <v>33377</v>
      </c>
      <c r="N3948" s="35" t="s">
        <v>50272</v>
      </c>
      <c r="O3948" s="35" t="s">
        <v>33378</v>
      </c>
      <c r="P3948" s="35" t="s">
        <v>33379</v>
      </c>
      <c r="Q3948" s="35" t="s">
        <v>29718</v>
      </c>
      <c r="R3948" s="35" t="s">
        <v>29745</v>
      </c>
      <c r="S3948" s="35" t="s">
        <v>33380</v>
      </c>
      <c r="T3948" s="36" t="s">
        <v>725</v>
      </c>
      <c r="U3948" s="39" t="str">
        <f>_xlfn.CONCAT(Tabel4[[#This Row],[Personnr.]],"-",Tabel4[[#This Row],[Afdeling]],"-",Tabel4[[#This Row],[ASS_Status]])</f>
        <v>35296-6265-Inactive - Payroll Eligible</v>
      </c>
    </row>
    <row r="3949" spans="13:21" x14ac:dyDescent="0.4">
      <c r="M3949" s="35" t="s">
        <v>50273</v>
      </c>
      <c r="N3949" s="35" t="s">
        <v>50274</v>
      </c>
      <c r="O3949" s="35" t="s">
        <v>50275</v>
      </c>
      <c r="P3949" s="35" t="s">
        <v>50276</v>
      </c>
      <c r="Q3949" s="35" t="s">
        <v>29721</v>
      </c>
      <c r="R3949" s="35" t="s">
        <v>29745</v>
      </c>
      <c r="S3949" s="35" t="s">
        <v>50277</v>
      </c>
      <c r="T3949" s="36" t="s">
        <v>448</v>
      </c>
      <c r="U3949" s="39" t="str">
        <f>_xlfn.CONCAT(Tabel4[[#This Row],[Personnr.]],"-",Tabel4[[#This Row],[Afdeling]],"-",Tabel4[[#This Row],[ASS_Status]])</f>
        <v>37162-3099-Aktiv ansættelse</v>
      </c>
    </row>
    <row r="3950" spans="13:21" x14ac:dyDescent="0.4">
      <c r="M3950" s="35" t="s">
        <v>8449</v>
      </c>
      <c r="N3950" s="35" t="s">
        <v>50278</v>
      </c>
      <c r="O3950" s="35" t="s">
        <v>8450</v>
      </c>
      <c r="P3950" s="35" t="s">
        <v>33381</v>
      </c>
      <c r="Q3950" s="35" t="s">
        <v>29721</v>
      </c>
      <c r="R3950" s="35" t="s">
        <v>29729</v>
      </c>
      <c r="S3950" s="35" t="s">
        <v>8451</v>
      </c>
      <c r="T3950" s="36" t="s">
        <v>46122</v>
      </c>
      <c r="U3950" s="39" t="str">
        <f>_xlfn.CONCAT(Tabel4[[#This Row],[Personnr.]],"-",Tabel4[[#This Row],[Afdeling]],"-",Tabel4[[#This Row],[ASS_Status]])</f>
        <v>18799-6251-Aktiv ansættelse</v>
      </c>
    </row>
    <row r="3951" spans="13:21" x14ac:dyDescent="0.4">
      <c r="M3951" s="35" t="s">
        <v>8452</v>
      </c>
      <c r="N3951" s="35" t="s">
        <v>50279</v>
      </c>
      <c r="O3951" s="35" t="s">
        <v>8453</v>
      </c>
      <c r="P3951" s="35" t="s">
        <v>33382</v>
      </c>
      <c r="Q3951" s="35" t="s">
        <v>29721</v>
      </c>
      <c r="R3951" s="35" t="s">
        <v>29956</v>
      </c>
      <c r="S3951" s="35" t="s">
        <v>8454</v>
      </c>
      <c r="T3951" s="36" t="s">
        <v>870</v>
      </c>
      <c r="U3951" s="39" t="str">
        <f>_xlfn.CONCAT(Tabel4[[#This Row],[Personnr.]],"-",Tabel4[[#This Row],[Afdeling]],"-",Tabel4[[#This Row],[ASS_Status]])</f>
        <v>26532-8651-Aktiv ansættelse</v>
      </c>
    </row>
    <row r="3952" spans="13:21" x14ac:dyDescent="0.4">
      <c r="M3952" s="35" t="s">
        <v>8455</v>
      </c>
      <c r="N3952" s="35" t="s">
        <v>50280</v>
      </c>
      <c r="O3952" s="35" t="s">
        <v>534</v>
      </c>
      <c r="P3952" s="35" t="s">
        <v>33383</v>
      </c>
      <c r="Q3952" s="35" t="s">
        <v>29718</v>
      </c>
      <c r="R3952" s="35" t="s">
        <v>30146</v>
      </c>
      <c r="S3952" s="35" t="s">
        <v>8456</v>
      </c>
      <c r="T3952" s="36" t="s">
        <v>165</v>
      </c>
      <c r="U3952" s="39" t="str">
        <f>_xlfn.CONCAT(Tabel4[[#This Row],[Personnr.]],"-",Tabel4[[#This Row],[Afdeling]],"-",Tabel4[[#This Row],[ASS_Status]])</f>
        <v>3420-2314-Inactive - Payroll Eligible</v>
      </c>
    </row>
    <row r="3953" spans="13:21" ht="33.75" x14ac:dyDescent="0.4">
      <c r="M3953" s="35" t="s">
        <v>8457</v>
      </c>
      <c r="N3953" s="35" t="s">
        <v>50281</v>
      </c>
      <c r="O3953" s="35" t="s">
        <v>166</v>
      </c>
      <c r="P3953" s="35" t="s">
        <v>33384</v>
      </c>
      <c r="Q3953" s="35" t="s">
        <v>29721</v>
      </c>
      <c r="R3953" s="35" t="s">
        <v>29780</v>
      </c>
      <c r="S3953" s="35" t="s">
        <v>8458</v>
      </c>
      <c r="T3953" s="36" t="s">
        <v>305</v>
      </c>
      <c r="U3953" s="39" t="str">
        <f>_xlfn.CONCAT(Tabel4[[#This Row],[Personnr.]],"-",Tabel4[[#This Row],[Afdeling]],"-",Tabel4[[#This Row],[ASS_Status]])</f>
        <v>2333-2744-Aktiv ansættelse</v>
      </c>
    </row>
    <row r="3954" spans="13:21" x14ac:dyDescent="0.4">
      <c r="M3954" s="35" t="s">
        <v>44654</v>
      </c>
      <c r="N3954" s="35" t="s">
        <v>50282</v>
      </c>
      <c r="O3954" s="35" t="s">
        <v>44655</v>
      </c>
      <c r="P3954" s="35" t="s">
        <v>43032</v>
      </c>
      <c r="Q3954" s="35" t="s">
        <v>29721</v>
      </c>
      <c r="R3954" s="35" t="s">
        <v>29780</v>
      </c>
      <c r="S3954" s="35" t="s">
        <v>43033</v>
      </c>
      <c r="T3954" s="36" t="s">
        <v>599</v>
      </c>
      <c r="U3954" s="39" t="str">
        <f>_xlfn.CONCAT(Tabel4[[#This Row],[Personnr.]],"-",Tabel4[[#This Row],[Afdeling]],"-",Tabel4[[#This Row],[ASS_Status]])</f>
        <v>35539-4261-Aktiv ansættelse</v>
      </c>
    </row>
    <row r="3955" spans="13:21" x14ac:dyDescent="0.4">
      <c r="M3955" s="35" t="s">
        <v>8459</v>
      </c>
      <c r="N3955" s="35" t="s">
        <v>50283</v>
      </c>
      <c r="O3955" s="35" t="s">
        <v>8460</v>
      </c>
      <c r="P3955" s="35" t="s">
        <v>33385</v>
      </c>
      <c r="Q3955" s="35" t="s">
        <v>29721</v>
      </c>
      <c r="R3955" s="35" t="s">
        <v>29726</v>
      </c>
      <c r="S3955" s="35" t="s">
        <v>8461</v>
      </c>
      <c r="T3955" s="36" t="s">
        <v>80</v>
      </c>
      <c r="U3955" s="39" t="str">
        <f>_xlfn.CONCAT(Tabel4[[#This Row],[Personnr.]],"-",Tabel4[[#This Row],[Afdeling]],"-",Tabel4[[#This Row],[ASS_Status]])</f>
        <v>1139-1113-Aktiv ansættelse</v>
      </c>
    </row>
    <row r="3956" spans="13:21" x14ac:dyDescent="0.4">
      <c r="M3956" s="35" t="s">
        <v>8462</v>
      </c>
      <c r="N3956" s="35" t="s">
        <v>50284</v>
      </c>
      <c r="O3956" s="35" t="s">
        <v>8463</v>
      </c>
      <c r="P3956" s="35" t="s">
        <v>33386</v>
      </c>
      <c r="Q3956" s="35" t="s">
        <v>29721</v>
      </c>
      <c r="R3956" s="35" t="s">
        <v>29844</v>
      </c>
      <c r="S3956" s="35" t="s">
        <v>8464</v>
      </c>
      <c r="T3956" s="36" t="s">
        <v>836</v>
      </c>
      <c r="U3956" s="39" t="str">
        <f>_xlfn.CONCAT(Tabel4[[#This Row],[Personnr.]],"-",Tabel4[[#This Row],[Afdeling]],"-",Tabel4[[#This Row],[ASS_Status]])</f>
        <v>2267-8531-Aktiv ansættelse</v>
      </c>
    </row>
    <row r="3957" spans="13:21" x14ac:dyDescent="0.4">
      <c r="M3957" s="35" t="s">
        <v>8465</v>
      </c>
      <c r="N3957" s="35" t="s">
        <v>50285</v>
      </c>
      <c r="O3957" s="35" t="s">
        <v>8466</v>
      </c>
      <c r="P3957" s="35" t="s">
        <v>33387</v>
      </c>
      <c r="Q3957" s="35" t="s">
        <v>29718</v>
      </c>
      <c r="R3957" s="35" t="s">
        <v>29851</v>
      </c>
      <c r="S3957" s="35" t="s">
        <v>8467</v>
      </c>
      <c r="T3957" s="36" t="s">
        <v>37</v>
      </c>
      <c r="U3957" s="39" t="str">
        <f>_xlfn.CONCAT(Tabel4[[#This Row],[Personnr.]],"-",Tabel4[[#This Row],[Afdeling]],"-",Tabel4[[#This Row],[ASS_Status]])</f>
        <v>30637-0122-Inactive - Payroll Eligible</v>
      </c>
    </row>
    <row r="3958" spans="13:21" x14ac:dyDescent="0.4">
      <c r="M3958" s="35" t="s">
        <v>8468</v>
      </c>
      <c r="N3958" s="35" t="s">
        <v>50286</v>
      </c>
      <c r="O3958" s="35" t="s">
        <v>8469</v>
      </c>
      <c r="P3958" s="35" t="s">
        <v>33388</v>
      </c>
      <c r="Q3958" s="35" t="s">
        <v>29721</v>
      </c>
      <c r="R3958" s="35" t="s">
        <v>29780</v>
      </c>
      <c r="S3958" s="35" t="s">
        <v>8470</v>
      </c>
      <c r="T3958" s="36" t="s">
        <v>244</v>
      </c>
      <c r="U3958" s="39" t="str">
        <f>_xlfn.CONCAT(Tabel4[[#This Row],[Personnr.]],"-",Tabel4[[#This Row],[Afdeling]],"-",Tabel4[[#This Row],[ASS_Status]])</f>
        <v>31152-2514-Aktiv ansættelse</v>
      </c>
    </row>
    <row r="3959" spans="13:21" ht="33.75" x14ac:dyDescent="0.4">
      <c r="M3959" s="35" t="s">
        <v>8471</v>
      </c>
      <c r="N3959" s="35"/>
      <c r="O3959" s="35" t="s">
        <v>8472</v>
      </c>
      <c r="P3959" s="35" t="s">
        <v>33389</v>
      </c>
      <c r="Q3959" s="35" t="s">
        <v>30042</v>
      </c>
      <c r="R3959" s="35" t="s">
        <v>29722</v>
      </c>
      <c r="S3959" s="35" t="s">
        <v>8473</v>
      </c>
      <c r="T3959" s="36" t="s">
        <v>611</v>
      </c>
      <c r="U3959" s="39" t="str">
        <f>_xlfn.CONCAT(Tabel4[[#This Row],[Personnr.]],"-",Tabel4[[#This Row],[Afdeling]],"-",Tabel4[[#This Row],[ASS_Status]])</f>
        <v>15963-4291-Orlov uden løn u. lønanc.</v>
      </c>
    </row>
    <row r="3960" spans="13:21" x14ac:dyDescent="0.4">
      <c r="M3960" s="35" t="s">
        <v>8474</v>
      </c>
      <c r="N3960" s="35" t="s">
        <v>50287</v>
      </c>
      <c r="O3960" s="35" t="s">
        <v>8475</v>
      </c>
      <c r="P3960" s="35" t="s">
        <v>33390</v>
      </c>
      <c r="Q3960" s="35" t="s">
        <v>29721</v>
      </c>
      <c r="R3960" s="35" t="s">
        <v>29791</v>
      </c>
      <c r="S3960" s="35" t="s">
        <v>8476</v>
      </c>
      <c r="T3960" s="36" t="s">
        <v>24</v>
      </c>
      <c r="U3960" s="39" t="str">
        <f>_xlfn.CONCAT(Tabel4[[#This Row],[Personnr.]],"-",Tabel4[[#This Row],[Afdeling]],"-",Tabel4[[#This Row],[ASS_Status]])</f>
        <v>19755-0101-Aktiv ansættelse</v>
      </c>
    </row>
    <row r="3961" spans="13:21" x14ac:dyDescent="0.4">
      <c r="M3961" s="35" t="s">
        <v>8477</v>
      </c>
      <c r="N3961" s="35" t="s">
        <v>50288</v>
      </c>
      <c r="O3961" s="35" t="s">
        <v>8478</v>
      </c>
      <c r="P3961" s="35" t="s">
        <v>33391</v>
      </c>
      <c r="Q3961" s="35" t="s">
        <v>29721</v>
      </c>
      <c r="R3961" s="35" t="s">
        <v>29722</v>
      </c>
      <c r="S3961" s="35" t="s">
        <v>8479</v>
      </c>
      <c r="T3961" s="36" t="s">
        <v>614</v>
      </c>
      <c r="U3961" s="39" t="str">
        <f>_xlfn.CONCAT(Tabel4[[#This Row],[Personnr.]],"-",Tabel4[[#This Row],[Afdeling]],"-",Tabel4[[#This Row],[ASS_Status]])</f>
        <v>311-4610-Aktiv ansættelse</v>
      </c>
    </row>
    <row r="3962" spans="13:21" x14ac:dyDescent="0.4">
      <c r="M3962" s="35" t="s">
        <v>8480</v>
      </c>
      <c r="N3962" s="35" t="s">
        <v>50289</v>
      </c>
      <c r="O3962" s="35" t="s">
        <v>8481</v>
      </c>
      <c r="P3962" s="35" t="s">
        <v>33392</v>
      </c>
      <c r="Q3962" s="35" t="s">
        <v>29721</v>
      </c>
      <c r="R3962" s="35" t="s">
        <v>29719</v>
      </c>
      <c r="S3962" s="35" t="s">
        <v>8482</v>
      </c>
      <c r="T3962" s="36" t="s">
        <v>442</v>
      </c>
      <c r="U3962" s="39" t="str">
        <f>_xlfn.CONCAT(Tabel4[[#This Row],[Personnr.]],"-",Tabel4[[#This Row],[Afdeling]],"-",Tabel4[[#This Row],[ASS_Status]])</f>
        <v>5638-3080-Aktiv ansættelse</v>
      </c>
    </row>
    <row r="3963" spans="13:21" x14ac:dyDescent="0.4">
      <c r="M3963" s="35" t="s">
        <v>8483</v>
      </c>
      <c r="N3963" s="35" t="s">
        <v>50290</v>
      </c>
      <c r="O3963" s="35" t="s">
        <v>8484</v>
      </c>
      <c r="P3963" s="35" t="s">
        <v>33393</v>
      </c>
      <c r="Q3963" s="35" t="s">
        <v>29718</v>
      </c>
      <c r="R3963" s="35" t="s">
        <v>29737</v>
      </c>
      <c r="S3963" s="35" t="s">
        <v>8485</v>
      </c>
      <c r="T3963" s="36" t="s">
        <v>143</v>
      </c>
      <c r="U3963" s="39" t="str">
        <f>_xlfn.CONCAT(Tabel4[[#This Row],[Personnr.]],"-",Tabel4[[#This Row],[Afdeling]],"-",Tabel4[[#This Row],[ASS_Status]])</f>
        <v>23475-2270-Inactive - Payroll Eligible</v>
      </c>
    </row>
    <row r="3964" spans="13:21" ht="33.75" x14ac:dyDescent="0.4">
      <c r="M3964" s="35" t="s">
        <v>8486</v>
      </c>
      <c r="N3964" s="35" t="s">
        <v>50291</v>
      </c>
      <c r="O3964" s="35" t="s">
        <v>8487</v>
      </c>
      <c r="P3964" s="35" t="s">
        <v>33394</v>
      </c>
      <c r="Q3964" s="35" t="s">
        <v>29718</v>
      </c>
      <c r="R3964" s="35" t="s">
        <v>29748</v>
      </c>
      <c r="S3964" s="35" t="s">
        <v>8488</v>
      </c>
      <c r="T3964" s="36" t="s">
        <v>642</v>
      </c>
      <c r="U3964" s="39" t="str">
        <f>_xlfn.CONCAT(Tabel4[[#This Row],[Personnr.]],"-",Tabel4[[#This Row],[Afdeling]],"-",Tabel4[[#This Row],[ASS_Status]])</f>
        <v>20783-4755-Inactive - Payroll Eligible</v>
      </c>
    </row>
    <row r="3965" spans="13:21" x14ac:dyDescent="0.4">
      <c r="M3965" s="35" t="s">
        <v>44656</v>
      </c>
      <c r="N3965" s="35" t="s">
        <v>50292</v>
      </c>
      <c r="O3965" s="35" t="s">
        <v>44657</v>
      </c>
      <c r="P3965" s="35" t="s">
        <v>43034</v>
      </c>
      <c r="Q3965" s="35" t="s">
        <v>29718</v>
      </c>
      <c r="R3965" s="35" t="s">
        <v>29802</v>
      </c>
      <c r="S3965" s="35" t="s">
        <v>43035</v>
      </c>
      <c r="T3965" s="36" t="s">
        <v>622</v>
      </c>
      <c r="U3965" s="39" t="str">
        <f>_xlfn.CONCAT(Tabel4[[#This Row],[Personnr.]],"-",Tabel4[[#This Row],[Afdeling]],"-",Tabel4[[#This Row],[ASS_Status]])</f>
        <v>36106-4635-Inactive - Payroll Eligible</v>
      </c>
    </row>
    <row r="3966" spans="13:21" ht="33.75" x14ac:dyDescent="0.4">
      <c r="M3966" s="35" t="s">
        <v>8489</v>
      </c>
      <c r="N3966" s="35"/>
      <c r="O3966" s="35" t="s">
        <v>8490</v>
      </c>
      <c r="P3966" s="35" t="s">
        <v>33395</v>
      </c>
      <c r="Q3966" s="35" t="s">
        <v>29718</v>
      </c>
      <c r="R3966" s="35" t="s">
        <v>29761</v>
      </c>
      <c r="S3966" s="35" t="s">
        <v>8491</v>
      </c>
      <c r="T3966" s="36" t="s">
        <v>29</v>
      </c>
      <c r="U3966" s="39" t="str">
        <f>_xlfn.CONCAT(Tabel4[[#This Row],[Personnr.]],"-",Tabel4[[#This Row],[Afdeling]],"-",Tabel4[[#This Row],[ASS_Status]])</f>
        <v>32928-0114-Inactive - Payroll Eligible</v>
      </c>
    </row>
    <row r="3967" spans="13:21" x14ac:dyDescent="0.4">
      <c r="M3967" s="35" t="s">
        <v>8492</v>
      </c>
      <c r="N3967" s="35" t="s">
        <v>50293</v>
      </c>
      <c r="O3967" s="35" t="s">
        <v>8493</v>
      </c>
      <c r="P3967" s="35" t="s">
        <v>33396</v>
      </c>
      <c r="Q3967" s="35" t="s">
        <v>29721</v>
      </c>
      <c r="R3967" s="35" t="s">
        <v>29761</v>
      </c>
      <c r="S3967" s="35" t="s">
        <v>8494</v>
      </c>
      <c r="T3967" s="36" t="s">
        <v>65</v>
      </c>
      <c r="U3967" s="39" t="str">
        <f>_xlfn.CONCAT(Tabel4[[#This Row],[Personnr.]],"-",Tabel4[[#This Row],[Afdeling]],"-",Tabel4[[#This Row],[ASS_Status]])</f>
        <v>20677-1053-Aktiv ansættelse</v>
      </c>
    </row>
    <row r="3968" spans="13:21" x14ac:dyDescent="0.4">
      <c r="M3968" s="35" t="s">
        <v>8495</v>
      </c>
      <c r="N3968" s="35" t="s">
        <v>50294</v>
      </c>
      <c r="O3968" s="35" t="s">
        <v>8496</v>
      </c>
      <c r="P3968" s="35" t="s">
        <v>33397</v>
      </c>
      <c r="Q3968" s="35" t="s">
        <v>29718</v>
      </c>
      <c r="R3968" s="35" t="s">
        <v>29748</v>
      </c>
      <c r="S3968" s="35" t="s">
        <v>8497</v>
      </c>
      <c r="T3968" s="36" t="s">
        <v>472</v>
      </c>
      <c r="U3968" s="39" t="str">
        <f>_xlfn.CONCAT(Tabel4[[#This Row],[Personnr.]],"-",Tabel4[[#This Row],[Afdeling]],"-",Tabel4[[#This Row],[ASS_Status]])</f>
        <v>25731-3195-Inactive - Payroll Eligible</v>
      </c>
    </row>
    <row r="3969" spans="13:21" ht="33.75" x14ac:dyDescent="0.4">
      <c r="M3969" s="35" t="s">
        <v>8498</v>
      </c>
      <c r="N3969" s="35" t="s">
        <v>50295</v>
      </c>
      <c r="O3969" s="35" t="s">
        <v>8499</v>
      </c>
      <c r="P3969" s="35" t="s">
        <v>33398</v>
      </c>
      <c r="Q3969" s="35" t="s">
        <v>29721</v>
      </c>
      <c r="R3969" s="35" t="s">
        <v>29748</v>
      </c>
      <c r="S3969" s="35" t="s">
        <v>8500</v>
      </c>
      <c r="T3969" s="36" t="s">
        <v>184</v>
      </c>
      <c r="U3969" s="39" t="str">
        <f>_xlfn.CONCAT(Tabel4[[#This Row],[Personnr.]],"-",Tabel4[[#This Row],[Afdeling]],"-",Tabel4[[#This Row],[ASS_Status]])</f>
        <v>32089-2385-Aktiv ansættelse</v>
      </c>
    </row>
    <row r="3970" spans="13:21" ht="33.75" x14ac:dyDescent="0.4">
      <c r="M3970" s="35" t="s">
        <v>8501</v>
      </c>
      <c r="N3970" s="35" t="s">
        <v>50296</v>
      </c>
      <c r="O3970" s="35" t="s">
        <v>8502</v>
      </c>
      <c r="P3970" s="35" t="s">
        <v>33399</v>
      </c>
      <c r="Q3970" s="35" t="s">
        <v>29718</v>
      </c>
      <c r="R3970" s="35" t="s">
        <v>29754</v>
      </c>
      <c r="S3970" s="35" t="s">
        <v>8503</v>
      </c>
      <c r="T3970" s="36" t="s">
        <v>244</v>
      </c>
      <c r="U3970" s="39" t="str">
        <f>_xlfn.CONCAT(Tabel4[[#This Row],[Personnr.]],"-",Tabel4[[#This Row],[Afdeling]],"-",Tabel4[[#This Row],[ASS_Status]])</f>
        <v>30318-2514-Inactive - Payroll Eligible</v>
      </c>
    </row>
    <row r="3971" spans="13:21" x14ac:dyDescent="0.4">
      <c r="M3971" s="35" t="s">
        <v>8504</v>
      </c>
      <c r="N3971" s="35" t="s">
        <v>50297</v>
      </c>
      <c r="O3971" s="35" t="s">
        <v>8505</v>
      </c>
      <c r="P3971" s="35" t="s">
        <v>33400</v>
      </c>
      <c r="Q3971" s="35" t="s">
        <v>29721</v>
      </c>
      <c r="R3971" s="35" t="s">
        <v>29748</v>
      </c>
      <c r="S3971" s="35" t="s">
        <v>8506</v>
      </c>
      <c r="T3971" s="36" t="s">
        <v>454</v>
      </c>
      <c r="U3971" s="39" t="str">
        <f>_xlfn.CONCAT(Tabel4[[#This Row],[Personnr.]],"-",Tabel4[[#This Row],[Afdeling]],"-",Tabel4[[#This Row],[ASS_Status]])</f>
        <v>31788-3130-Aktiv ansættelse</v>
      </c>
    </row>
    <row r="3972" spans="13:21" x14ac:dyDescent="0.4">
      <c r="M3972" s="35" t="s">
        <v>8507</v>
      </c>
      <c r="N3972" s="35" t="s">
        <v>50298</v>
      </c>
      <c r="O3972" s="35" t="s">
        <v>8508</v>
      </c>
      <c r="P3972" s="35" t="s">
        <v>33401</v>
      </c>
      <c r="Q3972" s="35" t="s">
        <v>29718</v>
      </c>
      <c r="R3972" s="35" t="s">
        <v>30191</v>
      </c>
      <c r="S3972" s="35" t="s">
        <v>8509</v>
      </c>
      <c r="T3972" s="36" t="s">
        <v>816</v>
      </c>
      <c r="U3972" s="39" t="str">
        <f>_xlfn.CONCAT(Tabel4[[#This Row],[Personnr.]],"-",Tabel4[[#This Row],[Afdeling]],"-",Tabel4[[#This Row],[ASS_Status]])</f>
        <v>25534-8320-Inactive - Payroll Eligible</v>
      </c>
    </row>
    <row r="3973" spans="13:21" ht="33.75" x14ac:dyDescent="0.4">
      <c r="M3973" s="35" t="s">
        <v>8510</v>
      </c>
      <c r="N3973" s="35" t="s">
        <v>50299</v>
      </c>
      <c r="O3973" s="35" t="s">
        <v>8511</v>
      </c>
      <c r="P3973" s="35" t="s">
        <v>33402</v>
      </c>
      <c r="Q3973" s="35" t="s">
        <v>29718</v>
      </c>
      <c r="R3973" s="35" t="s">
        <v>29754</v>
      </c>
      <c r="S3973" s="35" t="s">
        <v>8512</v>
      </c>
      <c r="T3973" s="36" t="s">
        <v>718</v>
      </c>
      <c r="U3973" s="39" t="str">
        <f>_xlfn.CONCAT(Tabel4[[#This Row],[Personnr.]],"-",Tabel4[[#This Row],[Afdeling]],"-",Tabel4[[#This Row],[ASS_Status]])</f>
        <v>34040-6213-Inactive - Payroll Eligible</v>
      </c>
    </row>
    <row r="3974" spans="13:21" ht="45" x14ac:dyDescent="0.4">
      <c r="M3974" s="35" t="s">
        <v>27788</v>
      </c>
      <c r="N3974" s="35" t="s">
        <v>50300</v>
      </c>
      <c r="O3974" s="35" t="s">
        <v>27789</v>
      </c>
      <c r="P3974" s="35" t="s">
        <v>33403</v>
      </c>
      <c r="Q3974" s="35" t="s">
        <v>29718</v>
      </c>
      <c r="R3974" s="35" t="s">
        <v>29745</v>
      </c>
      <c r="S3974" s="35" t="s">
        <v>27790</v>
      </c>
      <c r="T3974" s="36" t="s">
        <v>725</v>
      </c>
      <c r="U3974" s="39" t="str">
        <f>_xlfn.CONCAT(Tabel4[[#This Row],[Personnr.]],"-",Tabel4[[#This Row],[Afdeling]],"-",Tabel4[[#This Row],[ASS_Status]])</f>
        <v>34209-6265-Inactive - Payroll Eligible</v>
      </c>
    </row>
    <row r="3975" spans="13:21" ht="45" x14ac:dyDescent="0.4">
      <c r="M3975" s="35" t="s">
        <v>27788</v>
      </c>
      <c r="N3975" s="35"/>
      <c r="O3975" s="35"/>
      <c r="P3975" s="35" t="s">
        <v>33404</v>
      </c>
      <c r="Q3975" s="35" t="s">
        <v>29718</v>
      </c>
      <c r="R3975" s="35" t="s">
        <v>29745</v>
      </c>
      <c r="S3975" s="35" t="s">
        <v>27790</v>
      </c>
      <c r="T3975" s="36" t="s">
        <v>723</v>
      </c>
      <c r="U3975" s="39" t="str">
        <f>_xlfn.CONCAT(Tabel4[[#This Row],[Personnr.]],"-",Tabel4[[#This Row],[Afdeling]],"-",Tabel4[[#This Row],[ASS_Status]])</f>
        <v>-6245-Inactive - Payroll Eligible</v>
      </c>
    </row>
    <row r="3976" spans="13:21" ht="45" x14ac:dyDescent="0.4">
      <c r="M3976" s="35" t="s">
        <v>27788</v>
      </c>
      <c r="N3976" s="35"/>
      <c r="O3976" s="35"/>
      <c r="P3976" s="35" t="s">
        <v>43036</v>
      </c>
      <c r="Q3976" s="35" t="s">
        <v>29718</v>
      </c>
      <c r="R3976" s="35" t="s">
        <v>29857</v>
      </c>
      <c r="S3976" s="35" t="s">
        <v>27790</v>
      </c>
      <c r="T3976" s="36" t="s">
        <v>723</v>
      </c>
      <c r="U3976" s="39" t="str">
        <f>_xlfn.CONCAT(Tabel4[[#This Row],[Personnr.]],"-",Tabel4[[#This Row],[Afdeling]],"-",Tabel4[[#This Row],[ASS_Status]])</f>
        <v>-6245-Inactive - Payroll Eligible</v>
      </c>
    </row>
    <row r="3977" spans="13:21" ht="33.75" x14ac:dyDescent="0.4">
      <c r="M3977" s="35" t="s">
        <v>44658</v>
      </c>
      <c r="N3977" s="35" t="s">
        <v>50301</v>
      </c>
      <c r="O3977" s="35" t="s">
        <v>44659</v>
      </c>
      <c r="P3977" s="35" t="s">
        <v>43037</v>
      </c>
      <c r="Q3977" s="35" t="s">
        <v>29721</v>
      </c>
      <c r="R3977" s="35" t="s">
        <v>29748</v>
      </c>
      <c r="S3977" s="35" t="s">
        <v>43038</v>
      </c>
      <c r="T3977" s="36" t="s">
        <v>129</v>
      </c>
      <c r="U3977" s="39" t="str">
        <f>_xlfn.CONCAT(Tabel4[[#This Row],[Personnr.]],"-",Tabel4[[#This Row],[Afdeling]],"-",Tabel4[[#This Row],[ASS_Status]])</f>
        <v>35673-2239-Aktiv ansættelse</v>
      </c>
    </row>
    <row r="3978" spans="13:21" x14ac:dyDescent="0.4">
      <c r="M3978" s="35" t="s">
        <v>50302</v>
      </c>
      <c r="N3978" s="35" t="s">
        <v>50303</v>
      </c>
      <c r="O3978" s="35" t="s">
        <v>50304</v>
      </c>
      <c r="P3978" s="35" t="s">
        <v>50305</v>
      </c>
      <c r="Q3978" s="35" t="s">
        <v>29721</v>
      </c>
      <c r="R3978" s="35" t="s">
        <v>29748</v>
      </c>
      <c r="S3978" s="35" t="s">
        <v>50306</v>
      </c>
      <c r="T3978" s="36" t="s">
        <v>472</v>
      </c>
      <c r="U3978" s="39" t="str">
        <f>_xlfn.CONCAT(Tabel4[[#This Row],[Personnr.]],"-",Tabel4[[#This Row],[Afdeling]],"-",Tabel4[[#This Row],[ASS_Status]])</f>
        <v>36408-3195-Aktiv ansættelse</v>
      </c>
    </row>
    <row r="3979" spans="13:21" x14ac:dyDescent="0.4">
      <c r="M3979" s="35" t="s">
        <v>8513</v>
      </c>
      <c r="N3979" s="35" t="s">
        <v>50307</v>
      </c>
      <c r="O3979" s="35" t="s">
        <v>8514</v>
      </c>
      <c r="P3979" s="35" t="s">
        <v>33405</v>
      </c>
      <c r="Q3979" s="35" t="s">
        <v>29718</v>
      </c>
      <c r="R3979" s="35" t="s">
        <v>29745</v>
      </c>
      <c r="S3979" s="35" t="s">
        <v>8515</v>
      </c>
      <c r="T3979" s="36" t="s">
        <v>723</v>
      </c>
      <c r="U3979" s="39" t="str">
        <f>_xlfn.CONCAT(Tabel4[[#This Row],[Personnr.]],"-",Tabel4[[#This Row],[Afdeling]],"-",Tabel4[[#This Row],[ASS_Status]])</f>
        <v>32375-6245-Inactive - Payroll Eligible</v>
      </c>
    </row>
    <row r="3980" spans="13:21" x14ac:dyDescent="0.4">
      <c r="M3980" s="35" t="s">
        <v>8516</v>
      </c>
      <c r="N3980" s="35" t="s">
        <v>50308</v>
      </c>
      <c r="O3980" s="35" t="s">
        <v>8517</v>
      </c>
      <c r="P3980" s="35" t="s">
        <v>33406</v>
      </c>
      <c r="Q3980" s="35" t="s">
        <v>29718</v>
      </c>
      <c r="R3980" s="35" t="s">
        <v>29745</v>
      </c>
      <c r="S3980" s="35" t="s">
        <v>8518</v>
      </c>
      <c r="T3980" s="36" t="s">
        <v>85</v>
      </c>
      <c r="U3980" s="39" t="str">
        <f>_xlfn.CONCAT(Tabel4[[#This Row],[Personnr.]],"-",Tabel4[[#This Row],[Afdeling]],"-",Tabel4[[#This Row],[ASS_Status]])</f>
        <v>33150-1118-Inactive - Payroll Eligible</v>
      </c>
    </row>
    <row r="3981" spans="13:21" x14ac:dyDescent="0.4">
      <c r="M3981" s="35" t="s">
        <v>8516</v>
      </c>
      <c r="N3981" s="35"/>
      <c r="O3981" s="35"/>
      <c r="P3981" s="35" t="s">
        <v>33407</v>
      </c>
      <c r="Q3981" s="35" t="s">
        <v>29718</v>
      </c>
      <c r="R3981" s="35" t="s">
        <v>29745</v>
      </c>
      <c r="S3981" s="35" t="s">
        <v>8518</v>
      </c>
      <c r="T3981" s="36" t="s">
        <v>85</v>
      </c>
      <c r="U3981" s="39" t="str">
        <f>_xlfn.CONCAT(Tabel4[[#This Row],[Personnr.]],"-",Tabel4[[#This Row],[Afdeling]],"-",Tabel4[[#This Row],[ASS_Status]])</f>
        <v>-1118-Inactive - Payroll Eligible</v>
      </c>
    </row>
    <row r="3982" spans="13:21" x14ac:dyDescent="0.4">
      <c r="M3982" s="35" t="s">
        <v>8516</v>
      </c>
      <c r="N3982" s="35"/>
      <c r="O3982" s="35"/>
      <c r="P3982" s="35" t="s">
        <v>43039</v>
      </c>
      <c r="Q3982" s="35" t="s">
        <v>29718</v>
      </c>
      <c r="R3982" s="35" t="s">
        <v>29745</v>
      </c>
      <c r="S3982" s="35" t="s">
        <v>8518</v>
      </c>
      <c r="T3982" s="36" t="s">
        <v>85</v>
      </c>
      <c r="U3982" s="39" t="str">
        <f>_xlfn.CONCAT(Tabel4[[#This Row],[Personnr.]],"-",Tabel4[[#This Row],[Afdeling]],"-",Tabel4[[#This Row],[ASS_Status]])</f>
        <v>-1118-Inactive - Payroll Eligible</v>
      </c>
    </row>
    <row r="3983" spans="13:21" x14ac:dyDescent="0.4">
      <c r="M3983" s="35" t="s">
        <v>8516</v>
      </c>
      <c r="N3983" s="35"/>
      <c r="O3983" s="35"/>
      <c r="P3983" s="35" t="s">
        <v>50309</v>
      </c>
      <c r="Q3983" s="35" t="s">
        <v>29718</v>
      </c>
      <c r="R3983" s="35" t="s">
        <v>29745</v>
      </c>
      <c r="S3983" s="35" t="s">
        <v>8518</v>
      </c>
      <c r="T3983" s="36" t="s">
        <v>85</v>
      </c>
      <c r="U3983" s="39" t="str">
        <f>_xlfn.CONCAT(Tabel4[[#This Row],[Personnr.]],"-",Tabel4[[#This Row],[Afdeling]],"-",Tabel4[[#This Row],[ASS_Status]])</f>
        <v>-1118-Inactive - Payroll Eligible</v>
      </c>
    </row>
    <row r="3984" spans="13:21" x14ac:dyDescent="0.4">
      <c r="M3984" s="35" t="s">
        <v>8519</v>
      </c>
      <c r="N3984" s="35" t="s">
        <v>50310</v>
      </c>
      <c r="O3984" s="35" t="s">
        <v>8520</v>
      </c>
      <c r="P3984" s="35" t="s">
        <v>33408</v>
      </c>
      <c r="Q3984" s="35" t="s">
        <v>29718</v>
      </c>
      <c r="R3984" s="35" t="s">
        <v>29745</v>
      </c>
      <c r="S3984" s="35" t="s">
        <v>8521</v>
      </c>
      <c r="T3984" s="36" t="s">
        <v>39</v>
      </c>
      <c r="U3984" s="39" t="str">
        <f>_xlfn.CONCAT(Tabel4[[#This Row],[Personnr.]],"-",Tabel4[[#This Row],[Afdeling]],"-",Tabel4[[#This Row],[ASS_Status]])</f>
        <v>32330-0132-Inactive - Payroll Eligible</v>
      </c>
    </row>
    <row r="3985" spans="13:21" x14ac:dyDescent="0.4">
      <c r="M3985" s="35" t="s">
        <v>8519</v>
      </c>
      <c r="N3985" s="35"/>
      <c r="O3985" s="35"/>
      <c r="P3985" s="35" t="s">
        <v>33409</v>
      </c>
      <c r="Q3985" s="35" t="s">
        <v>29718</v>
      </c>
      <c r="R3985" s="35" t="s">
        <v>29745</v>
      </c>
      <c r="S3985" s="35" t="s">
        <v>8521</v>
      </c>
      <c r="T3985" s="36" t="s">
        <v>39</v>
      </c>
      <c r="U3985" s="39" t="str">
        <f>_xlfn.CONCAT(Tabel4[[#This Row],[Personnr.]],"-",Tabel4[[#This Row],[Afdeling]],"-",Tabel4[[#This Row],[ASS_Status]])</f>
        <v>-0132-Inactive - Payroll Eligible</v>
      </c>
    </row>
    <row r="3986" spans="13:21" x14ac:dyDescent="0.4">
      <c r="M3986" s="35" t="s">
        <v>8519</v>
      </c>
      <c r="N3986" s="35"/>
      <c r="O3986" s="35"/>
      <c r="P3986" s="35" t="s">
        <v>43040</v>
      </c>
      <c r="Q3986" s="35" t="s">
        <v>29721</v>
      </c>
      <c r="R3986" s="35" t="s">
        <v>29754</v>
      </c>
      <c r="S3986" s="35" t="s">
        <v>8521</v>
      </c>
      <c r="T3986" s="36" t="s">
        <v>27</v>
      </c>
      <c r="U3986" s="39" t="str">
        <f>_xlfn.CONCAT(Tabel4[[#This Row],[Personnr.]],"-",Tabel4[[#This Row],[Afdeling]],"-",Tabel4[[#This Row],[ASS_Status]])</f>
        <v>-0112-Aktiv ansættelse</v>
      </c>
    </row>
    <row r="3987" spans="13:21" ht="33.75" x14ac:dyDescent="0.4">
      <c r="M3987" s="35" t="s">
        <v>8522</v>
      </c>
      <c r="N3987" s="35" t="s">
        <v>50311</v>
      </c>
      <c r="O3987" s="35" t="s">
        <v>8523</v>
      </c>
      <c r="P3987" s="35" t="s">
        <v>33410</v>
      </c>
      <c r="Q3987" s="35" t="s">
        <v>29718</v>
      </c>
      <c r="R3987" s="35" t="s">
        <v>29745</v>
      </c>
      <c r="S3987" s="35" t="s">
        <v>8524</v>
      </c>
      <c r="T3987" s="36" t="s">
        <v>39</v>
      </c>
      <c r="U3987" s="39" t="str">
        <f>_xlfn.CONCAT(Tabel4[[#This Row],[Personnr.]],"-",Tabel4[[#This Row],[Afdeling]],"-",Tabel4[[#This Row],[ASS_Status]])</f>
        <v>32344-0132-Inactive - Payroll Eligible</v>
      </c>
    </row>
    <row r="3988" spans="13:21" ht="33.75" x14ac:dyDescent="0.4">
      <c r="M3988" s="35" t="s">
        <v>8522</v>
      </c>
      <c r="N3988" s="35"/>
      <c r="O3988" s="35"/>
      <c r="P3988" s="35" t="s">
        <v>33411</v>
      </c>
      <c r="Q3988" s="35" t="s">
        <v>29718</v>
      </c>
      <c r="R3988" s="35" t="s">
        <v>29745</v>
      </c>
      <c r="S3988" s="35" t="s">
        <v>8524</v>
      </c>
      <c r="T3988" s="36" t="s">
        <v>39</v>
      </c>
      <c r="U3988" s="39" t="str">
        <f>_xlfn.CONCAT(Tabel4[[#This Row],[Personnr.]],"-",Tabel4[[#This Row],[Afdeling]],"-",Tabel4[[#This Row],[ASS_Status]])</f>
        <v>-0132-Inactive - Payroll Eligible</v>
      </c>
    </row>
    <row r="3989" spans="13:21" x14ac:dyDescent="0.4">
      <c r="M3989" s="35" t="s">
        <v>50312</v>
      </c>
      <c r="N3989" s="35" t="s">
        <v>50313</v>
      </c>
      <c r="O3989" s="35" t="s">
        <v>50314</v>
      </c>
      <c r="P3989" s="35" t="s">
        <v>50315</v>
      </c>
      <c r="Q3989" s="35" t="s">
        <v>29718</v>
      </c>
      <c r="R3989" s="35" t="s">
        <v>29745</v>
      </c>
      <c r="S3989" s="35" t="s">
        <v>50316</v>
      </c>
      <c r="T3989" s="36" t="s">
        <v>586</v>
      </c>
      <c r="U3989" s="39" t="str">
        <f>_xlfn.CONCAT(Tabel4[[#This Row],[Personnr.]],"-",Tabel4[[#This Row],[Afdeling]],"-",Tabel4[[#This Row],[ASS_Status]])</f>
        <v>37132-4200-Inactive - Payroll Eligible</v>
      </c>
    </row>
    <row r="3990" spans="13:21" x14ac:dyDescent="0.4">
      <c r="M3990" s="35" t="s">
        <v>50317</v>
      </c>
      <c r="N3990" s="35" t="s">
        <v>50318</v>
      </c>
      <c r="O3990" s="35" t="s">
        <v>50319</v>
      </c>
      <c r="P3990" s="35" t="s">
        <v>50320</v>
      </c>
      <c r="Q3990" s="35" t="s">
        <v>29718</v>
      </c>
      <c r="R3990" s="35" t="s">
        <v>29745</v>
      </c>
      <c r="S3990" s="35" t="s">
        <v>50321</v>
      </c>
      <c r="T3990" s="36" t="s">
        <v>39</v>
      </c>
      <c r="U3990" s="39" t="str">
        <f>_xlfn.CONCAT(Tabel4[[#This Row],[Personnr.]],"-",Tabel4[[#This Row],[Afdeling]],"-",Tabel4[[#This Row],[ASS_Status]])</f>
        <v>37294-0132-Inactive - Payroll Eligible</v>
      </c>
    </row>
    <row r="3991" spans="13:21" x14ac:dyDescent="0.4">
      <c r="M3991" s="35" t="s">
        <v>8525</v>
      </c>
      <c r="N3991" s="35" t="s">
        <v>50322</v>
      </c>
      <c r="O3991" s="35" t="s">
        <v>8526</v>
      </c>
      <c r="P3991" s="35" t="s">
        <v>33412</v>
      </c>
      <c r="Q3991" s="35" t="s">
        <v>29743</v>
      </c>
      <c r="R3991" s="35" t="s">
        <v>31025</v>
      </c>
      <c r="S3991" s="35" t="s">
        <v>8527</v>
      </c>
      <c r="T3991" s="36" t="s">
        <v>417</v>
      </c>
      <c r="U3991" s="39" t="str">
        <f>_xlfn.CONCAT(Tabel4[[#This Row],[Personnr.]],"-",Tabel4[[#This Row],[Afdeling]],"-",Tabel4[[#This Row],[ASS_Status]])</f>
        <v>4175-3030-Aktivt ansættelsesforhold</v>
      </c>
    </row>
    <row r="3992" spans="13:21" x14ac:dyDescent="0.4">
      <c r="M3992" s="35" t="s">
        <v>8528</v>
      </c>
      <c r="N3992" s="35" t="s">
        <v>50323</v>
      </c>
      <c r="O3992" s="35" t="s">
        <v>8529</v>
      </c>
      <c r="P3992" s="35" t="s">
        <v>33413</v>
      </c>
      <c r="Q3992" s="35" t="s">
        <v>29721</v>
      </c>
      <c r="R3992" s="35" t="s">
        <v>29729</v>
      </c>
      <c r="S3992" s="35" t="s">
        <v>8530</v>
      </c>
      <c r="T3992" s="36" t="s">
        <v>87</v>
      </c>
      <c r="U3992" s="39" t="str">
        <f>_xlfn.CONCAT(Tabel4[[#This Row],[Personnr.]],"-",Tabel4[[#This Row],[Afdeling]],"-",Tabel4[[#This Row],[ASS_Status]])</f>
        <v>14314-1125-Aktiv ansættelse</v>
      </c>
    </row>
    <row r="3993" spans="13:21" x14ac:dyDescent="0.4">
      <c r="M3993" s="35" t="s">
        <v>8531</v>
      </c>
      <c r="N3993" s="35" t="s">
        <v>50324</v>
      </c>
      <c r="O3993" s="35" t="s">
        <v>8532</v>
      </c>
      <c r="P3993" s="35" t="s">
        <v>33414</v>
      </c>
      <c r="Q3993" s="35" t="s">
        <v>29721</v>
      </c>
      <c r="R3993" s="35" t="s">
        <v>29786</v>
      </c>
      <c r="S3993" s="35" t="s">
        <v>8533</v>
      </c>
      <c r="T3993" s="36" t="s">
        <v>45663</v>
      </c>
      <c r="U3993" s="39" t="str">
        <f>_xlfn.CONCAT(Tabel4[[#This Row],[Personnr.]],"-",Tabel4[[#This Row],[Afdeling]],"-",Tabel4[[#This Row],[ASS_Status]])</f>
        <v>24701-2912-Aktiv ansættelse</v>
      </c>
    </row>
    <row r="3994" spans="13:21" ht="45" x14ac:dyDescent="0.4">
      <c r="M3994" s="35" t="s">
        <v>8534</v>
      </c>
      <c r="N3994" s="35" t="s">
        <v>50325</v>
      </c>
      <c r="O3994" s="35" t="s">
        <v>8535</v>
      </c>
      <c r="P3994" s="35" t="s">
        <v>33415</v>
      </c>
      <c r="Q3994" s="35" t="s">
        <v>29721</v>
      </c>
      <c r="R3994" s="35" t="s">
        <v>29722</v>
      </c>
      <c r="S3994" s="35" t="s">
        <v>8536</v>
      </c>
      <c r="T3994" s="36" t="s">
        <v>95</v>
      </c>
      <c r="U3994" s="39" t="str">
        <f>_xlfn.CONCAT(Tabel4[[#This Row],[Personnr.]],"-",Tabel4[[#This Row],[Afdeling]],"-",Tabel4[[#This Row],[ASS_Status]])</f>
        <v>9477-1145-Aktiv ansættelse</v>
      </c>
    </row>
    <row r="3995" spans="13:21" x14ac:dyDescent="0.4">
      <c r="M3995" s="35" t="s">
        <v>8537</v>
      </c>
      <c r="N3995" s="35" t="s">
        <v>50326</v>
      </c>
      <c r="O3995" s="35" t="s">
        <v>8538</v>
      </c>
      <c r="P3995" s="35" t="s">
        <v>33416</v>
      </c>
      <c r="Q3995" s="35" t="s">
        <v>29721</v>
      </c>
      <c r="R3995" s="35" t="s">
        <v>29992</v>
      </c>
      <c r="S3995" s="35" t="s">
        <v>8539</v>
      </c>
      <c r="T3995" s="36" t="s">
        <v>795</v>
      </c>
      <c r="U3995" s="39" t="str">
        <f>_xlfn.CONCAT(Tabel4[[#This Row],[Personnr.]],"-",Tabel4[[#This Row],[Afdeling]],"-",Tabel4[[#This Row],[ASS_Status]])</f>
        <v>61-8212-Aktiv ansættelse</v>
      </c>
    </row>
    <row r="3996" spans="13:21" x14ac:dyDescent="0.4">
      <c r="M3996" s="35" t="s">
        <v>8540</v>
      </c>
      <c r="N3996" s="35" t="s">
        <v>50327</v>
      </c>
      <c r="O3996" s="35" t="s">
        <v>8541</v>
      </c>
      <c r="P3996" s="35" t="s">
        <v>33417</v>
      </c>
      <c r="Q3996" s="35" t="s">
        <v>29718</v>
      </c>
      <c r="R3996" s="35" t="s">
        <v>32490</v>
      </c>
      <c r="S3996" s="35" t="s">
        <v>8542</v>
      </c>
      <c r="T3996" s="36" t="s">
        <v>42503</v>
      </c>
      <c r="U3996" s="39" t="str">
        <f>_xlfn.CONCAT(Tabel4[[#This Row],[Personnr.]],"-",Tabel4[[#This Row],[Afdeling]],"-",Tabel4[[#This Row],[ASS_Status]])</f>
        <v>34018-2292-Inactive - Payroll Eligible</v>
      </c>
    </row>
    <row r="3997" spans="13:21" x14ac:dyDescent="0.4">
      <c r="M3997" s="35" t="s">
        <v>8543</v>
      </c>
      <c r="N3997" s="35" t="s">
        <v>50328</v>
      </c>
      <c r="O3997" s="35" t="s">
        <v>8544</v>
      </c>
      <c r="P3997" s="35" t="s">
        <v>33418</v>
      </c>
      <c r="Q3997" s="35" t="s">
        <v>29721</v>
      </c>
      <c r="R3997" s="35" t="s">
        <v>29726</v>
      </c>
      <c r="S3997" s="35" t="s">
        <v>8545</v>
      </c>
      <c r="T3997" s="36" t="s">
        <v>553</v>
      </c>
      <c r="U3997" s="39" t="str">
        <f>_xlfn.CONCAT(Tabel4[[#This Row],[Personnr.]],"-",Tabel4[[#This Row],[Afdeling]],"-",Tabel4[[#This Row],[ASS_Status]])</f>
        <v>25617-3500-Aktiv ansættelse</v>
      </c>
    </row>
    <row r="3998" spans="13:21" x14ac:dyDescent="0.4">
      <c r="M3998" s="35" t="s">
        <v>8546</v>
      </c>
      <c r="N3998" s="35" t="s">
        <v>50329</v>
      </c>
      <c r="O3998" s="35" t="s">
        <v>8547</v>
      </c>
      <c r="P3998" s="35" t="s">
        <v>33419</v>
      </c>
      <c r="Q3998" s="35" t="s">
        <v>29721</v>
      </c>
      <c r="R3998" s="35" t="s">
        <v>29879</v>
      </c>
      <c r="S3998" s="35" t="s">
        <v>8548</v>
      </c>
      <c r="T3998" s="36" t="s">
        <v>243</v>
      </c>
      <c r="U3998" s="39" t="str">
        <f>_xlfn.CONCAT(Tabel4[[#This Row],[Personnr.]],"-",Tabel4[[#This Row],[Afdeling]],"-",Tabel4[[#This Row],[ASS_Status]])</f>
        <v>2739-2512-Aktiv ansættelse</v>
      </c>
    </row>
    <row r="3999" spans="13:21" x14ac:dyDescent="0.4">
      <c r="M3999" s="35" t="s">
        <v>8549</v>
      </c>
      <c r="N3999" s="35" t="s">
        <v>50330</v>
      </c>
      <c r="O3999" s="35" t="s">
        <v>8550</v>
      </c>
      <c r="P3999" s="35" t="s">
        <v>33420</v>
      </c>
      <c r="Q3999" s="35" t="s">
        <v>29721</v>
      </c>
      <c r="R3999" s="35" t="s">
        <v>29729</v>
      </c>
      <c r="S3999" s="35" t="s">
        <v>8551</v>
      </c>
      <c r="T3999" s="36" t="s">
        <v>548</v>
      </c>
      <c r="U3999" s="39" t="str">
        <f>_xlfn.CONCAT(Tabel4[[#This Row],[Personnr.]],"-",Tabel4[[#This Row],[Afdeling]],"-",Tabel4[[#This Row],[ASS_Status]])</f>
        <v>1701-3447-Aktiv ansættelse</v>
      </c>
    </row>
    <row r="4000" spans="13:21" ht="33.75" x14ac:dyDescent="0.4">
      <c r="M4000" s="35" t="s">
        <v>8552</v>
      </c>
      <c r="N4000" s="35" t="s">
        <v>50331</v>
      </c>
      <c r="O4000" s="35" t="s">
        <v>8553</v>
      </c>
      <c r="P4000" s="35" t="s">
        <v>33421</v>
      </c>
      <c r="Q4000" s="35" t="s">
        <v>29718</v>
      </c>
      <c r="R4000" s="35" t="s">
        <v>29748</v>
      </c>
      <c r="S4000" s="35" t="s">
        <v>8554</v>
      </c>
      <c r="T4000" s="36" t="s">
        <v>602</v>
      </c>
      <c r="U4000" s="39" t="str">
        <f>_xlfn.CONCAT(Tabel4[[#This Row],[Personnr.]],"-",Tabel4[[#This Row],[Afdeling]],"-",Tabel4[[#This Row],[ASS_Status]])</f>
        <v>25498-4272-Inactive - Payroll Eligible</v>
      </c>
    </row>
    <row r="4001" spans="13:21" x14ac:dyDescent="0.4">
      <c r="M4001" s="35" t="s">
        <v>8555</v>
      </c>
      <c r="N4001" s="35" t="s">
        <v>50332</v>
      </c>
      <c r="O4001" s="35" t="s">
        <v>8556</v>
      </c>
      <c r="P4001" s="35" t="s">
        <v>33422</v>
      </c>
      <c r="Q4001" s="35" t="s">
        <v>29718</v>
      </c>
      <c r="R4001" s="35" t="s">
        <v>29737</v>
      </c>
      <c r="S4001" s="35" t="s">
        <v>8557</v>
      </c>
      <c r="T4001" s="36" t="s">
        <v>592</v>
      </c>
      <c r="U4001" s="39" t="str">
        <f>_xlfn.CONCAT(Tabel4[[#This Row],[Personnr.]],"-",Tabel4[[#This Row],[Afdeling]],"-",Tabel4[[#This Row],[ASS_Status]])</f>
        <v>10414-4233-Inactive - Payroll Eligible</v>
      </c>
    </row>
    <row r="4002" spans="13:21" ht="33.75" x14ac:dyDescent="0.4">
      <c r="M4002" s="35" t="s">
        <v>8558</v>
      </c>
      <c r="N4002" s="35" t="s">
        <v>50333</v>
      </c>
      <c r="O4002" s="35" t="s">
        <v>8559</v>
      </c>
      <c r="P4002" s="35" t="s">
        <v>33423</v>
      </c>
      <c r="Q4002" s="35" t="s">
        <v>29718</v>
      </c>
      <c r="R4002" s="35" t="s">
        <v>29737</v>
      </c>
      <c r="S4002" s="35" t="s">
        <v>8560</v>
      </c>
      <c r="T4002" s="36" t="s">
        <v>581</v>
      </c>
      <c r="U4002" s="39" t="str">
        <f>_xlfn.CONCAT(Tabel4[[#This Row],[Personnr.]],"-",Tabel4[[#This Row],[Afdeling]],"-",Tabel4[[#This Row],[ASS_Status]])</f>
        <v>18973-4140-Inactive - Payroll Eligible</v>
      </c>
    </row>
    <row r="4003" spans="13:21" ht="33.75" x14ac:dyDescent="0.4">
      <c r="M4003" s="35" t="s">
        <v>8558</v>
      </c>
      <c r="N4003" s="35"/>
      <c r="O4003" s="35"/>
      <c r="P4003" s="35" t="s">
        <v>43041</v>
      </c>
      <c r="Q4003" s="35" t="s">
        <v>29721</v>
      </c>
      <c r="R4003" s="35" t="s">
        <v>29737</v>
      </c>
      <c r="S4003" s="35" t="s">
        <v>8560</v>
      </c>
      <c r="T4003" s="36" t="s">
        <v>581</v>
      </c>
      <c r="U4003" s="39" t="str">
        <f>_xlfn.CONCAT(Tabel4[[#This Row],[Personnr.]],"-",Tabel4[[#This Row],[Afdeling]],"-",Tabel4[[#This Row],[ASS_Status]])</f>
        <v>-4140-Aktiv ansættelse</v>
      </c>
    </row>
    <row r="4004" spans="13:21" x14ac:dyDescent="0.4">
      <c r="M4004" s="35" t="s">
        <v>8561</v>
      </c>
      <c r="N4004" s="35" t="s">
        <v>50334</v>
      </c>
      <c r="O4004" s="35" t="s">
        <v>8562</v>
      </c>
      <c r="P4004" s="35" t="s">
        <v>33424</v>
      </c>
      <c r="Q4004" s="35" t="s">
        <v>29721</v>
      </c>
      <c r="R4004" s="35" t="s">
        <v>29731</v>
      </c>
      <c r="S4004" s="35" t="s">
        <v>8563</v>
      </c>
      <c r="T4004" s="36" t="s">
        <v>806</v>
      </c>
      <c r="U4004" s="39" t="str">
        <f>_xlfn.CONCAT(Tabel4[[#This Row],[Personnr.]],"-",Tabel4[[#This Row],[Afdeling]],"-",Tabel4[[#This Row],[ASS_Status]])</f>
        <v>22577-8281-Aktiv ansættelse</v>
      </c>
    </row>
    <row r="4005" spans="13:21" x14ac:dyDescent="0.4">
      <c r="M4005" s="35" t="s">
        <v>8564</v>
      </c>
      <c r="N4005" s="35" t="s">
        <v>50335</v>
      </c>
      <c r="O4005" s="35" t="s">
        <v>8565</v>
      </c>
      <c r="P4005" s="35" t="s">
        <v>33425</v>
      </c>
      <c r="Q4005" s="35" t="s">
        <v>29718</v>
      </c>
      <c r="R4005" s="35" t="s">
        <v>29761</v>
      </c>
      <c r="S4005" s="35" t="s">
        <v>8566</v>
      </c>
      <c r="T4005" s="36" t="s">
        <v>87</v>
      </c>
      <c r="U4005" s="39" t="str">
        <f>_xlfn.CONCAT(Tabel4[[#This Row],[Personnr.]],"-",Tabel4[[#This Row],[Afdeling]],"-",Tabel4[[#This Row],[ASS_Status]])</f>
        <v>31042-1125-Inactive - Payroll Eligible</v>
      </c>
    </row>
    <row r="4006" spans="13:21" ht="33.75" x14ac:dyDescent="0.4">
      <c r="M4006" s="35" t="s">
        <v>8567</v>
      </c>
      <c r="N4006" s="35" t="s">
        <v>50336</v>
      </c>
      <c r="O4006" s="35" t="s">
        <v>8568</v>
      </c>
      <c r="P4006" s="35" t="s">
        <v>33426</v>
      </c>
      <c r="Q4006" s="35" t="s">
        <v>29721</v>
      </c>
      <c r="R4006" s="35" t="s">
        <v>30146</v>
      </c>
      <c r="S4006" s="35" t="s">
        <v>8569</v>
      </c>
      <c r="T4006" s="36" t="s">
        <v>886</v>
      </c>
      <c r="U4006" s="39" t="str">
        <f>_xlfn.CONCAT(Tabel4[[#This Row],[Personnr.]],"-",Tabel4[[#This Row],[Afdeling]],"-",Tabel4[[#This Row],[ASS_Status]])</f>
        <v>2218-8800-Aktiv ansættelse</v>
      </c>
    </row>
    <row r="4007" spans="13:21" ht="33.75" x14ac:dyDescent="0.4">
      <c r="M4007" s="35" t="s">
        <v>8570</v>
      </c>
      <c r="N4007" s="35" t="s">
        <v>50337</v>
      </c>
      <c r="O4007" s="35" t="s">
        <v>8571</v>
      </c>
      <c r="P4007" s="35" t="s">
        <v>33427</v>
      </c>
      <c r="Q4007" s="35" t="s">
        <v>29718</v>
      </c>
      <c r="R4007" s="35" t="s">
        <v>31056</v>
      </c>
      <c r="S4007" s="35" t="s">
        <v>8572</v>
      </c>
      <c r="T4007" s="36" t="s">
        <v>22</v>
      </c>
      <c r="U4007" s="39" t="str">
        <f>_xlfn.CONCAT(Tabel4[[#This Row],[Personnr.]],"-",Tabel4[[#This Row],[Afdeling]],"-",Tabel4[[#This Row],[ASS_Status]])</f>
        <v>31281-0100-Inactive - Payroll Eligible</v>
      </c>
    </row>
    <row r="4008" spans="13:21" ht="33.75" x14ac:dyDescent="0.4">
      <c r="M4008" s="35" t="s">
        <v>8570</v>
      </c>
      <c r="N4008" s="35"/>
      <c r="O4008" s="35"/>
      <c r="P4008" s="35" t="s">
        <v>50338</v>
      </c>
      <c r="Q4008" s="35" t="s">
        <v>29721</v>
      </c>
      <c r="R4008" s="35" t="s">
        <v>42797</v>
      </c>
      <c r="S4008" s="35" t="s">
        <v>8572</v>
      </c>
      <c r="T4008" s="36" t="s">
        <v>587</v>
      </c>
      <c r="U4008" s="39" t="str">
        <f>_xlfn.CONCAT(Tabel4[[#This Row],[Personnr.]],"-",Tabel4[[#This Row],[Afdeling]],"-",Tabel4[[#This Row],[ASS_Status]])</f>
        <v>-4201-Aktiv ansættelse</v>
      </c>
    </row>
    <row r="4009" spans="13:21" x14ac:dyDescent="0.4">
      <c r="M4009" s="35" t="s">
        <v>8573</v>
      </c>
      <c r="N4009" s="35" t="s">
        <v>50339</v>
      </c>
      <c r="O4009" s="35" t="s">
        <v>8574</v>
      </c>
      <c r="P4009" s="35" t="s">
        <v>33428</v>
      </c>
      <c r="Q4009" s="35" t="s">
        <v>29721</v>
      </c>
      <c r="R4009" s="35" t="s">
        <v>42541</v>
      </c>
      <c r="S4009" s="35" t="s">
        <v>8575</v>
      </c>
      <c r="T4009" s="36" t="s">
        <v>263</v>
      </c>
      <c r="U4009" s="39" t="str">
        <f>_xlfn.CONCAT(Tabel4[[#This Row],[Personnr.]],"-",Tabel4[[#This Row],[Afdeling]],"-",Tabel4[[#This Row],[ASS_Status]])</f>
        <v>32154-2610-Aktiv ansættelse</v>
      </c>
    </row>
    <row r="4010" spans="13:21" x14ac:dyDescent="0.4">
      <c r="M4010" s="35" t="s">
        <v>8576</v>
      </c>
      <c r="N4010" s="35" t="s">
        <v>50340</v>
      </c>
      <c r="O4010" s="35" t="s">
        <v>8577</v>
      </c>
      <c r="P4010" s="35" t="s">
        <v>33429</v>
      </c>
      <c r="Q4010" s="35" t="s">
        <v>29721</v>
      </c>
      <c r="R4010" s="35" t="s">
        <v>29797</v>
      </c>
      <c r="S4010" s="35" t="s">
        <v>8578</v>
      </c>
      <c r="T4010" s="36" t="s">
        <v>34</v>
      </c>
      <c r="U4010" s="39" t="str">
        <f>_xlfn.CONCAT(Tabel4[[#This Row],[Personnr.]],"-",Tabel4[[#This Row],[Afdeling]],"-",Tabel4[[#This Row],[ASS_Status]])</f>
        <v>33749-0119-Aktiv ansættelse</v>
      </c>
    </row>
    <row r="4011" spans="13:21" x14ac:dyDescent="0.4">
      <c r="M4011" s="35" t="s">
        <v>8579</v>
      </c>
      <c r="N4011" s="35" t="s">
        <v>50341</v>
      </c>
      <c r="O4011" s="35" t="s">
        <v>8580</v>
      </c>
      <c r="P4011" s="35" t="s">
        <v>33430</v>
      </c>
      <c r="Q4011" s="35" t="s">
        <v>29721</v>
      </c>
      <c r="R4011" s="35" t="s">
        <v>29748</v>
      </c>
      <c r="S4011" s="35" t="s">
        <v>8581</v>
      </c>
      <c r="T4011" s="36" t="s">
        <v>45663</v>
      </c>
      <c r="U4011" s="39" t="str">
        <f>_xlfn.CONCAT(Tabel4[[#This Row],[Personnr.]],"-",Tabel4[[#This Row],[Afdeling]],"-",Tabel4[[#This Row],[ASS_Status]])</f>
        <v>34079-2912-Aktiv ansættelse</v>
      </c>
    </row>
    <row r="4012" spans="13:21" ht="33.75" x14ac:dyDescent="0.4">
      <c r="M4012" s="35" t="s">
        <v>44660</v>
      </c>
      <c r="N4012" s="35" t="s">
        <v>50342</v>
      </c>
      <c r="O4012" s="35" t="s">
        <v>44661</v>
      </c>
      <c r="P4012" s="35" t="s">
        <v>43042</v>
      </c>
      <c r="Q4012" s="35" t="s">
        <v>29721</v>
      </c>
      <c r="R4012" s="35" t="s">
        <v>29719</v>
      </c>
      <c r="S4012" s="35" t="s">
        <v>43043</v>
      </c>
      <c r="T4012" s="36" t="s">
        <v>29711</v>
      </c>
      <c r="U4012" s="39" t="str">
        <f>_xlfn.CONCAT(Tabel4[[#This Row],[Personnr.]],"-",Tabel4[[#This Row],[Afdeling]],"-",Tabel4[[#This Row],[ASS_Status]])</f>
        <v>36317-7620-Aktiv ansættelse</v>
      </c>
    </row>
    <row r="4013" spans="13:21" ht="33.75" x14ac:dyDescent="0.4">
      <c r="M4013" s="35" t="s">
        <v>44662</v>
      </c>
      <c r="N4013" s="35" t="s">
        <v>50343</v>
      </c>
      <c r="O4013" s="35" t="s">
        <v>44663</v>
      </c>
      <c r="P4013" s="35" t="s">
        <v>43044</v>
      </c>
      <c r="Q4013" s="35" t="s">
        <v>29718</v>
      </c>
      <c r="R4013" s="35" t="s">
        <v>29745</v>
      </c>
      <c r="S4013" s="35" t="s">
        <v>43045</v>
      </c>
      <c r="T4013" s="36" t="s">
        <v>577</v>
      </c>
      <c r="U4013" s="39" t="str">
        <f>_xlfn.CONCAT(Tabel4[[#This Row],[Personnr.]],"-",Tabel4[[#This Row],[Afdeling]],"-",Tabel4[[#This Row],[ASS_Status]])</f>
        <v>36150-4110-Inactive - Payroll Eligible</v>
      </c>
    </row>
    <row r="4014" spans="13:21" x14ac:dyDescent="0.4">
      <c r="M4014" s="35" t="s">
        <v>50344</v>
      </c>
      <c r="N4014" s="35" t="s">
        <v>50345</v>
      </c>
      <c r="O4014" s="35" t="s">
        <v>50346</v>
      </c>
      <c r="P4014" s="35" t="s">
        <v>50347</v>
      </c>
      <c r="Q4014" s="35" t="s">
        <v>29721</v>
      </c>
      <c r="R4014" s="35" t="s">
        <v>42541</v>
      </c>
      <c r="S4014" s="35" t="s">
        <v>50348</v>
      </c>
      <c r="T4014" s="36" t="s">
        <v>580</v>
      </c>
      <c r="U4014" s="39" t="str">
        <f>_xlfn.CONCAT(Tabel4[[#This Row],[Personnr.]],"-",Tabel4[[#This Row],[Afdeling]],"-",Tabel4[[#This Row],[ASS_Status]])</f>
        <v>36885-4120-Aktiv ansættelse</v>
      </c>
    </row>
    <row r="4015" spans="13:21" x14ac:dyDescent="0.4">
      <c r="M4015" s="35" t="s">
        <v>44664</v>
      </c>
      <c r="N4015" s="35" t="s">
        <v>50349</v>
      </c>
      <c r="O4015" s="35" t="s">
        <v>44665</v>
      </c>
      <c r="P4015" s="35" t="s">
        <v>43046</v>
      </c>
      <c r="Q4015" s="35" t="s">
        <v>29718</v>
      </c>
      <c r="R4015" s="35" t="s">
        <v>29754</v>
      </c>
      <c r="S4015" s="35" t="s">
        <v>43047</v>
      </c>
      <c r="T4015" s="36" t="s">
        <v>804</v>
      </c>
      <c r="U4015" s="39" t="str">
        <f>_xlfn.CONCAT(Tabel4[[#This Row],[Personnr.]],"-",Tabel4[[#This Row],[Afdeling]],"-",Tabel4[[#This Row],[ASS_Status]])</f>
        <v>36399-8253-Inactive - Payroll Eligible</v>
      </c>
    </row>
    <row r="4016" spans="13:21" ht="33.75" x14ac:dyDescent="0.4">
      <c r="M4016" s="35" t="s">
        <v>50350</v>
      </c>
      <c r="N4016" s="35" t="s">
        <v>50351</v>
      </c>
      <c r="O4016" s="35" t="s">
        <v>50352</v>
      </c>
      <c r="P4016" s="35" t="s">
        <v>50353</v>
      </c>
      <c r="Q4016" s="35" t="s">
        <v>29718</v>
      </c>
      <c r="R4016" s="35" t="s">
        <v>29745</v>
      </c>
      <c r="S4016" s="35" t="s">
        <v>50354</v>
      </c>
      <c r="T4016" s="36" t="s">
        <v>586</v>
      </c>
      <c r="U4016" s="39" t="str">
        <f>_xlfn.CONCAT(Tabel4[[#This Row],[Personnr.]],"-",Tabel4[[#This Row],[Afdeling]],"-",Tabel4[[#This Row],[ASS_Status]])</f>
        <v>37009-4200-Inactive - Payroll Eligible</v>
      </c>
    </row>
    <row r="4017" spans="13:21" x14ac:dyDescent="0.4">
      <c r="M4017" s="35" t="s">
        <v>8582</v>
      </c>
      <c r="N4017" s="35" t="s">
        <v>50355</v>
      </c>
      <c r="O4017" s="35" t="s">
        <v>8583</v>
      </c>
      <c r="P4017" s="35" t="s">
        <v>33431</v>
      </c>
      <c r="Q4017" s="35" t="s">
        <v>29721</v>
      </c>
      <c r="R4017" s="35" t="s">
        <v>30321</v>
      </c>
      <c r="S4017" s="35" t="s">
        <v>8584</v>
      </c>
      <c r="T4017" s="36" t="s">
        <v>25</v>
      </c>
      <c r="U4017" s="39" t="str">
        <f>_xlfn.CONCAT(Tabel4[[#This Row],[Personnr.]],"-",Tabel4[[#This Row],[Afdeling]],"-",Tabel4[[#This Row],[ASS_Status]])</f>
        <v>474-0102-Aktiv ansættelse</v>
      </c>
    </row>
    <row r="4018" spans="13:21" x14ac:dyDescent="0.4">
      <c r="M4018" s="35" t="s">
        <v>8585</v>
      </c>
      <c r="N4018" s="35" t="s">
        <v>50356</v>
      </c>
      <c r="O4018" s="35" t="s">
        <v>8586</v>
      </c>
      <c r="P4018" s="35" t="s">
        <v>33432</v>
      </c>
      <c r="Q4018" s="35" t="s">
        <v>29721</v>
      </c>
      <c r="R4018" s="35" t="s">
        <v>29926</v>
      </c>
      <c r="S4018" s="35" t="s">
        <v>8587</v>
      </c>
      <c r="T4018" s="36" t="s">
        <v>38</v>
      </c>
      <c r="U4018" s="39" t="str">
        <f>_xlfn.CONCAT(Tabel4[[#This Row],[Personnr.]],"-",Tabel4[[#This Row],[Afdeling]],"-",Tabel4[[#This Row],[ASS_Status]])</f>
        <v>29052-0131-Aktiv ansættelse</v>
      </c>
    </row>
    <row r="4019" spans="13:21" x14ac:dyDescent="0.4">
      <c r="M4019" s="35" t="s">
        <v>50357</v>
      </c>
      <c r="N4019" s="35" t="s">
        <v>50358</v>
      </c>
      <c r="O4019" s="35" t="s">
        <v>50359</v>
      </c>
      <c r="P4019" s="35" t="s">
        <v>50360</v>
      </c>
      <c r="Q4019" s="35" t="s">
        <v>29721</v>
      </c>
      <c r="R4019" s="35" t="s">
        <v>31767</v>
      </c>
      <c r="S4019" s="35" t="s">
        <v>50361</v>
      </c>
      <c r="T4019" s="36" t="s">
        <v>794</v>
      </c>
      <c r="U4019" s="39" t="str">
        <f>_xlfn.CONCAT(Tabel4[[#This Row],[Personnr.]],"-",Tabel4[[#This Row],[Afdeling]],"-",Tabel4[[#This Row],[ASS_Status]])</f>
        <v>36493-8211-Aktiv ansættelse</v>
      </c>
    </row>
    <row r="4020" spans="13:21" x14ac:dyDescent="0.4">
      <c r="M4020" s="35" t="s">
        <v>8588</v>
      </c>
      <c r="N4020" s="35" t="s">
        <v>50362</v>
      </c>
      <c r="O4020" s="35" t="s">
        <v>8589</v>
      </c>
      <c r="P4020" s="35" t="s">
        <v>33433</v>
      </c>
      <c r="Q4020" s="35" t="s">
        <v>29721</v>
      </c>
      <c r="R4020" s="35" t="s">
        <v>29726</v>
      </c>
      <c r="S4020" s="35" t="s">
        <v>8590</v>
      </c>
      <c r="T4020" s="36" t="s">
        <v>758</v>
      </c>
      <c r="U4020" s="39" t="str">
        <f>_xlfn.CONCAT(Tabel4[[#This Row],[Personnr.]],"-",Tabel4[[#This Row],[Afdeling]],"-",Tabel4[[#This Row],[ASS_Status]])</f>
        <v>11262-7720-Aktiv ansættelse</v>
      </c>
    </row>
    <row r="4021" spans="13:21" x14ac:dyDescent="0.4">
      <c r="M4021" s="35" t="s">
        <v>8591</v>
      </c>
      <c r="N4021" s="35" t="s">
        <v>50363</v>
      </c>
      <c r="O4021" s="35" t="s">
        <v>8592</v>
      </c>
      <c r="P4021" s="35" t="s">
        <v>33434</v>
      </c>
      <c r="Q4021" s="35" t="s">
        <v>29721</v>
      </c>
      <c r="R4021" s="35" t="s">
        <v>30311</v>
      </c>
      <c r="S4021" s="35" t="s">
        <v>8593</v>
      </c>
      <c r="T4021" s="36" t="s">
        <v>886</v>
      </c>
      <c r="U4021" s="39" t="str">
        <f>_xlfn.CONCAT(Tabel4[[#This Row],[Personnr.]],"-",Tabel4[[#This Row],[Afdeling]],"-",Tabel4[[#This Row],[ASS_Status]])</f>
        <v>14990-8800-Aktiv ansættelse</v>
      </c>
    </row>
    <row r="4022" spans="13:21" x14ac:dyDescent="0.4">
      <c r="M4022" s="35" t="s">
        <v>8594</v>
      </c>
      <c r="N4022" s="35" t="s">
        <v>50364</v>
      </c>
      <c r="O4022" s="35" t="s">
        <v>8595</v>
      </c>
      <c r="P4022" s="35" t="s">
        <v>33435</v>
      </c>
      <c r="Q4022" s="35" t="s">
        <v>29721</v>
      </c>
      <c r="R4022" s="35" t="s">
        <v>29786</v>
      </c>
      <c r="S4022" s="35" t="s">
        <v>8596</v>
      </c>
      <c r="T4022" s="36" t="s">
        <v>868</v>
      </c>
      <c r="U4022" s="39" t="str">
        <f>_xlfn.CONCAT(Tabel4[[#This Row],[Personnr.]],"-",Tabel4[[#This Row],[Afdeling]],"-",Tabel4[[#This Row],[ASS_Status]])</f>
        <v>24486-8649-Aktiv ansættelse</v>
      </c>
    </row>
    <row r="4023" spans="13:21" x14ac:dyDescent="0.4">
      <c r="M4023" s="35" t="s">
        <v>8597</v>
      </c>
      <c r="N4023" s="35" t="s">
        <v>50365</v>
      </c>
      <c r="O4023" s="35" t="s">
        <v>8598</v>
      </c>
      <c r="P4023" s="35" t="s">
        <v>33436</v>
      </c>
      <c r="Q4023" s="35" t="s">
        <v>29718</v>
      </c>
      <c r="R4023" s="35" t="s">
        <v>29844</v>
      </c>
      <c r="S4023" s="35" t="s">
        <v>8599</v>
      </c>
      <c r="T4023" s="36" t="s">
        <v>836</v>
      </c>
      <c r="U4023" s="39" t="str">
        <f>_xlfn.CONCAT(Tabel4[[#This Row],[Personnr.]],"-",Tabel4[[#This Row],[Afdeling]],"-",Tabel4[[#This Row],[ASS_Status]])</f>
        <v>17950-8531-Inactive - Payroll Eligible</v>
      </c>
    </row>
    <row r="4024" spans="13:21" x14ac:dyDescent="0.4">
      <c r="M4024" s="35" t="s">
        <v>8600</v>
      </c>
      <c r="N4024" s="35" t="s">
        <v>50366</v>
      </c>
      <c r="O4024" s="35" t="s">
        <v>8601</v>
      </c>
      <c r="P4024" s="35" t="s">
        <v>33437</v>
      </c>
      <c r="Q4024" s="35" t="s">
        <v>29718</v>
      </c>
      <c r="R4024" s="35" t="s">
        <v>29857</v>
      </c>
      <c r="S4024" s="35" t="s">
        <v>8602</v>
      </c>
      <c r="T4024" s="36" t="s">
        <v>40</v>
      </c>
      <c r="U4024" s="39" t="str">
        <f>_xlfn.CONCAT(Tabel4[[#This Row],[Personnr.]],"-",Tabel4[[#This Row],[Afdeling]],"-",Tabel4[[#This Row],[ASS_Status]])</f>
        <v>31853-0133-Inactive - Payroll Eligible</v>
      </c>
    </row>
    <row r="4025" spans="13:21" x14ac:dyDescent="0.4">
      <c r="M4025" s="35" t="s">
        <v>8603</v>
      </c>
      <c r="N4025" s="35" t="s">
        <v>50367</v>
      </c>
      <c r="O4025" s="35" t="s">
        <v>8604</v>
      </c>
      <c r="P4025" s="35" t="s">
        <v>33438</v>
      </c>
      <c r="Q4025" s="35" t="s">
        <v>29721</v>
      </c>
      <c r="R4025" s="35" t="s">
        <v>29992</v>
      </c>
      <c r="S4025" s="35" t="s">
        <v>8605</v>
      </c>
      <c r="T4025" s="36" t="s">
        <v>799</v>
      </c>
      <c r="U4025" s="39" t="str">
        <f>_xlfn.CONCAT(Tabel4[[#This Row],[Personnr.]],"-",Tabel4[[#This Row],[Afdeling]],"-",Tabel4[[#This Row],[ASS_Status]])</f>
        <v>22551-8218-Aktiv ansættelse</v>
      </c>
    </row>
    <row r="4026" spans="13:21" ht="33.75" x14ac:dyDescent="0.4">
      <c r="M4026" s="35" t="s">
        <v>8606</v>
      </c>
      <c r="N4026" s="35" t="s">
        <v>50368</v>
      </c>
      <c r="O4026" s="35" t="s">
        <v>8607</v>
      </c>
      <c r="P4026" s="35" t="s">
        <v>33439</v>
      </c>
      <c r="Q4026" s="35" t="s">
        <v>29721</v>
      </c>
      <c r="R4026" s="35" t="s">
        <v>29719</v>
      </c>
      <c r="S4026" s="35" t="s">
        <v>8608</v>
      </c>
      <c r="T4026" s="36" t="s">
        <v>886</v>
      </c>
      <c r="U4026" s="39" t="str">
        <f>_xlfn.CONCAT(Tabel4[[#This Row],[Personnr.]],"-",Tabel4[[#This Row],[Afdeling]],"-",Tabel4[[#This Row],[ASS_Status]])</f>
        <v>16277-8800-Aktiv ansættelse</v>
      </c>
    </row>
    <row r="4027" spans="13:21" x14ac:dyDescent="0.4">
      <c r="M4027" s="35" t="s">
        <v>8609</v>
      </c>
      <c r="N4027" s="35" t="s">
        <v>50369</v>
      </c>
      <c r="O4027" s="35" t="s">
        <v>8610</v>
      </c>
      <c r="P4027" s="35" t="s">
        <v>33440</v>
      </c>
      <c r="Q4027" s="35" t="s">
        <v>29721</v>
      </c>
      <c r="R4027" s="35" t="s">
        <v>30036</v>
      </c>
      <c r="S4027" s="35" t="s">
        <v>8611</v>
      </c>
      <c r="T4027" s="36" t="s">
        <v>618</v>
      </c>
      <c r="U4027" s="39" t="str">
        <f>_xlfn.CONCAT(Tabel4[[#This Row],[Personnr.]],"-",Tabel4[[#This Row],[Afdeling]],"-",Tabel4[[#This Row],[ASS_Status]])</f>
        <v>15512-4625-Aktiv ansættelse</v>
      </c>
    </row>
    <row r="4028" spans="13:21" x14ac:dyDescent="0.4">
      <c r="M4028" s="35" t="s">
        <v>27792</v>
      </c>
      <c r="N4028" s="35" t="s">
        <v>50370</v>
      </c>
      <c r="O4028" s="35" t="s">
        <v>27793</v>
      </c>
      <c r="P4028" s="35" t="s">
        <v>33441</v>
      </c>
      <c r="Q4028" s="35" t="s">
        <v>29721</v>
      </c>
      <c r="R4028" s="35" t="s">
        <v>29786</v>
      </c>
      <c r="S4028" s="35" t="s">
        <v>27794</v>
      </c>
      <c r="T4028" s="36" t="s">
        <v>29701</v>
      </c>
      <c r="U4028" s="39" t="str">
        <f>_xlfn.CONCAT(Tabel4[[#This Row],[Personnr.]],"-",Tabel4[[#This Row],[Afdeling]],"-",Tabel4[[#This Row],[ASS_Status]])</f>
        <v>34212-1020-Aktiv ansættelse</v>
      </c>
    </row>
    <row r="4029" spans="13:21" ht="33.75" x14ac:dyDescent="0.4">
      <c r="M4029" s="35" t="s">
        <v>8612</v>
      </c>
      <c r="N4029" s="35" t="s">
        <v>50371</v>
      </c>
      <c r="O4029" s="35" t="s">
        <v>8613</v>
      </c>
      <c r="P4029" s="35" t="s">
        <v>33442</v>
      </c>
      <c r="Q4029" s="35" t="s">
        <v>29721</v>
      </c>
      <c r="R4029" s="35" t="s">
        <v>29722</v>
      </c>
      <c r="S4029" s="35" t="s">
        <v>8614</v>
      </c>
      <c r="T4029" s="36" t="s">
        <v>249</v>
      </c>
      <c r="U4029" s="39" t="str">
        <f>_xlfn.CONCAT(Tabel4[[#This Row],[Personnr.]],"-",Tabel4[[#This Row],[Afdeling]],"-",Tabel4[[#This Row],[ASS_Status]])</f>
        <v>27153-2524-Aktiv ansættelse</v>
      </c>
    </row>
    <row r="4030" spans="13:21" x14ac:dyDescent="0.4">
      <c r="M4030" s="35" t="s">
        <v>8615</v>
      </c>
      <c r="N4030" s="35" t="s">
        <v>50372</v>
      </c>
      <c r="O4030" s="35" t="s">
        <v>8616</v>
      </c>
      <c r="P4030" s="35" t="s">
        <v>33443</v>
      </c>
      <c r="Q4030" s="35" t="s">
        <v>29718</v>
      </c>
      <c r="R4030" s="35" t="s">
        <v>29780</v>
      </c>
      <c r="S4030" s="35" t="s">
        <v>8617</v>
      </c>
      <c r="T4030" s="36" t="s">
        <v>95</v>
      </c>
      <c r="U4030" s="39" t="str">
        <f>_xlfn.CONCAT(Tabel4[[#This Row],[Personnr.]],"-",Tabel4[[#This Row],[Afdeling]],"-",Tabel4[[#This Row],[ASS_Status]])</f>
        <v>30679-1145-Inactive - Payroll Eligible</v>
      </c>
    </row>
    <row r="4031" spans="13:21" ht="45" x14ac:dyDescent="0.4">
      <c r="M4031" s="35" t="s">
        <v>8618</v>
      </c>
      <c r="N4031" s="35" t="s">
        <v>50373</v>
      </c>
      <c r="O4031" s="35" t="s">
        <v>8619</v>
      </c>
      <c r="P4031" s="35" t="s">
        <v>33444</v>
      </c>
      <c r="Q4031" s="35" t="s">
        <v>29718</v>
      </c>
      <c r="R4031" s="35" t="s">
        <v>29786</v>
      </c>
      <c r="S4031" s="35" t="s">
        <v>8620</v>
      </c>
      <c r="T4031" s="36" t="s">
        <v>188</v>
      </c>
      <c r="U4031" s="39" t="str">
        <f>_xlfn.CONCAT(Tabel4[[#This Row],[Personnr.]],"-",Tabel4[[#This Row],[Afdeling]],"-",Tabel4[[#This Row],[ASS_Status]])</f>
        <v>26099-2405-Inactive - Payroll Eligible</v>
      </c>
    </row>
    <row r="4032" spans="13:21" ht="33.75" x14ac:dyDescent="0.4">
      <c r="M4032" s="35" t="s">
        <v>8621</v>
      </c>
      <c r="N4032" s="35" t="s">
        <v>50374</v>
      </c>
      <c r="O4032" s="35" t="s">
        <v>8622</v>
      </c>
      <c r="P4032" s="35" t="s">
        <v>33445</v>
      </c>
      <c r="Q4032" s="35" t="s">
        <v>29721</v>
      </c>
      <c r="R4032" s="35" t="s">
        <v>29879</v>
      </c>
      <c r="S4032" s="35" t="s">
        <v>8623</v>
      </c>
      <c r="T4032" s="36" t="s">
        <v>584</v>
      </c>
      <c r="U4032" s="39" t="str">
        <f>_xlfn.CONCAT(Tabel4[[#This Row],[Personnr.]],"-",Tabel4[[#This Row],[Afdeling]],"-",Tabel4[[#This Row],[ASS_Status]])</f>
        <v>5653-4185-Aktiv ansættelse</v>
      </c>
    </row>
    <row r="4033" spans="13:21" x14ac:dyDescent="0.4">
      <c r="M4033" s="35" t="s">
        <v>8624</v>
      </c>
      <c r="N4033" s="35" t="s">
        <v>50375</v>
      </c>
      <c r="O4033" s="35" t="s">
        <v>8625</v>
      </c>
      <c r="P4033" s="35" t="s">
        <v>33446</v>
      </c>
      <c r="Q4033" s="35" t="s">
        <v>29718</v>
      </c>
      <c r="R4033" s="35" t="s">
        <v>29729</v>
      </c>
      <c r="S4033" s="35" t="s">
        <v>8626</v>
      </c>
      <c r="T4033" s="36" t="s">
        <v>569</v>
      </c>
      <c r="U4033" s="39" t="str">
        <f>_xlfn.CONCAT(Tabel4[[#This Row],[Personnr.]],"-",Tabel4[[#This Row],[Afdeling]],"-",Tabel4[[#This Row],[ASS_Status]])</f>
        <v>5654-3630-Inactive - Payroll Eligible</v>
      </c>
    </row>
    <row r="4034" spans="13:21" x14ac:dyDescent="0.4">
      <c r="M4034" s="35" t="s">
        <v>8627</v>
      </c>
      <c r="N4034" s="35" t="s">
        <v>50376</v>
      </c>
      <c r="O4034" s="35" t="s">
        <v>8628</v>
      </c>
      <c r="P4034" s="35" t="s">
        <v>33447</v>
      </c>
      <c r="Q4034" s="35" t="s">
        <v>29718</v>
      </c>
      <c r="R4034" s="35" t="s">
        <v>29926</v>
      </c>
      <c r="S4034" s="35" t="s">
        <v>8629</v>
      </c>
      <c r="T4034" s="36" t="s">
        <v>87</v>
      </c>
      <c r="U4034" s="39" t="str">
        <f>_xlfn.CONCAT(Tabel4[[#This Row],[Personnr.]],"-",Tabel4[[#This Row],[Afdeling]],"-",Tabel4[[#This Row],[ASS_Status]])</f>
        <v>33723-1125-Inactive - Payroll Eligible</v>
      </c>
    </row>
    <row r="4035" spans="13:21" x14ac:dyDescent="0.4">
      <c r="M4035" s="35" t="s">
        <v>8630</v>
      </c>
      <c r="N4035" s="35" t="s">
        <v>50377</v>
      </c>
      <c r="O4035" s="35" t="s">
        <v>8631</v>
      </c>
      <c r="P4035" s="35" t="s">
        <v>33448</v>
      </c>
      <c r="Q4035" s="35" t="s">
        <v>29718</v>
      </c>
      <c r="R4035" s="35" t="s">
        <v>29797</v>
      </c>
      <c r="S4035" s="35" t="s">
        <v>8632</v>
      </c>
      <c r="T4035" s="36" t="s">
        <v>571</v>
      </c>
      <c r="U4035" s="39" t="str">
        <f>_xlfn.CONCAT(Tabel4[[#This Row],[Personnr.]],"-",Tabel4[[#This Row],[Afdeling]],"-",Tabel4[[#This Row],[ASS_Status]])</f>
        <v>33249-3710-Inactive - Payroll Eligible</v>
      </c>
    </row>
    <row r="4036" spans="13:21" x14ac:dyDescent="0.4">
      <c r="M4036" s="35" t="s">
        <v>8633</v>
      </c>
      <c r="N4036" s="35" t="s">
        <v>50378</v>
      </c>
      <c r="O4036" s="35" t="s">
        <v>8634</v>
      </c>
      <c r="P4036" s="35" t="s">
        <v>33449</v>
      </c>
      <c r="Q4036" s="35" t="s">
        <v>29721</v>
      </c>
      <c r="R4036" s="35" t="s">
        <v>29722</v>
      </c>
      <c r="S4036" s="35" t="s">
        <v>8635</v>
      </c>
      <c r="T4036" s="36" t="s">
        <v>244</v>
      </c>
      <c r="U4036" s="39" t="str">
        <f>_xlfn.CONCAT(Tabel4[[#This Row],[Personnr.]],"-",Tabel4[[#This Row],[Afdeling]],"-",Tabel4[[#This Row],[ASS_Status]])</f>
        <v>12795-2514-Aktiv ansættelse</v>
      </c>
    </row>
    <row r="4037" spans="13:21" ht="33.75" x14ac:dyDescent="0.4">
      <c r="M4037" s="35" t="s">
        <v>8636</v>
      </c>
      <c r="N4037" s="35" t="s">
        <v>50379</v>
      </c>
      <c r="O4037" s="35" t="s">
        <v>8637</v>
      </c>
      <c r="P4037" s="35" t="s">
        <v>33450</v>
      </c>
      <c r="Q4037" s="35" t="s">
        <v>29718</v>
      </c>
      <c r="R4037" s="35" t="s">
        <v>29729</v>
      </c>
      <c r="S4037" s="35" t="s">
        <v>8638</v>
      </c>
      <c r="T4037" s="36" t="s">
        <v>642</v>
      </c>
      <c r="U4037" s="39" t="str">
        <f>_xlfn.CONCAT(Tabel4[[#This Row],[Personnr.]],"-",Tabel4[[#This Row],[Afdeling]],"-",Tabel4[[#This Row],[ASS_Status]])</f>
        <v>13717-4755-Inactive - Payroll Eligible</v>
      </c>
    </row>
    <row r="4038" spans="13:21" x14ac:dyDescent="0.4">
      <c r="M4038" s="35" t="s">
        <v>8639</v>
      </c>
      <c r="N4038" s="35" t="s">
        <v>50380</v>
      </c>
      <c r="O4038" s="35" t="s">
        <v>8640</v>
      </c>
      <c r="P4038" s="35" t="s">
        <v>33451</v>
      </c>
      <c r="Q4038" s="35" t="s">
        <v>29721</v>
      </c>
      <c r="R4038" s="35" t="s">
        <v>29729</v>
      </c>
      <c r="S4038" s="35" t="s">
        <v>8641</v>
      </c>
      <c r="T4038" s="36" t="s">
        <v>44</v>
      </c>
      <c r="U4038" s="39" t="str">
        <f>_xlfn.CONCAT(Tabel4[[#This Row],[Personnr.]],"-",Tabel4[[#This Row],[Afdeling]],"-",Tabel4[[#This Row],[ASS_Status]])</f>
        <v>32592-1000-Aktiv ansættelse</v>
      </c>
    </row>
    <row r="4039" spans="13:21" x14ac:dyDescent="0.4">
      <c r="M4039" s="35" t="s">
        <v>8642</v>
      </c>
      <c r="N4039" s="35" t="s">
        <v>50381</v>
      </c>
      <c r="O4039" s="35" t="s">
        <v>8643</v>
      </c>
      <c r="P4039" s="35" t="s">
        <v>33452</v>
      </c>
      <c r="Q4039" s="35" t="s">
        <v>29718</v>
      </c>
      <c r="R4039" s="35" t="s">
        <v>29748</v>
      </c>
      <c r="S4039" s="35" t="s">
        <v>8644</v>
      </c>
      <c r="T4039" s="36" t="s">
        <v>660</v>
      </c>
      <c r="U4039" s="39" t="str">
        <f>_xlfn.CONCAT(Tabel4[[#This Row],[Personnr.]],"-",Tabel4[[#This Row],[Afdeling]],"-",Tabel4[[#This Row],[ASS_Status]])</f>
        <v>24477-4825-Inactive - Payroll Eligible</v>
      </c>
    </row>
    <row r="4040" spans="13:21" x14ac:dyDescent="0.4">
      <c r="M4040" s="35" t="s">
        <v>8645</v>
      </c>
      <c r="N4040" s="35" t="s">
        <v>50382</v>
      </c>
      <c r="O4040" s="35" t="s">
        <v>8646</v>
      </c>
      <c r="P4040" s="35" t="s">
        <v>33453</v>
      </c>
      <c r="Q4040" s="35" t="s">
        <v>29721</v>
      </c>
      <c r="R4040" s="35" t="s">
        <v>29965</v>
      </c>
      <c r="S4040" s="35" t="s">
        <v>8647</v>
      </c>
      <c r="T4040" s="36" t="s">
        <v>442</v>
      </c>
      <c r="U4040" s="39" t="str">
        <f>_xlfn.CONCAT(Tabel4[[#This Row],[Personnr.]],"-",Tabel4[[#This Row],[Afdeling]],"-",Tabel4[[#This Row],[ASS_Status]])</f>
        <v>13240-3080-Aktiv ansættelse</v>
      </c>
    </row>
    <row r="4041" spans="13:21" x14ac:dyDescent="0.4">
      <c r="M4041" s="35" t="s">
        <v>8648</v>
      </c>
      <c r="N4041" s="35" t="s">
        <v>50383</v>
      </c>
      <c r="O4041" s="35" t="s">
        <v>8649</v>
      </c>
      <c r="P4041" s="35" t="s">
        <v>33454</v>
      </c>
      <c r="Q4041" s="35" t="s">
        <v>29718</v>
      </c>
      <c r="R4041" s="35" t="s">
        <v>29748</v>
      </c>
      <c r="S4041" s="35" t="s">
        <v>8650</v>
      </c>
      <c r="T4041" s="36" t="s">
        <v>642</v>
      </c>
      <c r="U4041" s="39" t="str">
        <f>_xlfn.CONCAT(Tabel4[[#This Row],[Personnr.]],"-",Tabel4[[#This Row],[Afdeling]],"-",Tabel4[[#This Row],[ASS_Status]])</f>
        <v>27872-4755-Inactive - Payroll Eligible</v>
      </c>
    </row>
    <row r="4042" spans="13:21" x14ac:dyDescent="0.4">
      <c r="M4042" s="35" t="s">
        <v>8651</v>
      </c>
      <c r="N4042" s="35" t="s">
        <v>50384</v>
      </c>
      <c r="O4042" s="35" t="s">
        <v>8652</v>
      </c>
      <c r="P4042" s="35" t="s">
        <v>33455</v>
      </c>
      <c r="Q4042" s="35" t="s">
        <v>29718</v>
      </c>
      <c r="R4042" s="35" t="s">
        <v>29719</v>
      </c>
      <c r="S4042" s="35" t="s">
        <v>8653</v>
      </c>
      <c r="T4042" s="36" t="s">
        <v>573</v>
      </c>
      <c r="U4042" s="39" t="str">
        <f>_xlfn.CONCAT(Tabel4[[#This Row],[Personnr.]],"-",Tabel4[[#This Row],[Afdeling]],"-",Tabel4[[#This Row],[ASS_Status]])</f>
        <v>24900-3800-Inactive - Payroll Eligible</v>
      </c>
    </row>
    <row r="4043" spans="13:21" x14ac:dyDescent="0.4">
      <c r="M4043" s="35" t="s">
        <v>8651</v>
      </c>
      <c r="N4043" s="35"/>
      <c r="O4043" s="35"/>
      <c r="P4043" s="35" t="s">
        <v>50385</v>
      </c>
      <c r="Q4043" s="35" t="s">
        <v>29721</v>
      </c>
      <c r="R4043" s="35" t="s">
        <v>29719</v>
      </c>
      <c r="S4043" s="35" t="s">
        <v>8653</v>
      </c>
      <c r="T4043" s="36" t="s">
        <v>763</v>
      </c>
      <c r="U4043" s="39" t="str">
        <f>_xlfn.CONCAT(Tabel4[[#This Row],[Personnr.]],"-",Tabel4[[#This Row],[Afdeling]],"-",Tabel4[[#This Row],[ASS_Status]])</f>
        <v>-7770-Aktiv ansættelse</v>
      </c>
    </row>
    <row r="4044" spans="13:21" x14ac:dyDescent="0.4">
      <c r="M4044" s="35" t="s">
        <v>8654</v>
      </c>
      <c r="N4044" s="35" t="s">
        <v>50386</v>
      </c>
      <c r="O4044" s="35" t="s">
        <v>8655</v>
      </c>
      <c r="P4044" s="35" t="s">
        <v>33456</v>
      </c>
      <c r="Q4044" s="35" t="s">
        <v>29743</v>
      </c>
      <c r="R4044" s="35" t="s">
        <v>29802</v>
      </c>
      <c r="S4044" s="35" t="s">
        <v>8656</v>
      </c>
      <c r="T4044" s="36" t="s">
        <v>581</v>
      </c>
      <c r="U4044" s="39" t="str">
        <f>_xlfn.CONCAT(Tabel4[[#This Row],[Personnr.]],"-",Tabel4[[#This Row],[Afdeling]],"-",Tabel4[[#This Row],[ASS_Status]])</f>
        <v>16871-4140-Aktivt ansættelsesforhold</v>
      </c>
    </row>
    <row r="4045" spans="13:21" x14ac:dyDescent="0.4">
      <c r="M4045" s="35" t="s">
        <v>8657</v>
      </c>
      <c r="N4045" s="35" t="s">
        <v>50387</v>
      </c>
      <c r="O4045" s="35" t="s">
        <v>8658</v>
      </c>
      <c r="P4045" s="35" t="s">
        <v>33457</v>
      </c>
      <c r="Q4045" s="35" t="s">
        <v>29721</v>
      </c>
      <c r="R4045" s="35" t="s">
        <v>29737</v>
      </c>
      <c r="S4045" s="35" t="s">
        <v>8659</v>
      </c>
      <c r="T4045" s="36" t="s">
        <v>585</v>
      </c>
      <c r="U4045" s="39" t="str">
        <f>_xlfn.CONCAT(Tabel4[[#This Row],[Personnr.]],"-",Tabel4[[#This Row],[Afdeling]],"-",Tabel4[[#This Row],[ASS_Status]])</f>
        <v>30259-4192-Aktiv ansættelse</v>
      </c>
    </row>
    <row r="4046" spans="13:21" x14ac:dyDescent="0.4">
      <c r="M4046" s="35" t="s">
        <v>50388</v>
      </c>
      <c r="N4046" s="35" t="s">
        <v>50389</v>
      </c>
      <c r="O4046" s="35" t="s">
        <v>50390</v>
      </c>
      <c r="P4046" s="35" t="s">
        <v>50391</v>
      </c>
      <c r="Q4046" s="35" t="s">
        <v>29721</v>
      </c>
      <c r="R4046" s="35" t="s">
        <v>29737</v>
      </c>
      <c r="S4046" s="35" t="s">
        <v>50392</v>
      </c>
      <c r="T4046" s="36" t="s">
        <v>265</v>
      </c>
      <c r="U4046" s="39" t="str">
        <f>_xlfn.CONCAT(Tabel4[[#This Row],[Personnr.]],"-",Tabel4[[#This Row],[Afdeling]],"-",Tabel4[[#This Row],[ASS_Status]])</f>
        <v>37747-2620-Aktiv ansættelse</v>
      </c>
    </row>
    <row r="4047" spans="13:21" x14ac:dyDescent="0.4">
      <c r="M4047" s="35" t="s">
        <v>44666</v>
      </c>
      <c r="N4047" s="35" t="s">
        <v>50393</v>
      </c>
      <c r="O4047" s="35" t="s">
        <v>44667</v>
      </c>
      <c r="P4047" s="35" t="s">
        <v>43048</v>
      </c>
      <c r="Q4047" s="35" t="s">
        <v>29718</v>
      </c>
      <c r="R4047" s="35" t="s">
        <v>29737</v>
      </c>
      <c r="S4047" s="35" t="s">
        <v>43049</v>
      </c>
      <c r="T4047" s="36" t="s">
        <v>582</v>
      </c>
      <c r="U4047" s="39" t="str">
        <f>_xlfn.CONCAT(Tabel4[[#This Row],[Personnr.]],"-",Tabel4[[#This Row],[Afdeling]],"-",Tabel4[[#This Row],[ASS_Status]])</f>
        <v>35930-4150-Inactive - Payroll Eligible</v>
      </c>
    </row>
    <row r="4048" spans="13:21" ht="33.75" x14ac:dyDescent="0.4">
      <c r="M4048" s="35" t="s">
        <v>50394</v>
      </c>
      <c r="N4048" s="35" t="s">
        <v>50395</v>
      </c>
      <c r="O4048" s="35" t="s">
        <v>45606</v>
      </c>
      <c r="P4048" s="35" t="s">
        <v>44301</v>
      </c>
      <c r="Q4048" s="35" t="s">
        <v>29721</v>
      </c>
      <c r="R4048" s="35" t="s">
        <v>29737</v>
      </c>
      <c r="S4048" s="35" t="s">
        <v>44302</v>
      </c>
      <c r="T4048" s="36" t="s">
        <v>645</v>
      </c>
      <c r="U4048" s="39" t="str">
        <f>_xlfn.CONCAT(Tabel4[[#This Row],[Personnr.]],"-",Tabel4[[#This Row],[Afdeling]],"-",Tabel4[[#This Row],[ASS_Status]])</f>
        <v>35913-4775-Aktiv ansættelse</v>
      </c>
    </row>
    <row r="4049" spans="13:21" x14ac:dyDescent="0.4">
      <c r="M4049" s="35" t="s">
        <v>8660</v>
      </c>
      <c r="N4049" s="35" t="s">
        <v>50396</v>
      </c>
      <c r="O4049" s="35" t="s">
        <v>8661</v>
      </c>
      <c r="P4049" s="35" t="s">
        <v>33458</v>
      </c>
      <c r="Q4049" s="35" t="s">
        <v>29721</v>
      </c>
      <c r="R4049" s="35" t="s">
        <v>29737</v>
      </c>
      <c r="S4049" s="35" t="s">
        <v>8662</v>
      </c>
      <c r="T4049" s="36" t="s">
        <v>645</v>
      </c>
      <c r="U4049" s="39" t="str">
        <f>_xlfn.CONCAT(Tabel4[[#This Row],[Personnr.]],"-",Tabel4[[#This Row],[Afdeling]],"-",Tabel4[[#This Row],[ASS_Status]])</f>
        <v>33778-4775-Aktiv ansættelse</v>
      </c>
    </row>
    <row r="4050" spans="13:21" ht="33.75" x14ac:dyDescent="0.4">
      <c r="M4050" s="35" t="s">
        <v>8663</v>
      </c>
      <c r="N4050" s="35" t="s">
        <v>50397</v>
      </c>
      <c r="O4050" s="35" t="s">
        <v>8664</v>
      </c>
      <c r="P4050" s="35" t="s">
        <v>33459</v>
      </c>
      <c r="Q4050" s="35" t="s">
        <v>29721</v>
      </c>
      <c r="R4050" s="35" t="s">
        <v>29748</v>
      </c>
      <c r="S4050" s="35" t="s">
        <v>8665</v>
      </c>
      <c r="T4050" s="36" t="s">
        <v>599</v>
      </c>
      <c r="U4050" s="39" t="str">
        <f>_xlfn.CONCAT(Tabel4[[#This Row],[Personnr.]],"-",Tabel4[[#This Row],[Afdeling]],"-",Tabel4[[#This Row],[ASS_Status]])</f>
        <v>23841-4261-Aktiv ansættelse</v>
      </c>
    </row>
    <row r="4051" spans="13:21" x14ac:dyDescent="0.4">
      <c r="M4051" s="35" t="s">
        <v>8666</v>
      </c>
      <c r="N4051" s="35" t="s">
        <v>50398</v>
      </c>
      <c r="O4051" s="35" t="s">
        <v>8667</v>
      </c>
      <c r="P4051" s="35" t="s">
        <v>33460</v>
      </c>
      <c r="Q4051" s="35" t="s">
        <v>29721</v>
      </c>
      <c r="R4051" s="35" t="s">
        <v>29737</v>
      </c>
      <c r="S4051" s="35" t="s">
        <v>8668</v>
      </c>
      <c r="T4051" s="36" t="s">
        <v>581</v>
      </c>
      <c r="U4051" s="39" t="str">
        <f>_xlfn.CONCAT(Tabel4[[#This Row],[Personnr.]],"-",Tabel4[[#This Row],[Afdeling]],"-",Tabel4[[#This Row],[ASS_Status]])</f>
        <v>27931-4140-Aktiv ansættelse</v>
      </c>
    </row>
    <row r="4052" spans="13:21" x14ac:dyDescent="0.4">
      <c r="M4052" s="35" t="s">
        <v>8669</v>
      </c>
      <c r="N4052" s="35" t="s">
        <v>50399</v>
      </c>
      <c r="O4052" s="35" t="s">
        <v>8670</v>
      </c>
      <c r="P4052" s="35" t="s">
        <v>33461</v>
      </c>
      <c r="Q4052" s="35" t="s">
        <v>29718</v>
      </c>
      <c r="R4052" s="35" t="s">
        <v>29745</v>
      </c>
      <c r="S4052" s="35" t="s">
        <v>8671</v>
      </c>
      <c r="T4052" s="36" t="s">
        <v>723</v>
      </c>
      <c r="U4052" s="39" t="str">
        <f>_xlfn.CONCAT(Tabel4[[#This Row],[Personnr.]],"-",Tabel4[[#This Row],[Afdeling]],"-",Tabel4[[#This Row],[ASS_Status]])</f>
        <v>27612-6245-Inactive - Payroll Eligible</v>
      </c>
    </row>
    <row r="4053" spans="13:21" ht="33.75" x14ac:dyDescent="0.4">
      <c r="M4053" s="35" t="s">
        <v>8672</v>
      </c>
      <c r="N4053" s="35" t="s">
        <v>50400</v>
      </c>
      <c r="O4053" s="35" t="s">
        <v>8673</v>
      </c>
      <c r="P4053" s="35" t="s">
        <v>33462</v>
      </c>
      <c r="Q4053" s="35" t="s">
        <v>29718</v>
      </c>
      <c r="R4053" s="35" t="s">
        <v>29754</v>
      </c>
      <c r="S4053" s="35" t="s">
        <v>8674</v>
      </c>
      <c r="T4053" s="36" t="s">
        <v>587</v>
      </c>
      <c r="U4053" s="39" t="str">
        <f>_xlfn.CONCAT(Tabel4[[#This Row],[Personnr.]],"-",Tabel4[[#This Row],[Afdeling]],"-",Tabel4[[#This Row],[ASS_Status]])</f>
        <v>29608-4201-Inactive - Payroll Eligible</v>
      </c>
    </row>
    <row r="4054" spans="13:21" x14ac:dyDescent="0.4">
      <c r="M4054" s="35" t="s">
        <v>8675</v>
      </c>
      <c r="N4054" s="35" t="s">
        <v>50401</v>
      </c>
      <c r="O4054" s="35" t="s">
        <v>8676</v>
      </c>
      <c r="P4054" s="35" t="s">
        <v>33463</v>
      </c>
      <c r="Q4054" s="35" t="s">
        <v>29721</v>
      </c>
      <c r="R4054" s="35" t="s">
        <v>29748</v>
      </c>
      <c r="S4054" s="35" t="s">
        <v>8677</v>
      </c>
      <c r="T4054" s="36" t="s">
        <v>359</v>
      </c>
      <c r="U4054" s="39" t="str">
        <f>_xlfn.CONCAT(Tabel4[[#This Row],[Personnr.]],"-",Tabel4[[#This Row],[Afdeling]],"-",Tabel4[[#This Row],[ASS_Status]])</f>
        <v>32315-2824-Aktiv ansættelse</v>
      </c>
    </row>
    <row r="4055" spans="13:21" ht="33.75" x14ac:dyDescent="0.4">
      <c r="M4055" s="35" t="s">
        <v>50402</v>
      </c>
      <c r="N4055" s="35" t="s">
        <v>50403</v>
      </c>
      <c r="O4055" s="35" t="s">
        <v>50404</v>
      </c>
      <c r="P4055" s="35" t="s">
        <v>50405</v>
      </c>
      <c r="Q4055" s="35" t="s">
        <v>29721</v>
      </c>
      <c r="R4055" s="35" t="s">
        <v>29748</v>
      </c>
      <c r="S4055" s="35" t="s">
        <v>50406</v>
      </c>
      <c r="T4055" s="36" t="s">
        <v>472</v>
      </c>
      <c r="U4055" s="39" t="str">
        <f>_xlfn.CONCAT(Tabel4[[#This Row],[Personnr.]],"-",Tabel4[[#This Row],[Afdeling]],"-",Tabel4[[#This Row],[ASS_Status]])</f>
        <v>37670-3195-Aktiv ansættelse</v>
      </c>
    </row>
    <row r="4056" spans="13:21" x14ac:dyDescent="0.4">
      <c r="M4056" s="35" t="s">
        <v>8678</v>
      </c>
      <c r="N4056" s="35" t="s">
        <v>50407</v>
      </c>
      <c r="O4056" s="35" t="s">
        <v>8679</v>
      </c>
      <c r="P4056" s="35" t="s">
        <v>33464</v>
      </c>
      <c r="Q4056" s="35" t="s">
        <v>29718</v>
      </c>
      <c r="R4056" s="35" t="s">
        <v>29761</v>
      </c>
      <c r="S4056" s="35" t="s">
        <v>8680</v>
      </c>
      <c r="T4056" s="36" t="s">
        <v>583</v>
      </c>
      <c r="U4056" s="39" t="str">
        <f>_xlfn.CONCAT(Tabel4[[#This Row],[Personnr.]],"-",Tabel4[[#This Row],[Afdeling]],"-",Tabel4[[#This Row],[ASS_Status]])</f>
        <v>23770-4160-Inactive - Payroll Eligible</v>
      </c>
    </row>
    <row r="4057" spans="13:21" ht="33.75" x14ac:dyDescent="0.4">
      <c r="M4057" s="35" t="s">
        <v>44668</v>
      </c>
      <c r="N4057" s="35" t="s">
        <v>50408</v>
      </c>
      <c r="O4057" s="35" t="s">
        <v>44669</v>
      </c>
      <c r="P4057" s="35" t="s">
        <v>43050</v>
      </c>
      <c r="Q4057" s="35" t="s">
        <v>29721</v>
      </c>
      <c r="R4057" s="35" t="s">
        <v>29761</v>
      </c>
      <c r="S4057" s="35" t="s">
        <v>43051</v>
      </c>
      <c r="T4057" s="36" t="s">
        <v>430</v>
      </c>
      <c r="U4057" s="39" t="str">
        <f>_xlfn.CONCAT(Tabel4[[#This Row],[Personnr.]],"-",Tabel4[[#This Row],[Afdeling]],"-",Tabel4[[#This Row],[ASS_Status]])</f>
        <v>35745-3060-Aktiv ansættelse</v>
      </c>
    </row>
    <row r="4058" spans="13:21" x14ac:dyDescent="0.4">
      <c r="M4058" s="35" t="s">
        <v>8681</v>
      </c>
      <c r="N4058" s="35" t="s">
        <v>50409</v>
      </c>
      <c r="O4058" s="35" t="s">
        <v>8682</v>
      </c>
      <c r="P4058" s="35" t="s">
        <v>33465</v>
      </c>
      <c r="Q4058" s="35" t="s">
        <v>29718</v>
      </c>
      <c r="R4058" s="35" t="s">
        <v>29748</v>
      </c>
      <c r="S4058" s="35" t="s">
        <v>8683</v>
      </c>
      <c r="T4058" s="36" t="s">
        <v>108</v>
      </c>
      <c r="U4058" s="39" t="str">
        <f>_xlfn.CONCAT(Tabel4[[#This Row],[Personnr.]],"-",Tabel4[[#This Row],[Afdeling]],"-",Tabel4[[#This Row],[ASS_Status]])</f>
        <v>27599-1212-Inactive - Payroll Eligible</v>
      </c>
    </row>
    <row r="4059" spans="13:21" x14ac:dyDescent="0.4">
      <c r="M4059" s="35" t="s">
        <v>8681</v>
      </c>
      <c r="N4059" s="35"/>
      <c r="O4059" s="35"/>
      <c r="P4059" s="35" t="s">
        <v>50410</v>
      </c>
      <c r="Q4059" s="35" t="s">
        <v>29721</v>
      </c>
      <c r="R4059" s="35" t="s">
        <v>29737</v>
      </c>
      <c r="S4059" s="35" t="s">
        <v>8683</v>
      </c>
      <c r="T4059" s="36" t="s">
        <v>108</v>
      </c>
      <c r="U4059" s="39" t="str">
        <f>_xlfn.CONCAT(Tabel4[[#This Row],[Personnr.]],"-",Tabel4[[#This Row],[Afdeling]],"-",Tabel4[[#This Row],[ASS_Status]])</f>
        <v>-1212-Aktiv ansættelse</v>
      </c>
    </row>
    <row r="4060" spans="13:21" x14ac:dyDescent="0.4">
      <c r="M4060" s="35" t="s">
        <v>50411</v>
      </c>
      <c r="N4060" s="35" t="s">
        <v>50412</v>
      </c>
      <c r="O4060" s="35" t="s">
        <v>50413</v>
      </c>
      <c r="P4060" s="35" t="s">
        <v>50414</v>
      </c>
      <c r="Q4060" s="35" t="s">
        <v>29718</v>
      </c>
      <c r="R4060" s="35" t="s">
        <v>29745</v>
      </c>
      <c r="S4060" s="35" t="s">
        <v>50415</v>
      </c>
      <c r="T4060" s="36" t="s">
        <v>85</v>
      </c>
      <c r="U4060" s="39" t="str">
        <f>_xlfn.CONCAT(Tabel4[[#This Row],[Personnr.]],"-",Tabel4[[#This Row],[Afdeling]],"-",Tabel4[[#This Row],[ASS_Status]])</f>
        <v>37058-1118-Inactive - Payroll Eligible</v>
      </c>
    </row>
    <row r="4061" spans="13:21" x14ac:dyDescent="0.4">
      <c r="M4061" s="35" t="s">
        <v>8684</v>
      </c>
      <c r="N4061" s="35" t="s">
        <v>50416</v>
      </c>
      <c r="O4061" s="35" t="s">
        <v>8685</v>
      </c>
      <c r="P4061" s="35" t="s">
        <v>33466</v>
      </c>
      <c r="Q4061" s="35" t="s">
        <v>29718</v>
      </c>
      <c r="R4061" s="35" t="s">
        <v>29745</v>
      </c>
      <c r="S4061" s="35" t="s">
        <v>8686</v>
      </c>
      <c r="T4061" s="36" t="s">
        <v>723</v>
      </c>
      <c r="U4061" s="39" t="str">
        <f>_xlfn.CONCAT(Tabel4[[#This Row],[Personnr.]],"-",Tabel4[[#This Row],[Afdeling]],"-",Tabel4[[#This Row],[ASS_Status]])</f>
        <v>33526-6245-Inactive - Payroll Eligible</v>
      </c>
    </row>
    <row r="4062" spans="13:21" x14ac:dyDescent="0.4">
      <c r="M4062" s="35" t="s">
        <v>8684</v>
      </c>
      <c r="N4062" s="35"/>
      <c r="O4062" s="35"/>
      <c r="P4062" s="35" t="s">
        <v>50417</v>
      </c>
      <c r="Q4062" s="35" t="s">
        <v>29718</v>
      </c>
      <c r="R4062" s="35" t="s">
        <v>29745</v>
      </c>
      <c r="S4062" s="35" t="s">
        <v>8686</v>
      </c>
      <c r="T4062" s="36" t="s">
        <v>39</v>
      </c>
      <c r="U4062" s="39" t="str">
        <f>_xlfn.CONCAT(Tabel4[[#This Row],[Personnr.]],"-",Tabel4[[#This Row],[Afdeling]],"-",Tabel4[[#This Row],[ASS_Status]])</f>
        <v>-0132-Inactive - Payroll Eligible</v>
      </c>
    </row>
    <row r="4063" spans="13:21" x14ac:dyDescent="0.4">
      <c r="M4063" s="35" t="s">
        <v>50418</v>
      </c>
      <c r="N4063" s="35" t="s">
        <v>50419</v>
      </c>
      <c r="O4063" s="35" t="s">
        <v>44670</v>
      </c>
      <c r="P4063" s="35" t="s">
        <v>43052</v>
      </c>
      <c r="Q4063" s="35" t="s">
        <v>29721</v>
      </c>
      <c r="R4063" s="35" t="s">
        <v>29754</v>
      </c>
      <c r="S4063" s="35" t="s">
        <v>43053</v>
      </c>
      <c r="T4063" s="36" t="s">
        <v>150</v>
      </c>
      <c r="U4063" s="39" t="str">
        <f>_xlfn.CONCAT(Tabel4[[#This Row],[Personnr.]],"-",Tabel4[[#This Row],[Afdeling]],"-",Tabel4[[#This Row],[ASS_Status]])</f>
        <v>36453-2282-Aktiv ansættelse</v>
      </c>
    </row>
    <row r="4064" spans="13:21" x14ac:dyDescent="0.4">
      <c r="M4064" s="35" t="s">
        <v>44671</v>
      </c>
      <c r="N4064" s="35" t="s">
        <v>50420</v>
      </c>
      <c r="O4064" s="35" t="s">
        <v>44672</v>
      </c>
      <c r="P4064" s="35" t="s">
        <v>43054</v>
      </c>
      <c r="Q4064" s="35" t="s">
        <v>29718</v>
      </c>
      <c r="R4064" s="35" t="s">
        <v>29745</v>
      </c>
      <c r="S4064" s="35" t="s">
        <v>43055</v>
      </c>
      <c r="T4064" s="36" t="s">
        <v>577</v>
      </c>
      <c r="U4064" s="39" t="str">
        <f>_xlfn.CONCAT(Tabel4[[#This Row],[Personnr.]],"-",Tabel4[[#This Row],[Afdeling]],"-",Tabel4[[#This Row],[ASS_Status]])</f>
        <v>35975-4110-Inactive - Payroll Eligible</v>
      </c>
    </row>
    <row r="4065" spans="13:21" x14ac:dyDescent="0.4">
      <c r="M4065" s="35" t="s">
        <v>8687</v>
      </c>
      <c r="N4065" s="35" t="s">
        <v>50421</v>
      </c>
      <c r="O4065" s="35" t="s">
        <v>8688</v>
      </c>
      <c r="P4065" s="35" t="s">
        <v>33467</v>
      </c>
      <c r="Q4065" s="35" t="s">
        <v>29718</v>
      </c>
      <c r="R4065" s="35" t="s">
        <v>29745</v>
      </c>
      <c r="S4065" s="35" t="s">
        <v>8689</v>
      </c>
      <c r="T4065" s="36" t="s">
        <v>263</v>
      </c>
      <c r="U4065" s="39" t="str">
        <f>_xlfn.CONCAT(Tabel4[[#This Row],[Personnr.]],"-",Tabel4[[#This Row],[Afdeling]],"-",Tabel4[[#This Row],[ASS_Status]])</f>
        <v>29717-2610-Inactive - Payroll Eligible</v>
      </c>
    </row>
    <row r="4066" spans="13:21" x14ac:dyDescent="0.4">
      <c r="M4066" s="35" t="s">
        <v>8687</v>
      </c>
      <c r="N4066" s="35"/>
      <c r="O4066" s="35"/>
      <c r="P4066" s="35" t="s">
        <v>33468</v>
      </c>
      <c r="Q4066" s="35" t="s">
        <v>29718</v>
      </c>
      <c r="R4066" s="35" t="s">
        <v>29754</v>
      </c>
      <c r="S4066" s="35" t="s">
        <v>8689</v>
      </c>
      <c r="T4066" s="36" t="s">
        <v>814</v>
      </c>
      <c r="U4066" s="39" t="str">
        <f>_xlfn.CONCAT(Tabel4[[#This Row],[Personnr.]],"-",Tabel4[[#This Row],[Afdeling]],"-",Tabel4[[#This Row],[ASS_Status]])</f>
        <v>-8300-Inactive - Payroll Eligible</v>
      </c>
    </row>
    <row r="4067" spans="13:21" x14ac:dyDescent="0.4">
      <c r="M4067" s="35" t="s">
        <v>8690</v>
      </c>
      <c r="N4067" s="35" t="s">
        <v>50422</v>
      </c>
      <c r="O4067" s="35" t="s">
        <v>8691</v>
      </c>
      <c r="P4067" s="35" t="s">
        <v>33469</v>
      </c>
      <c r="Q4067" s="35" t="s">
        <v>29721</v>
      </c>
      <c r="R4067" s="35" t="s">
        <v>29754</v>
      </c>
      <c r="S4067" s="35" t="s">
        <v>8692</v>
      </c>
      <c r="T4067" s="36" t="s">
        <v>148</v>
      </c>
      <c r="U4067" s="39" t="str">
        <f>_xlfn.CONCAT(Tabel4[[#This Row],[Personnr.]],"-",Tabel4[[#This Row],[Afdeling]],"-",Tabel4[[#This Row],[ASS_Status]])</f>
        <v>31409-2280-Aktiv ansættelse</v>
      </c>
    </row>
    <row r="4068" spans="13:21" ht="33.75" x14ac:dyDescent="0.4">
      <c r="M4068" s="35" t="s">
        <v>44673</v>
      </c>
      <c r="N4068" s="35" t="s">
        <v>50423</v>
      </c>
      <c r="O4068" s="35" t="s">
        <v>44674</v>
      </c>
      <c r="P4068" s="35" t="s">
        <v>43056</v>
      </c>
      <c r="Q4068" s="35" t="s">
        <v>29718</v>
      </c>
      <c r="R4068" s="35" t="s">
        <v>29745</v>
      </c>
      <c r="S4068" s="35" t="s">
        <v>43057</v>
      </c>
      <c r="T4068" s="36" t="s">
        <v>39</v>
      </c>
      <c r="U4068" s="39" t="str">
        <f>_xlfn.CONCAT(Tabel4[[#This Row],[Personnr.]],"-",Tabel4[[#This Row],[Afdeling]],"-",Tabel4[[#This Row],[ASS_Status]])</f>
        <v>36034-0132-Inactive - Payroll Eligible</v>
      </c>
    </row>
    <row r="4069" spans="13:21" x14ac:dyDescent="0.4">
      <c r="M4069" s="35" t="s">
        <v>44673</v>
      </c>
      <c r="N4069" s="35"/>
      <c r="O4069" s="35"/>
      <c r="P4069" s="35" t="s">
        <v>50424</v>
      </c>
      <c r="Q4069" s="35" t="s">
        <v>29718</v>
      </c>
      <c r="R4069" s="35" t="s">
        <v>29745</v>
      </c>
      <c r="S4069" s="35" t="s">
        <v>43057</v>
      </c>
      <c r="T4069" s="36" t="s">
        <v>288</v>
      </c>
      <c r="U4069" s="39" t="str">
        <f>_xlfn.CONCAT(Tabel4[[#This Row],[Personnr.]],"-",Tabel4[[#This Row],[Afdeling]],"-",Tabel4[[#This Row],[ASS_Status]])</f>
        <v>-2694-Inactive - Payroll Eligible</v>
      </c>
    </row>
    <row r="4070" spans="13:21" x14ac:dyDescent="0.4">
      <c r="M4070" s="35" t="s">
        <v>50425</v>
      </c>
      <c r="N4070" s="35" t="s">
        <v>50426</v>
      </c>
      <c r="O4070" s="35" t="s">
        <v>50427</v>
      </c>
      <c r="P4070" s="35" t="s">
        <v>50428</v>
      </c>
      <c r="Q4070" s="35" t="s">
        <v>29721</v>
      </c>
      <c r="R4070" s="35" t="s">
        <v>29745</v>
      </c>
      <c r="S4070" s="35" t="s">
        <v>50429</v>
      </c>
      <c r="T4070" s="36" t="s">
        <v>288</v>
      </c>
      <c r="U4070" s="39" t="str">
        <f>_xlfn.CONCAT(Tabel4[[#This Row],[Personnr.]],"-",Tabel4[[#This Row],[Afdeling]],"-",Tabel4[[#This Row],[ASS_Status]])</f>
        <v>37457-2694-Aktiv ansættelse</v>
      </c>
    </row>
    <row r="4071" spans="13:21" x14ac:dyDescent="0.4">
      <c r="M4071" s="35" t="s">
        <v>8693</v>
      </c>
      <c r="N4071" s="35" t="s">
        <v>50430</v>
      </c>
      <c r="O4071" s="35" t="s">
        <v>8694</v>
      </c>
      <c r="P4071" s="35" t="s">
        <v>33470</v>
      </c>
      <c r="Q4071" s="35" t="s">
        <v>29721</v>
      </c>
      <c r="R4071" s="35" t="s">
        <v>33471</v>
      </c>
      <c r="S4071" s="35" t="s">
        <v>8695</v>
      </c>
      <c r="T4071" s="36" t="s">
        <v>820</v>
      </c>
      <c r="U4071" s="39" t="str">
        <f>_xlfn.CONCAT(Tabel4[[#This Row],[Personnr.]],"-",Tabel4[[#This Row],[Afdeling]],"-",Tabel4[[#This Row],[ASS_Status]])</f>
        <v>1887-8360-Aktiv ansættelse</v>
      </c>
    </row>
    <row r="4072" spans="13:21" x14ac:dyDescent="0.4">
      <c r="M4072" s="35" t="s">
        <v>8696</v>
      </c>
      <c r="N4072" s="35" t="s">
        <v>50431</v>
      </c>
      <c r="O4072" s="35" t="s">
        <v>8697</v>
      </c>
      <c r="P4072" s="35" t="s">
        <v>33472</v>
      </c>
      <c r="Q4072" s="35" t="s">
        <v>29721</v>
      </c>
      <c r="R4072" s="35" t="s">
        <v>29836</v>
      </c>
      <c r="S4072" s="35" t="s">
        <v>8698</v>
      </c>
      <c r="T4072" s="36" t="s">
        <v>42530</v>
      </c>
      <c r="U4072" s="39" t="str">
        <f>_xlfn.CONCAT(Tabel4[[#This Row],[Personnr.]],"-",Tabel4[[#This Row],[Afdeling]],"-",Tabel4[[#This Row],[ASS_Status]])</f>
        <v>10781-7810-Aktiv ansættelse</v>
      </c>
    </row>
    <row r="4073" spans="13:21" x14ac:dyDescent="0.4">
      <c r="M4073" s="35" t="s">
        <v>8699</v>
      </c>
      <c r="N4073" s="35" t="s">
        <v>50432</v>
      </c>
      <c r="O4073" s="35" t="s">
        <v>8700</v>
      </c>
      <c r="P4073" s="35" t="s">
        <v>33473</v>
      </c>
      <c r="Q4073" s="35" t="s">
        <v>29721</v>
      </c>
      <c r="R4073" s="35" t="s">
        <v>29737</v>
      </c>
      <c r="S4073" s="35" t="s">
        <v>8701</v>
      </c>
      <c r="T4073" s="36" t="s">
        <v>181</v>
      </c>
      <c r="U4073" s="39" t="str">
        <f>_xlfn.CONCAT(Tabel4[[#This Row],[Personnr.]],"-",Tabel4[[#This Row],[Afdeling]],"-",Tabel4[[#This Row],[ASS_Status]])</f>
        <v>31273-2369-Aktiv ansættelse</v>
      </c>
    </row>
    <row r="4074" spans="13:21" ht="45" x14ac:dyDescent="0.4">
      <c r="M4074" s="35" t="s">
        <v>8702</v>
      </c>
      <c r="N4074" s="35" t="s">
        <v>50433</v>
      </c>
      <c r="O4074" s="35" t="s">
        <v>8703</v>
      </c>
      <c r="P4074" s="35" t="s">
        <v>33474</v>
      </c>
      <c r="Q4074" s="35" t="s">
        <v>29721</v>
      </c>
      <c r="R4074" s="35" t="s">
        <v>29724</v>
      </c>
      <c r="S4074" s="35" t="s">
        <v>8704</v>
      </c>
      <c r="T4074" s="36" t="s">
        <v>611</v>
      </c>
      <c r="U4074" s="39" t="str">
        <f>_xlfn.CONCAT(Tabel4[[#This Row],[Personnr.]],"-",Tabel4[[#This Row],[Afdeling]],"-",Tabel4[[#This Row],[ASS_Status]])</f>
        <v>23470-4291-Aktiv ansættelse</v>
      </c>
    </row>
    <row r="4075" spans="13:21" x14ac:dyDescent="0.4">
      <c r="M4075" s="35" t="s">
        <v>8705</v>
      </c>
      <c r="N4075" s="35" t="s">
        <v>50434</v>
      </c>
      <c r="O4075" s="35" t="s">
        <v>8706</v>
      </c>
      <c r="P4075" s="35" t="s">
        <v>33475</v>
      </c>
      <c r="Q4075" s="35" t="s">
        <v>29721</v>
      </c>
      <c r="R4075" s="35" t="s">
        <v>29726</v>
      </c>
      <c r="S4075" s="35" t="s">
        <v>8707</v>
      </c>
      <c r="T4075" s="36" t="s">
        <v>820</v>
      </c>
      <c r="U4075" s="39" t="str">
        <f>_xlfn.CONCAT(Tabel4[[#This Row],[Personnr.]],"-",Tabel4[[#This Row],[Afdeling]],"-",Tabel4[[#This Row],[ASS_Status]])</f>
        <v>1976-8360-Aktiv ansættelse</v>
      </c>
    </row>
    <row r="4076" spans="13:21" ht="33.75" x14ac:dyDescent="0.4">
      <c r="M4076" s="35" t="s">
        <v>8708</v>
      </c>
      <c r="N4076" s="35" t="s">
        <v>50435</v>
      </c>
      <c r="O4076" s="35" t="s">
        <v>8709</v>
      </c>
      <c r="P4076" s="35" t="s">
        <v>33476</v>
      </c>
      <c r="Q4076" s="35" t="s">
        <v>29718</v>
      </c>
      <c r="R4076" s="35" t="s">
        <v>29719</v>
      </c>
      <c r="S4076" s="35" t="s">
        <v>8710</v>
      </c>
      <c r="T4076" s="36" t="s">
        <v>650</v>
      </c>
      <c r="U4076" s="39" t="str">
        <f>_xlfn.CONCAT(Tabel4[[#This Row],[Personnr.]],"-",Tabel4[[#This Row],[Afdeling]],"-",Tabel4[[#This Row],[ASS_Status]])</f>
        <v>15545-4793-Inactive - Payroll Eligible</v>
      </c>
    </row>
    <row r="4077" spans="13:21" ht="33.75" x14ac:dyDescent="0.4">
      <c r="M4077" s="35" t="s">
        <v>8711</v>
      </c>
      <c r="N4077" s="35" t="s">
        <v>50436</v>
      </c>
      <c r="O4077" s="35" t="s">
        <v>8712</v>
      </c>
      <c r="P4077" s="35" t="s">
        <v>33477</v>
      </c>
      <c r="Q4077" s="35" t="s">
        <v>29721</v>
      </c>
      <c r="R4077" s="35" t="s">
        <v>31992</v>
      </c>
      <c r="S4077" s="35" t="s">
        <v>8713</v>
      </c>
      <c r="T4077" s="36" t="s">
        <v>587</v>
      </c>
      <c r="U4077" s="39" t="str">
        <f>_xlfn.CONCAT(Tabel4[[#This Row],[Personnr.]],"-",Tabel4[[#This Row],[Afdeling]],"-",Tabel4[[#This Row],[ASS_Status]])</f>
        <v>33383-4201-Aktiv ansættelse</v>
      </c>
    </row>
    <row r="4078" spans="13:21" x14ac:dyDescent="0.4">
      <c r="M4078" s="35" t="s">
        <v>8714</v>
      </c>
      <c r="N4078" s="35" t="s">
        <v>50437</v>
      </c>
      <c r="O4078" s="35" t="s">
        <v>8715</v>
      </c>
      <c r="P4078" s="35" t="s">
        <v>33478</v>
      </c>
      <c r="Q4078" s="35" t="s">
        <v>29718</v>
      </c>
      <c r="R4078" s="35" t="s">
        <v>29737</v>
      </c>
      <c r="S4078" s="35" t="s">
        <v>8716</v>
      </c>
      <c r="T4078" s="36" t="s">
        <v>582</v>
      </c>
      <c r="U4078" s="39" t="str">
        <f>_xlfn.CONCAT(Tabel4[[#This Row],[Personnr.]],"-",Tabel4[[#This Row],[Afdeling]],"-",Tabel4[[#This Row],[ASS_Status]])</f>
        <v>33193-4150-Inactive - Payroll Eligible</v>
      </c>
    </row>
    <row r="4079" spans="13:21" x14ac:dyDescent="0.4">
      <c r="M4079" s="35" t="s">
        <v>8717</v>
      </c>
      <c r="N4079" s="35" t="s">
        <v>50438</v>
      </c>
      <c r="O4079" s="35" t="s">
        <v>8718</v>
      </c>
      <c r="P4079" s="35" t="s">
        <v>33479</v>
      </c>
      <c r="Q4079" s="35" t="s">
        <v>29718</v>
      </c>
      <c r="R4079" s="35" t="s">
        <v>29737</v>
      </c>
      <c r="S4079" s="35" t="s">
        <v>8719</v>
      </c>
      <c r="T4079" s="36" t="s">
        <v>299</v>
      </c>
      <c r="U4079" s="39" t="str">
        <f>_xlfn.CONCAT(Tabel4[[#This Row],[Personnr.]],"-",Tabel4[[#This Row],[Afdeling]],"-",Tabel4[[#This Row],[ASS_Status]])</f>
        <v>26846-2733-Inactive - Payroll Eligible</v>
      </c>
    </row>
    <row r="4080" spans="13:21" ht="33.75" x14ac:dyDescent="0.4">
      <c r="M4080" s="35" t="s">
        <v>8720</v>
      </c>
      <c r="N4080" s="35" t="s">
        <v>50439</v>
      </c>
      <c r="O4080" s="35" t="s">
        <v>8721</v>
      </c>
      <c r="P4080" s="35" t="s">
        <v>33480</v>
      </c>
      <c r="Q4080" s="35" t="s">
        <v>29718</v>
      </c>
      <c r="R4080" s="35" t="s">
        <v>29719</v>
      </c>
      <c r="S4080" s="35" t="s">
        <v>8722</v>
      </c>
      <c r="T4080" s="36" t="s">
        <v>381</v>
      </c>
      <c r="U4080" s="39" t="str">
        <f>_xlfn.CONCAT(Tabel4[[#This Row],[Personnr.]],"-",Tabel4[[#This Row],[Afdeling]],"-",Tabel4[[#This Row],[ASS_Status]])</f>
        <v>11979-2910-Inactive - Payroll Eligible</v>
      </c>
    </row>
    <row r="4081" spans="13:21" x14ac:dyDescent="0.4">
      <c r="M4081" s="35" t="s">
        <v>8723</v>
      </c>
      <c r="N4081" s="35" t="s">
        <v>50440</v>
      </c>
      <c r="O4081" s="35" t="s">
        <v>8724</v>
      </c>
      <c r="P4081" s="35" t="s">
        <v>33481</v>
      </c>
      <c r="Q4081" s="35" t="s">
        <v>29718</v>
      </c>
      <c r="R4081" s="35" t="s">
        <v>29748</v>
      </c>
      <c r="S4081" s="35" t="s">
        <v>8725</v>
      </c>
      <c r="T4081" s="36" t="s">
        <v>582</v>
      </c>
      <c r="U4081" s="39" t="str">
        <f>_xlfn.CONCAT(Tabel4[[#This Row],[Personnr.]],"-",Tabel4[[#This Row],[Afdeling]],"-",Tabel4[[#This Row],[ASS_Status]])</f>
        <v>24802-4150-Inactive - Payroll Eligible</v>
      </c>
    </row>
    <row r="4082" spans="13:21" x14ac:dyDescent="0.4">
      <c r="M4082" s="35" t="s">
        <v>8726</v>
      </c>
      <c r="N4082" s="35" t="s">
        <v>50441</v>
      </c>
      <c r="O4082" s="35" t="s">
        <v>8727</v>
      </c>
      <c r="P4082" s="35" t="s">
        <v>33482</v>
      </c>
      <c r="Q4082" s="35" t="s">
        <v>29721</v>
      </c>
      <c r="R4082" s="35" t="s">
        <v>29748</v>
      </c>
      <c r="S4082" s="35" t="s">
        <v>8728</v>
      </c>
      <c r="T4082" s="36" t="s">
        <v>46052</v>
      </c>
      <c r="U4082" s="39" t="str">
        <f>_xlfn.CONCAT(Tabel4[[#This Row],[Personnr.]],"-",Tabel4[[#This Row],[Afdeling]],"-",Tabel4[[#This Row],[ASS_Status]])</f>
        <v>27814-1222-Aktiv ansættelse</v>
      </c>
    </row>
    <row r="4083" spans="13:21" x14ac:dyDescent="0.4">
      <c r="M4083" s="35" t="s">
        <v>8729</v>
      </c>
      <c r="N4083" s="35" t="s">
        <v>50442</v>
      </c>
      <c r="O4083" s="35" t="s">
        <v>8730</v>
      </c>
      <c r="P4083" s="35" t="s">
        <v>33483</v>
      </c>
      <c r="Q4083" s="35" t="s">
        <v>29721</v>
      </c>
      <c r="R4083" s="35" t="s">
        <v>29748</v>
      </c>
      <c r="S4083" s="35" t="s">
        <v>8731</v>
      </c>
      <c r="T4083" s="36" t="s">
        <v>584</v>
      </c>
      <c r="U4083" s="39" t="str">
        <f>_xlfn.CONCAT(Tabel4[[#This Row],[Personnr.]],"-",Tabel4[[#This Row],[Afdeling]],"-",Tabel4[[#This Row],[ASS_Status]])</f>
        <v>30123-4185-Aktiv ansættelse</v>
      </c>
    </row>
    <row r="4084" spans="13:21" x14ac:dyDescent="0.4">
      <c r="M4084" s="35" t="s">
        <v>50443</v>
      </c>
      <c r="N4084" s="35" t="s">
        <v>50444</v>
      </c>
      <c r="O4084" s="35" t="s">
        <v>50445</v>
      </c>
      <c r="P4084" s="35" t="s">
        <v>50446</v>
      </c>
      <c r="Q4084" s="35" t="s">
        <v>29721</v>
      </c>
      <c r="R4084" s="35" t="s">
        <v>29737</v>
      </c>
      <c r="S4084" s="35" t="s">
        <v>50447</v>
      </c>
      <c r="T4084" s="36" t="s">
        <v>645</v>
      </c>
      <c r="U4084" s="39" t="str">
        <f>_xlfn.CONCAT(Tabel4[[#This Row],[Personnr.]],"-",Tabel4[[#This Row],[Afdeling]],"-",Tabel4[[#This Row],[ASS_Status]])</f>
        <v>36389-4775-Aktiv ansættelse</v>
      </c>
    </row>
    <row r="4085" spans="13:21" x14ac:dyDescent="0.4">
      <c r="M4085" s="35" t="s">
        <v>8732</v>
      </c>
      <c r="N4085" s="35" t="s">
        <v>50448</v>
      </c>
      <c r="O4085" s="35" t="s">
        <v>8733</v>
      </c>
      <c r="P4085" s="35" t="s">
        <v>33484</v>
      </c>
      <c r="Q4085" s="35" t="s">
        <v>29721</v>
      </c>
      <c r="R4085" s="35" t="s">
        <v>29748</v>
      </c>
      <c r="S4085" s="35" t="s">
        <v>8734</v>
      </c>
      <c r="T4085" s="36" t="s">
        <v>34</v>
      </c>
      <c r="U4085" s="39" t="str">
        <f>_xlfn.CONCAT(Tabel4[[#This Row],[Personnr.]],"-",Tabel4[[#This Row],[Afdeling]],"-",Tabel4[[#This Row],[ASS_Status]])</f>
        <v>18351-0119-Aktiv ansættelse</v>
      </c>
    </row>
    <row r="4086" spans="13:21" x14ac:dyDescent="0.4">
      <c r="M4086" s="35" t="s">
        <v>8735</v>
      </c>
      <c r="N4086" s="35" t="s">
        <v>50449</v>
      </c>
      <c r="O4086" s="35" t="s">
        <v>8736</v>
      </c>
      <c r="P4086" s="35" t="s">
        <v>33485</v>
      </c>
      <c r="Q4086" s="35" t="s">
        <v>29718</v>
      </c>
      <c r="R4086" s="35" t="s">
        <v>30191</v>
      </c>
      <c r="S4086" s="35" t="s">
        <v>8737</v>
      </c>
      <c r="T4086" s="36" t="s">
        <v>821</v>
      </c>
      <c r="U4086" s="39" t="str">
        <f>_xlfn.CONCAT(Tabel4[[#This Row],[Personnr.]],"-",Tabel4[[#This Row],[Afdeling]],"-",Tabel4[[#This Row],[ASS_Status]])</f>
        <v>26302-8370-Inactive - Payroll Eligible</v>
      </c>
    </row>
    <row r="4087" spans="13:21" x14ac:dyDescent="0.4">
      <c r="M4087" s="35" t="s">
        <v>8735</v>
      </c>
      <c r="N4087" s="35"/>
      <c r="O4087" s="35"/>
      <c r="P4087" s="35" t="s">
        <v>33486</v>
      </c>
      <c r="Q4087" s="35" t="s">
        <v>29718</v>
      </c>
      <c r="R4087" s="35" t="s">
        <v>29754</v>
      </c>
      <c r="S4087" s="35" t="s">
        <v>8737</v>
      </c>
      <c r="T4087" s="36" t="s">
        <v>312</v>
      </c>
      <c r="U4087" s="39" t="str">
        <f>_xlfn.CONCAT(Tabel4[[#This Row],[Personnr.]],"-",Tabel4[[#This Row],[Afdeling]],"-",Tabel4[[#This Row],[ASS_Status]])</f>
        <v>-2758-Inactive - Payroll Eligible</v>
      </c>
    </row>
    <row r="4088" spans="13:21" x14ac:dyDescent="0.4">
      <c r="M4088" s="35" t="s">
        <v>8738</v>
      </c>
      <c r="N4088" s="35"/>
      <c r="O4088" s="35" t="s">
        <v>8739</v>
      </c>
      <c r="P4088" s="35" t="s">
        <v>33487</v>
      </c>
      <c r="Q4088" s="35" t="s">
        <v>29718</v>
      </c>
      <c r="R4088" s="35" t="s">
        <v>30114</v>
      </c>
      <c r="S4088" s="35" t="s">
        <v>8740</v>
      </c>
      <c r="T4088" s="36" t="s">
        <v>453</v>
      </c>
      <c r="U4088" s="39" t="str">
        <f>_xlfn.CONCAT(Tabel4[[#This Row],[Personnr.]],"-",Tabel4[[#This Row],[Afdeling]],"-",Tabel4[[#This Row],[ASS_Status]])</f>
        <v>31640-3121-Inactive - Payroll Eligible</v>
      </c>
    </row>
    <row r="4089" spans="13:21" x14ac:dyDescent="0.4">
      <c r="M4089" s="35" t="s">
        <v>8741</v>
      </c>
      <c r="N4089" s="35" t="s">
        <v>50450</v>
      </c>
      <c r="O4089" s="35" t="s">
        <v>8742</v>
      </c>
      <c r="P4089" s="35" t="s">
        <v>33488</v>
      </c>
      <c r="Q4089" s="35" t="s">
        <v>29721</v>
      </c>
      <c r="R4089" s="35" t="s">
        <v>29748</v>
      </c>
      <c r="S4089" s="35" t="s">
        <v>8743</v>
      </c>
      <c r="T4089" s="36" t="s">
        <v>452</v>
      </c>
      <c r="U4089" s="39" t="str">
        <f>_xlfn.CONCAT(Tabel4[[#This Row],[Personnr.]],"-",Tabel4[[#This Row],[Afdeling]],"-",Tabel4[[#This Row],[ASS_Status]])</f>
        <v>33339-3120-Aktiv ansættelse</v>
      </c>
    </row>
    <row r="4090" spans="13:21" x14ac:dyDescent="0.4">
      <c r="M4090" s="35" t="s">
        <v>8744</v>
      </c>
      <c r="N4090" s="35" t="s">
        <v>50451</v>
      </c>
      <c r="O4090" s="35" t="s">
        <v>8745</v>
      </c>
      <c r="P4090" s="35" t="s">
        <v>33489</v>
      </c>
      <c r="Q4090" s="35" t="s">
        <v>29718</v>
      </c>
      <c r="R4090" s="35" t="s">
        <v>29748</v>
      </c>
      <c r="S4090" s="35" t="s">
        <v>8746</v>
      </c>
      <c r="T4090" s="36" t="s">
        <v>31</v>
      </c>
      <c r="U4090" s="39" t="str">
        <f>_xlfn.CONCAT(Tabel4[[#This Row],[Personnr.]],"-",Tabel4[[#This Row],[Afdeling]],"-",Tabel4[[#This Row],[ASS_Status]])</f>
        <v>15219-0116-Inactive - Payroll Eligible</v>
      </c>
    </row>
    <row r="4091" spans="13:21" ht="33.75" x14ac:dyDescent="0.4">
      <c r="M4091" s="35" t="s">
        <v>8747</v>
      </c>
      <c r="N4091" s="35" t="s">
        <v>50452</v>
      </c>
      <c r="O4091" s="35" t="s">
        <v>8748</v>
      </c>
      <c r="P4091" s="35" t="s">
        <v>33490</v>
      </c>
      <c r="Q4091" s="35" t="s">
        <v>29718</v>
      </c>
      <c r="R4091" s="35" t="s">
        <v>29748</v>
      </c>
      <c r="S4091" s="35" t="s">
        <v>8749</v>
      </c>
      <c r="T4091" s="36" t="s">
        <v>118</v>
      </c>
      <c r="U4091" s="39" t="str">
        <f>_xlfn.CONCAT(Tabel4[[#This Row],[Personnr.]],"-",Tabel4[[#This Row],[Afdeling]],"-",Tabel4[[#This Row],[ASS_Status]])</f>
        <v>26468-2220-Inactive - Payroll Eligible</v>
      </c>
    </row>
    <row r="4092" spans="13:21" ht="33.75" x14ac:dyDescent="0.4">
      <c r="M4092" s="35" t="s">
        <v>8747</v>
      </c>
      <c r="N4092" s="35"/>
      <c r="O4092" s="35"/>
      <c r="P4092" s="35" t="s">
        <v>33491</v>
      </c>
      <c r="Q4092" s="35" t="s">
        <v>29718</v>
      </c>
      <c r="R4092" s="35" t="s">
        <v>29761</v>
      </c>
      <c r="S4092" s="35" t="s">
        <v>8749</v>
      </c>
      <c r="T4092" s="36" t="s">
        <v>116</v>
      </c>
      <c r="U4092" s="39" t="str">
        <f>_xlfn.CONCAT(Tabel4[[#This Row],[Personnr.]],"-",Tabel4[[#This Row],[Afdeling]],"-",Tabel4[[#This Row],[ASS_Status]])</f>
        <v>-2203-Inactive - Payroll Eligible</v>
      </c>
    </row>
    <row r="4093" spans="13:21" x14ac:dyDescent="0.4">
      <c r="M4093" s="35" t="s">
        <v>44675</v>
      </c>
      <c r="N4093" s="35" t="s">
        <v>50453</v>
      </c>
      <c r="O4093" s="35" t="s">
        <v>44676</v>
      </c>
      <c r="P4093" s="35" t="s">
        <v>43058</v>
      </c>
      <c r="Q4093" s="35" t="s">
        <v>29721</v>
      </c>
      <c r="R4093" s="35" t="s">
        <v>29748</v>
      </c>
      <c r="S4093" s="35" t="s">
        <v>43059</v>
      </c>
      <c r="T4093" s="36" t="s">
        <v>87</v>
      </c>
      <c r="U4093" s="39" t="str">
        <f>_xlfn.CONCAT(Tabel4[[#This Row],[Personnr.]],"-",Tabel4[[#This Row],[Afdeling]],"-",Tabel4[[#This Row],[ASS_Status]])</f>
        <v>35714-1125-Aktiv ansættelse</v>
      </c>
    </row>
    <row r="4094" spans="13:21" x14ac:dyDescent="0.4">
      <c r="M4094" s="35" t="s">
        <v>8750</v>
      </c>
      <c r="N4094" s="35" t="s">
        <v>50454</v>
      </c>
      <c r="O4094" s="35" t="s">
        <v>8751</v>
      </c>
      <c r="P4094" s="35" t="s">
        <v>33492</v>
      </c>
      <c r="Q4094" s="35" t="s">
        <v>29718</v>
      </c>
      <c r="R4094" s="35" t="s">
        <v>29761</v>
      </c>
      <c r="S4094" s="35" t="s">
        <v>8752</v>
      </c>
      <c r="T4094" s="36" t="s">
        <v>180</v>
      </c>
      <c r="U4094" s="39" t="str">
        <f>_xlfn.CONCAT(Tabel4[[#This Row],[Personnr.]],"-",Tabel4[[#This Row],[Afdeling]],"-",Tabel4[[#This Row],[ASS_Status]])</f>
        <v>34017-2368-Inactive - Payroll Eligible</v>
      </c>
    </row>
    <row r="4095" spans="13:21" ht="33.75" x14ac:dyDescent="0.4">
      <c r="M4095" s="35" t="s">
        <v>8753</v>
      </c>
      <c r="N4095" s="35" t="s">
        <v>50455</v>
      </c>
      <c r="O4095" s="35" t="s">
        <v>8754</v>
      </c>
      <c r="P4095" s="35" t="s">
        <v>33493</v>
      </c>
      <c r="Q4095" s="35" t="s">
        <v>29721</v>
      </c>
      <c r="R4095" s="35" t="s">
        <v>29748</v>
      </c>
      <c r="S4095" s="35" t="s">
        <v>8755</v>
      </c>
      <c r="T4095" s="36" t="s">
        <v>34</v>
      </c>
      <c r="U4095" s="39" t="str">
        <f>_xlfn.CONCAT(Tabel4[[#This Row],[Personnr.]],"-",Tabel4[[#This Row],[Afdeling]],"-",Tabel4[[#This Row],[ASS_Status]])</f>
        <v>32523-0119-Aktiv ansættelse</v>
      </c>
    </row>
    <row r="4096" spans="13:21" x14ac:dyDescent="0.4">
      <c r="M4096" s="35" t="s">
        <v>8756</v>
      </c>
      <c r="N4096" s="35" t="s">
        <v>50456</v>
      </c>
      <c r="O4096" s="35" t="s">
        <v>8757</v>
      </c>
      <c r="P4096" s="35" t="s">
        <v>33494</v>
      </c>
      <c r="Q4096" s="35" t="s">
        <v>29718</v>
      </c>
      <c r="R4096" s="35" t="s">
        <v>29761</v>
      </c>
      <c r="S4096" s="35" t="s">
        <v>8758</v>
      </c>
      <c r="T4096" s="36" t="s">
        <v>359</v>
      </c>
      <c r="U4096" s="39" t="str">
        <f>_xlfn.CONCAT(Tabel4[[#This Row],[Personnr.]],"-",Tabel4[[#This Row],[Afdeling]],"-",Tabel4[[#This Row],[ASS_Status]])</f>
        <v>31702-2824-Inactive - Payroll Eligible</v>
      </c>
    </row>
    <row r="4097" spans="13:21" ht="33.75" x14ac:dyDescent="0.4">
      <c r="M4097" s="35" t="s">
        <v>44677</v>
      </c>
      <c r="N4097" s="35" t="s">
        <v>50457</v>
      </c>
      <c r="O4097" s="35" t="s">
        <v>44678</v>
      </c>
      <c r="P4097" s="35" t="s">
        <v>43060</v>
      </c>
      <c r="Q4097" s="35" t="s">
        <v>29721</v>
      </c>
      <c r="R4097" s="35" t="s">
        <v>29748</v>
      </c>
      <c r="S4097" s="35" t="s">
        <v>43061</v>
      </c>
      <c r="T4097" s="36" t="s">
        <v>592</v>
      </c>
      <c r="U4097" s="39" t="str">
        <f>_xlfn.CONCAT(Tabel4[[#This Row],[Personnr.]],"-",Tabel4[[#This Row],[Afdeling]],"-",Tabel4[[#This Row],[ASS_Status]])</f>
        <v>36298-4233-Aktiv ansættelse</v>
      </c>
    </row>
    <row r="4098" spans="13:21" ht="33.75" x14ac:dyDescent="0.4">
      <c r="M4098" s="35" t="s">
        <v>8759</v>
      </c>
      <c r="N4098" s="35" t="s">
        <v>50458</v>
      </c>
      <c r="O4098" s="35" t="s">
        <v>8760</v>
      </c>
      <c r="P4098" s="35" t="s">
        <v>33495</v>
      </c>
      <c r="Q4098" s="35" t="s">
        <v>29718</v>
      </c>
      <c r="R4098" s="35" t="s">
        <v>29745</v>
      </c>
      <c r="S4098" s="35" t="s">
        <v>8761</v>
      </c>
      <c r="T4098" s="36" t="s">
        <v>85</v>
      </c>
      <c r="U4098" s="39" t="str">
        <f>_xlfn.CONCAT(Tabel4[[#This Row],[Personnr.]],"-",Tabel4[[#This Row],[Afdeling]],"-",Tabel4[[#This Row],[ASS_Status]])</f>
        <v>32990-1118-Inactive - Payroll Eligible</v>
      </c>
    </row>
    <row r="4099" spans="13:21" x14ac:dyDescent="0.4">
      <c r="M4099" s="35" t="s">
        <v>8762</v>
      </c>
      <c r="N4099" s="35" t="s">
        <v>50459</v>
      </c>
      <c r="O4099" s="35" t="s">
        <v>8763</v>
      </c>
      <c r="P4099" s="35" t="s">
        <v>33496</v>
      </c>
      <c r="Q4099" s="35" t="s">
        <v>29718</v>
      </c>
      <c r="R4099" s="35" t="s">
        <v>29745</v>
      </c>
      <c r="S4099" s="35" t="s">
        <v>8764</v>
      </c>
      <c r="T4099" s="36" t="s">
        <v>263</v>
      </c>
      <c r="U4099" s="39" t="str">
        <f>_xlfn.CONCAT(Tabel4[[#This Row],[Personnr.]],"-",Tabel4[[#This Row],[Afdeling]],"-",Tabel4[[#This Row],[ASS_Status]])</f>
        <v>27993-2610-Inactive - Payroll Eligible</v>
      </c>
    </row>
    <row r="4100" spans="13:21" x14ac:dyDescent="0.4">
      <c r="M4100" s="35" t="s">
        <v>8762</v>
      </c>
      <c r="N4100" s="35"/>
      <c r="O4100" s="35"/>
      <c r="P4100" s="35" t="s">
        <v>33497</v>
      </c>
      <c r="Q4100" s="35" t="s">
        <v>29718</v>
      </c>
      <c r="R4100" s="35" t="s">
        <v>29745</v>
      </c>
      <c r="S4100" s="35" t="s">
        <v>8764</v>
      </c>
      <c r="T4100" s="36" t="s">
        <v>263</v>
      </c>
      <c r="U4100" s="39" t="str">
        <f>_xlfn.CONCAT(Tabel4[[#This Row],[Personnr.]],"-",Tabel4[[#This Row],[Afdeling]],"-",Tabel4[[#This Row],[ASS_Status]])</f>
        <v>-2610-Inactive - Payroll Eligible</v>
      </c>
    </row>
    <row r="4101" spans="13:21" x14ac:dyDescent="0.4">
      <c r="M4101" s="35" t="s">
        <v>33498</v>
      </c>
      <c r="N4101" s="35" t="s">
        <v>50460</v>
      </c>
      <c r="O4101" s="35" t="s">
        <v>33499</v>
      </c>
      <c r="P4101" s="35" t="s">
        <v>33500</v>
      </c>
      <c r="Q4101" s="35" t="s">
        <v>29718</v>
      </c>
      <c r="R4101" s="35" t="s">
        <v>29745</v>
      </c>
      <c r="S4101" s="35" t="s">
        <v>43062</v>
      </c>
      <c r="T4101" s="36" t="s">
        <v>457</v>
      </c>
      <c r="U4101" s="39" t="str">
        <f>_xlfn.CONCAT(Tabel4[[#This Row],[Personnr.]],"-",Tabel4[[#This Row],[Afdeling]],"-",Tabel4[[#This Row],[ASS_Status]])</f>
        <v>35172-3141-Inactive - Payroll Eligible</v>
      </c>
    </row>
    <row r="4102" spans="13:21" x14ac:dyDescent="0.4">
      <c r="M4102" s="35" t="s">
        <v>33498</v>
      </c>
      <c r="N4102" s="35"/>
      <c r="O4102" s="35"/>
      <c r="P4102" s="35" t="s">
        <v>43063</v>
      </c>
      <c r="Q4102" s="35" t="s">
        <v>29718</v>
      </c>
      <c r="R4102" s="35" t="s">
        <v>29745</v>
      </c>
      <c r="S4102" s="35" t="s">
        <v>43062</v>
      </c>
      <c r="T4102" s="36" t="s">
        <v>450</v>
      </c>
      <c r="U4102" s="39" t="str">
        <f>_xlfn.CONCAT(Tabel4[[#This Row],[Personnr.]],"-",Tabel4[[#This Row],[Afdeling]],"-",Tabel4[[#This Row],[ASS_Status]])</f>
        <v>-3110-Inactive - Payroll Eligible</v>
      </c>
    </row>
    <row r="4103" spans="13:21" x14ac:dyDescent="0.4">
      <c r="M4103" s="35" t="s">
        <v>33498</v>
      </c>
      <c r="N4103" s="35"/>
      <c r="O4103" s="35"/>
      <c r="P4103" s="35" t="s">
        <v>50461</v>
      </c>
      <c r="Q4103" s="35" t="s">
        <v>29718</v>
      </c>
      <c r="R4103" s="35" t="s">
        <v>29745</v>
      </c>
      <c r="S4103" s="35" t="s">
        <v>43062</v>
      </c>
      <c r="T4103" s="36" t="s">
        <v>450</v>
      </c>
      <c r="U4103" s="39" t="str">
        <f>_xlfn.CONCAT(Tabel4[[#This Row],[Personnr.]],"-",Tabel4[[#This Row],[Afdeling]],"-",Tabel4[[#This Row],[ASS_Status]])</f>
        <v>-3110-Inactive - Payroll Eligible</v>
      </c>
    </row>
    <row r="4104" spans="13:21" x14ac:dyDescent="0.4">
      <c r="M4104" s="35" t="s">
        <v>33498</v>
      </c>
      <c r="N4104" s="35"/>
      <c r="O4104" s="35"/>
      <c r="P4104" s="35" t="s">
        <v>43064</v>
      </c>
      <c r="Q4104" s="35" t="s">
        <v>29718</v>
      </c>
      <c r="R4104" s="35" t="s">
        <v>29745</v>
      </c>
      <c r="S4104" s="35" t="s">
        <v>43062</v>
      </c>
      <c r="T4104" s="36" t="s">
        <v>457</v>
      </c>
      <c r="U4104" s="39" t="str">
        <f>_xlfn.CONCAT(Tabel4[[#This Row],[Personnr.]],"-",Tabel4[[#This Row],[Afdeling]],"-",Tabel4[[#This Row],[ASS_Status]])</f>
        <v>-3141-Inactive - Payroll Eligible</v>
      </c>
    </row>
    <row r="4105" spans="13:21" ht="33.75" x14ac:dyDescent="0.4">
      <c r="M4105" s="35" t="s">
        <v>44679</v>
      </c>
      <c r="N4105" s="35" t="s">
        <v>50462</v>
      </c>
      <c r="O4105" s="35" t="s">
        <v>44680</v>
      </c>
      <c r="P4105" s="35" t="s">
        <v>43065</v>
      </c>
      <c r="Q4105" s="35" t="s">
        <v>29718</v>
      </c>
      <c r="R4105" s="35" t="s">
        <v>29745</v>
      </c>
      <c r="S4105" s="35" t="s">
        <v>43066</v>
      </c>
      <c r="T4105" s="36" t="s">
        <v>39</v>
      </c>
      <c r="U4105" s="39" t="str">
        <f>_xlfn.CONCAT(Tabel4[[#This Row],[Personnr.]],"-",Tabel4[[#This Row],[Afdeling]],"-",Tabel4[[#This Row],[ASS_Status]])</f>
        <v>35848-0132-Inactive - Payroll Eligible</v>
      </c>
    </row>
    <row r="4106" spans="13:21" ht="33.75" x14ac:dyDescent="0.4">
      <c r="M4106" s="35" t="s">
        <v>44679</v>
      </c>
      <c r="N4106" s="35"/>
      <c r="O4106" s="35"/>
      <c r="P4106" s="35" t="s">
        <v>50463</v>
      </c>
      <c r="Q4106" s="35" t="s">
        <v>29718</v>
      </c>
      <c r="R4106" s="35" t="s">
        <v>29745</v>
      </c>
      <c r="S4106" s="35" t="s">
        <v>43066</v>
      </c>
      <c r="T4106" s="36" t="s">
        <v>39</v>
      </c>
      <c r="U4106" s="39" t="str">
        <f>_xlfn.CONCAT(Tabel4[[#This Row],[Personnr.]],"-",Tabel4[[#This Row],[Afdeling]],"-",Tabel4[[#This Row],[ASS_Status]])</f>
        <v>-0132-Inactive - Payroll Eligible</v>
      </c>
    </row>
    <row r="4107" spans="13:21" x14ac:dyDescent="0.4">
      <c r="M4107" s="35" t="s">
        <v>8765</v>
      </c>
      <c r="N4107" s="35" t="s">
        <v>50464</v>
      </c>
      <c r="O4107" s="35" t="s">
        <v>8766</v>
      </c>
      <c r="P4107" s="35" t="s">
        <v>33501</v>
      </c>
      <c r="Q4107" s="35" t="s">
        <v>29718</v>
      </c>
      <c r="R4107" s="35" t="s">
        <v>29745</v>
      </c>
      <c r="S4107" s="35" t="s">
        <v>8767</v>
      </c>
      <c r="T4107" s="36" t="s">
        <v>39</v>
      </c>
      <c r="U4107" s="39" t="str">
        <f>_xlfn.CONCAT(Tabel4[[#This Row],[Personnr.]],"-",Tabel4[[#This Row],[Afdeling]],"-",Tabel4[[#This Row],[ASS_Status]])</f>
        <v>33407-0132-Inactive - Payroll Eligible</v>
      </c>
    </row>
    <row r="4108" spans="13:21" ht="33.75" x14ac:dyDescent="0.4">
      <c r="M4108" s="35" t="s">
        <v>50465</v>
      </c>
      <c r="N4108" s="35" t="s">
        <v>50466</v>
      </c>
      <c r="O4108" s="35" t="s">
        <v>50467</v>
      </c>
      <c r="P4108" s="35" t="s">
        <v>50468</v>
      </c>
      <c r="Q4108" s="35" t="s">
        <v>29718</v>
      </c>
      <c r="R4108" s="35" t="s">
        <v>29745</v>
      </c>
      <c r="S4108" s="35" t="s">
        <v>50469</v>
      </c>
      <c r="T4108" s="36" t="s">
        <v>85</v>
      </c>
      <c r="U4108" s="39" t="str">
        <f>_xlfn.CONCAT(Tabel4[[#This Row],[Personnr.]],"-",Tabel4[[#This Row],[Afdeling]],"-",Tabel4[[#This Row],[ASS_Status]])</f>
        <v>37144-1118-Inactive - Payroll Eligible</v>
      </c>
    </row>
    <row r="4109" spans="13:21" ht="33.75" x14ac:dyDescent="0.4">
      <c r="M4109" s="35" t="s">
        <v>27796</v>
      </c>
      <c r="N4109" s="35" t="s">
        <v>50470</v>
      </c>
      <c r="O4109" s="35" t="s">
        <v>27797</v>
      </c>
      <c r="P4109" s="35" t="s">
        <v>33502</v>
      </c>
      <c r="Q4109" s="35" t="s">
        <v>29718</v>
      </c>
      <c r="R4109" s="35" t="s">
        <v>29745</v>
      </c>
      <c r="S4109" s="35" t="s">
        <v>27798</v>
      </c>
      <c r="T4109" s="36" t="s">
        <v>67</v>
      </c>
      <c r="U4109" s="39" t="str">
        <f>_xlfn.CONCAT(Tabel4[[#This Row],[Personnr.]],"-",Tabel4[[#This Row],[Afdeling]],"-",Tabel4[[#This Row],[ASS_Status]])</f>
        <v>34434-1061-Inactive - Payroll Eligible</v>
      </c>
    </row>
    <row r="4110" spans="13:21" ht="33.75" x14ac:dyDescent="0.4">
      <c r="M4110" s="35" t="s">
        <v>27796</v>
      </c>
      <c r="N4110" s="35"/>
      <c r="O4110" s="35"/>
      <c r="P4110" s="35" t="s">
        <v>50471</v>
      </c>
      <c r="Q4110" s="35" t="s">
        <v>29718</v>
      </c>
      <c r="R4110" s="35" t="s">
        <v>29745</v>
      </c>
      <c r="S4110" s="35" t="s">
        <v>27798</v>
      </c>
      <c r="T4110" s="36" t="s">
        <v>39</v>
      </c>
      <c r="U4110" s="39" t="str">
        <f>_xlfn.CONCAT(Tabel4[[#This Row],[Personnr.]],"-",Tabel4[[#This Row],[Afdeling]],"-",Tabel4[[#This Row],[ASS_Status]])</f>
        <v>-0132-Inactive - Payroll Eligible</v>
      </c>
    </row>
    <row r="4111" spans="13:21" ht="33.75" x14ac:dyDescent="0.4">
      <c r="M4111" s="35" t="s">
        <v>27796</v>
      </c>
      <c r="N4111" s="35"/>
      <c r="O4111" s="35"/>
      <c r="P4111" s="35" t="s">
        <v>50472</v>
      </c>
      <c r="Q4111" s="35" t="s">
        <v>29718</v>
      </c>
      <c r="R4111" s="35" t="s">
        <v>29745</v>
      </c>
      <c r="S4111" s="35" t="s">
        <v>27798</v>
      </c>
      <c r="T4111" s="38" t="s">
        <v>67</v>
      </c>
      <c r="U4111" s="39" t="str">
        <f>_xlfn.CONCAT(Tabel4[[#This Row],[Personnr.]],"-",Tabel4[[#This Row],[Afdeling]],"-",Tabel4[[#This Row],[ASS_Status]])</f>
        <v>-1061-Inactive - Payroll Eligible</v>
      </c>
    </row>
    <row r="4112" spans="13:21" ht="33.75" x14ac:dyDescent="0.4">
      <c r="M4112" s="35" t="s">
        <v>27796</v>
      </c>
      <c r="N4112" s="35"/>
      <c r="O4112" s="35"/>
      <c r="P4112" s="35" t="s">
        <v>50473</v>
      </c>
      <c r="Q4112" s="35" t="s">
        <v>29718</v>
      </c>
      <c r="R4112" s="35" t="s">
        <v>29745</v>
      </c>
      <c r="S4112" s="35" t="s">
        <v>27798</v>
      </c>
      <c r="T4112" s="36" t="s">
        <v>39</v>
      </c>
      <c r="U4112" s="39" t="str">
        <f>_xlfn.CONCAT(Tabel4[[#This Row],[Personnr.]],"-",Tabel4[[#This Row],[Afdeling]],"-",Tabel4[[#This Row],[ASS_Status]])</f>
        <v>-0132-Inactive - Payroll Eligible</v>
      </c>
    </row>
    <row r="4113" spans="13:21" x14ac:dyDescent="0.4">
      <c r="M4113" s="35" t="s">
        <v>8768</v>
      </c>
      <c r="N4113" s="35" t="s">
        <v>50474</v>
      </c>
      <c r="O4113" s="35" t="s">
        <v>8769</v>
      </c>
      <c r="P4113" s="35" t="s">
        <v>33503</v>
      </c>
      <c r="Q4113" s="35" t="s">
        <v>29721</v>
      </c>
      <c r="R4113" s="35" t="s">
        <v>29731</v>
      </c>
      <c r="S4113" s="35" t="s">
        <v>8770</v>
      </c>
      <c r="T4113" s="36" t="s">
        <v>806</v>
      </c>
      <c r="U4113" s="39" t="str">
        <f>_xlfn.CONCAT(Tabel4[[#This Row],[Personnr.]],"-",Tabel4[[#This Row],[Afdeling]],"-",Tabel4[[#This Row],[ASS_Status]])</f>
        <v>10403-8281-Aktiv ansættelse</v>
      </c>
    </row>
    <row r="4114" spans="13:21" x14ac:dyDescent="0.4">
      <c r="M4114" s="35" t="s">
        <v>8771</v>
      </c>
      <c r="N4114" s="35" t="s">
        <v>50475</v>
      </c>
      <c r="O4114" s="35" t="s">
        <v>8772</v>
      </c>
      <c r="P4114" s="35" t="s">
        <v>33504</v>
      </c>
      <c r="Q4114" s="35" t="s">
        <v>29718</v>
      </c>
      <c r="R4114" s="35" t="s">
        <v>29722</v>
      </c>
      <c r="S4114" s="35" t="s">
        <v>8773</v>
      </c>
      <c r="T4114" s="36" t="s">
        <v>29701</v>
      </c>
      <c r="U4114" s="39" t="str">
        <f>_xlfn.CONCAT(Tabel4[[#This Row],[Personnr.]],"-",Tabel4[[#This Row],[Afdeling]],"-",Tabel4[[#This Row],[ASS_Status]])</f>
        <v>15801-1020-Inactive - Payroll Eligible</v>
      </c>
    </row>
    <row r="4115" spans="13:21" x14ac:dyDescent="0.4">
      <c r="M4115" s="35" t="s">
        <v>8774</v>
      </c>
      <c r="N4115" s="35"/>
      <c r="O4115" s="35" t="s">
        <v>8775</v>
      </c>
      <c r="P4115" s="35" t="s">
        <v>33505</v>
      </c>
      <c r="Q4115" s="35" t="s">
        <v>29718</v>
      </c>
      <c r="R4115" s="35" t="s">
        <v>30114</v>
      </c>
      <c r="S4115" s="35" t="s">
        <v>8776</v>
      </c>
      <c r="T4115" s="36" t="s">
        <v>453</v>
      </c>
      <c r="U4115" s="39" t="str">
        <f>_xlfn.CONCAT(Tabel4[[#This Row],[Personnr.]],"-",Tabel4[[#This Row],[Afdeling]],"-",Tabel4[[#This Row],[ASS_Status]])</f>
        <v>25464-3121-Inactive - Payroll Eligible</v>
      </c>
    </row>
    <row r="4116" spans="13:21" x14ac:dyDescent="0.4">
      <c r="M4116" s="35" t="s">
        <v>8777</v>
      </c>
      <c r="N4116" s="35" t="s">
        <v>50476</v>
      </c>
      <c r="O4116" s="35" t="s">
        <v>8778</v>
      </c>
      <c r="P4116" s="35" t="s">
        <v>33506</v>
      </c>
      <c r="Q4116" s="35" t="s">
        <v>29718</v>
      </c>
      <c r="R4116" s="35" t="s">
        <v>29956</v>
      </c>
      <c r="S4116" s="35" t="s">
        <v>8779</v>
      </c>
      <c r="T4116" s="36" t="s">
        <v>283</v>
      </c>
      <c r="U4116" s="39" t="str">
        <f>_xlfn.CONCAT(Tabel4[[#This Row],[Personnr.]],"-",Tabel4[[#This Row],[Afdeling]],"-",Tabel4[[#This Row],[ASS_Status]])</f>
        <v>15139-2684-Inactive - Payroll Eligible</v>
      </c>
    </row>
    <row r="4117" spans="13:21" x14ac:dyDescent="0.4">
      <c r="M4117" s="35" t="s">
        <v>8780</v>
      </c>
      <c r="N4117" s="35" t="s">
        <v>50477</v>
      </c>
      <c r="O4117" s="35" t="s">
        <v>8781</v>
      </c>
      <c r="P4117" s="35" t="s">
        <v>33507</v>
      </c>
      <c r="Q4117" s="35" t="s">
        <v>29721</v>
      </c>
      <c r="R4117" s="35" t="s">
        <v>29722</v>
      </c>
      <c r="S4117" s="35" t="s">
        <v>8782</v>
      </c>
      <c r="T4117" s="36" t="s">
        <v>185</v>
      </c>
      <c r="U4117" s="39" t="str">
        <f>_xlfn.CONCAT(Tabel4[[#This Row],[Personnr.]],"-",Tabel4[[#This Row],[Afdeling]],"-",Tabel4[[#This Row],[ASS_Status]])</f>
        <v>2740-2386-Aktiv ansættelse</v>
      </c>
    </row>
    <row r="4118" spans="13:21" x14ac:dyDescent="0.4">
      <c r="M4118" s="35" t="s">
        <v>8783</v>
      </c>
      <c r="N4118" s="35" t="s">
        <v>50478</v>
      </c>
      <c r="O4118" s="35" t="s">
        <v>8784</v>
      </c>
      <c r="P4118" s="35" t="s">
        <v>33508</v>
      </c>
      <c r="Q4118" s="35" t="s">
        <v>29721</v>
      </c>
      <c r="R4118" s="35" t="s">
        <v>30819</v>
      </c>
      <c r="S4118" s="35" t="s">
        <v>8785</v>
      </c>
      <c r="T4118" s="36" t="s">
        <v>251</v>
      </c>
      <c r="U4118" s="39" t="str">
        <f>_xlfn.CONCAT(Tabel4[[#This Row],[Personnr.]],"-",Tabel4[[#This Row],[Afdeling]],"-",Tabel4[[#This Row],[ASS_Status]])</f>
        <v>2741-2532-Aktiv ansættelse</v>
      </c>
    </row>
    <row r="4119" spans="13:21" x14ac:dyDescent="0.4">
      <c r="M4119" s="35" t="s">
        <v>8786</v>
      </c>
      <c r="N4119" s="35" t="s">
        <v>50479</v>
      </c>
      <c r="O4119" s="35" t="s">
        <v>8787</v>
      </c>
      <c r="P4119" s="35" t="s">
        <v>33509</v>
      </c>
      <c r="Q4119" s="35" t="s">
        <v>29721</v>
      </c>
      <c r="R4119" s="35" t="s">
        <v>30311</v>
      </c>
      <c r="S4119" s="35" t="s">
        <v>8788</v>
      </c>
      <c r="T4119" s="36" t="s">
        <v>758</v>
      </c>
      <c r="U4119" s="39" t="str">
        <f>_xlfn.CONCAT(Tabel4[[#This Row],[Personnr.]],"-",Tabel4[[#This Row],[Afdeling]],"-",Tabel4[[#This Row],[ASS_Status]])</f>
        <v>11203-7720-Aktiv ansættelse</v>
      </c>
    </row>
    <row r="4120" spans="13:21" x14ac:dyDescent="0.4">
      <c r="M4120" s="35" t="s">
        <v>8789</v>
      </c>
      <c r="N4120" s="35" t="s">
        <v>50480</v>
      </c>
      <c r="O4120" s="35" t="s">
        <v>8790</v>
      </c>
      <c r="P4120" s="35" t="s">
        <v>33510</v>
      </c>
      <c r="Q4120" s="35" t="s">
        <v>29721</v>
      </c>
      <c r="R4120" s="35" t="s">
        <v>29729</v>
      </c>
      <c r="S4120" s="35" t="s">
        <v>8791</v>
      </c>
      <c r="T4120" s="36" t="s">
        <v>87</v>
      </c>
      <c r="U4120" s="39" t="str">
        <f>_xlfn.CONCAT(Tabel4[[#This Row],[Personnr.]],"-",Tabel4[[#This Row],[Afdeling]],"-",Tabel4[[#This Row],[ASS_Status]])</f>
        <v>12601-1125-Aktiv ansættelse</v>
      </c>
    </row>
    <row r="4121" spans="13:21" x14ac:dyDescent="0.4">
      <c r="M4121" s="35" t="s">
        <v>50481</v>
      </c>
      <c r="N4121" s="35" t="s">
        <v>50482</v>
      </c>
      <c r="O4121" s="35" t="s">
        <v>50483</v>
      </c>
      <c r="P4121" s="35" t="s">
        <v>50484</v>
      </c>
      <c r="Q4121" s="35" t="s">
        <v>29721</v>
      </c>
      <c r="R4121" s="35" t="s">
        <v>29719</v>
      </c>
      <c r="S4121" s="35" t="s">
        <v>50485</v>
      </c>
      <c r="T4121" s="36" t="s">
        <v>577</v>
      </c>
      <c r="U4121" s="39" t="str">
        <f>_xlfn.CONCAT(Tabel4[[#This Row],[Personnr.]],"-",Tabel4[[#This Row],[Afdeling]],"-",Tabel4[[#This Row],[ASS_Status]])</f>
        <v>36634-4110-Aktiv ansættelse</v>
      </c>
    </row>
    <row r="4122" spans="13:21" x14ac:dyDescent="0.4">
      <c r="M4122" s="35" t="s">
        <v>8792</v>
      </c>
      <c r="N4122" s="35" t="s">
        <v>50486</v>
      </c>
      <c r="O4122" s="35" t="s">
        <v>8793</v>
      </c>
      <c r="P4122" s="35" t="s">
        <v>33511</v>
      </c>
      <c r="Q4122" s="35" t="s">
        <v>29721</v>
      </c>
      <c r="R4122" s="35" t="s">
        <v>29965</v>
      </c>
      <c r="S4122" s="35" t="s">
        <v>8794</v>
      </c>
      <c r="T4122" s="36" t="s">
        <v>442</v>
      </c>
      <c r="U4122" s="39" t="str">
        <f>_xlfn.CONCAT(Tabel4[[#This Row],[Personnr.]],"-",Tabel4[[#This Row],[Afdeling]],"-",Tabel4[[#This Row],[ASS_Status]])</f>
        <v>24947-3080-Aktiv ansættelse</v>
      </c>
    </row>
    <row r="4123" spans="13:21" x14ac:dyDescent="0.4">
      <c r="M4123" s="35" t="s">
        <v>8795</v>
      </c>
      <c r="N4123" s="35" t="s">
        <v>50487</v>
      </c>
      <c r="O4123" s="35" t="s">
        <v>8796</v>
      </c>
      <c r="P4123" s="35" t="s">
        <v>33512</v>
      </c>
      <c r="Q4123" s="35" t="s">
        <v>29743</v>
      </c>
      <c r="R4123" s="35" t="s">
        <v>29726</v>
      </c>
      <c r="S4123" s="35" t="s">
        <v>8797</v>
      </c>
      <c r="T4123" s="36" t="s">
        <v>251</v>
      </c>
      <c r="U4123" s="39" t="str">
        <f>_xlfn.CONCAT(Tabel4[[#This Row],[Personnr.]],"-",Tabel4[[#This Row],[Afdeling]],"-",Tabel4[[#This Row],[ASS_Status]])</f>
        <v>2742-2532-Aktivt ansættelsesforhold</v>
      </c>
    </row>
    <row r="4124" spans="13:21" x14ac:dyDescent="0.4">
      <c r="M4124" s="35" t="s">
        <v>8798</v>
      </c>
      <c r="N4124" s="35" t="s">
        <v>50488</v>
      </c>
      <c r="O4124" s="35" t="s">
        <v>8799</v>
      </c>
      <c r="P4124" s="35" t="s">
        <v>33513</v>
      </c>
      <c r="Q4124" s="35" t="s">
        <v>29721</v>
      </c>
      <c r="R4124" s="35" t="s">
        <v>29879</v>
      </c>
      <c r="S4124" s="35" t="s">
        <v>8800</v>
      </c>
      <c r="T4124" s="36" t="s">
        <v>648</v>
      </c>
      <c r="U4124" s="39" t="str">
        <f>_xlfn.CONCAT(Tabel4[[#This Row],[Personnr.]],"-",Tabel4[[#This Row],[Afdeling]],"-",Tabel4[[#This Row],[ASS_Status]])</f>
        <v>25905-4791-Aktiv ansættelse</v>
      </c>
    </row>
    <row r="4125" spans="13:21" x14ac:dyDescent="0.4">
      <c r="M4125" s="35" t="s">
        <v>8801</v>
      </c>
      <c r="N4125" s="35" t="s">
        <v>50489</v>
      </c>
      <c r="O4125" s="35" t="s">
        <v>8802</v>
      </c>
      <c r="P4125" s="35" t="s">
        <v>33514</v>
      </c>
      <c r="Q4125" s="35" t="s">
        <v>29721</v>
      </c>
      <c r="R4125" s="35" t="s">
        <v>29817</v>
      </c>
      <c r="S4125" s="35" t="s">
        <v>8803</v>
      </c>
      <c r="T4125" s="36" t="s">
        <v>254</v>
      </c>
      <c r="U4125" s="39" t="str">
        <f>_xlfn.CONCAT(Tabel4[[#This Row],[Personnr.]],"-",Tabel4[[#This Row],[Afdeling]],"-",Tabel4[[#This Row],[ASS_Status]])</f>
        <v>17447-2562-Aktiv ansættelse</v>
      </c>
    </row>
    <row r="4126" spans="13:21" x14ac:dyDescent="0.4">
      <c r="M4126" s="35" t="s">
        <v>8804</v>
      </c>
      <c r="N4126" s="35" t="s">
        <v>50490</v>
      </c>
      <c r="O4126" s="35" t="s">
        <v>8805</v>
      </c>
      <c r="P4126" s="35" t="s">
        <v>33515</v>
      </c>
      <c r="Q4126" s="35" t="s">
        <v>29721</v>
      </c>
      <c r="R4126" s="35" t="s">
        <v>29729</v>
      </c>
      <c r="S4126" s="35" t="s">
        <v>8806</v>
      </c>
      <c r="T4126" s="36" t="s">
        <v>29</v>
      </c>
      <c r="U4126" s="39" t="str">
        <f>_xlfn.CONCAT(Tabel4[[#This Row],[Personnr.]],"-",Tabel4[[#This Row],[Afdeling]],"-",Tabel4[[#This Row],[ASS_Status]])</f>
        <v>5676-0114-Aktiv ansættelse</v>
      </c>
    </row>
    <row r="4127" spans="13:21" ht="33.75" x14ac:dyDescent="0.4">
      <c r="M4127" s="35" t="s">
        <v>8807</v>
      </c>
      <c r="N4127" s="35" t="s">
        <v>50491</v>
      </c>
      <c r="O4127" s="35" t="s">
        <v>8808</v>
      </c>
      <c r="P4127" s="35" t="s">
        <v>33516</v>
      </c>
      <c r="Q4127" s="35" t="s">
        <v>29718</v>
      </c>
      <c r="R4127" s="35" t="s">
        <v>29737</v>
      </c>
      <c r="S4127" s="35" t="s">
        <v>8809</v>
      </c>
      <c r="T4127" s="36" t="s">
        <v>162</v>
      </c>
      <c r="U4127" s="39" t="str">
        <f>_xlfn.CONCAT(Tabel4[[#This Row],[Personnr.]],"-",Tabel4[[#This Row],[Afdeling]],"-",Tabel4[[#This Row],[ASS_Status]])</f>
        <v>11129-2311-Inactive - Payroll Eligible</v>
      </c>
    </row>
    <row r="4128" spans="13:21" x14ac:dyDescent="0.4">
      <c r="M4128" s="35" t="s">
        <v>50492</v>
      </c>
      <c r="N4128" s="35" t="s">
        <v>50493</v>
      </c>
      <c r="O4128" s="35" t="s">
        <v>50494</v>
      </c>
      <c r="P4128" s="35" t="s">
        <v>50495</v>
      </c>
      <c r="Q4128" s="35" t="s">
        <v>29718</v>
      </c>
      <c r="R4128" s="35" t="s">
        <v>29745</v>
      </c>
      <c r="S4128" s="35" t="s">
        <v>50496</v>
      </c>
      <c r="T4128" s="36" t="s">
        <v>586</v>
      </c>
      <c r="U4128" s="39" t="str">
        <f>_xlfn.CONCAT(Tabel4[[#This Row],[Personnr.]],"-",Tabel4[[#This Row],[Afdeling]],"-",Tabel4[[#This Row],[ASS_Status]])</f>
        <v>37133-4200-Inactive - Payroll Eligible</v>
      </c>
    </row>
    <row r="4129" spans="13:21" x14ac:dyDescent="0.4">
      <c r="M4129" s="35" t="s">
        <v>8810</v>
      </c>
      <c r="N4129" s="35" t="s">
        <v>50497</v>
      </c>
      <c r="O4129" s="35" t="s">
        <v>8811</v>
      </c>
      <c r="P4129" s="35" t="s">
        <v>33517</v>
      </c>
      <c r="Q4129" s="35" t="s">
        <v>29721</v>
      </c>
      <c r="R4129" s="35" t="s">
        <v>29802</v>
      </c>
      <c r="S4129" s="35" t="s">
        <v>8812</v>
      </c>
      <c r="T4129" s="36" t="s">
        <v>29707</v>
      </c>
      <c r="U4129" s="39" t="str">
        <f>_xlfn.CONCAT(Tabel4[[#This Row],[Personnr.]],"-",Tabel4[[#This Row],[Afdeling]],"-",Tabel4[[#This Row],[ASS_Status]])</f>
        <v>17101-2296-Aktiv ansættelse</v>
      </c>
    </row>
    <row r="4130" spans="13:21" x14ac:dyDescent="0.4">
      <c r="M4130" s="35" t="s">
        <v>44681</v>
      </c>
      <c r="N4130" s="35" t="s">
        <v>50498</v>
      </c>
      <c r="O4130" s="35" t="s">
        <v>44682</v>
      </c>
      <c r="P4130" s="35" t="s">
        <v>43067</v>
      </c>
      <c r="Q4130" s="35" t="s">
        <v>29721</v>
      </c>
      <c r="R4130" s="35" t="s">
        <v>29719</v>
      </c>
      <c r="S4130" s="35" t="s">
        <v>43068</v>
      </c>
      <c r="T4130" s="36" t="s">
        <v>573</v>
      </c>
      <c r="U4130" s="39" t="str">
        <f>_xlfn.CONCAT(Tabel4[[#This Row],[Personnr.]],"-",Tabel4[[#This Row],[Afdeling]],"-",Tabel4[[#This Row],[ASS_Status]])</f>
        <v>36362-3800-Aktiv ansættelse</v>
      </c>
    </row>
    <row r="4131" spans="13:21" x14ac:dyDescent="0.4">
      <c r="M4131" s="35" t="s">
        <v>8813</v>
      </c>
      <c r="N4131" s="35" t="s">
        <v>50499</v>
      </c>
      <c r="O4131" s="35" t="s">
        <v>8814</v>
      </c>
      <c r="P4131" s="35" t="s">
        <v>33518</v>
      </c>
      <c r="Q4131" s="35" t="s">
        <v>29721</v>
      </c>
      <c r="R4131" s="35" t="s">
        <v>29719</v>
      </c>
      <c r="S4131" s="35" t="s">
        <v>8815</v>
      </c>
      <c r="T4131" s="36" t="s">
        <v>640</v>
      </c>
      <c r="U4131" s="39" t="str">
        <f>_xlfn.CONCAT(Tabel4[[#This Row],[Personnr.]],"-",Tabel4[[#This Row],[Afdeling]],"-",Tabel4[[#This Row],[ASS_Status]])</f>
        <v>15986-4745-Aktiv ansættelse</v>
      </c>
    </row>
    <row r="4132" spans="13:21" x14ac:dyDescent="0.4">
      <c r="M4132" s="35" t="s">
        <v>8816</v>
      </c>
      <c r="N4132" s="35" t="s">
        <v>50500</v>
      </c>
      <c r="O4132" s="35" t="s">
        <v>8817</v>
      </c>
      <c r="P4132" s="35" t="s">
        <v>33519</v>
      </c>
      <c r="Q4132" s="35" t="s">
        <v>29718</v>
      </c>
      <c r="R4132" s="35" t="s">
        <v>29737</v>
      </c>
      <c r="S4132" s="35" t="s">
        <v>8818</v>
      </c>
      <c r="T4132" s="36" t="s">
        <v>118</v>
      </c>
      <c r="U4132" s="39" t="str">
        <f>_xlfn.CONCAT(Tabel4[[#This Row],[Personnr.]],"-",Tabel4[[#This Row],[Afdeling]],"-",Tabel4[[#This Row],[ASS_Status]])</f>
        <v>20871-2220-Inactive - Payroll Eligible</v>
      </c>
    </row>
    <row r="4133" spans="13:21" x14ac:dyDescent="0.4">
      <c r="M4133" s="35" t="s">
        <v>8819</v>
      </c>
      <c r="N4133" s="35" t="s">
        <v>50501</v>
      </c>
      <c r="O4133" s="35" t="s">
        <v>8820</v>
      </c>
      <c r="P4133" s="35" t="s">
        <v>33520</v>
      </c>
      <c r="Q4133" s="35" t="s">
        <v>29721</v>
      </c>
      <c r="R4133" s="35" t="s">
        <v>29737</v>
      </c>
      <c r="S4133" s="35" t="s">
        <v>8821</v>
      </c>
      <c r="T4133" s="36" t="s">
        <v>417</v>
      </c>
      <c r="U4133" s="39" t="str">
        <f>_xlfn.CONCAT(Tabel4[[#This Row],[Personnr.]],"-",Tabel4[[#This Row],[Afdeling]],"-",Tabel4[[#This Row],[ASS_Status]])</f>
        <v>23410-3030-Aktiv ansættelse</v>
      </c>
    </row>
    <row r="4134" spans="13:21" ht="33.75" x14ac:dyDescent="0.4">
      <c r="M4134" s="35" t="s">
        <v>8822</v>
      </c>
      <c r="N4134" s="35" t="s">
        <v>50502</v>
      </c>
      <c r="O4134" s="35" t="s">
        <v>8823</v>
      </c>
      <c r="P4134" s="35" t="s">
        <v>33521</v>
      </c>
      <c r="Q4134" s="35" t="s">
        <v>29721</v>
      </c>
      <c r="R4134" s="35" t="s">
        <v>29737</v>
      </c>
      <c r="S4134" s="35" t="s">
        <v>33522</v>
      </c>
      <c r="T4134" s="36" t="s">
        <v>263</v>
      </c>
      <c r="U4134" s="39" t="str">
        <f>_xlfn.CONCAT(Tabel4[[#This Row],[Personnr.]],"-",Tabel4[[#This Row],[Afdeling]],"-",Tabel4[[#This Row],[ASS_Status]])</f>
        <v>32620-2610-Aktiv ansættelse</v>
      </c>
    </row>
    <row r="4135" spans="13:21" x14ac:dyDescent="0.4">
      <c r="M4135" s="35" t="s">
        <v>8824</v>
      </c>
      <c r="N4135" s="35" t="s">
        <v>50503</v>
      </c>
      <c r="O4135" s="35" t="s">
        <v>8825</v>
      </c>
      <c r="P4135" s="35" t="s">
        <v>33523</v>
      </c>
      <c r="Q4135" s="35" t="s">
        <v>29718</v>
      </c>
      <c r="R4135" s="35" t="s">
        <v>29761</v>
      </c>
      <c r="S4135" s="35" t="s">
        <v>8826</v>
      </c>
      <c r="T4135" s="36" t="s">
        <v>146</v>
      </c>
      <c r="U4135" s="39" t="str">
        <f>_xlfn.CONCAT(Tabel4[[#This Row],[Personnr.]],"-",Tabel4[[#This Row],[Afdeling]],"-",Tabel4[[#This Row],[ASS_Status]])</f>
        <v>25061-2273-Inactive - Payroll Eligible</v>
      </c>
    </row>
    <row r="4136" spans="13:21" x14ac:dyDescent="0.4">
      <c r="M4136" s="35" t="s">
        <v>44683</v>
      </c>
      <c r="N4136" s="35" t="s">
        <v>50504</v>
      </c>
      <c r="O4136" s="35" t="s">
        <v>44684</v>
      </c>
      <c r="P4136" s="35" t="s">
        <v>43069</v>
      </c>
      <c r="Q4136" s="35" t="s">
        <v>29721</v>
      </c>
      <c r="R4136" s="35" t="s">
        <v>29786</v>
      </c>
      <c r="S4136" s="35" t="s">
        <v>43070</v>
      </c>
      <c r="T4136" s="36" t="s">
        <v>346</v>
      </c>
      <c r="U4136" s="39" t="str">
        <f>_xlfn.CONCAT(Tabel4[[#This Row],[Personnr.]],"-",Tabel4[[#This Row],[Afdeling]],"-",Tabel4[[#This Row],[ASS_Status]])</f>
        <v>35726-2798-Aktiv ansættelse</v>
      </c>
    </row>
    <row r="4137" spans="13:21" x14ac:dyDescent="0.4">
      <c r="M4137" s="35" t="s">
        <v>8827</v>
      </c>
      <c r="N4137" s="35" t="s">
        <v>50505</v>
      </c>
      <c r="O4137" s="35" t="s">
        <v>8828</v>
      </c>
      <c r="P4137" s="35" t="s">
        <v>33524</v>
      </c>
      <c r="Q4137" s="35" t="s">
        <v>29718</v>
      </c>
      <c r="R4137" s="35" t="s">
        <v>29761</v>
      </c>
      <c r="S4137" s="35" t="s">
        <v>8829</v>
      </c>
      <c r="T4137" s="36" t="s">
        <v>265</v>
      </c>
      <c r="U4137" s="39" t="str">
        <f>_xlfn.CONCAT(Tabel4[[#This Row],[Personnr.]],"-",Tabel4[[#This Row],[Afdeling]],"-",Tabel4[[#This Row],[ASS_Status]])</f>
        <v>30122-2620-Inactive - Payroll Eligible</v>
      </c>
    </row>
    <row r="4138" spans="13:21" x14ac:dyDescent="0.4">
      <c r="M4138" s="35" t="s">
        <v>8830</v>
      </c>
      <c r="N4138" s="35" t="s">
        <v>50506</v>
      </c>
      <c r="O4138" s="35" t="s">
        <v>8831</v>
      </c>
      <c r="P4138" s="35" t="s">
        <v>33525</v>
      </c>
      <c r="Q4138" s="35" t="s">
        <v>29718</v>
      </c>
      <c r="R4138" s="35" t="s">
        <v>29754</v>
      </c>
      <c r="S4138" s="35" t="s">
        <v>8832</v>
      </c>
      <c r="T4138" s="36" t="s">
        <v>826</v>
      </c>
      <c r="U4138" s="39" t="str">
        <f>_xlfn.CONCAT(Tabel4[[#This Row],[Personnr.]],"-",Tabel4[[#This Row],[Afdeling]],"-",Tabel4[[#This Row],[ASS_Status]])</f>
        <v>33315-8420-Inactive - Payroll Eligible</v>
      </c>
    </row>
    <row r="4139" spans="13:21" x14ac:dyDescent="0.4">
      <c r="M4139" s="35" t="s">
        <v>8830</v>
      </c>
      <c r="N4139" s="35"/>
      <c r="O4139" s="35"/>
      <c r="P4139" s="35" t="s">
        <v>33526</v>
      </c>
      <c r="Q4139" s="35" t="s">
        <v>29718</v>
      </c>
      <c r="R4139" s="35" t="s">
        <v>30191</v>
      </c>
      <c r="S4139" s="35" t="s">
        <v>8832</v>
      </c>
      <c r="T4139" s="36" t="s">
        <v>817</v>
      </c>
      <c r="U4139" s="39" t="str">
        <f>_xlfn.CONCAT(Tabel4[[#This Row],[Personnr.]],"-",Tabel4[[#This Row],[Afdeling]],"-",Tabel4[[#This Row],[ASS_Status]])</f>
        <v>-8330-Inactive - Payroll Eligible</v>
      </c>
    </row>
    <row r="4140" spans="13:21" x14ac:dyDescent="0.4">
      <c r="M4140" s="35" t="s">
        <v>50507</v>
      </c>
      <c r="N4140" s="35" t="s">
        <v>50508</v>
      </c>
      <c r="O4140" s="35" t="s">
        <v>50509</v>
      </c>
      <c r="P4140" s="35" t="s">
        <v>50510</v>
      </c>
      <c r="Q4140" s="35" t="s">
        <v>29721</v>
      </c>
      <c r="R4140" s="35" t="s">
        <v>29745</v>
      </c>
      <c r="S4140" s="35" t="s">
        <v>50511</v>
      </c>
      <c r="T4140" s="36" t="s">
        <v>723</v>
      </c>
      <c r="U4140" s="39" t="str">
        <f>_xlfn.CONCAT(Tabel4[[#This Row],[Personnr.]],"-",Tabel4[[#This Row],[Afdeling]],"-",Tabel4[[#This Row],[ASS_Status]])</f>
        <v>36920-6245-Aktiv ansættelse</v>
      </c>
    </row>
    <row r="4141" spans="13:21" ht="33.75" x14ac:dyDescent="0.4">
      <c r="M4141" s="35" t="s">
        <v>50512</v>
      </c>
      <c r="N4141" s="35" t="s">
        <v>50513</v>
      </c>
      <c r="O4141" s="35" t="s">
        <v>50514</v>
      </c>
      <c r="P4141" s="35" t="s">
        <v>50515</v>
      </c>
      <c r="Q4141" s="35" t="s">
        <v>29721</v>
      </c>
      <c r="R4141" s="35" t="s">
        <v>29748</v>
      </c>
      <c r="S4141" s="35" t="s">
        <v>50516</v>
      </c>
      <c r="T4141" s="36" t="s">
        <v>135</v>
      </c>
      <c r="U4141" s="39" t="str">
        <f>_xlfn.CONCAT(Tabel4[[#This Row],[Personnr.]],"-",Tabel4[[#This Row],[Afdeling]],"-",Tabel4[[#This Row],[ASS_Status]])</f>
        <v>36751-2250-Aktiv ansættelse</v>
      </c>
    </row>
    <row r="4142" spans="13:21" x14ac:dyDescent="0.4">
      <c r="M4142" s="35" t="s">
        <v>33527</v>
      </c>
      <c r="N4142" s="35" t="s">
        <v>50517</v>
      </c>
      <c r="O4142" s="35" t="s">
        <v>33528</v>
      </c>
      <c r="P4142" s="35" t="s">
        <v>33529</v>
      </c>
      <c r="Q4142" s="35" t="s">
        <v>29721</v>
      </c>
      <c r="R4142" s="35" t="s">
        <v>29719</v>
      </c>
      <c r="S4142" s="35" t="s">
        <v>33530</v>
      </c>
      <c r="T4142" s="36" t="s">
        <v>412</v>
      </c>
      <c r="U4142" s="39" t="str">
        <f>_xlfn.CONCAT(Tabel4[[#This Row],[Personnr.]],"-",Tabel4[[#This Row],[Afdeling]],"-",Tabel4[[#This Row],[ASS_Status]])</f>
        <v>35334-3019-Aktiv ansættelse</v>
      </c>
    </row>
    <row r="4143" spans="13:21" ht="33.75" x14ac:dyDescent="0.4">
      <c r="M4143" s="35" t="s">
        <v>8833</v>
      </c>
      <c r="N4143" s="35" t="s">
        <v>50518</v>
      </c>
      <c r="O4143" s="35" t="s">
        <v>8834</v>
      </c>
      <c r="P4143" s="35" t="s">
        <v>33531</v>
      </c>
      <c r="Q4143" s="35" t="s">
        <v>29718</v>
      </c>
      <c r="R4143" s="35" t="s">
        <v>29754</v>
      </c>
      <c r="S4143" s="35" t="s">
        <v>8835</v>
      </c>
      <c r="T4143" s="36" t="s">
        <v>718</v>
      </c>
      <c r="U4143" s="39" t="str">
        <f>_xlfn.CONCAT(Tabel4[[#This Row],[Personnr.]],"-",Tabel4[[#This Row],[Afdeling]],"-",Tabel4[[#This Row],[ASS_Status]])</f>
        <v>33829-6213-Inactive - Payroll Eligible</v>
      </c>
    </row>
    <row r="4144" spans="13:21" x14ac:dyDescent="0.4">
      <c r="M4144" s="35" t="s">
        <v>50519</v>
      </c>
      <c r="N4144" s="35" t="s">
        <v>50520</v>
      </c>
      <c r="O4144" s="35" t="s">
        <v>50521</v>
      </c>
      <c r="P4144" s="35" t="s">
        <v>50522</v>
      </c>
      <c r="Q4144" s="35" t="s">
        <v>29721</v>
      </c>
      <c r="R4144" s="35" t="s">
        <v>29817</v>
      </c>
      <c r="S4144" s="35" t="s">
        <v>50523</v>
      </c>
      <c r="T4144" s="36" t="s">
        <v>76</v>
      </c>
      <c r="U4144" s="39" t="str">
        <f>_xlfn.CONCAT(Tabel4[[#This Row],[Personnr.]],"-",Tabel4[[#This Row],[Afdeling]],"-",Tabel4[[#This Row],[ASS_Status]])</f>
        <v>37755-1100-Aktiv ansættelse</v>
      </c>
    </row>
    <row r="4145" spans="13:21" x14ac:dyDescent="0.4">
      <c r="M4145" s="35" t="s">
        <v>50524</v>
      </c>
      <c r="N4145" s="35" t="s">
        <v>50525</v>
      </c>
      <c r="O4145" s="35" t="s">
        <v>50526</v>
      </c>
      <c r="P4145" s="35" t="s">
        <v>50527</v>
      </c>
      <c r="Q4145" s="35" t="s">
        <v>29721</v>
      </c>
      <c r="R4145" s="35" t="s">
        <v>29745</v>
      </c>
      <c r="S4145" s="35" t="s">
        <v>50528</v>
      </c>
      <c r="T4145" s="36" t="s">
        <v>726</v>
      </c>
      <c r="U4145" s="39" t="str">
        <f>_xlfn.CONCAT(Tabel4[[#This Row],[Personnr.]],"-",Tabel4[[#This Row],[Afdeling]],"-",Tabel4[[#This Row],[ASS_Status]])</f>
        <v>37113-6271-Aktiv ansættelse</v>
      </c>
    </row>
    <row r="4146" spans="13:21" x14ac:dyDescent="0.4">
      <c r="M4146" s="35" t="s">
        <v>50524</v>
      </c>
      <c r="N4146" s="35"/>
      <c r="O4146" s="35"/>
      <c r="P4146" s="35" t="s">
        <v>50529</v>
      </c>
      <c r="Q4146" s="35" t="s">
        <v>29718</v>
      </c>
      <c r="R4146" s="35" t="s">
        <v>29745</v>
      </c>
      <c r="S4146" s="35" t="s">
        <v>50528</v>
      </c>
      <c r="T4146" s="36" t="s">
        <v>39</v>
      </c>
      <c r="U4146" s="39" t="str">
        <f>_xlfn.CONCAT(Tabel4[[#This Row],[Personnr.]],"-",Tabel4[[#This Row],[Afdeling]],"-",Tabel4[[#This Row],[ASS_Status]])</f>
        <v>-0132-Inactive - Payroll Eligible</v>
      </c>
    </row>
    <row r="4147" spans="13:21" ht="33.75" x14ac:dyDescent="0.4">
      <c r="M4147" s="35" t="s">
        <v>50530</v>
      </c>
      <c r="N4147" s="35" t="s">
        <v>50531</v>
      </c>
      <c r="O4147" s="35" t="s">
        <v>50532</v>
      </c>
      <c r="P4147" s="35" t="s">
        <v>50533</v>
      </c>
      <c r="Q4147" s="35" t="s">
        <v>29721</v>
      </c>
      <c r="R4147" s="35" t="s">
        <v>30191</v>
      </c>
      <c r="S4147" s="35" t="s">
        <v>50534</v>
      </c>
      <c r="T4147" s="36" t="s">
        <v>818</v>
      </c>
      <c r="U4147" s="39" t="str">
        <f>_xlfn.CONCAT(Tabel4[[#This Row],[Personnr.]],"-",Tabel4[[#This Row],[Afdeling]],"-",Tabel4[[#This Row],[ASS_Status]])</f>
        <v>36782-8340-Aktiv ansættelse</v>
      </c>
    </row>
    <row r="4148" spans="13:21" x14ac:dyDescent="0.4">
      <c r="M4148" s="35" t="s">
        <v>8836</v>
      </c>
      <c r="N4148" s="35" t="s">
        <v>50535</v>
      </c>
      <c r="O4148" s="35" t="s">
        <v>8837</v>
      </c>
      <c r="P4148" s="35" t="s">
        <v>33532</v>
      </c>
      <c r="Q4148" s="35" t="s">
        <v>29721</v>
      </c>
      <c r="R4148" s="35" t="s">
        <v>29719</v>
      </c>
      <c r="S4148" s="35" t="s">
        <v>8838</v>
      </c>
      <c r="T4148" s="36" t="s">
        <v>417</v>
      </c>
      <c r="U4148" s="39" t="str">
        <f>_xlfn.CONCAT(Tabel4[[#This Row],[Personnr.]],"-",Tabel4[[#This Row],[Afdeling]],"-",Tabel4[[#This Row],[ASS_Status]])</f>
        <v>4176-3030-Aktiv ansættelse</v>
      </c>
    </row>
    <row r="4149" spans="13:21" x14ac:dyDescent="0.4">
      <c r="M4149" s="35" t="s">
        <v>50536</v>
      </c>
      <c r="N4149" s="35" t="s">
        <v>50537</v>
      </c>
      <c r="O4149" s="35" t="s">
        <v>50538</v>
      </c>
      <c r="P4149" s="35" t="s">
        <v>50539</v>
      </c>
      <c r="Q4149" s="35" t="s">
        <v>29721</v>
      </c>
      <c r="R4149" s="35" t="s">
        <v>29731</v>
      </c>
      <c r="S4149" s="35" t="s">
        <v>50540</v>
      </c>
      <c r="T4149" s="36" t="s">
        <v>812</v>
      </c>
      <c r="U4149" s="39" t="str">
        <f>_xlfn.CONCAT(Tabel4[[#This Row],[Personnr.]],"-",Tabel4[[#This Row],[Afdeling]],"-",Tabel4[[#This Row],[ASS_Status]])</f>
        <v>37694-8287-Aktiv ansættelse</v>
      </c>
    </row>
    <row r="4150" spans="13:21" x14ac:dyDescent="0.4">
      <c r="M4150" s="35" t="s">
        <v>8839</v>
      </c>
      <c r="N4150" s="35" t="s">
        <v>50541</v>
      </c>
      <c r="O4150" s="35" t="s">
        <v>8840</v>
      </c>
      <c r="P4150" s="35" t="s">
        <v>33533</v>
      </c>
      <c r="Q4150" s="35" t="s">
        <v>29721</v>
      </c>
      <c r="R4150" s="35" t="s">
        <v>30036</v>
      </c>
      <c r="S4150" s="35" t="s">
        <v>8841</v>
      </c>
      <c r="T4150" s="36" t="s">
        <v>618</v>
      </c>
      <c r="U4150" s="39" t="str">
        <f>_xlfn.CONCAT(Tabel4[[#This Row],[Personnr.]],"-",Tabel4[[#This Row],[Afdeling]],"-",Tabel4[[#This Row],[ASS_Status]])</f>
        <v>17348-4625-Aktiv ansættelse</v>
      </c>
    </row>
    <row r="4151" spans="13:21" x14ac:dyDescent="0.4">
      <c r="M4151" s="35" t="s">
        <v>8842</v>
      </c>
      <c r="N4151" s="35" t="s">
        <v>50542</v>
      </c>
      <c r="O4151" s="35" t="s">
        <v>540</v>
      </c>
      <c r="P4151" s="35" t="s">
        <v>33534</v>
      </c>
      <c r="Q4151" s="35" t="s">
        <v>29721</v>
      </c>
      <c r="R4151" s="35" t="s">
        <v>29722</v>
      </c>
      <c r="S4151" s="35" t="s">
        <v>8843</v>
      </c>
      <c r="T4151" s="36" t="s">
        <v>180</v>
      </c>
      <c r="U4151" s="39" t="str">
        <f>_xlfn.CONCAT(Tabel4[[#This Row],[Personnr.]],"-",Tabel4[[#This Row],[Afdeling]],"-",Tabel4[[#This Row],[ASS_Status]])</f>
        <v>3432-2368-Aktiv ansættelse</v>
      </c>
    </row>
    <row r="4152" spans="13:21" x14ac:dyDescent="0.4">
      <c r="M4152" s="35" t="s">
        <v>8844</v>
      </c>
      <c r="N4152" s="35" t="s">
        <v>50543</v>
      </c>
      <c r="O4152" s="35" t="s">
        <v>8845</v>
      </c>
      <c r="P4152" s="35" t="s">
        <v>33535</v>
      </c>
      <c r="Q4152" s="35" t="s">
        <v>29721</v>
      </c>
      <c r="R4152" s="35" t="s">
        <v>29722</v>
      </c>
      <c r="S4152" s="35" t="s">
        <v>8846</v>
      </c>
      <c r="T4152" s="36" t="s">
        <v>553</v>
      </c>
      <c r="U4152" s="39" t="str">
        <f>_xlfn.CONCAT(Tabel4[[#This Row],[Personnr.]],"-",Tabel4[[#This Row],[Afdeling]],"-",Tabel4[[#This Row],[ASS_Status]])</f>
        <v>24796-3500-Aktiv ansættelse</v>
      </c>
    </row>
    <row r="4153" spans="13:21" x14ac:dyDescent="0.4">
      <c r="M4153" s="35" t="s">
        <v>8847</v>
      </c>
      <c r="N4153" s="35" t="s">
        <v>50544</v>
      </c>
      <c r="O4153" s="35" t="s">
        <v>8848</v>
      </c>
      <c r="P4153" s="35" t="s">
        <v>33536</v>
      </c>
      <c r="Q4153" s="35" t="s">
        <v>29718</v>
      </c>
      <c r="R4153" s="35" t="s">
        <v>31837</v>
      </c>
      <c r="S4153" s="35" t="s">
        <v>8849</v>
      </c>
      <c r="T4153" s="36" t="s">
        <v>25</v>
      </c>
      <c r="U4153" s="39" t="str">
        <f>_xlfn.CONCAT(Tabel4[[#This Row],[Personnr.]],"-",Tabel4[[#This Row],[Afdeling]],"-",Tabel4[[#This Row],[ASS_Status]])</f>
        <v>14577-0102-Inactive - Payroll Eligible</v>
      </c>
    </row>
    <row r="4154" spans="13:21" x14ac:dyDescent="0.4">
      <c r="M4154" s="35" t="s">
        <v>8850</v>
      </c>
      <c r="N4154" s="35" t="s">
        <v>50545</v>
      </c>
      <c r="O4154" s="35" t="s">
        <v>8851</v>
      </c>
      <c r="P4154" s="35" t="s">
        <v>33537</v>
      </c>
      <c r="Q4154" s="35" t="s">
        <v>29718</v>
      </c>
      <c r="R4154" s="35" t="s">
        <v>30146</v>
      </c>
      <c r="S4154" s="35" t="s">
        <v>8852</v>
      </c>
      <c r="T4154" s="36" t="s">
        <v>350</v>
      </c>
      <c r="U4154" s="39" t="str">
        <f>_xlfn.CONCAT(Tabel4[[#This Row],[Personnr.]],"-",Tabel4[[#This Row],[Afdeling]],"-",Tabel4[[#This Row],[ASS_Status]])</f>
        <v>27846-2810-Inactive - Payroll Eligible</v>
      </c>
    </row>
    <row r="4155" spans="13:21" x14ac:dyDescent="0.4">
      <c r="M4155" s="35" t="s">
        <v>27800</v>
      </c>
      <c r="N4155" s="35" t="s">
        <v>50546</v>
      </c>
      <c r="O4155" s="35" t="s">
        <v>27801</v>
      </c>
      <c r="P4155" s="35" t="s">
        <v>33538</v>
      </c>
      <c r="Q4155" s="35" t="s">
        <v>29718</v>
      </c>
      <c r="R4155" s="35" t="s">
        <v>29926</v>
      </c>
      <c r="S4155" s="35" t="s">
        <v>27802</v>
      </c>
      <c r="T4155" s="36" t="s">
        <v>37</v>
      </c>
      <c r="U4155" s="39" t="str">
        <f>_xlfn.CONCAT(Tabel4[[#This Row],[Personnr.]],"-",Tabel4[[#This Row],[Afdeling]],"-",Tabel4[[#This Row],[ASS_Status]])</f>
        <v>34228-0122-Inactive - Payroll Eligible</v>
      </c>
    </row>
    <row r="4156" spans="13:21" x14ac:dyDescent="0.4">
      <c r="M4156" s="35" t="s">
        <v>27800</v>
      </c>
      <c r="N4156" s="35"/>
      <c r="O4156" s="35"/>
      <c r="P4156" s="35" t="s">
        <v>50547</v>
      </c>
      <c r="Q4156" s="35" t="s">
        <v>29721</v>
      </c>
      <c r="R4156" s="35" t="s">
        <v>29926</v>
      </c>
      <c r="S4156" s="35" t="s">
        <v>27802</v>
      </c>
      <c r="T4156" s="36" t="s">
        <v>37</v>
      </c>
      <c r="U4156" s="39" t="str">
        <f>_xlfn.CONCAT(Tabel4[[#This Row],[Personnr.]],"-",Tabel4[[#This Row],[Afdeling]],"-",Tabel4[[#This Row],[ASS_Status]])</f>
        <v>-0122-Aktiv ansættelse</v>
      </c>
    </row>
    <row r="4157" spans="13:21" x14ac:dyDescent="0.4">
      <c r="M4157" s="35" t="s">
        <v>8853</v>
      </c>
      <c r="N4157" s="35" t="s">
        <v>50548</v>
      </c>
      <c r="O4157" s="35" t="s">
        <v>8854</v>
      </c>
      <c r="P4157" s="35" t="s">
        <v>33539</v>
      </c>
      <c r="Q4157" s="35" t="s">
        <v>29721</v>
      </c>
      <c r="R4157" s="35" t="s">
        <v>29797</v>
      </c>
      <c r="S4157" s="35" t="s">
        <v>8855</v>
      </c>
      <c r="T4157" s="36" t="s">
        <v>93</v>
      </c>
      <c r="U4157" s="39" t="str">
        <f>_xlfn.CONCAT(Tabel4[[#This Row],[Personnr.]],"-",Tabel4[[#This Row],[Afdeling]],"-",Tabel4[[#This Row],[ASS_Status]])</f>
        <v>11716-1140-Aktiv ansættelse</v>
      </c>
    </row>
    <row r="4158" spans="13:21" ht="33.75" x14ac:dyDescent="0.4">
      <c r="M4158" s="35" t="s">
        <v>8856</v>
      </c>
      <c r="N4158" s="35" t="s">
        <v>50549</v>
      </c>
      <c r="O4158" s="35" t="s">
        <v>8857</v>
      </c>
      <c r="P4158" s="35" t="s">
        <v>33540</v>
      </c>
      <c r="Q4158" s="35" t="s">
        <v>29721</v>
      </c>
      <c r="R4158" s="35" t="s">
        <v>29956</v>
      </c>
      <c r="S4158" s="35" t="s">
        <v>8858</v>
      </c>
      <c r="T4158" s="36" t="s">
        <v>530</v>
      </c>
      <c r="U4158" s="39" t="str">
        <f>_xlfn.CONCAT(Tabel4[[#This Row],[Personnr.]],"-",Tabel4[[#This Row],[Afdeling]],"-",Tabel4[[#This Row],[ASS_Status]])</f>
        <v>19127-3401-Aktiv ansættelse</v>
      </c>
    </row>
    <row r="4159" spans="13:21" x14ac:dyDescent="0.4">
      <c r="M4159" s="35" t="s">
        <v>8859</v>
      </c>
      <c r="N4159" s="35" t="s">
        <v>50550</v>
      </c>
      <c r="O4159" s="35" t="s">
        <v>8860</v>
      </c>
      <c r="P4159" s="35" t="s">
        <v>33541</v>
      </c>
      <c r="Q4159" s="35" t="s">
        <v>29721</v>
      </c>
      <c r="R4159" s="35" t="s">
        <v>29729</v>
      </c>
      <c r="S4159" s="35" t="s">
        <v>8861</v>
      </c>
      <c r="T4159" s="36" t="s">
        <v>51</v>
      </c>
      <c r="U4159" s="39" t="str">
        <f>_xlfn.CONCAT(Tabel4[[#This Row],[Personnr.]],"-",Tabel4[[#This Row],[Afdeling]],"-",Tabel4[[#This Row],[ASS_Status]])</f>
        <v>11635-1030-Aktiv ansættelse</v>
      </c>
    </row>
    <row r="4160" spans="13:21" ht="33.75" x14ac:dyDescent="0.4">
      <c r="M4160" s="35" t="s">
        <v>27803</v>
      </c>
      <c r="N4160" s="35" t="s">
        <v>50551</v>
      </c>
      <c r="O4160" s="35" t="s">
        <v>27804</v>
      </c>
      <c r="P4160" s="35" t="s">
        <v>33542</v>
      </c>
      <c r="Q4160" s="35" t="s">
        <v>29721</v>
      </c>
      <c r="R4160" s="35" t="s">
        <v>29748</v>
      </c>
      <c r="S4160" s="35" t="s">
        <v>27805</v>
      </c>
      <c r="T4160" s="36" t="s">
        <v>93</v>
      </c>
      <c r="U4160" s="39" t="str">
        <f>_xlfn.CONCAT(Tabel4[[#This Row],[Personnr.]],"-",Tabel4[[#This Row],[Afdeling]],"-",Tabel4[[#This Row],[ASS_Status]])</f>
        <v>34260-1140-Aktiv ansættelse</v>
      </c>
    </row>
    <row r="4161" spans="13:21" ht="33.75" x14ac:dyDescent="0.4">
      <c r="M4161" s="35" t="s">
        <v>8862</v>
      </c>
      <c r="N4161" s="35" t="s">
        <v>50552</v>
      </c>
      <c r="O4161" s="35" t="s">
        <v>8863</v>
      </c>
      <c r="P4161" s="35" t="s">
        <v>33543</v>
      </c>
      <c r="Q4161" s="35" t="s">
        <v>29718</v>
      </c>
      <c r="R4161" s="35" t="s">
        <v>29754</v>
      </c>
      <c r="S4161" s="35" t="s">
        <v>8864</v>
      </c>
      <c r="T4161" s="36" t="s">
        <v>76</v>
      </c>
      <c r="U4161" s="39" t="str">
        <f>_xlfn.CONCAT(Tabel4[[#This Row],[Personnr.]],"-",Tabel4[[#This Row],[Afdeling]],"-",Tabel4[[#This Row],[ASS_Status]])</f>
        <v>33256-1100-Inactive - Payroll Eligible</v>
      </c>
    </row>
    <row r="4162" spans="13:21" x14ac:dyDescent="0.4">
      <c r="M4162" s="35" t="s">
        <v>8865</v>
      </c>
      <c r="N4162" s="35" t="s">
        <v>50553</v>
      </c>
      <c r="O4162" s="35" t="s">
        <v>8866</v>
      </c>
      <c r="P4162" s="35" t="s">
        <v>33544</v>
      </c>
      <c r="Q4162" s="35" t="s">
        <v>29743</v>
      </c>
      <c r="R4162" s="35" t="s">
        <v>29737</v>
      </c>
      <c r="S4162" s="35" t="s">
        <v>8867</v>
      </c>
      <c r="T4162" s="36" t="s">
        <v>51</v>
      </c>
      <c r="U4162" s="39" t="str">
        <f>_xlfn.CONCAT(Tabel4[[#This Row],[Personnr.]],"-",Tabel4[[#This Row],[Afdeling]],"-",Tabel4[[#This Row],[ASS_Status]])</f>
        <v>32554-1030-Aktivt ansættelsesforhold</v>
      </c>
    </row>
    <row r="4163" spans="13:21" x14ac:dyDescent="0.4">
      <c r="M4163" s="35" t="s">
        <v>8868</v>
      </c>
      <c r="N4163" s="35" t="s">
        <v>50554</v>
      </c>
      <c r="O4163" s="35" t="s">
        <v>8869</v>
      </c>
      <c r="P4163" s="35" t="s">
        <v>33545</v>
      </c>
      <c r="Q4163" s="35" t="s">
        <v>29718</v>
      </c>
      <c r="R4163" s="35" t="s">
        <v>29761</v>
      </c>
      <c r="S4163" s="35" t="s">
        <v>8870</v>
      </c>
      <c r="T4163" s="36" t="s">
        <v>33</v>
      </c>
      <c r="U4163" s="39" t="str">
        <f>_xlfn.CONCAT(Tabel4[[#This Row],[Personnr.]],"-",Tabel4[[#This Row],[Afdeling]],"-",Tabel4[[#This Row],[ASS_Status]])</f>
        <v>30019-0118-Inactive - Payroll Eligible</v>
      </c>
    </row>
    <row r="4164" spans="13:21" x14ac:dyDescent="0.4">
      <c r="M4164" s="35" t="s">
        <v>8871</v>
      </c>
      <c r="N4164" s="35" t="s">
        <v>50555</v>
      </c>
      <c r="O4164" s="35" t="s">
        <v>8872</v>
      </c>
      <c r="P4164" s="35" t="s">
        <v>33546</v>
      </c>
      <c r="Q4164" s="35" t="s">
        <v>29718</v>
      </c>
      <c r="R4164" s="35" t="s">
        <v>29748</v>
      </c>
      <c r="S4164" s="35" t="s">
        <v>8873</v>
      </c>
      <c r="T4164" s="36" t="s">
        <v>584</v>
      </c>
      <c r="U4164" s="39" t="str">
        <f>_xlfn.CONCAT(Tabel4[[#This Row],[Personnr.]],"-",Tabel4[[#This Row],[Afdeling]],"-",Tabel4[[#This Row],[ASS_Status]])</f>
        <v>29880-4185-Inactive - Payroll Eligible</v>
      </c>
    </row>
    <row r="4165" spans="13:21" x14ac:dyDescent="0.4">
      <c r="M4165" s="35" t="s">
        <v>8874</v>
      </c>
      <c r="N4165" s="35" t="s">
        <v>50556</v>
      </c>
      <c r="O4165" s="35" t="s">
        <v>8875</v>
      </c>
      <c r="P4165" s="35" t="s">
        <v>33547</v>
      </c>
      <c r="Q4165" s="35" t="s">
        <v>29718</v>
      </c>
      <c r="R4165" s="35" t="s">
        <v>29748</v>
      </c>
      <c r="S4165" s="35" t="s">
        <v>8876</v>
      </c>
      <c r="T4165" s="36" t="s">
        <v>185</v>
      </c>
      <c r="U4165" s="39" t="str">
        <f>_xlfn.CONCAT(Tabel4[[#This Row],[Personnr.]],"-",Tabel4[[#This Row],[Afdeling]],"-",Tabel4[[#This Row],[ASS_Status]])</f>
        <v>26557-2386-Inactive - Payroll Eligible</v>
      </c>
    </row>
    <row r="4166" spans="13:21" x14ac:dyDescent="0.4">
      <c r="M4166" s="35" t="s">
        <v>50557</v>
      </c>
      <c r="N4166" s="35" t="s">
        <v>50558</v>
      </c>
      <c r="O4166" s="35" t="s">
        <v>50559</v>
      </c>
      <c r="P4166" s="35" t="s">
        <v>50560</v>
      </c>
      <c r="Q4166" s="35" t="s">
        <v>29721</v>
      </c>
      <c r="R4166" s="35" t="s">
        <v>29737</v>
      </c>
      <c r="S4166" s="35" t="s">
        <v>50561</v>
      </c>
      <c r="T4166" s="36" t="s">
        <v>645</v>
      </c>
      <c r="U4166" s="39" t="str">
        <f>_xlfn.CONCAT(Tabel4[[#This Row],[Personnr.]],"-",Tabel4[[#This Row],[Afdeling]],"-",Tabel4[[#This Row],[ASS_Status]])</f>
        <v>36896-4775-Aktiv ansættelse</v>
      </c>
    </row>
    <row r="4167" spans="13:21" x14ac:dyDescent="0.4">
      <c r="M4167" s="35" t="s">
        <v>44685</v>
      </c>
      <c r="N4167" s="35" t="s">
        <v>50562</v>
      </c>
      <c r="O4167" s="35" t="s">
        <v>44686</v>
      </c>
      <c r="P4167" s="35" t="s">
        <v>43071</v>
      </c>
      <c r="Q4167" s="35" t="s">
        <v>29721</v>
      </c>
      <c r="R4167" s="35" t="s">
        <v>29748</v>
      </c>
      <c r="S4167" s="35" t="s">
        <v>43072</v>
      </c>
      <c r="T4167" s="36" t="s">
        <v>33</v>
      </c>
      <c r="U4167" s="39" t="str">
        <f>_xlfn.CONCAT(Tabel4[[#This Row],[Personnr.]],"-",Tabel4[[#This Row],[Afdeling]],"-",Tabel4[[#This Row],[ASS_Status]])</f>
        <v>35716-0118-Aktiv ansættelse</v>
      </c>
    </row>
    <row r="4168" spans="13:21" x14ac:dyDescent="0.4">
      <c r="M4168" s="35" t="s">
        <v>33548</v>
      </c>
      <c r="N4168" s="35" t="s">
        <v>50563</v>
      </c>
      <c r="O4168" s="35" t="s">
        <v>33549</v>
      </c>
      <c r="P4168" s="35" t="s">
        <v>33550</v>
      </c>
      <c r="Q4168" s="35" t="s">
        <v>29721</v>
      </c>
      <c r="R4168" s="35" t="s">
        <v>29748</v>
      </c>
      <c r="S4168" s="35" t="s">
        <v>33551</v>
      </c>
      <c r="T4168" s="36" t="s">
        <v>615</v>
      </c>
      <c r="U4168" s="39" t="str">
        <f>_xlfn.CONCAT(Tabel4[[#This Row],[Personnr.]],"-",Tabel4[[#This Row],[Afdeling]],"-",Tabel4[[#This Row],[ASS_Status]])</f>
        <v>35554-4615-Aktiv ansættelse</v>
      </c>
    </row>
    <row r="4169" spans="13:21" x14ac:dyDescent="0.4">
      <c r="M4169" s="35" t="s">
        <v>27806</v>
      </c>
      <c r="N4169" s="35" t="s">
        <v>50564</v>
      </c>
      <c r="O4169" s="35" t="s">
        <v>27807</v>
      </c>
      <c r="P4169" s="35" t="s">
        <v>33552</v>
      </c>
      <c r="Q4169" s="35" t="s">
        <v>29718</v>
      </c>
      <c r="R4169" s="35" t="s">
        <v>29745</v>
      </c>
      <c r="S4169" s="35" t="s">
        <v>27808</v>
      </c>
      <c r="T4169" s="36" t="s">
        <v>723</v>
      </c>
      <c r="U4169" s="39" t="str">
        <f>_xlfn.CONCAT(Tabel4[[#This Row],[Personnr.]],"-",Tabel4[[#This Row],[Afdeling]],"-",Tabel4[[#This Row],[ASS_Status]])</f>
        <v>34798-6245-Inactive - Payroll Eligible</v>
      </c>
    </row>
    <row r="4170" spans="13:21" x14ac:dyDescent="0.4">
      <c r="M4170" s="35" t="s">
        <v>27806</v>
      </c>
      <c r="N4170" s="35"/>
      <c r="O4170" s="35"/>
      <c r="P4170" s="35" t="s">
        <v>50565</v>
      </c>
      <c r="Q4170" s="35" t="s">
        <v>29721</v>
      </c>
      <c r="R4170" s="35" t="s">
        <v>29745</v>
      </c>
      <c r="S4170" s="35" t="s">
        <v>27808</v>
      </c>
      <c r="T4170" s="36" t="s">
        <v>577</v>
      </c>
      <c r="U4170" s="39" t="str">
        <f>_xlfn.CONCAT(Tabel4[[#This Row],[Personnr.]],"-",Tabel4[[#This Row],[Afdeling]],"-",Tabel4[[#This Row],[ASS_Status]])</f>
        <v>-4110-Aktiv ansættelse</v>
      </c>
    </row>
    <row r="4171" spans="13:21" ht="33.75" x14ac:dyDescent="0.4">
      <c r="M4171" s="35" t="s">
        <v>33553</v>
      </c>
      <c r="N4171" s="35" t="s">
        <v>50566</v>
      </c>
      <c r="O4171" s="35" t="s">
        <v>33554</v>
      </c>
      <c r="P4171" s="35" t="s">
        <v>33555</v>
      </c>
      <c r="Q4171" s="35" t="s">
        <v>29718</v>
      </c>
      <c r="R4171" s="35" t="s">
        <v>29754</v>
      </c>
      <c r="S4171" s="35" t="s">
        <v>33556</v>
      </c>
      <c r="T4171" s="36" t="s">
        <v>575</v>
      </c>
      <c r="U4171" s="39" t="str">
        <f>_xlfn.CONCAT(Tabel4[[#This Row],[Personnr.]],"-",Tabel4[[#This Row],[Afdeling]],"-",Tabel4[[#This Row],[ASS_Status]])</f>
        <v>34993-4100-Inactive - Payroll Eligible</v>
      </c>
    </row>
    <row r="4172" spans="13:21" ht="33.75" x14ac:dyDescent="0.4">
      <c r="M4172" s="35" t="s">
        <v>33553</v>
      </c>
      <c r="N4172" s="35"/>
      <c r="O4172" s="35"/>
      <c r="P4172" s="35" t="s">
        <v>50567</v>
      </c>
      <c r="Q4172" s="35" t="s">
        <v>29721</v>
      </c>
      <c r="R4172" s="35" t="s">
        <v>29745</v>
      </c>
      <c r="S4172" s="35" t="s">
        <v>33556</v>
      </c>
      <c r="T4172" s="36" t="s">
        <v>577</v>
      </c>
      <c r="U4172" s="39" t="str">
        <f>_xlfn.CONCAT(Tabel4[[#This Row],[Personnr.]],"-",Tabel4[[#This Row],[Afdeling]],"-",Tabel4[[#This Row],[ASS_Status]])</f>
        <v>-4110-Aktiv ansættelse</v>
      </c>
    </row>
    <row r="4173" spans="13:21" x14ac:dyDescent="0.4">
      <c r="M4173" s="35" t="s">
        <v>8877</v>
      </c>
      <c r="N4173" s="35" t="s">
        <v>50568</v>
      </c>
      <c r="O4173" s="35" t="s">
        <v>8878</v>
      </c>
      <c r="P4173" s="35" t="s">
        <v>33557</v>
      </c>
      <c r="Q4173" s="35" t="s">
        <v>29718</v>
      </c>
      <c r="R4173" s="35" t="s">
        <v>29745</v>
      </c>
      <c r="S4173" s="35" t="s">
        <v>8879</v>
      </c>
      <c r="T4173" s="36" t="s">
        <v>723</v>
      </c>
      <c r="U4173" s="39" t="str">
        <f>_xlfn.CONCAT(Tabel4[[#This Row],[Personnr.]],"-",Tabel4[[#This Row],[Afdeling]],"-",Tabel4[[#This Row],[ASS_Status]])</f>
        <v>33605-6245-Inactive - Payroll Eligible</v>
      </c>
    </row>
    <row r="4174" spans="13:21" x14ac:dyDescent="0.4">
      <c r="M4174" s="35" t="s">
        <v>33558</v>
      </c>
      <c r="N4174" s="35" t="s">
        <v>50569</v>
      </c>
      <c r="O4174" s="35" t="s">
        <v>33559</v>
      </c>
      <c r="P4174" s="35" t="s">
        <v>33560</v>
      </c>
      <c r="Q4174" s="35" t="s">
        <v>29721</v>
      </c>
      <c r="R4174" s="35" t="s">
        <v>29748</v>
      </c>
      <c r="S4174" s="35" t="s">
        <v>33561</v>
      </c>
      <c r="T4174" s="36" t="s">
        <v>48</v>
      </c>
      <c r="U4174" s="39" t="str">
        <f>_xlfn.CONCAT(Tabel4[[#This Row],[Personnr.]],"-",Tabel4[[#This Row],[Afdeling]],"-",Tabel4[[#This Row],[ASS_Status]])</f>
        <v>35430-1022-Aktiv ansættelse</v>
      </c>
    </row>
    <row r="4175" spans="13:21" x14ac:dyDescent="0.4">
      <c r="M4175" s="35" t="s">
        <v>8880</v>
      </c>
      <c r="N4175" s="35" t="s">
        <v>50570</v>
      </c>
      <c r="O4175" s="35" t="s">
        <v>8881</v>
      </c>
      <c r="P4175" s="35" t="s">
        <v>33562</v>
      </c>
      <c r="Q4175" s="35" t="s">
        <v>29718</v>
      </c>
      <c r="R4175" s="35" t="s">
        <v>29754</v>
      </c>
      <c r="S4175" s="35" t="s">
        <v>8882</v>
      </c>
      <c r="T4175" s="36" t="s">
        <v>42530</v>
      </c>
      <c r="U4175" s="39" t="str">
        <f>_xlfn.CONCAT(Tabel4[[#This Row],[Personnr.]],"-",Tabel4[[#This Row],[Afdeling]],"-",Tabel4[[#This Row],[ASS_Status]])</f>
        <v>34051-7810-Inactive - Payroll Eligible</v>
      </c>
    </row>
    <row r="4176" spans="13:21" x14ac:dyDescent="0.4">
      <c r="M4176" s="35" t="s">
        <v>50571</v>
      </c>
      <c r="N4176" s="35" t="s">
        <v>50572</v>
      </c>
      <c r="O4176" s="35" t="s">
        <v>50573</v>
      </c>
      <c r="P4176" s="35" t="s">
        <v>50574</v>
      </c>
      <c r="Q4176" s="35" t="s">
        <v>29721</v>
      </c>
      <c r="R4176" s="35" t="s">
        <v>29754</v>
      </c>
      <c r="S4176" s="35" t="s">
        <v>50575</v>
      </c>
      <c r="T4176" s="36" t="s">
        <v>161</v>
      </c>
      <c r="U4176" s="39" t="str">
        <f>_xlfn.CONCAT(Tabel4[[#This Row],[Personnr.]],"-",Tabel4[[#This Row],[Afdeling]],"-",Tabel4[[#This Row],[ASS_Status]])</f>
        <v>37582-2305-Aktiv ansættelse</v>
      </c>
    </row>
    <row r="4177" spans="13:21" x14ac:dyDescent="0.4">
      <c r="M4177" s="35" t="s">
        <v>8883</v>
      </c>
      <c r="N4177" s="35"/>
      <c r="O4177" s="35" t="s">
        <v>8884</v>
      </c>
      <c r="P4177" s="35" t="s">
        <v>33563</v>
      </c>
      <c r="Q4177" s="35" t="s">
        <v>29718</v>
      </c>
      <c r="R4177" s="35" t="s">
        <v>30114</v>
      </c>
      <c r="S4177" s="35" t="s">
        <v>8885</v>
      </c>
      <c r="T4177" s="36" t="s">
        <v>453</v>
      </c>
      <c r="U4177" s="39" t="str">
        <f>_xlfn.CONCAT(Tabel4[[#This Row],[Personnr.]],"-",Tabel4[[#This Row],[Afdeling]],"-",Tabel4[[#This Row],[ASS_Status]])</f>
        <v>32578-3121-Inactive - Payroll Eligible</v>
      </c>
    </row>
    <row r="4178" spans="13:21" x14ac:dyDescent="0.4">
      <c r="M4178" s="35" t="s">
        <v>8886</v>
      </c>
      <c r="N4178" s="35" t="s">
        <v>50576</v>
      </c>
      <c r="O4178" s="35" t="s">
        <v>8887</v>
      </c>
      <c r="P4178" s="35" t="s">
        <v>33564</v>
      </c>
      <c r="Q4178" s="35" t="s">
        <v>29718</v>
      </c>
      <c r="R4178" s="35" t="s">
        <v>29926</v>
      </c>
      <c r="S4178" s="35" t="s">
        <v>8888</v>
      </c>
      <c r="T4178" s="36" t="s">
        <v>723</v>
      </c>
      <c r="U4178" s="39" t="str">
        <f>_xlfn.CONCAT(Tabel4[[#This Row],[Personnr.]],"-",Tabel4[[#This Row],[Afdeling]],"-",Tabel4[[#This Row],[ASS_Status]])</f>
        <v>30948-6245-Inactive - Payroll Eligible</v>
      </c>
    </row>
    <row r="4179" spans="13:21" x14ac:dyDescent="0.4">
      <c r="M4179" s="35" t="s">
        <v>8886</v>
      </c>
      <c r="N4179" s="35"/>
      <c r="O4179" s="35"/>
      <c r="P4179" s="35" t="s">
        <v>43073</v>
      </c>
      <c r="Q4179" s="35" t="s">
        <v>29721</v>
      </c>
      <c r="R4179" s="35" t="s">
        <v>29926</v>
      </c>
      <c r="S4179" s="35" t="s">
        <v>8888</v>
      </c>
      <c r="T4179" s="36" t="s">
        <v>723</v>
      </c>
      <c r="U4179" s="39" t="str">
        <f>_xlfn.CONCAT(Tabel4[[#This Row],[Personnr.]],"-",Tabel4[[#This Row],[Afdeling]],"-",Tabel4[[#This Row],[ASS_Status]])</f>
        <v>-6245-Aktiv ansættelse</v>
      </c>
    </row>
    <row r="4180" spans="13:21" x14ac:dyDescent="0.4">
      <c r="M4180" s="35" t="s">
        <v>8889</v>
      </c>
      <c r="N4180" s="35" t="s">
        <v>50577</v>
      </c>
      <c r="O4180" s="35" t="s">
        <v>8890</v>
      </c>
      <c r="P4180" s="35" t="s">
        <v>33565</v>
      </c>
      <c r="Q4180" s="35" t="s">
        <v>29721</v>
      </c>
      <c r="R4180" s="35" t="s">
        <v>29731</v>
      </c>
      <c r="S4180" s="35" t="s">
        <v>8891</v>
      </c>
      <c r="T4180" s="36" t="s">
        <v>809</v>
      </c>
      <c r="U4180" s="39" t="str">
        <f>_xlfn.CONCAT(Tabel4[[#This Row],[Personnr.]],"-",Tabel4[[#This Row],[Afdeling]],"-",Tabel4[[#This Row],[ASS_Status]])</f>
        <v>23200-8284-Aktiv ansættelse</v>
      </c>
    </row>
    <row r="4181" spans="13:21" x14ac:dyDescent="0.4">
      <c r="M4181" s="35" t="s">
        <v>8892</v>
      </c>
      <c r="N4181" s="35" t="s">
        <v>50578</v>
      </c>
      <c r="O4181" s="35" t="s">
        <v>8893</v>
      </c>
      <c r="P4181" s="35" t="s">
        <v>33566</v>
      </c>
      <c r="Q4181" s="35" t="s">
        <v>29721</v>
      </c>
      <c r="R4181" s="35" t="s">
        <v>29780</v>
      </c>
      <c r="S4181" s="35" t="s">
        <v>8894</v>
      </c>
      <c r="T4181" s="36" t="s">
        <v>263</v>
      </c>
      <c r="U4181" s="39" t="str">
        <f>_xlfn.CONCAT(Tabel4[[#This Row],[Personnr.]],"-",Tabel4[[#This Row],[Afdeling]],"-",Tabel4[[#This Row],[ASS_Status]])</f>
        <v>9820-2610-Aktiv ansættelse</v>
      </c>
    </row>
    <row r="4182" spans="13:21" ht="33.75" x14ac:dyDescent="0.4">
      <c r="M4182" s="35" t="s">
        <v>8895</v>
      </c>
      <c r="N4182" s="35" t="s">
        <v>50579</v>
      </c>
      <c r="O4182" s="35" t="s">
        <v>8896</v>
      </c>
      <c r="P4182" s="35" t="s">
        <v>33567</v>
      </c>
      <c r="Q4182" s="35" t="s">
        <v>29721</v>
      </c>
      <c r="R4182" s="35" t="s">
        <v>29722</v>
      </c>
      <c r="S4182" s="35" t="s">
        <v>8897</v>
      </c>
      <c r="T4182" s="36" t="s">
        <v>28</v>
      </c>
      <c r="U4182" s="39" t="str">
        <f>_xlfn.CONCAT(Tabel4[[#This Row],[Personnr.]],"-",Tabel4[[#This Row],[Afdeling]],"-",Tabel4[[#This Row],[ASS_Status]])</f>
        <v>10793-0113-Aktiv ansættelse</v>
      </c>
    </row>
    <row r="4183" spans="13:21" x14ac:dyDescent="0.4">
      <c r="M4183" s="35" t="s">
        <v>8898</v>
      </c>
      <c r="N4183" s="35" t="s">
        <v>50580</v>
      </c>
      <c r="O4183" s="35" t="s">
        <v>8899</v>
      </c>
      <c r="P4183" s="35" t="s">
        <v>33568</v>
      </c>
      <c r="Q4183" s="35" t="s">
        <v>29721</v>
      </c>
      <c r="R4183" s="35" t="s">
        <v>29731</v>
      </c>
      <c r="S4183" s="35" t="s">
        <v>8900</v>
      </c>
      <c r="T4183" s="36" t="s">
        <v>810</v>
      </c>
      <c r="U4183" s="39" t="str">
        <f>_xlfn.CONCAT(Tabel4[[#This Row],[Personnr.]],"-",Tabel4[[#This Row],[Afdeling]],"-",Tabel4[[#This Row],[ASS_Status]])</f>
        <v>31369-8285-Aktiv ansættelse</v>
      </c>
    </row>
    <row r="4184" spans="13:21" x14ac:dyDescent="0.4">
      <c r="M4184" s="35" t="s">
        <v>8901</v>
      </c>
      <c r="N4184" s="35" t="s">
        <v>50581</v>
      </c>
      <c r="O4184" s="35" t="s">
        <v>8902</v>
      </c>
      <c r="P4184" s="35" t="s">
        <v>33569</v>
      </c>
      <c r="Q4184" s="35" t="s">
        <v>29721</v>
      </c>
      <c r="R4184" s="35" t="s">
        <v>29722</v>
      </c>
      <c r="S4184" s="35" t="s">
        <v>8903</v>
      </c>
      <c r="T4184" s="36" t="s">
        <v>550</v>
      </c>
      <c r="U4184" s="39" t="str">
        <f>_xlfn.CONCAT(Tabel4[[#This Row],[Personnr.]],"-",Tabel4[[#This Row],[Afdeling]],"-",Tabel4[[#This Row],[ASS_Status]])</f>
        <v>13437-3452-Aktiv ansættelse</v>
      </c>
    </row>
    <row r="4185" spans="13:21" x14ac:dyDescent="0.4">
      <c r="M4185" s="35" t="s">
        <v>8904</v>
      </c>
      <c r="N4185" s="35" t="s">
        <v>50582</v>
      </c>
      <c r="O4185" s="35" t="s">
        <v>8905</v>
      </c>
      <c r="P4185" s="35" t="s">
        <v>33570</v>
      </c>
      <c r="Q4185" s="35" t="s">
        <v>29721</v>
      </c>
      <c r="R4185" s="35" t="s">
        <v>29729</v>
      </c>
      <c r="S4185" s="35" t="s">
        <v>8906</v>
      </c>
      <c r="T4185" s="36" t="s">
        <v>168</v>
      </c>
      <c r="U4185" s="39" t="str">
        <f>_xlfn.CONCAT(Tabel4[[#This Row],[Personnr.]],"-",Tabel4[[#This Row],[Afdeling]],"-",Tabel4[[#This Row],[ASS_Status]])</f>
        <v>982-2336-Aktiv ansættelse</v>
      </c>
    </row>
    <row r="4186" spans="13:21" x14ac:dyDescent="0.4">
      <c r="M4186" s="35" t="s">
        <v>8907</v>
      </c>
      <c r="N4186" s="35" t="s">
        <v>50583</v>
      </c>
      <c r="O4186" s="35" t="s">
        <v>8908</v>
      </c>
      <c r="P4186" s="35" t="s">
        <v>33571</v>
      </c>
      <c r="Q4186" s="35" t="s">
        <v>29721</v>
      </c>
      <c r="R4186" s="35" t="s">
        <v>29729</v>
      </c>
      <c r="S4186" s="35" t="s">
        <v>8909</v>
      </c>
      <c r="T4186" s="36" t="s">
        <v>242</v>
      </c>
      <c r="U4186" s="39" t="str">
        <f>_xlfn.CONCAT(Tabel4[[#This Row],[Personnr.]],"-",Tabel4[[#This Row],[Afdeling]],"-",Tabel4[[#This Row],[ASS_Status]])</f>
        <v>582-2511-Aktiv ansættelse</v>
      </c>
    </row>
    <row r="4187" spans="13:21" x14ac:dyDescent="0.4">
      <c r="M4187" s="35" t="s">
        <v>8910</v>
      </c>
      <c r="N4187" s="35" t="s">
        <v>50584</v>
      </c>
      <c r="O4187" s="35" t="s">
        <v>8911</v>
      </c>
      <c r="P4187" s="35" t="s">
        <v>33572</v>
      </c>
      <c r="Q4187" s="35" t="s">
        <v>29718</v>
      </c>
      <c r="R4187" s="35" t="s">
        <v>29726</v>
      </c>
      <c r="S4187" s="35" t="s">
        <v>8912</v>
      </c>
      <c r="T4187" s="36" t="s">
        <v>886</v>
      </c>
      <c r="U4187" s="39" t="str">
        <f>_xlfn.CONCAT(Tabel4[[#This Row],[Personnr.]],"-",Tabel4[[#This Row],[Afdeling]],"-",Tabel4[[#This Row],[ASS_Status]])</f>
        <v>11249-8800-Inactive - Payroll Eligible</v>
      </c>
    </row>
    <row r="4188" spans="13:21" x14ac:dyDescent="0.4">
      <c r="M4188" s="35" t="s">
        <v>8913</v>
      </c>
      <c r="N4188" s="35" t="s">
        <v>50585</v>
      </c>
      <c r="O4188" s="35" t="s">
        <v>8914</v>
      </c>
      <c r="P4188" s="35" t="s">
        <v>33573</v>
      </c>
      <c r="Q4188" s="35" t="s">
        <v>29721</v>
      </c>
      <c r="R4188" s="35" t="s">
        <v>29965</v>
      </c>
      <c r="S4188" s="35" t="s">
        <v>8915</v>
      </c>
      <c r="T4188" s="36" t="s">
        <v>649</v>
      </c>
      <c r="U4188" s="39" t="str">
        <f>_xlfn.CONCAT(Tabel4[[#This Row],[Personnr.]],"-",Tabel4[[#This Row],[Afdeling]],"-",Tabel4[[#This Row],[ASS_Status]])</f>
        <v>15706-4792-Aktiv ansættelse</v>
      </c>
    </row>
    <row r="4189" spans="13:21" x14ac:dyDescent="0.4">
      <c r="M4189" s="35" t="s">
        <v>8916</v>
      </c>
      <c r="N4189" s="35" t="s">
        <v>50586</v>
      </c>
      <c r="O4189" s="35" t="s">
        <v>8917</v>
      </c>
      <c r="P4189" s="35" t="s">
        <v>33574</v>
      </c>
      <c r="Q4189" s="35" t="s">
        <v>29721</v>
      </c>
      <c r="R4189" s="35" t="s">
        <v>29726</v>
      </c>
      <c r="S4189" s="35" t="s">
        <v>8918</v>
      </c>
      <c r="T4189" s="36" t="s">
        <v>379</v>
      </c>
      <c r="U4189" s="39" t="str">
        <f>_xlfn.CONCAT(Tabel4[[#This Row],[Personnr.]],"-",Tabel4[[#This Row],[Afdeling]],"-",Tabel4[[#This Row],[ASS_Status]])</f>
        <v>23364-2901-Aktiv ansættelse</v>
      </c>
    </row>
    <row r="4190" spans="13:21" x14ac:dyDescent="0.4">
      <c r="M4190" s="35" t="s">
        <v>8919</v>
      </c>
      <c r="N4190" s="35" t="s">
        <v>50587</v>
      </c>
      <c r="O4190" s="35" t="s">
        <v>8920</v>
      </c>
      <c r="P4190" s="35" t="s">
        <v>33575</v>
      </c>
      <c r="Q4190" s="35" t="s">
        <v>29721</v>
      </c>
      <c r="R4190" s="35" t="s">
        <v>29726</v>
      </c>
      <c r="S4190" s="35" t="s">
        <v>8921</v>
      </c>
      <c r="T4190" s="36" t="s">
        <v>758</v>
      </c>
      <c r="U4190" s="39" t="str">
        <f>_xlfn.CONCAT(Tabel4[[#This Row],[Personnr.]],"-",Tabel4[[#This Row],[Afdeling]],"-",Tabel4[[#This Row],[ASS_Status]])</f>
        <v>25714-7720-Aktiv ansættelse</v>
      </c>
    </row>
    <row r="4191" spans="13:21" x14ac:dyDescent="0.4">
      <c r="M4191" s="35" t="s">
        <v>8922</v>
      </c>
      <c r="N4191" s="35" t="s">
        <v>50588</v>
      </c>
      <c r="O4191" s="35" t="s">
        <v>187</v>
      </c>
      <c r="P4191" s="35" t="s">
        <v>33576</v>
      </c>
      <c r="Q4191" s="35" t="s">
        <v>29721</v>
      </c>
      <c r="R4191" s="35" t="s">
        <v>29722</v>
      </c>
      <c r="S4191" s="35" t="s">
        <v>8923</v>
      </c>
      <c r="T4191" s="36" t="s">
        <v>472</v>
      </c>
      <c r="U4191" s="39" t="str">
        <f>_xlfn.CONCAT(Tabel4[[#This Row],[Personnr.]],"-",Tabel4[[#This Row],[Afdeling]],"-",Tabel4[[#This Row],[ASS_Status]])</f>
        <v>2400-3195-Aktiv ansættelse</v>
      </c>
    </row>
    <row r="4192" spans="13:21" x14ac:dyDescent="0.4">
      <c r="M4192" s="35" t="s">
        <v>8924</v>
      </c>
      <c r="N4192" s="35" t="s">
        <v>50589</v>
      </c>
      <c r="O4192" s="35" t="s">
        <v>8925</v>
      </c>
      <c r="P4192" s="35" t="s">
        <v>33577</v>
      </c>
      <c r="Q4192" s="35" t="s">
        <v>29721</v>
      </c>
      <c r="R4192" s="35" t="s">
        <v>29737</v>
      </c>
      <c r="S4192" s="35" t="s">
        <v>8926</v>
      </c>
      <c r="T4192" s="36" t="s">
        <v>11863</v>
      </c>
      <c r="U4192" s="39" t="str">
        <f>_xlfn.CONCAT(Tabel4[[#This Row],[Personnr.]],"-",Tabel4[[#This Row],[Afdeling]],"-",Tabel4[[#This Row],[ASS_Status]])</f>
        <v>33773-2306-Aktiv ansættelse</v>
      </c>
    </row>
    <row r="4193" spans="13:21" x14ac:dyDescent="0.4">
      <c r="M4193" s="35" t="s">
        <v>27809</v>
      </c>
      <c r="N4193" s="35" t="s">
        <v>50590</v>
      </c>
      <c r="O4193" s="35" t="s">
        <v>27810</v>
      </c>
      <c r="P4193" s="35" t="s">
        <v>33578</v>
      </c>
      <c r="Q4193" s="35" t="s">
        <v>29721</v>
      </c>
      <c r="R4193" s="35" t="s">
        <v>29737</v>
      </c>
      <c r="S4193" s="35" t="s">
        <v>27811</v>
      </c>
      <c r="T4193" s="36" t="s">
        <v>611</v>
      </c>
      <c r="U4193" s="39" t="str">
        <f>_xlfn.CONCAT(Tabel4[[#This Row],[Personnr.]],"-",Tabel4[[#This Row],[Afdeling]],"-",Tabel4[[#This Row],[ASS_Status]])</f>
        <v>34346-4291-Aktiv ansættelse</v>
      </c>
    </row>
    <row r="4194" spans="13:21" x14ac:dyDescent="0.4">
      <c r="M4194" s="35" t="s">
        <v>8927</v>
      </c>
      <c r="N4194" s="35" t="s">
        <v>50591</v>
      </c>
      <c r="O4194" s="35" t="s">
        <v>8928</v>
      </c>
      <c r="P4194" s="35" t="s">
        <v>33579</v>
      </c>
      <c r="Q4194" s="35" t="s">
        <v>29718</v>
      </c>
      <c r="R4194" s="35" t="s">
        <v>29719</v>
      </c>
      <c r="S4194" s="35" t="s">
        <v>8929</v>
      </c>
      <c r="T4194" s="36" t="s">
        <v>615</v>
      </c>
      <c r="U4194" s="39" t="str">
        <f>_xlfn.CONCAT(Tabel4[[#This Row],[Personnr.]],"-",Tabel4[[#This Row],[Afdeling]],"-",Tabel4[[#This Row],[ASS_Status]])</f>
        <v>18301-4615-Inactive - Payroll Eligible</v>
      </c>
    </row>
    <row r="4195" spans="13:21" x14ac:dyDescent="0.4">
      <c r="M4195" s="35" t="s">
        <v>33580</v>
      </c>
      <c r="N4195" s="35" t="s">
        <v>50592</v>
      </c>
      <c r="O4195" s="35" t="s">
        <v>33581</v>
      </c>
      <c r="P4195" s="35" t="s">
        <v>33582</v>
      </c>
      <c r="Q4195" s="35" t="s">
        <v>29721</v>
      </c>
      <c r="R4195" s="35" t="s">
        <v>29745</v>
      </c>
      <c r="S4195" s="35" t="s">
        <v>33583</v>
      </c>
      <c r="T4195" s="36" t="s">
        <v>715</v>
      </c>
      <c r="U4195" s="39" t="str">
        <f>_xlfn.CONCAT(Tabel4[[#This Row],[Personnr.]],"-",Tabel4[[#This Row],[Afdeling]],"-",Tabel4[[#This Row],[ASS_Status]])</f>
        <v>35509-6000-Aktiv ansættelse</v>
      </c>
    </row>
    <row r="4196" spans="13:21" ht="33.75" x14ac:dyDescent="0.4">
      <c r="M4196" s="35" t="s">
        <v>8930</v>
      </c>
      <c r="N4196" s="35" t="s">
        <v>50593</v>
      </c>
      <c r="O4196" s="35" t="s">
        <v>8931</v>
      </c>
      <c r="P4196" s="35" t="s">
        <v>33584</v>
      </c>
      <c r="Q4196" s="35" t="s">
        <v>29718</v>
      </c>
      <c r="R4196" s="35" t="s">
        <v>29745</v>
      </c>
      <c r="S4196" s="35" t="s">
        <v>8932</v>
      </c>
      <c r="T4196" s="36" t="s">
        <v>577</v>
      </c>
      <c r="U4196" s="39" t="str">
        <f>_xlfn.CONCAT(Tabel4[[#This Row],[Personnr.]],"-",Tabel4[[#This Row],[Afdeling]],"-",Tabel4[[#This Row],[ASS_Status]])</f>
        <v>23270-4110-Inactive - Payroll Eligible</v>
      </c>
    </row>
    <row r="4197" spans="13:21" x14ac:dyDescent="0.4">
      <c r="M4197" s="35" t="s">
        <v>8933</v>
      </c>
      <c r="N4197" s="35" t="s">
        <v>50594</v>
      </c>
      <c r="O4197" s="35" t="s">
        <v>8934</v>
      </c>
      <c r="P4197" s="35" t="s">
        <v>33585</v>
      </c>
      <c r="Q4197" s="35" t="s">
        <v>29721</v>
      </c>
      <c r="R4197" s="35" t="s">
        <v>29737</v>
      </c>
      <c r="S4197" s="35" t="s">
        <v>8935</v>
      </c>
      <c r="T4197" s="36" t="s">
        <v>33</v>
      </c>
      <c r="U4197" s="39" t="str">
        <f>_xlfn.CONCAT(Tabel4[[#This Row],[Personnr.]],"-",Tabel4[[#This Row],[Afdeling]],"-",Tabel4[[#This Row],[ASS_Status]])</f>
        <v>20600-0118-Aktiv ansættelse</v>
      </c>
    </row>
    <row r="4198" spans="13:21" x14ac:dyDescent="0.4">
      <c r="M4198" s="35" t="s">
        <v>27812</v>
      </c>
      <c r="N4198" s="35" t="s">
        <v>50595</v>
      </c>
      <c r="O4198" s="35" t="s">
        <v>27813</v>
      </c>
      <c r="P4198" s="35" t="s">
        <v>33586</v>
      </c>
      <c r="Q4198" s="35" t="s">
        <v>29721</v>
      </c>
      <c r="R4198" s="35" t="s">
        <v>29761</v>
      </c>
      <c r="S4198" s="35" t="s">
        <v>27814</v>
      </c>
      <c r="T4198" s="36" t="s">
        <v>472</v>
      </c>
      <c r="U4198" s="39" t="str">
        <f>_xlfn.CONCAT(Tabel4[[#This Row],[Personnr.]],"-",Tabel4[[#This Row],[Afdeling]],"-",Tabel4[[#This Row],[ASS_Status]])</f>
        <v>34236-3195-Aktiv ansættelse</v>
      </c>
    </row>
    <row r="4199" spans="13:21" x14ac:dyDescent="0.4">
      <c r="M4199" s="35" t="s">
        <v>8936</v>
      </c>
      <c r="N4199" s="35" t="s">
        <v>50596</v>
      </c>
      <c r="O4199" s="35" t="s">
        <v>8937</v>
      </c>
      <c r="P4199" s="35" t="s">
        <v>33587</v>
      </c>
      <c r="Q4199" s="35" t="s">
        <v>29721</v>
      </c>
      <c r="R4199" s="35" t="s">
        <v>42541</v>
      </c>
      <c r="S4199" s="35" t="s">
        <v>8938</v>
      </c>
      <c r="T4199" s="36" t="s">
        <v>371</v>
      </c>
      <c r="U4199" s="39" t="str">
        <f>_xlfn.CONCAT(Tabel4[[#This Row],[Personnr.]],"-",Tabel4[[#This Row],[Afdeling]],"-",Tabel4[[#This Row],[ASS_Status]])</f>
        <v>33393-2841-Aktiv ansættelse</v>
      </c>
    </row>
    <row r="4200" spans="13:21" x14ac:dyDescent="0.4">
      <c r="M4200" s="35" t="s">
        <v>8939</v>
      </c>
      <c r="N4200" s="35" t="s">
        <v>50597</v>
      </c>
      <c r="O4200" s="35" t="s">
        <v>8940</v>
      </c>
      <c r="P4200" s="35" t="s">
        <v>33588</v>
      </c>
      <c r="Q4200" s="35" t="s">
        <v>29718</v>
      </c>
      <c r="R4200" s="35" t="s">
        <v>29748</v>
      </c>
      <c r="S4200" s="35" t="s">
        <v>8941</v>
      </c>
      <c r="T4200" s="36" t="s">
        <v>634</v>
      </c>
      <c r="U4200" s="39" t="str">
        <f>_xlfn.CONCAT(Tabel4[[#This Row],[Personnr.]],"-",Tabel4[[#This Row],[Afdeling]],"-",Tabel4[[#This Row],[ASS_Status]])</f>
        <v>25605-4715-Inactive - Payroll Eligible</v>
      </c>
    </row>
    <row r="4201" spans="13:21" x14ac:dyDescent="0.4">
      <c r="M4201" s="35" t="s">
        <v>8942</v>
      </c>
      <c r="N4201" s="35" t="s">
        <v>50598</v>
      </c>
      <c r="O4201" s="35" t="s">
        <v>8943</v>
      </c>
      <c r="P4201" s="35" t="s">
        <v>33589</v>
      </c>
      <c r="Q4201" s="35" t="s">
        <v>29721</v>
      </c>
      <c r="R4201" s="35" t="s">
        <v>29748</v>
      </c>
      <c r="S4201" s="35" t="s">
        <v>8944</v>
      </c>
      <c r="T4201" s="36" t="s">
        <v>265</v>
      </c>
      <c r="U4201" s="39" t="str">
        <f>_xlfn.CONCAT(Tabel4[[#This Row],[Personnr.]],"-",Tabel4[[#This Row],[Afdeling]],"-",Tabel4[[#This Row],[ASS_Status]])</f>
        <v>32422-2620-Aktiv ansættelse</v>
      </c>
    </row>
    <row r="4202" spans="13:21" x14ac:dyDescent="0.4">
      <c r="M4202" s="35" t="s">
        <v>33590</v>
      </c>
      <c r="N4202" s="35" t="s">
        <v>50599</v>
      </c>
      <c r="O4202" s="35" t="s">
        <v>33591</v>
      </c>
      <c r="P4202" s="35" t="s">
        <v>33592</v>
      </c>
      <c r="Q4202" s="35" t="s">
        <v>29721</v>
      </c>
      <c r="R4202" s="35" t="s">
        <v>29748</v>
      </c>
      <c r="S4202" s="35" t="s">
        <v>33593</v>
      </c>
      <c r="T4202" s="36" t="s">
        <v>46052</v>
      </c>
      <c r="U4202" s="39" t="str">
        <f>_xlfn.CONCAT(Tabel4[[#This Row],[Personnr.]],"-",Tabel4[[#This Row],[Afdeling]],"-",Tabel4[[#This Row],[ASS_Status]])</f>
        <v>35374-1222-Aktiv ansættelse</v>
      </c>
    </row>
    <row r="4203" spans="13:21" x14ac:dyDescent="0.4">
      <c r="M4203" s="35" t="s">
        <v>8945</v>
      </c>
      <c r="N4203" s="35" t="s">
        <v>50600</v>
      </c>
      <c r="O4203" s="35" t="s">
        <v>8946</v>
      </c>
      <c r="P4203" s="35" t="s">
        <v>33594</v>
      </c>
      <c r="Q4203" s="35" t="s">
        <v>29718</v>
      </c>
      <c r="R4203" s="35" t="s">
        <v>29745</v>
      </c>
      <c r="S4203" s="35" t="s">
        <v>8947</v>
      </c>
      <c r="T4203" s="36" t="s">
        <v>587</v>
      </c>
      <c r="U4203" s="39" t="str">
        <f>_xlfn.CONCAT(Tabel4[[#This Row],[Personnr.]],"-",Tabel4[[#This Row],[Afdeling]],"-",Tabel4[[#This Row],[ASS_Status]])</f>
        <v>27482-4201-Inactive - Payroll Eligible</v>
      </c>
    </row>
    <row r="4204" spans="13:21" x14ac:dyDescent="0.4">
      <c r="M4204" s="35" t="s">
        <v>8945</v>
      </c>
      <c r="N4204" s="35"/>
      <c r="O4204" s="35"/>
      <c r="P4204" s="35" t="s">
        <v>43074</v>
      </c>
      <c r="Q4204" s="35" t="s">
        <v>29718</v>
      </c>
      <c r="R4204" s="35" t="s">
        <v>29754</v>
      </c>
      <c r="S4204" s="35" t="s">
        <v>8947</v>
      </c>
      <c r="T4204" s="36" t="s">
        <v>757</v>
      </c>
      <c r="U4204" s="39" t="str">
        <f>_xlfn.CONCAT(Tabel4[[#This Row],[Personnr.]],"-",Tabel4[[#This Row],[Afdeling]],"-",Tabel4[[#This Row],[ASS_Status]])</f>
        <v>-7710-Inactive - Payroll Eligible</v>
      </c>
    </row>
    <row r="4205" spans="13:21" x14ac:dyDescent="0.4">
      <c r="M4205" s="35" t="s">
        <v>8948</v>
      </c>
      <c r="N4205" s="35" t="s">
        <v>50601</v>
      </c>
      <c r="O4205" s="35" t="s">
        <v>8949</v>
      </c>
      <c r="P4205" s="35" t="s">
        <v>33595</v>
      </c>
      <c r="Q4205" s="35" t="s">
        <v>29718</v>
      </c>
      <c r="R4205" s="35" t="s">
        <v>29745</v>
      </c>
      <c r="S4205" s="35" t="s">
        <v>8950</v>
      </c>
      <c r="T4205" s="36" t="s">
        <v>85</v>
      </c>
      <c r="U4205" s="39" t="str">
        <f>_xlfn.CONCAT(Tabel4[[#This Row],[Personnr.]],"-",Tabel4[[#This Row],[Afdeling]],"-",Tabel4[[#This Row],[ASS_Status]])</f>
        <v>32551-1118-Inactive - Payroll Eligible</v>
      </c>
    </row>
    <row r="4206" spans="13:21" x14ac:dyDescent="0.4">
      <c r="M4206" s="35" t="s">
        <v>8951</v>
      </c>
      <c r="N4206" s="35" t="s">
        <v>50602</v>
      </c>
      <c r="O4206" s="35" t="s">
        <v>8952</v>
      </c>
      <c r="P4206" s="35" t="s">
        <v>33596</v>
      </c>
      <c r="Q4206" s="35" t="s">
        <v>29718</v>
      </c>
      <c r="R4206" s="35" t="s">
        <v>29745</v>
      </c>
      <c r="S4206" s="35" t="s">
        <v>8953</v>
      </c>
      <c r="T4206" s="36" t="s">
        <v>819</v>
      </c>
      <c r="U4206" s="39" t="str">
        <f>_xlfn.CONCAT(Tabel4[[#This Row],[Personnr.]],"-",Tabel4[[#This Row],[Afdeling]],"-",Tabel4[[#This Row],[ASS_Status]])</f>
        <v>26727-8350-Inactive - Payroll Eligible</v>
      </c>
    </row>
    <row r="4207" spans="13:21" x14ac:dyDescent="0.4">
      <c r="M4207" s="35" t="s">
        <v>8951</v>
      </c>
      <c r="N4207" s="35"/>
      <c r="O4207" s="35"/>
      <c r="P4207" s="35" t="s">
        <v>43075</v>
      </c>
      <c r="Q4207" s="35" t="s">
        <v>29718</v>
      </c>
      <c r="R4207" s="35" t="s">
        <v>29745</v>
      </c>
      <c r="S4207" s="35" t="s">
        <v>8953</v>
      </c>
      <c r="T4207" s="36" t="s">
        <v>39</v>
      </c>
      <c r="U4207" s="39" t="str">
        <f>_xlfn.CONCAT(Tabel4[[#This Row],[Personnr.]],"-",Tabel4[[#This Row],[Afdeling]],"-",Tabel4[[#This Row],[ASS_Status]])</f>
        <v>-0132-Inactive - Payroll Eligible</v>
      </c>
    </row>
    <row r="4208" spans="13:21" x14ac:dyDescent="0.4">
      <c r="M4208" s="35" t="s">
        <v>8951</v>
      </c>
      <c r="N4208" s="35"/>
      <c r="O4208" s="35"/>
      <c r="P4208" s="35" t="s">
        <v>33597</v>
      </c>
      <c r="Q4208" s="35" t="s">
        <v>29718</v>
      </c>
      <c r="R4208" s="35" t="s">
        <v>29745</v>
      </c>
      <c r="S4208" s="35" t="s">
        <v>8953</v>
      </c>
      <c r="T4208" s="36" t="s">
        <v>39</v>
      </c>
      <c r="U4208" s="39" t="str">
        <f>_xlfn.CONCAT(Tabel4[[#This Row],[Personnr.]],"-",Tabel4[[#This Row],[Afdeling]],"-",Tabel4[[#This Row],[ASS_Status]])</f>
        <v>-0132-Inactive - Payroll Eligible</v>
      </c>
    </row>
    <row r="4209" spans="13:21" x14ac:dyDescent="0.4">
      <c r="M4209" s="35" t="s">
        <v>8951</v>
      </c>
      <c r="N4209" s="35"/>
      <c r="O4209" s="35"/>
      <c r="P4209" s="35" t="s">
        <v>43076</v>
      </c>
      <c r="Q4209" s="35" t="s">
        <v>29718</v>
      </c>
      <c r="R4209" s="35" t="s">
        <v>29745</v>
      </c>
      <c r="S4209" s="35" t="s">
        <v>8953</v>
      </c>
      <c r="T4209" s="36" t="s">
        <v>39</v>
      </c>
      <c r="U4209" s="39" t="str">
        <f>_xlfn.CONCAT(Tabel4[[#This Row],[Personnr.]],"-",Tabel4[[#This Row],[Afdeling]],"-",Tabel4[[#This Row],[ASS_Status]])</f>
        <v>-0132-Inactive - Payroll Eligible</v>
      </c>
    </row>
    <row r="4210" spans="13:21" x14ac:dyDescent="0.4">
      <c r="M4210" s="35" t="s">
        <v>50603</v>
      </c>
      <c r="N4210" s="35" t="s">
        <v>50604</v>
      </c>
      <c r="O4210" s="35" t="s">
        <v>50605</v>
      </c>
      <c r="P4210" s="35" t="s">
        <v>50606</v>
      </c>
      <c r="Q4210" s="35" t="s">
        <v>29718</v>
      </c>
      <c r="R4210" s="35" t="s">
        <v>29745</v>
      </c>
      <c r="S4210" s="35" t="s">
        <v>50607</v>
      </c>
      <c r="T4210" s="36" t="s">
        <v>586</v>
      </c>
      <c r="U4210" s="39" t="str">
        <f>_xlfn.CONCAT(Tabel4[[#This Row],[Personnr.]],"-",Tabel4[[#This Row],[Afdeling]],"-",Tabel4[[#This Row],[ASS_Status]])</f>
        <v>37097-4200-Inactive - Payroll Eligible</v>
      </c>
    </row>
    <row r="4211" spans="13:21" x14ac:dyDescent="0.4">
      <c r="M4211" s="35" t="s">
        <v>44687</v>
      </c>
      <c r="N4211" s="35" t="s">
        <v>50608</v>
      </c>
      <c r="O4211" s="35" t="s">
        <v>44688</v>
      </c>
      <c r="P4211" s="35" t="s">
        <v>43077</v>
      </c>
      <c r="Q4211" s="35" t="s">
        <v>29721</v>
      </c>
      <c r="R4211" s="35" t="s">
        <v>29748</v>
      </c>
      <c r="S4211" s="35" t="s">
        <v>43078</v>
      </c>
      <c r="T4211" s="36" t="s">
        <v>132</v>
      </c>
      <c r="U4211" s="39" t="str">
        <f>_xlfn.CONCAT(Tabel4[[#This Row],[Personnr.]],"-",Tabel4[[#This Row],[Afdeling]],"-",Tabel4[[#This Row],[ASS_Status]])</f>
        <v>36355-2242-Aktiv ansættelse</v>
      </c>
    </row>
    <row r="4212" spans="13:21" x14ac:dyDescent="0.4">
      <c r="M4212" s="35" t="s">
        <v>50609</v>
      </c>
      <c r="N4212" s="35" t="s">
        <v>50610</v>
      </c>
      <c r="O4212" s="35" t="s">
        <v>50611</v>
      </c>
      <c r="P4212" s="35" t="s">
        <v>50612</v>
      </c>
      <c r="Q4212" s="35" t="s">
        <v>29721</v>
      </c>
      <c r="R4212" s="35" t="s">
        <v>42541</v>
      </c>
      <c r="S4212" s="35" t="s">
        <v>50613</v>
      </c>
      <c r="T4212" s="36" t="s">
        <v>263</v>
      </c>
      <c r="U4212" s="39" t="str">
        <f>_xlfn.CONCAT(Tabel4[[#This Row],[Personnr.]],"-",Tabel4[[#This Row],[Afdeling]],"-",Tabel4[[#This Row],[ASS_Status]])</f>
        <v>37181-2610-Aktiv ansættelse</v>
      </c>
    </row>
    <row r="4213" spans="13:21" ht="33.75" x14ac:dyDescent="0.4">
      <c r="M4213" s="35" t="s">
        <v>50614</v>
      </c>
      <c r="N4213" s="35" t="s">
        <v>50615</v>
      </c>
      <c r="O4213" s="35" t="s">
        <v>50616</v>
      </c>
      <c r="P4213" s="35" t="s">
        <v>50617</v>
      </c>
      <c r="Q4213" s="35" t="s">
        <v>29721</v>
      </c>
      <c r="R4213" s="35" t="s">
        <v>29754</v>
      </c>
      <c r="S4213" s="35" t="s">
        <v>50618</v>
      </c>
      <c r="T4213" s="36" t="s">
        <v>312</v>
      </c>
      <c r="U4213" s="39" t="str">
        <f>_xlfn.CONCAT(Tabel4[[#This Row],[Personnr.]],"-",Tabel4[[#This Row],[Afdeling]],"-",Tabel4[[#This Row],[ASS_Status]])</f>
        <v>36889-2758-Aktiv ansættelse</v>
      </c>
    </row>
    <row r="4214" spans="13:21" x14ac:dyDescent="0.4">
      <c r="M4214" s="35" t="s">
        <v>44689</v>
      </c>
      <c r="N4214" s="35" t="s">
        <v>50619</v>
      </c>
      <c r="O4214" s="35" t="s">
        <v>44690</v>
      </c>
      <c r="P4214" s="35" t="s">
        <v>43079</v>
      </c>
      <c r="Q4214" s="35" t="s">
        <v>29721</v>
      </c>
      <c r="R4214" s="35" t="s">
        <v>29745</v>
      </c>
      <c r="S4214" s="35" t="s">
        <v>43080</v>
      </c>
      <c r="T4214" s="36" t="s">
        <v>723</v>
      </c>
      <c r="U4214" s="39" t="str">
        <f>_xlfn.CONCAT(Tabel4[[#This Row],[Personnr.]],"-",Tabel4[[#This Row],[Afdeling]],"-",Tabel4[[#This Row],[ASS_Status]])</f>
        <v>35942-6245-Aktiv ansættelse</v>
      </c>
    </row>
    <row r="4215" spans="13:21" x14ac:dyDescent="0.4">
      <c r="M4215" s="35" t="s">
        <v>50620</v>
      </c>
      <c r="N4215" s="35" t="s">
        <v>50621</v>
      </c>
      <c r="O4215" s="35" t="s">
        <v>50622</v>
      </c>
      <c r="P4215" s="35" t="s">
        <v>50623</v>
      </c>
      <c r="Q4215" s="35" t="s">
        <v>29718</v>
      </c>
      <c r="R4215" s="35" t="s">
        <v>29745</v>
      </c>
      <c r="S4215" s="35" t="s">
        <v>50624</v>
      </c>
      <c r="T4215" s="36" t="s">
        <v>39</v>
      </c>
      <c r="U4215" s="39" t="str">
        <f>_xlfn.CONCAT(Tabel4[[#This Row],[Personnr.]],"-",Tabel4[[#This Row],[Afdeling]],"-",Tabel4[[#This Row],[ASS_Status]])</f>
        <v>36933-0132-Inactive - Payroll Eligible</v>
      </c>
    </row>
    <row r="4216" spans="13:21" x14ac:dyDescent="0.4">
      <c r="M4216" s="35" t="s">
        <v>8954</v>
      </c>
      <c r="N4216" s="35" t="s">
        <v>50625</v>
      </c>
      <c r="O4216" s="35" t="s">
        <v>8955</v>
      </c>
      <c r="P4216" s="35" t="s">
        <v>33598</v>
      </c>
      <c r="Q4216" s="35" t="s">
        <v>29718</v>
      </c>
      <c r="R4216" s="35" t="s">
        <v>29786</v>
      </c>
      <c r="S4216" s="35" t="s">
        <v>8956</v>
      </c>
      <c r="T4216" s="36" t="s">
        <v>329</v>
      </c>
      <c r="U4216" s="39" t="str">
        <f>_xlfn.CONCAT(Tabel4[[#This Row],[Personnr.]],"-",Tabel4[[#This Row],[Afdeling]],"-",Tabel4[[#This Row],[ASS_Status]])</f>
        <v>964-2781-Inactive - Payroll Eligible</v>
      </c>
    </row>
    <row r="4217" spans="13:21" x14ac:dyDescent="0.4">
      <c r="M4217" s="35" t="s">
        <v>8957</v>
      </c>
      <c r="N4217" s="35" t="s">
        <v>50626</v>
      </c>
      <c r="O4217" s="35" t="s">
        <v>8958</v>
      </c>
      <c r="P4217" s="35" t="s">
        <v>33599</v>
      </c>
      <c r="Q4217" s="35" t="s">
        <v>29721</v>
      </c>
      <c r="R4217" s="35" t="s">
        <v>29879</v>
      </c>
      <c r="S4217" s="35" t="s">
        <v>8959</v>
      </c>
      <c r="T4217" s="36" t="s">
        <v>76</v>
      </c>
      <c r="U4217" s="39" t="str">
        <f>_xlfn.CONCAT(Tabel4[[#This Row],[Personnr.]],"-",Tabel4[[#This Row],[Afdeling]],"-",Tabel4[[#This Row],[ASS_Status]])</f>
        <v>14239-1100-Aktiv ansættelse</v>
      </c>
    </row>
    <row r="4218" spans="13:21" x14ac:dyDescent="0.4">
      <c r="M4218" s="35" t="s">
        <v>8960</v>
      </c>
      <c r="N4218" s="35" t="s">
        <v>50627</v>
      </c>
      <c r="O4218" s="35" t="s">
        <v>8961</v>
      </c>
      <c r="P4218" s="35" t="s">
        <v>33600</v>
      </c>
      <c r="Q4218" s="35" t="s">
        <v>29721</v>
      </c>
      <c r="R4218" s="35" t="s">
        <v>29780</v>
      </c>
      <c r="S4218" s="35" t="s">
        <v>8962</v>
      </c>
      <c r="T4218" s="36" t="s">
        <v>643</v>
      </c>
      <c r="U4218" s="39" t="str">
        <f>_xlfn.CONCAT(Tabel4[[#This Row],[Personnr.]],"-",Tabel4[[#This Row],[Afdeling]],"-",Tabel4[[#This Row],[ASS_Status]])</f>
        <v>15842-4765-Aktiv ansættelse</v>
      </c>
    </row>
    <row r="4219" spans="13:21" x14ac:dyDescent="0.4">
      <c r="M4219" s="35" t="s">
        <v>8963</v>
      </c>
      <c r="N4219" s="35" t="s">
        <v>50628</v>
      </c>
      <c r="O4219" s="35" t="s">
        <v>8964</v>
      </c>
      <c r="P4219" s="35" t="s">
        <v>33601</v>
      </c>
      <c r="Q4219" s="35" t="s">
        <v>29721</v>
      </c>
      <c r="R4219" s="35" t="s">
        <v>30146</v>
      </c>
      <c r="S4219" s="35" t="s">
        <v>8965</v>
      </c>
      <c r="T4219" s="36" t="s">
        <v>577</v>
      </c>
      <c r="U4219" s="39" t="str">
        <f>_xlfn.CONCAT(Tabel4[[#This Row],[Personnr.]],"-",Tabel4[[#This Row],[Afdeling]],"-",Tabel4[[#This Row],[ASS_Status]])</f>
        <v>10891-4110-Aktiv ansættelse</v>
      </c>
    </row>
    <row r="4220" spans="13:21" x14ac:dyDescent="0.4">
      <c r="M4220" s="35" t="s">
        <v>8966</v>
      </c>
      <c r="N4220" s="35" t="s">
        <v>50629</v>
      </c>
      <c r="O4220" s="35" t="s">
        <v>8967</v>
      </c>
      <c r="P4220" s="35" t="s">
        <v>33602</v>
      </c>
      <c r="Q4220" s="35" t="s">
        <v>29721</v>
      </c>
      <c r="R4220" s="35" t="s">
        <v>29726</v>
      </c>
      <c r="S4220" s="35" t="s">
        <v>8968</v>
      </c>
      <c r="T4220" s="36" t="s">
        <v>864</v>
      </c>
      <c r="U4220" s="39" t="str">
        <f>_xlfn.CONCAT(Tabel4[[#This Row],[Personnr.]],"-",Tabel4[[#This Row],[Afdeling]],"-",Tabel4[[#This Row],[ASS_Status]])</f>
        <v>33099-8630-Aktiv ansættelse</v>
      </c>
    </row>
    <row r="4221" spans="13:21" x14ac:dyDescent="0.4">
      <c r="M4221" s="35" t="s">
        <v>8969</v>
      </c>
      <c r="N4221" s="35" t="s">
        <v>50630</v>
      </c>
      <c r="O4221" s="35" t="s">
        <v>8970</v>
      </c>
      <c r="P4221" s="35" t="s">
        <v>33603</v>
      </c>
      <c r="Q4221" s="35" t="s">
        <v>29721</v>
      </c>
      <c r="R4221" s="35" t="s">
        <v>30146</v>
      </c>
      <c r="S4221" s="35" t="s">
        <v>8971</v>
      </c>
      <c r="T4221" s="36" t="s">
        <v>886</v>
      </c>
      <c r="U4221" s="39" t="str">
        <f>_xlfn.CONCAT(Tabel4[[#This Row],[Personnr.]],"-",Tabel4[[#This Row],[Afdeling]],"-",Tabel4[[#This Row],[ASS_Status]])</f>
        <v>18782-8800-Aktiv ansættelse</v>
      </c>
    </row>
    <row r="4222" spans="13:21" x14ac:dyDescent="0.4">
      <c r="M4222" s="35" t="s">
        <v>8972</v>
      </c>
      <c r="N4222" s="35" t="s">
        <v>50631</v>
      </c>
      <c r="O4222" s="35" t="s">
        <v>8973</v>
      </c>
      <c r="P4222" s="35" t="s">
        <v>33604</v>
      </c>
      <c r="Q4222" s="35" t="s">
        <v>29721</v>
      </c>
      <c r="R4222" s="35" t="s">
        <v>29791</v>
      </c>
      <c r="S4222" s="35" t="s">
        <v>8974</v>
      </c>
      <c r="T4222" s="36" t="s">
        <v>530</v>
      </c>
      <c r="U4222" s="39" t="str">
        <f>_xlfn.CONCAT(Tabel4[[#This Row],[Personnr.]],"-",Tabel4[[#This Row],[Afdeling]],"-",Tabel4[[#This Row],[ASS_Status]])</f>
        <v>14470-3401-Aktiv ansættelse</v>
      </c>
    </row>
    <row r="4223" spans="13:21" x14ac:dyDescent="0.4">
      <c r="M4223" s="35" t="s">
        <v>8975</v>
      </c>
      <c r="N4223" s="35" t="s">
        <v>50632</v>
      </c>
      <c r="O4223" s="35" t="s">
        <v>8976</v>
      </c>
      <c r="P4223" s="35" t="s">
        <v>33605</v>
      </c>
      <c r="Q4223" s="35" t="s">
        <v>29721</v>
      </c>
      <c r="R4223" s="35" t="s">
        <v>29844</v>
      </c>
      <c r="S4223" s="35" t="s">
        <v>8977</v>
      </c>
      <c r="T4223" s="36" t="s">
        <v>837</v>
      </c>
      <c r="U4223" s="39" t="str">
        <f>_xlfn.CONCAT(Tabel4[[#This Row],[Personnr.]],"-",Tabel4[[#This Row],[Afdeling]],"-",Tabel4[[#This Row],[ASS_Status]])</f>
        <v>1055-8532-Aktiv ansættelse</v>
      </c>
    </row>
    <row r="4224" spans="13:21" x14ac:dyDescent="0.4">
      <c r="M4224" s="35" t="s">
        <v>8978</v>
      </c>
      <c r="N4224" s="35" t="s">
        <v>50633</v>
      </c>
      <c r="O4224" s="35" t="s">
        <v>8979</v>
      </c>
      <c r="P4224" s="35" t="s">
        <v>33606</v>
      </c>
      <c r="Q4224" s="35" t="s">
        <v>29721</v>
      </c>
      <c r="R4224" s="35" t="s">
        <v>30036</v>
      </c>
      <c r="S4224" s="35" t="s">
        <v>8980</v>
      </c>
      <c r="T4224" s="36" t="s">
        <v>29700</v>
      </c>
      <c r="U4224" s="39" t="str">
        <f>_xlfn.CONCAT(Tabel4[[#This Row],[Personnr.]],"-",Tabel4[[#This Row],[Afdeling]],"-",Tabel4[[#This Row],[ASS_Status]])</f>
        <v>15538-1019-Aktiv ansættelse</v>
      </c>
    </row>
    <row r="4225" spans="13:21" ht="33.75" x14ac:dyDescent="0.4">
      <c r="M4225" s="35" t="s">
        <v>8981</v>
      </c>
      <c r="N4225" s="35" t="s">
        <v>50634</v>
      </c>
      <c r="O4225" s="35" t="s">
        <v>8982</v>
      </c>
      <c r="P4225" s="35" t="s">
        <v>33607</v>
      </c>
      <c r="Q4225" s="35" t="s">
        <v>29718</v>
      </c>
      <c r="R4225" s="35" t="s">
        <v>29748</v>
      </c>
      <c r="S4225" s="35" t="s">
        <v>8983</v>
      </c>
      <c r="T4225" s="36" t="s">
        <v>605</v>
      </c>
      <c r="U4225" s="39" t="str">
        <f>_xlfn.CONCAT(Tabel4[[#This Row],[Personnr.]],"-",Tabel4[[#This Row],[Afdeling]],"-",Tabel4[[#This Row],[ASS_Status]])</f>
        <v>13800-4280-Inactive - Payroll Eligible</v>
      </c>
    </row>
    <row r="4226" spans="13:21" x14ac:dyDescent="0.4">
      <c r="M4226" s="35" t="s">
        <v>8984</v>
      </c>
      <c r="N4226" s="35" t="s">
        <v>50635</v>
      </c>
      <c r="O4226" s="35" t="s">
        <v>8985</v>
      </c>
      <c r="P4226" s="35" t="s">
        <v>33608</v>
      </c>
      <c r="Q4226" s="35" t="s">
        <v>29721</v>
      </c>
      <c r="R4226" s="35" t="s">
        <v>29836</v>
      </c>
      <c r="S4226" s="35" t="s">
        <v>8986</v>
      </c>
      <c r="T4226" s="36" t="s">
        <v>42530</v>
      </c>
      <c r="U4226" s="39" t="str">
        <f>_xlfn.CONCAT(Tabel4[[#This Row],[Personnr.]],"-",Tabel4[[#This Row],[Afdeling]],"-",Tabel4[[#This Row],[ASS_Status]])</f>
        <v>14318-7810-Aktiv ansættelse</v>
      </c>
    </row>
    <row r="4227" spans="13:21" x14ac:dyDescent="0.4">
      <c r="M4227" s="35" t="s">
        <v>27815</v>
      </c>
      <c r="N4227" s="35" t="s">
        <v>50636</v>
      </c>
      <c r="O4227" s="35" t="s">
        <v>27816</v>
      </c>
      <c r="P4227" s="35" t="s">
        <v>33609</v>
      </c>
      <c r="Q4227" s="35" t="s">
        <v>29721</v>
      </c>
      <c r="R4227" s="35" t="s">
        <v>29737</v>
      </c>
      <c r="S4227" s="35" t="s">
        <v>27817</v>
      </c>
      <c r="T4227" s="36" t="s">
        <v>611</v>
      </c>
      <c r="U4227" s="39" t="str">
        <f>_xlfn.CONCAT(Tabel4[[#This Row],[Personnr.]],"-",Tabel4[[#This Row],[Afdeling]],"-",Tabel4[[#This Row],[ASS_Status]])</f>
        <v>34340-4291-Aktiv ansættelse</v>
      </c>
    </row>
    <row r="4228" spans="13:21" x14ac:dyDescent="0.4">
      <c r="M4228" s="35" t="s">
        <v>8987</v>
      </c>
      <c r="N4228" s="35" t="s">
        <v>50637</v>
      </c>
      <c r="O4228" s="35" t="s">
        <v>8988</v>
      </c>
      <c r="P4228" s="35" t="s">
        <v>33610</v>
      </c>
      <c r="Q4228" s="35" t="s">
        <v>29718</v>
      </c>
      <c r="R4228" s="35" t="s">
        <v>29857</v>
      </c>
      <c r="S4228" s="35" t="s">
        <v>8989</v>
      </c>
      <c r="T4228" s="36" t="s">
        <v>725</v>
      </c>
      <c r="U4228" s="39" t="str">
        <f>_xlfn.CONCAT(Tabel4[[#This Row],[Personnr.]],"-",Tabel4[[#This Row],[Afdeling]],"-",Tabel4[[#This Row],[ASS_Status]])</f>
        <v>31323-6265-Inactive - Payroll Eligible</v>
      </c>
    </row>
    <row r="4229" spans="13:21" x14ac:dyDescent="0.4">
      <c r="M4229" s="35" t="s">
        <v>50638</v>
      </c>
      <c r="N4229" s="35" t="s">
        <v>50639</v>
      </c>
      <c r="O4229" s="35" t="s">
        <v>50640</v>
      </c>
      <c r="P4229" s="35" t="s">
        <v>50641</v>
      </c>
      <c r="Q4229" s="35" t="s">
        <v>29721</v>
      </c>
      <c r="R4229" s="35" t="s">
        <v>29748</v>
      </c>
      <c r="S4229" s="35" t="s">
        <v>50642</v>
      </c>
      <c r="T4229" s="36" t="s">
        <v>337</v>
      </c>
      <c r="U4229" s="39" t="str">
        <f>_xlfn.CONCAT(Tabel4[[#This Row],[Personnr.]],"-",Tabel4[[#This Row],[Afdeling]],"-",Tabel4[[#This Row],[ASS_Status]])</f>
        <v>37339-2789-Aktiv ansættelse</v>
      </c>
    </row>
    <row r="4230" spans="13:21" x14ac:dyDescent="0.4">
      <c r="M4230" s="35" t="s">
        <v>27818</v>
      </c>
      <c r="N4230" s="35" t="s">
        <v>50643</v>
      </c>
      <c r="O4230" s="35" t="s">
        <v>27819</v>
      </c>
      <c r="P4230" s="35" t="s">
        <v>33611</v>
      </c>
      <c r="Q4230" s="35" t="s">
        <v>29721</v>
      </c>
      <c r="R4230" s="35" t="s">
        <v>29797</v>
      </c>
      <c r="S4230" s="35" t="s">
        <v>27820</v>
      </c>
      <c r="T4230" s="36" t="s">
        <v>123</v>
      </c>
      <c r="U4230" s="39" t="str">
        <f>_xlfn.CONCAT(Tabel4[[#This Row],[Personnr.]],"-",Tabel4[[#This Row],[Afdeling]],"-",Tabel4[[#This Row],[ASS_Status]])</f>
        <v>34740-2233-Aktiv ansættelse</v>
      </c>
    </row>
    <row r="4231" spans="13:21" x14ac:dyDescent="0.4">
      <c r="M4231" s="35" t="s">
        <v>50644</v>
      </c>
      <c r="N4231" s="35" t="s">
        <v>50645</v>
      </c>
      <c r="O4231" s="35" t="s">
        <v>50646</v>
      </c>
      <c r="P4231" s="35" t="s">
        <v>50647</v>
      </c>
      <c r="Q4231" s="35" t="s">
        <v>29721</v>
      </c>
      <c r="R4231" s="35" t="s">
        <v>29719</v>
      </c>
      <c r="S4231" s="35" t="s">
        <v>50648</v>
      </c>
      <c r="T4231" s="36" t="s">
        <v>45663</v>
      </c>
      <c r="U4231" s="39" t="str">
        <f>_xlfn.CONCAT(Tabel4[[#This Row],[Personnr.]],"-",Tabel4[[#This Row],[Afdeling]],"-",Tabel4[[#This Row],[ASS_Status]])</f>
        <v>36471-2912-Aktiv ansættelse</v>
      </c>
    </row>
    <row r="4232" spans="13:21" x14ac:dyDescent="0.4">
      <c r="M4232" s="35" t="s">
        <v>8990</v>
      </c>
      <c r="N4232" s="35" t="s">
        <v>50649</v>
      </c>
      <c r="O4232" s="35" t="s">
        <v>8991</v>
      </c>
      <c r="P4232" s="35" t="s">
        <v>33612</v>
      </c>
      <c r="Q4232" s="35" t="s">
        <v>29718</v>
      </c>
      <c r="R4232" s="35" t="s">
        <v>29737</v>
      </c>
      <c r="S4232" s="35" t="s">
        <v>8992</v>
      </c>
      <c r="T4232" s="36" t="s">
        <v>35</v>
      </c>
      <c r="U4232" s="39" t="str">
        <f>_xlfn.CONCAT(Tabel4[[#This Row],[Personnr.]],"-",Tabel4[[#This Row],[Afdeling]],"-",Tabel4[[#This Row],[ASS_Status]])</f>
        <v>32939-0120-Inactive - Payroll Eligible</v>
      </c>
    </row>
    <row r="4233" spans="13:21" x14ac:dyDescent="0.4">
      <c r="M4233" s="35" t="s">
        <v>8993</v>
      </c>
      <c r="N4233" s="35" t="s">
        <v>50650</v>
      </c>
      <c r="O4233" s="35" t="s">
        <v>8994</v>
      </c>
      <c r="P4233" s="35" t="s">
        <v>33613</v>
      </c>
      <c r="Q4233" s="35" t="s">
        <v>29721</v>
      </c>
      <c r="R4233" s="35" t="s">
        <v>29748</v>
      </c>
      <c r="S4233" s="35" t="s">
        <v>8995</v>
      </c>
      <c r="T4233" s="36" t="s">
        <v>611</v>
      </c>
      <c r="U4233" s="39" t="str">
        <f>_xlfn.CONCAT(Tabel4[[#This Row],[Personnr.]],"-",Tabel4[[#This Row],[Afdeling]],"-",Tabel4[[#This Row],[ASS_Status]])</f>
        <v>32069-4291-Aktiv ansættelse</v>
      </c>
    </row>
    <row r="4234" spans="13:21" ht="45" x14ac:dyDescent="0.4">
      <c r="M4234" s="35" t="s">
        <v>8996</v>
      </c>
      <c r="N4234" s="35" t="s">
        <v>50651</v>
      </c>
      <c r="O4234" s="35" t="s">
        <v>8997</v>
      </c>
      <c r="P4234" s="35" t="s">
        <v>33614</v>
      </c>
      <c r="Q4234" s="35" t="s">
        <v>29718</v>
      </c>
      <c r="R4234" s="35" t="s">
        <v>29748</v>
      </c>
      <c r="S4234" s="35" t="s">
        <v>8998</v>
      </c>
      <c r="T4234" s="36" t="s">
        <v>583</v>
      </c>
      <c r="U4234" s="39" t="str">
        <f>_xlfn.CONCAT(Tabel4[[#This Row],[Personnr.]],"-",Tabel4[[#This Row],[Afdeling]],"-",Tabel4[[#This Row],[ASS_Status]])</f>
        <v>29320-4160-Inactive - Payroll Eligible</v>
      </c>
    </row>
    <row r="4235" spans="13:21" ht="45" x14ac:dyDescent="0.4">
      <c r="M4235" s="35" t="s">
        <v>8996</v>
      </c>
      <c r="N4235" s="35"/>
      <c r="O4235" s="35"/>
      <c r="P4235" s="35" t="s">
        <v>50652</v>
      </c>
      <c r="Q4235" s="35" t="s">
        <v>29718</v>
      </c>
      <c r="R4235" s="35" t="s">
        <v>29737</v>
      </c>
      <c r="S4235" s="35" t="s">
        <v>8998</v>
      </c>
      <c r="T4235" s="36" t="s">
        <v>583</v>
      </c>
      <c r="U4235" s="39" t="str">
        <f>_xlfn.CONCAT(Tabel4[[#This Row],[Personnr.]],"-",Tabel4[[#This Row],[Afdeling]],"-",Tabel4[[#This Row],[ASS_Status]])</f>
        <v>-4160-Inactive - Payroll Eligible</v>
      </c>
    </row>
    <row r="4236" spans="13:21" x14ac:dyDescent="0.4">
      <c r="M4236" s="35" t="s">
        <v>44691</v>
      </c>
      <c r="N4236" s="35" t="s">
        <v>50653</v>
      </c>
      <c r="O4236" s="35" t="s">
        <v>29168</v>
      </c>
      <c r="P4236" s="35" t="s">
        <v>42469</v>
      </c>
      <c r="Q4236" s="35" t="s">
        <v>29721</v>
      </c>
      <c r="R4236" s="35" t="s">
        <v>29737</v>
      </c>
      <c r="S4236" s="35" t="s">
        <v>29169</v>
      </c>
      <c r="T4236" s="36" t="s">
        <v>581</v>
      </c>
      <c r="U4236" s="39" t="str">
        <f>_xlfn.CONCAT(Tabel4[[#This Row],[Personnr.]],"-",Tabel4[[#This Row],[Afdeling]],"-",Tabel4[[#This Row],[ASS_Status]])</f>
        <v>34402-4140-Aktiv ansættelse</v>
      </c>
    </row>
    <row r="4237" spans="13:21" x14ac:dyDescent="0.4">
      <c r="M4237" s="35" t="s">
        <v>50654</v>
      </c>
      <c r="N4237" s="35" t="s">
        <v>50655</v>
      </c>
      <c r="O4237" s="35" t="s">
        <v>50656</v>
      </c>
      <c r="P4237" s="35" t="s">
        <v>50657</v>
      </c>
      <c r="Q4237" s="35" t="s">
        <v>29718</v>
      </c>
      <c r="R4237" s="35" t="s">
        <v>29761</v>
      </c>
      <c r="S4237" s="35" t="s">
        <v>50658</v>
      </c>
      <c r="T4237" s="36" t="s">
        <v>600</v>
      </c>
      <c r="U4237" s="39" t="str">
        <f>_xlfn.CONCAT(Tabel4[[#This Row],[Personnr.]],"-",Tabel4[[#This Row],[Afdeling]],"-",Tabel4[[#This Row],[ASS_Status]])</f>
        <v>36602-4270-Inactive - Payroll Eligible</v>
      </c>
    </row>
    <row r="4238" spans="13:21" x14ac:dyDescent="0.4">
      <c r="M4238" s="35" t="s">
        <v>8999</v>
      </c>
      <c r="N4238" s="35" t="s">
        <v>50659</v>
      </c>
      <c r="O4238" s="35" t="s">
        <v>9000</v>
      </c>
      <c r="P4238" s="35" t="s">
        <v>33615</v>
      </c>
      <c r="Q4238" s="35" t="s">
        <v>29718</v>
      </c>
      <c r="R4238" s="35" t="s">
        <v>29745</v>
      </c>
      <c r="S4238" s="35" t="s">
        <v>9001</v>
      </c>
      <c r="T4238" s="36" t="s">
        <v>85</v>
      </c>
      <c r="U4238" s="39" t="str">
        <f>_xlfn.CONCAT(Tabel4[[#This Row],[Personnr.]],"-",Tabel4[[#This Row],[Afdeling]],"-",Tabel4[[#This Row],[ASS_Status]])</f>
        <v>32072-1118-Inactive - Payroll Eligible</v>
      </c>
    </row>
    <row r="4239" spans="13:21" x14ac:dyDescent="0.4">
      <c r="M4239" s="35" t="s">
        <v>9002</v>
      </c>
      <c r="N4239" s="35" t="s">
        <v>50660</v>
      </c>
      <c r="O4239" s="35" t="s">
        <v>9003</v>
      </c>
      <c r="P4239" s="35" t="s">
        <v>33616</v>
      </c>
      <c r="Q4239" s="35" t="s">
        <v>29718</v>
      </c>
      <c r="R4239" s="35" t="s">
        <v>29748</v>
      </c>
      <c r="S4239" s="35" t="s">
        <v>9004</v>
      </c>
      <c r="T4239" s="36" t="s">
        <v>252</v>
      </c>
      <c r="U4239" s="39" t="str">
        <f>_xlfn.CONCAT(Tabel4[[#This Row],[Personnr.]],"-",Tabel4[[#This Row],[Afdeling]],"-",Tabel4[[#This Row],[ASS_Status]])</f>
        <v>29140-2542-Inactive - Payroll Eligible</v>
      </c>
    </row>
    <row r="4240" spans="13:21" x14ac:dyDescent="0.4">
      <c r="M4240" s="35" t="s">
        <v>44692</v>
      </c>
      <c r="N4240" s="35" t="s">
        <v>50661</v>
      </c>
      <c r="O4240" s="35" t="s">
        <v>44693</v>
      </c>
      <c r="P4240" s="35" t="s">
        <v>43081</v>
      </c>
      <c r="Q4240" s="35" t="s">
        <v>29718</v>
      </c>
      <c r="R4240" s="35" t="s">
        <v>29761</v>
      </c>
      <c r="S4240" s="35" t="s">
        <v>43082</v>
      </c>
      <c r="T4240" s="36" t="s">
        <v>267</v>
      </c>
      <c r="U4240" s="39" t="str">
        <f>_xlfn.CONCAT(Tabel4[[#This Row],[Personnr.]],"-",Tabel4[[#This Row],[Afdeling]],"-",Tabel4[[#This Row],[ASS_Status]])</f>
        <v>35931-2622-Inactive - Payroll Eligible</v>
      </c>
    </row>
    <row r="4241" spans="13:21" x14ac:dyDescent="0.4">
      <c r="M4241" s="35" t="s">
        <v>9005</v>
      </c>
      <c r="N4241" s="35" t="s">
        <v>50662</v>
      </c>
      <c r="O4241" s="35" t="s">
        <v>9006</v>
      </c>
      <c r="P4241" s="35" t="s">
        <v>33617</v>
      </c>
      <c r="Q4241" s="35" t="s">
        <v>29721</v>
      </c>
      <c r="R4241" s="35" t="s">
        <v>30191</v>
      </c>
      <c r="S4241" s="35" t="s">
        <v>9007</v>
      </c>
      <c r="T4241" s="36" t="s">
        <v>818</v>
      </c>
      <c r="U4241" s="39" t="str">
        <f>_xlfn.CONCAT(Tabel4[[#This Row],[Personnr.]],"-",Tabel4[[#This Row],[Afdeling]],"-",Tabel4[[#This Row],[ASS_Status]])</f>
        <v>30600-8340-Aktiv ansættelse</v>
      </c>
    </row>
    <row r="4242" spans="13:21" x14ac:dyDescent="0.4">
      <c r="M4242" s="35" t="s">
        <v>9005</v>
      </c>
      <c r="N4242" s="35"/>
      <c r="O4242" s="35"/>
      <c r="P4242" s="35" t="s">
        <v>33618</v>
      </c>
      <c r="Q4242" s="35" t="s">
        <v>29718</v>
      </c>
      <c r="R4242" s="35" t="s">
        <v>30191</v>
      </c>
      <c r="S4242" s="35" t="s">
        <v>9007</v>
      </c>
      <c r="T4242" s="36" t="s">
        <v>85</v>
      </c>
      <c r="U4242" s="39" t="str">
        <f>_xlfn.CONCAT(Tabel4[[#This Row],[Personnr.]],"-",Tabel4[[#This Row],[Afdeling]],"-",Tabel4[[#This Row],[ASS_Status]])</f>
        <v>-1118-Inactive - Payroll Eligible</v>
      </c>
    </row>
    <row r="4243" spans="13:21" x14ac:dyDescent="0.4">
      <c r="M4243" s="35" t="s">
        <v>44694</v>
      </c>
      <c r="N4243" s="35" t="s">
        <v>50663</v>
      </c>
      <c r="O4243" s="35" t="s">
        <v>44695</v>
      </c>
      <c r="P4243" s="35" t="s">
        <v>43083</v>
      </c>
      <c r="Q4243" s="35" t="s">
        <v>29718</v>
      </c>
      <c r="R4243" s="35" t="s">
        <v>29754</v>
      </c>
      <c r="S4243" s="35" t="s">
        <v>43084</v>
      </c>
      <c r="T4243" s="36" t="s">
        <v>263</v>
      </c>
      <c r="U4243" s="39" t="str">
        <f>_xlfn.CONCAT(Tabel4[[#This Row],[Personnr.]],"-",Tabel4[[#This Row],[Afdeling]],"-",Tabel4[[#This Row],[ASS_Status]])</f>
        <v>35660-2610-Inactive - Payroll Eligible</v>
      </c>
    </row>
    <row r="4244" spans="13:21" x14ac:dyDescent="0.4">
      <c r="M4244" s="35" t="s">
        <v>9008</v>
      </c>
      <c r="N4244" s="35" t="s">
        <v>50664</v>
      </c>
      <c r="O4244" s="35" t="s">
        <v>9009</v>
      </c>
      <c r="P4244" s="35" t="s">
        <v>33619</v>
      </c>
      <c r="Q4244" s="35" t="s">
        <v>29718</v>
      </c>
      <c r="R4244" s="35" t="s">
        <v>29745</v>
      </c>
      <c r="S4244" s="35" t="s">
        <v>9010</v>
      </c>
      <c r="T4244" s="36" t="s">
        <v>85</v>
      </c>
      <c r="U4244" s="39" t="str">
        <f>_xlfn.CONCAT(Tabel4[[#This Row],[Personnr.]],"-",Tabel4[[#This Row],[Afdeling]],"-",Tabel4[[#This Row],[ASS_Status]])</f>
        <v>32265-1118-Inactive - Payroll Eligible</v>
      </c>
    </row>
    <row r="4245" spans="13:21" x14ac:dyDescent="0.4">
      <c r="M4245" s="35" t="s">
        <v>9011</v>
      </c>
      <c r="N4245" s="35" t="s">
        <v>50665</v>
      </c>
      <c r="O4245" s="35" t="s">
        <v>9012</v>
      </c>
      <c r="P4245" s="35" t="s">
        <v>33620</v>
      </c>
      <c r="Q4245" s="35" t="s">
        <v>29718</v>
      </c>
      <c r="R4245" s="35" t="s">
        <v>29754</v>
      </c>
      <c r="S4245" s="35" t="s">
        <v>9013</v>
      </c>
      <c r="T4245" s="36" t="s">
        <v>163</v>
      </c>
      <c r="U4245" s="39" t="str">
        <f>_xlfn.CONCAT(Tabel4[[#This Row],[Personnr.]],"-",Tabel4[[#This Row],[Afdeling]],"-",Tabel4[[#This Row],[ASS_Status]])</f>
        <v>33342-2312-Inactive - Payroll Eligible</v>
      </c>
    </row>
    <row r="4246" spans="13:21" x14ac:dyDescent="0.4">
      <c r="M4246" s="35" t="s">
        <v>9014</v>
      </c>
      <c r="N4246" s="35" t="s">
        <v>50666</v>
      </c>
      <c r="O4246" s="35" t="s">
        <v>9015</v>
      </c>
      <c r="P4246" s="35" t="s">
        <v>33621</v>
      </c>
      <c r="Q4246" s="35" t="s">
        <v>29718</v>
      </c>
      <c r="R4246" s="35" t="s">
        <v>29745</v>
      </c>
      <c r="S4246" s="35" t="s">
        <v>9016</v>
      </c>
      <c r="T4246" s="36" t="s">
        <v>600</v>
      </c>
      <c r="U4246" s="39" t="str">
        <f>_xlfn.CONCAT(Tabel4[[#This Row],[Personnr.]],"-",Tabel4[[#This Row],[Afdeling]],"-",Tabel4[[#This Row],[ASS_Status]])</f>
        <v>31958-4270-Inactive - Payroll Eligible</v>
      </c>
    </row>
    <row r="4247" spans="13:21" x14ac:dyDescent="0.4">
      <c r="M4247" s="35" t="s">
        <v>9017</v>
      </c>
      <c r="N4247" s="35" t="s">
        <v>50667</v>
      </c>
      <c r="O4247" s="35" t="s">
        <v>9018</v>
      </c>
      <c r="P4247" s="35" t="s">
        <v>33622</v>
      </c>
      <c r="Q4247" s="35" t="s">
        <v>29718</v>
      </c>
      <c r="R4247" s="35" t="s">
        <v>29745</v>
      </c>
      <c r="S4247" s="35" t="s">
        <v>9019</v>
      </c>
      <c r="T4247" s="36" t="s">
        <v>85</v>
      </c>
      <c r="U4247" s="39" t="str">
        <f>_xlfn.CONCAT(Tabel4[[#This Row],[Personnr.]],"-",Tabel4[[#This Row],[Afdeling]],"-",Tabel4[[#This Row],[ASS_Status]])</f>
        <v>32261-1118-Inactive - Payroll Eligible</v>
      </c>
    </row>
    <row r="4248" spans="13:21" x14ac:dyDescent="0.4">
      <c r="M4248" s="35" t="s">
        <v>50668</v>
      </c>
      <c r="N4248" s="35" t="s">
        <v>50669</v>
      </c>
      <c r="O4248" s="35" t="s">
        <v>50670</v>
      </c>
      <c r="P4248" s="35" t="s">
        <v>50671</v>
      </c>
      <c r="Q4248" s="35" t="s">
        <v>29721</v>
      </c>
      <c r="R4248" s="35" t="s">
        <v>29745</v>
      </c>
      <c r="S4248" s="35" t="s">
        <v>50672</v>
      </c>
      <c r="T4248" s="36" t="s">
        <v>85</v>
      </c>
      <c r="U4248" s="39" t="str">
        <f>_xlfn.CONCAT(Tabel4[[#This Row],[Personnr.]],"-",Tabel4[[#This Row],[Afdeling]],"-",Tabel4[[#This Row],[ASS_Status]])</f>
        <v>37560-1118-Aktiv ansættelse</v>
      </c>
    </row>
    <row r="4249" spans="13:21" x14ac:dyDescent="0.4">
      <c r="M4249" s="35" t="s">
        <v>44696</v>
      </c>
      <c r="N4249" s="35" t="s">
        <v>50673</v>
      </c>
      <c r="O4249" s="35" t="s">
        <v>44697</v>
      </c>
      <c r="P4249" s="35" t="s">
        <v>43085</v>
      </c>
      <c r="Q4249" s="35" t="s">
        <v>29718</v>
      </c>
      <c r="R4249" s="35" t="s">
        <v>29745</v>
      </c>
      <c r="S4249" s="35" t="s">
        <v>43086</v>
      </c>
      <c r="T4249" s="36" t="s">
        <v>105</v>
      </c>
      <c r="U4249" s="39" t="str">
        <f>_xlfn.CONCAT(Tabel4[[#This Row],[Personnr.]],"-",Tabel4[[#This Row],[Afdeling]],"-",Tabel4[[#This Row],[ASS_Status]])</f>
        <v>35859-1202-Inactive - Payroll Eligible</v>
      </c>
    </row>
    <row r="4250" spans="13:21" x14ac:dyDescent="0.4">
      <c r="M4250" s="35" t="s">
        <v>9020</v>
      </c>
      <c r="N4250" s="35" t="s">
        <v>50674</v>
      </c>
      <c r="O4250" s="35" t="s">
        <v>9021</v>
      </c>
      <c r="P4250" s="35" t="s">
        <v>33623</v>
      </c>
      <c r="Q4250" s="35" t="s">
        <v>29721</v>
      </c>
      <c r="R4250" s="35" t="s">
        <v>29745</v>
      </c>
      <c r="S4250" s="35" t="s">
        <v>9022</v>
      </c>
      <c r="T4250" s="36" t="s">
        <v>725</v>
      </c>
      <c r="U4250" s="39" t="str">
        <f>_xlfn.CONCAT(Tabel4[[#This Row],[Personnr.]],"-",Tabel4[[#This Row],[Afdeling]],"-",Tabel4[[#This Row],[ASS_Status]])</f>
        <v>32391-6265-Aktiv ansættelse</v>
      </c>
    </row>
    <row r="4251" spans="13:21" x14ac:dyDescent="0.4">
      <c r="M4251" s="35" t="s">
        <v>9020</v>
      </c>
      <c r="N4251" s="35"/>
      <c r="O4251" s="35"/>
      <c r="P4251" s="35" t="s">
        <v>33624</v>
      </c>
      <c r="Q4251" s="35" t="s">
        <v>29718</v>
      </c>
      <c r="R4251" s="35" t="s">
        <v>29745</v>
      </c>
      <c r="S4251" s="35" t="s">
        <v>9022</v>
      </c>
      <c r="T4251" s="36" t="s">
        <v>758</v>
      </c>
      <c r="U4251" s="39" t="str">
        <f>_xlfn.CONCAT(Tabel4[[#This Row],[Personnr.]],"-",Tabel4[[#This Row],[Afdeling]],"-",Tabel4[[#This Row],[ASS_Status]])</f>
        <v>-7720-Inactive - Payroll Eligible</v>
      </c>
    </row>
    <row r="4252" spans="13:21" x14ac:dyDescent="0.4">
      <c r="M4252" s="35" t="s">
        <v>33625</v>
      </c>
      <c r="N4252" s="35"/>
      <c r="O4252" s="35" t="s">
        <v>33626</v>
      </c>
      <c r="P4252" s="35" t="s">
        <v>33627</v>
      </c>
      <c r="Q4252" s="35" t="s">
        <v>29718</v>
      </c>
      <c r="R4252" s="35" t="s">
        <v>29745</v>
      </c>
      <c r="S4252" s="35" t="s">
        <v>33628</v>
      </c>
      <c r="T4252" s="36" t="s">
        <v>454</v>
      </c>
      <c r="U4252" s="39" t="str">
        <f>_xlfn.CONCAT(Tabel4[[#This Row],[Personnr.]],"-",Tabel4[[#This Row],[Afdeling]],"-",Tabel4[[#This Row],[ASS_Status]])</f>
        <v>35538-3130-Inactive - Payroll Eligible</v>
      </c>
    </row>
    <row r="4253" spans="13:21" x14ac:dyDescent="0.4">
      <c r="M4253" s="35" t="s">
        <v>9023</v>
      </c>
      <c r="N4253" s="35"/>
      <c r="O4253" s="35" t="s">
        <v>9024</v>
      </c>
      <c r="P4253" s="35" t="s">
        <v>33629</v>
      </c>
      <c r="Q4253" s="35" t="s">
        <v>29718</v>
      </c>
      <c r="R4253" s="35" t="s">
        <v>29817</v>
      </c>
      <c r="S4253" s="35" t="s">
        <v>9025</v>
      </c>
      <c r="T4253" s="36" t="s">
        <v>102</v>
      </c>
      <c r="U4253" s="39" t="str">
        <f>_xlfn.CONCAT(Tabel4[[#This Row],[Personnr.]],"-",Tabel4[[#This Row],[Afdeling]],"-",Tabel4[[#This Row],[ASS_Status]])</f>
        <v>32696-1200-Inactive - Payroll Eligible</v>
      </c>
    </row>
    <row r="4254" spans="13:21" x14ac:dyDescent="0.4">
      <c r="M4254" s="35" t="s">
        <v>50675</v>
      </c>
      <c r="N4254" s="35" t="s">
        <v>50676</v>
      </c>
      <c r="O4254" s="35" t="s">
        <v>50677</v>
      </c>
      <c r="P4254" s="35" t="s">
        <v>50678</v>
      </c>
      <c r="Q4254" s="35" t="s">
        <v>29718</v>
      </c>
      <c r="R4254" s="35" t="s">
        <v>29745</v>
      </c>
      <c r="S4254" s="35" t="s">
        <v>50679</v>
      </c>
      <c r="T4254" s="36" t="s">
        <v>39</v>
      </c>
      <c r="U4254" s="39" t="str">
        <f>_xlfn.CONCAT(Tabel4[[#This Row],[Personnr.]],"-",Tabel4[[#This Row],[Afdeling]],"-",Tabel4[[#This Row],[ASS_Status]])</f>
        <v>36674-0132-Inactive - Payroll Eligible</v>
      </c>
    </row>
    <row r="4255" spans="13:21" x14ac:dyDescent="0.4">
      <c r="M4255" s="35" t="s">
        <v>50675</v>
      </c>
      <c r="N4255" s="35"/>
      <c r="O4255" s="35"/>
      <c r="P4255" s="35" t="s">
        <v>50680</v>
      </c>
      <c r="Q4255" s="35" t="s">
        <v>29718</v>
      </c>
      <c r="R4255" s="35" t="s">
        <v>29745</v>
      </c>
      <c r="S4255" s="35" t="s">
        <v>50679</v>
      </c>
      <c r="T4255" s="36" t="s">
        <v>39</v>
      </c>
      <c r="U4255" s="39" t="str">
        <f>_xlfn.CONCAT(Tabel4[[#This Row],[Personnr.]],"-",Tabel4[[#This Row],[Afdeling]],"-",Tabel4[[#This Row],[ASS_Status]])</f>
        <v>-0132-Inactive - Payroll Eligible</v>
      </c>
    </row>
    <row r="4256" spans="13:21" x14ac:dyDescent="0.4">
      <c r="M4256" s="35" t="s">
        <v>9026</v>
      </c>
      <c r="N4256" s="35" t="s">
        <v>50681</v>
      </c>
      <c r="O4256" s="35" t="s">
        <v>88</v>
      </c>
      <c r="P4256" s="35" t="s">
        <v>33630</v>
      </c>
      <c r="Q4256" s="35" t="s">
        <v>29718</v>
      </c>
      <c r="R4256" s="35" t="s">
        <v>29729</v>
      </c>
      <c r="S4256" s="35" t="s">
        <v>9027</v>
      </c>
      <c r="T4256" s="36" t="s">
        <v>87</v>
      </c>
      <c r="U4256" s="39" t="str">
        <f>_xlfn.CONCAT(Tabel4[[#This Row],[Personnr.]],"-",Tabel4[[#This Row],[Afdeling]],"-",Tabel4[[#This Row],[ASS_Status]])</f>
        <v>1126-1125-Inactive - Payroll Eligible</v>
      </c>
    </row>
    <row r="4257" spans="13:21" x14ac:dyDescent="0.4">
      <c r="M4257" s="35" t="s">
        <v>9028</v>
      </c>
      <c r="N4257" s="35" t="s">
        <v>50682</v>
      </c>
      <c r="O4257" s="35" t="s">
        <v>9029</v>
      </c>
      <c r="P4257" s="35" t="s">
        <v>33631</v>
      </c>
      <c r="Q4257" s="35" t="s">
        <v>29721</v>
      </c>
      <c r="R4257" s="35" t="s">
        <v>29780</v>
      </c>
      <c r="S4257" s="35" t="s">
        <v>9030</v>
      </c>
      <c r="T4257" s="36" t="s">
        <v>44</v>
      </c>
      <c r="U4257" s="39" t="str">
        <f>_xlfn.CONCAT(Tabel4[[#This Row],[Personnr.]],"-",Tabel4[[#This Row],[Afdeling]],"-",Tabel4[[#This Row],[ASS_Status]])</f>
        <v>15837-1000-Aktiv ansættelse</v>
      </c>
    </row>
    <row r="4258" spans="13:21" x14ac:dyDescent="0.4">
      <c r="M4258" s="35" t="s">
        <v>9031</v>
      </c>
      <c r="N4258" s="35" t="s">
        <v>50683</v>
      </c>
      <c r="O4258" s="35" t="s">
        <v>9032</v>
      </c>
      <c r="P4258" s="35" t="s">
        <v>33632</v>
      </c>
      <c r="Q4258" s="35" t="s">
        <v>29721</v>
      </c>
      <c r="R4258" s="35" t="s">
        <v>29729</v>
      </c>
      <c r="S4258" s="35" t="s">
        <v>9033</v>
      </c>
      <c r="T4258" s="36" t="s">
        <v>472</v>
      </c>
      <c r="U4258" s="39" t="str">
        <f>_xlfn.CONCAT(Tabel4[[#This Row],[Personnr.]],"-",Tabel4[[#This Row],[Afdeling]],"-",Tabel4[[#This Row],[ASS_Status]])</f>
        <v>2402-3195-Aktiv ansættelse</v>
      </c>
    </row>
    <row r="4259" spans="13:21" x14ac:dyDescent="0.4">
      <c r="M4259" s="35" t="s">
        <v>9034</v>
      </c>
      <c r="N4259" s="35" t="s">
        <v>50684</v>
      </c>
      <c r="O4259" s="35" t="s">
        <v>9035</v>
      </c>
      <c r="P4259" s="35" t="s">
        <v>33633</v>
      </c>
      <c r="Q4259" s="35" t="s">
        <v>29721</v>
      </c>
      <c r="R4259" s="35" t="s">
        <v>29965</v>
      </c>
      <c r="S4259" s="35" t="s">
        <v>9036</v>
      </c>
      <c r="T4259" s="36" t="s">
        <v>577</v>
      </c>
      <c r="U4259" s="39" t="str">
        <f>_xlfn.CONCAT(Tabel4[[#This Row],[Personnr.]],"-",Tabel4[[#This Row],[Afdeling]],"-",Tabel4[[#This Row],[ASS_Status]])</f>
        <v>2120-4110-Aktiv ansættelse</v>
      </c>
    </row>
    <row r="4260" spans="13:21" x14ac:dyDescent="0.4">
      <c r="M4260" s="35" t="s">
        <v>9037</v>
      </c>
      <c r="N4260" s="35" t="s">
        <v>50685</v>
      </c>
      <c r="O4260" s="35" t="s">
        <v>9038</v>
      </c>
      <c r="P4260" s="35" t="s">
        <v>33634</v>
      </c>
      <c r="Q4260" s="35" t="s">
        <v>29721</v>
      </c>
      <c r="R4260" s="35" t="s">
        <v>29926</v>
      </c>
      <c r="S4260" s="35" t="s">
        <v>9039</v>
      </c>
      <c r="T4260" s="36" t="s">
        <v>87</v>
      </c>
      <c r="U4260" s="39" t="str">
        <f>_xlfn.CONCAT(Tabel4[[#This Row],[Personnr.]],"-",Tabel4[[#This Row],[Afdeling]],"-",Tabel4[[#This Row],[ASS_Status]])</f>
        <v>5722-1125-Aktiv ansættelse</v>
      </c>
    </row>
    <row r="4261" spans="13:21" x14ac:dyDescent="0.4">
      <c r="M4261" s="35" t="s">
        <v>9040</v>
      </c>
      <c r="N4261" s="35" t="s">
        <v>50686</v>
      </c>
      <c r="O4261" s="35" t="s">
        <v>9041</v>
      </c>
      <c r="P4261" s="35" t="s">
        <v>33635</v>
      </c>
      <c r="Q4261" s="35" t="s">
        <v>29721</v>
      </c>
      <c r="R4261" s="35" t="s">
        <v>29956</v>
      </c>
      <c r="S4261" s="35" t="s">
        <v>9042</v>
      </c>
      <c r="T4261" s="36" t="s">
        <v>878</v>
      </c>
      <c r="U4261" s="39" t="str">
        <f>_xlfn.CONCAT(Tabel4[[#This Row],[Personnr.]],"-",Tabel4[[#This Row],[Afdeling]],"-",Tabel4[[#This Row],[ASS_Status]])</f>
        <v>5723-8690-Aktiv ansættelse</v>
      </c>
    </row>
    <row r="4262" spans="13:21" ht="33.75" x14ac:dyDescent="0.4">
      <c r="M4262" s="35" t="s">
        <v>9043</v>
      </c>
      <c r="N4262" s="35" t="s">
        <v>50687</v>
      </c>
      <c r="O4262" s="35" t="s">
        <v>9044</v>
      </c>
      <c r="P4262" s="35" t="s">
        <v>33636</v>
      </c>
      <c r="Q4262" s="35" t="s">
        <v>29721</v>
      </c>
      <c r="R4262" s="35" t="s">
        <v>29838</v>
      </c>
      <c r="S4262" s="35" t="s">
        <v>9045</v>
      </c>
      <c r="T4262" s="36" t="s">
        <v>866</v>
      </c>
      <c r="U4262" s="39" t="str">
        <f>_xlfn.CONCAT(Tabel4[[#This Row],[Personnr.]],"-",Tabel4[[#This Row],[Afdeling]],"-",Tabel4[[#This Row],[ASS_Status]])</f>
        <v>13263-8645-Aktiv ansættelse</v>
      </c>
    </row>
    <row r="4263" spans="13:21" x14ac:dyDescent="0.4">
      <c r="M4263" s="35" t="s">
        <v>9046</v>
      </c>
      <c r="N4263" s="35" t="s">
        <v>50688</v>
      </c>
      <c r="O4263" s="35" t="s">
        <v>9047</v>
      </c>
      <c r="P4263" s="35" t="s">
        <v>33637</v>
      </c>
      <c r="Q4263" s="35" t="s">
        <v>29718</v>
      </c>
      <c r="R4263" s="35" t="s">
        <v>29722</v>
      </c>
      <c r="S4263" s="35" t="s">
        <v>9048</v>
      </c>
      <c r="T4263" s="36" t="s">
        <v>633</v>
      </c>
      <c r="U4263" s="39" t="str">
        <f>_xlfn.CONCAT(Tabel4[[#This Row],[Personnr.]],"-",Tabel4[[#This Row],[Afdeling]],"-",Tabel4[[#This Row],[ASS_Status]])</f>
        <v>15912-4710-Inactive - Payroll Eligible</v>
      </c>
    </row>
    <row r="4264" spans="13:21" x14ac:dyDescent="0.4">
      <c r="M4264" s="35" t="s">
        <v>9049</v>
      </c>
      <c r="N4264" s="35" t="s">
        <v>50689</v>
      </c>
      <c r="O4264" s="35" t="s">
        <v>9050</v>
      </c>
      <c r="P4264" s="35" t="s">
        <v>33638</v>
      </c>
      <c r="Q4264" s="35" t="s">
        <v>29721</v>
      </c>
      <c r="R4264" s="35" t="s">
        <v>31079</v>
      </c>
      <c r="S4264" s="35" t="s">
        <v>9051</v>
      </c>
      <c r="T4264" s="36" t="s">
        <v>805</v>
      </c>
      <c r="U4264" s="39" t="str">
        <f>_xlfn.CONCAT(Tabel4[[#This Row],[Personnr.]],"-",Tabel4[[#This Row],[Afdeling]],"-",Tabel4[[#This Row],[ASS_Status]])</f>
        <v>10521-8280-Aktiv ansættelse</v>
      </c>
    </row>
    <row r="4265" spans="13:21" ht="33.75" x14ac:dyDescent="0.4">
      <c r="M4265" s="35" t="s">
        <v>9052</v>
      </c>
      <c r="N4265" s="35" t="s">
        <v>50690</v>
      </c>
      <c r="O4265" s="35" t="s">
        <v>9053</v>
      </c>
      <c r="P4265" s="35" t="s">
        <v>33639</v>
      </c>
      <c r="Q4265" s="35" t="s">
        <v>29718</v>
      </c>
      <c r="R4265" s="35" t="s">
        <v>29844</v>
      </c>
      <c r="S4265" s="35" t="s">
        <v>9054</v>
      </c>
      <c r="T4265" s="36" t="s">
        <v>837</v>
      </c>
      <c r="U4265" s="39" t="str">
        <f>_xlfn.CONCAT(Tabel4[[#This Row],[Personnr.]],"-",Tabel4[[#This Row],[Afdeling]],"-",Tabel4[[#This Row],[ASS_Status]])</f>
        <v>31069-8532-Inactive - Payroll Eligible</v>
      </c>
    </row>
    <row r="4266" spans="13:21" x14ac:dyDescent="0.4">
      <c r="M4266" s="35" t="s">
        <v>9055</v>
      </c>
      <c r="N4266" s="35" t="s">
        <v>50691</v>
      </c>
      <c r="O4266" s="35" t="s">
        <v>9056</v>
      </c>
      <c r="P4266" s="35" t="s">
        <v>33640</v>
      </c>
      <c r="Q4266" s="35" t="s">
        <v>29721</v>
      </c>
      <c r="R4266" s="35" t="s">
        <v>29719</v>
      </c>
      <c r="S4266" s="35" t="s">
        <v>19417</v>
      </c>
      <c r="T4266" s="36" t="s">
        <v>163</v>
      </c>
      <c r="U4266" s="39" t="str">
        <f>_xlfn.CONCAT(Tabel4[[#This Row],[Personnr.]],"-",Tabel4[[#This Row],[Afdeling]],"-",Tabel4[[#This Row],[ASS_Status]])</f>
        <v>33799-2312-Aktiv ansættelse</v>
      </c>
    </row>
    <row r="4267" spans="13:21" x14ac:dyDescent="0.4">
      <c r="M4267" s="35" t="s">
        <v>9057</v>
      </c>
      <c r="N4267" s="35" t="s">
        <v>50692</v>
      </c>
      <c r="O4267" s="35" t="s">
        <v>9058</v>
      </c>
      <c r="P4267" s="35" t="s">
        <v>33641</v>
      </c>
      <c r="Q4267" s="35" t="s">
        <v>29718</v>
      </c>
      <c r="R4267" s="35" t="s">
        <v>29745</v>
      </c>
      <c r="S4267" s="35" t="s">
        <v>9059</v>
      </c>
      <c r="T4267" s="36" t="s">
        <v>39</v>
      </c>
      <c r="U4267" s="39" t="str">
        <f>_xlfn.CONCAT(Tabel4[[#This Row],[Personnr.]],"-",Tabel4[[#This Row],[Afdeling]],"-",Tabel4[[#This Row],[ASS_Status]])</f>
        <v>27693-0132-Inactive - Payroll Eligible</v>
      </c>
    </row>
    <row r="4268" spans="13:21" x14ac:dyDescent="0.4">
      <c r="M4268" s="35" t="s">
        <v>9057</v>
      </c>
      <c r="N4268" s="35"/>
      <c r="O4268" s="35"/>
      <c r="P4268" s="35" t="s">
        <v>33642</v>
      </c>
      <c r="Q4268" s="35" t="s">
        <v>29718</v>
      </c>
      <c r="R4268" s="35" t="s">
        <v>29748</v>
      </c>
      <c r="S4268" s="35" t="s">
        <v>9059</v>
      </c>
      <c r="T4268" s="36" t="s">
        <v>30</v>
      </c>
      <c r="U4268" s="39" t="str">
        <f>_xlfn.CONCAT(Tabel4[[#This Row],[Personnr.]],"-",Tabel4[[#This Row],[Afdeling]],"-",Tabel4[[#This Row],[ASS_Status]])</f>
        <v>-0115-Inactive - Payroll Eligible</v>
      </c>
    </row>
    <row r="4269" spans="13:21" x14ac:dyDescent="0.4">
      <c r="M4269" s="35" t="s">
        <v>9060</v>
      </c>
      <c r="N4269" s="35" t="s">
        <v>50693</v>
      </c>
      <c r="O4269" s="35" t="s">
        <v>9061</v>
      </c>
      <c r="P4269" s="35" t="s">
        <v>33643</v>
      </c>
      <c r="Q4269" s="35" t="s">
        <v>29721</v>
      </c>
      <c r="R4269" s="35" t="s">
        <v>30036</v>
      </c>
      <c r="S4269" s="35" t="s">
        <v>9062</v>
      </c>
      <c r="T4269" s="36" t="s">
        <v>624</v>
      </c>
      <c r="U4269" s="39" t="str">
        <f>_xlfn.CONCAT(Tabel4[[#This Row],[Personnr.]],"-",Tabel4[[#This Row],[Afdeling]],"-",Tabel4[[#This Row],[ASS_Status]])</f>
        <v>15735-4646-Aktiv ansættelse</v>
      </c>
    </row>
    <row r="4270" spans="13:21" ht="45" x14ac:dyDescent="0.4">
      <c r="M4270" s="35" t="s">
        <v>27821</v>
      </c>
      <c r="N4270" s="35" t="s">
        <v>50694</v>
      </c>
      <c r="O4270" s="35" t="s">
        <v>27822</v>
      </c>
      <c r="P4270" s="35" t="s">
        <v>33644</v>
      </c>
      <c r="Q4270" s="35" t="s">
        <v>29718</v>
      </c>
      <c r="R4270" s="35" t="s">
        <v>29722</v>
      </c>
      <c r="S4270" s="35" t="s">
        <v>27823</v>
      </c>
      <c r="T4270" s="36" t="s">
        <v>378</v>
      </c>
      <c r="U4270" s="39" t="str">
        <f>_xlfn.CONCAT(Tabel4[[#This Row],[Personnr.]],"-",Tabel4[[#This Row],[Afdeling]],"-",Tabel4[[#This Row],[ASS_Status]])</f>
        <v>34156-2900-Inactive - Payroll Eligible</v>
      </c>
    </row>
    <row r="4271" spans="13:21" ht="45" x14ac:dyDescent="0.4">
      <c r="M4271" s="35" t="s">
        <v>27821</v>
      </c>
      <c r="N4271" s="35"/>
      <c r="O4271" s="35"/>
      <c r="P4271" s="35" t="s">
        <v>33645</v>
      </c>
      <c r="Q4271" s="35" t="s">
        <v>29718</v>
      </c>
      <c r="R4271" s="35" t="s">
        <v>29722</v>
      </c>
      <c r="S4271" s="35" t="s">
        <v>27823</v>
      </c>
      <c r="T4271" s="36" t="s">
        <v>378</v>
      </c>
      <c r="U4271" s="39" t="str">
        <f>_xlfn.CONCAT(Tabel4[[#This Row],[Personnr.]],"-",Tabel4[[#This Row],[Afdeling]],"-",Tabel4[[#This Row],[ASS_Status]])</f>
        <v>-2900-Inactive - Payroll Eligible</v>
      </c>
    </row>
    <row r="4272" spans="13:21" x14ac:dyDescent="0.4">
      <c r="M4272" s="35" t="s">
        <v>9063</v>
      </c>
      <c r="N4272" s="35" t="s">
        <v>50695</v>
      </c>
      <c r="O4272" s="35" t="s">
        <v>9064</v>
      </c>
      <c r="P4272" s="35" t="s">
        <v>33646</v>
      </c>
      <c r="Q4272" s="35" t="s">
        <v>29721</v>
      </c>
      <c r="R4272" s="35" t="s">
        <v>29719</v>
      </c>
      <c r="S4272" s="35" t="s">
        <v>9065</v>
      </c>
      <c r="T4272" s="36" t="s">
        <v>350</v>
      </c>
      <c r="U4272" s="39" t="str">
        <f>_xlfn.CONCAT(Tabel4[[#This Row],[Personnr.]],"-",Tabel4[[#This Row],[Afdeling]],"-",Tabel4[[#This Row],[ASS_Status]])</f>
        <v>29355-2810-Aktiv ansættelse</v>
      </c>
    </row>
    <row r="4273" spans="13:21" x14ac:dyDescent="0.4">
      <c r="M4273" s="35" t="s">
        <v>9066</v>
      </c>
      <c r="N4273" s="35" t="s">
        <v>50696</v>
      </c>
      <c r="O4273" s="35" t="s">
        <v>9067</v>
      </c>
      <c r="P4273" s="35" t="s">
        <v>33647</v>
      </c>
      <c r="Q4273" s="35" t="s">
        <v>29718</v>
      </c>
      <c r="R4273" s="35" t="s">
        <v>30721</v>
      </c>
      <c r="S4273" s="35" t="s">
        <v>9068</v>
      </c>
      <c r="T4273" s="36" t="s">
        <v>543</v>
      </c>
      <c r="U4273" s="39" t="str">
        <f>_xlfn.CONCAT(Tabel4[[#This Row],[Personnr.]],"-",Tabel4[[#This Row],[Afdeling]],"-",Tabel4[[#This Row],[ASS_Status]])</f>
        <v>32961-3436-Inactive - Payroll Eligible</v>
      </c>
    </row>
    <row r="4274" spans="13:21" ht="33.75" x14ac:dyDescent="0.4">
      <c r="M4274" s="35" t="s">
        <v>9069</v>
      </c>
      <c r="N4274" s="35" t="s">
        <v>50697</v>
      </c>
      <c r="O4274" s="35" t="s">
        <v>9070</v>
      </c>
      <c r="P4274" s="35" t="s">
        <v>33648</v>
      </c>
      <c r="Q4274" s="35" t="s">
        <v>29721</v>
      </c>
      <c r="R4274" s="35" t="s">
        <v>29761</v>
      </c>
      <c r="S4274" s="35" t="s">
        <v>9071</v>
      </c>
      <c r="T4274" s="36" t="s">
        <v>546</v>
      </c>
      <c r="U4274" s="39" t="str">
        <f>_xlfn.CONCAT(Tabel4[[#This Row],[Personnr.]],"-",Tabel4[[#This Row],[Afdeling]],"-",Tabel4[[#This Row],[ASS_Status]])</f>
        <v>32004-3444-Aktiv ansættelse</v>
      </c>
    </row>
    <row r="4275" spans="13:21" x14ac:dyDescent="0.4">
      <c r="M4275" s="35" t="s">
        <v>9072</v>
      </c>
      <c r="N4275" s="35" t="s">
        <v>50698</v>
      </c>
      <c r="O4275" s="35" t="s">
        <v>9073</v>
      </c>
      <c r="P4275" s="35" t="s">
        <v>33649</v>
      </c>
      <c r="Q4275" s="35" t="s">
        <v>29721</v>
      </c>
      <c r="R4275" s="35" t="s">
        <v>29797</v>
      </c>
      <c r="S4275" s="35" t="s">
        <v>9074</v>
      </c>
      <c r="T4275" s="36" t="s">
        <v>583</v>
      </c>
      <c r="U4275" s="39" t="str">
        <f>_xlfn.CONCAT(Tabel4[[#This Row],[Personnr.]],"-",Tabel4[[#This Row],[Afdeling]],"-",Tabel4[[#This Row],[ASS_Status]])</f>
        <v>32642-4160-Aktiv ansættelse</v>
      </c>
    </row>
    <row r="4276" spans="13:21" ht="33.75" x14ac:dyDescent="0.4">
      <c r="M4276" s="35" t="s">
        <v>9075</v>
      </c>
      <c r="N4276" s="35" t="s">
        <v>50699</v>
      </c>
      <c r="O4276" s="35" t="s">
        <v>9076</v>
      </c>
      <c r="P4276" s="35" t="s">
        <v>33650</v>
      </c>
      <c r="Q4276" s="35" t="s">
        <v>29718</v>
      </c>
      <c r="R4276" s="35" t="s">
        <v>29761</v>
      </c>
      <c r="S4276" s="35" t="s">
        <v>9077</v>
      </c>
      <c r="T4276" s="36" t="s">
        <v>33651</v>
      </c>
      <c r="U4276" s="39" t="str">
        <f>_xlfn.CONCAT(Tabel4[[#This Row],[Personnr.]],"-",Tabel4[[#This Row],[Afdeling]],"-",Tabel4[[#This Row],[ASS_Status]])</f>
        <v>32809-35-Inactive - Payroll Eligible</v>
      </c>
    </row>
    <row r="4277" spans="13:21" x14ac:dyDescent="0.4">
      <c r="M4277" s="35" t="s">
        <v>9078</v>
      </c>
      <c r="N4277" s="35" t="s">
        <v>50700</v>
      </c>
      <c r="O4277" s="35" t="s">
        <v>9079</v>
      </c>
      <c r="P4277" s="35" t="s">
        <v>33652</v>
      </c>
      <c r="Q4277" s="35" t="s">
        <v>29721</v>
      </c>
      <c r="R4277" s="35" t="s">
        <v>29761</v>
      </c>
      <c r="S4277" s="35" t="s">
        <v>9080</v>
      </c>
      <c r="T4277" s="36" t="s">
        <v>161</v>
      </c>
      <c r="U4277" s="39" t="str">
        <f>_xlfn.CONCAT(Tabel4[[#This Row],[Personnr.]],"-",Tabel4[[#This Row],[Afdeling]],"-",Tabel4[[#This Row],[ASS_Status]])</f>
        <v>27151-2305-Aktiv ansættelse</v>
      </c>
    </row>
    <row r="4278" spans="13:21" x14ac:dyDescent="0.4">
      <c r="M4278" s="35" t="s">
        <v>9081</v>
      </c>
      <c r="N4278" s="35" t="s">
        <v>50701</v>
      </c>
      <c r="O4278" s="35" t="s">
        <v>9082</v>
      </c>
      <c r="P4278" s="35" t="s">
        <v>33653</v>
      </c>
      <c r="Q4278" s="35" t="s">
        <v>29718</v>
      </c>
      <c r="R4278" s="35" t="s">
        <v>29737</v>
      </c>
      <c r="S4278" s="35" t="s">
        <v>9083</v>
      </c>
      <c r="T4278" s="36" t="s">
        <v>385</v>
      </c>
      <c r="U4278" s="39" t="str">
        <f>_xlfn.CONCAT(Tabel4[[#This Row],[Personnr.]],"-",Tabel4[[#This Row],[Afdeling]],"-",Tabel4[[#This Row],[ASS_Status]])</f>
        <v>13965-2925-Inactive - Payroll Eligible</v>
      </c>
    </row>
    <row r="4279" spans="13:21" ht="33.75" x14ac:dyDescent="0.4">
      <c r="M4279" s="35" t="s">
        <v>44698</v>
      </c>
      <c r="N4279" s="35" t="s">
        <v>50702</v>
      </c>
      <c r="O4279" s="35" t="s">
        <v>44699</v>
      </c>
      <c r="P4279" s="35" t="s">
        <v>43087</v>
      </c>
      <c r="Q4279" s="35" t="s">
        <v>29721</v>
      </c>
      <c r="R4279" s="35" t="s">
        <v>29737</v>
      </c>
      <c r="S4279" s="35" t="s">
        <v>50703</v>
      </c>
      <c r="T4279" s="36" t="s">
        <v>452</v>
      </c>
      <c r="U4279" s="39" t="str">
        <f>_xlfn.CONCAT(Tabel4[[#This Row],[Personnr.]],"-",Tabel4[[#This Row],[Afdeling]],"-",Tabel4[[#This Row],[ASS_Status]])</f>
        <v>36288-3120-Aktiv ansættelse</v>
      </c>
    </row>
    <row r="4280" spans="13:21" ht="33.75" x14ac:dyDescent="0.4">
      <c r="M4280" s="35" t="s">
        <v>9084</v>
      </c>
      <c r="N4280" s="35" t="s">
        <v>50704</v>
      </c>
      <c r="O4280" s="35" t="s">
        <v>9085</v>
      </c>
      <c r="P4280" s="35" t="s">
        <v>33654</v>
      </c>
      <c r="Q4280" s="35" t="s">
        <v>29718</v>
      </c>
      <c r="R4280" s="35" t="s">
        <v>29748</v>
      </c>
      <c r="S4280" s="35" t="s">
        <v>9086</v>
      </c>
      <c r="T4280" s="36" t="s">
        <v>125</v>
      </c>
      <c r="U4280" s="39" t="str">
        <f>_xlfn.CONCAT(Tabel4[[#This Row],[Personnr.]],"-",Tabel4[[#This Row],[Afdeling]],"-",Tabel4[[#This Row],[ASS_Status]])</f>
        <v>27944-2235-Inactive - Payroll Eligible</v>
      </c>
    </row>
    <row r="4281" spans="13:21" x14ac:dyDescent="0.4">
      <c r="M4281" s="35" t="s">
        <v>9087</v>
      </c>
      <c r="N4281" s="35" t="s">
        <v>50705</v>
      </c>
      <c r="O4281" s="35" t="s">
        <v>9088</v>
      </c>
      <c r="P4281" s="35" t="s">
        <v>33655</v>
      </c>
      <c r="Q4281" s="35" t="s">
        <v>29718</v>
      </c>
      <c r="R4281" s="35" t="s">
        <v>29719</v>
      </c>
      <c r="S4281" s="35" t="s">
        <v>9089</v>
      </c>
      <c r="T4281" s="36" t="s">
        <v>240</v>
      </c>
      <c r="U4281" s="39" t="str">
        <f>_xlfn.CONCAT(Tabel4[[#This Row],[Personnr.]],"-",Tabel4[[#This Row],[Afdeling]],"-",Tabel4[[#This Row],[ASS_Status]])</f>
        <v>28549-2501-Inactive - Payroll Eligible</v>
      </c>
    </row>
    <row r="4282" spans="13:21" ht="33.75" x14ac:dyDescent="0.4">
      <c r="M4282" s="35" t="s">
        <v>9090</v>
      </c>
      <c r="N4282" s="35" t="s">
        <v>50706</v>
      </c>
      <c r="O4282" s="35" t="s">
        <v>9091</v>
      </c>
      <c r="P4282" s="35" t="s">
        <v>33656</v>
      </c>
      <c r="Q4282" s="35" t="s">
        <v>29718</v>
      </c>
      <c r="R4282" s="35" t="s">
        <v>31339</v>
      </c>
      <c r="S4282" s="35" t="s">
        <v>9092</v>
      </c>
      <c r="T4282" s="36" t="s">
        <v>117</v>
      </c>
      <c r="U4282" s="39" t="str">
        <f>_xlfn.CONCAT(Tabel4[[#This Row],[Personnr.]],"-",Tabel4[[#This Row],[Afdeling]],"-",Tabel4[[#This Row],[ASS_Status]])</f>
        <v>25259-2210-Inactive - Payroll Eligible</v>
      </c>
    </row>
    <row r="4283" spans="13:21" x14ac:dyDescent="0.4">
      <c r="M4283" s="35" t="s">
        <v>9093</v>
      </c>
      <c r="N4283" s="35" t="s">
        <v>50707</v>
      </c>
      <c r="O4283" s="35" t="s">
        <v>9094</v>
      </c>
      <c r="P4283" s="35" t="s">
        <v>33657</v>
      </c>
      <c r="Q4283" s="35" t="s">
        <v>29718</v>
      </c>
      <c r="R4283" s="35" t="s">
        <v>29748</v>
      </c>
      <c r="S4283" s="35" t="s">
        <v>9095</v>
      </c>
      <c r="T4283" s="36" t="s">
        <v>581</v>
      </c>
      <c r="U4283" s="39" t="str">
        <f>_xlfn.CONCAT(Tabel4[[#This Row],[Personnr.]],"-",Tabel4[[#This Row],[Afdeling]],"-",Tabel4[[#This Row],[ASS_Status]])</f>
        <v>25769-4140-Inactive - Payroll Eligible</v>
      </c>
    </row>
    <row r="4284" spans="13:21" x14ac:dyDescent="0.4">
      <c r="M4284" s="35" t="s">
        <v>9096</v>
      </c>
      <c r="N4284" s="35" t="s">
        <v>50708</v>
      </c>
      <c r="O4284" s="35" t="s">
        <v>9097</v>
      </c>
      <c r="P4284" s="35" t="s">
        <v>33658</v>
      </c>
      <c r="Q4284" s="35" t="s">
        <v>29718</v>
      </c>
      <c r="R4284" s="35" t="s">
        <v>29748</v>
      </c>
      <c r="S4284" s="35" t="s">
        <v>9098</v>
      </c>
      <c r="T4284" s="36" t="s">
        <v>385</v>
      </c>
      <c r="U4284" s="39" t="str">
        <f>_xlfn.CONCAT(Tabel4[[#This Row],[Personnr.]],"-",Tabel4[[#This Row],[Afdeling]],"-",Tabel4[[#This Row],[ASS_Status]])</f>
        <v>26955-2925-Inactive - Payroll Eligible</v>
      </c>
    </row>
    <row r="4285" spans="13:21" x14ac:dyDescent="0.4">
      <c r="M4285" s="35" t="s">
        <v>9099</v>
      </c>
      <c r="N4285" s="35" t="s">
        <v>50709</v>
      </c>
      <c r="O4285" s="35" t="s">
        <v>9100</v>
      </c>
      <c r="P4285" s="35" t="s">
        <v>33659</v>
      </c>
      <c r="Q4285" s="35" t="s">
        <v>29718</v>
      </c>
      <c r="R4285" s="35" t="s">
        <v>29737</v>
      </c>
      <c r="S4285" s="35" t="s">
        <v>9101</v>
      </c>
      <c r="T4285" s="36" t="s">
        <v>119</v>
      </c>
      <c r="U4285" s="39" t="str">
        <f>_xlfn.CONCAT(Tabel4[[#This Row],[Personnr.]],"-",Tabel4[[#This Row],[Afdeling]],"-",Tabel4[[#This Row],[ASS_Status]])</f>
        <v>29309-2221-Inactive - Payroll Eligible</v>
      </c>
    </row>
    <row r="4286" spans="13:21" x14ac:dyDescent="0.4">
      <c r="M4286" s="35" t="s">
        <v>9102</v>
      </c>
      <c r="N4286" s="35" t="s">
        <v>50710</v>
      </c>
      <c r="O4286" s="35" t="s">
        <v>9103</v>
      </c>
      <c r="P4286" s="35" t="s">
        <v>33660</v>
      </c>
      <c r="Q4286" s="35" t="s">
        <v>29718</v>
      </c>
      <c r="R4286" s="35" t="s">
        <v>29745</v>
      </c>
      <c r="S4286" s="35" t="s">
        <v>9104</v>
      </c>
      <c r="T4286" s="36" t="s">
        <v>448</v>
      </c>
      <c r="U4286" s="39" t="str">
        <f>_xlfn.CONCAT(Tabel4[[#This Row],[Personnr.]],"-",Tabel4[[#This Row],[Afdeling]],"-",Tabel4[[#This Row],[ASS_Status]])</f>
        <v>30475-3099-Inactive - Payroll Eligible</v>
      </c>
    </row>
    <row r="4287" spans="13:21" x14ac:dyDescent="0.4">
      <c r="M4287" s="35" t="s">
        <v>9102</v>
      </c>
      <c r="N4287" s="35"/>
      <c r="O4287" s="35"/>
      <c r="P4287" s="35" t="s">
        <v>33661</v>
      </c>
      <c r="Q4287" s="35" t="s">
        <v>29718</v>
      </c>
      <c r="R4287" s="35" t="s">
        <v>29745</v>
      </c>
      <c r="S4287" s="35" t="s">
        <v>9104</v>
      </c>
      <c r="T4287" s="36" t="s">
        <v>448</v>
      </c>
      <c r="U4287" s="39" t="str">
        <f>_xlfn.CONCAT(Tabel4[[#This Row],[Personnr.]],"-",Tabel4[[#This Row],[Afdeling]],"-",Tabel4[[#This Row],[ASS_Status]])</f>
        <v>-3099-Inactive - Payroll Eligible</v>
      </c>
    </row>
    <row r="4288" spans="13:21" x14ac:dyDescent="0.4">
      <c r="M4288" s="35" t="s">
        <v>27824</v>
      </c>
      <c r="N4288" s="35" t="s">
        <v>50711</v>
      </c>
      <c r="O4288" s="35" t="s">
        <v>27825</v>
      </c>
      <c r="P4288" s="35" t="s">
        <v>33662</v>
      </c>
      <c r="Q4288" s="35" t="s">
        <v>29718</v>
      </c>
      <c r="R4288" s="35" t="s">
        <v>29745</v>
      </c>
      <c r="S4288" s="35" t="s">
        <v>27826</v>
      </c>
      <c r="T4288" s="36" t="s">
        <v>39</v>
      </c>
      <c r="U4288" s="39" t="str">
        <f>_xlfn.CONCAT(Tabel4[[#This Row],[Personnr.]],"-",Tabel4[[#This Row],[Afdeling]],"-",Tabel4[[#This Row],[ASS_Status]])</f>
        <v>34611-0132-Inactive - Payroll Eligible</v>
      </c>
    </row>
    <row r="4289" spans="13:21" x14ac:dyDescent="0.4">
      <c r="M4289" s="35" t="s">
        <v>27824</v>
      </c>
      <c r="N4289" s="35"/>
      <c r="O4289" s="35"/>
      <c r="P4289" s="35" t="s">
        <v>50712</v>
      </c>
      <c r="Q4289" s="35" t="s">
        <v>29721</v>
      </c>
      <c r="R4289" s="35" t="s">
        <v>29745</v>
      </c>
      <c r="S4289" s="35" t="s">
        <v>27826</v>
      </c>
      <c r="T4289" s="36" t="s">
        <v>39</v>
      </c>
      <c r="U4289" s="39" t="str">
        <f>_xlfn.CONCAT(Tabel4[[#This Row],[Personnr.]],"-",Tabel4[[#This Row],[Afdeling]],"-",Tabel4[[#This Row],[ASS_Status]])</f>
        <v>-0132-Aktiv ansættelse</v>
      </c>
    </row>
    <row r="4290" spans="13:21" x14ac:dyDescent="0.4">
      <c r="M4290" s="35" t="s">
        <v>27824</v>
      </c>
      <c r="N4290" s="35"/>
      <c r="O4290" s="35"/>
      <c r="P4290" s="35" t="s">
        <v>50713</v>
      </c>
      <c r="Q4290" s="35" t="s">
        <v>29721</v>
      </c>
      <c r="R4290" s="35" t="s">
        <v>30146</v>
      </c>
      <c r="S4290" s="35" t="s">
        <v>27826</v>
      </c>
      <c r="T4290" s="36" t="s">
        <v>31</v>
      </c>
      <c r="U4290" s="39" t="str">
        <f>_xlfn.CONCAT(Tabel4[[#This Row],[Personnr.]],"-",Tabel4[[#This Row],[Afdeling]],"-",Tabel4[[#This Row],[ASS_Status]])</f>
        <v>-0116-Aktiv ansættelse</v>
      </c>
    </row>
    <row r="4291" spans="13:21" x14ac:dyDescent="0.4">
      <c r="M4291" s="35" t="s">
        <v>9105</v>
      </c>
      <c r="N4291" s="35" t="s">
        <v>50714</v>
      </c>
      <c r="O4291" s="35" t="s">
        <v>9106</v>
      </c>
      <c r="P4291" s="35" t="s">
        <v>33663</v>
      </c>
      <c r="Q4291" s="35" t="s">
        <v>29718</v>
      </c>
      <c r="R4291" s="35" t="s">
        <v>29761</v>
      </c>
      <c r="S4291" s="35" t="s">
        <v>9107</v>
      </c>
      <c r="T4291" s="36" t="s">
        <v>541</v>
      </c>
      <c r="U4291" s="39" t="str">
        <f>_xlfn.CONCAT(Tabel4[[#This Row],[Personnr.]],"-",Tabel4[[#This Row],[Afdeling]],"-",Tabel4[[#This Row],[ASS_Status]])</f>
        <v>23760-3433-Inactive - Payroll Eligible</v>
      </c>
    </row>
    <row r="4292" spans="13:21" x14ac:dyDescent="0.4">
      <c r="M4292" s="35" t="s">
        <v>27827</v>
      </c>
      <c r="N4292" s="35" t="s">
        <v>50715</v>
      </c>
      <c r="O4292" s="35" t="s">
        <v>27828</v>
      </c>
      <c r="P4292" s="35" t="s">
        <v>33664</v>
      </c>
      <c r="Q4292" s="35" t="s">
        <v>29721</v>
      </c>
      <c r="R4292" s="35" t="s">
        <v>29737</v>
      </c>
      <c r="S4292" s="35" t="s">
        <v>27829</v>
      </c>
      <c r="T4292" s="36" t="s">
        <v>263</v>
      </c>
      <c r="U4292" s="39" t="str">
        <f>_xlfn.CONCAT(Tabel4[[#This Row],[Personnr.]],"-",Tabel4[[#This Row],[Afdeling]],"-",Tabel4[[#This Row],[ASS_Status]])</f>
        <v>34416-2610-Aktiv ansættelse</v>
      </c>
    </row>
    <row r="4293" spans="13:21" x14ac:dyDescent="0.4">
      <c r="M4293" s="35" t="s">
        <v>33665</v>
      </c>
      <c r="N4293" s="35" t="s">
        <v>50716</v>
      </c>
      <c r="O4293" s="35" t="s">
        <v>29144</v>
      </c>
      <c r="P4293" s="35" t="s">
        <v>33666</v>
      </c>
      <c r="Q4293" s="35" t="s">
        <v>29721</v>
      </c>
      <c r="R4293" s="35" t="s">
        <v>29737</v>
      </c>
      <c r="S4293" s="35" t="s">
        <v>29145</v>
      </c>
      <c r="T4293" s="36" t="s">
        <v>51</v>
      </c>
      <c r="U4293" s="39" t="str">
        <f>_xlfn.CONCAT(Tabel4[[#This Row],[Personnr.]],"-",Tabel4[[#This Row],[Afdeling]],"-",Tabel4[[#This Row],[ASS_Status]])</f>
        <v>34328-1030-Aktiv ansættelse</v>
      </c>
    </row>
    <row r="4294" spans="13:21" ht="33.75" x14ac:dyDescent="0.4">
      <c r="M4294" s="35" t="s">
        <v>9108</v>
      </c>
      <c r="N4294" s="35" t="s">
        <v>50717</v>
      </c>
      <c r="O4294" s="35" t="s">
        <v>9109</v>
      </c>
      <c r="P4294" s="35" t="s">
        <v>33667</v>
      </c>
      <c r="Q4294" s="35" t="s">
        <v>29718</v>
      </c>
      <c r="R4294" s="35" t="s">
        <v>29754</v>
      </c>
      <c r="S4294" s="35" t="s">
        <v>9110</v>
      </c>
      <c r="T4294" s="36" t="s">
        <v>820</v>
      </c>
      <c r="U4294" s="39" t="str">
        <f>_xlfn.CONCAT(Tabel4[[#This Row],[Personnr.]],"-",Tabel4[[#This Row],[Afdeling]],"-",Tabel4[[#This Row],[ASS_Status]])</f>
        <v>28524-8360-Inactive - Payroll Eligible</v>
      </c>
    </row>
    <row r="4295" spans="13:21" x14ac:dyDescent="0.4">
      <c r="M4295" s="35" t="s">
        <v>44700</v>
      </c>
      <c r="N4295" s="35" t="s">
        <v>50718</v>
      </c>
      <c r="O4295" s="35" t="s">
        <v>44701</v>
      </c>
      <c r="P4295" s="35" t="s">
        <v>43088</v>
      </c>
      <c r="Q4295" s="35" t="s">
        <v>29718</v>
      </c>
      <c r="R4295" s="35" t="s">
        <v>29745</v>
      </c>
      <c r="S4295" s="35" t="s">
        <v>50719</v>
      </c>
      <c r="T4295" s="36" t="s">
        <v>577</v>
      </c>
      <c r="U4295" s="39" t="str">
        <f>_xlfn.CONCAT(Tabel4[[#This Row],[Personnr.]],"-",Tabel4[[#This Row],[Afdeling]],"-",Tabel4[[#This Row],[ASS_Status]])</f>
        <v>36154-4110-Inactive - Payroll Eligible</v>
      </c>
    </row>
    <row r="4296" spans="13:21" x14ac:dyDescent="0.4">
      <c r="M4296" s="35" t="s">
        <v>44700</v>
      </c>
      <c r="N4296" s="35"/>
      <c r="O4296" s="35"/>
      <c r="P4296" s="35" t="s">
        <v>50720</v>
      </c>
      <c r="Q4296" s="35" t="s">
        <v>29718</v>
      </c>
      <c r="R4296" s="35" t="s">
        <v>29745</v>
      </c>
      <c r="S4296" s="35" t="s">
        <v>50719</v>
      </c>
      <c r="T4296" s="36" t="s">
        <v>586</v>
      </c>
      <c r="U4296" s="39" t="str">
        <f>_xlfn.CONCAT(Tabel4[[#This Row],[Personnr.]],"-",Tabel4[[#This Row],[Afdeling]],"-",Tabel4[[#This Row],[ASS_Status]])</f>
        <v>-4200-Inactive - Payroll Eligible</v>
      </c>
    </row>
    <row r="4297" spans="13:21" x14ac:dyDescent="0.4">
      <c r="M4297" s="35" t="s">
        <v>9111</v>
      </c>
      <c r="N4297" s="35" t="s">
        <v>50721</v>
      </c>
      <c r="O4297" s="35" t="s">
        <v>9112</v>
      </c>
      <c r="P4297" s="35" t="s">
        <v>33668</v>
      </c>
      <c r="Q4297" s="35" t="s">
        <v>29721</v>
      </c>
      <c r="R4297" s="35" t="s">
        <v>29761</v>
      </c>
      <c r="S4297" s="35" t="s">
        <v>9113</v>
      </c>
      <c r="T4297" s="36" t="s">
        <v>45663</v>
      </c>
      <c r="U4297" s="39" t="str">
        <f>_xlfn.CONCAT(Tabel4[[#This Row],[Personnr.]],"-",Tabel4[[#This Row],[Afdeling]],"-",Tabel4[[#This Row],[ASS_Status]])</f>
        <v>31142-2912-Aktiv ansættelse</v>
      </c>
    </row>
    <row r="4298" spans="13:21" ht="33.75" x14ac:dyDescent="0.4">
      <c r="M4298" s="35" t="s">
        <v>9114</v>
      </c>
      <c r="N4298" s="35" t="s">
        <v>50722</v>
      </c>
      <c r="O4298" s="35" t="s">
        <v>9115</v>
      </c>
      <c r="P4298" s="35" t="s">
        <v>33669</v>
      </c>
      <c r="Q4298" s="35" t="s">
        <v>29721</v>
      </c>
      <c r="R4298" s="35" t="s">
        <v>29748</v>
      </c>
      <c r="S4298" s="35" t="s">
        <v>9116</v>
      </c>
      <c r="T4298" s="36" t="s">
        <v>368</v>
      </c>
      <c r="U4298" s="39" t="str">
        <f>_xlfn.CONCAT(Tabel4[[#This Row],[Personnr.]],"-",Tabel4[[#This Row],[Afdeling]],"-",Tabel4[[#This Row],[ASS_Status]])</f>
        <v>23721-2833-Aktiv ansættelse</v>
      </c>
    </row>
    <row r="4299" spans="13:21" x14ac:dyDescent="0.4">
      <c r="M4299" s="35" t="s">
        <v>9117</v>
      </c>
      <c r="N4299" s="35" t="s">
        <v>50723</v>
      </c>
      <c r="O4299" s="35" t="s">
        <v>9118</v>
      </c>
      <c r="P4299" s="35" t="s">
        <v>33670</v>
      </c>
      <c r="Q4299" s="35" t="s">
        <v>29718</v>
      </c>
      <c r="R4299" s="35" t="s">
        <v>29754</v>
      </c>
      <c r="S4299" s="35" t="s">
        <v>9119</v>
      </c>
      <c r="T4299" s="36" t="s">
        <v>29711</v>
      </c>
      <c r="U4299" s="39" t="str">
        <f>_xlfn.CONCAT(Tabel4[[#This Row],[Personnr.]],"-",Tabel4[[#This Row],[Afdeling]],"-",Tabel4[[#This Row],[ASS_Status]])</f>
        <v>33005-7620-Inactive - Payroll Eligible</v>
      </c>
    </row>
    <row r="4300" spans="13:21" ht="33.75" x14ac:dyDescent="0.4">
      <c r="M4300" s="35" t="s">
        <v>27831</v>
      </c>
      <c r="N4300" s="35" t="s">
        <v>50724</v>
      </c>
      <c r="O4300" s="35" t="s">
        <v>27832</v>
      </c>
      <c r="P4300" s="35" t="s">
        <v>33671</v>
      </c>
      <c r="Q4300" s="35" t="s">
        <v>29721</v>
      </c>
      <c r="R4300" s="35" t="s">
        <v>29754</v>
      </c>
      <c r="S4300" s="35" t="s">
        <v>27833</v>
      </c>
      <c r="T4300" s="36" t="s">
        <v>76</v>
      </c>
      <c r="U4300" s="39" t="str">
        <f>_xlfn.CONCAT(Tabel4[[#This Row],[Personnr.]],"-",Tabel4[[#This Row],[Afdeling]],"-",Tabel4[[#This Row],[ASS_Status]])</f>
        <v>34496-1100-Aktiv ansættelse</v>
      </c>
    </row>
    <row r="4301" spans="13:21" x14ac:dyDescent="0.4">
      <c r="M4301" s="35" t="s">
        <v>9120</v>
      </c>
      <c r="N4301" s="35" t="s">
        <v>50725</v>
      </c>
      <c r="O4301" s="35" t="s">
        <v>9121</v>
      </c>
      <c r="P4301" s="35" t="s">
        <v>33672</v>
      </c>
      <c r="Q4301" s="35" t="s">
        <v>29718</v>
      </c>
      <c r="R4301" s="35" t="s">
        <v>29745</v>
      </c>
      <c r="S4301" s="35" t="s">
        <v>9122</v>
      </c>
      <c r="T4301" s="36" t="s">
        <v>458</v>
      </c>
      <c r="U4301" s="39" t="str">
        <f>_xlfn.CONCAT(Tabel4[[#This Row],[Personnr.]],"-",Tabel4[[#This Row],[Afdeling]],"-",Tabel4[[#This Row],[ASS_Status]])</f>
        <v>32065-3160-Inactive - Payroll Eligible</v>
      </c>
    </row>
    <row r="4302" spans="13:21" x14ac:dyDescent="0.4">
      <c r="M4302" s="35" t="s">
        <v>27834</v>
      </c>
      <c r="N4302" s="35" t="s">
        <v>50726</v>
      </c>
      <c r="O4302" s="35" t="s">
        <v>27835</v>
      </c>
      <c r="P4302" s="35" t="s">
        <v>33673</v>
      </c>
      <c r="Q4302" s="35" t="s">
        <v>29721</v>
      </c>
      <c r="R4302" s="35" t="s">
        <v>29719</v>
      </c>
      <c r="S4302" s="35" t="s">
        <v>27836</v>
      </c>
      <c r="T4302" s="36" t="s">
        <v>42501</v>
      </c>
      <c r="U4302" s="39" t="str">
        <f>_xlfn.CONCAT(Tabel4[[#This Row],[Personnr.]],"-",Tabel4[[#This Row],[Afdeling]],"-",Tabel4[[#This Row],[ASS_Status]])</f>
        <v>34450-2291-Aktiv ansættelse</v>
      </c>
    </row>
    <row r="4303" spans="13:21" x14ac:dyDescent="0.4">
      <c r="M4303" s="35" t="s">
        <v>50727</v>
      </c>
      <c r="N4303" s="35" t="s">
        <v>50728</v>
      </c>
      <c r="O4303" s="35" t="s">
        <v>50729</v>
      </c>
      <c r="P4303" s="35" t="s">
        <v>50730</v>
      </c>
      <c r="Q4303" s="35" t="s">
        <v>29721</v>
      </c>
      <c r="R4303" s="35" t="s">
        <v>29745</v>
      </c>
      <c r="S4303" s="35" t="s">
        <v>50731</v>
      </c>
      <c r="T4303" s="36" t="s">
        <v>288</v>
      </c>
      <c r="U4303" s="39" t="str">
        <f>_xlfn.CONCAT(Tabel4[[#This Row],[Personnr.]],"-",Tabel4[[#This Row],[Afdeling]],"-",Tabel4[[#This Row],[ASS_Status]])</f>
        <v>36680-2694-Aktiv ansættelse</v>
      </c>
    </row>
    <row r="4304" spans="13:21" ht="33.75" x14ac:dyDescent="0.4">
      <c r="M4304" s="35" t="s">
        <v>50732</v>
      </c>
      <c r="N4304" s="35" t="s">
        <v>50733</v>
      </c>
      <c r="O4304" s="35" t="s">
        <v>50734</v>
      </c>
      <c r="P4304" s="35" t="s">
        <v>50735</v>
      </c>
      <c r="Q4304" s="35" t="s">
        <v>29718</v>
      </c>
      <c r="R4304" s="35" t="s">
        <v>29754</v>
      </c>
      <c r="S4304" s="35" t="s">
        <v>50736</v>
      </c>
      <c r="T4304" s="36" t="s">
        <v>306</v>
      </c>
      <c r="U4304" s="39" t="str">
        <f>_xlfn.CONCAT(Tabel4[[#This Row],[Personnr.]],"-",Tabel4[[#This Row],[Afdeling]],"-",Tabel4[[#This Row],[ASS_Status]])</f>
        <v>37613-2745-Inactive - Payroll Eligible</v>
      </c>
    </row>
    <row r="4305" spans="13:21" x14ac:dyDescent="0.4">
      <c r="M4305" s="35" t="s">
        <v>9123</v>
      </c>
      <c r="N4305" s="35"/>
      <c r="O4305" s="35" t="s">
        <v>9124</v>
      </c>
      <c r="P4305" s="35" t="s">
        <v>33674</v>
      </c>
      <c r="Q4305" s="35" t="s">
        <v>29718</v>
      </c>
      <c r="R4305" s="35" t="s">
        <v>30114</v>
      </c>
      <c r="S4305" s="35" t="s">
        <v>9125</v>
      </c>
      <c r="T4305" s="36" t="s">
        <v>453</v>
      </c>
      <c r="U4305" s="39" t="str">
        <f>_xlfn.CONCAT(Tabel4[[#This Row],[Personnr.]],"-",Tabel4[[#This Row],[Afdeling]],"-",Tabel4[[#This Row],[ASS_Status]])</f>
        <v>32581-3121-Inactive - Payroll Eligible</v>
      </c>
    </row>
    <row r="4306" spans="13:21" x14ac:dyDescent="0.4">
      <c r="M4306" s="35" t="s">
        <v>9126</v>
      </c>
      <c r="N4306" s="35" t="s">
        <v>50737</v>
      </c>
      <c r="O4306" s="35" t="s">
        <v>9127</v>
      </c>
      <c r="P4306" s="35" t="s">
        <v>33675</v>
      </c>
      <c r="Q4306" s="35" t="s">
        <v>29721</v>
      </c>
      <c r="R4306" s="35" t="s">
        <v>29780</v>
      </c>
      <c r="S4306" s="35" t="s">
        <v>9128</v>
      </c>
      <c r="T4306" s="36" t="s">
        <v>599</v>
      </c>
      <c r="U4306" s="39" t="str">
        <f>_xlfn.CONCAT(Tabel4[[#This Row],[Personnr.]],"-",Tabel4[[#This Row],[Afdeling]],"-",Tabel4[[#This Row],[ASS_Status]])</f>
        <v>13609-4261-Aktiv ansættelse</v>
      </c>
    </row>
    <row r="4307" spans="13:21" x14ac:dyDescent="0.4">
      <c r="M4307" s="35" t="s">
        <v>9129</v>
      </c>
      <c r="N4307" s="35" t="s">
        <v>50738</v>
      </c>
      <c r="O4307" s="35" t="s">
        <v>9130</v>
      </c>
      <c r="P4307" s="35" t="s">
        <v>33676</v>
      </c>
      <c r="Q4307" s="35" t="s">
        <v>29721</v>
      </c>
      <c r="R4307" s="35" t="s">
        <v>29719</v>
      </c>
      <c r="S4307" s="35" t="s">
        <v>9131</v>
      </c>
      <c r="T4307" s="36" t="s">
        <v>577</v>
      </c>
      <c r="U4307" s="39" t="str">
        <f>_xlfn.CONCAT(Tabel4[[#This Row],[Personnr.]],"-",Tabel4[[#This Row],[Afdeling]],"-",Tabel4[[#This Row],[ASS_Status]])</f>
        <v>224-4110-Aktiv ansættelse</v>
      </c>
    </row>
    <row r="4308" spans="13:21" x14ac:dyDescent="0.4">
      <c r="M4308" s="35" t="s">
        <v>9132</v>
      </c>
      <c r="N4308" s="35" t="s">
        <v>50739</v>
      </c>
      <c r="O4308" s="35" t="s">
        <v>9133</v>
      </c>
      <c r="P4308" s="35" t="s">
        <v>33677</v>
      </c>
      <c r="Q4308" s="35" t="s">
        <v>29718</v>
      </c>
      <c r="R4308" s="35" t="s">
        <v>29965</v>
      </c>
      <c r="S4308" s="35" t="s">
        <v>9134</v>
      </c>
      <c r="T4308" s="36" t="s">
        <v>718</v>
      </c>
      <c r="U4308" s="39" t="str">
        <f>_xlfn.CONCAT(Tabel4[[#This Row],[Personnr.]],"-",Tabel4[[#This Row],[Afdeling]],"-",Tabel4[[#This Row],[ASS_Status]])</f>
        <v>29407-6213-Inactive - Payroll Eligible</v>
      </c>
    </row>
    <row r="4309" spans="13:21" x14ac:dyDescent="0.4">
      <c r="M4309" s="35" t="s">
        <v>9135</v>
      </c>
      <c r="N4309" s="35" t="s">
        <v>50740</v>
      </c>
      <c r="O4309" s="35" t="s">
        <v>9136</v>
      </c>
      <c r="P4309" s="35" t="s">
        <v>33678</v>
      </c>
      <c r="Q4309" s="35" t="s">
        <v>29721</v>
      </c>
      <c r="R4309" s="35" t="s">
        <v>29780</v>
      </c>
      <c r="S4309" s="35" t="s">
        <v>9137</v>
      </c>
      <c r="T4309" s="36" t="s">
        <v>442</v>
      </c>
      <c r="U4309" s="39" t="str">
        <f>_xlfn.CONCAT(Tabel4[[#This Row],[Personnr.]],"-",Tabel4[[#This Row],[Afdeling]],"-",Tabel4[[#This Row],[ASS_Status]])</f>
        <v>1804-3080-Aktiv ansættelse</v>
      </c>
    </row>
    <row r="4310" spans="13:21" x14ac:dyDescent="0.4">
      <c r="M4310" s="35" t="s">
        <v>44702</v>
      </c>
      <c r="N4310" s="35" t="s">
        <v>50741</v>
      </c>
      <c r="O4310" s="35" t="s">
        <v>44703</v>
      </c>
      <c r="P4310" s="35" t="s">
        <v>43089</v>
      </c>
      <c r="Q4310" s="35" t="s">
        <v>29721</v>
      </c>
      <c r="R4310" s="35" t="s">
        <v>29737</v>
      </c>
      <c r="S4310" s="35" t="s">
        <v>43090</v>
      </c>
      <c r="T4310" s="36" t="s">
        <v>596</v>
      </c>
      <c r="U4310" s="39" t="str">
        <f>_xlfn.CONCAT(Tabel4[[#This Row],[Personnr.]],"-",Tabel4[[#This Row],[Afdeling]],"-",Tabel4[[#This Row],[ASS_Status]])</f>
        <v>36349-4252-Aktiv ansættelse</v>
      </c>
    </row>
    <row r="4311" spans="13:21" x14ac:dyDescent="0.4">
      <c r="M4311" s="35" t="s">
        <v>9138</v>
      </c>
      <c r="N4311" s="35" t="s">
        <v>50742</v>
      </c>
      <c r="O4311" s="35" t="s">
        <v>9139</v>
      </c>
      <c r="P4311" s="35" t="s">
        <v>33679</v>
      </c>
      <c r="Q4311" s="35" t="s">
        <v>29721</v>
      </c>
      <c r="R4311" s="35" t="s">
        <v>30074</v>
      </c>
      <c r="S4311" s="35" t="s">
        <v>9140</v>
      </c>
      <c r="T4311" s="36" t="s">
        <v>158</v>
      </c>
      <c r="U4311" s="39" t="str">
        <f>_xlfn.CONCAT(Tabel4[[#This Row],[Personnr.]],"-",Tabel4[[#This Row],[Afdeling]],"-",Tabel4[[#This Row],[ASS_Status]])</f>
        <v>3439-2301-Aktiv ansættelse</v>
      </c>
    </row>
    <row r="4312" spans="13:21" x14ac:dyDescent="0.4">
      <c r="M4312" s="35" t="s">
        <v>9141</v>
      </c>
      <c r="N4312" s="35" t="s">
        <v>50743</v>
      </c>
      <c r="O4312" s="35" t="s">
        <v>9142</v>
      </c>
      <c r="P4312" s="35" t="s">
        <v>33680</v>
      </c>
      <c r="Q4312" s="35" t="s">
        <v>29721</v>
      </c>
      <c r="R4312" s="35" t="s">
        <v>29844</v>
      </c>
      <c r="S4312" s="35" t="s">
        <v>9143</v>
      </c>
      <c r="T4312" s="36" t="s">
        <v>442</v>
      </c>
      <c r="U4312" s="39" t="str">
        <f>_xlfn.CONCAT(Tabel4[[#This Row],[Personnr.]],"-",Tabel4[[#This Row],[Afdeling]],"-",Tabel4[[#This Row],[ASS_Status]])</f>
        <v>1753-3080-Aktiv ansættelse</v>
      </c>
    </row>
    <row r="4313" spans="13:21" x14ac:dyDescent="0.4">
      <c r="M4313" s="35" t="s">
        <v>9144</v>
      </c>
      <c r="N4313" s="35" t="s">
        <v>50744</v>
      </c>
      <c r="O4313" s="35" t="s">
        <v>9145</v>
      </c>
      <c r="P4313" s="35" t="s">
        <v>33681</v>
      </c>
      <c r="Q4313" s="35" t="s">
        <v>29721</v>
      </c>
      <c r="R4313" s="35" t="s">
        <v>29926</v>
      </c>
      <c r="S4313" s="35" t="s">
        <v>9146</v>
      </c>
      <c r="T4313" s="36" t="s">
        <v>89</v>
      </c>
      <c r="U4313" s="39" t="str">
        <f>_xlfn.CONCAT(Tabel4[[#This Row],[Personnr.]],"-",Tabel4[[#This Row],[Afdeling]],"-",Tabel4[[#This Row],[ASS_Status]])</f>
        <v>5742-1130-Aktiv ansættelse</v>
      </c>
    </row>
    <row r="4314" spans="13:21" x14ac:dyDescent="0.4">
      <c r="M4314" s="35" t="s">
        <v>9147</v>
      </c>
      <c r="N4314" s="35" t="s">
        <v>50745</v>
      </c>
      <c r="O4314" s="35" t="s">
        <v>9148</v>
      </c>
      <c r="P4314" s="35" t="s">
        <v>33682</v>
      </c>
      <c r="Q4314" s="35" t="s">
        <v>29721</v>
      </c>
      <c r="R4314" s="35" t="s">
        <v>29844</v>
      </c>
      <c r="S4314" s="35" t="s">
        <v>9149</v>
      </c>
      <c r="T4314" s="36" t="s">
        <v>832</v>
      </c>
      <c r="U4314" s="39" t="str">
        <f>_xlfn.CONCAT(Tabel4[[#This Row],[Personnr.]],"-",Tabel4[[#This Row],[Afdeling]],"-",Tabel4[[#This Row],[ASS_Status]])</f>
        <v>16989-8510-Aktiv ansættelse</v>
      </c>
    </row>
    <row r="4315" spans="13:21" x14ac:dyDescent="0.4">
      <c r="M4315" s="35" t="s">
        <v>9150</v>
      </c>
      <c r="N4315" s="35" t="s">
        <v>50746</v>
      </c>
      <c r="O4315" s="35" t="s">
        <v>9151</v>
      </c>
      <c r="P4315" s="35" t="s">
        <v>33683</v>
      </c>
      <c r="Q4315" s="35" t="s">
        <v>31095</v>
      </c>
      <c r="R4315" s="35" t="s">
        <v>29726</v>
      </c>
      <c r="S4315" s="35" t="s">
        <v>9152</v>
      </c>
      <c r="T4315" s="36" t="s">
        <v>820</v>
      </c>
      <c r="U4315" s="39" t="str">
        <f>_xlfn.CONCAT(Tabel4[[#This Row],[Personnr.]],"-",Tabel4[[#This Row],[Afdeling]],"-",Tabel4[[#This Row],[ASS_Status]])</f>
        <v>33643-8360-Barsel u. løn m. pension (90)</v>
      </c>
    </row>
    <row r="4316" spans="13:21" x14ac:dyDescent="0.4">
      <c r="M4316" s="35" t="s">
        <v>9153</v>
      </c>
      <c r="N4316" s="35" t="s">
        <v>50747</v>
      </c>
      <c r="O4316" s="35" t="s">
        <v>9154</v>
      </c>
      <c r="P4316" s="35" t="s">
        <v>33684</v>
      </c>
      <c r="Q4316" s="35" t="s">
        <v>29721</v>
      </c>
      <c r="R4316" s="35" t="s">
        <v>30146</v>
      </c>
      <c r="S4316" s="35" t="s">
        <v>9155</v>
      </c>
      <c r="T4316" s="36" t="s">
        <v>886</v>
      </c>
      <c r="U4316" s="39" t="str">
        <f>_xlfn.CONCAT(Tabel4[[#This Row],[Personnr.]],"-",Tabel4[[#This Row],[Afdeling]],"-",Tabel4[[#This Row],[ASS_Status]])</f>
        <v>18913-8800-Aktiv ansættelse</v>
      </c>
    </row>
    <row r="4317" spans="13:21" x14ac:dyDescent="0.4">
      <c r="M4317" s="35" t="s">
        <v>9156</v>
      </c>
      <c r="N4317" s="35" t="s">
        <v>50748</v>
      </c>
      <c r="O4317" s="35" t="s">
        <v>9157</v>
      </c>
      <c r="P4317" s="35" t="s">
        <v>33685</v>
      </c>
      <c r="Q4317" s="35" t="s">
        <v>29721</v>
      </c>
      <c r="R4317" s="35" t="s">
        <v>29722</v>
      </c>
      <c r="S4317" s="35" t="s">
        <v>9158</v>
      </c>
      <c r="T4317" s="36" t="s">
        <v>329</v>
      </c>
      <c r="U4317" s="39" t="str">
        <f>_xlfn.CONCAT(Tabel4[[#This Row],[Personnr.]],"-",Tabel4[[#This Row],[Afdeling]],"-",Tabel4[[#This Row],[ASS_Status]])</f>
        <v>20225-2781-Aktiv ansættelse</v>
      </c>
    </row>
    <row r="4318" spans="13:21" ht="33.75" x14ac:dyDescent="0.4">
      <c r="M4318" s="35" t="s">
        <v>9159</v>
      </c>
      <c r="N4318" s="35" t="s">
        <v>50749</v>
      </c>
      <c r="O4318" s="35" t="s">
        <v>9160</v>
      </c>
      <c r="P4318" s="35" t="s">
        <v>33686</v>
      </c>
      <c r="Q4318" s="35" t="s">
        <v>29721</v>
      </c>
      <c r="R4318" s="35" t="s">
        <v>29737</v>
      </c>
      <c r="S4318" s="35" t="s">
        <v>9161</v>
      </c>
      <c r="T4318" s="36" t="s">
        <v>642</v>
      </c>
      <c r="U4318" s="39" t="str">
        <f>_xlfn.CONCAT(Tabel4[[#This Row],[Personnr.]],"-",Tabel4[[#This Row],[Afdeling]],"-",Tabel4[[#This Row],[ASS_Status]])</f>
        <v>31145-4755-Aktiv ansættelse</v>
      </c>
    </row>
    <row r="4319" spans="13:21" x14ac:dyDescent="0.4">
      <c r="M4319" s="35" t="s">
        <v>27837</v>
      </c>
      <c r="N4319" s="35" t="s">
        <v>50750</v>
      </c>
      <c r="O4319" s="35" t="s">
        <v>27838</v>
      </c>
      <c r="P4319" s="35" t="s">
        <v>33687</v>
      </c>
      <c r="Q4319" s="35" t="s">
        <v>29718</v>
      </c>
      <c r="R4319" s="35" t="s">
        <v>29719</v>
      </c>
      <c r="S4319" s="35" t="s">
        <v>27839</v>
      </c>
      <c r="T4319" s="36" t="s">
        <v>28</v>
      </c>
      <c r="U4319" s="39" t="str">
        <f>_xlfn.CONCAT(Tabel4[[#This Row],[Personnr.]],"-",Tabel4[[#This Row],[Afdeling]],"-",Tabel4[[#This Row],[ASS_Status]])</f>
        <v>34404-0113-Inactive - Payroll Eligible</v>
      </c>
    </row>
    <row r="4320" spans="13:21" x14ac:dyDescent="0.4">
      <c r="M4320" s="35" t="s">
        <v>27840</v>
      </c>
      <c r="N4320" s="35" t="s">
        <v>50751</v>
      </c>
      <c r="O4320" s="35" t="s">
        <v>27841</v>
      </c>
      <c r="P4320" s="35" t="s">
        <v>33688</v>
      </c>
      <c r="Q4320" s="35" t="s">
        <v>29718</v>
      </c>
      <c r="R4320" s="35" t="s">
        <v>29754</v>
      </c>
      <c r="S4320" s="35" t="s">
        <v>27842</v>
      </c>
      <c r="T4320" s="36" t="s">
        <v>36</v>
      </c>
      <c r="U4320" s="39" t="str">
        <f>_xlfn.CONCAT(Tabel4[[#This Row],[Personnr.]],"-",Tabel4[[#This Row],[Afdeling]],"-",Tabel4[[#This Row],[ASS_Status]])</f>
        <v>34664-0121-Inactive - Payroll Eligible</v>
      </c>
    </row>
    <row r="4321" spans="13:21" x14ac:dyDescent="0.4">
      <c r="M4321" s="35" t="s">
        <v>9162</v>
      </c>
      <c r="N4321" s="35" t="s">
        <v>50752</v>
      </c>
      <c r="O4321" s="35" t="s">
        <v>9163</v>
      </c>
      <c r="P4321" s="35" t="s">
        <v>33689</v>
      </c>
      <c r="Q4321" s="35" t="s">
        <v>29718</v>
      </c>
      <c r="R4321" s="35" t="s">
        <v>29737</v>
      </c>
      <c r="S4321" s="35" t="s">
        <v>9164</v>
      </c>
      <c r="T4321" s="36" t="s">
        <v>143</v>
      </c>
      <c r="U4321" s="39" t="str">
        <f>_xlfn.CONCAT(Tabel4[[#This Row],[Personnr.]],"-",Tabel4[[#This Row],[Afdeling]],"-",Tabel4[[#This Row],[ASS_Status]])</f>
        <v>28199-2270-Inactive - Payroll Eligible</v>
      </c>
    </row>
    <row r="4322" spans="13:21" x14ac:dyDescent="0.4">
      <c r="M4322" s="35" t="s">
        <v>9165</v>
      </c>
      <c r="N4322" s="35" t="s">
        <v>50753</v>
      </c>
      <c r="O4322" s="35" t="s">
        <v>9166</v>
      </c>
      <c r="P4322" s="35" t="s">
        <v>33690</v>
      </c>
      <c r="Q4322" s="35" t="s">
        <v>29721</v>
      </c>
      <c r="R4322" s="35" t="s">
        <v>29737</v>
      </c>
      <c r="S4322" s="35" t="s">
        <v>9167</v>
      </c>
      <c r="T4322" s="36" t="s">
        <v>24805</v>
      </c>
      <c r="U4322" s="39" t="str">
        <f>_xlfn.CONCAT(Tabel4[[#This Row],[Personnr.]],"-",Tabel4[[#This Row],[Afdeling]],"-",Tabel4[[#This Row],[ASS_Status]])</f>
        <v>16401-1223-Aktiv ansættelse</v>
      </c>
    </row>
    <row r="4323" spans="13:21" x14ac:dyDescent="0.4">
      <c r="M4323" s="35" t="s">
        <v>9168</v>
      </c>
      <c r="N4323" s="35" t="s">
        <v>50754</v>
      </c>
      <c r="O4323" s="35" t="s">
        <v>9169</v>
      </c>
      <c r="P4323" s="35" t="s">
        <v>33691</v>
      </c>
      <c r="Q4323" s="35" t="s">
        <v>29721</v>
      </c>
      <c r="R4323" s="35" t="s">
        <v>29748</v>
      </c>
      <c r="S4323" s="35" t="s">
        <v>9170</v>
      </c>
      <c r="T4323" s="36" t="s">
        <v>371</v>
      </c>
      <c r="U4323" s="39" t="str">
        <f>_xlfn.CONCAT(Tabel4[[#This Row],[Personnr.]],"-",Tabel4[[#This Row],[Afdeling]],"-",Tabel4[[#This Row],[ASS_Status]])</f>
        <v>32785-2841-Aktiv ansættelse</v>
      </c>
    </row>
    <row r="4324" spans="13:21" x14ac:dyDescent="0.4">
      <c r="M4324" s="35" t="s">
        <v>9171</v>
      </c>
      <c r="N4324" s="35" t="s">
        <v>50755</v>
      </c>
      <c r="O4324" s="35" t="s">
        <v>9172</v>
      </c>
      <c r="P4324" s="35" t="s">
        <v>33692</v>
      </c>
      <c r="Q4324" s="35" t="s">
        <v>29721</v>
      </c>
      <c r="R4324" s="35" t="s">
        <v>29748</v>
      </c>
      <c r="S4324" s="35" t="s">
        <v>9173</v>
      </c>
      <c r="T4324" s="38" t="s">
        <v>45951</v>
      </c>
      <c r="U4324" s="39" t="str">
        <f>_xlfn.CONCAT(Tabel4[[#This Row],[Personnr.]],"-",Tabel4[[#This Row],[Afdeling]],"-",Tabel4[[#This Row],[ASS_Status]])</f>
        <v>32321-2921-Aktiv ansættelse</v>
      </c>
    </row>
    <row r="4325" spans="13:21" x14ac:dyDescent="0.4">
      <c r="M4325" s="35" t="s">
        <v>9174</v>
      </c>
      <c r="N4325" s="35" t="s">
        <v>50756</v>
      </c>
      <c r="O4325" s="35" t="s">
        <v>9175</v>
      </c>
      <c r="P4325" s="35" t="s">
        <v>33693</v>
      </c>
      <c r="Q4325" s="35" t="s">
        <v>29721</v>
      </c>
      <c r="R4325" s="35" t="s">
        <v>29748</v>
      </c>
      <c r="S4325" s="35" t="s">
        <v>9176</v>
      </c>
      <c r="T4325" s="36" t="s">
        <v>91</v>
      </c>
      <c r="U4325" s="39" t="str">
        <f>_xlfn.CONCAT(Tabel4[[#This Row],[Personnr.]],"-",Tabel4[[#This Row],[Afdeling]],"-",Tabel4[[#This Row],[ASS_Status]])</f>
        <v>30697-1135-Aktiv ansættelse</v>
      </c>
    </row>
    <row r="4326" spans="13:21" x14ac:dyDescent="0.4">
      <c r="M4326" s="35" t="s">
        <v>9177</v>
      </c>
      <c r="N4326" s="35" t="s">
        <v>50757</v>
      </c>
      <c r="O4326" s="35" t="s">
        <v>9178</v>
      </c>
      <c r="P4326" s="35" t="s">
        <v>33694</v>
      </c>
      <c r="Q4326" s="35" t="s">
        <v>29718</v>
      </c>
      <c r="R4326" s="35" t="s">
        <v>29857</v>
      </c>
      <c r="S4326" s="35" t="s">
        <v>9179</v>
      </c>
      <c r="T4326" s="36" t="s">
        <v>85</v>
      </c>
      <c r="U4326" s="39" t="str">
        <f>_xlfn.CONCAT(Tabel4[[#This Row],[Personnr.]],"-",Tabel4[[#This Row],[Afdeling]],"-",Tabel4[[#This Row],[ASS_Status]])</f>
        <v>32474-1118-Inactive - Payroll Eligible</v>
      </c>
    </row>
    <row r="4327" spans="13:21" x14ac:dyDescent="0.4">
      <c r="M4327" s="35" t="s">
        <v>33695</v>
      </c>
      <c r="N4327" s="35" t="s">
        <v>50758</v>
      </c>
      <c r="O4327" s="35" t="s">
        <v>33696</v>
      </c>
      <c r="P4327" s="35" t="s">
        <v>33697</v>
      </c>
      <c r="Q4327" s="35" t="s">
        <v>29721</v>
      </c>
      <c r="R4327" s="35" t="s">
        <v>29748</v>
      </c>
      <c r="S4327" s="35" t="s">
        <v>33698</v>
      </c>
      <c r="T4327" s="36" t="s">
        <v>472</v>
      </c>
      <c r="U4327" s="39" t="str">
        <f>_xlfn.CONCAT(Tabel4[[#This Row],[Personnr.]],"-",Tabel4[[#This Row],[Afdeling]],"-",Tabel4[[#This Row],[ASS_Status]])</f>
        <v>35429-3195-Aktiv ansættelse</v>
      </c>
    </row>
    <row r="4328" spans="13:21" x14ac:dyDescent="0.4">
      <c r="M4328" s="35" t="s">
        <v>9180</v>
      </c>
      <c r="N4328" s="35" t="s">
        <v>50759</v>
      </c>
      <c r="O4328" s="35" t="s">
        <v>9181</v>
      </c>
      <c r="P4328" s="35" t="s">
        <v>33699</v>
      </c>
      <c r="Q4328" s="35" t="s">
        <v>29718</v>
      </c>
      <c r="R4328" s="35" t="s">
        <v>29754</v>
      </c>
      <c r="S4328" s="35" t="s">
        <v>9182</v>
      </c>
      <c r="T4328" s="36" t="s">
        <v>244</v>
      </c>
      <c r="U4328" s="39" t="str">
        <f>_xlfn.CONCAT(Tabel4[[#This Row],[Personnr.]],"-",Tabel4[[#This Row],[Afdeling]],"-",Tabel4[[#This Row],[ASS_Status]])</f>
        <v>28489-2514-Inactive - Payroll Eligible</v>
      </c>
    </row>
    <row r="4329" spans="13:21" x14ac:dyDescent="0.4">
      <c r="M4329" s="35" t="s">
        <v>9183</v>
      </c>
      <c r="N4329" s="35" t="s">
        <v>50760</v>
      </c>
      <c r="O4329" s="35" t="s">
        <v>9184</v>
      </c>
      <c r="P4329" s="35" t="s">
        <v>33700</v>
      </c>
      <c r="Q4329" s="35" t="s">
        <v>29718</v>
      </c>
      <c r="R4329" s="35" t="s">
        <v>29745</v>
      </c>
      <c r="S4329" s="35" t="s">
        <v>9185</v>
      </c>
      <c r="T4329" s="36" t="s">
        <v>577</v>
      </c>
      <c r="U4329" s="39" t="str">
        <f>_xlfn.CONCAT(Tabel4[[#This Row],[Personnr.]],"-",Tabel4[[#This Row],[Afdeling]],"-",Tabel4[[#This Row],[ASS_Status]])</f>
        <v>33493-4110-Inactive - Payroll Eligible</v>
      </c>
    </row>
    <row r="4330" spans="13:21" ht="33.75" x14ac:dyDescent="0.4">
      <c r="M4330" s="35" t="s">
        <v>50761</v>
      </c>
      <c r="N4330" s="35" t="s">
        <v>50762</v>
      </c>
      <c r="O4330" s="35" t="s">
        <v>50763</v>
      </c>
      <c r="P4330" s="35" t="s">
        <v>50764</v>
      </c>
      <c r="Q4330" s="35" t="s">
        <v>29721</v>
      </c>
      <c r="R4330" s="35" t="s">
        <v>29748</v>
      </c>
      <c r="S4330" s="35" t="s">
        <v>50765</v>
      </c>
      <c r="T4330" s="36" t="s">
        <v>55</v>
      </c>
      <c r="U4330" s="39" t="str">
        <f>_xlfn.CONCAT(Tabel4[[#This Row],[Personnr.]],"-",Tabel4[[#This Row],[Afdeling]],"-",Tabel4[[#This Row],[ASS_Status]])</f>
        <v>36831-1040-Aktiv ansættelse</v>
      </c>
    </row>
    <row r="4331" spans="13:21" x14ac:dyDescent="0.4">
      <c r="M4331" s="35" t="s">
        <v>29268</v>
      </c>
      <c r="N4331" s="35" t="s">
        <v>50766</v>
      </c>
      <c r="O4331" s="35" t="s">
        <v>33701</v>
      </c>
      <c r="P4331" s="35" t="s">
        <v>33702</v>
      </c>
      <c r="Q4331" s="35" t="s">
        <v>29718</v>
      </c>
      <c r="R4331" s="35" t="s">
        <v>29745</v>
      </c>
      <c r="S4331" s="35" t="s">
        <v>33703</v>
      </c>
      <c r="T4331" s="36" t="s">
        <v>586</v>
      </c>
      <c r="U4331" s="39" t="str">
        <f>_xlfn.CONCAT(Tabel4[[#This Row],[Personnr.]],"-",Tabel4[[#This Row],[Afdeling]],"-",Tabel4[[#This Row],[ASS_Status]])</f>
        <v>34960-4200-Inactive - Payroll Eligible</v>
      </c>
    </row>
    <row r="4332" spans="13:21" x14ac:dyDescent="0.4">
      <c r="M4332" s="35" t="s">
        <v>29268</v>
      </c>
      <c r="N4332" s="35"/>
      <c r="O4332" s="35"/>
      <c r="P4332" s="35" t="s">
        <v>33704</v>
      </c>
      <c r="Q4332" s="35" t="s">
        <v>29718</v>
      </c>
      <c r="R4332" s="35" t="s">
        <v>29745</v>
      </c>
      <c r="S4332" s="35" t="s">
        <v>33703</v>
      </c>
      <c r="T4332" s="36" t="s">
        <v>600</v>
      </c>
      <c r="U4332" s="39" t="str">
        <f>_xlfn.CONCAT(Tabel4[[#This Row],[Personnr.]],"-",Tabel4[[#This Row],[Afdeling]],"-",Tabel4[[#This Row],[ASS_Status]])</f>
        <v>-4270-Inactive - Payroll Eligible</v>
      </c>
    </row>
    <row r="4333" spans="13:21" x14ac:dyDescent="0.4">
      <c r="M4333" s="35" t="s">
        <v>50767</v>
      </c>
      <c r="N4333" s="35" t="s">
        <v>50768</v>
      </c>
      <c r="O4333" s="35" t="s">
        <v>50769</v>
      </c>
      <c r="P4333" s="35" t="s">
        <v>50770</v>
      </c>
      <c r="Q4333" s="35" t="s">
        <v>29718</v>
      </c>
      <c r="R4333" s="35" t="s">
        <v>29754</v>
      </c>
      <c r="S4333" s="35" t="s">
        <v>50771</v>
      </c>
      <c r="T4333" s="36" t="s">
        <v>600</v>
      </c>
      <c r="U4333" s="39" t="str">
        <f>_xlfn.CONCAT(Tabel4[[#This Row],[Personnr.]],"-",Tabel4[[#This Row],[Afdeling]],"-",Tabel4[[#This Row],[ASS_Status]])</f>
        <v>36872-4270-Inactive - Payroll Eligible</v>
      </c>
    </row>
    <row r="4334" spans="13:21" x14ac:dyDescent="0.4">
      <c r="M4334" s="35" t="s">
        <v>50767</v>
      </c>
      <c r="N4334" s="35"/>
      <c r="O4334" s="35"/>
      <c r="P4334" s="35" t="s">
        <v>50772</v>
      </c>
      <c r="Q4334" s="35" t="s">
        <v>29718</v>
      </c>
      <c r="R4334" s="35" t="s">
        <v>29745</v>
      </c>
      <c r="S4334" s="35" t="s">
        <v>50771</v>
      </c>
      <c r="T4334" s="36" t="s">
        <v>586</v>
      </c>
      <c r="U4334" s="39" t="str">
        <f>_xlfn.CONCAT(Tabel4[[#This Row],[Personnr.]],"-",Tabel4[[#This Row],[Afdeling]],"-",Tabel4[[#This Row],[ASS_Status]])</f>
        <v>-4200-Inactive - Payroll Eligible</v>
      </c>
    </row>
    <row r="4335" spans="13:21" x14ac:dyDescent="0.4">
      <c r="M4335" s="35" t="s">
        <v>44704</v>
      </c>
      <c r="N4335" s="35" t="s">
        <v>50773</v>
      </c>
      <c r="O4335" s="35" t="s">
        <v>44705</v>
      </c>
      <c r="P4335" s="35" t="s">
        <v>43091</v>
      </c>
      <c r="Q4335" s="35" t="s">
        <v>29721</v>
      </c>
      <c r="R4335" s="35" t="s">
        <v>29754</v>
      </c>
      <c r="S4335" s="35" t="s">
        <v>43092</v>
      </c>
      <c r="T4335" s="36" t="s">
        <v>312</v>
      </c>
      <c r="U4335" s="39" t="str">
        <f>_xlfn.CONCAT(Tabel4[[#This Row],[Personnr.]],"-",Tabel4[[#This Row],[Afdeling]],"-",Tabel4[[#This Row],[ASS_Status]])</f>
        <v>36254-2758-Aktiv ansættelse</v>
      </c>
    </row>
    <row r="4336" spans="13:21" ht="33.75" x14ac:dyDescent="0.4">
      <c r="M4336" s="35" t="s">
        <v>9186</v>
      </c>
      <c r="N4336" s="35" t="s">
        <v>50774</v>
      </c>
      <c r="O4336" s="35" t="s">
        <v>9187</v>
      </c>
      <c r="P4336" s="35" t="s">
        <v>33705</v>
      </c>
      <c r="Q4336" s="35" t="s">
        <v>29718</v>
      </c>
      <c r="R4336" s="35" t="s">
        <v>29719</v>
      </c>
      <c r="S4336" s="35" t="s">
        <v>9188</v>
      </c>
      <c r="T4336" s="36" t="s">
        <v>135</v>
      </c>
      <c r="U4336" s="39" t="str">
        <f>_xlfn.CONCAT(Tabel4[[#This Row],[Personnr.]],"-",Tabel4[[#This Row],[Afdeling]],"-",Tabel4[[#This Row],[ASS_Status]])</f>
        <v>32036-2250-Inactive - Payroll Eligible</v>
      </c>
    </row>
    <row r="4337" spans="13:21" x14ac:dyDescent="0.4">
      <c r="M4337" s="35" t="s">
        <v>9189</v>
      </c>
      <c r="N4337" s="35" t="s">
        <v>50775</v>
      </c>
      <c r="O4337" s="35" t="s">
        <v>9190</v>
      </c>
      <c r="P4337" s="35" t="s">
        <v>33706</v>
      </c>
      <c r="Q4337" s="35" t="s">
        <v>29721</v>
      </c>
      <c r="R4337" s="35" t="s">
        <v>29748</v>
      </c>
      <c r="S4337" s="35" t="s">
        <v>9191</v>
      </c>
      <c r="T4337" s="36" t="s">
        <v>263</v>
      </c>
      <c r="U4337" s="39" t="str">
        <f>_xlfn.CONCAT(Tabel4[[#This Row],[Personnr.]],"-",Tabel4[[#This Row],[Afdeling]],"-",Tabel4[[#This Row],[ASS_Status]])</f>
        <v>34066-2610-Aktiv ansættelse</v>
      </c>
    </row>
    <row r="4338" spans="13:21" x14ac:dyDescent="0.4">
      <c r="M4338" s="35" t="s">
        <v>9192</v>
      </c>
      <c r="N4338" s="35" t="s">
        <v>50776</v>
      </c>
      <c r="O4338" s="35" t="s">
        <v>9193</v>
      </c>
      <c r="P4338" s="35" t="s">
        <v>33707</v>
      </c>
      <c r="Q4338" s="35" t="s">
        <v>29718</v>
      </c>
      <c r="R4338" s="35" t="s">
        <v>29745</v>
      </c>
      <c r="S4338" s="35" t="s">
        <v>9194</v>
      </c>
      <c r="T4338" s="36" t="s">
        <v>715</v>
      </c>
      <c r="U4338" s="39" t="str">
        <f>_xlfn.CONCAT(Tabel4[[#This Row],[Personnr.]],"-",Tabel4[[#This Row],[Afdeling]],"-",Tabel4[[#This Row],[ASS_Status]])</f>
        <v>33368-6000-Inactive - Payroll Eligible</v>
      </c>
    </row>
    <row r="4339" spans="13:21" x14ac:dyDescent="0.4">
      <c r="M4339" s="35" t="s">
        <v>9195</v>
      </c>
      <c r="N4339" s="35" t="s">
        <v>50777</v>
      </c>
      <c r="O4339" s="35" t="s">
        <v>9196</v>
      </c>
      <c r="P4339" s="35" t="s">
        <v>33708</v>
      </c>
      <c r="Q4339" s="35" t="s">
        <v>29718</v>
      </c>
      <c r="R4339" s="35" t="s">
        <v>30254</v>
      </c>
      <c r="S4339" s="35" t="s">
        <v>9197</v>
      </c>
      <c r="T4339" s="36" t="s">
        <v>715</v>
      </c>
      <c r="U4339" s="39" t="str">
        <f>_xlfn.CONCAT(Tabel4[[#This Row],[Personnr.]],"-",Tabel4[[#This Row],[Afdeling]],"-",Tabel4[[#This Row],[ASS_Status]])</f>
        <v>18082-6000-Inactive - Payroll Eligible</v>
      </c>
    </row>
    <row r="4340" spans="13:21" x14ac:dyDescent="0.4">
      <c r="M4340" s="35" t="s">
        <v>9198</v>
      </c>
      <c r="N4340" s="35" t="s">
        <v>50778</v>
      </c>
      <c r="O4340" s="35" t="s">
        <v>9199</v>
      </c>
      <c r="P4340" s="35" t="s">
        <v>33709</v>
      </c>
      <c r="Q4340" s="35" t="s">
        <v>29718</v>
      </c>
      <c r="R4340" s="35" t="s">
        <v>29726</v>
      </c>
      <c r="S4340" s="35" t="s">
        <v>9200</v>
      </c>
      <c r="T4340" s="36" t="s">
        <v>866</v>
      </c>
      <c r="U4340" s="39" t="str">
        <f>_xlfn.CONCAT(Tabel4[[#This Row],[Personnr.]],"-",Tabel4[[#This Row],[Afdeling]],"-",Tabel4[[#This Row],[ASS_Status]])</f>
        <v>26137-8645-Inactive - Payroll Eligible</v>
      </c>
    </row>
    <row r="4341" spans="13:21" x14ac:dyDescent="0.4">
      <c r="M4341" s="35" t="s">
        <v>9201</v>
      </c>
      <c r="N4341" s="35" t="s">
        <v>50779</v>
      </c>
      <c r="O4341" s="35" t="s">
        <v>9202</v>
      </c>
      <c r="P4341" s="35" t="s">
        <v>33710</v>
      </c>
      <c r="Q4341" s="35" t="s">
        <v>29721</v>
      </c>
      <c r="R4341" s="35" t="s">
        <v>29724</v>
      </c>
      <c r="S4341" s="35" t="s">
        <v>9203</v>
      </c>
      <c r="T4341" s="36" t="s">
        <v>163</v>
      </c>
      <c r="U4341" s="39" t="str">
        <f>_xlfn.CONCAT(Tabel4[[#This Row],[Personnr.]],"-",Tabel4[[#This Row],[Afdeling]],"-",Tabel4[[#This Row],[ASS_Status]])</f>
        <v>3441-2312-Aktiv ansættelse</v>
      </c>
    </row>
    <row r="4342" spans="13:21" x14ac:dyDescent="0.4">
      <c r="M4342" s="35" t="s">
        <v>27843</v>
      </c>
      <c r="N4342" s="35" t="s">
        <v>50780</v>
      </c>
      <c r="O4342" s="35" t="s">
        <v>27844</v>
      </c>
      <c r="P4342" s="35" t="s">
        <v>33711</v>
      </c>
      <c r="Q4342" s="35" t="s">
        <v>29721</v>
      </c>
      <c r="R4342" s="35" t="s">
        <v>31468</v>
      </c>
      <c r="S4342" s="35" t="s">
        <v>27845</v>
      </c>
      <c r="T4342" s="36" t="s">
        <v>48049</v>
      </c>
      <c r="U4342" s="39" t="str">
        <f>_xlfn.CONCAT(Tabel4[[#This Row],[Personnr.]],"-",Tabel4[[#This Row],[Afdeling]],"-",Tabel4[[#This Row],[ASS_Status]])</f>
        <v>34190-6253-Aktiv ansættelse</v>
      </c>
    </row>
    <row r="4343" spans="13:21" x14ac:dyDescent="0.4">
      <c r="M4343" s="35" t="s">
        <v>33712</v>
      </c>
      <c r="N4343" s="35" t="s">
        <v>50781</v>
      </c>
      <c r="O4343" s="35" t="s">
        <v>26945</v>
      </c>
      <c r="P4343" s="35" t="s">
        <v>33713</v>
      </c>
      <c r="Q4343" s="35" t="s">
        <v>29721</v>
      </c>
      <c r="R4343" s="35" t="s">
        <v>29722</v>
      </c>
      <c r="S4343" s="35" t="s">
        <v>26946</v>
      </c>
      <c r="T4343" s="36" t="s">
        <v>245</v>
      </c>
      <c r="U4343" s="39" t="str">
        <f>_xlfn.CONCAT(Tabel4[[#This Row],[Personnr.]],"-",Tabel4[[#This Row],[Afdeling]],"-",Tabel4[[#This Row],[ASS_Status]])</f>
        <v>33716-2516-Aktiv ansættelse</v>
      </c>
    </row>
    <row r="4344" spans="13:21" x14ac:dyDescent="0.4">
      <c r="M4344" s="35" t="s">
        <v>9204</v>
      </c>
      <c r="N4344" s="35" t="s">
        <v>50782</v>
      </c>
      <c r="O4344" s="35" t="s">
        <v>9205</v>
      </c>
      <c r="P4344" s="35" t="s">
        <v>33714</v>
      </c>
      <c r="Q4344" s="35" t="s">
        <v>29718</v>
      </c>
      <c r="R4344" s="35" t="s">
        <v>29726</v>
      </c>
      <c r="S4344" s="35" t="s">
        <v>9206</v>
      </c>
      <c r="T4344" s="36" t="s">
        <v>547</v>
      </c>
      <c r="U4344" s="39" t="str">
        <f>_xlfn.CONCAT(Tabel4[[#This Row],[Personnr.]],"-",Tabel4[[#This Row],[Afdeling]],"-",Tabel4[[#This Row],[ASS_Status]])</f>
        <v>33974-3446-Inactive - Payroll Eligible</v>
      </c>
    </row>
    <row r="4345" spans="13:21" ht="45" x14ac:dyDescent="0.4">
      <c r="M4345" s="35" t="s">
        <v>9207</v>
      </c>
      <c r="N4345" s="35" t="s">
        <v>50783</v>
      </c>
      <c r="O4345" s="35" t="s">
        <v>9208</v>
      </c>
      <c r="P4345" s="35" t="s">
        <v>33715</v>
      </c>
      <c r="Q4345" s="35" t="s">
        <v>29721</v>
      </c>
      <c r="R4345" s="35" t="s">
        <v>33716</v>
      </c>
      <c r="S4345" s="35" t="s">
        <v>33717</v>
      </c>
      <c r="T4345" s="36" t="s">
        <v>855</v>
      </c>
      <c r="U4345" s="39" t="str">
        <f>_xlfn.CONCAT(Tabel4[[#This Row],[Personnr.]],"-",Tabel4[[#This Row],[Afdeling]],"-",Tabel4[[#This Row],[ASS_Status]])</f>
        <v>29270-8613-Aktiv ansættelse</v>
      </c>
    </row>
    <row r="4346" spans="13:21" x14ac:dyDescent="0.4">
      <c r="M4346" s="35" t="s">
        <v>9209</v>
      </c>
      <c r="N4346" s="35" t="s">
        <v>50784</v>
      </c>
      <c r="O4346" s="35" t="s">
        <v>9210</v>
      </c>
      <c r="P4346" s="35" t="s">
        <v>33718</v>
      </c>
      <c r="Q4346" s="35" t="s">
        <v>29721</v>
      </c>
      <c r="R4346" s="35" t="s">
        <v>29722</v>
      </c>
      <c r="S4346" s="35" t="s">
        <v>9211</v>
      </c>
      <c r="T4346" s="36" t="s">
        <v>592</v>
      </c>
      <c r="U4346" s="39" t="str">
        <f>_xlfn.CONCAT(Tabel4[[#This Row],[Personnr.]],"-",Tabel4[[#This Row],[Afdeling]],"-",Tabel4[[#This Row],[ASS_Status]])</f>
        <v>9480-4233-Aktiv ansættelse</v>
      </c>
    </row>
    <row r="4347" spans="13:21" ht="33.75" x14ac:dyDescent="0.4">
      <c r="M4347" s="35" t="s">
        <v>33719</v>
      </c>
      <c r="N4347" s="35" t="s">
        <v>50785</v>
      </c>
      <c r="O4347" s="35" t="s">
        <v>33720</v>
      </c>
      <c r="P4347" s="35" t="s">
        <v>33721</v>
      </c>
      <c r="Q4347" s="35" t="s">
        <v>29718</v>
      </c>
      <c r="R4347" s="35" t="s">
        <v>29786</v>
      </c>
      <c r="S4347" s="35" t="s">
        <v>33722</v>
      </c>
      <c r="T4347" s="36" t="s">
        <v>650</v>
      </c>
      <c r="U4347" s="39" t="str">
        <f>_xlfn.CONCAT(Tabel4[[#This Row],[Personnr.]],"-",Tabel4[[#This Row],[Afdeling]],"-",Tabel4[[#This Row],[ASS_Status]])</f>
        <v>35561-4793-Inactive - Payroll Eligible</v>
      </c>
    </row>
    <row r="4348" spans="13:21" ht="33.75" x14ac:dyDescent="0.4">
      <c r="M4348" s="35" t="s">
        <v>33719</v>
      </c>
      <c r="N4348" s="35"/>
      <c r="O4348" s="35"/>
      <c r="P4348" s="35" t="s">
        <v>43093</v>
      </c>
      <c r="Q4348" s="35" t="s">
        <v>29718</v>
      </c>
      <c r="R4348" s="35" t="s">
        <v>29786</v>
      </c>
      <c r="S4348" s="35" t="s">
        <v>33722</v>
      </c>
      <c r="T4348" s="36" t="s">
        <v>650</v>
      </c>
      <c r="U4348" s="39" t="str">
        <f>_xlfn.CONCAT(Tabel4[[#This Row],[Personnr.]],"-",Tabel4[[#This Row],[Afdeling]],"-",Tabel4[[#This Row],[ASS_Status]])</f>
        <v>-4793-Inactive - Payroll Eligible</v>
      </c>
    </row>
    <row r="4349" spans="13:21" x14ac:dyDescent="0.4">
      <c r="M4349" s="35" t="s">
        <v>9212</v>
      </c>
      <c r="N4349" s="35" t="s">
        <v>50786</v>
      </c>
      <c r="O4349" s="35" t="s">
        <v>9213</v>
      </c>
      <c r="P4349" s="35" t="s">
        <v>33723</v>
      </c>
      <c r="Q4349" s="35" t="s">
        <v>29721</v>
      </c>
      <c r="R4349" s="35" t="s">
        <v>29879</v>
      </c>
      <c r="S4349" s="35" t="s">
        <v>9214</v>
      </c>
      <c r="T4349" s="36" t="s">
        <v>547</v>
      </c>
      <c r="U4349" s="39" t="str">
        <f>_xlfn.CONCAT(Tabel4[[#This Row],[Personnr.]],"-",Tabel4[[#This Row],[Afdeling]],"-",Tabel4[[#This Row],[ASS_Status]])</f>
        <v>13327-3446-Aktiv ansættelse</v>
      </c>
    </row>
    <row r="4350" spans="13:21" x14ac:dyDescent="0.4">
      <c r="M4350" s="35" t="s">
        <v>9215</v>
      </c>
      <c r="N4350" s="35" t="s">
        <v>50787</v>
      </c>
      <c r="O4350" s="35" t="s">
        <v>9216</v>
      </c>
      <c r="P4350" s="35" t="s">
        <v>33724</v>
      </c>
      <c r="Q4350" s="35" t="s">
        <v>29721</v>
      </c>
      <c r="R4350" s="35" t="s">
        <v>29722</v>
      </c>
      <c r="S4350" s="35" t="s">
        <v>9217</v>
      </c>
      <c r="T4350" s="36" t="s">
        <v>392</v>
      </c>
      <c r="U4350" s="39" t="str">
        <f>_xlfn.CONCAT(Tabel4[[#This Row],[Personnr.]],"-",Tabel4[[#This Row],[Afdeling]],"-",Tabel4[[#This Row],[ASS_Status]])</f>
        <v>20033-2990-Aktiv ansættelse</v>
      </c>
    </row>
    <row r="4351" spans="13:21" x14ac:dyDescent="0.4">
      <c r="M4351" s="35" t="s">
        <v>27846</v>
      </c>
      <c r="N4351" s="35" t="s">
        <v>50788</v>
      </c>
      <c r="O4351" s="35" t="s">
        <v>9218</v>
      </c>
      <c r="P4351" s="35" t="s">
        <v>33725</v>
      </c>
      <c r="Q4351" s="35" t="s">
        <v>29718</v>
      </c>
      <c r="R4351" s="35" t="s">
        <v>33726</v>
      </c>
      <c r="S4351" s="35" t="s">
        <v>9219</v>
      </c>
      <c r="T4351" s="36" t="s">
        <v>454</v>
      </c>
      <c r="U4351" s="39" t="str">
        <f>_xlfn.CONCAT(Tabel4[[#This Row],[Personnr.]],"-",Tabel4[[#This Row],[Afdeling]],"-",Tabel4[[#This Row],[ASS_Status]])</f>
        <v>33898-3130-Inactive - Payroll Eligible</v>
      </c>
    </row>
    <row r="4352" spans="13:21" ht="33.75" x14ac:dyDescent="0.4">
      <c r="M4352" s="35" t="s">
        <v>9220</v>
      </c>
      <c r="N4352" s="35" t="s">
        <v>50789</v>
      </c>
      <c r="O4352" s="35" t="s">
        <v>9221</v>
      </c>
      <c r="P4352" s="35" t="s">
        <v>33727</v>
      </c>
      <c r="Q4352" s="35" t="s">
        <v>29721</v>
      </c>
      <c r="R4352" s="35" t="s">
        <v>29791</v>
      </c>
      <c r="S4352" s="35" t="s">
        <v>43094</v>
      </c>
      <c r="T4352" s="36" t="s">
        <v>125</v>
      </c>
      <c r="U4352" s="39" t="str">
        <f>_xlfn.CONCAT(Tabel4[[#This Row],[Personnr.]],"-",Tabel4[[#This Row],[Afdeling]],"-",Tabel4[[#This Row],[ASS_Status]])</f>
        <v>5767-2235-Aktiv ansættelse</v>
      </c>
    </row>
    <row r="4353" spans="13:21" x14ac:dyDescent="0.4">
      <c r="M4353" s="35" t="s">
        <v>27847</v>
      </c>
      <c r="N4353" s="35" t="s">
        <v>50790</v>
      </c>
      <c r="O4353" s="35" t="s">
        <v>27848</v>
      </c>
      <c r="P4353" s="35" t="s">
        <v>33728</v>
      </c>
      <c r="Q4353" s="35" t="s">
        <v>29721</v>
      </c>
      <c r="R4353" s="35" t="s">
        <v>29726</v>
      </c>
      <c r="S4353" s="35" t="s">
        <v>50791</v>
      </c>
      <c r="T4353" s="36" t="s">
        <v>137</v>
      </c>
      <c r="U4353" s="39" t="str">
        <f>_xlfn.CONCAT(Tabel4[[#This Row],[Personnr.]],"-",Tabel4[[#This Row],[Afdeling]],"-",Tabel4[[#This Row],[ASS_Status]])</f>
        <v>34478-2252-Aktiv ansættelse</v>
      </c>
    </row>
    <row r="4354" spans="13:21" x14ac:dyDescent="0.4">
      <c r="M4354" s="35" t="s">
        <v>9222</v>
      </c>
      <c r="N4354" s="35" t="s">
        <v>50792</v>
      </c>
      <c r="O4354" s="35" t="s">
        <v>9223</v>
      </c>
      <c r="P4354" s="35" t="s">
        <v>33729</v>
      </c>
      <c r="Q4354" s="35" t="s">
        <v>29718</v>
      </c>
      <c r="R4354" s="35" t="s">
        <v>29737</v>
      </c>
      <c r="S4354" s="35" t="s">
        <v>9224</v>
      </c>
      <c r="T4354" s="36" t="s">
        <v>642</v>
      </c>
      <c r="U4354" s="39" t="str">
        <f>_xlfn.CONCAT(Tabel4[[#This Row],[Personnr.]],"-",Tabel4[[#This Row],[Afdeling]],"-",Tabel4[[#This Row],[ASS_Status]])</f>
        <v>17839-4755-Inactive - Payroll Eligible</v>
      </c>
    </row>
    <row r="4355" spans="13:21" x14ac:dyDescent="0.4">
      <c r="M4355" s="35" t="s">
        <v>9225</v>
      </c>
      <c r="N4355" s="35" t="s">
        <v>50793</v>
      </c>
      <c r="O4355" s="35" t="s">
        <v>9226</v>
      </c>
      <c r="P4355" s="35" t="s">
        <v>33730</v>
      </c>
      <c r="Q4355" s="35" t="s">
        <v>29721</v>
      </c>
      <c r="R4355" s="35" t="s">
        <v>29737</v>
      </c>
      <c r="S4355" s="35" t="s">
        <v>9227</v>
      </c>
      <c r="T4355" s="36" t="s">
        <v>615</v>
      </c>
      <c r="U4355" s="39" t="str">
        <f>_xlfn.CONCAT(Tabel4[[#This Row],[Personnr.]],"-",Tabel4[[#This Row],[Afdeling]],"-",Tabel4[[#This Row],[ASS_Status]])</f>
        <v>26942-4615-Aktiv ansættelse</v>
      </c>
    </row>
    <row r="4356" spans="13:21" x14ac:dyDescent="0.4">
      <c r="M4356" s="35" t="s">
        <v>9228</v>
      </c>
      <c r="N4356" s="35" t="s">
        <v>50794</v>
      </c>
      <c r="O4356" s="35" t="s">
        <v>9229</v>
      </c>
      <c r="P4356" s="35" t="s">
        <v>33731</v>
      </c>
      <c r="Q4356" s="35" t="s">
        <v>29718</v>
      </c>
      <c r="R4356" s="35" t="s">
        <v>29737</v>
      </c>
      <c r="S4356" s="35" t="s">
        <v>9230</v>
      </c>
      <c r="T4356" s="36" t="s">
        <v>155</v>
      </c>
      <c r="U4356" s="39" t="str">
        <f>_xlfn.CONCAT(Tabel4[[#This Row],[Personnr.]],"-",Tabel4[[#This Row],[Afdeling]],"-",Tabel4[[#This Row],[ASS_Status]])</f>
        <v>25127-2290-Inactive - Payroll Eligible</v>
      </c>
    </row>
    <row r="4357" spans="13:21" x14ac:dyDescent="0.4">
      <c r="M4357" s="35" t="s">
        <v>9231</v>
      </c>
      <c r="N4357" s="35" t="s">
        <v>50795</v>
      </c>
      <c r="O4357" s="35" t="s">
        <v>9232</v>
      </c>
      <c r="P4357" s="35" t="s">
        <v>33732</v>
      </c>
      <c r="Q4357" s="35" t="s">
        <v>29718</v>
      </c>
      <c r="R4357" s="35" t="s">
        <v>29748</v>
      </c>
      <c r="S4357" s="35" t="s">
        <v>9233</v>
      </c>
      <c r="T4357" s="36" t="s">
        <v>472</v>
      </c>
      <c r="U4357" s="39" t="str">
        <f>_xlfn.CONCAT(Tabel4[[#This Row],[Personnr.]],"-",Tabel4[[#This Row],[Afdeling]],"-",Tabel4[[#This Row],[ASS_Status]])</f>
        <v>24567-3195-Inactive - Payroll Eligible</v>
      </c>
    </row>
    <row r="4358" spans="13:21" ht="33.75" x14ac:dyDescent="0.4">
      <c r="M4358" s="35" t="s">
        <v>9234</v>
      </c>
      <c r="N4358" s="35" t="s">
        <v>50796</v>
      </c>
      <c r="O4358" s="35" t="s">
        <v>9235</v>
      </c>
      <c r="P4358" s="35" t="s">
        <v>33733</v>
      </c>
      <c r="Q4358" s="35" t="s">
        <v>29718</v>
      </c>
      <c r="R4358" s="35" t="s">
        <v>29748</v>
      </c>
      <c r="S4358" s="35" t="s">
        <v>27849</v>
      </c>
      <c r="T4358" s="36" t="s">
        <v>263</v>
      </c>
      <c r="U4358" s="39" t="str">
        <f>_xlfn.CONCAT(Tabel4[[#This Row],[Personnr.]],"-",Tabel4[[#This Row],[Afdeling]],"-",Tabel4[[#This Row],[ASS_Status]])</f>
        <v>18572-2610-Inactive - Payroll Eligible</v>
      </c>
    </row>
    <row r="4359" spans="13:21" ht="33.75" x14ac:dyDescent="0.4">
      <c r="M4359" s="35" t="s">
        <v>9236</v>
      </c>
      <c r="N4359" s="35" t="s">
        <v>50797</v>
      </c>
      <c r="O4359" s="35" t="s">
        <v>9237</v>
      </c>
      <c r="P4359" s="35" t="s">
        <v>33734</v>
      </c>
      <c r="Q4359" s="35" t="s">
        <v>29718</v>
      </c>
      <c r="R4359" s="35" t="s">
        <v>29737</v>
      </c>
      <c r="S4359" s="35" t="s">
        <v>9238</v>
      </c>
      <c r="T4359" s="36" t="s">
        <v>107</v>
      </c>
      <c r="U4359" s="39" t="str">
        <f>_xlfn.CONCAT(Tabel4[[#This Row],[Personnr.]],"-",Tabel4[[#This Row],[Afdeling]],"-",Tabel4[[#This Row],[ASS_Status]])</f>
        <v>22466-1211-Inactive - Payroll Eligible</v>
      </c>
    </row>
    <row r="4360" spans="13:21" x14ac:dyDescent="0.4">
      <c r="M4360" s="35" t="s">
        <v>9239</v>
      </c>
      <c r="N4360" s="35" t="s">
        <v>50798</v>
      </c>
      <c r="O4360" s="35" t="s">
        <v>9240</v>
      </c>
      <c r="P4360" s="35" t="s">
        <v>33735</v>
      </c>
      <c r="Q4360" s="35" t="s">
        <v>29718</v>
      </c>
      <c r="R4360" s="35" t="s">
        <v>29926</v>
      </c>
      <c r="S4360" s="35" t="s">
        <v>9241</v>
      </c>
      <c r="T4360" s="36" t="s">
        <v>606</v>
      </c>
      <c r="U4360" s="39" t="str">
        <f>_xlfn.CONCAT(Tabel4[[#This Row],[Personnr.]],"-",Tabel4[[#This Row],[Afdeling]],"-",Tabel4[[#This Row],[ASS_Status]])</f>
        <v>31736-4281-Inactive - Payroll Eligible</v>
      </c>
    </row>
    <row r="4361" spans="13:21" x14ac:dyDescent="0.4">
      <c r="M4361" s="35" t="s">
        <v>33736</v>
      </c>
      <c r="N4361" s="35" t="s">
        <v>50799</v>
      </c>
      <c r="O4361" s="35" t="s">
        <v>29162</v>
      </c>
      <c r="P4361" s="35" t="s">
        <v>33737</v>
      </c>
      <c r="Q4361" s="35" t="s">
        <v>29718</v>
      </c>
      <c r="R4361" s="35" t="s">
        <v>29761</v>
      </c>
      <c r="S4361" s="35" t="s">
        <v>29163</v>
      </c>
      <c r="T4361" s="36" t="s">
        <v>168</v>
      </c>
      <c r="U4361" s="39" t="str">
        <f>_xlfn.CONCAT(Tabel4[[#This Row],[Personnr.]],"-",Tabel4[[#This Row],[Afdeling]],"-",Tabel4[[#This Row],[ASS_Status]])</f>
        <v>34385-2336-Inactive - Payroll Eligible</v>
      </c>
    </row>
    <row r="4362" spans="13:21" x14ac:dyDescent="0.4">
      <c r="M4362" s="35" t="s">
        <v>9242</v>
      </c>
      <c r="N4362" s="35" t="s">
        <v>50800</v>
      </c>
      <c r="O4362" s="35" t="s">
        <v>9243</v>
      </c>
      <c r="P4362" s="35" t="s">
        <v>33738</v>
      </c>
      <c r="Q4362" s="35" t="s">
        <v>29718</v>
      </c>
      <c r="R4362" s="35" t="s">
        <v>29761</v>
      </c>
      <c r="S4362" s="35" t="s">
        <v>9244</v>
      </c>
      <c r="T4362" s="36" t="s">
        <v>378</v>
      </c>
      <c r="U4362" s="39" t="str">
        <f>_xlfn.CONCAT(Tabel4[[#This Row],[Personnr.]],"-",Tabel4[[#This Row],[Afdeling]],"-",Tabel4[[#This Row],[ASS_Status]])</f>
        <v>28787-2900-Inactive - Payroll Eligible</v>
      </c>
    </row>
    <row r="4363" spans="13:21" x14ac:dyDescent="0.4">
      <c r="M4363" s="35" t="s">
        <v>9242</v>
      </c>
      <c r="N4363" s="35"/>
      <c r="O4363" s="35"/>
      <c r="P4363" s="35" t="s">
        <v>50801</v>
      </c>
      <c r="Q4363" s="35" t="s">
        <v>29721</v>
      </c>
      <c r="R4363" s="35" t="s">
        <v>29761</v>
      </c>
      <c r="S4363" s="35" t="s">
        <v>9244</v>
      </c>
      <c r="T4363" s="36" t="s">
        <v>45667</v>
      </c>
      <c r="U4363" s="39" t="str">
        <f>_xlfn.CONCAT(Tabel4[[#This Row],[Personnr.]],"-",Tabel4[[#This Row],[Afdeling]],"-",Tabel4[[#This Row],[ASS_Status]])</f>
        <v>-2922-Aktiv ansættelse</v>
      </c>
    </row>
    <row r="4364" spans="13:21" x14ac:dyDescent="0.4">
      <c r="M4364" s="35" t="s">
        <v>9245</v>
      </c>
      <c r="N4364" s="35"/>
      <c r="O4364" s="35" t="s">
        <v>9246</v>
      </c>
      <c r="P4364" s="35" t="s">
        <v>33739</v>
      </c>
      <c r="Q4364" s="35" t="s">
        <v>29718</v>
      </c>
      <c r="R4364" s="35" t="s">
        <v>29761</v>
      </c>
      <c r="S4364" s="35" t="s">
        <v>9247</v>
      </c>
      <c r="T4364" s="36" t="s">
        <v>500</v>
      </c>
      <c r="U4364" s="39" t="str">
        <f>_xlfn.CONCAT(Tabel4[[#This Row],[Personnr.]],"-",Tabel4[[#This Row],[Afdeling]],"-",Tabel4[[#This Row],[ASS_Status]])</f>
        <v>32259-3334-Inactive - Payroll Eligible</v>
      </c>
    </row>
    <row r="4365" spans="13:21" x14ac:dyDescent="0.4">
      <c r="M4365" s="35" t="s">
        <v>9248</v>
      </c>
      <c r="N4365" s="35" t="s">
        <v>50802</v>
      </c>
      <c r="O4365" s="35" t="s">
        <v>9249</v>
      </c>
      <c r="P4365" s="35" t="s">
        <v>33740</v>
      </c>
      <c r="Q4365" s="35" t="s">
        <v>29718</v>
      </c>
      <c r="R4365" s="35" t="s">
        <v>29748</v>
      </c>
      <c r="S4365" s="35" t="s">
        <v>9250</v>
      </c>
      <c r="T4365" s="36" t="s">
        <v>546</v>
      </c>
      <c r="U4365" s="39" t="str">
        <f>_xlfn.CONCAT(Tabel4[[#This Row],[Personnr.]],"-",Tabel4[[#This Row],[Afdeling]],"-",Tabel4[[#This Row],[ASS_Status]])</f>
        <v>28631-3444-Inactive - Payroll Eligible</v>
      </c>
    </row>
    <row r="4366" spans="13:21" x14ac:dyDescent="0.4">
      <c r="M4366" s="35" t="s">
        <v>9251</v>
      </c>
      <c r="N4366" s="35" t="s">
        <v>50803</v>
      </c>
      <c r="O4366" s="35" t="s">
        <v>9252</v>
      </c>
      <c r="P4366" s="35" t="s">
        <v>33741</v>
      </c>
      <c r="Q4366" s="35" t="s">
        <v>29718</v>
      </c>
      <c r="R4366" s="35" t="s">
        <v>29748</v>
      </c>
      <c r="S4366" s="35" t="s">
        <v>9253</v>
      </c>
      <c r="T4366" s="36" t="s">
        <v>634</v>
      </c>
      <c r="U4366" s="39" t="str">
        <f>_xlfn.CONCAT(Tabel4[[#This Row],[Personnr.]],"-",Tabel4[[#This Row],[Afdeling]],"-",Tabel4[[#This Row],[ASS_Status]])</f>
        <v>28375-4715-Inactive - Payroll Eligible</v>
      </c>
    </row>
    <row r="4367" spans="13:21" x14ac:dyDescent="0.4">
      <c r="M4367" s="35" t="s">
        <v>9254</v>
      </c>
      <c r="N4367" s="35" t="s">
        <v>50804</v>
      </c>
      <c r="O4367" s="35" t="s">
        <v>9255</v>
      </c>
      <c r="P4367" s="35" t="s">
        <v>33742</v>
      </c>
      <c r="Q4367" s="35" t="s">
        <v>29721</v>
      </c>
      <c r="R4367" s="35" t="s">
        <v>42541</v>
      </c>
      <c r="S4367" s="35" t="s">
        <v>9256</v>
      </c>
      <c r="T4367" s="36" t="s">
        <v>580</v>
      </c>
      <c r="U4367" s="39" t="str">
        <f>_xlfn.CONCAT(Tabel4[[#This Row],[Personnr.]],"-",Tabel4[[#This Row],[Afdeling]],"-",Tabel4[[#This Row],[ASS_Status]])</f>
        <v>33153-4120-Aktiv ansættelse</v>
      </c>
    </row>
    <row r="4368" spans="13:21" x14ac:dyDescent="0.4">
      <c r="M4368" s="35" t="s">
        <v>33743</v>
      </c>
      <c r="N4368" s="35" t="s">
        <v>50805</v>
      </c>
      <c r="O4368" s="35" t="s">
        <v>33744</v>
      </c>
      <c r="P4368" s="35" t="s">
        <v>33745</v>
      </c>
      <c r="Q4368" s="35" t="s">
        <v>29718</v>
      </c>
      <c r="R4368" s="35" t="s">
        <v>29754</v>
      </c>
      <c r="S4368" s="35" t="s">
        <v>33746</v>
      </c>
      <c r="T4368" s="36" t="s">
        <v>822</v>
      </c>
      <c r="U4368" s="39" t="str">
        <f>_xlfn.CONCAT(Tabel4[[#This Row],[Personnr.]],"-",Tabel4[[#This Row],[Afdeling]],"-",Tabel4[[#This Row],[ASS_Status]])</f>
        <v>35131-8380-Inactive - Payroll Eligible</v>
      </c>
    </row>
    <row r="4369" spans="13:21" x14ac:dyDescent="0.4">
      <c r="M4369" s="35" t="s">
        <v>9257</v>
      </c>
      <c r="N4369" s="35" t="s">
        <v>50806</v>
      </c>
      <c r="O4369" s="35" t="s">
        <v>9258</v>
      </c>
      <c r="P4369" s="35" t="s">
        <v>33747</v>
      </c>
      <c r="Q4369" s="35" t="s">
        <v>29718</v>
      </c>
      <c r="R4369" s="35" t="s">
        <v>29748</v>
      </c>
      <c r="S4369" s="35" t="s">
        <v>9259</v>
      </c>
      <c r="T4369" s="36" t="s">
        <v>31</v>
      </c>
      <c r="U4369" s="39" t="str">
        <f>_xlfn.CONCAT(Tabel4[[#This Row],[Personnr.]],"-",Tabel4[[#This Row],[Afdeling]],"-",Tabel4[[#This Row],[ASS_Status]])</f>
        <v>29793-0116-Inactive - Payroll Eligible</v>
      </c>
    </row>
    <row r="4370" spans="13:21" x14ac:dyDescent="0.4">
      <c r="M4370" s="35" t="s">
        <v>9257</v>
      </c>
      <c r="N4370" s="35"/>
      <c r="O4370" s="35"/>
      <c r="P4370" s="35" t="s">
        <v>50807</v>
      </c>
      <c r="Q4370" s="35" t="s">
        <v>29721</v>
      </c>
      <c r="R4370" s="35" t="s">
        <v>29737</v>
      </c>
      <c r="S4370" s="35" t="s">
        <v>9259</v>
      </c>
      <c r="T4370" s="36" t="s">
        <v>645</v>
      </c>
      <c r="U4370" s="39" t="str">
        <f>_xlfn.CONCAT(Tabel4[[#This Row],[Personnr.]],"-",Tabel4[[#This Row],[Afdeling]],"-",Tabel4[[#This Row],[ASS_Status]])</f>
        <v>-4775-Aktiv ansættelse</v>
      </c>
    </row>
    <row r="4371" spans="13:21" x14ac:dyDescent="0.4">
      <c r="M4371" s="35" t="s">
        <v>9260</v>
      </c>
      <c r="N4371" s="35" t="s">
        <v>50808</v>
      </c>
      <c r="O4371" s="35" t="s">
        <v>9261</v>
      </c>
      <c r="P4371" s="35" t="s">
        <v>33748</v>
      </c>
      <c r="Q4371" s="35" t="s">
        <v>29721</v>
      </c>
      <c r="R4371" s="35" t="s">
        <v>29748</v>
      </c>
      <c r="S4371" s="35" t="s">
        <v>9262</v>
      </c>
      <c r="T4371" s="36" t="s">
        <v>368</v>
      </c>
      <c r="U4371" s="39" t="str">
        <f>_xlfn.CONCAT(Tabel4[[#This Row],[Personnr.]],"-",Tabel4[[#This Row],[Afdeling]],"-",Tabel4[[#This Row],[ASS_Status]])</f>
        <v>30957-2833-Aktiv ansættelse</v>
      </c>
    </row>
    <row r="4372" spans="13:21" x14ac:dyDescent="0.4">
      <c r="M4372" s="35" t="s">
        <v>27851</v>
      </c>
      <c r="N4372" s="35" t="s">
        <v>50809</v>
      </c>
      <c r="O4372" s="35" t="s">
        <v>27852</v>
      </c>
      <c r="P4372" s="35" t="s">
        <v>33749</v>
      </c>
      <c r="Q4372" s="35" t="s">
        <v>29718</v>
      </c>
      <c r="R4372" s="35" t="s">
        <v>29745</v>
      </c>
      <c r="S4372" s="35" t="s">
        <v>27853</v>
      </c>
      <c r="T4372" s="36" t="s">
        <v>726</v>
      </c>
      <c r="U4372" s="39" t="str">
        <f>_xlfn.CONCAT(Tabel4[[#This Row],[Personnr.]],"-",Tabel4[[#This Row],[Afdeling]],"-",Tabel4[[#This Row],[ASS_Status]])</f>
        <v>34246-6271-Inactive - Payroll Eligible</v>
      </c>
    </row>
    <row r="4373" spans="13:21" x14ac:dyDescent="0.4">
      <c r="M4373" s="35" t="s">
        <v>27851</v>
      </c>
      <c r="N4373" s="35"/>
      <c r="O4373" s="35"/>
      <c r="P4373" s="35" t="s">
        <v>33750</v>
      </c>
      <c r="Q4373" s="35" t="s">
        <v>29718</v>
      </c>
      <c r="R4373" s="35" t="s">
        <v>29745</v>
      </c>
      <c r="S4373" s="35" t="s">
        <v>27853</v>
      </c>
      <c r="T4373" s="36" t="s">
        <v>39</v>
      </c>
      <c r="U4373" s="39" t="str">
        <f>_xlfn.CONCAT(Tabel4[[#This Row],[Personnr.]],"-",Tabel4[[#This Row],[Afdeling]],"-",Tabel4[[#This Row],[ASS_Status]])</f>
        <v>-0132-Inactive - Payroll Eligible</v>
      </c>
    </row>
    <row r="4374" spans="13:21" x14ac:dyDescent="0.4">
      <c r="M4374" s="35" t="s">
        <v>9263</v>
      </c>
      <c r="N4374" s="35" t="s">
        <v>50810</v>
      </c>
      <c r="O4374" s="35" t="s">
        <v>9264</v>
      </c>
      <c r="P4374" s="35" t="s">
        <v>33751</v>
      </c>
      <c r="Q4374" s="35" t="s">
        <v>29721</v>
      </c>
      <c r="R4374" s="35" t="s">
        <v>29857</v>
      </c>
      <c r="S4374" s="35" t="s">
        <v>9265</v>
      </c>
      <c r="T4374" s="36" t="s">
        <v>725</v>
      </c>
      <c r="U4374" s="39" t="str">
        <f>_xlfn.CONCAT(Tabel4[[#This Row],[Personnr.]],"-",Tabel4[[#This Row],[Afdeling]],"-",Tabel4[[#This Row],[ASS_Status]])</f>
        <v>33626-6265-Aktiv ansættelse</v>
      </c>
    </row>
    <row r="4375" spans="13:21" ht="33.75" x14ac:dyDescent="0.4">
      <c r="M4375" s="35" t="s">
        <v>9266</v>
      </c>
      <c r="N4375" s="35" t="s">
        <v>50811</v>
      </c>
      <c r="O4375" s="35" t="s">
        <v>9267</v>
      </c>
      <c r="P4375" s="35" t="s">
        <v>33752</v>
      </c>
      <c r="Q4375" s="35" t="s">
        <v>29721</v>
      </c>
      <c r="R4375" s="35" t="s">
        <v>29748</v>
      </c>
      <c r="S4375" s="35" t="s">
        <v>9268</v>
      </c>
      <c r="T4375" s="36" t="s">
        <v>419</v>
      </c>
      <c r="U4375" s="39" t="str">
        <f>_xlfn.CONCAT(Tabel4[[#This Row],[Personnr.]],"-",Tabel4[[#This Row],[Afdeling]],"-",Tabel4[[#This Row],[ASS_Status]])</f>
        <v>25586-3032-Aktiv ansættelse</v>
      </c>
    </row>
    <row r="4376" spans="13:21" x14ac:dyDescent="0.4">
      <c r="M4376" s="35" t="s">
        <v>50812</v>
      </c>
      <c r="N4376" s="35"/>
      <c r="O4376" s="35" t="s">
        <v>50813</v>
      </c>
      <c r="P4376" s="35" t="s">
        <v>50814</v>
      </c>
      <c r="Q4376" s="35" t="s">
        <v>29721</v>
      </c>
      <c r="R4376" s="35" t="s">
        <v>29761</v>
      </c>
      <c r="S4376" s="35" t="s">
        <v>50815</v>
      </c>
      <c r="T4376" s="36" t="s">
        <v>42501</v>
      </c>
      <c r="U4376" s="39" t="str">
        <f>_xlfn.CONCAT(Tabel4[[#This Row],[Personnr.]],"-",Tabel4[[#This Row],[Afdeling]],"-",Tabel4[[#This Row],[ASS_Status]])</f>
        <v>37771-2291-Aktiv ansættelse</v>
      </c>
    </row>
    <row r="4377" spans="13:21" x14ac:dyDescent="0.4">
      <c r="M4377" s="35" t="s">
        <v>50816</v>
      </c>
      <c r="N4377" s="35" t="s">
        <v>50817</v>
      </c>
      <c r="O4377" s="35" t="s">
        <v>50818</v>
      </c>
      <c r="P4377" s="35" t="s">
        <v>50819</v>
      </c>
      <c r="Q4377" s="35" t="s">
        <v>29721</v>
      </c>
      <c r="R4377" s="35" t="s">
        <v>29748</v>
      </c>
      <c r="S4377" s="35" t="s">
        <v>50820</v>
      </c>
      <c r="T4377" s="36" t="s">
        <v>129</v>
      </c>
      <c r="U4377" s="39" t="str">
        <f>_xlfn.CONCAT(Tabel4[[#This Row],[Personnr.]],"-",Tabel4[[#This Row],[Afdeling]],"-",Tabel4[[#This Row],[ASS_Status]])</f>
        <v>36630-2239-Aktiv ansættelse</v>
      </c>
    </row>
    <row r="4378" spans="13:21" x14ac:dyDescent="0.4">
      <c r="M4378" s="35" t="s">
        <v>50821</v>
      </c>
      <c r="N4378" s="35" t="s">
        <v>50822</v>
      </c>
      <c r="O4378" s="35" t="s">
        <v>50823</v>
      </c>
      <c r="P4378" s="35" t="s">
        <v>50824</v>
      </c>
      <c r="Q4378" s="35" t="s">
        <v>29721</v>
      </c>
      <c r="R4378" s="35" t="s">
        <v>29745</v>
      </c>
      <c r="S4378" s="35" t="s">
        <v>50825</v>
      </c>
      <c r="T4378" s="36" t="s">
        <v>725</v>
      </c>
      <c r="U4378" s="39" t="str">
        <f>_xlfn.CONCAT(Tabel4[[#This Row],[Personnr.]],"-",Tabel4[[#This Row],[Afdeling]],"-",Tabel4[[#This Row],[ASS_Status]])</f>
        <v>37316-6265-Aktiv ansættelse</v>
      </c>
    </row>
    <row r="4379" spans="13:21" ht="45" x14ac:dyDescent="0.4">
      <c r="M4379" s="35" t="s">
        <v>9269</v>
      </c>
      <c r="N4379" s="35" t="s">
        <v>50826</v>
      </c>
      <c r="O4379" s="35" t="s">
        <v>9270</v>
      </c>
      <c r="P4379" s="35" t="s">
        <v>33753</v>
      </c>
      <c r="Q4379" s="35" t="s">
        <v>29718</v>
      </c>
      <c r="R4379" s="35" t="s">
        <v>29754</v>
      </c>
      <c r="S4379" s="35" t="s">
        <v>9271</v>
      </c>
      <c r="T4379" s="36" t="s">
        <v>650</v>
      </c>
      <c r="U4379" s="39" t="str">
        <f>_xlfn.CONCAT(Tabel4[[#This Row],[Personnr.]],"-",Tabel4[[#This Row],[Afdeling]],"-",Tabel4[[#This Row],[ASS_Status]])</f>
        <v>33352-4793-Inactive - Payroll Eligible</v>
      </c>
    </row>
    <row r="4380" spans="13:21" x14ac:dyDescent="0.4">
      <c r="M4380" s="35" t="s">
        <v>44706</v>
      </c>
      <c r="N4380" s="35" t="s">
        <v>50827</v>
      </c>
      <c r="O4380" s="35" t="s">
        <v>44707</v>
      </c>
      <c r="P4380" s="35" t="s">
        <v>43095</v>
      </c>
      <c r="Q4380" s="35" t="s">
        <v>29721</v>
      </c>
      <c r="R4380" s="35" t="s">
        <v>29754</v>
      </c>
      <c r="S4380" s="35" t="s">
        <v>43096</v>
      </c>
      <c r="T4380" s="36" t="s">
        <v>587</v>
      </c>
      <c r="U4380" s="39" t="str">
        <f>_xlfn.CONCAT(Tabel4[[#This Row],[Personnr.]],"-",Tabel4[[#This Row],[Afdeling]],"-",Tabel4[[#This Row],[ASS_Status]])</f>
        <v>35682-4201-Aktiv ansættelse</v>
      </c>
    </row>
    <row r="4381" spans="13:21" ht="33.75" x14ac:dyDescent="0.4">
      <c r="M4381" s="35" t="s">
        <v>9272</v>
      </c>
      <c r="N4381" s="35" t="s">
        <v>50828</v>
      </c>
      <c r="O4381" s="35" t="s">
        <v>9273</v>
      </c>
      <c r="P4381" s="35" t="s">
        <v>33754</v>
      </c>
      <c r="Q4381" s="35" t="s">
        <v>29721</v>
      </c>
      <c r="R4381" s="35" t="s">
        <v>29754</v>
      </c>
      <c r="S4381" s="35" t="s">
        <v>9274</v>
      </c>
      <c r="T4381" s="36" t="s">
        <v>553</v>
      </c>
      <c r="U4381" s="39" t="str">
        <f>_xlfn.CONCAT(Tabel4[[#This Row],[Personnr.]],"-",Tabel4[[#This Row],[Afdeling]],"-",Tabel4[[#This Row],[ASS_Status]])</f>
        <v>32937-3500-Aktiv ansættelse</v>
      </c>
    </row>
    <row r="4382" spans="13:21" x14ac:dyDescent="0.4">
      <c r="M4382" s="35" t="s">
        <v>9275</v>
      </c>
      <c r="N4382" s="35" t="s">
        <v>50829</v>
      </c>
      <c r="O4382" s="35" t="s">
        <v>9276</v>
      </c>
      <c r="P4382" s="35" t="s">
        <v>33755</v>
      </c>
      <c r="Q4382" s="35" t="s">
        <v>29718</v>
      </c>
      <c r="R4382" s="35" t="s">
        <v>29829</v>
      </c>
      <c r="S4382" s="35" t="s">
        <v>9277</v>
      </c>
      <c r="T4382" s="36" t="s">
        <v>577</v>
      </c>
      <c r="U4382" s="39" t="str">
        <f>_xlfn.CONCAT(Tabel4[[#This Row],[Personnr.]],"-",Tabel4[[#This Row],[Afdeling]],"-",Tabel4[[#This Row],[ASS_Status]])</f>
        <v>298-4110-Inactive - Payroll Eligible</v>
      </c>
    </row>
    <row r="4383" spans="13:21" x14ac:dyDescent="0.4">
      <c r="M4383" s="35" t="s">
        <v>9278</v>
      </c>
      <c r="N4383" s="35" t="s">
        <v>50830</v>
      </c>
      <c r="O4383" s="35" t="s">
        <v>9279</v>
      </c>
      <c r="P4383" s="35" t="s">
        <v>33756</v>
      </c>
      <c r="Q4383" s="35" t="s">
        <v>29721</v>
      </c>
      <c r="R4383" s="35" t="s">
        <v>29926</v>
      </c>
      <c r="S4383" s="35" t="s">
        <v>9280</v>
      </c>
      <c r="T4383" s="36" t="s">
        <v>87</v>
      </c>
      <c r="U4383" s="39" t="str">
        <f>_xlfn.CONCAT(Tabel4[[#This Row],[Personnr.]],"-",Tabel4[[#This Row],[Afdeling]],"-",Tabel4[[#This Row],[ASS_Status]])</f>
        <v>1138-1125-Aktiv ansættelse</v>
      </c>
    </row>
    <row r="4384" spans="13:21" x14ac:dyDescent="0.4">
      <c r="M4384" s="35" t="s">
        <v>9281</v>
      </c>
      <c r="N4384" s="35" t="s">
        <v>50831</v>
      </c>
      <c r="O4384" s="35" t="s">
        <v>9282</v>
      </c>
      <c r="P4384" s="35" t="s">
        <v>33757</v>
      </c>
      <c r="Q4384" s="35" t="s">
        <v>29718</v>
      </c>
      <c r="R4384" s="35" t="s">
        <v>29726</v>
      </c>
      <c r="S4384" s="35" t="s">
        <v>9283</v>
      </c>
      <c r="T4384" s="36" t="s">
        <v>641</v>
      </c>
      <c r="U4384" s="39" t="str">
        <f>_xlfn.CONCAT(Tabel4[[#This Row],[Personnr.]],"-",Tabel4[[#This Row],[Afdeling]],"-",Tabel4[[#This Row],[ASS_Status]])</f>
        <v>15458-4750-Inactive - Payroll Eligible</v>
      </c>
    </row>
    <row r="4385" spans="13:21" x14ac:dyDescent="0.4">
      <c r="M4385" s="35" t="s">
        <v>9284</v>
      </c>
      <c r="N4385" s="35" t="s">
        <v>50832</v>
      </c>
      <c r="O4385" s="35" t="s">
        <v>9285</v>
      </c>
      <c r="P4385" s="35" t="s">
        <v>33758</v>
      </c>
      <c r="Q4385" s="35" t="s">
        <v>29718</v>
      </c>
      <c r="R4385" s="35" t="s">
        <v>30616</v>
      </c>
      <c r="S4385" s="35" t="s">
        <v>9286</v>
      </c>
      <c r="T4385" s="36" t="s">
        <v>253</v>
      </c>
      <c r="U4385" s="39" t="str">
        <f>_xlfn.CONCAT(Tabel4[[#This Row],[Personnr.]],"-",Tabel4[[#This Row],[Afdeling]],"-",Tabel4[[#This Row],[ASS_Status]])</f>
        <v>22373-2561-Inactive - Payroll Eligible</v>
      </c>
    </row>
    <row r="4386" spans="13:21" x14ac:dyDescent="0.4">
      <c r="M4386" s="35" t="s">
        <v>9287</v>
      </c>
      <c r="N4386" s="35" t="s">
        <v>50833</v>
      </c>
      <c r="O4386" s="35" t="s">
        <v>9288</v>
      </c>
      <c r="P4386" s="35" t="s">
        <v>33759</v>
      </c>
      <c r="Q4386" s="35" t="s">
        <v>29721</v>
      </c>
      <c r="R4386" s="35" t="s">
        <v>29857</v>
      </c>
      <c r="S4386" s="35" t="s">
        <v>9289</v>
      </c>
      <c r="T4386" s="36" t="s">
        <v>725</v>
      </c>
      <c r="U4386" s="39" t="str">
        <f>_xlfn.CONCAT(Tabel4[[#This Row],[Personnr.]],"-",Tabel4[[#This Row],[Afdeling]],"-",Tabel4[[#This Row],[ASS_Status]])</f>
        <v>31245-6265-Aktiv ansættelse</v>
      </c>
    </row>
    <row r="4387" spans="13:21" x14ac:dyDescent="0.4">
      <c r="M4387" s="35" t="s">
        <v>9290</v>
      </c>
      <c r="N4387" s="35" t="s">
        <v>50834</v>
      </c>
      <c r="O4387" s="35" t="s">
        <v>9291</v>
      </c>
      <c r="P4387" s="35" t="s">
        <v>33760</v>
      </c>
      <c r="Q4387" s="35" t="s">
        <v>29721</v>
      </c>
      <c r="R4387" s="35" t="s">
        <v>30005</v>
      </c>
      <c r="S4387" s="35" t="s">
        <v>9292</v>
      </c>
      <c r="T4387" s="36" t="s">
        <v>245</v>
      </c>
      <c r="U4387" s="39" t="str">
        <f>_xlfn.CONCAT(Tabel4[[#This Row],[Personnr.]],"-",Tabel4[[#This Row],[Afdeling]],"-",Tabel4[[#This Row],[ASS_Status]])</f>
        <v>1167-2516-Aktiv ansættelse</v>
      </c>
    </row>
    <row r="4388" spans="13:21" x14ac:dyDescent="0.4">
      <c r="M4388" s="35" t="s">
        <v>9293</v>
      </c>
      <c r="N4388" s="35" t="s">
        <v>50835</v>
      </c>
      <c r="O4388" s="35" t="s">
        <v>9294</v>
      </c>
      <c r="P4388" s="35" t="s">
        <v>33761</v>
      </c>
      <c r="Q4388" s="35" t="s">
        <v>29718</v>
      </c>
      <c r="R4388" s="35" t="s">
        <v>29956</v>
      </c>
      <c r="S4388" s="35" t="s">
        <v>9295</v>
      </c>
      <c r="T4388" s="36" t="s">
        <v>878</v>
      </c>
      <c r="U4388" s="39" t="str">
        <f>_xlfn.CONCAT(Tabel4[[#This Row],[Personnr.]],"-",Tabel4[[#This Row],[Afdeling]],"-",Tabel4[[#This Row],[ASS_Status]])</f>
        <v>17513-8690-Inactive - Payroll Eligible</v>
      </c>
    </row>
    <row r="4389" spans="13:21" x14ac:dyDescent="0.4">
      <c r="M4389" s="35" t="s">
        <v>9296</v>
      </c>
      <c r="N4389" s="35" t="s">
        <v>50836</v>
      </c>
      <c r="O4389" s="35" t="s">
        <v>9297</v>
      </c>
      <c r="P4389" s="35" t="s">
        <v>33762</v>
      </c>
      <c r="Q4389" s="35" t="s">
        <v>29718</v>
      </c>
      <c r="R4389" s="35" t="s">
        <v>29926</v>
      </c>
      <c r="S4389" s="35" t="s">
        <v>9298</v>
      </c>
      <c r="T4389" s="36" t="s">
        <v>724</v>
      </c>
      <c r="U4389" s="39" t="str">
        <f>_xlfn.CONCAT(Tabel4[[#This Row],[Personnr.]],"-",Tabel4[[#This Row],[Afdeling]],"-",Tabel4[[#This Row],[ASS_Status]])</f>
        <v>33548-6255-Inactive - Payroll Eligible</v>
      </c>
    </row>
    <row r="4390" spans="13:21" x14ac:dyDescent="0.4">
      <c r="M4390" s="35" t="s">
        <v>9299</v>
      </c>
      <c r="N4390" s="35" t="s">
        <v>50837</v>
      </c>
      <c r="O4390" s="35" t="s">
        <v>9300</v>
      </c>
      <c r="P4390" s="35" t="s">
        <v>33763</v>
      </c>
      <c r="Q4390" s="35" t="s">
        <v>29721</v>
      </c>
      <c r="R4390" s="35" t="s">
        <v>29729</v>
      </c>
      <c r="S4390" s="35" t="s">
        <v>9301</v>
      </c>
      <c r="T4390" s="36" t="s">
        <v>361</v>
      </c>
      <c r="U4390" s="39" t="str">
        <f>_xlfn.CONCAT(Tabel4[[#This Row],[Personnr.]],"-",Tabel4[[#This Row],[Afdeling]],"-",Tabel4[[#This Row],[ASS_Status]])</f>
        <v>1275-2826-Aktiv ansættelse</v>
      </c>
    </row>
    <row r="4391" spans="13:21" x14ac:dyDescent="0.4">
      <c r="M4391" s="35" t="s">
        <v>9302</v>
      </c>
      <c r="N4391" s="35" t="s">
        <v>50838</v>
      </c>
      <c r="O4391" s="35" t="s">
        <v>9303</v>
      </c>
      <c r="P4391" s="35" t="s">
        <v>33764</v>
      </c>
      <c r="Q4391" s="35" t="s">
        <v>29721</v>
      </c>
      <c r="R4391" s="35" t="s">
        <v>29780</v>
      </c>
      <c r="S4391" s="35" t="s">
        <v>9304</v>
      </c>
      <c r="T4391" s="36" t="s">
        <v>51</v>
      </c>
      <c r="U4391" s="39" t="str">
        <f>_xlfn.CONCAT(Tabel4[[#This Row],[Personnr.]],"-",Tabel4[[#This Row],[Afdeling]],"-",Tabel4[[#This Row],[ASS_Status]])</f>
        <v>158-1030-Aktiv ansættelse</v>
      </c>
    </row>
    <row r="4392" spans="13:21" x14ac:dyDescent="0.4">
      <c r="M4392" s="35" t="s">
        <v>9305</v>
      </c>
      <c r="N4392" s="35" t="s">
        <v>50839</v>
      </c>
      <c r="O4392" s="35" t="s">
        <v>9306</v>
      </c>
      <c r="P4392" s="35" t="s">
        <v>33765</v>
      </c>
      <c r="Q4392" s="35" t="s">
        <v>29721</v>
      </c>
      <c r="R4392" s="35" t="s">
        <v>29879</v>
      </c>
      <c r="S4392" s="35" t="s">
        <v>9307</v>
      </c>
      <c r="T4392" s="36" t="s">
        <v>257</v>
      </c>
      <c r="U4392" s="39" t="str">
        <f>_xlfn.CONCAT(Tabel4[[#This Row],[Personnr.]],"-",Tabel4[[#This Row],[Afdeling]],"-",Tabel4[[#This Row],[ASS_Status]])</f>
        <v>15114-2600-Aktiv ansættelse</v>
      </c>
    </row>
    <row r="4393" spans="13:21" x14ac:dyDescent="0.4">
      <c r="M4393" s="35" t="s">
        <v>27854</v>
      </c>
      <c r="N4393" s="35" t="s">
        <v>50840</v>
      </c>
      <c r="O4393" s="35" t="s">
        <v>27855</v>
      </c>
      <c r="P4393" s="35" t="s">
        <v>33766</v>
      </c>
      <c r="Q4393" s="35" t="s">
        <v>29721</v>
      </c>
      <c r="R4393" s="35" t="s">
        <v>33726</v>
      </c>
      <c r="S4393" s="35" t="s">
        <v>27856</v>
      </c>
      <c r="T4393" s="36" t="s">
        <v>749</v>
      </c>
      <c r="U4393" s="39" t="str">
        <f>_xlfn.CONCAT(Tabel4[[#This Row],[Personnr.]],"-",Tabel4[[#This Row],[Afdeling]],"-",Tabel4[[#This Row],[ASS_Status]])</f>
        <v>34335-7210-Aktiv ansættelse</v>
      </c>
    </row>
    <row r="4394" spans="13:21" x14ac:dyDescent="0.4">
      <c r="M4394" s="35" t="s">
        <v>9308</v>
      </c>
      <c r="N4394" s="35" t="s">
        <v>50841</v>
      </c>
      <c r="O4394" s="35" t="s">
        <v>9309</v>
      </c>
      <c r="P4394" s="35" t="s">
        <v>33767</v>
      </c>
      <c r="Q4394" s="35" t="s">
        <v>29718</v>
      </c>
      <c r="R4394" s="35" t="s">
        <v>29737</v>
      </c>
      <c r="S4394" s="35" t="s">
        <v>9310</v>
      </c>
      <c r="T4394" s="36" t="s">
        <v>265</v>
      </c>
      <c r="U4394" s="39" t="str">
        <f>_xlfn.CONCAT(Tabel4[[#This Row],[Personnr.]],"-",Tabel4[[#This Row],[Afdeling]],"-",Tabel4[[#This Row],[ASS_Status]])</f>
        <v>18349-2620-Inactive - Payroll Eligible</v>
      </c>
    </row>
    <row r="4395" spans="13:21" x14ac:dyDescent="0.4">
      <c r="M4395" s="35" t="s">
        <v>9311</v>
      </c>
      <c r="N4395" s="35" t="s">
        <v>50842</v>
      </c>
      <c r="O4395" s="35" t="s">
        <v>9312</v>
      </c>
      <c r="P4395" s="35" t="s">
        <v>33768</v>
      </c>
      <c r="Q4395" s="35" t="s">
        <v>29721</v>
      </c>
      <c r="R4395" s="35" t="s">
        <v>29780</v>
      </c>
      <c r="S4395" s="35" t="s">
        <v>9313</v>
      </c>
      <c r="T4395" s="36" t="s">
        <v>640</v>
      </c>
      <c r="U4395" s="39" t="str">
        <f>_xlfn.CONCAT(Tabel4[[#This Row],[Personnr.]],"-",Tabel4[[#This Row],[Afdeling]],"-",Tabel4[[#This Row],[ASS_Status]])</f>
        <v>15965-4745-Aktiv ansættelse</v>
      </c>
    </row>
    <row r="4396" spans="13:21" ht="33.75" x14ac:dyDescent="0.4">
      <c r="M4396" s="35" t="s">
        <v>9314</v>
      </c>
      <c r="N4396" s="35" t="s">
        <v>50843</v>
      </c>
      <c r="O4396" s="35" t="s">
        <v>9315</v>
      </c>
      <c r="P4396" s="35" t="s">
        <v>33769</v>
      </c>
      <c r="Q4396" s="35" t="s">
        <v>29721</v>
      </c>
      <c r="R4396" s="35" t="s">
        <v>29729</v>
      </c>
      <c r="S4396" s="35" t="s">
        <v>9316</v>
      </c>
      <c r="T4396" s="36" t="s">
        <v>130</v>
      </c>
      <c r="U4396" s="39" t="str">
        <f>_xlfn.CONCAT(Tabel4[[#This Row],[Personnr.]],"-",Tabel4[[#This Row],[Afdeling]],"-",Tabel4[[#This Row],[ASS_Status]])</f>
        <v>24388-2240-Aktiv ansættelse</v>
      </c>
    </row>
    <row r="4397" spans="13:21" x14ac:dyDescent="0.4">
      <c r="M4397" s="35" t="s">
        <v>9317</v>
      </c>
      <c r="N4397" s="35" t="s">
        <v>50844</v>
      </c>
      <c r="O4397" s="35" t="s">
        <v>9318</v>
      </c>
      <c r="P4397" s="35" t="s">
        <v>33770</v>
      </c>
      <c r="Q4397" s="35" t="s">
        <v>29721</v>
      </c>
      <c r="R4397" s="35" t="s">
        <v>30256</v>
      </c>
      <c r="S4397" s="35" t="s">
        <v>9319</v>
      </c>
      <c r="T4397" s="36" t="s">
        <v>757</v>
      </c>
      <c r="U4397" s="39" t="str">
        <f>_xlfn.CONCAT(Tabel4[[#This Row],[Personnr.]],"-",Tabel4[[#This Row],[Afdeling]],"-",Tabel4[[#This Row],[ASS_Status]])</f>
        <v>29978-7710-Aktiv ansættelse</v>
      </c>
    </row>
    <row r="4398" spans="13:21" x14ac:dyDescent="0.4">
      <c r="M4398" s="35" t="s">
        <v>9320</v>
      </c>
      <c r="N4398" s="35" t="s">
        <v>50845</v>
      </c>
      <c r="O4398" s="35" t="s">
        <v>9321</v>
      </c>
      <c r="P4398" s="35" t="s">
        <v>33771</v>
      </c>
      <c r="Q4398" s="35" t="s">
        <v>29721</v>
      </c>
      <c r="R4398" s="35" t="s">
        <v>29719</v>
      </c>
      <c r="S4398" s="35" t="s">
        <v>9322</v>
      </c>
      <c r="T4398" s="36" t="s">
        <v>856</v>
      </c>
      <c r="U4398" s="39" t="str">
        <f>_xlfn.CONCAT(Tabel4[[#This Row],[Personnr.]],"-",Tabel4[[#This Row],[Afdeling]],"-",Tabel4[[#This Row],[ASS_Status]])</f>
        <v>18256-8615-Aktiv ansættelse</v>
      </c>
    </row>
    <row r="4399" spans="13:21" x14ac:dyDescent="0.4">
      <c r="M4399" s="35" t="s">
        <v>44708</v>
      </c>
      <c r="N4399" s="35" t="s">
        <v>50846</v>
      </c>
      <c r="O4399" s="35" t="s">
        <v>44709</v>
      </c>
      <c r="P4399" s="35" t="s">
        <v>43097</v>
      </c>
      <c r="Q4399" s="35" t="s">
        <v>29721</v>
      </c>
      <c r="R4399" s="35" t="s">
        <v>29737</v>
      </c>
      <c r="S4399" s="35" t="s">
        <v>43098</v>
      </c>
      <c r="T4399" s="36" t="s">
        <v>46605</v>
      </c>
      <c r="U4399" s="39" t="str">
        <f>_xlfn.CONCAT(Tabel4[[#This Row],[Personnr.]],"-",Tabel4[[#This Row],[Afdeling]],"-",Tabel4[[#This Row],[ASS_Status]])</f>
        <v>36271-2904-Aktiv ansættelse</v>
      </c>
    </row>
    <row r="4400" spans="13:21" x14ac:dyDescent="0.4">
      <c r="M4400" s="35" t="s">
        <v>9323</v>
      </c>
      <c r="N4400" s="35" t="s">
        <v>50847</v>
      </c>
      <c r="O4400" s="35" t="s">
        <v>9324</v>
      </c>
      <c r="P4400" s="35" t="s">
        <v>33772</v>
      </c>
      <c r="Q4400" s="35" t="s">
        <v>29721</v>
      </c>
      <c r="R4400" s="35" t="s">
        <v>29786</v>
      </c>
      <c r="S4400" s="35" t="s">
        <v>9325</v>
      </c>
      <c r="T4400" s="36" t="s">
        <v>45667</v>
      </c>
      <c r="U4400" s="39" t="str">
        <f>_xlfn.CONCAT(Tabel4[[#This Row],[Personnr.]],"-",Tabel4[[#This Row],[Afdeling]],"-",Tabel4[[#This Row],[ASS_Status]])</f>
        <v>20601-2922-Aktiv ansættelse</v>
      </c>
    </row>
    <row r="4401" spans="13:21" x14ac:dyDescent="0.4">
      <c r="M4401" s="35" t="s">
        <v>9326</v>
      </c>
      <c r="N4401" s="35" t="s">
        <v>50848</v>
      </c>
      <c r="O4401" s="35" t="s">
        <v>9327</v>
      </c>
      <c r="P4401" s="35" t="s">
        <v>33773</v>
      </c>
      <c r="Q4401" s="35" t="s">
        <v>29721</v>
      </c>
      <c r="R4401" s="35" t="s">
        <v>29737</v>
      </c>
      <c r="S4401" s="35" t="s">
        <v>9328</v>
      </c>
      <c r="T4401" s="36" t="s">
        <v>27</v>
      </c>
      <c r="U4401" s="39" t="str">
        <f>_xlfn.CONCAT(Tabel4[[#This Row],[Personnr.]],"-",Tabel4[[#This Row],[Afdeling]],"-",Tabel4[[#This Row],[ASS_Status]])</f>
        <v>24054-0112-Aktiv ansættelse</v>
      </c>
    </row>
    <row r="4402" spans="13:21" ht="33.75" x14ac:dyDescent="0.4">
      <c r="M4402" s="35" t="s">
        <v>9329</v>
      </c>
      <c r="N4402" s="35" t="s">
        <v>50849</v>
      </c>
      <c r="O4402" s="35" t="s">
        <v>9330</v>
      </c>
      <c r="P4402" s="35" t="s">
        <v>33774</v>
      </c>
      <c r="Q4402" s="35" t="s">
        <v>29743</v>
      </c>
      <c r="R4402" s="35" t="s">
        <v>29981</v>
      </c>
      <c r="S4402" s="35" t="s">
        <v>9331</v>
      </c>
      <c r="T4402" s="36" t="s">
        <v>837</v>
      </c>
      <c r="U4402" s="39" t="str">
        <f>_xlfn.CONCAT(Tabel4[[#This Row],[Personnr.]],"-",Tabel4[[#This Row],[Afdeling]],"-",Tabel4[[#This Row],[ASS_Status]])</f>
        <v>33738-8532-Aktivt ansættelsesforhold</v>
      </c>
    </row>
    <row r="4403" spans="13:21" x14ac:dyDescent="0.4">
      <c r="M4403" s="35" t="s">
        <v>9332</v>
      </c>
      <c r="N4403" s="35" t="s">
        <v>50850</v>
      </c>
      <c r="O4403" s="35" t="s">
        <v>9333</v>
      </c>
      <c r="P4403" s="35" t="s">
        <v>33775</v>
      </c>
      <c r="Q4403" s="35" t="s">
        <v>29718</v>
      </c>
      <c r="R4403" s="35" t="s">
        <v>29731</v>
      </c>
      <c r="S4403" s="35" t="s">
        <v>9334</v>
      </c>
      <c r="T4403" s="36" t="s">
        <v>812</v>
      </c>
      <c r="U4403" s="39" t="str">
        <f>_xlfn.CONCAT(Tabel4[[#This Row],[Personnr.]],"-",Tabel4[[#This Row],[Afdeling]],"-",Tabel4[[#This Row],[ASS_Status]])</f>
        <v>29466-8287-Inactive - Payroll Eligible</v>
      </c>
    </row>
    <row r="4404" spans="13:21" x14ac:dyDescent="0.4">
      <c r="M4404" s="35" t="s">
        <v>9335</v>
      </c>
      <c r="N4404" s="35" t="s">
        <v>50851</v>
      </c>
      <c r="O4404" s="35" t="s">
        <v>9336</v>
      </c>
      <c r="P4404" s="35" t="s">
        <v>33776</v>
      </c>
      <c r="Q4404" s="35" t="s">
        <v>29718</v>
      </c>
      <c r="R4404" s="35" t="s">
        <v>29737</v>
      </c>
      <c r="S4404" s="35" t="s">
        <v>9337</v>
      </c>
      <c r="T4404" s="36" t="s">
        <v>634</v>
      </c>
      <c r="U4404" s="39" t="str">
        <f>_xlfn.CONCAT(Tabel4[[#This Row],[Personnr.]],"-",Tabel4[[#This Row],[Afdeling]],"-",Tabel4[[#This Row],[ASS_Status]])</f>
        <v>25409-4715-Inactive - Payroll Eligible</v>
      </c>
    </row>
    <row r="4405" spans="13:21" x14ac:dyDescent="0.4">
      <c r="M4405" s="35" t="s">
        <v>9338</v>
      </c>
      <c r="N4405" s="35" t="s">
        <v>50852</v>
      </c>
      <c r="O4405" s="35" t="s">
        <v>9339</v>
      </c>
      <c r="P4405" s="35" t="s">
        <v>33777</v>
      </c>
      <c r="Q4405" s="35" t="s">
        <v>29718</v>
      </c>
      <c r="R4405" s="35" t="s">
        <v>29761</v>
      </c>
      <c r="S4405" s="35" t="s">
        <v>9340</v>
      </c>
      <c r="T4405" s="36" t="s">
        <v>65</v>
      </c>
      <c r="U4405" s="39" t="str">
        <f>_xlfn.CONCAT(Tabel4[[#This Row],[Personnr.]],"-",Tabel4[[#This Row],[Afdeling]],"-",Tabel4[[#This Row],[ASS_Status]])</f>
        <v>32784-1053-Inactive - Payroll Eligible</v>
      </c>
    </row>
    <row r="4406" spans="13:21" x14ac:dyDescent="0.4">
      <c r="M4406" s="35" t="s">
        <v>9341</v>
      </c>
      <c r="N4406" s="35" t="s">
        <v>50853</v>
      </c>
      <c r="O4406" s="35" t="s">
        <v>9342</v>
      </c>
      <c r="P4406" s="35" t="s">
        <v>33778</v>
      </c>
      <c r="Q4406" s="35" t="s">
        <v>29718</v>
      </c>
      <c r="R4406" s="35" t="s">
        <v>29754</v>
      </c>
      <c r="S4406" s="35" t="s">
        <v>9343</v>
      </c>
      <c r="T4406" s="36" t="s">
        <v>76</v>
      </c>
      <c r="U4406" s="39" t="str">
        <f>_xlfn.CONCAT(Tabel4[[#This Row],[Personnr.]],"-",Tabel4[[#This Row],[Afdeling]],"-",Tabel4[[#This Row],[ASS_Status]])</f>
        <v>32352-1100-Inactive - Payroll Eligible</v>
      </c>
    </row>
    <row r="4407" spans="13:21" x14ac:dyDescent="0.4">
      <c r="M4407" s="35" t="s">
        <v>9341</v>
      </c>
      <c r="N4407" s="35"/>
      <c r="O4407" s="35"/>
      <c r="P4407" s="35" t="s">
        <v>33779</v>
      </c>
      <c r="Q4407" s="35" t="s">
        <v>29721</v>
      </c>
      <c r="R4407" s="35" t="s">
        <v>29844</v>
      </c>
      <c r="S4407" s="35" t="s">
        <v>9343</v>
      </c>
      <c r="T4407" s="36" t="s">
        <v>573</v>
      </c>
      <c r="U4407" s="39" t="str">
        <f>_xlfn.CONCAT(Tabel4[[#This Row],[Personnr.]],"-",Tabel4[[#This Row],[Afdeling]],"-",Tabel4[[#This Row],[ASS_Status]])</f>
        <v>-3800-Aktiv ansættelse</v>
      </c>
    </row>
    <row r="4408" spans="13:21" x14ac:dyDescent="0.4">
      <c r="M4408" s="35" t="s">
        <v>9344</v>
      </c>
      <c r="N4408" s="35"/>
      <c r="O4408" s="35" t="s">
        <v>9345</v>
      </c>
      <c r="P4408" s="35" t="s">
        <v>33780</v>
      </c>
      <c r="Q4408" s="35" t="s">
        <v>29718</v>
      </c>
      <c r="R4408" s="35" t="s">
        <v>29817</v>
      </c>
      <c r="S4408" s="35" t="s">
        <v>9346</v>
      </c>
      <c r="T4408" s="36" t="s">
        <v>102</v>
      </c>
      <c r="U4408" s="39" t="str">
        <f>_xlfn.CONCAT(Tabel4[[#This Row],[Personnr.]],"-",Tabel4[[#This Row],[Afdeling]],"-",Tabel4[[#This Row],[ASS_Status]])</f>
        <v>32695-1200-Inactive - Payroll Eligible</v>
      </c>
    </row>
    <row r="4409" spans="13:21" x14ac:dyDescent="0.4">
      <c r="M4409" s="35" t="s">
        <v>9347</v>
      </c>
      <c r="N4409" s="35" t="s">
        <v>50854</v>
      </c>
      <c r="O4409" s="35" t="s">
        <v>9348</v>
      </c>
      <c r="P4409" s="35" t="s">
        <v>33781</v>
      </c>
      <c r="Q4409" s="35" t="s">
        <v>29718</v>
      </c>
      <c r="R4409" s="35" t="s">
        <v>29745</v>
      </c>
      <c r="S4409" s="35" t="s">
        <v>9349</v>
      </c>
      <c r="T4409" s="36" t="s">
        <v>577</v>
      </c>
      <c r="U4409" s="39" t="str">
        <f>_xlfn.CONCAT(Tabel4[[#This Row],[Personnr.]],"-",Tabel4[[#This Row],[Afdeling]],"-",Tabel4[[#This Row],[ASS_Status]])</f>
        <v>33499-4110-Inactive - Payroll Eligible</v>
      </c>
    </row>
    <row r="4410" spans="13:21" x14ac:dyDescent="0.4">
      <c r="M4410" s="35" t="s">
        <v>9347</v>
      </c>
      <c r="N4410" s="35"/>
      <c r="O4410" s="35"/>
      <c r="P4410" s="35" t="s">
        <v>43099</v>
      </c>
      <c r="Q4410" s="35" t="s">
        <v>29721</v>
      </c>
      <c r="R4410" s="35" t="s">
        <v>29748</v>
      </c>
      <c r="S4410" s="35" t="s">
        <v>9349</v>
      </c>
      <c r="T4410" s="36" t="s">
        <v>585</v>
      </c>
      <c r="U4410" s="39" t="str">
        <f>_xlfn.CONCAT(Tabel4[[#This Row],[Personnr.]],"-",Tabel4[[#This Row],[Afdeling]],"-",Tabel4[[#This Row],[ASS_Status]])</f>
        <v>-4192-Aktiv ansættelse</v>
      </c>
    </row>
    <row r="4411" spans="13:21" ht="33.75" x14ac:dyDescent="0.4">
      <c r="M4411" s="35" t="s">
        <v>9350</v>
      </c>
      <c r="N4411" s="35" t="s">
        <v>50855</v>
      </c>
      <c r="O4411" s="35" t="s">
        <v>9351</v>
      </c>
      <c r="P4411" s="35" t="s">
        <v>33782</v>
      </c>
      <c r="Q4411" s="35" t="s">
        <v>29718</v>
      </c>
      <c r="R4411" s="35" t="s">
        <v>29745</v>
      </c>
      <c r="S4411" s="35" t="s">
        <v>9352</v>
      </c>
      <c r="T4411" s="36" t="s">
        <v>723</v>
      </c>
      <c r="U4411" s="39" t="str">
        <f>_xlfn.CONCAT(Tabel4[[#This Row],[Personnr.]],"-",Tabel4[[#This Row],[Afdeling]],"-",Tabel4[[#This Row],[ASS_Status]])</f>
        <v>33612-6245-Inactive - Payroll Eligible</v>
      </c>
    </row>
    <row r="4412" spans="13:21" x14ac:dyDescent="0.4">
      <c r="M4412" s="35" t="s">
        <v>9353</v>
      </c>
      <c r="N4412" s="35" t="s">
        <v>50856</v>
      </c>
      <c r="O4412" s="35" t="s">
        <v>9354</v>
      </c>
      <c r="P4412" s="35" t="s">
        <v>33783</v>
      </c>
      <c r="Q4412" s="35" t="s">
        <v>29718</v>
      </c>
      <c r="R4412" s="35" t="s">
        <v>29745</v>
      </c>
      <c r="S4412" s="35" t="s">
        <v>9355</v>
      </c>
      <c r="T4412" s="36" t="s">
        <v>723</v>
      </c>
      <c r="U4412" s="39" t="str">
        <f>_xlfn.CONCAT(Tabel4[[#This Row],[Personnr.]],"-",Tabel4[[#This Row],[Afdeling]],"-",Tabel4[[#This Row],[ASS_Status]])</f>
        <v>33607-6245-Inactive - Payroll Eligible</v>
      </c>
    </row>
    <row r="4413" spans="13:21" x14ac:dyDescent="0.4">
      <c r="M4413" s="35" t="s">
        <v>50857</v>
      </c>
      <c r="N4413" s="35" t="s">
        <v>50858</v>
      </c>
      <c r="O4413" s="35" t="s">
        <v>50859</v>
      </c>
      <c r="P4413" s="35" t="s">
        <v>50860</v>
      </c>
      <c r="Q4413" s="35" t="s">
        <v>29721</v>
      </c>
      <c r="R4413" s="35" t="s">
        <v>29748</v>
      </c>
      <c r="S4413" s="35" t="s">
        <v>50861</v>
      </c>
      <c r="T4413" s="36" t="s">
        <v>472</v>
      </c>
      <c r="U4413" s="39" t="str">
        <f>_xlfn.CONCAT(Tabel4[[#This Row],[Personnr.]],"-",Tabel4[[#This Row],[Afdeling]],"-",Tabel4[[#This Row],[ASS_Status]])</f>
        <v>37533-3195-Aktiv ansættelse</v>
      </c>
    </row>
    <row r="4414" spans="13:21" ht="33.75" x14ac:dyDescent="0.4">
      <c r="M4414" s="35" t="s">
        <v>50862</v>
      </c>
      <c r="N4414" s="35" t="s">
        <v>50863</v>
      </c>
      <c r="O4414" s="35" t="s">
        <v>50864</v>
      </c>
      <c r="P4414" s="35" t="s">
        <v>50865</v>
      </c>
      <c r="Q4414" s="35" t="s">
        <v>29718</v>
      </c>
      <c r="R4414" s="35" t="s">
        <v>29745</v>
      </c>
      <c r="S4414" s="35" t="s">
        <v>50866</v>
      </c>
      <c r="T4414" s="36" t="s">
        <v>85</v>
      </c>
      <c r="U4414" s="39" t="str">
        <f>_xlfn.CONCAT(Tabel4[[#This Row],[Personnr.]],"-",Tabel4[[#This Row],[Afdeling]],"-",Tabel4[[#This Row],[ASS_Status]])</f>
        <v>36969-1118-Inactive - Payroll Eligible</v>
      </c>
    </row>
    <row r="4415" spans="13:21" ht="33.75" x14ac:dyDescent="0.4">
      <c r="M4415" s="35" t="s">
        <v>44710</v>
      </c>
      <c r="N4415" s="35" t="s">
        <v>50867</v>
      </c>
      <c r="O4415" s="35" t="s">
        <v>44711</v>
      </c>
      <c r="P4415" s="35" t="s">
        <v>43100</v>
      </c>
      <c r="Q4415" s="35" t="s">
        <v>29718</v>
      </c>
      <c r="R4415" s="35" t="s">
        <v>29745</v>
      </c>
      <c r="S4415" s="35" t="s">
        <v>43101</v>
      </c>
      <c r="T4415" s="36" t="s">
        <v>586</v>
      </c>
      <c r="U4415" s="39" t="str">
        <f>_xlfn.CONCAT(Tabel4[[#This Row],[Personnr.]],"-",Tabel4[[#This Row],[Afdeling]],"-",Tabel4[[#This Row],[ASS_Status]])</f>
        <v>36014-4200-Inactive - Payroll Eligible</v>
      </c>
    </row>
    <row r="4416" spans="13:21" x14ac:dyDescent="0.4">
      <c r="M4416" s="35" t="s">
        <v>44712</v>
      </c>
      <c r="N4416" s="35" t="s">
        <v>50868</v>
      </c>
      <c r="O4416" s="35" t="s">
        <v>44713</v>
      </c>
      <c r="P4416" s="35" t="s">
        <v>43102</v>
      </c>
      <c r="Q4416" s="35" t="s">
        <v>29721</v>
      </c>
      <c r="R4416" s="35" t="s">
        <v>37941</v>
      </c>
      <c r="S4416" s="35" t="s">
        <v>43103</v>
      </c>
      <c r="T4416" s="36" t="s">
        <v>104</v>
      </c>
      <c r="U4416" s="39" t="str">
        <f>_xlfn.CONCAT(Tabel4[[#This Row],[Personnr.]],"-",Tabel4[[#This Row],[Afdeling]],"-",Tabel4[[#This Row],[ASS_Status]])</f>
        <v>35390-1201-Aktiv ansættelse</v>
      </c>
    </row>
    <row r="4417" spans="13:21" x14ac:dyDescent="0.4">
      <c r="M4417" s="35" t="s">
        <v>9356</v>
      </c>
      <c r="N4417" s="35" t="s">
        <v>50869</v>
      </c>
      <c r="O4417" s="35" t="s">
        <v>9357</v>
      </c>
      <c r="P4417" s="35" t="s">
        <v>33784</v>
      </c>
      <c r="Q4417" s="35" t="s">
        <v>29718</v>
      </c>
      <c r="R4417" s="35" t="s">
        <v>29745</v>
      </c>
      <c r="S4417" s="35" t="s">
        <v>9358</v>
      </c>
      <c r="T4417" s="36" t="s">
        <v>39</v>
      </c>
      <c r="U4417" s="39" t="str">
        <f>_xlfn.CONCAT(Tabel4[[#This Row],[Personnr.]],"-",Tabel4[[#This Row],[Afdeling]],"-",Tabel4[[#This Row],[ASS_Status]])</f>
        <v>32132-0132-Inactive - Payroll Eligible</v>
      </c>
    </row>
    <row r="4418" spans="13:21" x14ac:dyDescent="0.4">
      <c r="M4418" s="35" t="s">
        <v>9356</v>
      </c>
      <c r="N4418" s="35"/>
      <c r="O4418" s="35"/>
      <c r="P4418" s="35" t="s">
        <v>33785</v>
      </c>
      <c r="Q4418" s="35" t="s">
        <v>29718</v>
      </c>
      <c r="R4418" s="35" t="s">
        <v>29745</v>
      </c>
      <c r="S4418" s="35" t="s">
        <v>9358</v>
      </c>
      <c r="T4418" s="36" t="s">
        <v>39</v>
      </c>
      <c r="U4418" s="39" t="str">
        <f>_xlfn.CONCAT(Tabel4[[#This Row],[Personnr.]],"-",Tabel4[[#This Row],[Afdeling]],"-",Tabel4[[#This Row],[ASS_Status]])</f>
        <v>-0132-Inactive - Payroll Eligible</v>
      </c>
    </row>
    <row r="4419" spans="13:21" ht="33.75" x14ac:dyDescent="0.4">
      <c r="M4419" s="35" t="s">
        <v>9359</v>
      </c>
      <c r="N4419" s="35" t="s">
        <v>50870</v>
      </c>
      <c r="O4419" s="35" t="s">
        <v>9360</v>
      </c>
      <c r="P4419" s="35" t="s">
        <v>33786</v>
      </c>
      <c r="Q4419" s="35" t="s">
        <v>29718</v>
      </c>
      <c r="R4419" s="35" t="s">
        <v>29745</v>
      </c>
      <c r="S4419" s="35" t="s">
        <v>9361</v>
      </c>
      <c r="T4419" s="36" t="s">
        <v>723</v>
      </c>
      <c r="U4419" s="39" t="str">
        <f>_xlfn.CONCAT(Tabel4[[#This Row],[Personnr.]],"-",Tabel4[[#This Row],[Afdeling]],"-",Tabel4[[#This Row],[ASS_Status]])</f>
        <v>33520-6245-Inactive - Payroll Eligible</v>
      </c>
    </row>
    <row r="4420" spans="13:21" x14ac:dyDescent="0.4">
      <c r="M4420" s="35" t="s">
        <v>44714</v>
      </c>
      <c r="N4420" s="35" t="s">
        <v>50871</v>
      </c>
      <c r="O4420" s="35" t="s">
        <v>44715</v>
      </c>
      <c r="P4420" s="35" t="s">
        <v>43104</v>
      </c>
      <c r="Q4420" s="35" t="s">
        <v>29718</v>
      </c>
      <c r="R4420" s="35" t="s">
        <v>29719</v>
      </c>
      <c r="S4420" s="35" t="s">
        <v>43105</v>
      </c>
      <c r="T4420" s="36" t="s">
        <v>35</v>
      </c>
      <c r="U4420" s="39" t="str">
        <f>_xlfn.CONCAT(Tabel4[[#This Row],[Personnr.]],"-",Tabel4[[#This Row],[Afdeling]],"-",Tabel4[[#This Row],[ASS_Status]])</f>
        <v>36304-0120-Inactive - Payroll Eligible</v>
      </c>
    </row>
    <row r="4421" spans="13:21" x14ac:dyDescent="0.4">
      <c r="M4421" s="35" t="s">
        <v>33787</v>
      </c>
      <c r="N4421" s="35" t="s">
        <v>50872</v>
      </c>
      <c r="O4421" s="35" t="s">
        <v>33788</v>
      </c>
      <c r="P4421" s="35" t="s">
        <v>33789</v>
      </c>
      <c r="Q4421" s="35" t="s">
        <v>29718</v>
      </c>
      <c r="R4421" s="35" t="s">
        <v>29754</v>
      </c>
      <c r="S4421" s="35" t="s">
        <v>33790</v>
      </c>
      <c r="T4421" s="36" t="s">
        <v>37</v>
      </c>
      <c r="U4421" s="39" t="str">
        <f>_xlfn.CONCAT(Tabel4[[#This Row],[Personnr.]],"-",Tabel4[[#This Row],[Afdeling]],"-",Tabel4[[#This Row],[ASS_Status]])</f>
        <v>35211-0122-Inactive - Payroll Eligible</v>
      </c>
    </row>
    <row r="4422" spans="13:21" x14ac:dyDescent="0.4">
      <c r="M4422" s="35" t="s">
        <v>9362</v>
      </c>
      <c r="N4422" s="35" t="s">
        <v>50873</v>
      </c>
      <c r="O4422" s="35" t="s">
        <v>9363</v>
      </c>
      <c r="P4422" s="35" t="s">
        <v>33791</v>
      </c>
      <c r="Q4422" s="35" t="s">
        <v>29721</v>
      </c>
      <c r="R4422" s="35" t="s">
        <v>29754</v>
      </c>
      <c r="S4422" s="35" t="s">
        <v>9364</v>
      </c>
      <c r="T4422" s="36" t="s">
        <v>810</v>
      </c>
      <c r="U4422" s="39" t="str">
        <f>_xlfn.CONCAT(Tabel4[[#This Row],[Personnr.]],"-",Tabel4[[#This Row],[Afdeling]],"-",Tabel4[[#This Row],[ASS_Status]])</f>
        <v>33175-8285-Aktiv ansættelse</v>
      </c>
    </row>
    <row r="4423" spans="13:21" x14ac:dyDescent="0.4">
      <c r="M4423" s="35" t="s">
        <v>44716</v>
      </c>
      <c r="N4423" s="35" t="s">
        <v>50874</v>
      </c>
      <c r="O4423" s="35" t="s">
        <v>44717</v>
      </c>
      <c r="P4423" s="35" t="s">
        <v>43106</v>
      </c>
      <c r="Q4423" s="35" t="s">
        <v>29721</v>
      </c>
      <c r="R4423" s="35" t="s">
        <v>29754</v>
      </c>
      <c r="S4423" s="35" t="s">
        <v>43107</v>
      </c>
      <c r="T4423" s="36" t="s">
        <v>738</v>
      </c>
      <c r="U4423" s="39" t="str">
        <f>_xlfn.CONCAT(Tabel4[[#This Row],[Personnr.]],"-",Tabel4[[#This Row],[Afdeling]],"-",Tabel4[[#This Row],[ASS_Status]])</f>
        <v>36251-6500-Aktiv ansættelse</v>
      </c>
    </row>
    <row r="4424" spans="13:21" x14ac:dyDescent="0.4">
      <c r="M4424" s="35" t="s">
        <v>9365</v>
      </c>
      <c r="N4424" s="35" t="s">
        <v>50875</v>
      </c>
      <c r="O4424" s="35" t="s">
        <v>9366</v>
      </c>
      <c r="P4424" s="35" t="s">
        <v>33792</v>
      </c>
      <c r="Q4424" s="35" t="s">
        <v>29721</v>
      </c>
      <c r="R4424" s="35" t="s">
        <v>33793</v>
      </c>
      <c r="S4424" s="35" t="s">
        <v>9367</v>
      </c>
      <c r="T4424" s="36" t="s">
        <v>817</v>
      </c>
      <c r="U4424" s="39" t="str">
        <f>_xlfn.CONCAT(Tabel4[[#This Row],[Personnr.]],"-",Tabel4[[#This Row],[Afdeling]],"-",Tabel4[[#This Row],[ASS_Status]])</f>
        <v>13525-8330-Aktiv ansættelse</v>
      </c>
    </row>
    <row r="4425" spans="13:21" x14ac:dyDescent="0.4">
      <c r="M4425" s="35" t="s">
        <v>9368</v>
      </c>
      <c r="N4425" s="35" t="s">
        <v>50876</v>
      </c>
      <c r="O4425" s="35" t="s">
        <v>9369</v>
      </c>
      <c r="P4425" s="35" t="s">
        <v>33794</v>
      </c>
      <c r="Q4425" s="35" t="s">
        <v>29721</v>
      </c>
      <c r="R4425" s="35" t="s">
        <v>29729</v>
      </c>
      <c r="S4425" s="35" t="s">
        <v>9370</v>
      </c>
      <c r="T4425" s="36" t="s">
        <v>45743</v>
      </c>
      <c r="U4425" s="39" t="str">
        <f>_xlfn.CONCAT(Tabel4[[#This Row],[Personnr.]],"-",Tabel4[[#This Row],[Afdeling]],"-",Tabel4[[#This Row],[ASS_Status]])</f>
        <v>18820-6256-Aktiv ansættelse</v>
      </c>
    </row>
    <row r="4426" spans="13:21" x14ac:dyDescent="0.4">
      <c r="M4426" s="35" t="s">
        <v>9371</v>
      </c>
      <c r="N4426" s="35" t="s">
        <v>50877</v>
      </c>
      <c r="O4426" s="35" t="s">
        <v>9372</v>
      </c>
      <c r="P4426" s="35" t="s">
        <v>33795</v>
      </c>
      <c r="Q4426" s="35" t="s">
        <v>29721</v>
      </c>
      <c r="R4426" s="35" t="s">
        <v>29729</v>
      </c>
      <c r="S4426" s="35" t="s">
        <v>9373</v>
      </c>
      <c r="T4426" s="36" t="s">
        <v>454</v>
      </c>
      <c r="U4426" s="39" t="str">
        <f>_xlfn.CONCAT(Tabel4[[#This Row],[Personnr.]],"-",Tabel4[[#This Row],[Afdeling]],"-",Tabel4[[#This Row],[ASS_Status]])</f>
        <v>1710-3130-Aktiv ansættelse</v>
      </c>
    </row>
    <row r="4427" spans="13:21" x14ac:dyDescent="0.4">
      <c r="M4427" s="35" t="s">
        <v>9374</v>
      </c>
      <c r="N4427" s="35" t="s">
        <v>50878</v>
      </c>
      <c r="O4427" s="35" t="s">
        <v>307</v>
      </c>
      <c r="P4427" s="35" t="s">
        <v>33796</v>
      </c>
      <c r="Q4427" s="35" t="s">
        <v>29721</v>
      </c>
      <c r="R4427" s="35" t="s">
        <v>29780</v>
      </c>
      <c r="S4427" s="35" t="s">
        <v>9375</v>
      </c>
      <c r="T4427" s="36" t="s">
        <v>329</v>
      </c>
      <c r="U4427" s="39" t="str">
        <f>_xlfn.CONCAT(Tabel4[[#This Row],[Personnr.]],"-",Tabel4[[#This Row],[Afdeling]],"-",Tabel4[[#This Row],[ASS_Status]])</f>
        <v>2750-2781-Aktiv ansættelse</v>
      </c>
    </row>
    <row r="4428" spans="13:21" x14ac:dyDescent="0.4">
      <c r="M4428" s="35" t="s">
        <v>9376</v>
      </c>
      <c r="N4428" s="35" t="s">
        <v>50879</v>
      </c>
      <c r="O4428" s="35" t="s">
        <v>9377</v>
      </c>
      <c r="P4428" s="35" t="s">
        <v>33797</v>
      </c>
      <c r="Q4428" s="35" t="s">
        <v>29721</v>
      </c>
      <c r="R4428" s="35" t="s">
        <v>30005</v>
      </c>
      <c r="S4428" s="35" t="s">
        <v>9378</v>
      </c>
      <c r="T4428" s="36" t="s">
        <v>873</v>
      </c>
      <c r="U4428" s="39" t="str">
        <f>_xlfn.CONCAT(Tabel4[[#This Row],[Personnr.]],"-",Tabel4[[#This Row],[Afdeling]],"-",Tabel4[[#This Row],[ASS_Status]])</f>
        <v>5793-8660-Aktiv ansættelse</v>
      </c>
    </row>
    <row r="4429" spans="13:21" x14ac:dyDescent="0.4">
      <c r="M4429" s="35" t="s">
        <v>9379</v>
      </c>
      <c r="N4429" s="35" t="s">
        <v>50880</v>
      </c>
      <c r="O4429" s="35" t="s">
        <v>9380</v>
      </c>
      <c r="P4429" s="35" t="s">
        <v>33798</v>
      </c>
      <c r="Q4429" s="35" t="s">
        <v>29721</v>
      </c>
      <c r="R4429" s="35" t="s">
        <v>29722</v>
      </c>
      <c r="S4429" s="35" t="s">
        <v>9381</v>
      </c>
      <c r="T4429" s="36" t="s">
        <v>611</v>
      </c>
      <c r="U4429" s="39" t="str">
        <f>_xlfn.CONCAT(Tabel4[[#This Row],[Personnr.]],"-",Tabel4[[#This Row],[Afdeling]],"-",Tabel4[[#This Row],[ASS_Status]])</f>
        <v>29851-4291-Aktiv ansættelse</v>
      </c>
    </row>
    <row r="4430" spans="13:21" x14ac:dyDescent="0.4">
      <c r="M4430" s="35" t="s">
        <v>9382</v>
      </c>
      <c r="N4430" s="35" t="s">
        <v>50881</v>
      </c>
      <c r="O4430" s="35" t="s">
        <v>9383</v>
      </c>
      <c r="P4430" s="35" t="s">
        <v>33799</v>
      </c>
      <c r="Q4430" s="35" t="s">
        <v>29718</v>
      </c>
      <c r="R4430" s="35" t="s">
        <v>29719</v>
      </c>
      <c r="S4430" s="35" t="s">
        <v>9384</v>
      </c>
      <c r="T4430" s="36" t="s">
        <v>738</v>
      </c>
      <c r="U4430" s="39" t="str">
        <f>_xlfn.CONCAT(Tabel4[[#This Row],[Personnr.]],"-",Tabel4[[#This Row],[Afdeling]],"-",Tabel4[[#This Row],[ASS_Status]])</f>
        <v>10817-6500-Inactive - Payroll Eligible</v>
      </c>
    </row>
    <row r="4431" spans="13:21" x14ac:dyDescent="0.4">
      <c r="M4431" s="35" t="s">
        <v>9385</v>
      </c>
      <c r="N4431" s="35" t="s">
        <v>50882</v>
      </c>
      <c r="O4431" s="35" t="s">
        <v>9386</v>
      </c>
      <c r="P4431" s="35" t="s">
        <v>33800</v>
      </c>
      <c r="Q4431" s="35" t="s">
        <v>29721</v>
      </c>
      <c r="R4431" s="35" t="s">
        <v>29726</v>
      </c>
      <c r="S4431" s="35" t="s">
        <v>9387</v>
      </c>
      <c r="T4431" s="36" t="s">
        <v>749</v>
      </c>
      <c r="U4431" s="39" t="str">
        <f>_xlfn.CONCAT(Tabel4[[#This Row],[Personnr.]],"-",Tabel4[[#This Row],[Afdeling]],"-",Tabel4[[#This Row],[ASS_Status]])</f>
        <v>18168-7210-Aktiv ansættelse</v>
      </c>
    </row>
    <row r="4432" spans="13:21" x14ac:dyDescent="0.4">
      <c r="M4432" s="35" t="s">
        <v>9388</v>
      </c>
      <c r="N4432" s="35" t="s">
        <v>50883</v>
      </c>
      <c r="O4432" s="35" t="s">
        <v>9389</v>
      </c>
      <c r="P4432" s="35" t="s">
        <v>33801</v>
      </c>
      <c r="Q4432" s="35" t="s">
        <v>29721</v>
      </c>
      <c r="R4432" s="35" t="s">
        <v>32329</v>
      </c>
      <c r="S4432" s="35" t="s">
        <v>9390</v>
      </c>
      <c r="T4432" s="36" t="s">
        <v>803</v>
      </c>
      <c r="U4432" s="39" t="str">
        <f>_xlfn.CONCAT(Tabel4[[#This Row],[Personnr.]],"-",Tabel4[[#This Row],[Afdeling]],"-",Tabel4[[#This Row],[ASS_Status]])</f>
        <v>2396-8252-Aktiv ansættelse</v>
      </c>
    </row>
    <row r="4433" spans="13:21" x14ac:dyDescent="0.4">
      <c r="M4433" s="35" t="s">
        <v>9391</v>
      </c>
      <c r="N4433" s="35" t="s">
        <v>50884</v>
      </c>
      <c r="O4433" s="35" t="s">
        <v>9392</v>
      </c>
      <c r="P4433" s="35" t="s">
        <v>33802</v>
      </c>
      <c r="Q4433" s="35" t="s">
        <v>29721</v>
      </c>
      <c r="R4433" s="35" t="s">
        <v>29729</v>
      </c>
      <c r="S4433" s="35" t="s">
        <v>9393</v>
      </c>
      <c r="T4433" s="36" t="s">
        <v>546</v>
      </c>
      <c r="U4433" s="39" t="str">
        <f>_xlfn.CONCAT(Tabel4[[#This Row],[Personnr.]],"-",Tabel4[[#This Row],[Afdeling]],"-",Tabel4[[#This Row],[ASS_Status]])</f>
        <v>1698-3444-Aktiv ansættelse</v>
      </c>
    </row>
    <row r="4434" spans="13:21" x14ac:dyDescent="0.4">
      <c r="M4434" s="35" t="s">
        <v>9394</v>
      </c>
      <c r="N4434" s="35" t="s">
        <v>50885</v>
      </c>
      <c r="O4434" s="35" t="s">
        <v>9395</v>
      </c>
      <c r="P4434" s="35" t="s">
        <v>33803</v>
      </c>
      <c r="Q4434" s="35" t="s">
        <v>29718</v>
      </c>
      <c r="R4434" s="35" t="s">
        <v>29802</v>
      </c>
      <c r="S4434" s="35" t="s">
        <v>9396</v>
      </c>
      <c r="T4434" s="36" t="s">
        <v>600</v>
      </c>
      <c r="U4434" s="39" t="str">
        <f>_xlfn.CONCAT(Tabel4[[#This Row],[Personnr.]],"-",Tabel4[[#This Row],[Afdeling]],"-",Tabel4[[#This Row],[ASS_Status]])</f>
        <v>16247-4270-Inactive - Payroll Eligible</v>
      </c>
    </row>
    <row r="4435" spans="13:21" x14ac:dyDescent="0.4">
      <c r="M4435" s="35" t="s">
        <v>9397</v>
      </c>
      <c r="N4435" s="35" t="s">
        <v>50886</v>
      </c>
      <c r="O4435" s="35" t="s">
        <v>9398</v>
      </c>
      <c r="P4435" s="35" t="s">
        <v>33804</v>
      </c>
      <c r="Q4435" s="35" t="s">
        <v>29721</v>
      </c>
      <c r="R4435" s="35" t="s">
        <v>30677</v>
      </c>
      <c r="S4435" s="35" t="s">
        <v>9399</v>
      </c>
      <c r="T4435" s="36" t="s">
        <v>802</v>
      </c>
      <c r="U4435" s="39" t="str">
        <f>_xlfn.CONCAT(Tabel4[[#This Row],[Personnr.]],"-",Tabel4[[#This Row],[Afdeling]],"-",Tabel4[[#This Row],[ASS_Status]])</f>
        <v>18089-8251-Aktiv ansættelse</v>
      </c>
    </row>
    <row r="4436" spans="13:21" x14ac:dyDescent="0.4">
      <c r="M4436" s="35" t="s">
        <v>9400</v>
      </c>
      <c r="N4436" s="35" t="s">
        <v>50887</v>
      </c>
      <c r="O4436" s="35" t="s">
        <v>9401</v>
      </c>
      <c r="P4436" s="35" t="s">
        <v>33805</v>
      </c>
      <c r="Q4436" s="35" t="s">
        <v>29718</v>
      </c>
      <c r="R4436" s="35" t="s">
        <v>29802</v>
      </c>
      <c r="S4436" s="35" t="s">
        <v>9402</v>
      </c>
      <c r="T4436" s="36" t="s">
        <v>615</v>
      </c>
      <c r="U4436" s="39" t="str">
        <f>_xlfn.CONCAT(Tabel4[[#This Row],[Personnr.]],"-",Tabel4[[#This Row],[Afdeling]],"-",Tabel4[[#This Row],[ASS_Status]])</f>
        <v>20311-4615-Inactive - Payroll Eligible</v>
      </c>
    </row>
    <row r="4437" spans="13:21" x14ac:dyDescent="0.4">
      <c r="M4437" s="35" t="s">
        <v>33806</v>
      </c>
      <c r="N4437" s="35" t="s">
        <v>50888</v>
      </c>
      <c r="O4437" s="35" t="s">
        <v>29152</v>
      </c>
      <c r="P4437" s="35" t="s">
        <v>33807</v>
      </c>
      <c r="Q4437" s="35" t="s">
        <v>29721</v>
      </c>
      <c r="R4437" s="35" t="s">
        <v>29737</v>
      </c>
      <c r="S4437" s="35" t="s">
        <v>29153</v>
      </c>
      <c r="T4437" s="36" t="s">
        <v>645</v>
      </c>
      <c r="U4437" s="39" t="str">
        <f>_xlfn.CONCAT(Tabel4[[#This Row],[Personnr.]],"-",Tabel4[[#This Row],[Afdeling]],"-",Tabel4[[#This Row],[ASS_Status]])</f>
        <v>34345-4775-Aktiv ansættelse</v>
      </c>
    </row>
    <row r="4438" spans="13:21" x14ac:dyDescent="0.4">
      <c r="M4438" s="35" t="s">
        <v>9403</v>
      </c>
      <c r="N4438" s="35"/>
      <c r="O4438" s="35" t="s">
        <v>9404</v>
      </c>
      <c r="P4438" s="35" t="s">
        <v>33808</v>
      </c>
      <c r="Q4438" s="35" t="s">
        <v>29721</v>
      </c>
      <c r="R4438" s="35" t="s">
        <v>29737</v>
      </c>
      <c r="S4438" s="35" t="s">
        <v>50889</v>
      </c>
      <c r="T4438" s="36" t="s">
        <v>708</v>
      </c>
      <c r="U4438" s="39" t="str">
        <f>_xlfn.CONCAT(Tabel4[[#This Row],[Personnr.]],"-",Tabel4[[#This Row],[Afdeling]],"-",Tabel4[[#This Row],[ASS_Status]])</f>
        <v>31772-5665-Aktiv ansættelse</v>
      </c>
    </row>
    <row r="4439" spans="13:21" x14ac:dyDescent="0.4">
      <c r="M4439" s="35" t="s">
        <v>9405</v>
      </c>
      <c r="N4439" s="35" t="s">
        <v>50890</v>
      </c>
      <c r="O4439" s="35" t="s">
        <v>9406</v>
      </c>
      <c r="P4439" s="35" t="s">
        <v>33809</v>
      </c>
      <c r="Q4439" s="35" t="s">
        <v>29718</v>
      </c>
      <c r="R4439" s="35" t="s">
        <v>29737</v>
      </c>
      <c r="S4439" s="35" t="s">
        <v>9407</v>
      </c>
      <c r="T4439" s="36" t="s">
        <v>129</v>
      </c>
      <c r="U4439" s="39" t="str">
        <f>_xlfn.CONCAT(Tabel4[[#This Row],[Personnr.]],"-",Tabel4[[#This Row],[Afdeling]],"-",Tabel4[[#This Row],[ASS_Status]])</f>
        <v>24173-2239-Inactive - Payroll Eligible</v>
      </c>
    </row>
    <row r="4440" spans="13:21" x14ac:dyDescent="0.4">
      <c r="M4440" s="35" t="s">
        <v>9408</v>
      </c>
      <c r="N4440" s="35" t="s">
        <v>50891</v>
      </c>
      <c r="O4440" s="35" t="s">
        <v>9409</v>
      </c>
      <c r="P4440" s="35" t="s">
        <v>33810</v>
      </c>
      <c r="Q4440" s="35" t="s">
        <v>29718</v>
      </c>
      <c r="R4440" s="35" t="s">
        <v>29748</v>
      </c>
      <c r="S4440" s="35" t="s">
        <v>9410</v>
      </c>
      <c r="T4440" s="36" t="s">
        <v>584</v>
      </c>
      <c r="U4440" s="39" t="str">
        <f>_xlfn.CONCAT(Tabel4[[#This Row],[Personnr.]],"-",Tabel4[[#This Row],[Afdeling]],"-",Tabel4[[#This Row],[ASS_Status]])</f>
        <v>21015-4185-Inactive - Payroll Eligible</v>
      </c>
    </row>
    <row r="4441" spans="13:21" x14ac:dyDescent="0.4">
      <c r="M4441" s="35" t="s">
        <v>9411</v>
      </c>
      <c r="N4441" s="35" t="s">
        <v>50892</v>
      </c>
      <c r="O4441" s="35" t="s">
        <v>9412</v>
      </c>
      <c r="P4441" s="35" t="s">
        <v>33811</v>
      </c>
      <c r="Q4441" s="35" t="s">
        <v>29718</v>
      </c>
      <c r="R4441" s="35" t="s">
        <v>29754</v>
      </c>
      <c r="S4441" s="35" t="s">
        <v>9413</v>
      </c>
      <c r="T4441" s="36" t="s">
        <v>257</v>
      </c>
      <c r="U4441" s="39" t="str">
        <f>_xlfn.CONCAT(Tabel4[[#This Row],[Personnr.]],"-",Tabel4[[#This Row],[Afdeling]],"-",Tabel4[[#This Row],[ASS_Status]])</f>
        <v>33653-2600-Inactive - Payroll Eligible</v>
      </c>
    </row>
    <row r="4442" spans="13:21" x14ac:dyDescent="0.4">
      <c r="M4442" s="35" t="s">
        <v>9414</v>
      </c>
      <c r="N4442" s="35" t="s">
        <v>50893</v>
      </c>
      <c r="O4442" s="35" t="s">
        <v>9415</v>
      </c>
      <c r="P4442" s="35" t="s">
        <v>33812</v>
      </c>
      <c r="Q4442" s="35" t="s">
        <v>29721</v>
      </c>
      <c r="R4442" s="35" t="s">
        <v>29726</v>
      </c>
      <c r="S4442" s="35" t="s">
        <v>9416</v>
      </c>
      <c r="T4442" s="36" t="s">
        <v>44</v>
      </c>
      <c r="U4442" s="39" t="str">
        <f>_xlfn.CONCAT(Tabel4[[#This Row],[Personnr.]],"-",Tabel4[[#This Row],[Afdeling]],"-",Tabel4[[#This Row],[ASS_Status]])</f>
        <v>18980-1000-Aktiv ansættelse</v>
      </c>
    </row>
    <row r="4443" spans="13:21" x14ac:dyDescent="0.4">
      <c r="M4443" s="35" t="s">
        <v>9417</v>
      </c>
      <c r="N4443" s="35" t="s">
        <v>50894</v>
      </c>
      <c r="O4443" s="35" t="s">
        <v>9418</v>
      </c>
      <c r="P4443" s="35" t="s">
        <v>33813</v>
      </c>
      <c r="Q4443" s="35" t="s">
        <v>29721</v>
      </c>
      <c r="R4443" s="35" t="s">
        <v>30583</v>
      </c>
      <c r="S4443" s="35" t="s">
        <v>9419</v>
      </c>
      <c r="T4443" s="36" t="s">
        <v>817</v>
      </c>
      <c r="U4443" s="39" t="str">
        <f>_xlfn.CONCAT(Tabel4[[#This Row],[Personnr.]],"-",Tabel4[[#This Row],[Afdeling]],"-",Tabel4[[#This Row],[ASS_Status]])</f>
        <v>24769-8330-Aktiv ansættelse</v>
      </c>
    </row>
    <row r="4444" spans="13:21" x14ac:dyDescent="0.4">
      <c r="M4444" s="35" t="s">
        <v>9420</v>
      </c>
      <c r="N4444" s="35" t="s">
        <v>50895</v>
      </c>
      <c r="O4444" s="35" t="s">
        <v>9421</v>
      </c>
      <c r="P4444" s="35" t="s">
        <v>33814</v>
      </c>
      <c r="Q4444" s="35" t="s">
        <v>29721</v>
      </c>
      <c r="R4444" s="35" t="s">
        <v>42541</v>
      </c>
      <c r="S4444" s="35" t="s">
        <v>9422</v>
      </c>
      <c r="T4444" s="36" t="s">
        <v>265</v>
      </c>
      <c r="U4444" s="39" t="str">
        <f>_xlfn.CONCAT(Tabel4[[#This Row],[Personnr.]],"-",Tabel4[[#This Row],[Afdeling]],"-",Tabel4[[#This Row],[ASS_Status]])</f>
        <v>32543-2620-Aktiv ansættelse</v>
      </c>
    </row>
    <row r="4445" spans="13:21" x14ac:dyDescent="0.4">
      <c r="M4445" s="35" t="s">
        <v>9423</v>
      </c>
      <c r="N4445" s="35" t="s">
        <v>50896</v>
      </c>
      <c r="O4445" s="35" t="s">
        <v>9424</v>
      </c>
      <c r="P4445" s="35" t="s">
        <v>33815</v>
      </c>
      <c r="Q4445" s="35" t="s">
        <v>29718</v>
      </c>
      <c r="R4445" s="35" t="s">
        <v>29761</v>
      </c>
      <c r="S4445" s="35" t="s">
        <v>9425</v>
      </c>
      <c r="T4445" s="36" t="s">
        <v>131</v>
      </c>
      <c r="U4445" s="39" t="str">
        <f>_xlfn.CONCAT(Tabel4[[#This Row],[Personnr.]],"-",Tabel4[[#This Row],[Afdeling]],"-",Tabel4[[#This Row],[ASS_Status]])</f>
        <v>28032-2241-Inactive - Payroll Eligible</v>
      </c>
    </row>
    <row r="4446" spans="13:21" x14ac:dyDescent="0.4">
      <c r="M4446" s="35" t="s">
        <v>9423</v>
      </c>
      <c r="N4446" s="35"/>
      <c r="O4446" s="35"/>
      <c r="P4446" s="35" t="s">
        <v>43108</v>
      </c>
      <c r="Q4446" s="35" t="s">
        <v>29721</v>
      </c>
      <c r="R4446" s="35" t="s">
        <v>29737</v>
      </c>
      <c r="S4446" s="35" t="s">
        <v>9425</v>
      </c>
      <c r="T4446" s="36" t="s">
        <v>265</v>
      </c>
      <c r="U4446" s="39" t="str">
        <f>_xlfn.CONCAT(Tabel4[[#This Row],[Personnr.]],"-",Tabel4[[#This Row],[Afdeling]],"-",Tabel4[[#This Row],[ASS_Status]])</f>
        <v>-2620-Aktiv ansættelse</v>
      </c>
    </row>
    <row r="4447" spans="13:21" x14ac:dyDescent="0.4">
      <c r="M4447" s="35" t="s">
        <v>9426</v>
      </c>
      <c r="N4447" s="35" t="s">
        <v>50897</v>
      </c>
      <c r="O4447" s="35" t="s">
        <v>9427</v>
      </c>
      <c r="P4447" s="35" t="s">
        <v>33816</v>
      </c>
      <c r="Q4447" s="35" t="s">
        <v>29718</v>
      </c>
      <c r="R4447" s="35" t="s">
        <v>29748</v>
      </c>
      <c r="S4447" s="35" t="s">
        <v>9428</v>
      </c>
      <c r="T4447" s="36" t="s">
        <v>34</v>
      </c>
      <c r="U4447" s="39" t="str">
        <f>_xlfn.CONCAT(Tabel4[[#This Row],[Personnr.]],"-",Tabel4[[#This Row],[Afdeling]],"-",Tabel4[[#This Row],[ASS_Status]])</f>
        <v>26271-0119-Inactive - Payroll Eligible</v>
      </c>
    </row>
    <row r="4448" spans="13:21" x14ac:dyDescent="0.4">
      <c r="M4448" s="35" t="s">
        <v>9429</v>
      </c>
      <c r="N4448" s="35" t="s">
        <v>50898</v>
      </c>
      <c r="O4448" s="35" t="s">
        <v>9430</v>
      </c>
      <c r="P4448" s="35" t="s">
        <v>33817</v>
      </c>
      <c r="Q4448" s="35" t="s">
        <v>29718</v>
      </c>
      <c r="R4448" s="35" t="s">
        <v>29745</v>
      </c>
      <c r="S4448" s="35" t="s">
        <v>9431</v>
      </c>
      <c r="T4448" s="36" t="s">
        <v>718</v>
      </c>
      <c r="U4448" s="39" t="str">
        <f>_xlfn.CONCAT(Tabel4[[#This Row],[Personnr.]],"-",Tabel4[[#This Row],[Afdeling]],"-",Tabel4[[#This Row],[ASS_Status]])</f>
        <v>32196-6213-Inactive - Payroll Eligible</v>
      </c>
    </row>
    <row r="4449" spans="13:21" x14ac:dyDescent="0.4">
      <c r="M4449" s="35" t="s">
        <v>9432</v>
      </c>
      <c r="N4449" s="35" t="s">
        <v>50899</v>
      </c>
      <c r="O4449" s="35" t="s">
        <v>9433</v>
      </c>
      <c r="P4449" s="35" t="s">
        <v>33818</v>
      </c>
      <c r="Q4449" s="35" t="s">
        <v>29718</v>
      </c>
      <c r="R4449" s="35" t="s">
        <v>29748</v>
      </c>
      <c r="S4449" s="35" t="s">
        <v>9434</v>
      </c>
      <c r="T4449" s="36" t="s">
        <v>139</v>
      </c>
      <c r="U4449" s="39" t="str">
        <f>_xlfn.CONCAT(Tabel4[[#This Row],[Personnr.]],"-",Tabel4[[#This Row],[Afdeling]],"-",Tabel4[[#This Row],[ASS_Status]])</f>
        <v>27937-2254-Inactive - Payroll Eligible</v>
      </c>
    </row>
    <row r="4450" spans="13:21" x14ac:dyDescent="0.4">
      <c r="M4450" s="35" t="s">
        <v>9435</v>
      </c>
      <c r="N4450" s="35" t="s">
        <v>50900</v>
      </c>
      <c r="O4450" s="35" t="s">
        <v>9436</v>
      </c>
      <c r="P4450" s="35" t="s">
        <v>33819</v>
      </c>
      <c r="Q4450" s="35" t="s">
        <v>29718</v>
      </c>
      <c r="R4450" s="35" t="s">
        <v>29748</v>
      </c>
      <c r="S4450" s="35" t="s">
        <v>9437</v>
      </c>
      <c r="T4450" s="36" t="s">
        <v>655</v>
      </c>
      <c r="U4450" s="39" t="str">
        <f>_xlfn.CONCAT(Tabel4[[#This Row],[Personnr.]],"-",Tabel4[[#This Row],[Afdeling]],"-",Tabel4[[#This Row],[ASS_Status]])</f>
        <v>28360-4815-Inactive - Payroll Eligible</v>
      </c>
    </row>
    <row r="4451" spans="13:21" x14ac:dyDescent="0.4">
      <c r="M4451" s="35" t="s">
        <v>9438</v>
      </c>
      <c r="N4451" s="35" t="s">
        <v>50901</v>
      </c>
      <c r="O4451" s="35" t="s">
        <v>9439</v>
      </c>
      <c r="P4451" s="35" t="s">
        <v>33820</v>
      </c>
      <c r="Q4451" s="35" t="s">
        <v>29718</v>
      </c>
      <c r="R4451" s="35" t="s">
        <v>30191</v>
      </c>
      <c r="S4451" s="35" t="s">
        <v>9440</v>
      </c>
      <c r="T4451" s="36" t="s">
        <v>818</v>
      </c>
      <c r="U4451" s="39" t="str">
        <f>_xlfn.CONCAT(Tabel4[[#This Row],[Personnr.]],"-",Tabel4[[#This Row],[Afdeling]],"-",Tabel4[[#This Row],[ASS_Status]])</f>
        <v>20034-8340-Inactive - Payroll Eligible</v>
      </c>
    </row>
    <row r="4452" spans="13:21" x14ac:dyDescent="0.4">
      <c r="M4452" s="35" t="s">
        <v>9441</v>
      </c>
      <c r="N4452" s="35" t="s">
        <v>50902</v>
      </c>
      <c r="O4452" s="35" t="s">
        <v>9442</v>
      </c>
      <c r="P4452" s="35" t="s">
        <v>33821</v>
      </c>
      <c r="Q4452" s="35" t="s">
        <v>29718</v>
      </c>
      <c r="R4452" s="35" t="s">
        <v>29754</v>
      </c>
      <c r="S4452" s="35" t="s">
        <v>9443</v>
      </c>
      <c r="T4452" s="36" t="s">
        <v>647</v>
      </c>
      <c r="U4452" s="39" t="str">
        <f>_xlfn.CONCAT(Tabel4[[#This Row],[Personnr.]],"-",Tabel4[[#This Row],[Afdeling]],"-",Tabel4[[#This Row],[ASS_Status]])</f>
        <v>24910-4790-Inactive - Payroll Eligible</v>
      </c>
    </row>
    <row r="4453" spans="13:21" x14ac:dyDescent="0.4">
      <c r="M4453" s="35" t="s">
        <v>27858</v>
      </c>
      <c r="N4453" s="35" t="s">
        <v>50903</v>
      </c>
      <c r="O4453" s="35" t="s">
        <v>27859</v>
      </c>
      <c r="P4453" s="35" t="s">
        <v>33822</v>
      </c>
      <c r="Q4453" s="35" t="s">
        <v>29718</v>
      </c>
      <c r="R4453" s="35" t="s">
        <v>29761</v>
      </c>
      <c r="S4453" s="35" t="s">
        <v>27860</v>
      </c>
      <c r="T4453" s="36" t="s">
        <v>454</v>
      </c>
      <c r="U4453" s="39" t="str">
        <f>_xlfn.CONCAT(Tabel4[[#This Row],[Personnr.]],"-",Tabel4[[#This Row],[Afdeling]],"-",Tabel4[[#This Row],[ASS_Status]])</f>
        <v>34169-3130-Inactive - Payroll Eligible</v>
      </c>
    </row>
    <row r="4454" spans="13:21" x14ac:dyDescent="0.4">
      <c r="M4454" s="35" t="s">
        <v>33823</v>
      </c>
      <c r="N4454" s="35" t="s">
        <v>50904</v>
      </c>
      <c r="O4454" s="35" t="s">
        <v>33824</v>
      </c>
      <c r="P4454" s="35" t="s">
        <v>33825</v>
      </c>
      <c r="Q4454" s="35" t="s">
        <v>29718</v>
      </c>
      <c r="R4454" s="35" t="s">
        <v>29745</v>
      </c>
      <c r="S4454" s="35" t="s">
        <v>33826</v>
      </c>
      <c r="T4454" s="36" t="s">
        <v>586</v>
      </c>
      <c r="U4454" s="39" t="str">
        <f>_xlfn.CONCAT(Tabel4[[#This Row],[Personnr.]],"-",Tabel4[[#This Row],[Afdeling]],"-",Tabel4[[#This Row],[ASS_Status]])</f>
        <v>35095-4200-Inactive - Payroll Eligible</v>
      </c>
    </row>
    <row r="4455" spans="13:21" x14ac:dyDescent="0.4">
      <c r="M4455" s="35" t="s">
        <v>33823</v>
      </c>
      <c r="N4455" s="35"/>
      <c r="O4455" s="35"/>
      <c r="P4455" s="35" t="s">
        <v>43109</v>
      </c>
      <c r="Q4455" s="35" t="s">
        <v>29718</v>
      </c>
      <c r="R4455" s="35" t="s">
        <v>29761</v>
      </c>
      <c r="S4455" s="35" t="s">
        <v>33826</v>
      </c>
      <c r="T4455" s="36" t="s">
        <v>592</v>
      </c>
      <c r="U4455" s="39" t="str">
        <f>_xlfn.CONCAT(Tabel4[[#This Row],[Personnr.]],"-",Tabel4[[#This Row],[Afdeling]],"-",Tabel4[[#This Row],[ASS_Status]])</f>
        <v>-4233-Inactive - Payroll Eligible</v>
      </c>
    </row>
    <row r="4456" spans="13:21" x14ac:dyDescent="0.4">
      <c r="M4456" s="35" t="s">
        <v>33823</v>
      </c>
      <c r="N4456" s="35"/>
      <c r="O4456" s="35"/>
      <c r="P4456" s="35" t="s">
        <v>43110</v>
      </c>
      <c r="Q4456" s="35" t="s">
        <v>29718</v>
      </c>
      <c r="R4456" s="35" t="s">
        <v>29754</v>
      </c>
      <c r="S4456" s="35" t="s">
        <v>33826</v>
      </c>
      <c r="T4456" s="36" t="s">
        <v>592</v>
      </c>
      <c r="U4456" s="39" t="str">
        <f>_xlfn.CONCAT(Tabel4[[#This Row],[Personnr.]],"-",Tabel4[[#This Row],[Afdeling]],"-",Tabel4[[#This Row],[ASS_Status]])</f>
        <v>-4233-Inactive - Payroll Eligible</v>
      </c>
    </row>
    <row r="4457" spans="13:21" x14ac:dyDescent="0.4">
      <c r="M4457" s="35" t="s">
        <v>50905</v>
      </c>
      <c r="N4457" s="35" t="s">
        <v>50906</v>
      </c>
      <c r="O4457" s="35" t="s">
        <v>50907</v>
      </c>
      <c r="P4457" s="35" t="s">
        <v>50908</v>
      </c>
      <c r="Q4457" s="35" t="s">
        <v>29718</v>
      </c>
      <c r="R4457" s="35" t="s">
        <v>29761</v>
      </c>
      <c r="S4457" s="35" t="s">
        <v>50909</v>
      </c>
      <c r="T4457" s="36" t="s">
        <v>378</v>
      </c>
      <c r="U4457" s="39" t="str">
        <f>_xlfn.CONCAT(Tabel4[[#This Row],[Personnr.]],"-",Tabel4[[#This Row],[Afdeling]],"-",Tabel4[[#This Row],[ASS_Status]])</f>
        <v>36600-2900-Inactive - Payroll Eligible</v>
      </c>
    </row>
    <row r="4458" spans="13:21" x14ac:dyDescent="0.4">
      <c r="M4458" s="35" t="s">
        <v>9444</v>
      </c>
      <c r="N4458" s="35" t="s">
        <v>50910</v>
      </c>
      <c r="O4458" s="35" t="s">
        <v>9445</v>
      </c>
      <c r="P4458" s="35" t="s">
        <v>50911</v>
      </c>
      <c r="Q4458" s="35" t="s">
        <v>29718</v>
      </c>
      <c r="R4458" s="35" t="s">
        <v>29761</v>
      </c>
      <c r="S4458" s="35" t="s">
        <v>9446</v>
      </c>
      <c r="T4458" s="36" t="s">
        <v>42501</v>
      </c>
      <c r="U4458" s="39" t="str">
        <f>_xlfn.CONCAT(Tabel4[[#This Row],[Personnr.]],"-",Tabel4[[#This Row],[Afdeling]],"-",Tabel4[[#This Row],[ASS_Status]])</f>
        <v>27811-2291-Inactive - Payroll Eligible</v>
      </c>
    </row>
    <row r="4459" spans="13:21" x14ac:dyDescent="0.4">
      <c r="M4459" s="35" t="s">
        <v>9444</v>
      </c>
      <c r="N4459" s="35"/>
      <c r="O4459" s="35"/>
      <c r="P4459" s="35" t="s">
        <v>33827</v>
      </c>
      <c r="Q4459" s="35" t="s">
        <v>29718</v>
      </c>
      <c r="R4459" s="35" t="s">
        <v>29745</v>
      </c>
      <c r="S4459" s="35" t="s">
        <v>9446</v>
      </c>
      <c r="T4459" s="36" t="s">
        <v>39</v>
      </c>
      <c r="U4459" s="39" t="str">
        <f>_xlfn.CONCAT(Tabel4[[#This Row],[Personnr.]],"-",Tabel4[[#This Row],[Afdeling]],"-",Tabel4[[#This Row],[ASS_Status]])</f>
        <v>-0132-Inactive - Payroll Eligible</v>
      </c>
    </row>
    <row r="4460" spans="13:21" x14ac:dyDescent="0.4">
      <c r="M4460" s="35" t="s">
        <v>9447</v>
      </c>
      <c r="N4460" s="35" t="s">
        <v>50912</v>
      </c>
      <c r="O4460" s="35" t="s">
        <v>9448</v>
      </c>
      <c r="P4460" s="35" t="s">
        <v>33828</v>
      </c>
      <c r="Q4460" s="35" t="s">
        <v>29718</v>
      </c>
      <c r="R4460" s="35" t="s">
        <v>29754</v>
      </c>
      <c r="S4460" s="35" t="s">
        <v>9449</v>
      </c>
      <c r="T4460" s="36" t="s">
        <v>344</v>
      </c>
      <c r="U4460" s="39" t="str">
        <f>_xlfn.CONCAT(Tabel4[[#This Row],[Personnr.]],"-",Tabel4[[#This Row],[Afdeling]],"-",Tabel4[[#This Row],[ASS_Status]])</f>
        <v>34060-2796-Inactive - Payroll Eligible</v>
      </c>
    </row>
    <row r="4461" spans="13:21" x14ac:dyDescent="0.4">
      <c r="M4461" s="35" t="s">
        <v>50913</v>
      </c>
      <c r="N4461" s="35" t="s">
        <v>50914</v>
      </c>
      <c r="O4461" s="35" t="s">
        <v>50915</v>
      </c>
      <c r="P4461" s="35" t="s">
        <v>50916</v>
      </c>
      <c r="Q4461" s="35" t="s">
        <v>29721</v>
      </c>
      <c r="R4461" s="35" t="s">
        <v>42541</v>
      </c>
      <c r="S4461" s="35" t="s">
        <v>50917</v>
      </c>
      <c r="T4461" s="36" t="s">
        <v>585</v>
      </c>
      <c r="U4461" s="39" t="str">
        <f>_xlfn.CONCAT(Tabel4[[#This Row],[Personnr.]],"-",Tabel4[[#This Row],[Afdeling]],"-",Tabel4[[#This Row],[ASS_Status]])</f>
        <v>37423-4192-Aktiv ansættelse</v>
      </c>
    </row>
    <row r="4462" spans="13:21" x14ac:dyDescent="0.4">
      <c r="M4462" s="35" t="s">
        <v>9450</v>
      </c>
      <c r="N4462" s="35" t="s">
        <v>50918</v>
      </c>
      <c r="O4462" s="35" t="s">
        <v>9451</v>
      </c>
      <c r="P4462" s="35" t="s">
        <v>33829</v>
      </c>
      <c r="Q4462" s="35" t="s">
        <v>29718</v>
      </c>
      <c r="R4462" s="35" t="s">
        <v>29754</v>
      </c>
      <c r="S4462" s="35" t="s">
        <v>9452</v>
      </c>
      <c r="T4462" s="36" t="s">
        <v>400</v>
      </c>
      <c r="U4462" s="39" t="str">
        <f>_xlfn.CONCAT(Tabel4[[#This Row],[Personnr.]],"-",Tabel4[[#This Row],[Afdeling]],"-",Tabel4[[#This Row],[ASS_Status]])</f>
        <v>32791-3004-Inactive - Payroll Eligible</v>
      </c>
    </row>
    <row r="4463" spans="13:21" x14ac:dyDescent="0.4">
      <c r="M4463" s="35" t="s">
        <v>9450</v>
      </c>
      <c r="N4463" s="35"/>
      <c r="O4463" s="35"/>
      <c r="P4463" s="35" t="s">
        <v>33830</v>
      </c>
      <c r="Q4463" s="35" t="s">
        <v>29718</v>
      </c>
      <c r="R4463" s="35" t="s">
        <v>29745</v>
      </c>
      <c r="S4463" s="35" t="s">
        <v>9452</v>
      </c>
      <c r="T4463" s="36" t="s">
        <v>715</v>
      </c>
      <c r="U4463" s="39" t="str">
        <f>_xlfn.CONCAT(Tabel4[[#This Row],[Personnr.]],"-",Tabel4[[#This Row],[Afdeling]],"-",Tabel4[[#This Row],[ASS_Status]])</f>
        <v>-6000-Inactive - Payroll Eligible</v>
      </c>
    </row>
    <row r="4464" spans="13:21" x14ac:dyDescent="0.4">
      <c r="M4464" s="35" t="s">
        <v>9453</v>
      </c>
      <c r="N4464" s="35" t="s">
        <v>50919</v>
      </c>
      <c r="O4464" s="35" t="s">
        <v>9454</v>
      </c>
      <c r="P4464" s="35" t="s">
        <v>33831</v>
      </c>
      <c r="Q4464" s="35" t="s">
        <v>29718</v>
      </c>
      <c r="R4464" s="35" t="s">
        <v>31165</v>
      </c>
      <c r="S4464" s="35" t="s">
        <v>9455</v>
      </c>
      <c r="T4464" s="36" t="s">
        <v>874</v>
      </c>
      <c r="U4464" s="39" t="str">
        <f>_xlfn.CONCAT(Tabel4[[#This Row],[Personnr.]],"-",Tabel4[[#This Row],[Afdeling]],"-",Tabel4[[#This Row],[ASS_Status]])</f>
        <v>5804-8670-Inactive - Payroll Eligible</v>
      </c>
    </row>
    <row r="4465" spans="13:21" x14ac:dyDescent="0.4">
      <c r="M4465" s="35" t="s">
        <v>9456</v>
      </c>
      <c r="N4465" s="35" t="s">
        <v>50920</v>
      </c>
      <c r="O4465" s="35" t="s">
        <v>9457</v>
      </c>
      <c r="P4465" s="35" t="s">
        <v>33832</v>
      </c>
      <c r="Q4465" s="35" t="s">
        <v>29721</v>
      </c>
      <c r="R4465" s="35" t="s">
        <v>30927</v>
      </c>
      <c r="S4465" s="35" t="s">
        <v>9458</v>
      </c>
      <c r="T4465" s="36" t="s">
        <v>848</v>
      </c>
      <c r="U4465" s="39" t="str">
        <f>_xlfn.CONCAT(Tabel4[[#This Row],[Personnr.]],"-",Tabel4[[#This Row],[Afdeling]],"-",Tabel4[[#This Row],[ASS_Status]])</f>
        <v>24669-8606-Aktiv ansættelse</v>
      </c>
    </row>
    <row r="4466" spans="13:21" x14ac:dyDescent="0.4">
      <c r="M4466" s="35" t="s">
        <v>9459</v>
      </c>
      <c r="N4466" s="35" t="s">
        <v>50921</v>
      </c>
      <c r="O4466" s="35" t="s">
        <v>9460</v>
      </c>
      <c r="P4466" s="35" t="s">
        <v>33833</v>
      </c>
      <c r="Q4466" s="35" t="s">
        <v>29721</v>
      </c>
      <c r="R4466" s="35" t="s">
        <v>29729</v>
      </c>
      <c r="S4466" s="35" t="s">
        <v>9461</v>
      </c>
      <c r="T4466" s="36" t="s">
        <v>46006</v>
      </c>
      <c r="U4466" s="39" t="str">
        <f>_xlfn.CONCAT(Tabel4[[#This Row],[Personnr.]],"-",Tabel4[[#This Row],[Afdeling]],"-",Tabel4[[#This Row],[ASS_Status]])</f>
        <v>22506-6258-Aktiv ansættelse</v>
      </c>
    </row>
    <row r="4467" spans="13:21" x14ac:dyDescent="0.4">
      <c r="M4467" s="35" t="s">
        <v>9462</v>
      </c>
      <c r="N4467" s="35" t="s">
        <v>50922</v>
      </c>
      <c r="O4467" s="35" t="s">
        <v>9463</v>
      </c>
      <c r="P4467" s="35" t="s">
        <v>33834</v>
      </c>
      <c r="Q4467" s="35" t="s">
        <v>29721</v>
      </c>
      <c r="R4467" s="35" t="s">
        <v>29731</v>
      </c>
      <c r="S4467" s="35" t="s">
        <v>9464</v>
      </c>
      <c r="T4467" s="36" t="s">
        <v>811</v>
      </c>
      <c r="U4467" s="39" t="str">
        <f>_xlfn.CONCAT(Tabel4[[#This Row],[Personnr.]],"-",Tabel4[[#This Row],[Afdeling]],"-",Tabel4[[#This Row],[ASS_Status]])</f>
        <v>2529-8286-Aktiv ansættelse</v>
      </c>
    </row>
    <row r="4468" spans="13:21" x14ac:dyDescent="0.4">
      <c r="M4468" s="35" t="s">
        <v>9465</v>
      </c>
      <c r="N4468" s="35" t="s">
        <v>50923</v>
      </c>
      <c r="O4468" s="35" t="s">
        <v>9466</v>
      </c>
      <c r="P4468" s="35" t="s">
        <v>33835</v>
      </c>
      <c r="Q4468" s="35" t="s">
        <v>29721</v>
      </c>
      <c r="R4468" s="35" t="s">
        <v>29783</v>
      </c>
      <c r="S4468" s="35" t="s">
        <v>9467</v>
      </c>
      <c r="T4468" s="36" t="s">
        <v>545</v>
      </c>
      <c r="U4468" s="39" t="str">
        <f>_xlfn.CONCAT(Tabel4[[#This Row],[Personnr.]],"-",Tabel4[[#This Row],[Afdeling]],"-",Tabel4[[#This Row],[ASS_Status]])</f>
        <v>1583-3443-Aktiv ansættelse</v>
      </c>
    </row>
    <row r="4469" spans="13:21" ht="33.75" x14ac:dyDescent="0.4">
      <c r="M4469" s="35" t="s">
        <v>44718</v>
      </c>
      <c r="N4469" s="35" t="s">
        <v>50924</v>
      </c>
      <c r="O4469" s="35" t="s">
        <v>44719</v>
      </c>
      <c r="P4469" s="35" t="s">
        <v>43111</v>
      </c>
      <c r="Q4469" s="35" t="s">
        <v>29721</v>
      </c>
      <c r="R4469" s="35" t="s">
        <v>29726</v>
      </c>
      <c r="S4469" s="35" t="s">
        <v>43112</v>
      </c>
      <c r="T4469" s="36" t="s">
        <v>611</v>
      </c>
      <c r="U4469" s="39" t="str">
        <f>_xlfn.CONCAT(Tabel4[[#This Row],[Personnr.]],"-",Tabel4[[#This Row],[Afdeling]],"-",Tabel4[[#This Row],[ASS_Status]])</f>
        <v>36161-4291-Aktiv ansættelse</v>
      </c>
    </row>
    <row r="4470" spans="13:21" x14ac:dyDescent="0.4">
      <c r="M4470" s="35" t="s">
        <v>9468</v>
      </c>
      <c r="N4470" s="35" t="s">
        <v>50925</v>
      </c>
      <c r="O4470" s="35" t="s">
        <v>548</v>
      </c>
      <c r="P4470" s="35" t="s">
        <v>33836</v>
      </c>
      <c r="Q4470" s="35" t="s">
        <v>29721</v>
      </c>
      <c r="R4470" s="35" t="s">
        <v>29926</v>
      </c>
      <c r="S4470" s="35" t="s">
        <v>9469</v>
      </c>
      <c r="T4470" s="36" t="s">
        <v>171</v>
      </c>
      <c r="U4470" s="39" t="str">
        <f>_xlfn.CONCAT(Tabel4[[#This Row],[Personnr.]],"-",Tabel4[[#This Row],[Afdeling]],"-",Tabel4[[#This Row],[ASS_Status]])</f>
        <v>3447-2339-Aktiv ansættelse</v>
      </c>
    </row>
    <row r="4471" spans="13:21" x14ac:dyDescent="0.4">
      <c r="M4471" s="35" t="s">
        <v>27861</v>
      </c>
      <c r="N4471" s="35" t="s">
        <v>50926</v>
      </c>
      <c r="O4471" s="35" t="s">
        <v>27862</v>
      </c>
      <c r="P4471" s="35" t="s">
        <v>33837</v>
      </c>
      <c r="Q4471" s="35" t="s">
        <v>29721</v>
      </c>
      <c r="R4471" s="35" t="s">
        <v>29719</v>
      </c>
      <c r="S4471" s="35" t="s">
        <v>27863</v>
      </c>
      <c r="T4471" s="36" t="s">
        <v>29701</v>
      </c>
      <c r="U4471" s="39" t="str">
        <f>_xlfn.CONCAT(Tabel4[[#This Row],[Personnr.]],"-",Tabel4[[#This Row],[Afdeling]],"-",Tabel4[[#This Row],[ASS_Status]])</f>
        <v>34302-1020-Aktiv ansættelse</v>
      </c>
    </row>
    <row r="4472" spans="13:21" x14ac:dyDescent="0.4">
      <c r="M4472" s="35" t="s">
        <v>9470</v>
      </c>
      <c r="N4472" s="35" t="s">
        <v>50927</v>
      </c>
      <c r="O4472" s="35" t="s">
        <v>9471</v>
      </c>
      <c r="P4472" s="35" t="s">
        <v>33838</v>
      </c>
      <c r="Q4472" s="35" t="s">
        <v>29721</v>
      </c>
      <c r="R4472" s="35" t="s">
        <v>29722</v>
      </c>
      <c r="S4472" s="35" t="s">
        <v>9472</v>
      </c>
      <c r="T4472" s="36" t="s">
        <v>74</v>
      </c>
      <c r="U4472" s="39" t="str">
        <f>_xlfn.CONCAT(Tabel4[[#This Row],[Personnr.]],"-",Tabel4[[#This Row],[Afdeling]],"-",Tabel4[[#This Row],[ASS_Status]])</f>
        <v>19565-1085-Aktiv ansættelse</v>
      </c>
    </row>
    <row r="4473" spans="13:21" x14ac:dyDescent="0.4">
      <c r="M4473" s="35" t="s">
        <v>9473</v>
      </c>
      <c r="N4473" s="35" t="s">
        <v>50928</v>
      </c>
      <c r="O4473" s="35" t="s">
        <v>9474</v>
      </c>
      <c r="P4473" s="35" t="s">
        <v>33839</v>
      </c>
      <c r="Q4473" s="35" t="s">
        <v>29721</v>
      </c>
      <c r="R4473" s="35" t="s">
        <v>30769</v>
      </c>
      <c r="S4473" s="35" t="s">
        <v>9475</v>
      </c>
      <c r="T4473" s="36" t="s">
        <v>757</v>
      </c>
      <c r="U4473" s="39" t="str">
        <f>_xlfn.CONCAT(Tabel4[[#This Row],[Personnr.]],"-",Tabel4[[#This Row],[Afdeling]],"-",Tabel4[[#This Row],[ASS_Status]])</f>
        <v>27312-7710-Aktiv ansættelse</v>
      </c>
    </row>
    <row r="4474" spans="13:21" x14ac:dyDescent="0.4">
      <c r="M4474" s="35" t="s">
        <v>9476</v>
      </c>
      <c r="N4474" s="35" t="s">
        <v>50929</v>
      </c>
      <c r="O4474" s="35" t="s">
        <v>9477</v>
      </c>
      <c r="P4474" s="35" t="s">
        <v>33840</v>
      </c>
      <c r="Q4474" s="35" t="s">
        <v>29721</v>
      </c>
      <c r="R4474" s="35" t="s">
        <v>29797</v>
      </c>
      <c r="S4474" s="35" t="s">
        <v>9478</v>
      </c>
      <c r="T4474" s="36" t="s">
        <v>605</v>
      </c>
      <c r="U4474" s="39" t="str">
        <f>_xlfn.CONCAT(Tabel4[[#This Row],[Personnr.]],"-",Tabel4[[#This Row],[Afdeling]],"-",Tabel4[[#This Row],[ASS_Status]])</f>
        <v>29646-4280-Aktiv ansættelse</v>
      </c>
    </row>
    <row r="4475" spans="13:21" x14ac:dyDescent="0.4">
      <c r="M4475" s="35" t="s">
        <v>9479</v>
      </c>
      <c r="N4475" s="35" t="s">
        <v>50930</v>
      </c>
      <c r="O4475" s="35" t="s">
        <v>9480</v>
      </c>
      <c r="P4475" s="35" t="s">
        <v>33841</v>
      </c>
      <c r="Q4475" s="35" t="s">
        <v>29892</v>
      </c>
      <c r="R4475" s="35" t="s">
        <v>29729</v>
      </c>
      <c r="S4475" s="35" t="s">
        <v>9481</v>
      </c>
      <c r="T4475" s="36" t="s">
        <v>132</v>
      </c>
      <c r="U4475" s="39" t="str">
        <f>_xlfn.CONCAT(Tabel4[[#This Row],[Personnr.]],"-",Tabel4[[#This Row],[Afdeling]],"-",Tabel4[[#This Row],[ASS_Status]])</f>
        <v>23580-2242-Delvis genopt af arb. (183)</v>
      </c>
    </row>
    <row r="4476" spans="13:21" x14ac:dyDescent="0.4">
      <c r="M4476" s="35" t="s">
        <v>27865</v>
      </c>
      <c r="N4476" s="35" t="s">
        <v>50931</v>
      </c>
      <c r="O4476" s="35" t="s">
        <v>27866</v>
      </c>
      <c r="P4476" s="35" t="s">
        <v>33842</v>
      </c>
      <c r="Q4476" s="35" t="s">
        <v>29721</v>
      </c>
      <c r="R4476" s="35" t="s">
        <v>29926</v>
      </c>
      <c r="S4476" s="35" t="s">
        <v>27867</v>
      </c>
      <c r="T4476" s="36" t="s">
        <v>723</v>
      </c>
      <c r="U4476" s="39" t="str">
        <f>_xlfn.CONCAT(Tabel4[[#This Row],[Personnr.]],"-",Tabel4[[#This Row],[Afdeling]],"-",Tabel4[[#This Row],[ASS_Status]])</f>
        <v>34491-6245-Aktiv ansættelse</v>
      </c>
    </row>
    <row r="4477" spans="13:21" x14ac:dyDescent="0.4">
      <c r="M4477" s="35" t="s">
        <v>9482</v>
      </c>
      <c r="N4477" s="35" t="s">
        <v>50932</v>
      </c>
      <c r="O4477" s="35" t="s">
        <v>9483</v>
      </c>
      <c r="P4477" s="35" t="s">
        <v>33843</v>
      </c>
      <c r="Q4477" s="35" t="s">
        <v>29718</v>
      </c>
      <c r="R4477" s="35" t="s">
        <v>29786</v>
      </c>
      <c r="S4477" s="35" t="s">
        <v>9484</v>
      </c>
      <c r="T4477" s="36" t="s">
        <v>249</v>
      </c>
      <c r="U4477" s="39" t="str">
        <f>_xlfn.CONCAT(Tabel4[[#This Row],[Personnr.]],"-",Tabel4[[#This Row],[Afdeling]],"-",Tabel4[[#This Row],[ASS_Status]])</f>
        <v>18669-2524-Inactive - Payroll Eligible</v>
      </c>
    </row>
    <row r="4478" spans="13:21" x14ac:dyDescent="0.4">
      <c r="M4478" s="35" t="s">
        <v>9485</v>
      </c>
      <c r="N4478" s="35" t="s">
        <v>50933</v>
      </c>
      <c r="O4478" s="35" t="s">
        <v>9486</v>
      </c>
      <c r="P4478" s="35" t="s">
        <v>33844</v>
      </c>
      <c r="Q4478" s="35" t="s">
        <v>29718</v>
      </c>
      <c r="R4478" s="35" t="s">
        <v>29737</v>
      </c>
      <c r="S4478" s="35" t="s">
        <v>9487</v>
      </c>
      <c r="T4478" s="36" t="s">
        <v>638</v>
      </c>
      <c r="U4478" s="39" t="str">
        <f>_xlfn.CONCAT(Tabel4[[#This Row],[Personnr.]],"-",Tabel4[[#This Row],[Afdeling]],"-",Tabel4[[#This Row],[ASS_Status]])</f>
        <v>27331-4735-Inactive - Payroll Eligible</v>
      </c>
    </row>
    <row r="4479" spans="13:21" x14ac:dyDescent="0.4">
      <c r="M4479" s="35" t="s">
        <v>9488</v>
      </c>
      <c r="N4479" s="35" t="s">
        <v>50934</v>
      </c>
      <c r="O4479" s="35" t="s">
        <v>9489</v>
      </c>
      <c r="P4479" s="35" t="s">
        <v>33845</v>
      </c>
      <c r="Q4479" s="35" t="s">
        <v>29721</v>
      </c>
      <c r="R4479" s="35" t="s">
        <v>29722</v>
      </c>
      <c r="S4479" s="35" t="s">
        <v>9490</v>
      </c>
      <c r="T4479" s="36" t="s">
        <v>622</v>
      </c>
      <c r="U4479" s="39" t="str">
        <f>_xlfn.CONCAT(Tabel4[[#This Row],[Personnr.]],"-",Tabel4[[#This Row],[Afdeling]],"-",Tabel4[[#This Row],[ASS_Status]])</f>
        <v>17380-4635-Aktiv ansættelse</v>
      </c>
    </row>
    <row r="4480" spans="13:21" ht="33.75" x14ac:dyDescent="0.4">
      <c r="M4480" s="35" t="s">
        <v>9491</v>
      </c>
      <c r="N4480" s="35" t="s">
        <v>50935</v>
      </c>
      <c r="O4480" s="35" t="s">
        <v>9492</v>
      </c>
      <c r="P4480" s="35" t="s">
        <v>33846</v>
      </c>
      <c r="Q4480" s="35" t="s">
        <v>29721</v>
      </c>
      <c r="R4480" s="35" t="s">
        <v>29737</v>
      </c>
      <c r="S4480" s="35" t="s">
        <v>9493</v>
      </c>
      <c r="T4480" s="36" t="s">
        <v>24805</v>
      </c>
      <c r="U4480" s="39" t="str">
        <f>_xlfn.CONCAT(Tabel4[[#This Row],[Personnr.]],"-",Tabel4[[#This Row],[Afdeling]],"-",Tabel4[[#This Row],[ASS_Status]])</f>
        <v>10986-1223-Aktiv ansættelse</v>
      </c>
    </row>
    <row r="4481" spans="13:21" x14ac:dyDescent="0.4">
      <c r="M4481" s="35" t="s">
        <v>9494</v>
      </c>
      <c r="N4481" s="35" t="s">
        <v>50936</v>
      </c>
      <c r="O4481" s="35" t="s">
        <v>9495</v>
      </c>
      <c r="P4481" s="35" t="s">
        <v>33847</v>
      </c>
      <c r="Q4481" s="35" t="s">
        <v>29718</v>
      </c>
      <c r="R4481" s="35" t="s">
        <v>29802</v>
      </c>
      <c r="S4481" s="35" t="s">
        <v>9496</v>
      </c>
      <c r="T4481" s="36" t="s">
        <v>97</v>
      </c>
      <c r="U4481" s="39" t="str">
        <f>_xlfn.CONCAT(Tabel4[[#This Row],[Personnr.]],"-",Tabel4[[#This Row],[Afdeling]],"-",Tabel4[[#This Row],[ASS_Status]])</f>
        <v>13135-1150-Inactive - Payroll Eligible</v>
      </c>
    </row>
    <row r="4482" spans="13:21" x14ac:dyDescent="0.4">
      <c r="M4482" s="35" t="s">
        <v>9497</v>
      </c>
      <c r="N4482" s="35" t="s">
        <v>50937</v>
      </c>
      <c r="O4482" s="35" t="s">
        <v>9498</v>
      </c>
      <c r="P4482" s="35" t="s">
        <v>33848</v>
      </c>
      <c r="Q4482" s="35" t="s">
        <v>29721</v>
      </c>
      <c r="R4482" s="35" t="s">
        <v>29797</v>
      </c>
      <c r="S4482" s="35" t="s">
        <v>9499</v>
      </c>
      <c r="T4482" s="36" t="s">
        <v>46239</v>
      </c>
      <c r="U4482" s="39" t="str">
        <f>_xlfn.CONCAT(Tabel4[[#This Row],[Personnr.]],"-",Tabel4[[#This Row],[Afdeling]],"-",Tabel4[[#This Row],[ASS_Status]])</f>
        <v>24434-6252-Aktiv ansættelse</v>
      </c>
    </row>
    <row r="4483" spans="13:21" ht="33.75" x14ac:dyDescent="0.4">
      <c r="M4483" s="35" t="s">
        <v>50938</v>
      </c>
      <c r="N4483" s="35" t="s">
        <v>50939</v>
      </c>
      <c r="O4483" s="35" t="s">
        <v>50940</v>
      </c>
      <c r="P4483" s="35" t="s">
        <v>50941</v>
      </c>
      <c r="Q4483" s="35" t="s">
        <v>29721</v>
      </c>
      <c r="R4483" s="35" t="s">
        <v>29748</v>
      </c>
      <c r="S4483" s="35" t="s">
        <v>50942</v>
      </c>
      <c r="T4483" s="36" t="s">
        <v>580</v>
      </c>
      <c r="U4483" s="39" t="str">
        <f>_xlfn.CONCAT(Tabel4[[#This Row],[Personnr.]],"-",Tabel4[[#This Row],[Afdeling]],"-",Tabel4[[#This Row],[ASS_Status]])</f>
        <v>37258-4120-Aktiv ansættelse</v>
      </c>
    </row>
    <row r="4484" spans="13:21" x14ac:dyDescent="0.4">
      <c r="M4484" s="35" t="s">
        <v>44720</v>
      </c>
      <c r="N4484" s="35" t="s">
        <v>50943</v>
      </c>
      <c r="O4484" s="35" t="s">
        <v>44721</v>
      </c>
      <c r="P4484" s="35" t="s">
        <v>43113</v>
      </c>
      <c r="Q4484" s="35" t="s">
        <v>29721</v>
      </c>
      <c r="R4484" s="35" t="s">
        <v>29748</v>
      </c>
      <c r="S4484" s="35" t="s">
        <v>43114</v>
      </c>
      <c r="T4484" s="36" t="s">
        <v>584</v>
      </c>
      <c r="U4484" s="39" t="str">
        <f>_xlfn.CONCAT(Tabel4[[#This Row],[Personnr.]],"-",Tabel4[[#This Row],[Afdeling]],"-",Tabel4[[#This Row],[ASS_Status]])</f>
        <v>36363-4185-Aktiv ansættelse</v>
      </c>
    </row>
    <row r="4485" spans="13:21" x14ac:dyDescent="0.4">
      <c r="M4485" s="35" t="s">
        <v>9500</v>
      </c>
      <c r="N4485" s="35" t="s">
        <v>50944</v>
      </c>
      <c r="O4485" s="35" t="s">
        <v>9501</v>
      </c>
      <c r="P4485" s="35" t="s">
        <v>33849</v>
      </c>
      <c r="Q4485" s="35" t="s">
        <v>29721</v>
      </c>
      <c r="R4485" s="35" t="s">
        <v>30357</v>
      </c>
      <c r="S4485" s="35" t="s">
        <v>9502</v>
      </c>
      <c r="T4485" s="36" t="s">
        <v>308</v>
      </c>
      <c r="U4485" s="39" t="str">
        <f>_xlfn.CONCAT(Tabel4[[#This Row],[Personnr.]],"-",Tabel4[[#This Row],[Afdeling]],"-",Tabel4[[#This Row],[ASS_Status]])</f>
        <v>27457-2751-Aktiv ansættelse</v>
      </c>
    </row>
    <row r="4486" spans="13:21" x14ac:dyDescent="0.4">
      <c r="M4486" s="35" t="s">
        <v>9500</v>
      </c>
      <c r="N4486" s="35"/>
      <c r="O4486" s="35"/>
      <c r="P4486" s="35" t="s">
        <v>33851</v>
      </c>
      <c r="Q4486" s="35" t="s">
        <v>29718</v>
      </c>
      <c r="R4486" s="35" t="s">
        <v>32218</v>
      </c>
      <c r="S4486" s="35" t="s">
        <v>9502</v>
      </c>
      <c r="T4486" s="36" t="s">
        <v>832</v>
      </c>
      <c r="U4486" s="39" t="str">
        <f>_xlfn.CONCAT(Tabel4[[#This Row],[Personnr.]],"-",Tabel4[[#This Row],[Afdeling]],"-",Tabel4[[#This Row],[ASS_Status]])</f>
        <v>-8510-Inactive - Payroll Eligible</v>
      </c>
    </row>
    <row r="4487" spans="13:21" ht="33.75" x14ac:dyDescent="0.4">
      <c r="M4487" s="35" t="s">
        <v>50945</v>
      </c>
      <c r="N4487" s="35" t="s">
        <v>50946</v>
      </c>
      <c r="O4487" s="35" t="s">
        <v>50947</v>
      </c>
      <c r="P4487" s="35" t="s">
        <v>50948</v>
      </c>
      <c r="Q4487" s="35" t="s">
        <v>29721</v>
      </c>
      <c r="R4487" s="35" t="s">
        <v>29726</v>
      </c>
      <c r="S4487" s="35" t="s">
        <v>50949</v>
      </c>
      <c r="T4487" s="36" t="s">
        <v>42528</v>
      </c>
      <c r="U4487" s="39" t="str">
        <f>_xlfn.CONCAT(Tabel4[[#This Row],[Personnr.]],"-",Tabel4[[#This Row],[Afdeling]],"-",Tabel4[[#This Row],[ASS_Status]])</f>
        <v>37833-7780-Aktiv ansættelse</v>
      </c>
    </row>
    <row r="4488" spans="13:21" x14ac:dyDescent="0.4">
      <c r="M4488" s="35" t="s">
        <v>9503</v>
      </c>
      <c r="N4488" s="35" t="s">
        <v>50950</v>
      </c>
      <c r="O4488" s="35" t="s">
        <v>9504</v>
      </c>
      <c r="P4488" s="35" t="s">
        <v>33852</v>
      </c>
      <c r="Q4488" s="35" t="s">
        <v>29718</v>
      </c>
      <c r="R4488" s="35" t="s">
        <v>29719</v>
      </c>
      <c r="S4488" s="35" t="s">
        <v>9505</v>
      </c>
      <c r="T4488" s="36" t="s">
        <v>759</v>
      </c>
      <c r="U4488" s="39" t="str">
        <f>_xlfn.CONCAT(Tabel4[[#This Row],[Personnr.]],"-",Tabel4[[#This Row],[Afdeling]],"-",Tabel4[[#This Row],[ASS_Status]])</f>
        <v>24852-7730-Inactive - Payroll Eligible</v>
      </c>
    </row>
    <row r="4489" spans="13:21" x14ac:dyDescent="0.4">
      <c r="M4489" s="35" t="s">
        <v>9506</v>
      </c>
      <c r="N4489" s="35" t="s">
        <v>50951</v>
      </c>
      <c r="O4489" s="35" t="s">
        <v>9507</v>
      </c>
      <c r="P4489" s="35" t="s">
        <v>33853</v>
      </c>
      <c r="Q4489" s="35" t="s">
        <v>29718</v>
      </c>
      <c r="R4489" s="35" t="s">
        <v>29724</v>
      </c>
      <c r="S4489" s="35" t="s">
        <v>9508</v>
      </c>
      <c r="T4489" s="36" t="s">
        <v>611</v>
      </c>
      <c r="U4489" s="39" t="str">
        <f>_xlfn.CONCAT(Tabel4[[#This Row],[Personnr.]],"-",Tabel4[[#This Row],[Afdeling]],"-",Tabel4[[#This Row],[ASS_Status]])</f>
        <v>23391-4291-Inactive - Payroll Eligible</v>
      </c>
    </row>
    <row r="4490" spans="13:21" x14ac:dyDescent="0.4">
      <c r="M4490" s="35" t="s">
        <v>9509</v>
      </c>
      <c r="N4490" s="35"/>
      <c r="O4490" s="35" t="s">
        <v>9510</v>
      </c>
      <c r="P4490" s="35" t="s">
        <v>33854</v>
      </c>
      <c r="Q4490" s="35" t="s">
        <v>29718</v>
      </c>
      <c r="R4490" s="35" t="s">
        <v>29761</v>
      </c>
      <c r="S4490" s="35" t="s">
        <v>9511</v>
      </c>
      <c r="T4490" s="36" t="s">
        <v>359</v>
      </c>
      <c r="U4490" s="39" t="str">
        <f>_xlfn.CONCAT(Tabel4[[#This Row],[Personnr.]],"-",Tabel4[[#This Row],[Afdeling]],"-",Tabel4[[#This Row],[ASS_Status]])</f>
        <v>31867-2824-Inactive - Payroll Eligible</v>
      </c>
    </row>
    <row r="4491" spans="13:21" ht="33.75" x14ac:dyDescent="0.4">
      <c r="M4491" s="35" t="s">
        <v>9512</v>
      </c>
      <c r="N4491" s="35" t="s">
        <v>50952</v>
      </c>
      <c r="O4491" s="35" t="s">
        <v>9513</v>
      </c>
      <c r="P4491" s="35" t="s">
        <v>33855</v>
      </c>
      <c r="Q4491" s="35" t="s">
        <v>29721</v>
      </c>
      <c r="R4491" s="35" t="s">
        <v>29761</v>
      </c>
      <c r="S4491" s="35" t="s">
        <v>9514</v>
      </c>
      <c r="T4491" s="36" t="s">
        <v>553</v>
      </c>
      <c r="U4491" s="39" t="str">
        <f>_xlfn.CONCAT(Tabel4[[#This Row],[Personnr.]],"-",Tabel4[[#This Row],[Afdeling]],"-",Tabel4[[#This Row],[ASS_Status]])</f>
        <v>29366-3500-Aktiv ansættelse</v>
      </c>
    </row>
    <row r="4492" spans="13:21" x14ac:dyDescent="0.4">
      <c r="M4492" s="35" t="s">
        <v>9515</v>
      </c>
      <c r="N4492" s="35"/>
      <c r="O4492" s="35" t="s">
        <v>9516</v>
      </c>
      <c r="P4492" s="35" t="s">
        <v>33856</v>
      </c>
      <c r="Q4492" s="35" t="s">
        <v>29721</v>
      </c>
      <c r="R4492" s="35" t="s">
        <v>29748</v>
      </c>
      <c r="S4492" s="35" t="s">
        <v>9517</v>
      </c>
      <c r="T4492" s="36" t="s">
        <v>31</v>
      </c>
      <c r="U4492" s="39" t="str">
        <f>_xlfn.CONCAT(Tabel4[[#This Row],[Personnr.]],"-",Tabel4[[#This Row],[Afdeling]],"-",Tabel4[[#This Row],[ASS_Status]])</f>
        <v>32187-0116-Aktiv ansættelse</v>
      </c>
    </row>
    <row r="4493" spans="13:21" x14ac:dyDescent="0.4">
      <c r="M4493" s="35" t="s">
        <v>9518</v>
      </c>
      <c r="N4493" s="35" t="s">
        <v>50953</v>
      </c>
      <c r="O4493" s="35" t="s">
        <v>9519</v>
      </c>
      <c r="P4493" s="35" t="s">
        <v>33857</v>
      </c>
      <c r="Q4493" s="35" t="s">
        <v>29718</v>
      </c>
      <c r="R4493" s="35" t="s">
        <v>29754</v>
      </c>
      <c r="S4493" s="35" t="s">
        <v>9520</v>
      </c>
      <c r="T4493" s="36" t="s">
        <v>244</v>
      </c>
      <c r="U4493" s="39" t="str">
        <f>_xlfn.CONCAT(Tabel4[[#This Row],[Personnr.]],"-",Tabel4[[#This Row],[Afdeling]],"-",Tabel4[[#This Row],[ASS_Status]])</f>
        <v>28303-2514-Inactive - Payroll Eligible</v>
      </c>
    </row>
    <row r="4494" spans="13:21" x14ac:dyDescent="0.4">
      <c r="M4494" s="35" t="s">
        <v>9521</v>
      </c>
      <c r="N4494" s="35" t="s">
        <v>50954</v>
      </c>
      <c r="O4494" s="35" t="s">
        <v>9522</v>
      </c>
      <c r="P4494" s="35" t="s">
        <v>33858</v>
      </c>
      <c r="Q4494" s="35" t="s">
        <v>29718</v>
      </c>
      <c r="R4494" s="35" t="s">
        <v>29761</v>
      </c>
      <c r="S4494" s="35" t="s">
        <v>9523</v>
      </c>
      <c r="T4494" s="36" t="s">
        <v>592</v>
      </c>
      <c r="U4494" s="39" t="str">
        <f>_xlfn.CONCAT(Tabel4[[#This Row],[Personnr.]],"-",Tabel4[[#This Row],[Afdeling]],"-",Tabel4[[#This Row],[ASS_Status]])</f>
        <v>32041-4233-Inactive - Payroll Eligible</v>
      </c>
    </row>
    <row r="4495" spans="13:21" x14ac:dyDescent="0.4">
      <c r="M4495" s="35" t="s">
        <v>9521</v>
      </c>
      <c r="N4495" s="35"/>
      <c r="O4495" s="35"/>
      <c r="P4495" s="35" t="s">
        <v>33859</v>
      </c>
      <c r="Q4495" s="35" t="s">
        <v>29718</v>
      </c>
      <c r="R4495" s="35" t="s">
        <v>29745</v>
      </c>
      <c r="S4495" s="35" t="s">
        <v>9523</v>
      </c>
      <c r="T4495" s="36" t="s">
        <v>586</v>
      </c>
      <c r="U4495" s="39" t="str">
        <f>_xlfn.CONCAT(Tabel4[[#This Row],[Personnr.]],"-",Tabel4[[#This Row],[Afdeling]],"-",Tabel4[[#This Row],[ASS_Status]])</f>
        <v>-4200-Inactive - Payroll Eligible</v>
      </c>
    </row>
    <row r="4496" spans="13:21" x14ac:dyDescent="0.4">
      <c r="M4496" s="35" t="s">
        <v>50955</v>
      </c>
      <c r="N4496" s="35" t="s">
        <v>50956</v>
      </c>
      <c r="O4496" s="35" t="s">
        <v>50957</v>
      </c>
      <c r="P4496" s="35" t="s">
        <v>50958</v>
      </c>
      <c r="Q4496" s="35" t="s">
        <v>29721</v>
      </c>
      <c r="R4496" s="35" t="s">
        <v>29748</v>
      </c>
      <c r="S4496" s="35" t="s">
        <v>50959</v>
      </c>
      <c r="T4496" s="36" t="s">
        <v>452</v>
      </c>
      <c r="U4496" s="39" t="str">
        <f>_xlfn.CONCAT(Tabel4[[#This Row],[Personnr.]],"-",Tabel4[[#This Row],[Afdeling]],"-",Tabel4[[#This Row],[ASS_Status]])</f>
        <v>36791-3120-Aktiv ansættelse</v>
      </c>
    </row>
    <row r="4497" spans="13:21" x14ac:dyDescent="0.4">
      <c r="M4497" s="35" t="s">
        <v>9524</v>
      </c>
      <c r="N4497" s="35" t="s">
        <v>50960</v>
      </c>
      <c r="O4497" s="35" t="s">
        <v>9525</v>
      </c>
      <c r="P4497" s="35" t="s">
        <v>33860</v>
      </c>
      <c r="Q4497" s="35" t="s">
        <v>29718</v>
      </c>
      <c r="R4497" s="35" t="s">
        <v>29754</v>
      </c>
      <c r="S4497" s="35" t="s">
        <v>9526</v>
      </c>
      <c r="T4497" s="36" t="s">
        <v>886</v>
      </c>
      <c r="U4497" s="39" t="str">
        <f>_xlfn.CONCAT(Tabel4[[#This Row],[Personnr.]],"-",Tabel4[[#This Row],[Afdeling]],"-",Tabel4[[#This Row],[ASS_Status]])</f>
        <v>23411-8800-Inactive - Payroll Eligible</v>
      </c>
    </row>
    <row r="4498" spans="13:21" x14ac:dyDescent="0.4">
      <c r="M4498" s="35" t="s">
        <v>9527</v>
      </c>
      <c r="N4498" s="35" t="s">
        <v>50961</v>
      </c>
      <c r="O4498" s="35" t="s">
        <v>9528</v>
      </c>
      <c r="P4498" s="35" t="s">
        <v>33861</v>
      </c>
      <c r="Q4498" s="35" t="s">
        <v>29718</v>
      </c>
      <c r="R4498" s="35" t="s">
        <v>29754</v>
      </c>
      <c r="S4498" s="35" t="s">
        <v>9529</v>
      </c>
      <c r="T4498" s="36" t="s">
        <v>828</v>
      </c>
      <c r="U4498" s="39" t="str">
        <f>_xlfn.CONCAT(Tabel4[[#This Row],[Personnr.]],"-",Tabel4[[#This Row],[Afdeling]],"-",Tabel4[[#This Row],[ASS_Status]])</f>
        <v>29759-8440-Inactive - Payroll Eligible</v>
      </c>
    </row>
    <row r="4499" spans="13:21" x14ac:dyDescent="0.4">
      <c r="M4499" s="35" t="s">
        <v>33862</v>
      </c>
      <c r="N4499" s="35" t="s">
        <v>50962</v>
      </c>
      <c r="O4499" s="35" t="s">
        <v>33863</v>
      </c>
      <c r="P4499" s="35" t="s">
        <v>33864</v>
      </c>
      <c r="Q4499" s="35" t="s">
        <v>29721</v>
      </c>
      <c r="R4499" s="35" t="s">
        <v>29748</v>
      </c>
      <c r="S4499" s="35" t="s">
        <v>33865</v>
      </c>
      <c r="T4499" s="36" t="s">
        <v>55</v>
      </c>
      <c r="U4499" s="39" t="str">
        <f>_xlfn.CONCAT(Tabel4[[#This Row],[Personnr.]],"-",Tabel4[[#This Row],[Afdeling]],"-",Tabel4[[#This Row],[ASS_Status]])</f>
        <v>35387-1040-Aktiv ansættelse</v>
      </c>
    </row>
    <row r="4500" spans="13:21" ht="33.75" x14ac:dyDescent="0.4">
      <c r="M4500" s="35" t="s">
        <v>50963</v>
      </c>
      <c r="N4500" s="35" t="s">
        <v>50964</v>
      </c>
      <c r="O4500" s="35" t="s">
        <v>50965</v>
      </c>
      <c r="P4500" s="35" t="s">
        <v>50966</v>
      </c>
      <c r="Q4500" s="35" t="s">
        <v>29721</v>
      </c>
      <c r="R4500" s="35" t="s">
        <v>29748</v>
      </c>
      <c r="S4500" s="35" t="s">
        <v>50967</v>
      </c>
      <c r="T4500" s="36" t="s">
        <v>553</v>
      </c>
      <c r="U4500" s="39" t="str">
        <f>_xlfn.CONCAT(Tabel4[[#This Row],[Personnr.]],"-",Tabel4[[#This Row],[Afdeling]],"-",Tabel4[[#This Row],[ASS_Status]])</f>
        <v>36557-3500-Aktiv ansættelse</v>
      </c>
    </row>
    <row r="4501" spans="13:21" ht="33.75" x14ac:dyDescent="0.4">
      <c r="M4501" s="35" t="s">
        <v>9530</v>
      </c>
      <c r="N4501" s="35" t="s">
        <v>50968</v>
      </c>
      <c r="O4501" s="35" t="s">
        <v>9531</v>
      </c>
      <c r="P4501" s="35" t="s">
        <v>33866</v>
      </c>
      <c r="Q4501" s="35" t="s">
        <v>29718</v>
      </c>
      <c r="R4501" s="35" t="s">
        <v>29745</v>
      </c>
      <c r="S4501" s="35" t="s">
        <v>9532</v>
      </c>
      <c r="T4501" s="36" t="s">
        <v>577</v>
      </c>
      <c r="U4501" s="39" t="str">
        <f>_xlfn.CONCAT(Tabel4[[#This Row],[Personnr.]],"-",Tabel4[[#This Row],[Afdeling]],"-",Tabel4[[#This Row],[ASS_Status]])</f>
        <v>33504-4110-Inactive - Payroll Eligible</v>
      </c>
    </row>
    <row r="4502" spans="13:21" x14ac:dyDescent="0.4">
      <c r="M4502" s="35" t="s">
        <v>33867</v>
      </c>
      <c r="N4502" s="35" t="s">
        <v>50969</v>
      </c>
      <c r="O4502" s="35" t="s">
        <v>33868</v>
      </c>
      <c r="P4502" s="35" t="s">
        <v>33869</v>
      </c>
      <c r="Q4502" s="35" t="s">
        <v>29718</v>
      </c>
      <c r="R4502" s="35" t="s">
        <v>29745</v>
      </c>
      <c r="S4502" s="35" t="s">
        <v>33870</v>
      </c>
      <c r="T4502" s="36" t="s">
        <v>577</v>
      </c>
      <c r="U4502" s="39" t="str">
        <f>_xlfn.CONCAT(Tabel4[[#This Row],[Personnr.]],"-",Tabel4[[#This Row],[Afdeling]],"-",Tabel4[[#This Row],[ASS_Status]])</f>
        <v>35054-4110-Inactive - Payroll Eligible</v>
      </c>
    </row>
    <row r="4503" spans="13:21" x14ac:dyDescent="0.4">
      <c r="M4503" s="35" t="s">
        <v>9533</v>
      </c>
      <c r="N4503" s="35" t="s">
        <v>50970</v>
      </c>
      <c r="O4503" s="35" t="s">
        <v>9534</v>
      </c>
      <c r="P4503" s="35" t="s">
        <v>33871</v>
      </c>
      <c r="Q4503" s="35" t="s">
        <v>29718</v>
      </c>
      <c r="R4503" s="35" t="s">
        <v>29754</v>
      </c>
      <c r="S4503" s="35" t="s">
        <v>9535</v>
      </c>
      <c r="T4503" s="36" t="s">
        <v>878</v>
      </c>
      <c r="U4503" s="39" t="str">
        <f>_xlfn.CONCAT(Tabel4[[#This Row],[Personnr.]],"-",Tabel4[[#This Row],[Afdeling]],"-",Tabel4[[#This Row],[ASS_Status]])</f>
        <v>31338-8690-Inactive - Payroll Eligible</v>
      </c>
    </row>
    <row r="4504" spans="13:21" x14ac:dyDescent="0.4">
      <c r="M4504" s="35" t="s">
        <v>9533</v>
      </c>
      <c r="N4504" s="35"/>
      <c r="O4504" s="35"/>
      <c r="P4504" s="35" t="s">
        <v>33872</v>
      </c>
      <c r="Q4504" s="35" t="s">
        <v>29718</v>
      </c>
      <c r="R4504" s="35" t="s">
        <v>29745</v>
      </c>
      <c r="S4504" s="35" t="s">
        <v>9535</v>
      </c>
      <c r="T4504" s="36" t="s">
        <v>448</v>
      </c>
      <c r="U4504" s="39" t="str">
        <f>_xlfn.CONCAT(Tabel4[[#This Row],[Personnr.]],"-",Tabel4[[#This Row],[Afdeling]],"-",Tabel4[[#This Row],[ASS_Status]])</f>
        <v>-3099-Inactive - Payroll Eligible</v>
      </c>
    </row>
    <row r="4505" spans="13:21" x14ac:dyDescent="0.4">
      <c r="M4505" s="35" t="s">
        <v>9533</v>
      </c>
      <c r="N4505" s="35"/>
      <c r="O4505" s="35"/>
      <c r="P4505" s="35" t="s">
        <v>43115</v>
      </c>
      <c r="Q4505" s="35" t="s">
        <v>29718</v>
      </c>
      <c r="R4505" s="35" t="s">
        <v>29745</v>
      </c>
      <c r="S4505" s="35" t="s">
        <v>9535</v>
      </c>
      <c r="T4505" s="36" t="s">
        <v>726</v>
      </c>
      <c r="U4505" s="39" t="str">
        <f>_xlfn.CONCAT(Tabel4[[#This Row],[Personnr.]],"-",Tabel4[[#This Row],[Afdeling]],"-",Tabel4[[#This Row],[ASS_Status]])</f>
        <v>-6271-Inactive - Payroll Eligible</v>
      </c>
    </row>
    <row r="4506" spans="13:21" x14ac:dyDescent="0.4">
      <c r="M4506" s="35" t="s">
        <v>9536</v>
      </c>
      <c r="N4506" s="35" t="s">
        <v>50971</v>
      </c>
      <c r="O4506" s="35" t="s">
        <v>9537</v>
      </c>
      <c r="P4506" s="35" t="s">
        <v>33873</v>
      </c>
      <c r="Q4506" s="35" t="s">
        <v>29721</v>
      </c>
      <c r="R4506" s="35" t="s">
        <v>29780</v>
      </c>
      <c r="S4506" s="35" t="s">
        <v>9538</v>
      </c>
      <c r="T4506" s="36" t="s">
        <v>634</v>
      </c>
      <c r="U4506" s="39" t="str">
        <f>_xlfn.CONCAT(Tabel4[[#This Row],[Personnr.]],"-",Tabel4[[#This Row],[Afdeling]],"-",Tabel4[[#This Row],[ASS_Status]])</f>
        <v>1482-4715-Aktiv ansættelse</v>
      </c>
    </row>
    <row r="4507" spans="13:21" x14ac:dyDescent="0.4">
      <c r="M4507" s="35" t="s">
        <v>9539</v>
      </c>
      <c r="N4507" s="35" t="s">
        <v>50972</v>
      </c>
      <c r="O4507" s="35" t="s">
        <v>9540</v>
      </c>
      <c r="P4507" s="35" t="s">
        <v>33874</v>
      </c>
      <c r="Q4507" s="35" t="s">
        <v>29721</v>
      </c>
      <c r="R4507" s="35" t="s">
        <v>29786</v>
      </c>
      <c r="S4507" s="35" t="s">
        <v>9541</v>
      </c>
      <c r="T4507" s="36" t="s">
        <v>114</v>
      </c>
      <c r="U4507" s="39" t="str">
        <f>_xlfn.CONCAT(Tabel4[[#This Row],[Personnr.]],"-",Tabel4[[#This Row],[Afdeling]],"-",Tabel4[[#This Row],[ASS_Status]])</f>
        <v>32879-2201-Aktiv ansættelse</v>
      </c>
    </row>
    <row r="4508" spans="13:21" x14ac:dyDescent="0.4">
      <c r="M4508" s="35" t="s">
        <v>9542</v>
      </c>
      <c r="N4508" s="35" t="s">
        <v>50973</v>
      </c>
      <c r="O4508" s="35" t="s">
        <v>9543</v>
      </c>
      <c r="P4508" s="35" t="s">
        <v>33875</v>
      </c>
      <c r="Q4508" s="35" t="s">
        <v>29721</v>
      </c>
      <c r="R4508" s="35" t="s">
        <v>29791</v>
      </c>
      <c r="S4508" s="35" t="s">
        <v>9544</v>
      </c>
      <c r="T4508" s="36" t="s">
        <v>355</v>
      </c>
      <c r="U4508" s="39" t="str">
        <f>_xlfn.CONCAT(Tabel4[[#This Row],[Personnr.]],"-",Tabel4[[#This Row],[Afdeling]],"-",Tabel4[[#This Row],[ASS_Status]])</f>
        <v>21425-2820-Aktiv ansættelse</v>
      </c>
    </row>
    <row r="4509" spans="13:21" x14ac:dyDescent="0.4">
      <c r="M4509" s="35" t="s">
        <v>9545</v>
      </c>
      <c r="N4509" s="35" t="s">
        <v>50974</v>
      </c>
      <c r="O4509" s="35" t="s">
        <v>9546</v>
      </c>
      <c r="P4509" s="35" t="s">
        <v>33876</v>
      </c>
      <c r="Q4509" s="35" t="s">
        <v>29721</v>
      </c>
      <c r="R4509" s="35" t="s">
        <v>33877</v>
      </c>
      <c r="S4509" s="35" t="s">
        <v>9547</v>
      </c>
      <c r="T4509" s="36" t="s">
        <v>42503</v>
      </c>
      <c r="U4509" s="39" t="str">
        <f>_xlfn.CONCAT(Tabel4[[#This Row],[Personnr.]],"-",Tabel4[[#This Row],[Afdeling]],"-",Tabel4[[#This Row],[ASS_Status]])</f>
        <v>31751-2292-Aktiv ansættelse</v>
      </c>
    </row>
    <row r="4510" spans="13:21" x14ac:dyDescent="0.4">
      <c r="M4510" s="35" t="s">
        <v>9548</v>
      </c>
      <c r="N4510" s="35" t="s">
        <v>50975</v>
      </c>
      <c r="O4510" s="35" t="s">
        <v>9549</v>
      </c>
      <c r="P4510" s="35" t="s">
        <v>33878</v>
      </c>
      <c r="Q4510" s="35" t="s">
        <v>29721</v>
      </c>
      <c r="R4510" s="35" t="s">
        <v>31957</v>
      </c>
      <c r="S4510" s="35" t="s">
        <v>9550</v>
      </c>
      <c r="T4510" s="36" t="s">
        <v>22</v>
      </c>
      <c r="U4510" s="39" t="str">
        <f>_xlfn.CONCAT(Tabel4[[#This Row],[Personnr.]],"-",Tabel4[[#This Row],[Afdeling]],"-",Tabel4[[#This Row],[ASS_Status]])</f>
        <v>12309-0100-Aktiv ansættelse</v>
      </c>
    </row>
    <row r="4511" spans="13:21" x14ac:dyDescent="0.4">
      <c r="M4511" s="35" t="s">
        <v>9551</v>
      </c>
      <c r="N4511" s="35" t="s">
        <v>50976</v>
      </c>
      <c r="O4511" s="35" t="s">
        <v>9552</v>
      </c>
      <c r="P4511" s="35" t="s">
        <v>33879</v>
      </c>
      <c r="Q4511" s="35" t="s">
        <v>29721</v>
      </c>
      <c r="R4511" s="35" t="s">
        <v>29729</v>
      </c>
      <c r="S4511" s="35" t="s">
        <v>9553</v>
      </c>
      <c r="T4511" s="36" t="s">
        <v>137</v>
      </c>
      <c r="U4511" s="39" t="str">
        <f>_xlfn.CONCAT(Tabel4[[#This Row],[Personnr.]],"-",Tabel4[[#This Row],[Afdeling]],"-",Tabel4[[#This Row],[ASS_Status]])</f>
        <v>26922-2252-Aktiv ansættelse</v>
      </c>
    </row>
    <row r="4512" spans="13:21" x14ac:dyDescent="0.4">
      <c r="M4512" s="35" t="s">
        <v>9554</v>
      </c>
      <c r="N4512" s="35" t="s">
        <v>50977</v>
      </c>
      <c r="O4512" s="35" t="s">
        <v>9555</v>
      </c>
      <c r="P4512" s="35" t="s">
        <v>33880</v>
      </c>
      <c r="Q4512" s="35" t="s">
        <v>29721</v>
      </c>
      <c r="R4512" s="35" t="s">
        <v>29722</v>
      </c>
      <c r="S4512" s="35" t="s">
        <v>9556</v>
      </c>
      <c r="T4512" s="36" t="s">
        <v>135</v>
      </c>
      <c r="U4512" s="39" t="str">
        <f>_xlfn.CONCAT(Tabel4[[#This Row],[Personnr.]],"-",Tabel4[[#This Row],[Afdeling]],"-",Tabel4[[#This Row],[ASS_Status]])</f>
        <v>32863-2250-Aktiv ansættelse</v>
      </c>
    </row>
    <row r="4513" spans="13:21" x14ac:dyDescent="0.4">
      <c r="M4513" s="35" t="s">
        <v>9557</v>
      </c>
      <c r="N4513" s="35" t="s">
        <v>50978</v>
      </c>
      <c r="O4513" s="35" t="s">
        <v>9558</v>
      </c>
      <c r="P4513" s="35" t="s">
        <v>33881</v>
      </c>
      <c r="Q4513" s="35" t="s">
        <v>29721</v>
      </c>
      <c r="R4513" s="35" t="s">
        <v>31339</v>
      </c>
      <c r="S4513" s="35" t="s">
        <v>9559</v>
      </c>
      <c r="T4513" s="36" t="s">
        <v>577</v>
      </c>
      <c r="U4513" s="39" t="str">
        <f>_xlfn.CONCAT(Tabel4[[#This Row],[Personnr.]],"-",Tabel4[[#This Row],[Afdeling]],"-",Tabel4[[#This Row],[ASS_Status]])</f>
        <v>32711-4110-Aktiv ansættelse</v>
      </c>
    </row>
    <row r="4514" spans="13:21" x14ac:dyDescent="0.4">
      <c r="M4514" s="35" t="s">
        <v>9560</v>
      </c>
      <c r="N4514" s="35" t="s">
        <v>50979</v>
      </c>
      <c r="O4514" s="35" t="s">
        <v>9561</v>
      </c>
      <c r="P4514" s="35" t="s">
        <v>33882</v>
      </c>
      <c r="Q4514" s="35" t="s">
        <v>29718</v>
      </c>
      <c r="R4514" s="35" t="s">
        <v>29731</v>
      </c>
      <c r="S4514" s="35" t="s">
        <v>9562</v>
      </c>
      <c r="T4514" s="36" t="s">
        <v>810</v>
      </c>
      <c r="U4514" s="39" t="str">
        <f>_xlfn.CONCAT(Tabel4[[#This Row],[Personnr.]],"-",Tabel4[[#This Row],[Afdeling]],"-",Tabel4[[#This Row],[ASS_Status]])</f>
        <v>28546-8285-Inactive - Payroll Eligible</v>
      </c>
    </row>
    <row r="4515" spans="13:21" x14ac:dyDescent="0.4">
      <c r="M4515" s="35" t="s">
        <v>33883</v>
      </c>
      <c r="N4515" s="35" t="s">
        <v>50980</v>
      </c>
      <c r="O4515" s="35" t="s">
        <v>33884</v>
      </c>
      <c r="P4515" s="35" t="s">
        <v>33885</v>
      </c>
      <c r="Q4515" s="35" t="s">
        <v>29718</v>
      </c>
      <c r="R4515" s="35" t="s">
        <v>29719</v>
      </c>
      <c r="S4515" s="35" t="s">
        <v>33886</v>
      </c>
      <c r="T4515" s="36" t="s">
        <v>161</v>
      </c>
      <c r="U4515" s="39" t="str">
        <f>_xlfn.CONCAT(Tabel4[[#This Row],[Personnr.]],"-",Tabel4[[#This Row],[Afdeling]],"-",Tabel4[[#This Row],[ASS_Status]])</f>
        <v>35271-2305-Inactive - Payroll Eligible</v>
      </c>
    </row>
    <row r="4516" spans="13:21" x14ac:dyDescent="0.4">
      <c r="M4516" s="35" t="s">
        <v>9563</v>
      </c>
      <c r="N4516" s="35" t="s">
        <v>50981</v>
      </c>
      <c r="O4516" s="35" t="s">
        <v>9564</v>
      </c>
      <c r="P4516" s="35" t="s">
        <v>33887</v>
      </c>
      <c r="Q4516" s="35" t="s">
        <v>29721</v>
      </c>
      <c r="R4516" s="35" t="s">
        <v>30311</v>
      </c>
      <c r="S4516" s="35" t="s">
        <v>9565</v>
      </c>
      <c r="T4516" s="36" t="s">
        <v>838</v>
      </c>
      <c r="U4516" s="39" t="str">
        <f>_xlfn.CONCAT(Tabel4[[#This Row],[Personnr.]],"-",Tabel4[[#This Row],[Afdeling]],"-",Tabel4[[#This Row],[ASS_Status]])</f>
        <v>27247-8533-Aktiv ansættelse</v>
      </c>
    </row>
    <row r="4517" spans="13:21" ht="33.75" x14ac:dyDescent="0.4">
      <c r="M4517" s="35" t="s">
        <v>9566</v>
      </c>
      <c r="N4517" s="35" t="s">
        <v>50982</v>
      </c>
      <c r="O4517" s="35" t="s">
        <v>9567</v>
      </c>
      <c r="P4517" s="35" t="s">
        <v>33888</v>
      </c>
      <c r="Q4517" s="35" t="s">
        <v>29721</v>
      </c>
      <c r="R4517" s="35" t="s">
        <v>33889</v>
      </c>
      <c r="S4517" s="35" t="s">
        <v>9568</v>
      </c>
      <c r="T4517" s="36" t="s">
        <v>802</v>
      </c>
      <c r="U4517" s="39" t="str">
        <f>_xlfn.CONCAT(Tabel4[[#This Row],[Personnr.]],"-",Tabel4[[#This Row],[Afdeling]],"-",Tabel4[[#This Row],[ASS_Status]])</f>
        <v>32985-8251-Aktiv ansættelse</v>
      </c>
    </row>
    <row r="4518" spans="13:21" x14ac:dyDescent="0.4">
      <c r="M4518" s="35" t="s">
        <v>9569</v>
      </c>
      <c r="N4518" s="35" t="s">
        <v>50983</v>
      </c>
      <c r="O4518" s="35" t="s">
        <v>9570</v>
      </c>
      <c r="P4518" s="35" t="s">
        <v>33890</v>
      </c>
      <c r="Q4518" s="35" t="s">
        <v>29721</v>
      </c>
      <c r="R4518" s="35" t="s">
        <v>29719</v>
      </c>
      <c r="S4518" s="35" t="s">
        <v>9571</v>
      </c>
      <c r="T4518" s="36" t="s">
        <v>624</v>
      </c>
      <c r="U4518" s="39" t="str">
        <f>_xlfn.CONCAT(Tabel4[[#This Row],[Personnr.]],"-",Tabel4[[#This Row],[Afdeling]],"-",Tabel4[[#This Row],[ASS_Status]])</f>
        <v>15852-4646-Aktiv ansættelse</v>
      </c>
    </row>
    <row r="4519" spans="13:21" x14ac:dyDescent="0.4">
      <c r="M4519" s="35" t="s">
        <v>50984</v>
      </c>
      <c r="N4519" s="35" t="s">
        <v>50985</v>
      </c>
      <c r="O4519" s="35" t="s">
        <v>50986</v>
      </c>
      <c r="P4519" s="35" t="s">
        <v>50987</v>
      </c>
      <c r="Q4519" s="35" t="s">
        <v>29721</v>
      </c>
      <c r="R4519" s="35" t="s">
        <v>42545</v>
      </c>
      <c r="S4519" s="35" t="s">
        <v>50988</v>
      </c>
      <c r="T4519" s="36" t="s">
        <v>626</v>
      </c>
      <c r="U4519" s="39" t="str">
        <f>_xlfn.CONCAT(Tabel4[[#This Row],[Personnr.]],"-",Tabel4[[#This Row],[Afdeling]],"-",Tabel4[[#This Row],[ASS_Status]])</f>
        <v>37521-4650-Aktiv ansættelse</v>
      </c>
    </row>
    <row r="4520" spans="13:21" x14ac:dyDescent="0.4">
      <c r="M4520" s="35" t="s">
        <v>9572</v>
      </c>
      <c r="N4520" s="35" t="s">
        <v>50989</v>
      </c>
      <c r="O4520" s="35" t="s">
        <v>9573</v>
      </c>
      <c r="P4520" s="35" t="s">
        <v>33891</v>
      </c>
      <c r="Q4520" s="35" t="s">
        <v>29721</v>
      </c>
      <c r="R4520" s="35" t="s">
        <v>29761</v>
      </c>
      <c r="S4520" s="35" t="s">
        <v>9574</v>
      </c>
      <c r="T4520" s="36" t="s">
        <v>584</v>
      </c>
      <c r="U4520" s="39" t="str">
        <f>_xlfn.CONCAT(Tabel4[[#This Row],[Personnr.]],"-",Tabel4[[#This Row],[Afdeling]],"-",Tabel4[[#This Row],[ASS_Status]])</f>
        <v>33196-4185-Aktiv ansættelse</v>
      </c>
    </row>
    <row r="4521" spans="13:21" x14ac:dyDescent="0.4">
      <c r="M4521" s="35" t="s">
        <v>27870</v>
      </c>
      <c r="N4521" s="35" t="s">
        <v>50990</v>
      </c>
      <c r="O4521" s="35" t="s">
        <v>27871</v>
      </c>
      <c r="P4521" s="35" t="s">
        <v>33892</v>
      </c>
      <c r="Q4521" s="35" t="s">
        <v>29721</v>
      </c>
      <c r="R4521" s="35" t="s">
        <v>31395</v>
      </c>
      <c r="S4521" s="35" t="s">
        <v>27872</v>
      </c>
      <c r="T4521" s="36" t="s">
        <v>822</v>
      </c>
      <c r="U4521" s="39" t="str">
        <f>_xlfn.CONCAT(Tabel4[[#This Row],[Personnr.]],"-",Tabel4[[#This Row],[Afdeling]],"-",Tabel4[[#This Row],[ASS_Status]])</f>
        <v>34777-8380-Aktiv ansættelse</v>
      </c>
    </row>
    <row r="4522" spans="13:21" x14ac:dyDescent="0.4">
      <c r="M4522" s="35" t="s">
        <v>33893</v>
      </c>
      <c r="N4522" s="35" t="s">
        <v>50991</v>
      </c>
      <c r="O4522" s="35" t="s">
        <v>33894</v>
      </c>
      <c r="P4522" s="35" t="s">
        <v>33895</v>
      </c>
      <c r="Q4522" s="35" t="s">
        <v>29721</v>
      </c>
      <c r="R4522" s="35" t="s">
        <v>29737</v>
      </c>
      <c r="S4522" s="35" t="s">
        <v>33896</v>
      </c>
      <c r="T4522" s="36" t="s">
        <v>45951</v>
      </c>
      <c r="U4522" s="39" t="str">
        <f>_xlfn.CONCAT(Tabel4[[#This Row],[Personnr.]],"-",Tabel4[[#This Row],[Afdeling]],"-",Tabel4[[#This Row],[ASS_Status]])</f>
        <v>35394-2921-Aktiv ansættelse</v>
      </c>
    </row>
    <row r="4523" spans="13:21" ht="33.75" x14ac:dyDescent="0.4">
      <c r="M4523" s="35" t="s">
        <v>9575</v>
      </c>
      <c r="N4523" s="35" t="s">
        <v>50992</v>
      </c>
      <c r="O4523" s="35" t="s">
        <v>9576</v>
      </c>
      <c r="P4523" s="35" t="s">
        <v>33897</v>
      </c>
      <c r="Q4523" s="35" t="s">
        <v>29718</v>
      </c>
      <c r="R4523" s="35" t="s">
        <v>29745</v>
      </c>
      <c r="S4523" s="35" t="s">
        <v>9577</v>
      </c>
      <c r="T4523" s="36" t="s">
        <v>603</v>
      </c>
      <c r="U4523" s="39" t="str">
        <f>_xlfn.CONCAT(Tabel4[[#This Row],[Personnr.]],"-",Tabel4[[#This Row],[Afdeling]],"-",Tabel4[[#This Row],[ASS_Status]])</f>
        <v>32455-4273-Inactive - Payroll Eligible</v>
      </c>
    </row>
    <row r="4524" spans="13:21" ht="33.75" x14ac:dyDescent="0.4">
      <c r="M4524" s="35" t="s">
        <v>9578</v>
      </c>
      <c r="N4524" s="35" t="s">
        <v>50993</v>
      </c>
      <c r="O4524" s="35" t="s">
        <v>9579</v>
      </c>
      <c r="P4524" s="35" t="s">
        <v>33898</v>
      </c>
      <c r="Q4524" s="35" t="s">
        <v>29718</v>
      </c>
      <c r="R4524" s="35" t="s">
        <v>29748</v>
      </c>
      <c r="S4524" s="35" t="s">
        <v>9580</v>
      </c>
      <c r="T4524" s="36" t="s">
        <v>453</v>
      </c>
      <c r="U4524" s="39" t="str">
        <f>_xlfn.CONCAT(Tabel4[[#This Row],[Personnr.]],"-",Tabel4[[#This Row],[Afdeling]],"-",Tabel4[[#This Row],[ASS_Status]])</f>
        <v>26123-3121-Inactive - Payroll Eligible</v>
      </c>
    </row>
    <row r="4525" spans="13:21" ht="33.75" x14ac:dyDescent="0.4">
      <c r="M4525" s="35" t="s">
        <v>9581</v>
      </c>
      <c r="N4525" s="35" t="s">
        <v>50994</v>
      </c>
      <c r="O4525" s="35" t="s">
        <v>9582</v>
      </c>
      <c r="P4525" s="35" t="s">
        <v>33899</v>
      </c>
      <c r="Q4525" s="35" t="s">
        <v>29718</v>
      </c>
      <c r="R4525" s="35" t="s">
        <v>29748</v>
      </c>
      <c r="S4525" s="35" t="s">
        <v>9583</v>
      </c>
      <c r="T4525" s="36" t="s">
        <v>330</v>
      </c>
      <c r="U4525" s="39" t="str">
        <f>_xlfn.CONCAT(Tabel4[[#This Row],[Personnr.]],"-",Tabel4[[#This Row],[Afdeling]],"-",Tabel4[[#This Row],[ASS_Status]])</f>
        <v>15392-2782-Inactive - Payroll Eligible</v>
      </c>
    </row>
    <row r="4526" spans="13:21" x14ac:dyDescent="0.4">
      <c r="M4526" s="35" t="s">
        <v>9584</v>
      </c>
      <c r="N4526" s="35" t="s">
        <v>50995</v>
      </c>
      <c r="O4526" s="35" t="s">
        <v>9585</v>
      </c>
      <c r="P4526" s="35" t="s">
        <v>33900</v>
      </c>
      <c r="Q4526" s="35" t="s">
        <v>29721</v>
      </c>
      <c r="R4526" s="35" t="s">
        <v>29748</v>
      </c>
      <c r="S4526" s="35" t="s">
        <v>9586</v>
      </c>
      <c r="T4526" s="36" t="s">
        <v>605</v>
      </c>
      <c r="U4526" s="39" t="str">
        <f>_xlfn.CONCAT(Tabel4[[#This Row],[Personnr.]],"-",Tabel4[[#This Row],[Afdeling]],"-",Tabel4[[#This Row],[ASS_Status]])</f>
        <v>33258-4280-Aktiv ansættelse</v>
      </c>
    </row>
    <row r="4527" spans="13:21" ht="33.75" x14ac:dyDescent="0.4">
      <c r="M4527" s="35" t="s">
        <v>9587</v>
      </c>
      <c r="N4527" s="35" t="s">
        <v>50996</v>
      </c>
      <c r="O4527" s="35" t="s">
        <v>9588</v>
      </c>
      <c r="P4527" s="35" t="s">
        <v>33901</v>
      </c>
      <c r="Q4527" s="35" t="s">
        <v>29718</v>
      </c>
      <c r="R4527" s="35" t="s">
        <v>29754</v>
      </c>
      <c r="S4527" s="35" t="s">
        <v>9589</v>
      </c>
      <c r="T4527" s="36" t="s">
        <v>247</v>
      </c>
      <c r="U4527" s="39" t="str">
        <f>_xlfn.CONCAT(Tabel4[[#This Row],[Personnr.]],"-",Tabel4[[#This Row],[Afdeling]],"-",Tabel4[[#This Row],[ASS_Status]])</f>
        <v>31478-2521-Inactive - Payroll Eligible</v>
      </c>
    </row>
    <row r="4528" spans="13:21" ht="33.75" x14ac:dyDescent="0.4">
      <c r="M4528" s="35" t="s">
        <v>44722</v>
      </c>
      <c r="N4528" s="35" t="s">
        <v>50997</v>
      </c>
      <c r="O4528" s="35" t="s">
        <v>44723</v>
      </c>
      <c r="P4528" s="35" t="s">
        <v>43116</v>
      </c>
      <c r="Q4528" s="35" t="s">
        <v>29718</v>
      </c>
      <c r="R4528" s="35" t="s">
        <v>29754</v>
      </c>
      <c r="S4528" s="35" t="s">
        <v>43117</v>
      </c>
      <c r="T4528" s="36" t="s">
        <v>742</v>
      </c>
      <c r="U4528" s="39" t="str">
        <f>_xlfn.CONCAT(Tabel4[[#This Row],[Personnr.]],"-",Tabel4[[#This Row],[Afdeling]],"-",Tabel4[[#This Row],[ASS_Status]])</f>
        <v>35628-7000-Inactive - Payroll Eligible</v>
      </c>
    </row>
    <row r="4529" spans="13:21" x14ac:dyDescent="0.4">
      <c r="M4529" s="35" t="s">
        <v>50998</v>
      </c>
      <c r="N4529" s="35" t="s">
        <v>50999</v>
      </c>
      <c r="O4529" s="35" t="s">
        <v>51000</v>
      </c>
      <c r="P4529" s="35" t="s">
        <v>51001</v>
      </c>
      <c r="Q4529" s="35" t="s">
        <v>29721</v>
      </c>
      <c r="R4529" s="35" t="s">
        <v>29748</v>
      </c>
      <c r="S4529" s="35" t="s">
        <v>51002</v>
      </c>
      <c r="T4529" s="36" t="s">
        <v>143</v>
      </c>
      <c r="U4529" s="39" t="str">
        <f>_xlfn.CONCAT(Tabel4[[#This Row],[Personnr.]],"-",Tabel4[[#This Row],[Afdeling]],"-",Tabel4[[#This Row],[ASS_Status]])</f>
        <v>37725-2270-Aktiv ansættelse</v>
      </c>
    </row>
    <row r="4530" spans="13:21" x14ac:dyDescent="0.4">
      <c r="M4530" s="35" t="s">
        <v>51003</v>
      </c>
      <c r="N4530" s="35" t="s">
        <v>51004</v>
      </c>
      <c r="O4530" s="35" t="s">
        <v>51005</v>
      </c>
      <c r="P4530" s="35" t="s">
        <v>51006</v>
      </c>
      <c r="Q4530" s="35" t="s">
        <v>29721</v>
      </c>
      <c r="R4530" s="35" t="s">
        <v>29748</v>
      </c>
      <c r="S4530" s="35" t="s">
        <v>51007</v>
      </c>
      <c r="T4530" s="36" t="s">
        <v>137</v>
      </c>
      <c r="U4530" s="39" t="str">
        <f>_xlfn.CONCAT(Tabel4[[#This Row],[Personnr.]],"-",Tabel4[[#This Row],[Afdeling]],"-",Tabel4[[#This Row],[ASS_Status]])</f>
        <v>36868-2252-Aktiv ansættelse</v>
      </c>
    </row>
    <row r="4531" spans="13:21" x14ac:dyDescent="0.4">
      <c r="M4531" s="35" t="s">
        <v>51008</v>
      </c>
      <c r="N4531" s="35" t="s">
        <v>51009</v>
      </c>
      <c r="O4531" s="35" t="s">
        <v>51010</v>
      </c>
      <c r="P4531" s="35" t="s">
        <v>51011</v>
      </c>
      <c r="Q4531" s="35" t="s">
        <v>29721</v>
      </c>
      <c r="R4531" s="35" t="s">
        <v>29761</v>
      </c>
      <c r="S4531" s="35" t="s">
        <v>51012</v>
      </c>
      <c r="T4531" s="36" t="s">
        <v>600</v>
      </c>
      <c r="U4531" s="39" t="str">
        <f>_xlfn.CONCAT(Tabel4[[#This Row],[Personnr.]],"-",Tabel4[[#This Row],[Afdeling]],"-",Tabel4[[#This Row],[ASS_Status]])</f>
        <v>36555-4270-Aktiv ansættelse</v>
      </c>
    </row>
    <row r="4532" spans="13:21" x14ac:dyDescent="0.4">
      <c r="M4532" s="35" t="s">
        <v>27874</v>
      </c>
      <c r="N4532" s="35" t="s">
        <v>51013</v>
      </c>
      <c r="O4532" s="35" t="s">
        <v>27875</v>
      </c>
      <c r="P4532" s="35" t="s">
        <v>33902</v>
      </c>
      <c r="Q4532" s="35" t="s">
        <v>29718</v>
      </c>
      <c r="R4532" s="35" t="s">
        <v>29745</v>
      </c>
      <c r="S4532" s="35" t="s">
        <v>27876</v>
      </c>
      <c r="T4532" s="36" t="s">
        <v>85</v>
      </c>
      <c r="U4532" s="39" t="str">
        <f>_xlfn.CONCAT(Tabel4[[#This Row],[Personnr.]],"-",Tabel4[[#This Row],[Afdeling]],"-",Tabel4[[#This Row],[ASS_Status]])</f>
        <v>34818-1118-Inactive - Payroll Eligible</v>
      </c>
    </row>
    <row r="4533" spans="13:21" x14ac:dyDescent="0.4">
      <c r="M4533" s="35" t="s">
        <v>27874</v>
      </c>
      <c r="N4533" s="35"/>
      <c r="O4533" s="35"/>
      <c r="P4533" s="35" t="s">
        <v>51014</v>
      </c>
      <c r="Q4533" s="35" t="s">
        <v>29718</v>
      </c>
      <c r="R4533" s="35" t="s">
        <v>29745</v>
      </c>
      <c r="S4533" s="35" t="s">
        <v>27876</v>
      </c>
      <c r="T4533" s="36" t="s">
        <v>85</v>
      </c>
      <c r="U4533" s="39" t="str">
        <f>_xlfn.CONCAT(Tabel4[[#This Row],[Personnr.]],"-",Tabel4[[#This Row],[Afdeling]],"-",Tabel4[[#This Row],[ASS_Status]])</f>
        <v>-1118-Inactive - Payroll Eligible</v>
      </c>
    </row>
    <row r="4534" spans="13:21" x14ac:dyDescent="0.4">
      <c r="M4534" s="35" t="s">
        <v>51015</v>
      </c>
      <c r="N4534" s="35" t="s">
        <v>51016</v>
      </c>
      <c r="O4534" s="35" t="s">
        <v>51017</v>
      </c>
      <c r="P4534" s="35" t="s">
        <v>51018</v>
      </c>
      <c r="Q4534" s="35" t="s">
        <v>29721</v>
      </c>
      <c r="R4534" s="35" t="s">
        <v>29745</v>
      </c>
      <c r="S4534" s="35" t="s">
        <v>51019</v>
      </c>
      <c r="T4534" s="36" t="s">
        <v>577</v>
      </c>
      <c r="U4534" s="39" t="str">
        <f>_xlfn.CONCAT(Tabel4[[#This Row],[Personnr.]],"-",Tabel4[[#This Row],[Afdeling]],"-",Tabel4[[#This Row],[ASS_Status]])</f>
        <v>36986-4110-Aktiv ansættelse</v>
      </c>
    </row>
    <row r="4535" spans="13:21" x14ac:dyDescent="0.4">
      <c r="M4535" s="35" t="s">
        <v>9590</v>
      </c>
      <c r="N4535" s="35" t="s">
        <v>51020</v>
      </c>
      <c r="O4535" s="35" t="s">
        <v>9591</v>
      </c>
      <c r="P4535" s="35" t="s">
        <v>33903</v>
      </c>
      <c r="Q4535" s="35" t="s">
        <v>29721</v>
      </c>
      <c r="R4535" s="35" t="s">
        <v>30036</v>
      </c>
      <c r="S4535" s="35" t="s">
        <v>9592</v>
      </c>
      <c r="T4535" s="36" t="s">
        <v>29701</v>
      </c>
      <c r="U4535" s="39" t="str">
        <f>_xlfn.CONCAT(Tabel4[[#This Row],[Personnr.]],"-",Tabel4[[#This Row],[Afdeling]],"-",Tabel4[[#This Row],[ASS_Status]])</f>
        <v>15661-1020-Aktiv ansættelse</v>
      </c>
    </row>
    <row r="4536" spans="13:21" x14ac:dyDescent="0.4">
      <c r="M4536" s="35" t="s">
        <v>9593</v>
      </c>
      <c r="N4536" s="35" t="s">
        <v>51021</v>
      </c>
      <c r="O4536" s="35" t="s">
        <v>9594</v>
      </c>
      <c r="P4536" s="35" t="s">
        <v>33904</v>
      </c>
      <c r="Q4536" s="35" t="s">
        <v>29721</v>
      </c>
      <c r="R4536" s="35" t="s">
        <v>29791</v>
      </c>
      <c r="S4536" s="35" t="s">
        <v>9595</v>
      </c>
      <c r="T4536" s="36" t="s">
        <v>42501</v>
      </c>
      <c r="U4536" s="39" t="str">
        <f>_xlfn.CONCAT(Tabel4[[#This Row],[Personnr.]],"-",Tabel4[[#This Row],[Afdeling]],"-",Tabel4[[#This Row],[ASS_Status]])</f>
        <v>3457-2291-Aktiv ansættelse</v>
      </c>
    </row>
    <row r="4537" spans="13:21" x14ac:dyDescent="0.4">
      <c r="M4537" s="35" t="s">
        <v>9596</v>
      </c>
      <c r="N4537" s="35" t="s">
        <v>51022</v>
      </c>
      <c r="O4537" s="35" t="s">
        <v>9597</v>
      </c>
      <c r="P4537" s="35" t="s">
        <v>43118</v>
      </c>
      <c r="Q4537" s="35" t="s">
        <v>29718</v>
      </c>
      <c r="R4537" s="35" t="s">
        <v>29994</v>
      </c>
      <c r="S4537" s="35" t="s">
        <v>9598</v>
      </c>
      <c r="T4537" s="36" t="s">
        <v>532</v>
      </c>
      <c r="U4537" s="39" t="str">
        <f>_xlfn.CONCAT(Tabel4[[#This Row],[Personnr.]],"-",Tabel4[[#This Row],[Afdeling]],"-",Tabel4[[#This Row],[ASS_Status]])</f>
        <v>33673-3412-Inactive - Payroll Eligible</v>
      </c>
    </row>
    <row r="4538" spans="13:21" x14ac:dyDescent="0.4">
      <c r="M4538" s="35" t="s">
        <v>9596</v>
      </c>
      <c r="N4538" s="35"/>
      <c r="O4538" s="35"/>
      <c r="P4538" s="35" t="s">
        <v>51023</v>
      </c>
      <c r="Q4538" s="35" t="s">
        <v>29718</v>
      </c>
      <c r="R4538" s="35" t="s">
        <v>29994</v>
      </c>
      <c r="S4538" s="35" t="s">
        <v>9598</v>
      </c>
      <c r="T4538" s="36" t="s">
        <v>532</v>
      </c>
      <c r="U4538" s="39" t="str">
        <f>_xlfn.CONCAT(Tabel4[[#This Row],[Personnr.]],"-",Tabel4[[#This Row],[Afdeling]],"-",Tabel4[[#This Row],[ASS_Status]])</f>
        <v>-3412-Inactive - Payroll Eligible</v>
      </c>
    </row>
    <row r="4539" spans="13:21" x14ac:dyDescent="0.4">
      <c r="M4539" s="35" t="s">
        <v>9596</v>
      </c>
      <c r="N4539" s="35"/>
      <c r="O4539" s="35"/>
      <c r="P4539" s="35" t="s">
        <v>33905</v>
      </c>
      <c r="Q4539" s="35" t="s">
        <v>29718</v>
      </c>
      <c r="R4539" s="35" t="s">
        <v>29994</v>
      </c>
      <c r="S4539" s="35" t="s">
        <v>9598</v>
      </c>
      <c r="T4539" s="36" t="s">
        <v>532</v>
      </c>
      <c r="U4539" s="39" t="str">
        <f>_xlfn.CONCAT(Tabel4[[#This Row],[Personnr.]],"-",Tabel4[[#This Row],[Afdeling]],"-",Tabel4[[#This Row],[ASS_Status]])</f>
        <v>-3412-Inactive - Payroll Eligible</v>
      </c>
    </row>
    <row r="4540" spans="13:21" x14ac:dyDescent="0.4">
      <c r="M4540" s="35" t="s">
        <v>9599</v>
      </c>
      <c r="N4540" s="35" t="s">
        <v>51024</v>
      </c>
      <c r="O4540" s="35" t="s">
        <v>9600</v>
      </c>
      <c r="P4540" s="35" t="s">
        <v>33906</v>
      </c>
      <c r="Q4540" s="35" t="s">
        <v>29721</v>
      </c>
      <c r="R4540" s="35" t="s">
        <v>29783</v>
      </c>
      <c r="S4540" s="35" t="s">
        <v>9601</v>
      </c>
      <c r="T4540" s="36" t="s">
        <v>417</v>
      </c>
      <c r="U4540" s="39" t="str">
        <f>_xlfn.CONCAT(Tabel4[[#This Row],[Personnr.]],"-",Tabel4[[#This Row],[Afdeling]],"-",Tabel4[[#This Row],[ASS_Status]])</f>
        <v>12577-3030-Aktiv ansættelse</v>
      </c>
    </row>
    <row r="4541" spans="13:21" ht="45" x14ac:dyDescent="0.4">
      <c r="M4541" s="35" t="s">
        <v>9602</v>
      </c>
      <c r="N4541" s="35" t="s">
        <v>51025</v>
      </c>
      <c r="O4541" s="35" t="s">
        <v>9603</v>
      </c>
      <c r="P4541" s="35" t="s">
        <v>33907</v>
      </c>
      <c r="Q4541" s="35" t="s">
        <v>29721</v>
      </c>
      <c r="R4541" s="35" t="s">
        <v>30161</v>
      </c>
      <c r="S4541" s="35" t="s">
        <v>9604</v>
      </c>
      <c r="T4541" s="36" t="s">
        <v>849</v>
      </c>
      <c r="U4541" s="39" t="str">
        <f>_xlfn.CONCAT(Tabel4[[#This Row],[Personnr.]],"-",Tabel4[[#This Row],[Afdeling]],"-",Tabel4[[#This Row],[ASS_Status]])</f>
        <v>18954-8607-Aktiv ansættelse</v>
      </c>
    </row>
    <row r="4542" spans="13:21" x14ac:dyDescent="0.4">
      <c r="M4542" s="35" t="s">
        <v>9605</v>
      </c>
      <c r="N4542" s="35" t="s">
        <v>51026</v>
      </c>
      <c r="O4542" s="35" t="s">
        <v>9606</v>
      </c>
      <c r="P4542" s="35" t="s">
        <v>33908</v>
      </c>
      <c r="Q4542" s="35" t="s">
        <v>29718</v>
      </c>
      <c r="R4542" s="35" t="s">
        <v>29754</v>
      </c>
      <c r="S4542" s="35" t="s">
        <v>9607</v>
      </c>
      <c r="T4542" s="36" t="s">
        <v>718</v>
      </c>
      <c r="U4542" s="39" t="str">
        <f>_xlfn.CONCAT(Tabel4[[#This Row],[Personnr.]],"-",Tabel4[[#This Row],[Afdeling]],"-",Tabel4[[#This Row],[ASS_Status]])</f>
        <v>33536-6213-Inactive - Payroll Eligible</v>
      </c>
    </row>
    <row r="4543" spans="13:21" x14ac:dyDescent="0.4">
      <c r="M4543" s="35" t="s">
        <v>9608</v>
      </c>
      <c r="N4543" s="35" t="s">
        <v>51027</v>
      </c>
      <c r="O4543" s="35" t="s">
        <v>9609</v>
      </c>
      <c r="P4543" s="35" t="s">
        <v>33909</v>
      </c>
      <c r="Q4543" s="35" t="s">
        <v>29721</v>
      </c>
      <c r="R4543" s="35" t="s">
        <v>29783</v>
      </c>
      <c r="S4543" s="35" t="s">
        <v>9610</v>
      </c>
      <c r="T4543" s="36" t="s">
        <v>683</v>
      </c>
      <c r="U4543" s="39" t="str">
        <f>_xlfn.CONCAT(Tabel4[[#This Row],[Personnr.]],"-",Tabel4[[#This Row],[Afdeling]],"-",Tabel4[[#This Row],[ASS_Status]])</f>
        <v>707-5600-Aktiv ansættelse</v>
      </c>
    </row>
    <row r="4544" spans="13:21" x14ac:dyDescent="0.4">
      <c r="M4544" s="35" t="s">
        <v>33910</v>
      </c>
      <c r="N4544" s="35" t="s">
        <v>51028</v>
      </c>
      <c r="O4544" s="35" t="s">
        <v>33911</v>
      </c>
      <c r="P4544" s="35" t="s">
        <v>33912</v>
      </c>
      <c r="Q4544" s="35" t="s">
        <v>29718</v>
      </c>
      <c r="R4544" s="35" t="s">
        <v>29786</v>
      </c>
      <c r="S4544" s="35" t="s">
        <v>33913</v>
      </c>
      <c r="T4544" s="36" t="s">
        <v>868</v>
      </c>
      <c r="U4544" s="39" t="str">
        <f>_xlfn.CONCAT(Tabel4[[#This Row],[Personnr.]],"-",Tabel4[[#This Row],[Afdeling]],"-",Tabel4[[#This Row],[ASS_Status]])</f>
        <v>35302-8649-Inactive - Payroll Eligible</v>
      </c>
    </row>
    <row r="4545" spans="13:21" x14ac:dyDescent="0.4">
      <c r="M4545" s="35" t="s">
        <v>9611</v>
      </c>
      <c r="N4545" s="35" t="s">
        <v>51029</v>
      </c>
      <c r="O4545" s="35" t="s">
        <v>9612</v>
      </c>
      <c r="P4545" s="35" t="s">
        <v>33914</v>
      </c>
      <c r="Q4545" s="35" t="s">
        <v>29721</v>
      </c>
      <c r="R4545" s="35" t="s">
        <v>29726</v>
      </c>
      <c r="S4545" s="35" t="s">
        <v>9613</v>
      </c>
      <c r="T4545" s="36" t="s">
        <v>611</v>
      </c>
      <c r="U4545" s="39" t="str">
        <f>_xlfn.CONCAT(Tabel4[[#This Row],[Personnr.]],"-",Tabel4[[#This Row],[Afdeling]],"-",Tabel4[[#This Row],[ASS_Status]])</f>
        <v>29428-4291-Aktiv ansættelse</v>
      </c>
    </row>
    <row r="4546" spans="13:21" x14ac:dyDescent="0.4">
      <c r="M4546" s="35" t="s">
        <v>9614</v>
      </c>
      <c r="N4546" s="35" t="s">
        <v>51030</v>
      </c>
      <c r="O4546" s="35" t="s">
        <v>9615</v>
      </c>
      <c r="P4546" s="35" t="s">
        <v>33915</v>
      </c>
      <c r="Q4546" s="35" t="s">
        <v>29718</v>
      </c>
      <c r="R4546" s="35" t="s">
        <v>29802</v>
      </c>
      <c r="S4546" s="35" t="s">
        <v>9616</v>
      </c>
      <c r="T4546" s="36" t="s">
        <v>33916</v>
      </c>
      <c r="U4546" s="39" t="str">
        <f>_xlfn.CONCAT(Tabel4[[#This Row],[Personnr.]],"-",Tabel4[[#This Row],[Afdeling]],"-",Tabel4[[#This Row],[ASS_Status]])</f>
        <v>25524-37-Inactive - Payroll Eligible</v>
      </c>
    </row>
    <row r="4547" spans="13:21" ht="33.75" x14ac:dyDescent="0.4">
      <c r="M4547" s="35" t="s">
        <v>9617</v>
      </c>
      <c r="N4547" s="35" t="s">
        <v>51031</v>
      </c>
      <c r="O4547" s="35" t="s">
        <v>9618</v>
      </c>
      <c r="P4547" s="35" t="s">
        <v>33917</v>
      </c>
      <c r="Q4547" s="35" t="s">
        <v>29721</v>
      </c>
      <c r="R4547" s="35" t="s">
        <v>29719</v>
      </c>
      <c r="S4547" s="35" t="s">
        <v>9619</v>
      </c>
      <c r="T4547" s="36" t="s">
        <v>738</v>
      </c>
      <c r="U4547" s="39" t="str">
        <f>_xlfn.CONCAT(Tabel4[[#This Row],[Personnr.]],"-",Tabel4[[#This Row],[Afdeling]],"-",Tabel4[[#This Row],[ASS_Status]])</f>
        <v>31713-6500-Aktiv ansættelse</v>
      </c>
    </row>
    <row r="4548" spans="13:21" x14ac:dyDescent="0.4">
      <c r="M4548" s="35" t="s">
        <v>9620</v>
      </c>
      <c r="N4548" s="35" t="s">
        <v>51032</v>
      </c>
      <c r="O4548" s="35" t="s">
        <v>9621</v>
      </c>
      <c r="P4548" s="35" t="s">
        <v>33918</v>
      </c>
      <c r="Q4548" s="35" t="s">
        <v>29721</v>
      </c>
      <c r="R4548" s="35" t="s">
        <v>29719</v>
      </c>
      <c r="S4548" s="35" t="s">
        <v>9622</v>
      </c>
      <c r="T4548" s="36" t="s">
        <v>691</v>
      </c>
      <c r="U4548" s="39" t="str">
        <f>_xlfn.CONCAT(Tabel4[[#This Row],[Personnr.]],"-",Tabel4[[#This Row],[Afdeling]],"-",Tabel4[[#This Row],[ASS_Status]])</f>
        <v>17603-5621-Aktiv ansættelse</v>
      </c>
    </row>
    <row r="4549" spans="13:21" x14ac:dyDescent="0.4">
      <c r="M4549" s="35" t="s">
        <v>9623</v>
      </c>
      <c r="N4549" s="35" t="s">
        <v>51033</v>
      </c>
      <c r="O4549" s="35" t="s">
        <v>9624</v>
      </c>
      <c r="P4549" s="35" t="s">
        <v>33919</v>
      </c>
      <c r="Q4549" s="35" t="s">
        <v>29718</v>
      </c>
      <c r="R4549" s="35" t="s">
        <v>29748</v>
      </c>
      <c r="S4549" s="35" t="s">
        <v>9625</v>
      </c>
      <c r="T4549" s="36" t="s">
        <v>108</v>
      </c>
      <c r="U4549" s="39" t="str">
        <f>_xlfn.CONCAT(Tabel4[[#This Row],[Personnr.]],"-",Tabel4[[#This Row],[Afdeling]],"-",Tabel4[[#This Row],[ASS_Status]])</f>
        <v>13962-1212-Inactive - Payroll Eligible</v>
      </c>
    </row>
    <row r="4550" spans="13:21" x14ac:dyDescent="0.4">
      <c r="M4550" s="35" t="s">
        <v>51034</v>
      </c>
      <c r="N4550" s="35" t="s">
        <v>51035</v>
      </c>
      <c r="O4550" s="35" t="s">
        <v>51036</v>
      </c>
      <c r="P4550" s="35" t="s">
        <v>51037</v>
      </c>
      <c r="Q4550" s="35" t="s">
        <v>29721</v>
      </c>
      <c r="R4550" s="35" t="s">
        <v>29761</v>
      </c>
      <c r="S4550" s="35" t="s">
        <v>51038</v>
      </c>
      <c r="T4550" s="36" t="s">
        <v>45667</v>
      </c>
      <c r="U4550" s="39" t="str">
        <f>_xlfn.CONCAT(Tabel4[[#This Row],[Personnr.]],"-",Tabel4[[#This Row],[Afdeling]],"-",Tabel4[[#This Row],[ASS_Status]])</f>
        <v>37827-2922-Aktiv ansættelse</v>
      </c>
    </row>
    <row r="4551" spans="13:21" x14ac:dyDescent="0.4">
      <c r="M4551" s="35" t="s">
        <v>44724</v>
      </c>
      <c r="N4551" s="35" t="s">
        <v>51039</v>
      </c>
      <c r="O4551" s="35" t="s">
        <v>44725</v>
      </c>
      <c r="P4551" s="35" t="s">
        <v>43119</v>
      </c>
      <c r="Q4551" s="35" t="s">
        <v>29718</v>
      </c>
      <c r="R4551" s="35" t="s">
        <v>29761</v>
      </c>
      <c r="S4551" s="35" t="s">
        <v>43120</v>
      </c>
      <c r="T4551" s="36" t="s">
        <v>332</v>
      </c>
      <c r="U4551" s="39" t="str">
        <f>_xlfn.CONCAT(Tabel4[[#This Row],[Personnr.]],"-",Tabel4[[#This Row],[Afdeling]],"-",Tabel4[[#This Row],[ASS_Status]])</f>
        <v>36382-2784-Inactive - Payroll Eligible</v>
      </c>
    </row>
    <row r="4552" spans="13:21" x14ac:dyDescent="0.4">
      <c r="M4552" s="35" t="s">
        <v>44724</v>
      </c>
      <c r="N4552" s="35"/>
      <c r="O4552" s="35"/>
      <c r="P4552" s="35" t="s">
        <v>51040</v>
      </c>
      <c r="Q4552" s="35" t="s">
        <v>29718</v>
      </c>
      <c r="R4552" s="35" t="s">
        <v>29737</v>
      </c>
      <c r="S4552" s="35" t="s">
        <v>43120</v>
      </c>
      <c r="T4552" s="36" t="s">
        <v>297</v>
      </c>
      <c r="U4552" s="39" t="str">
        <f>_xlfn.CONCAT(Tabel4[[#This Row],[Personnr.]],"-",Tabel4[[#This Row],[Afdeling]],"-",Tabel4[[#This Row],[ASS_Status]])</f>
        <v>-2729-Inactive - Payroll Eligible</v>
      </c>
    </row>
    <row r="4553" spans="13:21" x14ac:dyDescent="0.4">
      <c r="M4553" s="35" t="s">
        <v>9626</v>
      </c>
      <c r="N4553" s="35" t="s">
        <v>51041</v>
      </c>
      <c r="O4553" s="35" t="s">
        <v>9627</v>
      </c>
      <c r="P4553" s="35" t="s">
        <v>33920</v>
      </c>
      <c r="Q4553" s="35" t="s">
        <v>29721</v>
      </c>
      <c r="R4553" s="35" t="s">
        <v>29737</v>
      </c>
      <c r="S4553" s="35" t="s">
        <v>9628</v>
      </c>
      <c r="T4553" s="36" t="s">
        <v>243</v>
      </c>
      <c r="U4553" s="39" t="str">
        <f>_xlfn.CONCAT(Tabel4[[#This Row],[Personnr.]],"-",Tabel4[[#This Row],[Afdeling]],"-",Tabel4[[#This Row],[ASS_Status]])</f>
        <v>19006-2512-Aktiv ansættelse</v>
      </c>
    </row>
    <row r="4554" spans="13:21" x14ac:dyDescent="0.4">
      <c r="M4554" s="35" t="s">
        <v>9629</v>
      </c>
      <c r="N4554" s="35" t="s">
        <v>51042</v>
      </c>
      <c r="O4554" s="35" t="s">
        <v>9630</v>
      </c>
      <c r="P4554" s="35" t="s">
        <v>43121</v>
      </c>
      <c r="Q4554" s="35" t="s">
        <v>29718</v>
      </c>
      <c r="R4554" s="35" t="s">
        <v>29737</v>
      </c>
      <c r="S4554" s="35" t="s">
        <v>9631</v>
      </c>
      <c r="T4554" s="36" t="s">
        <v>457</v>
      </c>
      <c r="U4554" s="39" t="str">
        <f>_xlfn.CONCAT(Tabel4[[#This Row],[Personnr.]],"-",Tabel4[[#This Row],[Afdeling]],"-",Tabel4[[#This Row],[ASS_Status]])</f>
        <v>17660-3141-Inactive - Payroll Eligible</v>
      </c>
    </row>
    <row r="4555" spans="13:21" x14ac:dyDescent="0.4">
      <c r="M4555" s="35" t="s">
        <v>9629</v>
      </c>
      <c r="N4555" s="35"/>
      <c r="O4555" s="35"/>
      <c r="P4555" s="35" t="s">
        <v>33921</v>
      </c>
      <c r="Q4555" s="35" t="s">
        <v>29718</v>
      </c>
      <c r="R4555" s="35" t="s">
        <v>29748</v>
      </c>
      <c r="S4555" s="35" t="s">
        <v>9631</v>
      </c>
      <c r="T4555" s="36" t="s">
        <v>457</v>
      </c>
      <c r="U4555" s="39" t="str">
        <f>_xlfn.CONCAT(Tabel4[[#This Row],[Personnr.]],"-",Tabel4[[#This Row],[Afdeling]],"-",Tabel4[[#This Row],[ASS_Status]])</f>
        <v>-3141-Inactive - Payroll Eligible</v>
      </c>
    </row>
    <row r="4556" spans="13:21" x14ac:dyDescent="0.4">
      <c r="M4556" s="35" t="s">
        <v>51043</v>
      </c>
      <c r="N4556" s="35" t="s">
        <v>51044</v>
      </c>
      <c r="O4556" s="35" t="s">
        <v>51045</v>
      </c>
      <c r="P4556" s="35" t="s">
        <v>51046</v>
      </c>
      <c r="Q4556" s="35" t="s">
        <v>29721</v>
      </c>
      <c r="R4556" s="35" t="s">
        <v>29761</v>
      </c>
      <c r="S4556" s="35" t="s">
        <v>51047</v>
      </c>
      <c r="T4556" s="36" t="s">
        <v>42501</v>
      </c>
      <c r="U4556" s="39" t="str">
        <f>_xlfn.CONCAT(Tabel4[[#This Row],[Personnr.]],"-",Tabel4[[#This Row],[Afdeling]],"-",Tabel4[[#This Row],[ASS_Status]])</f>
        <v>37398-2291-Aktiv ansættelse</v>
      </c>
    </row>
    <row r="4557" spans="13:21" ht="33.75" x14ac:dyDescent="0.4">
      <c r="M4557" s="35" t="s">
        <v>9632</v>
      </c>
      <c r="N4557" s="35" t="s">
        <v>51048</v>
      </c>
      <c r="O4557" s="35" t="s">
        <v>9633</v>
      </c>
      <c r="P4557" s="35" t="s">
        <v>33922</v>
      </c>
      <c r="Q4557" s="35" t="s">
        <v>29721</v>
      </c>
      <c r="R4557" s="35" t="s">
        <v>29748</v>
      </c>
      <c r="S4557" s="35" t="s">
        <v>9634</v>
      </c>
      <c r="T4557" s="36" t="s">
        <v>45706</v>
      </c>
      <c r="U4557" s="39" t="str">
        <f>_xlfn.CONCAT(Tabel4[[#This Row],[Personnr.]],"-",Tabel4[[#This Row],[Afdeling]],"-",Tabel4[[#This Row],[ASS_Status]])</f>
        <v>30603-1221-Aktiv ansættelse</v>
      </c>
    </row>
    <row r="4558" spans="13:21" x14ac:dyDescent="0.4">
      <c r="M4558" s="35" t="s">
        <v>9635</v>
      </c>
      <c r="N4558" s="35" t="s">
        <v>51049</v>
      </c>
      <c r="O4558" s="35" t="s">
        <v>9636</v>
      </c>
      <c r="P4558" s="35" t="s">
        <v>33923</v>
      </c>
      <c r="Q4558" s="35" t="s">
        <v>29718</v>
      </c>
      <c r="R4558" s="35" t="s">
        <v>29754</v>
      </c>
      <c r="S4558" s="35" t="s">
        <v>9637</v>
      </c>
      <c r="T4558" s="36" t="s">
        <v>243</v>
      </c>
      <c r="U4558" s="39" t="str">
        <f>_xlfn.CONCAT(Tabel4[[#This Row],[Personnr.]],"-",Tabel4[[#This Row],[Afdeling]],"-",Tabel4[[#This Row],[ASS_Status]])</f>
        <v>33102-2512-Inactive - Payroll Eligible</v>
      </c>
    </row>
    <row r="4559" spans="13:21" x14ac:dyDescent="0.4">
      <c r="M4559" s="35" t="s">
        <v>9635</v>
      </c>
      <c r="N4559" s="35"/>
      <c r="O4559" s="35"/>
      <c r="P4559" s="35" t="s">
        <v>43122</v>
      </c>
      <c r="Q4559" s="35" t="s">
        <v>29718</v>
      </c>
      <c r="R4559" s="35" t="s">
        <v>29754</v>
      </c>
      <c r="S4559" s="35" t="s">
        <v>9637</v>
      </c>
      <c r="T4559" s="36" t="s">
        <v>248</v>
      </c>
      <c r="U4559" s="39" t="str">
        <f>_xlfn.CONCAT(Tabel4[[#This Row],[Personnr.]],"-",Tabel4[[#This Row],[Afdeling]],"-",Tabel4[[#This Row],[ASS_Status]])</f>
        <v>-2522-Inactive - Payroll Eligible</v>
      </c>
    </row>
    <row r="4560" spans="13:21" x14ac:dyDescent="0.4">
      <c r="M4560" s="35" t="s">
        <v>9638</v>
      </c>
      <c r="N4560" s="35" t="s">
        <v>51050</v>
      </c>
      <c r="O4560" s="35" t="s">
        <v>9639</v>
      </c>
      <c r="P4560" s="35" t="s">
        <v>33924</v>
      </c>
      <c r="Q4560" s="35" t="s">
        <v>29718</v>
      </c>
      <c r="R4560" s="35" t="s">
        <v>29745</v>
      </c>
      <c r="S4560" s="35" t="s">
        <v>9640</v>
      </c>
      <c r="T4560" s="36" t="s">
        <v>39</v>
      </c>
      <c r="U4560" s="39" t="str">
        <f>_xlfn.CONCAT(Tabel4[[#This Row],[Personnr.]],"-",Tabel4[[#This Row],[Afdeling]],"-",Tabel4[[#This Row],[ASS_Status]])</f>
        <v>27562-0132-Inactive - Payroll Eligible</v>
      </c>
    </row>
    <row r="4561" spans="13:21" x14ac:dyDescent="0.4">
      <c r="M4561" s="35" t="s">
        <v>9638</v>
      </c>
      <c r="N4561" s="35"/>
      <c r="O4561" s="35"/>
      <c r="P4561" s="35" t="s">
        <v>33925</v>
      </c>
      <c r="Q4561" s="35" t="s">
        <v>29718</v>
      </c>
      <c r="R4561" s="35" t="s">
        <v>29745</v>
      </c>
      <c r="S4561" s="35" t="s">
        <v>9640</v>
      </c>
      <c r="T4561" s="36" t="s">
        <v>39</v>
      </c>
      <c r="U4561" s="39" t="str">
        <f>_xlfn.CONCAT(Tabel4[[#This Row],[Personnr.]],"-",Tabel4[[#This Row],[Afdeling]],"-",Tabel4[[#This Row],[ASS_Status]])</f>
        <v>-0132-Inactive - Payroll Eligible</v>
      </c>
    </row>
    <row r="4562" spans="13:21" ht="33.75" x14ac:dyDescent="0.4">
      <c r="M4562" s="35" t="s">
        <v>9641</v>
      </c>
      <c r="N4562" s="35" t="s">
        <v>51051</v>
      </c>
      <c r="O4562" s="35" t="s">
        <v>9642</v>
      </c>
      <c r="P4562" s="35" t="s">
        <v>33926</v>
      </c>
      <c r="Q4562" s="35" t="s">
        <v>29718</v>
      </c>
      <c r="R4562" s="35" t="s">
        <v>29745</v>
      </c>
      <c r="S4562" s="35" t="s">
        <v>9643</v>
      </c>
      <c r="T4562" s="36" t="s">
        <v>726</v>
      </c>
      <c r="U4562" s="39" t="str">
        <f>_xlfn.CONCAT(Tabel4[[#This Row],[Personnr.]],"-",Tabel4[[#This Row],[Afdeling]],"-",Tabel4[[#This Row],[ASS_Status]])</f>
        <v>33523-6271-Inactive - Payroll Eligible</v>
      </c>
    </row>
    <row r="4563" spans="13:21" x14ac:dyDescent="0.4">
      <c r="M4563" s="35" t="s">
        <v>9644</v>
      </c>
      <c r="N4563" s="35" t="s">
        <v>51052</v>
      </c>
      <c r="O4563" s="35" t="s">
        <v>9645</v>
      </c>
      <c r="P4563" s="35" t="s">
        <v>33927</v>
      </c>
      <c r="Q4563" s="35" t="s">
        <v>29718</v>
      </c>
      <c r="R4563" s="35" t="s">
        <v>29745</v>
      </c>
      <c r="S4563" s="35" t="s">
        <v>9646</v>
      </c>
      <c r="T4563" s="36" t="s">
        <v>39</v>
      </c>
      <c r="U4563" s="39" t="str">
        <f>_xlfn.CONCAT(Tabel4[[#This Row],[Personnr.]],"-",Tabel4[[#This Row],[Afdeling]],"-",Tabel4[[#This Row],[ASS_Status]])</f>
        <v>32077-0132-Inactive - Payroll Eligible</v>
      </c>
    </row>
    <row r="4564" spans="13:21" x14ac:dyDescent="0.4">
      <c r="M4564" s="35" t="s">
        <v>33928</v>
      </c>
      <c r="N4564" s="35" t="s">
        <v>51053</v>
      </c>
      <c r="O4564" s="35" t="s">
        <v>33929</v>
      </c>
      <c r="P4564" s="35" t="s">
        <v>33930</v>
      </c>
      <c r="Q4564" s="35" t="s">
        <v>29721</v>
      </c>
      <c r="R4564" s="35" t="s">
        <v>29754</v>
      </c>
      <c r="S4564" s="35" t="s">
        <v>33931</v>
      </c>
      <c r="T4564" s="36" t="s">
        <v>738</v>
      </c>
      <c r="U4564" s="39" t="str">
        <f>_xlfn.CONCAT(Tabel4[[#This Row],[Personnr.]],"-",Tabel4[[#This Row],[Afdeling]],"-",Tabel4[[#This Row],[ASS_Status]])</f>
        <v>35202-6500-Aktiv ansættelse</v>
      </c>
    </row>
    <row r="4565" spans="13:21" x14ac:dyDescent="0.4">
      <c r="M4565" s="35" t="s">
        <v>33932</v>
      </c>
      <c r="N4565" s="35" t="s">
        <v>51054</v>
      </c>
      <c r="O4565" s="35" t="s">
        <v>33933</v>
      </c>
      <c r="P4565" s="35" t="s">
        <v>33934</v>
      </c>
      <c r="Q4565" s="35" t="s">
        <v>29718</v>
      </c>
      <c r="R4565" s="35" t="s">
        <v>29745</v>
      </c>
      <c r="S4565" s="35" t="s">
        <v>33935</v>
      </c>
      <c r="T4565" s="36" t="s">
        <v>39</v>
      </c>
      <c r="U4565" s="39" t="str">
        <f>_xlfn.CONCAT(Tabel4[[#This Row],[Personnr.]],"-",Tabel4[[#This Row],[Afdeling]],"-",Tabel4[[#This Row],[ASS_Status]])</f>
        <v>35189-0132-Inactive - Payroll Eligible</v>
      </c>
    </row>
    <row r="4566" spans="13:21" x14ac:dyDescent="0.4">
      <c r="M4566" s="35" t="s">
        <v>33932</v>
      </c>
      <c r="N4566" s="35"/>
      <c r="O4566" s="35"/>
      <c r="P4566" s="35" t="s">
        <v>43123</v>
      </c>
      <c r="Q4566" s="35" t="s">
        <v>29718</v>
      </c>
      <c r="R4566" s="35" t="s">
        <v>29745</v>
      </c>
      <c r="S4566" s="35" t="s">
        <v>33935</v>
      </c>
      <c r="T4566" s="36" t="s">
        <v>39</v>
      </c>
      <c r="U4566" s="39" t="str">
        <f>_xlfn.CONCAT(Tabel4[[#This Row],[Personnr.]],"-",Tabel4[[#This Row],[Afdeling]],"-",Tabel4[[#This Row],[ASS_Status]])</f>
        <v>-0132-Inactive - Payroll Eligible</v>
      </c>
    </row>
    <row r="4567" spans="13:21" x14ac:dyDescent="0.4">
      <c r="M4567" s="35" t="s">
        <v>33932</v>
      </c>
      <c r="N4567" s="35"/>
      <c r="O4567" s="35"/>
      <c r="P4567" s="35" t="s">
        <v>51055</v>
      </c>
      <c r="Q4567" s="35" t="s">
        <v>29718</v>
      </c>
      <c r="R4567" s="35" t="s">
        <v>29745</v>
      </c>
      <c r="S4567" s="35" t="s">
        <v>33935</v>
      </c>
      <c r="T4567" s="36" t="s">
        <v>726</v>
      </c>
      <c r="U4567" s="39" t="str">
        <f>_xlfn.CONCAT(Tabel4[[#This Row],[Personnr.]],"-",Tabel4[[#This Row],[Afdeling]],"-",Tabel4[[#This Row],[ASS_Status]])</f>
        <v>-6271-Inactive - Payroll Eligible</v>
      </c>
    </row>
    <row r="4568" spans="13:21" x14ac:dyDescent="0.4">
      <c r="M4568" s="35" t="s">
        <v>9647</v>
      </c>
      <c r="N4568" s="35" t="s">
        <v>51056</v>
      </c>
      <c r="O4568" s="35" t="s">
        <v>9648</v>
      </c>
      <c r="P4568" s="35" t="s">
        <v>33936</v>
      </c>
      <c r="Q4568" s="35" t="s">
        <v>29721</v>
      </c>
      <c r="R4568" s="35" t="s">
        <v>29722</v>
      </c>
      <c r="S4568" s="35" t="s">
        <v>9649</v>
      </c>
      <c r="T4568" s="36" t="s">
        <v>244</v>
      </c>
      <c r="U4568" s="39" t="str">
        <f>_xlfn.CONCAT(Tabel4[[#This Row],[Personnr.]],"-",Tabel4[[#This Row],[Afdeling]],"-",Tabel4[[#This Row],[ASS_Status]])</f>
        <v>2755-2514-Aktiv ansættelse</v>
      </c>
    </row>
    <row r="4569" spans="13:21" ht="33.75" x14ac:dyDescent="0.4">
      <c r="M4569" s="35" t="s">
        <v>9650</v>
      </c>
      <c r="N4569" s="35" t="s">
        <v>51057</v>
      </c>
      <c r="O4569" s="35" t="s">
        <v>9651</v>
      </c>
      <c r="P4569" s="35" t="s">
        <v>33937</v>
      </c>
      <c r="Q4569" s="35" t="s">
        <v>29721</v>
      </c>
      <c r="R4569" s="35" t="s">
        <v>33938</v>
      </c>
      <c r="S4569" s="35" t="s">
        <v>9652</v>
      </c>
      <c r="T4569" s="36" t="s">
        <v>799</v>
      </c>
      <c r="U4569" s="39" t="str">
        <f>_xlfn.CONCAT(Tabel4[[#This Row],[Personnr.]],"-",Tabel4[[#This Row],[Afdeling]],"-",Tabel4[[#This Row],[ASS_Status]])</f>
        <v>17017-8218-Aktiv ansættelse</v>
      </c>
    </row>
    <row r="4570" spans="13:21" x14ac:dyDescent="0.4">
      <c r="M4570" s="35" t="s">
        <v>9653</v>
      </c>
      <c r="N4570" s="35" t="s">
        <v>51058</v>
      </c>
      <c r="O4570" s="35" t="s">
        <v>9654</v>
      </c>
      <c r="P4570" s="35" t="s">
        <v>33939</v>
      </c>
      <c r="Q4570" s="35" t="s">
        <v>29721</v>
      </c>
      <c r="R4570" s="35" t="s">
        <v>30005</v>
      </c>
      <c r="S4570" s="35" t="s">
        <v>9655</v>
      </c>
      <c r="T4570" s="36" t="s">
        <v>104</v>
      </c>
      <c r="U4570" s="39" t="str">
        <f>_xlfn.CONCAT(Tabel4[[#This Row],[Personnr.]],"-",Tabel4[[#This Row],[Afdeling]],"-",Tabel4[[#This Row],[ASS_Status]])</f>
        <v>1363-1201-Aktiv ansættelse</v>
      </c>
    </row>
    <row r="4571" spans="13:21" x14ac:dyDescent="0.4">
      <c r="M4571" s="35" t="s">
        <v>9656</v>
      </c>
      <c r="N4571" s="35" t="s">
        <v>51059</v>
      </c>
      <c r="O4571" s="35" t="s">
        <v>9657</v>
      </c>
      <c r="P4571" s="35" t="s">
        <v>33940</v>
      </c>
      <c r="Q4571" s="35" t="s">
        <v>29721</v>
      </c>
      <c r="R4571" s="35" t="s">
        <v>29926</v>
      </c>
      <c r="S4571" s="35" t="s">
        <v>33941</v>
      </c>
      <c r="T4571" s="36" t="s">
        <v>89</v>
      </c>
      <c r="U4571" s="39" t="str">
        <f>_xlfn.CONCAT(Tabel4[[#This Row],[Personnr.]],"-",Tabel4[[#This Row],[Afdeling]],"-",Tabel4[[#This Row],[ASS_Status]])</f>
        <v>19773-1130-Aktiv ansættelse</v>
      </c>
    </row>
    <row r="4572" spans="13:21" x14ac:dyDescent="0.4">
      <c r="M4572" s="35" t="s">
        <v>9658</v>
      </c>
      <c r="N4572" s="35" t="s">
        <v>51060</v>
      </c>
      <c r="O4572" s="35" t="s">
        <v>9659</v>
      </c>
      <c r="P4572" s="35" t="s">
        <v>33942</v>
      </c>
      <c r="Q4572" s="35" t="s">
        <v>29721</v>
      </c>
      <c r="R4572" s="35" t="s">
        <v>29844</v>
      </c>
      <c r="S4572" s="35" t="s">
        <v>9660</v>
      </c>
      <c r="T4572" s="36" t="s">
        <v>878</v>
      </c>
      <c r="U4572" s="39" t="str">
        <f>_xlfn.CONCAT(Tabel4[[#This Row],[Personnr.]],"-",Tabel4[[#This Row],[Afdeling]],"-",Tabel4[[#This Row],[ASS_Status]])</f>
        <v>31664-8690-Aktiv ansættelse</v>
      </c>
    </row>
    <row r="4573" spans="13:21" x14ac:dyDescent="0.4">
      <c r="M4573" s="35" t="s">
        <v>9661</v>
      </c>
      <c r="N4573" s="35" t="s">
        <v>51061</v>
      </c>
      <c r="O4573" s="35" t="s">
        <v>9662</v>
      </c>
      <c r="P4573" s="35" t="s">
        <v>33943</v>
      </c>
      <c r="Q4573" s="35" t="s">
        <v>29721</v>
      </c>
      <c r="R4573" s="35" t="s">
        <v>29780</v>
      </c>
      <c r="S4573" s="35" t="s">
        <v>9663</v>
      </c>
      <c r="T4573" s="36" t="s">
        <v>614</v>
      </c>
      <c r="U4573" s="39" t="str">
        <f>_xlfn.CONCAT(Tabel4[[#This Row],[Personnr.]],"-",Tabel4[[#This Row],[Afdeling]],"-",Tabel4[[#This Row],[ASS_Status]])</f>
        <v>5847-4610-Aktiv ansættelse</v>
      </c>
    </row>
    <row r="4574" spans="13:21" x14ac:dyDescent="0.4">
      <c r="M4574" s="35" t="s">
        <v>9664</v>
      </c>
      <c r="N4574" s="35" t="s">
        <v>51062</v>
      </c>
      <c r="O4574" s="35" t="s">
        <v>9665</v>
      </c>
      <c r="P4574" s="35" t="s">
        <v>33944</v>
      </c>
      <c r="Q4574" s="35" t="s">
        <v>29718</v>
      </c>
      <c r="R4574" s="35" t="s">
        <v>29722</v>
      </c>
      <c r="S4574" s="35" t="s">
        <v>9666</v>
      </c>
      <c r="T4574" s="36" t="s">
        <v>161</v>
      </c>
      <c r="U4574" s="39" t="str">
        <f>_xlfn.CONCAT(Tabel4[[#This Row],[Personnr.]],"-",Tabel4[[#This Row],[Afdeling]],"-",Tabel4[[#This Row],[ASS_Status]])</f>
        <v>14639-2305-Inactive - Payroll Eligible</v>
      </c>
    </row>
    <row r="4575" spans="13:21" ht="33.75" x14ac:dyDescent="0.4">
      <c r="M4575" s="35" t="s">
        <v>9667</v>
      </c>
      <c r="N4575" s="35" t="s">
        <v>51063</v>
      </c>
      <c r="O4575" s="35" t="s">
        <v>9668</v>
      </c>
      <c r="P4575" s="35" t="s">
        <v>33945</v>
      </c>
      <c r="Q4575" s="35" t="s">
        <v>29721</v>
      </c>
      <c r="R4575" s="35" t="s">
        <v>30146</v>
      </c>
      <c r="S4575" s="35" t="s">
        <v>9669</v>
      </c>
      <c r="T4575" s="36" t="s">
        <v>886</v>
      </c>
      <c r="U4575" s="39" t="str">
        <f>_xlfn.CONCAT(Tabel4[[#This Row],[Personnr.]],"-",Tabel4[[#This Row],[Afdeling]],"-",Tabel4[[#This Row],[ASS_Status]])</f>
        <v>13105-8800-Aktiv ansættelse</v>
      </c>
    </row>
    <row r="4576" spans="13:21" ht="33.75" x14ac:dyDescent="0.4">
      <c r="M4576" s="35" t="s">
        <v>9670</v>
      </c>
      <c r="N4576" s="35" t="s">
        <v>51064</v>
      </c>
      <c r="O4576" s="35" t="s">
        <v>9671</v>
      </c>
      <c r="P4576" s="35" t="s">
        <v>33946</v>
      </c>
      <c r="Q4576" s="35" t="s">
        <v>29721</v>
      </c>
      <c r="R4576" s="35" t="s">
        <v>29786</v>
      </c>
      <c r="S4576" s="35" t="s">
        <v>9672</v>
      </c>
      <c r="T4576" s="36" t="s">
        <v>42501</v>
      </c>
      <c r="U4576" s="39" t="str">
        <f>_xlfn.CONCAT(Tabel4[[#This Row],[Personnr.]],"-",Tabel4[[#This Row],[Afdeling]],"-",Tabel4[[#This Row],[ASS_Status]])</f>
        <v>10322-2291-Aktiv ansættelse</v>
      </c>
    </row>
    <row r="4577" spans="13:21" x14ac:dyDescent="0.4">
      <c r="M4577" s="35" t="s">
        <v>9673</v>
      </c>
      <c r="N4577" s="35" t="s">
        <v>51065</v>
      </c>
      <c r="O4577" s="35" t="s">
        <v>9674</v>
      </c>
      <c r="P4577" s="35" t="s">
        <v>33947</v>
      </c>
      <c r="Q4577" s="35" t="s">
        <v>29718</v>
      </c>
      <c r="R4577" s="35" t="s">
        <v>29761</v>
      </c>
      <c r="S4577" s="35" t="s">
        <v>9675</v>
      </c>
      <c r="T4577" s="36" t="s">
        <v>243</v>
      </c>
      <c r="U4577" s="39" t="str">
        <f>_xlfn.CONCAT(Tabel4[[#This Row],[Personnr.]],"-",Tabel4[[#This Row],[Afdeling]],"-",Tabel4[[#This Row],[ASS_Status]])</f>
        <v>27143-2512-Inactive - Payroll Eligible</v>
      </c>
    </row>
    <row r="4578" spans="13:21" x14ac:dyDescent="0.4">
      <c r="M4578" s="35" t="s">
        <v>9676</v>
      </c>
      <c r="N4578" s="35" t="s">
        <v>51066</v>
      </c>
      <c r="O4578" s="35" t="s">
        <v>9677</v>
      </c>
      <c r="P4578" s="35" t="s">
        <v>33948</v>
      </c>
      <c r="Q4578" s="35" t="s">
        <v>29718</v>
      </c>
      <c r="R4578" s="35" t="s">
        <v>30927</v>
      </c>
      <c r="S4578" s="35" t="s">
        <v>9678</v>
      </c>
      <c r="T4578" s="36" t="s">
        <v>54</v>
      </c>
      <c r="U4578" s="39" t="str">
        <f>_xlfn.CONCAT(Tabel4[[#This Row],[Personnr.]],"-",Tabel4[[#This Row],[Afdeling]],"-",Tabel4[[#This Row],[ASS_Status]])</f>
        <v>26428-1035-Inactive - Payroll Eligible</v>
      </c>
    </row>
    <row r="4579" spans="13:21" x14ac:dyDescent="0.4">
      <c r="M4579" s="35" t="s">
        <v>9679</v>
      </c>
      <c r="N4579" s="35" t="s">
        <v>51067</v>
      </c>
      <c r="O4579" s="35" t="s">
        <v>9680</v>
      </c>
      <c r="P4579" s="35" t="s">
        <v>33949</v>
      </c>
      <c r="Q4579" s="35" t="s">
        <v>29718</v>
      </c>
      <c r="R4579" s="35" t="s">
        <v>29737</v>
      </c>
      <c r="S4579" s="35" t="s">
        <v>9681</v>
      </c>
      <c r="T4579" s="36" t="s">
        <v>30</v>
      </c>
      <c r="U4579" s="39" t="str">
        <f>_xlfn.CONCAT(Tabel4[[#This Row],[Personnr.]],"-",Tabel4[[#This Row],[Afdeling]],"-",Tabel4[[#This Row],[ASS_Status]])</f>
        <v>25910-0115-Inactive - Payroll Eligible</v>
      </c>
    </row>
    <row r="4580" spans="13:21" ht="33.75" x14ac:dyDescent="0.4">
      <c r="M4580" s="35" t="s">
        <v>9682</v>
      </c>
      <c r="N4580" s="35" t="s">
        <v>51068</v>
      </c>
      <c r="O4580" s="35" t="s">
        <v>9683</v>
      </c>
      <c r="P4580" s="35" t="s">
        <v>33950</v>
      </c>
      <c r="Q4580" s="35" t="s">
        <v>29718</v>
      </c>
      <c r="R4580" s="35" t="s">
        <v>29748</v>
      </c>
      <c r="S4580" s="35" t="s">
        <v>9684</v>
      </c>
      <c r="T4580" s="36" t="s">
        <v>546</v>
      </c>
      <c r="U4580" s="39" t="str">
        <f>_xlfn.CONCAT(Tabel4[[#This Row],[Personnr.]],"-",Tabel4[[#This Row],[Afdeling]],"-",Tabel4[[#This Row],[ASS_Status]])</f>
        <v>26635-3444-Inactive - Payroll Eligible</v>
      </c>
    </row>
    <row r="4581" spans="13:21" ht="33.75" x14ac:dyDescent="0.4">
      <c r="M4581" s="35" t="s">
        <v>9685</v>
      </c>
      <c r="N4581" s="35" t="s">
        <v>51069</v>
      </c>
      <c r="O4581" s="35" t="s">
        <v>9686</v>
      </c>
      <c r="P4581" s="35" t="s">
        <v>33951</v>
      </c>
      <c r="Q4581" s="35" t="s">
        <v>29721</v>
      </c>
      <c r="R4581" s="35" t="s">
        <v>29737</v>
      </c>
      <c r="S4581" s="35" t="s">
        <v>9687</v>
      </c>
      <c r="T4581" s="36" t="s">
        <v>46605</v>
      </c>
      <c r="U4581" s="39" t="str">
        <f>_xlfn.CONCAT(Tabel4[[#This Row],[Personnr.]],"-",Tabel4[[#This Row],[Afdeling]],"-",Tabel4[[#This Row],[ASS_Status]])</f>
        <v>32623-2904-Aktiv ansættelse</v>
      </c>
    </row>
    <row r="4582" spans="13:21" x14ac:dyDescent="0.4">
      <c r="M4582" s="35" t="s">
        <v>44726</v>
      </c>
      <c r="N4582" s="35" t="s">
        <v>51070</v>
      </c>
      <c r="O4582" s="35" t="s">
        <v>44727</v>
      </c>
      <c r="P4582" s="35" t="s">
        <v>43124</v>
      </c>
      <c r="Q4582" s="35" t="s">
        <v>29718</v>
      </c>
      <c r="R4582" s="35" t="s">
        <v>30256</v>
      </c>
      <c r="S4582" s="35" t="s">
        <v>43125</v>
      </c>
      <c r="T4582" s="36" t="s">
        <v>691</v>
      </c>
      <c r="U4582" s="39" t="str">
        <f>_xlfn.CONCAT(Tabel4[[#This Row],[Personnr.]],"-",Tabel4[[#This Row],[Afdeling]],"-",Tabel4[[#This Row],[ASS_Status]])</f>
        <v>35701-5621-Inactive - Payroll Eligible</v>
      </c>
    </row>
    <row r="4583" spans="13:21" x14ac:dyDescent="0.4">
      <c r="M4583" s="35" t="s">
        <v>9688</v>
      </c>
      <c r="N4583" s="35" t="s">
        <v>51071</v>
      </c>
      <c r="O4583" s="35" t="s">
        <v>9689</v>
      </c>
      <c r="P4583" s="35" t="s">
        <v>33952</v>
      </c>
      <c r="Q4583" s="35" t="s">
        <v>29718</v>
      </c>
      <c r="R4583" s="35" t="s">
        <v>29745</v>
      </c>
      <c r="S4583" s="35" t="s">
        <v>9690</v>
      </c>
      <c r="T4583" s="36" t="s">
        <v>472</v>
      </c>
      <c r="U4583" s="39" t="str">
        <f>_xlfn.CONCAT(Tabel4[[#This Row],[Personnr.]],"-",Tabel4[[#This Row],[Afdeling]],"-",Tabel4[[#This Row],[ASS_Status]])</f>
        <v>17687-3195-Inactive - Payroll Eligible</v>
      </c>
    </row>
    <row r="4584" spans="13:21" x14ac:dyDescent="0.4">
      <c r="M4584" s="35" t="s">
        <v>9691</v>
      </c>
      <c r="N4584" s="35" t="s">
        <v>51072</v>
      </c>
      <c r="O4584" s="35" t="s">
        <v>9692</v>
      </c>
      <c r="P4584" s="35" t="s">
        <v>33953</v>
      </c>
      <c r="Q4584" s="35" t="s">
        <v>29721</v>
      </c>
      <c r="R4584" s="35" t="s">
        <v>29748</v>
      </c>
      <c r="S4584" s="35" t="s">
        <v>9693</v>
      </c>
      <c r="T4584" s="36" t="s">
        <v>599</v>
      </c>
      <c r="U4584" s="39" t="str">
        <f>_xlfn.CONCAT(Tabel4[[#This Row],[Personnr.]],"-",Tabel4[[#This Row],[Afdeling]],"-",Tabel4[[#This Row],[ASS_Status]])</f>
        <v>33711-4261-Aktiv ansættelse</v>
      </c>
    </row>
    <row r="4585" spans="13:21" x14ac:dyDescent="0.4">
      <c r="M4585" s="35" t="s">
        <v>9694</v>
      </c>
      <c r="N4585" s="35" t="s">
        <v>51073</v>
      </c>
      <c r="O4585" s="35" t="s">
        <v>9695</v>
      </c>
      <c r="P4585" s="35" t="s">
        <v>33954</v>
      </c>
      <c r="Q4585" s="35" t="s">
        <v>29718</v>
      </c>
      <c r="R4585" s="35" t="s">
        <v>29748</v>
      </c>
      <c r="S4585" s="35" t="s">
        <v>9696</v>
      </c>
      <c r="T4585" s="36" t="s">
        <v>263</v>
      </c>
      <c r="U4585" s="39" t="str">
        <f>_xlfn.CONCAT(Tabel4[[#This Row],[Personnr.]],"-",Tabel4[[#This Row],[Afdeling]],"-",Tabel4[[#This Row],[ASS_Status]])</f>
        <v>26442-2610-Inactive - Payroll Eligible</v>
      </c>
    </row>
    <row r="4586" spans="13:21" x14ac:dyDescent="0.4">
      <c r="M4586" s="35" t="s">
        <v>9697</v>
      </c>
      <c r="N4586" s="35" t="s">
        <v>51074</v>
      </c>
      <c r="O4586" s="35" t="s">
        <v>9698</v>
      </c>
      <c r="P4586" s="35" t="s">
        <v>33955</v>
      </c>
      <c r="Q4586" s="35" t="s">
        <v>29721</v>
      </c>
      <c r="R4586" s="35" t="s">
        <v>29748</v>
      </c>
      <c r="S4586" s="35" t="s">
        <v>9699</v>
      </c>
      <c r="T4586" s="36" t="s">
        <v>36</v>
      </c>
      <c r="U4586" s="39" t="str">
        <f>_xlfn.CONCAT(Tabel4[[#This Row],[Personnr.]],"-",Tabel4[[#This Row],[Afdeling]],"-",Tabel4[[#This Row],[ASS_Status]])</f>
        <v>27181-0121-Aktiv ansættelse</v>
      </c>
    </row>
    <row r="4587" spans="13:21" x14ac:dyDescent="0.4">
      <c r="M4587" s="35" t="s">
        <v>9700</v>
      </c>
      <c r="N4587" s="35" t="s">
        <v>51075</v>
      </c>
      <c r="O4587" s="35" t="s">
        <v>9701</v>
      </c>
      <c r="P4587" s="35" t="s">
        <v>33956</v>
      </c>
      <c r="Q4587" s="35" t="s">
        <v>29721</v>
      </c>
      <c r="R4587" s="35" t="s">
        <v>29748</v>
      </c>
      <c r="S4587" s="35" t="s">
        <v>9702</v>
      </c>
      <c r="T4587" s="36" t="s">
        <v>642</v>
      </c>
      <c r="U4587" s="39" t="str">
        <f>_xlfn.CONCAT(Tabel4[[#This Row],[Personnr.]],"-",Tabel4[[#This Row],[Afdeling]],"-",Tabel4[[#This Row],[ASS_Status]])</f>
        <v>31402-4755-Aktiv ansættelse</v>
      </c>
    </row>
    <row r="4588" spans="13:21" x14ac:dyDescent="0.4">
      <c r="M4588" s="35" t="s">
        <v>9703</v>
      </c>
      <c r="N4588" s="35" t="s">
        <v>51076</v>
      </c>
      <c r="O4588" s="35" t="s">
        <v>9704</v>
      </c>
      <c r="P4588" s="35" t="s">
        <v>33957</v>
      </c>
      <c r="Q4588" s="35" t="s">
        <v>29721</v>
      </c>
      <c r="R4588" s="35" t="s">
        <v>29761</v>
      </c>
      <c r="S4588" s="35" t="s">
        <v>9705</v>
      </c>
      <c r="T4588" s="36" t="s">
        <v>611</v>
      </c>
      <c r="U4588" s="39" t="str">
        <f>_xlfn.CONCAT(Tabel4[[#This Row],[Personnr.]],"-",Tabel4[[#This Row],[Afdeling]],"-",Tabel4[[#This Row],[ASS_Status]])</f>
        <v>29877-4291-Aktiv ansættelse</v>
      </c>
    </row>
    <row r="4589" spans="13:21" x14ac:dyDescent="0.4">
      <c r="M4589" s="35" t="s">
        <v>9706</v>
      </c>
      <c r="N4589" s="35" t="s">
        <v>51077</v>
      </c>
      <c r="O4589" s="35" t="s">
        <v>9707</v>
      </c>
      <c r="P4589" s="35" t="s">
        <v>33958</v>
      </c>
      <c r="Q4589" s="35" t="s">
        <v>29718</v>
      </c>
      <c r="R4589" s="35" t="s">
        <v>29761</v>
      </c>
      <c r="S4589" s="35" t="s">
        <v>9708</v>
      </c>
      <c r="T4589" s="36" t="s">
        <v>107</v>
      </c>
      <c r="U4589" s="39" t="str">
        <f>_xlfn.CONCAT(Tabel4[[#This Row],[Personnr.]],"-",Tabel4[[#This Row],[Afdeling]],"-",Tabel4[[#This Row],[ASS_Status]])</f>
        <v>31794-1211-Inactive - Payroll Eligible</v>
      </c>
    </row>
    <row r="4590" spans="13:21" x14ac:dyDescent="0.4">
      <c r="M4590" s="35" t="s">
        <v>33959</v>
      </c>
      <c r="N4590" s="35" t="s">
        <v>51078</v>
      </c>
      <c r="O4590" s="35" t="s">
        <v>33960</v>
      </c>
      <c r="P4590" s="35" t="s">
        <v>33961</v>
      </c>
      <c r="Q4590" s="35" t="s">
        <v>29718</v>
      </c>
      <c r="R4590" s="35" t="s">
        <v>29745</v>
      </c>
      <c r="S4590" s="35" t="s">
        <v>33962</v>
      </c>
      <c r="T4590" s="36" t="s">
        <v>723</v>
      </c>
      <c r="U4590" s="39" t="str">
        <f>_xlfn.CONCAT(Tabel4[[#This Row],[Personnr.]],"-",Tabel4[[#This Row],[Afdeling]],"-",Tabel4[[#This Row],[ASS_Status]])</f>
        <v>35045-6245-Inactive - Payroll Eligible</v>
      </c>
    </row>
    <row r="4591" spans="13:21" x14ac:dyDescent="0.4">
      <c r="M4591" s="35" t="s">
        <v>9709</v>
      </c>
      <c r="N4591" s="35" t="s">
        <v>51079</v>
      </c>
      <c r="O4591" s="35" t="s">
        <v>9710</v>
      </c>
      <c r="P4591" s="35" t="s">
        <v>33963</v>
      </c>
      <c r="Q4591" s="35" t="s">
        <v>29718</v>
      </c>
      <c r="R4591" s="35" t="s">
        <v>29754</v>
      </c>
      <c r="S4591" s="35" t="s">
        <v>9711</v>
      </c>
      <c r="T4591" s="36" t="s">
        <v>758</v>
      </c>
      <c r="U4591" s="39" t="str">
        <f>_xlfn.CONCAT(Tabel4[[#This Row],[Personnr.]],"-",Tabel4[[#This Row],[Afdeling]],"-",Tabel4[[#This Row],[ASS_Status]])</f>
        <v>28481-7720-Inactive - Payroll Eligible</v>
      </c>
    </row>
    <row r="4592" spans="13:21" x14ac:dyDescent="0.4">
      <c r="M4592" s="35" t="s">
        <v>51080</v>
      </c>
      <c r="N4592" s="35" t="s">
        <v>51081</v>
      </c>
      <c r="O4592" s="35" t="s">
        <v>51082</v>
      </c>
      <c r="P4592" s="35" t="s">
        <v>51083</v>
      </c>
      <c r="Q4592" s="35" t="s">
        <v>29718</v>
      </c>
      <c r="R4592" s="35" t="s">
        <v>29745</v>
      </c>
      <c r="S4592" s="35" t="s">
        <v>51084</v>
      </c>
      <c r="T4592" s="36" t="s">
        <v>85</v>
      </c>
      <c r="U4592" s="39" t="str">
        <f>_xlfn.CONCAT(Tabel4[[#This Row],[Personnr.]],"-",Tabel4[[#This Row],[Afdeling]],"-",Tabel4[[#This Row],[ASS_Status]])</f>
        <v>37029-1118-Inactive - Payroll Eligible</v>
      </c>
    </row>
    <row r="4593" spans="13:21" x14ac:dyDescent="0.4">
      <c r="M4593" s="35" t="s">
        <v>51085</v>
      </c>
      <c r="N4593" s="35" t="s">
        <v>51086</v>
      </c>
      <c r="O4593" s="35" t="s">
        <v>51087</v>
      </c>
      <c r="P4593" s="35" t="s">
        <v>51088</v>
      </c>
      <c r="Q4593" s="35" t="s">
        <v>29721</v>
      </c>
      <c r="R4593" s="35" t="s">
        <v>29745</v>
      </c>
      <c r="S4593" s="35" t="s">
        <v>51089</v>
      </c>
      <c r="T4593" s="36" t="s">
        <v>725</v>
      </c>
      <c r="U4593" s="39" t="str">
        <f>_xlfn.CONCAT(Tabel4[[#This Row],[Personnr.]],"-",Tabel4[[#This Row],[Afdeling]],"-",Tabel4[[#This Row],[ASS_Status]])</f>
        <v>37314-6265-Aktiv ansættelse</v>
      </c>
    </row>
    <row r="4594" spans="13:21" ht="33.75" x14ac:dyDescent="0.4">
      <c r="M4594" s="35" t="s">
        <v>51090</v>
      </c>
      <c r="N4594" s="35" t="s">
        <v>51091</v>
      </c>
      <c r="O4594" s="35" t="s">
        <v>51092</v>
      </c>
      <c r="P4594" s="35" t="s">
        <v>51093</v>
      </c>
      <c r="Q4594" s="35" t="s">
        <v>29718</v>
      </c>
      <c r="R4594" s="35" t="s">
        <v>29745</v>
      </c>
      <c r="S4594" s="35" t="s">
        <v>51094</v>
      </c>
      <c r="T4594" s="36" t="s">
        <v>39</v>
      </c>
      <c r="U4594" s="39" t="str">
        <f>_xlfn.CONCAT(Tabel4[[#This Row],[Personnr.]],"-",Tabel4[[#This Row],[Afdeling]],"-",Tabel4[[#This Row],[ASS_Status]])</f>
        <v>36673-0132-Inactive - Payroll Eligible</v>
      </c>
    </row>
    <row r="4595" spans="13:21" ht="33.75" x14ac:dyDescent="0.4">
      <c r="M4595" s="35" t="s">
        <v>51090</v>
      </c>
      <c r="N4595" s="35"/>
      <c r="O4595" s="35"/>
      <c r="P4595" s="35" t="s">
        <v>51095</v>
      </c>
      <c r="Q4595" s="35" t="s">
        <v>29721</v>
      </c>
      <c r="R4595" s="35" t="s">
        <v>29745</v>
      </c>
      <c r="S4595" s="35" t="s">
        <v>51094</v>
      </c>
      <c r="T4595" s="36" t="s">
        <v>39</v>
      </c>
      <c r="U4595" s="39" t="str">
        <f>_xlfn.CONCAT(Tabel4[[#This Row],[Personnr.]],"-",Tabel4[[#This Row],[Afdeling]],"-",Tabel4[[#This Row],[ASS_Status]])</f>
        <v>-0132-Aktiv ansættelse</v>
      </c>
    </row>
    <row r="4596" spans="13:21" ht="33.75" x14ac:dyDescent="0.4">
      <c r="M4596" s="35" t="s">
        <v>51090</v>
      </c>
      <c r="N4596" s="35"/>
      <c r="O4596" s="35"/>
      <c r="P4596" s="35" t="s">
        <v>51096</v>
      </c>
      <c r="Q4596" s="35" t="s">
        <v>29718</v>
      </c>
      <c r="R4596" s="35" t="s">
        <v>29745</v>
      </c>
      <c r="S4596" s="35" t="s">
        <v>51094</v>
      </c>
      <c r="T4596" s="36" t="s">
        <v>67</v>
      </c>
      <c r="U4596" s="39" t="str">
        <f>_xlfn.CONCAT(Tabel4[[#This Row],[Personnr.]],"-",Tabel4[[#This Row],[Afdeling]],"-",Tabel4[[#This Row],[ASS_Status]])</f>
        <v>-1061-Inactive - Payroll Eligible</v>
      </c>
    </row>
    <row r="4597" spans="13:21" x14ac:dyDescent="0.4">
      <c r="M4597" s="35" t="s">
        <v>9712</v>
      </c>
      <c r="N4597" s="35"/>
      <c r="O4597" s="35" t="s">
        <v>9713</v>
      </c>
      <c r="P4597" s="35" t="s">
        <v>33964</v>
      </c>
      <c r="Q4597" s="35" t="s">
        <v>29718</v>
      </c>
      <c r="R4597" s="35" t="s">
        <v>30114</v>
      </c>
      <c r="S4597" s="35" t="s">
        <v>9714</v>
      </c>
      <c r="T4597" s="36" t="s">
        <v>453</v>
      </c>
      <c r="U4597" s="39" t="str">
        <f>_xlfn.CONCAT(Tabel4[[#This Row],[Personnr.]],"-",Tabel4[[#This Row],[Afdeling]],"-",Tabel4[[#This Row],[ASS_Status]])</f>
        <v>32165-3121-Inactive - Payroll Eligible</v>
      </c>
    </row>
    <row r="4598" spans="13:21" x14ac:dyDescent="0.4">
      <c r="M4598" s="35" t="s">
        <v>9715</v>
      </c>
      <c r="N4598" s="35" t="s">
        <v>51097</v>
      </c>
      <c r="O4598" s="35" t="s">
        <v>9716</v>
      </c>
      <c r="P4598" s="35" t="s">
        <v>33965</v>
      </c>
      <c r="Q4598" s="35" t="s">
        <v>29721</v>
      </c>
      <c r="R4598" s="35" t="s">
        <v>30254</v>
      </c>
      <c r="S4598" s="35" t="s">
        <v>9717</v>
      </c>
      <c r="T4598" s="36" t="s">
        <v>715</v>
      </c>
      <c r="U4598" s="39" t="str">
        <f>_xlfn.CONCAT(Tabel4[[#This Row],[Personnr.]],"-",Tabel4[[#This Row],[Afdeling]],"-",Tabel4[[#This Row],[ASS_Status]])</f>
        <v>9482-6000-Aktiv ansættelse</v>
      </c>
    </row>
    <row r="4599" spans="13:21" ht="33.75" x14ac:dyDescent="0.4">
      <c r="M4599" s="35" t="s">
        <v>9718</v>
      </c>
      <c r="N4599" s="35" t="s">
        <v>51098</v>
      </c>
      <c r="O4599" s="35" t="s">
        <v>9719</v>
      </c>
      <c r="P4599" s="35" t="s">
        <v>33966</v>
      </c>
      <c r="Q4599" s="35" t="s">
        <v>29721</v>
      </c>
      <c r="R4599" s="35" t="s">
        <v>30036</v>
      </c>
      <c r="S4599" s="35" t="s">
        <v>9720</v>
      </c>
      <c r="T4599" s="36" t="s">
        <v>618</v>
      </c>
      <c r="U4599" s="39" t="str">
        <f>_xlfn.CONCAT(Tabel4[[#This Row],[Personnr.]],"-",Tabel4[[#This Row],[Afdeling]],"-",Tabel4[[#This Row],[ASS_Status]])</f>
        <v>22974-4625-Aktiv ansættelse</v>
      </c>
    </row>
    <row r="4600" spans="13:21" x14ac:dyDescent="0.4">
      <c r="M4600" s="35" t="s">
        <v>9721</v>
      </c>
      <c r="N4600" s="35" t="s">
        <v>51099</v>
      </c>
      <c r="O4600" s="35" t="s">
        <v>9722</v>
      </c>
      <c r="P4600" s="35" t="s">
        <v>33967</v>
      </c>
      <c r="Q4600" s="35" t="s">
        <v>29721</v>
      </c>
      <c r="R4600" s="35" t="s">
        <v>29956</v>
      </c>
      <c r="S4600" s="35" t="s">
        <v>9723</v>
      </c>
      <c r="T4600" s="36" t="s">
        <v>256</v>
      </c>
      <c r="U4600" s="39" t="str">
        <f>_xlfn.CONCAT(Tabel4[[#This Row],[Personnr.]],"-",Tabel4[[#This Row],[Afdeling]],"-",Tabel4[[#This Row],[ASS_Status]])</f>
        <v>22756-2581-Aktiv ansættelse</v>
      </c>
    </row>
    <row r="4601" spans="13:21" ht="33.75" x14ac:dyDescent="0.4">
      <c r="M4601" s="35" t="s">
        <v>9724</v>
      </c>
      <c r="N4601" s="35" t="s">
        <v>51100</v>
      </c>
      <c r="O4601" s="35" t="s">
        <v>9725</v>
      </c>
      <c r="P4601" s="35" t="s">
        <v>33968</v>
      </c>
      <c r="Q4601" s="35" t="s">
        <v>29718</v>
      </c>
      <c r="R4601" s="35" t="s">
        <v>29926</v>
      </c>
      <c r="S4601" s="35" t="s">
        <v>9726</v>
      </c>
      <c r="T4601" s="36" t="s">
        <v>724</v>
      </c>
      <c r="U4601" s="39" t="str">
        <f>_xlfn.CONCAT(Tabel4[[#This Row],[Personnr.]],"-",Tabel4[[#This Row],[Afdeling]],"-",Tabel4[[#This Row],[ASS_Status]])</f>
        <v>28658-6255-Inactive - Payroll Eligible</v>
      </c>
    </row>
    <row r="4602" spans="13:21" x14ac:dyDescent="0.4">
      <c r="M4602" s="35" t="s">
        <v>9727</v>
      </c>
      <c r="N4602" s="35" t="s">
        <v>51101</v>
      </c>
      <c r="O4602" s="35" t="s">
        <v>9728</v>
      </c>
      <c r="P4602" s="35" t="s">
        <v>33969</v>
      </c>
      <c r="Q4602" s="35" t="s">
        <v>29721</v>
      </c>
      <c r="R4602" s="35" t="s">
        <v>29722</v>
      </c>
      <c r="S4602" s="35" t="s">
        <v>9729</v>
      </c>
      <c r="T4602" s="36" t="s">
        <v>29703</v>
      </c>
      <c r="U4602" s="39" t="str">
        <f>_xlfn.CONCAT(Tabel4[[#This Row],[Personnr.]],"-",Tabel4[[#This Row],[Afdeling]],"-",Tabel4[[#This Row],[ASS_Status]])</f>
        <v>15431-1209-Aktiv ansættelse</v>
      </c>
    </row>
    <row r="4603" spans="13:21" x14ac:dyDescent="0.4">
      <c r="M4603" s="35" t="s">
        <v>9730</v>
      </c>
      <c r="N4603" s="35" t="s">
        <v>51102</v>
      </c>
      <c r="O4603" s="35" t="s">
        <v>9731</v>
      </c>
      <c r="P4603" s="35" t="s">
        <v>33970</v>
      </c>
      <c r="Q4603" s="35" t="s">
        <v>29721</v>
      </c>
      <c r="R4603" s="35" t="s">
        <v>29780</v>
      </c>
      <c r="S4603" s="35" t="s">
        <v>9732</v>
      </c>
      <c r="T4603" s="36" t="s">
        <v>161</v>
      </c>
      <c r="U4603" s="39" t="str">
        <f>_xlfn.CONCAT(Tabel4[[#This Row],[Personnr.]],"-",Tabel4[[#This Row],[Afdeling]],"-",Tabel4[[#This Row],[ASS_Status]])</f>
        <v>3460-2305-Aktiv ansættelse</v>
      </c>
    </row>
    <row r="4604" spans="13:21" x14ac:dyDescent="0.4">
      <c r="M4604" s="35" t="s">
        <v>9733</v>
      </c>
      <c r="N4604" s="35" t="s">
        <v>51103</v>
      </c>
      <c r="O4604" s="35" t="s">
        <v>9734</v>
      </c>
      <c r="P4604" s="35" t="s">
        <v>33971</v>
      </c>
      <c r="Q4604" s="35" t="s">
        <v>29721</v>
      </c>
      <c r="R4604" s="35" t="s">
        <v>30311</v>
      </c>
      <c r="S4604" s="35" t="s">
        <v>9735</v>
      </c>
      <c r="T4604" s="36" t="s">
        <v>821</v>
      </c>
      <c r="U4604" s="39" t="str">
        <f>_xlfn.CONCAT(Tabel4[[#This Row],[Personnr.]],"-",Tabel4[[#This Row],[Afdeling]],"-",Tabel4[[#This Row],[ASS_Status]])</f>
        <v>18002-8370-Aktiv ansættelse</v>
      </c>
    </row>
    <row r="4605" spans="13:21" x14ac:dyDescent="0.4">
      <c r="M4605" s="35" t="s">
        <v>9736</v>
      </c>
      <c r="N4605" s="35" t="s">
        <v>51104</v>
      </c>
      <c r="O4605" s="35" t="s">
        <v>9737</v>
      </c>
      <c r="P4605" s="35" t="s">
        <v>33972</v>
      </c>
      <c r="Q4605" s="35" t="s">
        <v>29721</v>
      </c>
      <c r="R4605" s="35" t="s">
        <v>29719</v>
      </c>
      <c r="S4605" s="35" t="s">
        <v>9738</v>
      </c>
      <c r="T4605" s="36" t="s">
        <v>761</v>
      </c>
      <c r="U4605" s="39" t="str">
        <f>_xlfn.CONCAT(Tabel4[[#This Row],[Personnr.]],"-",Tabel4[[#This Row],[Afdeling]],"-",Tabel4[[#This Row],[ASS_Status]])</f>
        <v>16763-7750-Aktiv ansættelse</v>
      </c>
    </row>
    <row r="4606" spans="13:21" x14ac:dyDescent="0.4">
      <c r="M4606" s="35" t="s">
        <v>9739</v>
      </c>
      <c r="N4606" s="35" t="s">
        <v>51105</v>
      </c>
      <c r="O4606" s="35" t="s">
        <v>9740</v>
      </c>
      <c r="P4606" s="35" t="s">
        <v>33973</v>
      </c>
      <c r="Q4606" s="35" t="s">
        <v>29718</v>
      </c>
      <c r="R4606" s="35" t="s">
        <v>29737</v>
      </c>
      <c r="S4606" s="35" t="s">
        <v>9741</v>
      </c>
      <c r="T4606" s="36" t="s">
        <v>454</v>
      </c>
      <c r="U4606" s="39" t="str">
        <f>_xlfn.CONCAT(Tabel4[[#This Row],[Personnr.]],"-",Tabel4[[#This Row],[Afdeling]],"-",Tabel4[[#This Row],[ASS_Status]])</f>
        <v>10603-3130-Inactive - Payroll Eligible</v>
      </c>
    </row>
    <row r="4607" spans="13:21" ht="33.75" x14ac:dyDescent="0.4">
      <c r="M4607" s="35" t="s">
        <v>9742</v>
      </c>
      <c r="N4607" s="35" t="s">
        <v>51106</v>
      </c>
      <c r="O4607" s="35" t="s">
        <v>9743</v>
      </c>
      <c r="P4607" s="35" t="s">
        <v>33974</v>
      </c>
      <c r="Q4607" s="35" t="s">
        <v>29718</v>
      </c>
      <c r="R4607" s="35" t="s">
        <v>29737</v>
      </c>
      <c r="S4607" s="35" t="s">
        <v>9744</v>
      </c>
      <c r="T4607" s="36" t="s">
        <v>269</v>
      </c>
      <c r="U4607" s="39" t="str">
        <f>_xlfn.CONCAT(Tabel4[[#This Row],[Personnr.]],"-",Tabel4[[#This Row],[Afdeling]],"-",Tabel4[[#This Row],[ASS_Status]])</f>
        <v>22464-2624-Inactive - Payroll Eligible</v>
      </c>
    </row>
    <row r="4608" spans="13:21" ht="33.75" x14ac:dyDescent="0.4">
      <c r="M4608" s="35" t="s">
        <v>9745</v>
      </c>
      <c r="N4608" s="35" t="s">
        <v>51107</v>
      </c>
      <c r="O4608" s="35" t="s">
        <v>9746</v>
      </c>
      <c r="P4608" s="35" t="s">
        <v>33975</v>
      </c>
      <c r="Q4608" s="35" t="s">
        <v>29932</v>
      </c>
      <c r="R4608" s="35" t="s">
        <v>29737</v>
      </c>
      <c r="S4608" s="35" t="s">
        <v>9747</v>
      </c>
      <c r="T4608" s="36" t="s">
        <v>51</v>
      </c>
      <c r="U4608" s="39" t="str">
        <f>_xlfn.CONCAT(Tabel4[[#This Row],[Personnr.]],"-",Tabel4[[#This Row],[Afdeling]],"-",Tabel4[[#This Row],[ASS_Status]])</f>
        <v>28860-1030-Barsel med løn (191)</v>
      </c>
    </row>
    <row r="4609" spans="13:21" x14ac:dyDescent="0.4">
      <c r="M4609" s="35" t="s">
        <v>9748</v>
      </c>
      <c r="N4609" s="35" t="s">
        <v>51108</v>
      </c>
      <c r="O4609" s="35" t="s">
        <v>9749</v>
      </c>
      <c r="P4609" s="35" t="s">
        <v>33976</v>
      </c>
      <c r="Q4609" s="35" t="s">
        <v>29718</v>
      </c>
      <c r="R4609" s="35" t="s">
        <v>29748</v>
      </c>
      <c r="S4609" s="35" t="s">
        <v>9750</v>
      </c>
      <c r="T4609" s="36" t="s">
        <v>359</v>
      </c>
      <c r="U4609" s="39" t="str">
        <f>_xlfn.CONCAT(Tabel4[[#This Row],[Personnr.]],"-",Tabel4[[#This Row],[Afdeling]],"-",Tabel4[[#This Row],[ASS_Status]])</f>
        <v>25049-2824-Inactive - Payroll Eligible</v>
      </c>
    </row>
    <row r="4610" spans="13:21" x14ac:dyDescent="0.4">
      <c r="M4610" s="35" t="s">
        <v>9751</v>
      </c>
      <c r="N4610" s="35" t="s">
        <v>51109</v>
      </c>
      <c r="O4610" s="35" t="s">
        <v>9752</v>
      </c>
      <c r="P4610" s="35" t="s">
        <v>33977</v>
      </c>
      <c r="Q4610" s="35" t="s">
        <v>29718</v>
      </c>
      <c r="R4610" s="35" t="s">
        <v>30287</v>
      </c>
      <c r="S4610" s="35" t="s">
        <v>9753</v>
      </c>
      <c r="T4610" s="36" t="s">
        <v>280</v>
      </c>
      <c r="U4610" s="39" t="str">
        <f>_xlfn.CONCAT(Tabel4[[#This Row],[Personnr.]],"-",Tabel4[[#This Row],[Afdeling]],"-",Tabel4[[#This Row],[ASS_Status]])</f>
        <v>26809-2681-Inactive - Payroll Eligible</v>
      </c>
    </row>
    <row r="4611" spans="13:21" x14ac:dyDescent="0.4">
      <c r="M4611" s="35" t="s">
        <v>9754</v>
      </c>
      <c r="N4611" s="35" t="s">
        <v>51110</v>
      </c>
      <c r="O4611" s="35" t="s">
        <v>9755</v>
      </c>
      <c r="P4611" s="35" t="s">
        <v>33978</v>
      </c>
      <c r="Q4611" s="35" t="s">
        <v>29721</v>
      </c>
      <c r="R4611" s="35" t="s">
        <v>29719</v>
      </c>
      <c r="S4611" s="35" t="s">
        <v>9756</v>
      </c>
      <c r="T4611" s="36" t="s">
        <v>252</v>
      </c>
      <c r="U4611" s="39" t="str">
        <f>_xlfn.CONCAT(Tabel4[[#This Row],[Personnr.]],"-",Tabel4[[#This Row],[Afdeling]],"-",Tabel4[[#This Row],[ASS_Status]])</f>
        <v>25912-2542-Aktiv ansættelse</v>
      </c>
    </row>
    <row r="4612" spans="13:21" x14ac:dyDescent="0.4">
      <c r="M4612" s="35" t="s">
        <v>9757</v>
      </c>
      <c r="N4612" s="35" t="s">
        <v>51111</v>
      </c>
      <c r="O4612" s="35" t="s">
        <v>9758</v>
      </c>
      <c r="P4612" s="35" t="s">
        <v>33979</v>
      </c>
      <c r="Q4612" s="35" t="s">
        <v>29718</v>
      </c>
      <c r="R4612" s="35" t="s">
        <v>29748</v>
      </c>
      <c r="S4612" s="35" t="s">
        <v>9759</v>
      </c>
      <c r="T4612" s="36" t="s">
        <v>643</v>
      </c>
      <c r="U4612" s="39" t="str">
        <f>_xlfn.CONCAT(Tabel4[[#This Row],[Personnr.]],"-",Tabel4[[#This Row],[Afdeling]],"-",Tabel4[[#This Row],[ASS_Status]])</f>
        <v>28933-4765-Inactive - Payroll Eligible</v>
      </c>
    </row>
    <row r="4613" spans="13:21" ht="56.25" x14ac:dyDescent="0.4">
      <c r="M4613" s="35" t="s">
        <v>9760</v>
      </c>
      <c r="N4613" s="35" t="s">
        <v>51112</v>
      </c>
      <c r="O4613" s="35" t="s">
        <v>9761</v>
      </c>
      <c r="P4613" s="35" t="s">
        <v>33980</v>
      </c>
      <c r="Q4613" s="35" t="s">
        <v>29718</v>
      </c>
      <c r="R4613" s="35" t="s">
        <v>29786</v>
      </c>
      <c r="S4613" s="35" t="s">
        <v>9762</v>
      </c>
      <c r="T4613" s="36" t="s">
        <v>244</v>
      </c>
      <c r="U4613" s="39" t="str">
        <f>_xlfn.CONCAT(Tabel4[[#This Row],[Personnr.]],"-",Tabel4[[#This Row],[Afdeling]],"-",Tabel4[[#This Row],[ASS_Status]])</f>
        <v>33558-2514-Inactive - Payroll Eligible</v>
      </c>
    </row>
    <row r="4614" spans="13:21" ht="33.75" x14ac:dyDescent="0.4">
      <c r="M4614" s="35" t="s">
        <v>9763</v>
      </c>
      <c r="N4614" s="35" t="s">
        <v>51113</v>
      </c>
      <c r="O4614" s="35" t="s">
        <v>9764</v>
      </c>
      <c r="P4614" s="35" t="s">
        <v>33981</v>
      </c>
      <c r="Q4614" s="35" t="s">
        <v>29721</v>
      </c>
      <c r="R4614" s="35" t="s">
        <v>29737</v>
      </c>
      <c r="S4614" s="35" t="s">
        <v>9765</v>
      </c>
      <c r="T4614" s="36" t="s">
        <v>430</v>
      </c>
      <c r="U4614" s="39" t="str">
        <f>_xlfn.CONCAT(Tabel4[[#This Row],[Personnr.]],"-",Tabel4[[#This Row],[Afdeling]],"-",Tabel4[[#This Row],[ASS_Status]])</f>
        <v>27441-3060-Aktiv ansættelse</v>
      </c>
    </row>
    <row r="4615" spans="13:21" x14ac:dyDescent="0.4">
      <c r="M4615" s="35" t="s">
        <v>27879</v>
      </c>
      <c r="N4615" s="35" t="s">
        <v>51114</v>
      </c>
      <c r="O4615" s="35" t="s">
        <v>27880</v>
      </c>
      <c r="P4615" s="35" t="s">
        <v>33982</v>
      </c>
      <c r="Q4615" s="35" t="s">
        <v>29721</v>
      </c>
      <c r="R4615" s="35" t="s">
        <v>29719</v>
      </c>
      <c r="S4615" s="35" t="s">
        <v>27881</v>
      </c>
      <c r="T4615" s="36" t="s">
        <v>757</v>
      </c>
      <c r="U4615" s="39" t="str">
        <f>_xlfn.CONCAT(Tabel4[[#This Row],[Personnr.]],"-",Tabel4[[#This Row],[Afdeling]],"-",Tabel4[[#This Row],[ASS_Status]])</f>
        <v>34143-7710-Aktiv ansættelse</v>
      </c>
    </row>
    <row r="4616" spans="13:21" x14ac:dyDescent="0.4">
      <c r="M4616" s="35" t="s">
        <v>9766</v>
      </c>
      <c r="N4616" s="35" t="s">
        <v>51115</v>
      </c>
      <c r="O4616" s="35" t="s">
        <v>9767</v>
      </c>
      <c r="P4616" s="35" t="s">
        <v>33983</v>
      </c>
      <c r="Q4616" s="35" t="s">
        <v>29718</v>
      </c>
      <c r="R4616" s="35" t="s">
        <v>29754</v>
      </c>
      <c r="S4616" s="35" t="s">
        <v>9768</v>
      </c>
      <c r="T4616" s="36" t="s">
        <v>742</v>
      </c>
      <c r="U4616" s="39" t="str">
        <f>_xlfn.CONCAT(Tabel4[[#This Row],[Personnr.]],"-",Tabel4[[#This Row],[Afdeling]],"-",Tabel4[[#This Row],[ASS_Status]])</f>
        <v>28372-7000-Inactive - Payroll Eligible</v>
      </c>
    </row>
    <row r="4617" spans="13:21" x14ac:dyDescent="0.4">
      <c r="M4617" s="35" t="s">
        <v>51116</v>
      </c>
      <c r="N4617" s="35" t="s">
        <v>51117</v>
      </c>
      <c r="O4617" s="35" t="s">
        <v>51118</v>
      </c>
      <c r="P4617" s="35" t="s">
        <v>51119</v>
      </c>
      <c r="Q4617" s="35" t="s">
        <v>29718</v>
      </c>
      <c r="R4617" s="35" t="s">
        <v>29761</v>
      </c>
      <c r="S4617" s="35" t="s">
        <v>51120</v>
      </c>
      <c r="T4617" s="36" t="s">
        <v>392</v>
      </c>
      <c r="U4617" s="39" t="str">
        <f>_xlfn.CONCAT(Tabel4[[#This Row],[Personnr.]],"-",Tabel4[[#This Row],[Afdeling]],"-",Tabel4[[#This Row],[ASS_Status]])</f>
        <v>36598-2990-Inactive - Payroll Eligible</v>
      </c>
    </row>
    <row r="4618" spans="13:21" x14ac:dyDescent="0.4">
      <c r="M4618" s="35" t="s">
        <v>51116</v>
      </c>
      <c r="N4618" s="35"/>
      <c r="O4618" s="35"/>
      <c r="P4618" s="35" t="s">
        <v>51121</v>
      </c>
      <c r="Q4618" s="35" t="s">
        <v>29721</v>
      </c>
      <c r="R4618" s="35" t="s">
        <v>29748</v>
      </c>
      <c r="S4618" s="35" t="s">
        <v>51120</v>
      </c>
      <c r="T4618" s="36" t="s">
        <v>344</v>
      </c>
      <c r="U4618" s="39" t="str">
        <f>_xlfn.CONCAT(Tabel4[[#This Row],[Personnr.]],"-",Tabel4[[#This Row],[Afdeling]],"-",Tabel4[[#This Row],[ASS_Status]])</f>
        <v>-2796-Aktiv ansættelse</v>
      </c>
    </row>
    <row r="4619" spans="13:21" x14ac:dyDescent="0.4">
      <c r="M4619" s="35" t="s">
        <v>9769</v>
      </c>
      <c r="N4619" s="35" t="s">
        <v>51122</v>
      </c>
      <c r="O4619" s="35" t="s">
        <v>9770</v>
      </c>
      <c r="P4619" s="35" t="s">
        <v>33984</v>
      </c>
      <c r="Q4619" s="35" t="s">
        <v>29718</v>
      </c>
      <c r="R4619" s="35" t="s">
        <v>29745</v>
      </c>
      <c r="S4619" s="35" t="s">
        <v>9771</v>
      </c>
      <c r="T4619" s="36" t="s">
        <v>587</v>
      </c>
      <c r="U4619" s="39" t="str">
        <f>_xlfn.CONCAT(Tabel4[[#This Row],[Personnr.]],"-",Tabel4[[#This Row],[Afdeling]],"-",Tabel4[[#This Row],[ASS_Status]])</f>
        <v>28641-4201-Inactive - Payroll Eligible</v>
      </c>
    </row>
    <row r="4620" spans="13:21" x14ac:dyDescent="0.4">
      <c r="M4620" s="35" t="s">
        <v>9769</v>
      </c>
      <c r="N4620" s="35"/>
      <c r="O4620" s="35"/>
      <c r="P4620" s="35" t="s">
        <v>43126</v>
      </c>
      <c r="Q4620" s="35" t="s">
        <v>29718</v>
      </c>
      <c r="R4620" s="35" t="s">
        <v>29745</v>
      </c>
      <c r="S4620" s="35" t="s">
        <v>9771</v>
      </c>
      <c r="T4620" s="36" t="s">
        <v>586</v>
      </c>
      <c r="U4620" s="39" t="str">
        <f>_xlfn.CONCAT(Tabel4[[#This Row],[Personnr.]],"-",Tabel4[[#This Row],[Afdeling]],"-",Tabel4[[#This Row],[ASS_Status]])</f>
        <v>-4200-Inactive - Payroll Eligible</v>
      </c>
    </row>
    <row r="4621" spans="13:21" x14ac:dyDescent="0.4">
      <c r="M4621" s="35" t="s">
        <v>9769</v>
      </c>
      <c r="N4621" s="35"/>
      <c r="O4621" s="35"/>
      <c r="P4621" s="35" t="s">
        <v>51123</v>
      </c>
      <c r="Q4621" s="35" t="s">
        <v>29718</v>
      </c>
      <c r="R4621" s="35" t="s">
        <v>29745</v>
      </c>
      <c r="S4621" s="35" t="s">
        <v>9771</v>
      </c>
      <c r="T4621" s="36" t="s">
        <v>586</v>
      </c>
      <c r="U4621" s="39" t="str">
        <f>_xlfn.CONCAT(Tabel4[[#This Row],[Personnr.]],"-",Tabel4[[#This Row],[Afdeling]],"-",Tabel4[[#This Row],[ASS_Status]])</f>
        <v>-4200-Inactive - Payroll Eligible</v>
      </c>
    </row>
    <row r="4622" spans="13:21" ht="33.75" x14ac:dyDescent="0.4">
      <c r="M4622" s="35" t="s">
        <v>9772</v>
      </c>
      <c r="N4622" s="35" t="s">
        <v>51124</v>
      </c>
      <c r="O4622" s="35" t="s">
        <v>9773</v>
      </c>
      <c r="P4622" s="35" t="s">
        <v>33985</v>
      </c>
      <c r="Q4622" s="35" t="s">
        <v>29718</v>
      </c>
      <c r="R4622" s="35" t="s">
        <v>29745</v>
      </c>
      <c r="S4622" s="35" t="s">
        <v>33986</v>
      </c>
      <c r="T4622" s="36" t="s">
        <v>577</v>
      </c>
      <c r="U4622" s="39" t="str">
        <f>_xlfn.CONCAT(Tabel4[[#This Row],[Personnr.]],"-",Tabel4[[#This Row],[Afdeling]],"-",Tabel4[[#This Row],[ASS_Status]])</f>
        <v>25628-4110-Inactive - Payroll Eligible</v>
      </c>
    </row>
    <row r="4623" spans="13:21" ht="33.75" x14ac:dyDescent="0.4">
      <c r="M4623" s="35" t="s">
        <v>9772</v>
      </c>
      <c r="N4623" s="35"/>
      <c r="O4623" s="35"/>
      <c r="P4623" s="35" t="s">
        <v>33987</v>
      </c>
      <c r="Q4623" s="35" t="s">
        <v>29721</v>
      </c>
      <c r="R4623" s="35" t="s">
        <v>29748</v>
      </c>
      <c r="S4623" s="35" t="s">
        <v>33986</v>
      </c>
      <c r="T4623" s="36" t="s">
        <v>582</v>
      </c>
      <c r="U4623" s="39" t="str">
        <f>_xlfn.CONCAT(Tabel4[[#This Row],[Personnr.]],"-",Tabel4[[#This Row],[Afdeling]],"-",Tabel4[[#This Row],[ASS_Status]])</f>
        <v>-4150-Aktiv ansættelse</v>
      </c>
    </row>
    <row r="4624" spans="13:21" x14ac:dyDescent="0.4">
      <c r="M4624" s="35" t="s">
        <v>9774</v>
      </c>
      <c r="N4624" s="35" t="s">
        <v>51125</v>
      </c>
      <c r="O4624" s="35" t="s">
        <v>9775</v>
      </c>
      <c r="P4624" s="35" t="s">
        <v>33988</v>
      </c>
      <c r="Q4624" s="35" t="s">
        <v>29718</v>
      </c>
      <c r="R4624" s="35" t="s">
        <v>29754</v>
      </c>
      <c r="S4624" s="35" t="s">
        <v>9776</v>
      </c>
      <c r="T4624" s="36" t="s">
        <v>820</v>
      </c>
      <c r="U4624" s="39" t="str">
        <f>_xlfn.CONCAT(Tabel4[[#This Row],[Personnr.]],"-",Tabel4[[#This Row],[Afdeling]],"-",Tabel4[[#This Row],[ASS_Status]])</f>
        <v>30292-8360-Inactive - Payroll Eligible</v>
      </c>
    </row>
    <row r="4625" spans="13:21" ht="33.75" x14ac:dyDescent="0.4">
      <c r="M4625" s="35" t="s">
        <v>51126</v>
      </c>
      <c r="N4625" s="35" t="s">
        <v>51127</v>
      </c>
      <c r="O4625" s="35" t="s">
        <v>51128</v>
      </c>
      <c r="P4625" s="35" t="s">
        <v>51129</v>
      </c>
      <c r="Q4625" s="35" t="s">
        <v>29718</v>
      </c>
      <c r="R4625" s="35" t="s">
        <v>29745</v>
      </c>
      <c r="S4625" s="35" t="s">
        <v>51130</v>
      </c>
      <c r="T4625" s="36" t="s">
        <v>85</v>
      </c>
      <c r="U4625" s="39" t="str">
        <f>_xlfn.CONCAT(Tabel4[[#This Row],[Personnr.]],"-",Tabel4[[#This Row],[Afdeling]],"-",Tabel4[[#This Row],[ASS_Status]])</f>
        <v>37043-1118-Inactive - Payroll Eligible</v>
      </c>
    </row>
    <row r="4626" spans="13:21" ht="33.75" x14ac:dyDescent="0.4">
      <c r="M4626" s="35" t="s">
        <v>9777</v>
      </c>
      <c r="N4626" s="35" t="s">
        <v>51131</v>
      </c>
      <c r="O4626" s="35" t="s">
        <v>9778</v>
      </c>
      <c r="P4626" s="35" t="s">
        <v>33989</v>
      </c>
      <c r="Q4626" s="35" t="s">
        <v>29718</v>
      </c>
      <c r="R4626" s="35" t="s">
        <v>29754</v>
      </c>
      <c r="S4626" s="35" t="s">
        <v>9779</v>
      </c>
      <c r="T4626" s="36" t="s">
        <v>312</v>
      </c>
      <c r="U4626" s="39" t="str">
        <f>_xlfn.CONCAT(Tabel4[[#This Row],[Personnr.]],"-",Tabel4[[#This Row],[Afdeling]],"-",Tabel4[[#This Row],[ASS_Status]])</f>
        <v>33800-2758-Inactive - Payroll Eligible</v>
      </c>
    </row>
    <row r="4627" spans="13:21" ht="33.75" x14ac:dyDescent="0.4">
      <c r="M4627" s="35" t="s">
        <v>9777</v>
      </c>
      <c r="N4627" s="35"/>
      <c r="O4627" s="35"/>
      <c r="P4627" s="35" t="s">
        <v>33990</v>
      </c>
      <c r="Q4627" s="35" t="s">
        <v>29718</v>
      </c>
      <c r="R4627" s="35" t="s">
        <v>29745</v>
      </c>
      <c r="S4627" s="35" t="s">
        <v>9779</v>
      </c>
      <c r="T4627" s="36" t="s">
        <v>187</v>
      </c>
      <c r="U4627" s="39" t="str">
        <f>_xlfn.CONCAT(Tabel4[[#This Row],[Personnr.]],"-",Tabel4[[#This Row],[Afdeling]],"-",Tabel4[[#This Row],[ASS_Status]])</f>
        <v>-2400-Inactive - Payroll Eligible</v>
      </c>
    </row>
    <row r="4628" spans="13:21" ht="33.75" x14ac:dyDescent="0.4">
      <c r="M4628" s="35" t="s">
        <v>9777</v>
      </c>
      <c r="N4628" s="35"/>
      <c r="O4628" s="35"/>
      <c r="P4628" s="35" t="s">
        <v>51132</v>
      </c>
      <c r="Q4628" s="35" t="s">
        <v>29718</v>
      </c>
      <c r="R4628" s="35" t="s">
        <v>29745</v>
      </c>
      <c r="S4628" s="35" t="s">
        <v>9779</v>
      </c>
      <c r="T4628" s="36" t="s">
        <v>42501</v>
      </c>
      <c r="U4628" s="39" t="str">
        <f>_xlfn.CONCAT(Tabel4[[#This Row],[Personnr.]],"-",Tabel4[[#This Row],[Afdeling]],"-",Tabel4[[#This Row],[ASS_Status]])</f>
        <v>-2291-Inactive - Payroll Eligible</v>
      </c>
    </row>
    <row r="4629" spans="13:21" ht="33.75" x14ac:dyDescent="0.4">
      <c r="M4629" s="35" t="s">
        <v>9780</v>
      </c>
      <c r="N4629" s="35" t="s">
        <v>51133</v>
      </c>
      <c r="O4629" s="35" t="s">
        <v>9781</v>
      </c>
      <c r="P4629" s="35" t="s">
        <v>33991</v>
      </c>
      <c r="Q4629" s="35" t="s">
        <v>29718</v>
      </c>
      <c r="R4629" s="35" t="s">
        <v>30287</v>
      </c>
      <c r="S4629" s="35" t="s">
        <v>9782</v>
      </c>
      <c r="T4629" s="36" t="s">
        <v>831</v>
      </c>
      <c r="U4629" s="39" t="str">
        <f>_xlfn.CONCAT(Tabel4[[#This Row],[Personnr.]],"-",Tabel4[[#This Row],[Afdeling]],"-",Tabel4[[#This Row],[ASS_Status]])</f>
        <v>31951-8500-Inactive - Payroll Eligible</v>
      </c>
    </row>
    <row r="4630" spans="13:21" ht="33.75" x14ac:dyDescent="0.4">
      <c r="M4630" s="35" t="s">
        <v>27882</v>
      </c>
      <c r="N4630" s="35" t="s">
        <v>51134</v>
      </c>
      <c r="O4630" s="35" t="s">
        <v>27883</v>
      </c>
      <c r="P4630" s="35" t="s">
        <v>33992</v>
      </c>
      <c r="Q4630" s="35" t="s">
        <v>29721</v>
      </c>
      <c r="R4630" s="35" t="s">
        <v>29754</v>
      </c>
      <c r="S4630" s="35" t="s">
        <v>27884</v>
      </c>
      <c r="T4630" s="36" t="s">
        <v>475</v>
      </c>
      <c r="U4630" s="39" t="str">
        <f>_xlfn.CONCAT(Tabel4[[#This Row],[Personnr.]],"-",Tabel4[[#This Row],[Afdeling]],"-",Tabel4[[#This Row],[ASS_Status]])</f>
        <v>34234-3198-Aktiv ansættelse</v>
      </c>
    </row>
    <row r="4631" spans="13:21" x14ac:dyDescent="0.4">
      <c r="M4631" s="35" t="s">
        <v>9783</v>
      </c>
      <c r="N4631" s="35" t="s">
        <v>51135</v>
      </c>
      <c r="O4631" s="35" t="s">
        <v>9784</v>
      </c>
      <c r="P4631" s="35" t="s">
        <v>33993</v>
      </c>
      <c r="Q4631" s="35" t="s">
        <v>29718</v>
      </c>
      <c r="R4631" s="35" t="s">
        <v>29780</v>
      </c>
      <c r="S4631" s="35" t="s">
        <v>3705</v>
      </c>
      <c r="T4631" s="36" t="s">
        <v>706</v>
      </c>
      <c r="U4631" s="39" t="str">
        <f>_xlfn.CONCAT(Tabel4[[#This Row],[Personnr.]],"-",Tabel4[[#This Row],[Afdeling]],"-",Tabel4[[#This Row],[ASS_Status]])</f>
        <v>165-5663-Inactive - Payroll Eligible</v>
      </c>
    </row>
    <row r="4632" spans="13:21" x14ac:dyDescent="0.4">
      <c r="M4632" s="35" t="s">
        <v>9785</v>
      </c>
      <c r="N4632" s="35" t="s">
        <v>51136</v>
      </c>
      <c r="O4632" s="35" t="s">
        <v>9786</v>
      </c>
      <c r="P4632" s="35" t="s">
        <v>33994</v>
      </c>
      <c r="Q4632" s="35" t="s">
        <v>29721</v>
      </c>
      <c r="R4632" s="35" t="s">
        <v>29786</v>
      </c>
      <c r="S4632" s="35" t="s">
        <v>9787</v>
      </c>
      <c r="T4632" s="36" t="s">
        <v>359</v>
      </c>
      <c r="U4632" s="39" t="str">
        <f>_xlfn.CONCAT(Tabel4[[#This Row],[Personnr.]],"-",Tabel4[[#This Row],[Afdeling]],"-",Tabel4[[#This Row],[ASS_Status]])</f>
        <v>1110-2824-Aktiv ansættelse</v>
      </c>
    </row>
    <row r="4633" spans="13:21" x14ac:dyDescent="0.4">
      <c r="M4633" s="35" t="s">
        <v>9788</v>
      </c>
      <c r="N4633" s="35" t="s">
        <v>51137</v>
      </c>
      <c r="O4633" s="35" t="s">
        <v>9789</v>
      </c>
      <c r="P4633" s="35" t="s">
        <v>33995</v>
      </c>
      <c r="Q4633" s="35" t="s">
        <v>29721</v>
      </c>
      <c r="R4633" s="35" t="s">
        <v>30146</v>
      </c>
      <c r="S4633" s="35" t="s">
        <v>9790</v>
      </c>
      <c r="T4633" s="36" t="s">
        <v>747</v>
      </c>
      <c r="U4633" s="39" t="str">
        <f>_xlfn.CONCAT(Tabel4[[#This Row],[Personnr.]],"-",Tabel4[[#This Row],[Afdeling]],"-",Tabel4[[#This Row],[ASS_Status]])</f>
        <v>31382-7200-Aktiv ansættelse</v>
      </c>
    </row>
    <row r="4634" spans="13:21" x14ac:dyDescent="0.4">
      <c r="M4634" s="35" t="s">
        <v>9791</v>
      </c>
      <c r="N4634" s="35" t="s">
        <v>51138</v>
      </c>
      <c r="O4634" s="35" t="s">
        <v>9792</v>
      </c>
      <c r="P4634" s="35" t="s">
        <v>33996</v>
      </c>
      <c r="Q4634" s="35" t="s">
        <v>29721</v>
      </c>
      <c r="R4634" s="35" t="s">
        <v>29879</v>
      </c>
      <c r="S4634" s="35" t="s">
        <v>9793</v>
      </c>
      <c r="T4634" s="36" t="s">
        <v>648</v>
      </c>
      <c r="U4634" s="39" t="str">
        <f>_xlfn.CONCAT(Tabel4[[#This Row],[Personnr.]],"-",Tabel4[[#This Row],[Afdeling]],"-",Tabel4[[#This Row],[ASS_Status]])</f>
        <v>15929-4791-Aktiv ansættelse</v>
      </c>
    </row>
    <row r="4635" spans="13:21" x14ac:dyDescent="0.4">
      <c r="M4635" s="35" t="s">
        <v>9794</v>
      </c>
      <c r="N4635" s="35" t="s">
        <v>51139</v>
      </c>
      <c r="O4635" s="35" t="s">
        <v>9795</v>
      </c>
      <c r="P4635" s="35" t="s">
        <v>33997</v>
      </c>
      <c r="Q4635" s="35" t="s">
        <v>29721</v>
      </c>
      <c r="R4635" s="35" t="s">
        <v>29786</v>
      </c>
      <c r="S4635" s="35" t="s">
        <v>9796</v>
      </c>
      <c r="T4635" s="36" t="s">
        <v>42501</v>
      </c>
      <c r="U4635" s="39" t="str">
        <f>_xlfn.CONCAT(Tabel4[[#This Row],[Personnr.]],"-",Tabel4[[#This Row],[Afdeling]],"-",Tabel4[[#This Row],[ASS_Status]])</f>
        <v>3465-2291-Aktiv ansættelse</v>
      </c>
    </row>
    <row r="4636" spans="13:21" x14ac:dyDescent="0.4">
      <c r="M4636" s="35" t="s">
        <v>9797</v>
      </c>
      <c r="N4636" s="35" t="s">
        <v>51140</v>
      </c>
      <c r="O4636" s="35" t="s">
        <v>9798</v>
      </c>
      <c r="P4636" s="35" t="s">
        <v>33998</v>
      </c>
      <c r="Q4636" s="35" t="s">
        <v>29721</v>
      </c>
      <c r="R4636" s="35" t="s">
        <v>29731</v>
      </c>
      <c r="S4636" s="35" t="s">
        <v>9799</v>
      </c>
      <c r="T4636" s="36" t="s">
        <v>809</v>
      </c>
      <c r="U4636" s="39" t="str">
        <f>_xlfn.CONCAT(Tabel4[[#This Row],[Personnr.]],"-",Tabel4[[#This Row],[Afdeling]],"-",Tabel4[[#This Row],[ASS_Status]])</f>
        <v>32150-8284-Aktiv ansættelse</v>
      </c>
    </row>
    <row r="4637" spans="13:21" x14ac:dyDescent="0.4">
      <c r="M4637" s="35" t="s">
        <v>9800</v>
      </c>
      <c r="N4637" s="35" t="s">
        <v>51141</v>
      </c>
      <c r="O4637" s="35" t="s">
        <v>9801</v>
      </c>
      <c r="P4637" s="35" t="s">
        <v>33999</v>
      </c>
      <c r="Q4637" s="35" t="s">
        <v>29721</v>
      </c>
      <c r="R4637" s="35" t="s">
        <v>29729</v>
      </c>
      <c r="S4637" s="35" t="s">
        <v>9802</v>
      </c>
      <c r="T4637" s="36" t="s">
        <v>456</v>
      </c>
      <c r="U4637" s="39" t="str">
        <f>_xlfn.CONCAT(Tabel4[[#This Row],[Personnr.]],"-",Tabel4[[#This Row],[Afdeling]],"-",Tabel4[[#This Row],[ASS_Status]])</f>
        <v>1872-3140-Aktiv ansættelse</v>
      </c>
    </row>
    <row r="4638" spans="13:21" x14ac:dyDescent="0.4">
      <c r="M4638" s="35" t="s">
        <v>9803</v>
      </c>
      <c r="N4638" s="35" t="s">
        <v>51142</v>
      </c>
      <c r="O4638" s="35" t="s">
        <v>9804</v>
      </c>
      <c r="P4638" s="35" t="s">
        <v>34000</v>
      </c>
      <c r="Q4638" s="35" t="s">
        <v>29721</v>
      </c>
      <c r="R4638" s="35" t="s">
        <v>29719</v>
      </c>
      <c r="S4638" s="35" t="s">
        <v>9805</v>
      </c>
      <c r="T4638" s="36" t="s">
        <v>45667</v>
      </c>
      <c r="U4638" s="39" t="str">
        <f>_xlfn.CONCAT(Tabel4[[#This Row],[Personnr.]],"-",Tabel4[[#This Row],[Afdeling]],"-",Tabel4[[#This Row],[ASS_Status]])</f>
        <v>25865-2922-Aktiv ansættelse</v>
      </c>
    </row>
    <row r="4639" spans="13:21" x14ac:dyDescent="0.4">
      <c r="M4639" s="35" t="s">
        <v>9806</v>
      </c>
      <c r="N4639" s="35" t="s">
        <v>51143</v>
      </c>
      <c r="O4639" s="35" t="s">
        <v>9807</v>
      </c>
      <c r="P4639" s="35" t="s">
        <v>34001</v>
      </c>
      <c r="Q4639" s="35" t="s">
        <v>29721</v>
      </c>
      <c r="R4639" s="35" t="s">
        <v>29722</v>
      </c>
      <c r="S4639" s="35" t="s">
        <v>9808</v>
      </c>
      <c r="T4639" s="36" t="s">
        <v>547</v>
      </c>
      <c r="U4639" s="39" t="str">
        <f>_xlfn.CONCAT(Tabel4[[#This Row],[Personnr.]],"-",Tabel4[[#This Row],[Afdeling]],"-",Tabel4[[#This Row],[ASS_Status]])</f>
        <v>19579-3446-Aktiv ansættelse</v>
      </c>
    </row>
    <row r="4640" spans="13:21" x14ac:dyDescent="0.4">
      <c r="M4640" s="35" t="s">
        <v>9809</v>
      </c>
      <c r="N4640" s="35" t="s">
        <v>51144</v>
      </c>
      <c r="O4640" s="35" t="s">
        <v>9810</v>
      </c>
      <c r="P4640" s="35" t="s">
        <v>34002</v>
      </c>
      <c r="Q4640" s="35" t="s">
        <v>29743</v>
      </c>
      <c r="R4640" s="35" t="s">
        <v>29737</v>
      </c>
      <c r="S4640" s="35" t="s">
        <v>9811</v>
      </c>
      <c r="T4640" s="36" t="s">
        <v>297</v>
      </c>
      <c r="U4640" s="39" t="str">
        <f>_xlfn.CONCAT(Tabel4[[#This Row],[Personnr.]],"-",Tabel4[[#This Row],[Afdeling]],"-",Tabel4[[#This Row],[ASS_Status]])</f>
        <v>33453-2729-Aktivt ansættelsesforhold</v>
      </c>
    </row>
    <row r="4641" spans="13:21" x14ac:dyDescent="0.4">
      <c r="M4641" s="35" t="s">
        <v>9812</v>
      </c>
      <c r="N4641" s="35" t="s">
        <v>51145</v>
      </c>
      <c r="O4641" s="35" t="s">
        <v>9813</v>
      </c>
      <c r="P4641" s="35" t="s">
        <v>34003</v>
      </c>
      <c r="Q4641" s="35" t="s">
        <v>29718</v>
      </c>
      <c r="R4641" s="35" t="s">
        <v>29737</v>
      </c>
      <c r="S4641" s="35" t="s">
        <v>9814</v>
      </c>
      <c r="T4641" s="36" t="s">
        <v>125</v>
      </c>
      <c r="U4641" s="39" t="str">
        <f>_xlfn.CONCAT(Tabel4[[#This Row],[Personnr.]],"-",Tabel4[[#This Row],[Afdeling]],"-",Tabel4[[#This Row],[ASS_Status]])</f>
        <v>18259-2235-Inactive - Payroll Eligible</v>
      </c>
    </row>
    <row r="4642" spans="13:21" ht="33.75" x14ac:dyDescent="0.4">
      <c r="M4642" s="35" t="s">
        <v>9815</v>
      </c>
      <c r="N4642" s="35" t="s">
        <v>51146</v>
      </c>
      <c r="O4642" s="35" t="s">
        <v>9816</v>
      </c>
      <c r="P4642" s="35" t="s">
        <v>34004</v>
      </c>
      <c r="Q4642" s="35" t="s">
        <v>29718</v>
      </c>
      <c r="R4642" s="35" t="s">
        <v>29719</v>
      </c>
      <c r="S4642" s="35" t="s">
        <v>9817</v>
      </c>
      <c r="T4642" s="36" t="s">
        <v>596</v>
      </c>
      <c r="U4642" s="39" t="str">
        <f>_xlfn.CONCAT(Tabel4[[#This Row],[Personnr.]],"-",Tabel4[[#This Row],[Afdeling]],"-",Tabel4[[#This Row],[ASS_Status]])</f>
        <v>28195-4252-Inactive - Payroll Eligible</v>
      </c>
    </row>
    <row r="4643" spans="13:21" ht="33.75" x14ac:dyDescent="0.4">
      <c r="M4643" s="35" t="s">
        <v>9815</v>
      </c>
      <c r="N4643" s="35"/>
      <c r="O4643" s="35"/>
      <c r="P4643" s="35" t="s">
        <v>43127</v>
      </c>
      <c r="Q4643" s="35" t="s">
        <v>29721</v>
      </c>
      <c r="R4643" s="35" t="s">
        <v>29719</v>
      </c>
      <c r="S4643" s="35" t="s">
        <v>9817</v>
      </c>
      <c r="T4643" s="36" t="s">
        <v>596</v>
      </c>
      <c r="U4643" s="39" t="str">
        <f>_xlfn.CONCAT(Tabel4[[#This Row],[Personnr.]],"-",Tabel4[[#This Row],[Afdeling]],"-",Tabel4[[#This Row],[ASS_Status]])</f>
        <v>-4252-Aktiv ansættelse</v>
      </c>
    </row>
    <row r="4644" spans="13:21" x14ac:dyDescent="0.4">
      <c r="M4644" s="35" t="s">
        <v>9818</v>
      </c>
      <c r="N4644" s="35" t="s">
        <v>51147</v>
      </c>
      <c r="O4644" s="35" t="s">
        <v>9819</v>
      </c>
      <c r="P4644" s="35" t="s">
        <v>34005</v>
      </c>
      <c r="Q4644" s="35" t="s">
        <v>29721</v>
      </c>
      <c r="R4644" s="35" t="s">
        <v>29729</v>
      </c>
      <c r="S4644" s="35" t="s">
        <v>9820</v>
      </c>
      <c r="T4644" s="36" t="s">
        <v>454</v>
      </c>
      <c r="U4644" s="39" t="str">
        <f>_xlfn.CONCAT(Tabel4[[#This Row],[Personnr.]],"-",Tabel4[[#This Row],[Afdeling]],"-",Tabel4[[#This Row],[ASS_Status]])</f>
        <v>33830-3130-Aktiv ansættelse</v>
      </c>
    </row>
    <row r="4645" spans="13:21" x14ac:dyDescent="0.4">
      <c r="M4645" s="35" t="s">
        <v>51148</v>
      </c>
      <c r="N4645" s="35" t="s">
        <v>51149</v>
      </c>
      <c r="O4645" s="35" t="s">
        <v>51150</v>
      </c>
      <c r="P4645" s="35" t="s">
        <v>51151</v>
      </c>
      <c r="Q4645" s="35" t="s">
        <v>29721</v>
      </c>
      <c r="R4645" s="35" t="s">
        <v>42541</v>
      </c>
      <c r="S4645" s="35" t="s">
        <v>51152</v>
      </c>
      <c r="T4645" s="36" t="s">
        <v>263</v>
      </c>
      <c r="U4645" s="39" t="str">
        <f>_xlfn.CONCAT(Tabel4[[#This Row],[Personnr.]],"-",Tabel4[[#This Row],[Afdeling]],"-",Tabel4[[#This Row],[ASS_Status]])</f>
        <v>37561-2610-Aktiv ansættelse</v>
      </c>
    </row>
    <row r="4646" spans="13:21" x14ac:dyDescent="0.4">
      <c r="M4646" s="35" t="s">
        <v>51153</v>
      </c>
      <c r="N4646" s="35" t="s">
        <v>51154</v>
      </c>
      <c r="O4646" s="35" t="s">
        <v>51155</v>
      </c>
      <c r="P4646" s="35" t="s">
        <v>51156</v>
      </c>
      <c r="Q4646" s="35" t="s">
        <v>29721</v>
      </c>
      <c r="R4646" s="35" t="s">
        <v>29748</v>
      </c>
      <c r="S4646" s="35" t="s">
        <v>51157</v>
      </c>
      <c r="T4646" s="36" t="s">
        <v>432</v>
      </c>
      <c r="U4646" s="39" t="str">
        <f>_xlfn.CONCAT(Tabel4[[#This Row],[Personnr.]],"-",Tabel4[[#This Row],[Afdeling]],"-",Tabel4[[#This Row],[ASS_Status]])</f>
        <v>37600-3062-Aktiv ansættelse</v>
      </c>
    </row>
    <row r="4647" spans="13:21" x14ac:dyDescent="0.4">
      <c r="M4647" s="35" t="s">
        <v>51158</v>
      </c>
      <c r="N4647" s="35" t="s">
        <v>51159</v>
      </c>
      <c r="O4647" s="35" t="s">
        <v>51160</v>
      </c>
      <c r="P4647" s="35" t="s">
        <v>51161</v>
      </c>
      <c r="Q4647" s="35" t="s">
        <v>29718</v>
      </c>
      <c r="R4647" s="35" t="s">
        <v>29745</v>
      </c>
      <c r="S4647" s="35" t="s">
        <v>51162</v>
      </c>
      <c r="T4647" s="36" t="s">
        <v>39</v>
      </c>
      <c r="U4647" s="39" t="str">
        <f>_xlfn.CONCAT(Tabel4[[#This Row],[Personnr.]],"-",Tabel4[[#This Row],[Afdeling]],"-",Tabel4[[#This Row],[ASS_Status]])</f>
        <v>37279-0132-Inactive - Payroll Eligible</v>
      </c>
    </row>
    <row r="4648" spans="13:21" x14ac:dyDescent="0.4">
      <c r="M4648" s="35" t="s">
        <v>9821</v>
      </c>
      <c r="N4648" s="35"/>
      <c r="O4648" s="35" t="s">
        <v>9822</v>
      </c>
      <c r="P4648" s="35" t="s">
        <v>34006</v>
      </c>
      <c r="Q4648" s="35" t="s">
        <v>29718</v>
      </c>
      <c r="R4648" s="35" t="s">
        <v>29748</v>
      </c>
      <c r="S4648" s="35" t="s">
        <v>9823</v>
      </c>
      <c r="T4648" s="36" t="s">
        <v>514</v>
      </c>
      <c r="U4648" s="39" t="str">
        <f>_xlfn.CONCAT(Tabel4[[#This Row],[Personnr.]],"-",Tabel4[[#This Row],[Afdeling]],"-",Tabel4[[#This Row],[ASS_Status]])</f>
        <v>32978-3348-Inactive - Payroll Eligible</v>
      </c>
    </row>
    <row r="4649" spans="13:21" x14ac:dyDescent="0.4">
      <c r="M4649" s="35" t="s">
        <v>9824</v>
      </c>
      <c r="N4649" s="35" t="s">
        <v>51163</v>
      </c>
      <c r="O4649" s="35" t="s">
        <v>9825</v>
      </c>
      <c r="P4649" s="35" t="s">
        <v>34007</v>
      </c>
      <c r="Q4649" s="35" t="s">
        <v>29718</v>
      </c>
      <c r="R4649" s="35" t="s">
        <v>29731</v>
      </c>
      <c r="S4649" s="35" t="s">
        <v>9826</v>
      </c>
      <c r="T4649" s="38" t="s">
        <v>812</v>
      </c>
      <c r="U4649" s="39" t="str">
        <f>_xlfn.CONCAT(Tabel4[[#This Row],[Personnr.]],"-",Tabel4[[#This Row],[Afdeling]],"-",Tabel4[[#This Row],[ASS_Status]])</f>
        <v>30642-8287-Inactive - Payroll Eligible</v>
      </c>
    </row>
    <row r="4650" spans="13:21" x14ac:dyDescent="0.4">
      <c r="M4650" s="35" t="s">
        <v>9824</v>
      </c>
      <c r="N4650" s="35"/>
      <c r="O4650" s="35"/>
      <c r="P4650" s="35" t="s">
        <v>51164</v>
      </c>
      <c r="Q4650" s="35" t="s">
        <v>29721</v>
      </c>
      <c r="R4650" s="35" t="s">
        <v>29731</v>
      </c>
      <c r="S4650" s="35" t="s">
        <v>9826</v>
      </c>
      <c r="T4650" s="36" t="s">
        <v>812</v>
      </c>
      <c r="U4650" s="39" t="str">
        <f>_xlfn.CONCAT(Tabel4[[#This Row],[Personnr.]],"-",Tabel4[[#This Row],[Afdeling]],"-",Tabel4[[#This Row],[ASS_Status]])</f>
        <v>-8287-Aktiv ansættelse</v>
      </c>
    </row>
    <row r="4651" spans="13:21" ht="33.75" x14ac:dyDescent="0.4">
      <c r="M4651" s="35" t="s">
        <v>9827</v>
      </c>
      <c r="N4651" s="35" t="s">
        <v>51165</v>
      </c>
      <c r="O4651" s="35" t="s">
        <v>9828</v>
      </c>
      <c r="P4651" s="35" t="s">
        <v>34008</v>
      </c>
      <c r="Q4651" s="35" t="s">
        <v>29718</v>
      </c>
      <c r="R4651" s="35" t="s">
        <v>29745</v>
      </c>
      <c r="S4651" s="35" t="s">
        <v>9829</v>
      </c>
      <c r="T4651" s="36" t="s">
        <v>723</v>
      </c>
      <c r="U4651" s="39" t="str">
        <f>_xlfn.CONCAT(Tabel4[[#This Row],[Personnr.]],"-",Tabel4[[#This Row],[Afdeling]],"-",Tabel4[[#This Row],[ASS_Status]])</f>
        <v>29921-6245-Inactive - Payroll Eligible</v>
      </c>
    </row>
    <row r="4652" spans="13:21" x14ac:dyDescent="0.4">
      <c r="M4652" s="35" t="s">
        <v>27886</v>
      </c>
      <c r="N4652" s="35" t="s">
        <v>51166</v>
      </c>
      <c r="O4652" s="35" t="s">
        <v>27887</v>
      </c>
      <c r="P4652" s="35" t="s">
        <v>34009</v>
      </c>
      <c r="Q4652" s="35" t="s">
        <v>29718</v>
      </c>
      <c r="R4652" s="35" t="s">
        <v>29745</v>
      </c>
      <c r="S4652" s="35" t="s">
        <v>27888</v>
      </c>
      <c r="T4652" s="36" t="s">
        <v>85</v>
      </c>
      <c r="U4652" s="39" t="str">
        <f>_xlfn.CONCAT(Tabel4[[#This Row],[Personnr.]],"-",Tabel4[[#This Row],[Afdeling]],"-",Tabel4[[#This Row],[ASS_Status]])</f>
        <v>34827-1118-Inactive - Payroll Eligible</v>
      </c>
    </row>
    <row r="4653" spans="13:21" x14ac:dyDescent="0.4">
      <c r="M4653" s="35" t="s">
        <v>27886</v>
      </c>
      <c r="N4653" s="35"/>
      <c r="O4653" s="35"/>
      <c r="P4653" s="35" t="s">
        <v>51167</v>
      </c>
      <c r="Q4653" s="35" t="s">
        <v>29718</v>
      </c>
      <c r="R4653" s="35" t="s">
        <v>29745</v>
      </c>
      <c r="S4653" s="35" t="s">
        <v>27888</v>
      </c>
      <c r="T4653" s="36" t="s">
        <v>85</v>
      </c>
      <c r="U4653" s="39" t="str">
        <f>_xlfn.CONCAT(Tabel4[[#This Row],[Personnr.]],"-",Tabel4[[#This Row],[Afdeling]],"-",Tabel4[[#This Row],[ASS_Status]])</f>
        <v>-1118-Inactive - Payroll Eligible</v>
      </c>
    </row>
    <row r="4654" spans="13:21" x14ac:dyDescent="0.4">
      <c r="M4654" s="35" t="s">
        <v>9830</v>
      </c>
      <c r="N4654" s="35" t="s">
        <v>51168</v>
      </c>
      <c r="O4654" s="35" t="s">
        <v>9831</v>
      </c>
      <c r="P4654" s="35" t="s">
        <v>34010</v>
      </c>
      <c r="Q4654" s="35" t="s">
        <v>29718</v>
      </c>
      <c r="R4654" s="35" t="s">
        <v>29754</v>
      </c>
      <c r="S4654" s="35" t="s">
        <v>9832</v>
      </c>
      <c r="T4654" s="36" t="s">
        <v>119</v>
      </c>
      <c r="U4654" s="39" t="str">
        <f>_xlfn.CONCAT(Tabel4[[#This Row],[Personnr.]],"-",Tabel4[[#This Row],[Afdeling]],"-",Tabel4[[#This Row],[ASS_Status]])</f>
        <v>32971-2221-Inactive - Payroll Eligible</v>
      </c>
    </row>
    <row r="4655" spans="13:21" ht="33.75" x14ac:dyDescent="0.4">
      <c r="M4655" s="35" t="s">
        <v>9833</v>
      </c>
      <c r="N4655" s="35" t="s">
        <v>51169</v>
      </c>
      <c r="O4655" s="35" t="s">
        <v>9834</v>
      </c>
      <c r="P4655" s="35" t="s">
        <v>34011</v>
      </c>
      <c r="Q4655" s="35" t="s">
        <v>29721</v>
      </c>
      <c r="R4655" s="35" t="s">
        <v>29754</v>
      </c>
      <c r="S4655" s="35" t="s">
        <v>9835</v>
      </c>
      <c r="T4655" s="36" t="s">
        <v>42530</v>
      </c>
      <c r="U4655" s="39" t="str">
        <f>_xlfn.CONCAT(Tabel4[[#This Row],[Personnr.]],"-",Tabel4[[#This Row],[Afdeling]],"-",Tabel4[[#This Row],[ASS_Status]])</f>
        <v>32046-7810-Aktiv ansættelse</v>
      </c>
    </row>
    <row r="4656" spans="13:21" ht="33.75" x14ac:dyDescent="0.4">
      <c r="M4656" s="35" t="s">
        <v>9836</v>
      </c>
      <c r="N4656" s="35" t="s">
        <v>51170</v>
      </c>
      <c r="O4656" s="35" t="s">
        <v>9837</v>
      </c>
      <c r="P4656" s="35" t="s">
        <v>34012</v>
      </c>
      <c r="Q4656" s="35" t="s">
        <v>29718</v>
      </c>
      <c r="R4656" s="35" t="s">
        <v>29745</v>
      </c>
      <c r="S4656" s="35" t="s">
        <v>9838</v>
      </c>
      <c r="T4656" s="36" t="s">
        <v>39</v>
      </c>
      <c r="U4656" s="39" t="str">
        <f>_xlfn.CONCAT(Tabel4[[#This Row],[Personnr.]],"-",Tabel4[[#This Row],[Afdeling]],"-",Tabel4[[#This Row],[ASS_Status]])</f>
        <v>33589-0132-Inactive - Payroll Eligible</v>
      </c>
    </row>
    <row r="4657" spans="13:21" x14ac:dyDescent="0.4">
      <c r="M4657" s="35" t="s">
        <v>44728</v>
      </c>
      <c r="N4657" s="35" t="s">
        <v>51171</v>
      </c>
      <c r="O4657" s="35" t="s">
        <v>44729</v>
      </c>
      <c r="P4657" s="35" t="s">
        <v>43128</v>
      </c>
      <c r="Q4657" s="35" t="s">
        <v>29718</v>
      </c>
      <c r="R4657" s="35" t="s">
        <v>29745</v>
      </c>
      <c r="S4657" s="35" t="s">
        <v>43129</v>
      </c>
      <c r="T4657" s="36" t="s">
        <v>85</v>
      </c>
      <c r="U4657" s="39" t="str">
        <f>_xlfn.CONCAT(Tabel4[[#This Row],[Personnr.]],"-",Tabel4[[#This Row],[Afdeling]],"-",Tabel4[[#This Row],[ASS_Status]])</f>
        <v>36075-1118-Inactive - Payroll Eligible</v>
      </c>
    </row>
    <row r="4658" spans="13:21" x14ac:dyDescent="0.4">
      <c r="M4658" s="35" t="s">
        <v>34013</v>
      </c>
      <c r="N4658" s="35" t="s">
        <v>51172</v>
      </c>
      <c r="O4658" s="35" t="s">
        <v>34014</v>
      </c>
      <c r="P4658" s="35" t="s">
        <v>34015</v>
      </c>
      <c r="Q4658" s="35" t="s">
        <v>29721</v>
      </c>
      <c r="R4658" s="35" t="s">
        <v>29754</v>
      </c>
      <c r="S4658" s="35" t="s">
        <v>34016</v>
      </c>
      <c r="T4658" s="36" t="s">
        <v>29712</v>
      </c>
      <c r="U4658" s="39" t="str">
        <f>_xlfn.CONCAT(Tabel4[[#This Row],[Personnr.]],"-",Tabel4[[#This Row],[Afdeling]],"-",Tabel4[[#This Row],[ASS_Status]])</f>
        <v>35528-7640-Aktiv ansættelse</v>
      </c>
    </row>
    <row r="4659" spans="13:21" x14ac:dyDescent="0.4">
      <c r="M4659" s="35" t="s">
        <v>9839</v>
      </c>
      <c r="N4659" s="35" t="s">
        <v>51173</v>
      </c>
      <c r="O4659" s="35" t="s">
        <v>9840</v>
      </c>
      <c r="P4659" s="35" t="s">
        <v>34017</v>
      </c>
      <c r="Q4659" s="35" t="s">
        <v>29718</v>
      </c>
      <c r="R4659" s="35" t="s">
        <v>29817</v>
      </c>
      <c r="S4659" s="35" t="s">
        <v>9841</v>
      </c>
      <c r="T4659" s="36" t="s">
        <v>76</v>
      </c>
      <c r="U4659" s="39" t="str">
        <f>_xlfn.CONCAT(Tabel4[[#This Row],[Personnr.]],"-",Tabel4[[#This Row],[Afdeling]],"-",Tabel4[[#This Row],[ASS_Status]])</f>
        <v>33346-1100-Inactive - Payroll Eligible</v>
      </c>
    </row>
    <row r="4660" spans="13:21" x14ac:dyDescent="0.4">
      <c r="M4660" s="35" t="s">
        <v>51174</v>
      </c>
      <c r="N4660" s="35" t="s">
        <v>51175</v>
      </c>
      <c r="O4660" s="35" t="s">
        <v>51176</v>
      </c>
      <c r="P4660" s="35" t="s">
        <v>51177</v>
      </c>
      <c r="Q4660" s="35" t="s">
        <v>29718</v>
      </c>
      <c r="R4660" s="35" t="s">
        <v>29745</v>
      </c>
      <c r="S4660" s="35" t="s">
        <v>51178</v>
      </c>
      <c r="T4660" s="36" t="s">
        <v>39</v>
      </c>
      <c r="U4660" s="39" t="str">
        <f>_xlfn.CONCAT(Tabel4[[#This Row],[Personnr.]],"-",Tabel4[[#This Row],[Afdeling]],"-",Tabel4[[#This Row],[ASS_Status]])</f>
        <v>36946-0132-Inactive - Payroll Eligible</v>
      </c>
    </row>
    <row r="4661" spans="13:21" x14ac:dyDescent="0.4">
      <c r="M4661" s="35" t="s">
        <v>9842</v>
      </c>
      <c r="N4661" s="35" t="s">
        <v>51179</v>
      </c>
      <c r="O4661" s="35" t="s">
        <v>9843</v>
      </c>
      <c r="P4661" s="35" t="s">
        <v>34018</v>
      </c>
      <c r="Q4661" s="35" t="s">
        <v>29721</v>
      </c>
      <c r="R4661" s="35" t="s">
        <v>29879</v>
      </c>
      <c r="S4661" s="35" t="s">
        <v>9844</v>
      </c>
      <c r="T4661" s="36" t="s">
        <v>749</v>
      </c>
      <c r="U4661" s="39" t="str">
        <f>_xlfn.CONCAT(Tabel4[[#This Row],[Personnr.]],"-",Tabel4[[#This Row],[Afdeling]],"-",Tabel4[[#This Row],[ASS_Status]])</f>
        <v>20296-7210-Aktiv ansættelse</v>
      </c>
    </row>
    <row r="4662" spans="13:21" x14ac:dyDescent="0.4">
      <c r="M4662" s="35" t="s">
        <v>9845</v>
      </c>
      <c r="N4662" s="35" t="s">
        <v>51180</v>
      </c>
      <c r="O4662" s="35" t="s">
        <v>9846</v>
      </c>
      <c r="P4662" s="35" t="s">
        <v>34019</v>
      </c>
      <c r="Q4662" s="35" t="s">
        <v>29721</v>
      </c>
      <c r="R4662" s="35" t="s">
        <v>29731</v>
      </c>
      <c r="S4662" s="35" t="s">
        <v>9847</v>
      </c>
      <c r="T4662" s="36" t="s">
        <v>812</v>
      </c>
      <c r="U4662" s="39" t="str">
        <f>_xlfn.CONCAT(Tabel4[[#This Row],[Personnr.]],"-",Tabel4[[#This Row],[Afdeling]],"-",Tabel4[[#This Row],[ASS_Status]])</f>
        <v>15276-8287-Aktiv ansættelse</v>
      </c>
    </row>
    <row r="4663" spans="13:21" x14ac:dyDescent="0.4">
      <c r="M4663" s="35" t="s">
        <v>9848</v>
      </c>
      <c r="N4663" s="35" t="s">
        <v>51181</v>
      </c>
      <c r="O4663" s="35" t="s">
        <v>9849</v>
      </c>
      <c r="P4663" s="35" t="s">
        <v>34020</v>
      </c>
      <c r="Q4663" s="35" t="s">
        <v>29721</v>
      </c>
      <c r="R4663" s="35" t="s">
        <v>30036</v>
      </c>
      <c r="S4663" s="35" t="s">
        <v>9850</v>
      </c>
      <c r="T4663" s="36" t="s">
        <v>618</v>
      </c>
      <c r="U4663" s="39" t="str">
        <f>_xlfn.CONCAT(Tabel4[[#This Row],[Personnr.]],"-",Tabel4[[#This Row],[Afdeling]],"-",Tabel4[[#This Row],[ASS_Status]])</f>
        <v>15849-4625-Aktiv ansættelse</v>
      </c>
    </row>
    <row r="4664" spans="13:21" x14ac:dyDescent="0.4">
      <c r="M4664" s="35" t="s">
        <v>9851</v>
      </c>
      <c r="N4664" s="35" t="s">
        <v>51182</v>
      </c>
      <c r="O4664" s="35" t="s">
        <v>9852</v>
      </c>
      <c r="P4664" s="35" t="s">
        <v>34021</v>
      </c>
      <c r="Q4664" s="35" t="s">
        <v>29718</v>
      </c>
      <c r="R4664" s="35" t="s">
        <v>29857</v>
      </c>
      <c r="S4664" s="35" t="s">
        <v>9853</v>
      </c>
      <c r="T4664" s="36" t="s">
        <v>725</v>
      </c>
      <c r="U4664" s="39" t="str">
        <f>_xlfn.CONCAT(Tabel4[[#This Row],[Personnr.]],"-",Tabel4[[#This Row],[Afdeling]],"-",Tabel4[[#This Row],[ASS_Status]])</f>
        <v>31715-6265-Inactive - Payroll Eligible</v>
      </c>
    </row>
    <row r="4665" spans="13:21" x14ac:dyDescent="0.4">
      <c r="M4665" s="35" t="s">
        <v>9854</v>
      </c>
      <c r="N4665" s="35" t="s">
        <v>51183</v>
      </c>
      <c r="O4665" s="35" t="s">
        <v>9855</v>
      </c>
      <c r="P4665" s="35" t="s">
        <v>34022</v>
      </c>
      <c r="Q4665" s="35" t="s">
        <v>29721</v>
      </c>
      <c r="R4665" s="35" t="s">
        <v>30001</v>
      </c>
      <c r="S4665" s="35" t="s">
        <v>9856</v>
      </c>
      <c r="T4665" s="36" t="s">
        <v>254</v>
      </c>
      <c r="U4665" s="39" t="str">
        <f>_xlfn.CONCAT(Tabel4[[#This Row],[Personnr.]],"-",Tabel4[[#This Row],[Afdeling]],"-",Tabel4[[#This Row],[ASS_Status]])</f>
        <v>26874-2562-Aktiv ansættelse</v>
      </c>
    </row>
    <row r="4666" spans="13:21" ht="33.75" x14ac:dyDescent="0.4">
      <c r="M4666" s="35" t="s">
        <v>9857</v>
      </c>
      <c r="N4666" s="35" t="s">
        <v>51184</v>
      </c>
      <c r="O4666" s="35" t="s">
        <v>9858</v>
      </c>
      <c r="P4666" s="35" t="s">
        <v>34023</v>
      </c>
      <c r="Q4666" s="35" t="s">
        <v>29721</v>
      </c>
      <c r="R4666" s="35" t="s">
        <v>30146</v>
      </c>
      <c r="S4666" s="35" t="s">
        <v>9859</v>
      </c>
      <c r="T4666" s="36" t="s">
        <v>749</v>
      </c>
      <c r="U4666" s="39" t="str">
        <f>_xlfn.CONCAT(Tabel4[[#This Row],[Personnr.]],"-",Tabel4[[#This Row],[Afdeling]],"-",Tabel4[[#This Row],[ASS_Status]])</f>
        <v>26673-7210-Aktiv ansættelse</v>
      </c>
    </row>
    <row r="4667" spans="13:21" x14ac:dyDescent="0.4">
      <c r="M4667" s="35" t="s">
        <v>9860</v>
      </c>
      <c r="N4667" s="35" t="s">
        <v>51185</v>
      </c>
      <c r="O4667" s="35" t="s">
        <v>9861</v>
      </c>
      <c r="P4667" s="35" t="s">
        <v>34024</v>
      </c>
      <c r="Q4667" s="35" t="s">
        <v>29721</v>
      </c>
      <c r="R4667" s="35" t="s">
        <v>29887</v>
      </c>
      <c r="S4667" s="35" t="s">
        <v>9862</v>
      </c>
      <c r="T4667" s="36" t="s">
        <v>265</v>
      </c>
      <c r="U4667" s="39" t="str">
        <f>_xlfn.CONCAT(Tabel4[[#This Row],[Personnr.]],"-",Tabel4[[#This Row],[Afdeling]],"-",Tabel4[[#This Row],[ASS_Status]])</f>
        <v>19079-2620-Aktiv ansættelse</v>
      </c>
    </row>
    <row r="4668" spans="13:21" ht="33.75" x14ac:dyDescent="0.4">
      <c r="M4668" s="35" t="s">
        <v>9863</v>
      </c>
      <c r="N4668" s="35" t="s">
        <v>51186</v>
      </c>
      <c r="O4668" s="35" t="s">
        <v>9864</v>
      </c>
      <c r="P4668" s="35" t="s">
        <v>34025</v>
      </c>
      <c r="Q4668" s="35" t="s">
        <v>29721</v>
      </c>
      <c r="R4668" s="35" t="s">
        <v>29722</v>
      </c>
      <c r="S4668" s="35" t="s">
        <v>9865</v>
      </c>
      <c r="T4668" s="36" t="s">
        <v>44</v>
      </c>
      <c r="U4668" s="39" t="str">
        <f>_xlfn.CONCAT(Tabel4[[#This Row],[Personnr.]],"-",Tabel4[[#This Row],[Afdeling]],"-",Tabel4[[#This Row],[ASS_Status]])</f>
        <v>16191-1000-Aktiv ansættelse</v>
      </c>
    </row>
    <row r="4669" spans="13:21" x14ac:dyDescent="0.4">
      <c r="M4669" s="35" t="s">
        <v>9866</v>
      </c>
      <c r="N4669" s="35" t="s">
        <v>51187</v>
      </c>
      <c r="O4669" s="35" t="s">
        <v>9867</v>
      </c>
      <c r="P4669" s="35" t="s">
        <v>34026</v>
      </c>
      <c r="Q4669" s="35" t="s">
        <v>29721</v>
      </c>
      <c r="R4669" s="35" t="s">
        <v>29722</v>
      </c>
      <c r="S4669" s="35" t="s">
        <v>9868</v>
      </c>
      <c r="T4669" s="36" t="s">
        <v>581</v>
      </c>
      <c r="U4669" s="39" t="str">
        <f>_xlfn.CONCAT(Tabel4[[#This Row],[Personnr.]],"-",Tabel4[[#This Row],[Afdeling]],"-",Tabel4[[#This Row],[ASS_Status]])</f>
        <v>5881-4140-Aktiv ansættelse</v>
      </c>
    </row>
    <row r="4670" spans="13:21" x14ac:dyDescent="0.4">
      <c r="M4670" s="35" t="s">
        <v>9869</v>
      </c>
      <c r="N4670" s="35" t="s">
        <v>51188</v>
      </c>
      <c r="O4670" s="35" t="s">
        <v>9870</v>
      </c>
      <c r="P4670" s="35" t="s">
        <v>34027</v>
      </c>
      <c r="Q4670" s="35" t="s">
        <v>29718</v>
      </c>
      <c r="R4670" s="35" t="s">
        <v>29719</v>
      </c>
      <c r="S4670" s="35" t="s">
        <v>9871</v>
      </c>
      <c r="T4670" s="36" t="s">
        <v>820</v>
      </c>
      <c r="U4670" s="39" t="str">
        <f>_xlfn.CONCAT(Tabel4[[#This Row],[Personnr.]],"-",Tabel4[[#This Row],[Afdeling]],"-",Tabel4[[#This Row],[ASS_Status]])</f>
        <v>13209-8360-Inactive - Payroll Eligible</v>
      </c>
    </row>
    <row r="4671" spans="13:21" ht="33.75" x14ac:dyDescent="0.4">
      <c r="M4671" s="35" t="s">
        <v>9872</v>
      </c>
      <c r="N4671" s="35" t="s">
        <v>51189</v>
      </c>
      <c r="O4671" s="35" t="s">
        <v>9873</v>
      </c>
      <c r="P4671" s="35" t="s">
        <v>34028</v>
      </c>
      <c r="Q4671" s="35" t="s">
        <v>29718</v>
      </c>
      <c r="R4671" s="35" t="s">
        <v>29761</v>
      </c>
      <c r="S4671" s="35" t="s">
        <v>9874</v>
      </c>
      <c r="T4671" s="36" t="s">
        <v>161</v>
      </c>
      <c r="U4671" s="39" t="str">
        <f>_xlfn.CONCAT(Tabel4[[#This Row],[Personnr.]],"-",Tabel4[[#This Row],[Afdeling]],"-",Tabel4[[#This Row],[ASS_Status]])</f>
        <v>24190-2305-Inactive - Payroll Eligible</v>
      </c>
    </row>
    <row r="4672" spans="13:21" x14ac:dyDescent="0.4">
      <c r="M4672" s="35" t="s">
        <v>9875</v>
      </c>
      <c r="N4672" s="35" t="s">
        <v>51190</v>
      </c>
      <c r="O4672" s="35" t="s">
        <v>9876</v>
      </c>
      <c r="P4672" s="35" t="s">
        <v>34029</v>
      </c>
      <c r="Q4672" s="35" t="s">
        <v>29718</v>
      </c>
      <c r="R4672" s="35" t="s">
        <v>29737</v>
      </c>
      <c r="S4672" s="35" t="s">
        <v>9877</v>
      </c>
      <c r="T4672" s="36" t="s">
        <v>706</v>
      </c>
      <c r="U4672" s="39" t="str">
        <f>_xlfn.CONCAT(Tabel4[[#This Row],[Personnr.]],"-",Tabel4[[#This Row],[Afdeling]],"-",Tabel4[[#This Row],[ASS_Status]])</f>
        <v>24184-5663-Inactive - Payroll Eligible</v>
      </c>
    </row>
    <row r="4673" spans="13:21" x14ac:dyDescent="0.4">
      <c r="M4673" s="35" t="s">
        <v>9878</v>
      </c>
      <c r="N4673" s="35" t="s">
        <v>51191</v>
      </c>
      <c r="O4673" s="35" t="s">
        <v>9879</v>
      </c>
      <c r="P4673" s="35" t="s">
        <v>34030</v>
      </c>
      <c r="Q4673" s="35" t="s">
        <v>29718</v>
      </c>
      <c r="R4673" s="35" t="s">
        <v>29737</v>
      </c>
      <c r="S4673" s="35" t="s">
        <v>9880</v>
      </c>
      <c r="T4673" s="36" t="s">
        <v>74</v>
      </c>
      <c r="U4673" s="39" t="str">
        <f>_xlfn.CONCAT(Tabel4[[#This Row],[Personnr.]],"-",Tabel4[[#This Row],[Afdeling]],"-",Tabel4[[#This Row],[ASS_Status]])</f>
        <v>32796-1085-Inactive - Payroll Eligible</v>
      </c>
    </row>
    <row r="4674" spans="13:21" x14ac:dyDescent="0.4">
      <c r="M4674" s="35" t="s">
        <v>27889</v>
      </c>
      <c r="N4674" s="35" t="s">
        <v>51192</v>
      </c>
      <c r="O4674" s="35" t="s">
        <v>27890</v>
      </c>
      <c r="P4674" s="35" t="s">
        <v>34031</v>
      </c>
      <c r="Q4674" s="35" t="s">
        <v>29721</v>
      </c>
      <c r="R4674" s="35" t="s">
        <v>29748</v>
      </c>
      <c r="S4674" s="35" t="s">
        <v>27891</v>
      </c>
      <c r="T4674" s="36" t="s">
        <v>29</v>
      </c>
      <c r="U4674" s="39" t="str">
        <f>_xlfn.CONCAT(Tabel4[[#This Row],[Personnr.]],"-",Tabel4[[#This Row],[Afdeling]],"-",Tabel4[[#This Row],[ASS_Status]])</f>
        <v>34629-0114-Aktiv ansættelse</v>
      </c>
    </row>
    <row r="4675" spans="13:21" x14ac:dyDescent="0.4">
      <c r="M4675" s="35" t="s">
        <v>9881</v>
      </c>
      <c r="N4675" s="35"/>
      <c r="O4675" s="35" t="s">
        <v>9882</v>
      </c>
      <c r="P4675" s="35" t="s">
        <v>34032</v>
      </c>
      <c r="Q4675" s="35" t="s">
        <v>29718</v>
      </c>
      <c r="R4675" s="35" t="s">
        <v>29745</v>
      </c>
      <c r="S4675" s="35" t="s">
        <v>9883</v>
      </c>
      <c r="T4675" s="36" t="s">
        <v>22</v>
      </c>
      <c r="U4675" s="39" t="str">
        <f>_xlfn.CONCAT(Tabel4[[#This Row],[Personnr.]],"-",Tabel4[[#This Row],[Afdeling]],"-",Tabel4[[#This Row],[ASS_Status]])</f>
        <v>32697-0100-Inactive - Payroll Eligible</v>
      </c>
    </row>
    <row r="4676" spans="13:21" x14ac:dyDescent="0.4">
      <c r="M4676" s="35" t="s">
        <v>9884</v>
      </c>
      <c r="N4676" s="35" t="s">
        <v>51193</v>
      </c>
      <c r="O4676" s="35" t="s">
        <v>9885</v>
      </c>
      <c r="P4676" s="35" t="s">
        <v>34033</v>
      </c>
      <c r="Q4676" s="35" t="s">
        <v>29721</v>
      </c>
      <c r="R4676" s="35" t="s">
        <v>42541</v>
      </c>
      <c r="S4676" s="35" t="s">
        <v>9886</v>
      </c>
      <c r="T4676" s="36" t="s">
        <v>109</v>
      </c>
      <c r="U4676" s="39" t="str">
        <f>_xlfn.CONCAT(Tabel4[[#This Row],[Personnr.]],"-",Tabel4[[#This Row],[Afdeling]],"-",Tabel4[[#This Row],[ASS_Status]])</f>
        <v>33009-1213-Aktiv ansættelse</v>
      </c>
    </row>
    <row r="4677" spans="13:21" x14ac:dyDescent="0.4">
      <c r="M4677" s="35" t="s">
        <v>9887</v>
      </c>
      <c r="N4677" s="35" t="s">
        <v>51194</v>
      </c>
      <c r="O4677" s="35" t="s">
        <v>9888</v>
      </c>
      <c r="P4677" s="35" t="s">
        <v>34034</v>
      </c>
      <c r="Q4677" s="35" t="s">
        <v>29721</v>
      </c>
      <c r="R4677" s="35" t="s">
        <v>29748</v>
      </c>
      <c r="S4677" s="35" t="s">
        <v>9889</v>
      </c>
      <c r="T4677" s="36" t="s">
        <v>472</v>
      </c>
      <c r="U4677" s="39" t="str">
        <f>_xlfn.CONCAT(Tabel4[[#This Row],[Personnr.]],"-",Tabel4[[#This Row],[Afdeling]],"-",Tabel4[[#This Row],[ASS_Status]])</f>
        <v>30700-3195-Aktiv ansættelse</v>
      </c>
    </row>
    <row r="4678" spans="13:21" ht="33.75" x14ac:dyDescent="0.4">
      <c r="M4678" s="35" t="s">
        <v>34035</v>
      </c>
      <c r="N4678" s="35" t="s">
        <v>51195</v>
      </c>
      <c r="O4678" s="35" t="s">
        <v>34036</v>
      </c>
      <c r="P4678" s="35" t="s">
        <v>34037</v>
      </c>
      <c r="Q4678" s="35" t="s">
        <v>29718</v>
      </c>
      <c r="R4678" s="35" t="s">
        <v>29745</v>
      </c>
      <c r="S4678" s="35" t="s">
        <v>34038</v>
      </c>
      <c r="T4678" s="36" t="s">
        <v>577</v>
      </c>
      <c r="U4678" s="39" t="str">
        <f>_xlfn.CONCAT(Tabel4[[#This Row],[Personnr.]],"-",Tabel4[[#This Row],[Afdeling]],"-",Tabel4[[#This Row],[ASS_Status]])</f>
        <v>35058-4110-Inactive - Payroll Eligible</v>
      </c>
    </row>
    <row r="4679" spans="13:21" x14ac:dyDescent="0.4">
      <c r="M4679" s="35" t="s">
        <v>51196</v>
      </c>
      <c r="N4679" s="35" t="s">
        <v>51197</v>
      </c>
      <c r="O4679" s="35" t="s">
        <v>51198</v>
      </c>
      <c r="P4679" s="35" t="s">
        <v>51199</v>
      </c>
      <c r="Q4679" s="35" t="s">
        <v>29721</v>
      </c>
      <c r="R4679" s="35" t="s">
        <v>29748</v>
      </c>
      <c r="S4679" s="35" t="s">
        <v>51200</v>
      </c>
      <c r="T4679" s="36" t="s">
        <v>108</v>
      </c>
      <c r="U4679" s="39" t="str">
        <f>_xlfn.CONCAT(Tabel4[[#This Row],[Personnr.]],"-",Tabel4[[#This Row],[Afdeling]],"-",Tabel4[[#This Row],[ASS_Status]])</f>
        <v>37508-1212-Aktiv ansættelse</v>
      </c>
    </row>
    <row r="4680" spans="13:21" x14ac:dyDescent="0.4">
      <c r="M4680" s="35" t="s">
        <v>51201</v>
      </c>
      <c r="N4680" s="35" t="s">
        <v>51202</v>
      </c>
      <c r="O4680" s="35" t="s">
        <v>51203</v>
      </c>
      <c r="P4680" s="35" t="s">
        <v>51204</v>
      </c>
      <c r="Q4680" s="35" t="s">
        <v>29721</v>
      </c>
      <c r="R4680" s="35" t="s">
        <v>29748</v>
      </c>
      <c r="S4680" s="35" t="s">
        <v>51205</v>
      </c>
      <c r="T4680" s="36" t="s">
        <v>344</v>
      </c>
      <c r="U4680" s="39" t="str">
        <f>_xlfn.CONCAT(Tabel4[[#This Row],[Personnr.]],"-",Tabel4[[#This Row],[Afdeling]],"-",Tabel4[[#This Row],[ASS_Status]])</f>
        <v>36662-2796-Aktiv ansættelse</v>
      </c>
    </row>
    <row r="4681" spans="13:21" ht="33.75" x14ac:dyDescent="0.4">
      <c r="M4681" s="35" t="s">
        <v>34039</v>
      </c>
      <c r="N4681" s="35" t="s">
        <v>51206</v>
      </c>
      <c r="O4681" s="35" t="s">
        <v>34040</v>
      </c>
      <c r="P4681" s="35" t="s">
        <v>34041</v>
      </c>
      <c r="Q4681" s="35" t="s">
        <v>29718</v>
      </c>
      <c r="R4681" s="35" t="s">
        <v>29745</v>
      </c>
      <c r="S4681" s="35" t="s">
        <v>34042</v>
      </c>
      <c r="T4681" s="36" t="s">
        <v>450</v>
      </c>
      <c r="U4681" s="39" t="str">
        <f>_xlfn.CONCAT(Tabel4[[#This Row],[Personnr.]],"-",Tabel4[[#This Row],[Afdeling]],"-",Tabel4[[#This Row],[ASS_Status]])</f>
        <v>35072-3110-Inactive - Payroll Eligible</v>
      </c>
    </row>
    <row r="4682" spans="13:21" ht="33.75" x14ac:dyDescent="0.4">
      <c r="M4682" s="35" t="s">
        <v>34043</v>
      </c>
      <c r="N4682" s="35" t="s">
        <v>51207</v>
      </c>
      <c r="O4682" s="35" t="s">
        <v>34044</v>
      </c>
      <c r="P4682" s="35" t="s">
        <v>34045</v>
      </c>
      <c r="Q4682" s="35" t="s">
        <v>29721</v>
      </c>
      <c r="R4682" s="35" t="s">
        <v>29748</v>
      </c>
      <c r="S4682" s="35" t="s">
        <v>34046</v>
      </c>
      <c r="T4682" s="36" t="s">
        <v>31</v>
      </c>
      <c r="U4682" s="39" t="str">
        <f>_xlfn.CONCAT(Tabel4[[#This Row],[Personnr.]],"-",Tabel4[[#This Row],[Afdeling]],"-",Tabel4[[#This Row],[ASS_Status]])</f>
        <v>35245-0116-Aktiv ansættelse</v>
      </c>
    </row>
    <row r="4683" spans="13:21" x14ac:dyDescent="0.4">
      <c r="M4683" s="35" t="s">
        <v>34047</v>
      </c>
      <c r="N4683" s="35" t="s">
        <v>51208</v>
      </c>
      <c r="O4683" s="35" t="s">
        <v>34048</v>
      </c>
      <c r="P4683" s="35" t="s">
        <v>34049</v>
      </c>
      <c r="Q4683" s="35" t="s">
        <v>29718</v>
      </c>
      <c r="R4683" s="35" t="s">
        <v>29745</v>
      </c>
      <c r="S4683" s="35" t="s">
        <v>34050</v>
      </c>
      <c r="T4683" s="36" t="s">
        <v>577</v>
      </c>
      <c r="U4683" s="39" t="str">
        <f>_xlfn.CONCAT(Tabel4[[#This Row],[Personnr.]],"-",Tabel4[[#This Row],[Afdeling]],"-",Tabel4[[#This Row],[ASS_Status]])</f>
        <v>35237-4110-Inactive - Payroll Eligible</v>
      </c>
    </row>
    <row r="4684" spans="13:21" x14ac:dyDescent="0.4">
      <c r="M4684" s="35" t="s">
        <v>34047</v>
      </c>
      <c r="N4684" s="35"/>
      <c r="O4684" s="35"/>
      <c r="P4684" s="35" t="s">
        <v>51209</v>
      </c>
      <c r="Q4684" s="35" t="s">
        <v>29721</v>
      </c>
      <c r="R4684" s="35" t="s">
        <v>29745</v>
      </c>
      <c r="S4684" s="35" t="s">
        <v>34050</v>
      </c>
      <c r="T4684" s="36" t="s">
        <v>575</v>
      </c>
      <c r="U4684" s="39" t="str">
        <f>_xlfn.CONCAT(Tabel4[[#This Row],[Personnr.]],"-",Tabel4[[#This Row],[Afdeling]],"-",Tabel4[[#This Row],[ASS_Status]])</f>
        <v>-4100-Aktiv ansættelse</v>
      </c>
    </row>
    <row r="4685" spans="13:21" x14ac:dyDescent="0.4">
      <c r="M4685" s="35" t="s">
        <v>51210</v>
      </c>
      <c r="N4685" s="35" t="s">
        <v>51211</v>
      </c>
      <c r="O4685" s="35" t="s">
        <v>51212</v>
      </c>
      <c r="P4685" s="35" t="s">
        <v>51213</v>
      </c>
      <c r="Q4685" s="35" t="s">
        <v>29718</v>
      </c>
      <c r="R4685" s="35" t="s">
        <v>29745</v>
      </c>
      <c r="S4685" s="35" t="s">
        <v>51214</v>
      </c>
      <c r="T4685" s="36" t="s">
        <v>85</v>
      </c>
      <c r="U4685" s="39" t="str">
        <f>_xlfn.CONCAT(Tabel4[[#This Row],[Personnr.]],"-",Tabel4[[#This Row],[Afdeling]],"-",Tabel4[[#This Row],[ASS_Status]])</f>
        <v>37264-1118-Inactive - Payroll Eligible</v>
      </c>
    </row>
    <row r="4686" spans="13:21" x14ac:dyDescent="0.4">
      <c r="M4686" s="35" t="s">
        <v>44730</v>
      </c>
      <c r="N4686" s="35" t="s">
        <v>51215</v>
      </c>
      <c r="O4686" s="35" t="s">
        <v>44731</v>
      </c>
      <c r="P4686" s="35" t="s">
        <v>43130</v>
      </c>
      <c r="Q4686" s="35" t="s">
        <v>29718</v>
      </c>
      <c r="R4686" s="35" t="s">
        <v>29745</v>
      </c>
      <c r="S4686" s="35" t="s">
        <v>43131</v>
      </c>
      <c r="T4686" s="36" t="s">
        <v>39</v>
      </c>
      <c r="U4686" s="39" t="str">
        <f>_xlfn.CONCAT(Tabel4[[#This Row],[Personnr.]],"-",Tabel4[[#This Row],[Afdeling]],"-",Tabel4[[#This Row],[ASS_Status]])</f>
        <v>35825-0132-Inactive - Payroll Eligible</v>
      </c>
    </row>
    <row r="4687" spans="13:21" x14ac:dyDescent="0.4">
      <c r="M4687" s="35" t="s">
        <v>44730</v>
      </c>
      <c r="N4687" s="35"/>
      <c r="O4687" s="35"/>
      <c r="P4687" s="35" t="s">
        <v>51216</v>
      </c>
      <c r="Q4687" s="35" t="s">
        <v>29718</v>
      </c>
      <c r="R4687" s="35" t="s">
        <v>29745</v>
      </c>
      <c r="S4687" s="35" t="s">
        <v>43131</v>
      </c>
      <c r="T4687" s="36" t="s">
        <v>39</v>
      </c>
      <c r="U4687" s="39" t="str">
        <f>_xlfn.CONCAT(Tabel4[[#This Row],[Personnr.]],"-",Tabel4[[#This Row],[Afdeling]],"-",Tabel4[[#This Row],[ASS_Status]])</f>
        <v>-0132-Inactive - Payroll Eligible</v>
      </c>
    </row>
    <row r="4688" spans="13:21" x14ac:dyDescent="0.4">
      <c r="M4688" s="35" t="s">
        <v>9890</v>
      </c>
      <c r="N4688" s="35" t="s">
        <v>51217</v>
      </c>
      <c r="O4688" s="35" t="s">
        <v>9891</v>
      </c>
      <c r="P4688" s="35" t="s">
        <v>34051</v>
      </c>
      <c r="Q4688" s="35" t="s">
        <v>29718</v>
      </c>
      <c r="R4688" s="35" t="s">
        <v>29754</v>
      </c>
      <c r="S4688" s="35" t="s">
        <v>9892</v>
      </c>
      <c r="T4688" s="36" t="s">
        <v>886</v>
      </c>
      <c r="U4688" s="39" t="str">
        <f>_xlfn.CONCAT(Tabel4[[#This Row],[Personnr.]],"-",Tabel4[[#This Row],[Afdeling]],"-",Tabel4[[#This Row],[ASS_Status]])</f>
        <v>30378-8800-Inactive - Payroll Eligible</v>
      </c>
    </row>
    <row r="4689" spans="13:21" ht="33.75" x14ac:dyDescent="0.4">
      <c r="M4689" s="35" t="s">
        <v>51218</v>
      </c>
      <c r="N4689" s="35" t="s">
        <v>51219</v>
      </c>
      <c r="O4689" s="35" t="s">
        <v>51220</v>
      </c>
      <c r="P4689" s="35" t="s">
        <v>51221</v>
      </c>
      <c r="Q4689" s="35" t="s">
        <v>29718</v>
      </c>
      <c r="R4689" s="35" t="s">
        <v>29754</v>
      </c>
      <c r="S4689" s="35" t="s">
        <v>51222</v>
      </c>
      <c r="T4689" s="36" t="s">
        <v>299</v>
      </c>
      <c r="U4689" s="39" t="str">
        <f>_xlfn.CONCAT(Tabel4[[#This Row],[Personnr.]],"-",Tabel4[[#This Row],[Afdeling]],"-",Tabel4[[#This Row],[ASS_Status]])</f>
        <v>36537-2733-Inactive - Payroll Eligible</v>
      </c>
    </row>
    <row r="4690" spans="13:21" ht="33.75" x14ac:dyDescent="0.4">
      <c r="M4690" s="35" t="s">
        <v>51218</v>
      </c>
      <c r="N4690" s="35"/>
      <c r="O4690" s="35"/>
      <c r="P4690" s="35" t="s">
        <v>51223</v>
      </c>
      <c r="Q4690" s="35" t="s">
        <v>29721</v>
      </c>
      <c r="R4690" s="35" t="s">
        <v>29754</v>
      </c>
      <c r="S4690" s="35" t="s">
        <v>51222</v>
      </c>
      <c r="T4690" s="36" t="s">
        <v>299</v>
      </c>
      <c r="U4690" s="39" t="str">
        <f>_xlfn.CONCAT(Tabel4[[#This Row],[Personnr.]],"-",Tabel4[[#This Row],[Afdeling]],"-",Tabel4[[#This Row],[ASS_Status]])</f>
        <v>-2733-Aktiv ansættelse</v>
      </c>
    </row>
    <row r="4691" spans="13:21" ht="33.75" x14ac:dyDescent="0.4">
      <c r="M4691" s="35" t="s">
        <v>51218</v>
      </c>
      <c r="N4691" s="35"/>
      <c r="O4691" s="35"/>
      <c r="P4691" s="35" t="s">
        <v>51224</v>
      </c>
      <c r="Q4691" s="35" t="s">
        <v>29721</v>
      </c>
      <c r="R4691" s="35" t="s">
        <v>29745</v>
      </c>
      <c r="S4691" s="35" t="s">
        <v>51222</v>
      </c>
      <c r="T4691" s="36" t="s">
        <v>312</v>
      </c>
      <c r="U4691" s="39" t="str">
        <f>_xlfn.CONCAT(Tabel4[[#This Row],[Personnr.]],"-",Tabel4[[#This Row],[Afdeling]],"-",Tabel4[[#This Row],[ASS_Status]])</f>
        <v>-2758-Aktiv ansættelse</v>
      </c>
    </row>
    <row r="4692" spans="13:21" x14ac:dyDescent="0.4">
      <c r="M4692" s="35" t="s">
        <v>9893</v>
      </c>
      <c r="N4692" s="35" t="s">
        <v>51225</v>
      </c>
      <c r="O4692" s="35" t="s">
        <v>9894</v>
      </c>
      <c r="P4692" s="35" t="s">
        <v>34052</v>
      </c>
      <c r="Q4692" s="35" t="s">
        <v>29721</v>
      </c>
      <c r="R4692" s="35" t="s">
        <v>29780</v>
      </c>
      <c r="S4692" s="35" t="s">
        <v>9895</v>
      </c>
      <c r="T4692" s="36" t="s">
        <v>29</v>
      </c>
      <c r="U4692" s="39" t="str">
        <f>_xlfn.CONCAT(Tabel4[[#This Row],[Personnr.]],"-",Tabel4[[#This Row],[Afdeling]],"-",Tabel4[[#This Row],[ASS_Status]])</f>
        <v>152-0114-Aktiv ansættelse</v>
      </c>
    </row>
    <row r="4693" spans="13:21" x14ac:dyDescent="0.4">
      <c r="M4693" s="35" t="s">
        <v>9896</v>
      </c>
      <c r="N4693" s="35" t="s">
        <v>51226</v>
      </c>
      <c r="O4693" s="35" t="s">
        <v>9897</v>
      </c>
      <c r="P4693" s="35" t="s">
        <v>34053</v>
      </c>
      <c r="Q4693" s="35" t="s">
        <v>29721</v>
      </c>
      <c r="R4693" s="35" t="s">
        <v>34054</v>
      </c>
      <c r="S4693" s="35" t="s">
        <v>9898</v>
      </c>
      <c r="T4693" s="36" t="s">
        <v>22</v>
      </c>
      <c r="U4693" s="39" t="str">
        <f>_xlfn.CONCAT(Tabel4[[#This Row],[Personnr.]],"-",Tabel4[[#This Row],[Afdeling]],"-",Tabel4[[#This Row],[ASS_Status]])</f>
        <v>413-0100-Aktiv ansættelse</v>
      </c>
    </row>
    <row r="4694" spans="13:21" x14ac:dyDescent="0.4">
      <c r="M4694" s="35" t="s">
        <v>9899</v>
      </c>
      <c r="N4694" s="35" t="s">
        <v>51227</v>
      </c>
      <c r="O4694" s="35" t="s">
        <v>9900</v>
      </c>
      <c r="P4694" s="35" t="s">
        <v>34055</v>
      </c>
      <c r="Q4694" s="35" t="s">
        <v>29718</v>
      </c>
      <c r="R4694" s="35" t="s">
        <v>29926</v>
      </c>
      <c r="S4694" s="35" t="s">
        <v>9901</v>
      </c>
      <c r="T4694" s="36" t="s">
        <v>728</v>
      </c>
      <c r="U4694" s="39" t="str">
        <f>_xlfn.CONCAT(Tabel4[[#This Row],[Personnr.]],"-",Tabel4[[#This Row],[Afdeling]],"-",Tabel4[[#This Row],[ASS_Status]])</f>
        <v>29029-6280-Inactive - Payroll Eligible</v>
      </c>
    </row>
    <row r="4695" spans="13:21" x14ac:dyDescent="0.4">
      <c r="M4695" s="35" t="s">
        <v>27892</v>
      </c>
      <c r="N4695" s="35" t="s">
        <v>51228</v>
      </c>
      <c r="O4695" s="35" t="s">
        <v>27893</v>
      </c>
      <c r="P4695" s="35" t="s">
        <v>34056</v>
      </c>
      <c r="Q4695" s="35" t="s">
        <v>29721</v>
      </c>
      <c r="R4695" s="35" t="s">
        <v>29719</v>
      </c>
      <c r="S4695" s="35" t="s">
        <v>27894</v>
      </c>
      <c r="T4695" s="36" t="s">
        <v>355</v>
      </c>
      <c r="U4695" s="39" t="str">
        <f>_xlfn.CONCAT(Tabel4[[#This Row],[Personnr.]],"-",Tabel4[[#This Row],[Afdeling]],"-",Tabel4[[#This Row],[ASS_Status]])</f>
        <v>34417-2820-Aktiv ansættelse</v>
      </c>
    </row>
    <row r="4696" spans="13:21" x14ac:dyDescent="0.4">
      <c r="M4696" s="35" t="s">
        <v>9902</v>
      </c>
      <c r="N4696" s="35" t="s">
        <v>51229</v>
      </c>
      <c r="O4696" s="35" t="s">
        <v>9903</v>
      </c>
      <c r="P4696" s="35" t="s">
        <v>34057</v>
      </c>
      <c r="Q4696" s="35" t="s">
        <v>29721</v>
      </c>
      <c r="R4696" s="35" t="s">
        <v>29729</v>
      </c>
      <c r="S4696" s="35" t="s">
        <v>9904</v>
      </c>
      <c r="T4696" s="36" t="s">
        <v>177</v>
      </c>
      <c r="U4696" s="39" t="str">
        <f>_xlfn.CONCAT(Tabel4[[#This Row],[Personnr.]],"-",Tabel4[[#This Row],[Afdeling]],"-",Tabel4[[#This Row],[ASS_Status]])</f>
        <v>29571-2365-Aktiv ansættelse</v>
      </c>
    </row>
    <row r="4697" spans="13:21" ht="33.75" x14ac:dyDescent="0.4">
      <c r="M4697" s="35" t="s">
        <v>9905</v>
      </c>
      <c r="N4697" s="35" t="s">
        <v>51230</v>
      </c>
      <c r="O4697" s="35" t="s">
        <v>9906</v>
      </c>
      <c r="P4697" s="35" t="s">
        <v>34058</v>
      </c>
      <c r="Q4697" s="35" t="s">
        <v>29718</v>
      </c>
      <c r="R4697" s="35" t="s">
        <v>29857</v>
      </c>
      <c r="S4697" s="35" t="s">
        <v>9907</v>
      </c>
      <c r="T4697" s="36" t="s">
        <v>725</v>
      </c>
      <c r="U4697" s="39" t="str">
        <f>_xlfn.CONCAT(Tabel4[[#This Row],[Personnr.]],"-",Tabel4[[#This Row],[Afdeling]],"-",Tabel4[[#This Row],[ASS_Status]])</f>
        <v>29032-6265-Inactive - Payroll Eligible</v>
      </c>
    </row>
    <row r="4698" spans="13:21" x14ac:dyDescent="0.4">
      <c r="M4698" s="35" t="s">
        <v>9908</v>
      </c>
      <c r="N4698" s="35" t="s">
        <v>51231</v>
      </c>
      <c r="O4698" s="35" t="s">
        <v>9909</v>
      </c>
      <c r="P4698" s="35" t="s">
        <v>34059</v>
      </c>
      <c r="Q4698" s="35" t="s">
        <v>29718</v>
      </c>
      <c r="R4698" s="35" t="s">
        <v>29786</v>
      </c>
      <c r="S4698" s="35" t="s">
        <v>9910</v>
      </c>
      <c r="T4698" s="36" t="s">
        <v>380</v>
      </c>
      <c r="U4698" s="39" t="str">
        <f>_xlfn.CONCAT(Tabel4[[#This Row],[Personnr.]],"-",Tabel4[[#This Row],[Afdeling]],"-",Tabel4[[#This Row],[ASS_Status]])</f>
        <v>20167-2902-Inactive - Payroll Eligible</v>
      </c>
    </row>
    <row r="4699" spans="13:21" x14ac:dyDescent="0.4">
      <c r="M4699" s="35" t="s">
        <v>9911</v>
      </c>
      <c r="N4699" s="35" t="s">
        <v>51232</v>
      </c>
      <c r="O4699" s="35" t="s">
        <v>9912</v>
      </c>
      <c r="P4699" s="35" t="s">
        <v>34060</v>
      </c>
      <c r="Q4699" s="35" t="s">
        <v>29718</v>
      </c>
      <c r="R4699" s="35" t="s">
        <v>29729</v>
      </c>
      <c r="S4699" s="35" t="s">
        <v>9913</v>
      </c>
      <c r="T4699" s="36" t="s">
        <v>584</v>
      </c>
      <c r="U4699" s="39" t="str">
        <f>_xlfn.CONCAT(Tabel4[[#This Row],[Personnr.]],"-",Tabel4[[#This Row],[Afdeling]],"-",Tabel4[[#This Row],[ASS_Status]])</f>
        <v>11268-4185-Inactive - Payroll Eligible</v>
      </c>
    </row>
    <row r="4700" spans="13:21" x14ac:dyDescent="0.4">
      <c r="M4700" s="35" t="s">
        <v>9914</v>
      </c>
      <c r="N4700" s="35" t="s">
        <v>51233</v>
      </c>
      <c r="O4700" s="35" t="s">
        <v>9915</v>
      </c>
      <c r="P4700" s="35" t="s">
        <v>34061</v>
      </c>
      <c r="Q4700" s="35" t="s">
        <v>29721</v>
      </c>
      <c r="R4700" s="35" t="s">
        <v>29729</v>
      </c>
      <c r="S4700" s="35" t="s">
        <v>9916</v>
      </c>
      <c r="T4700" s="36" t="s">
        <v>48541</v>
      </c>
      <c r="U4700" s="39" t="str">
        <f>_xlfn.CONCAT(Tabel4[[#This Row],[Personnr.]],"-",Tabel4[[#This Row],[Afdeling]],"-",Tabel4[[#This Row],[ASS_Status]])</f>
        <v>32967-6250-Aktiv ansættelse</v>
      </c>
    </row>
    <row r="4701" spans="13:21" x14ac:dyDescent="0.4">
      <c r="M4701" s="35" t="s">
        <v>9917</v>
      </c>
      <c r="N4701" s="35" t="s">
        <v>51234</v>
      </c>
      <c r="O4701" s="35" t="s">
        <v>9918</v>
      </c>
      <c r="P4701" s="35" t="s">
        <v>34062</v>
      </c>
      <c r="Q4701" s="35" t="s">
        <v>29718</v>
      </c>
      <c r="R4701" s="35" t="s">
        <v>29722</v>
      </c>
      <c r="S4701" s="35" t="s">
        <v>9919</v>
      </c>
      <c r="T4701" s="36" t="s">
        <v>245</v>
      </c>
      <c r="U4701" s="39" t="str">
        <f>_xlfn.CONCAT(Tabel4[[#This Row],[Personnr.]],"-",Tabel4[[#This Row],[Afdeling]],"-",Tabel4[[#This Row],[ASS_Status]])</f>
        <v>23083-2516-Inactive - Payroll Eligible</v>
      </c>
    </row>
    <row r="4702" spans="13:21" ht="33.75" x14ac:dyDescent="0.4">
      <c r="M4702" s="35" t="s">
        <v>9920</v>
      </c>
      <c r="N4702" s="35" t="s">
        <v>51235</v>
      </c>
      <c r="O4702" s="35" t="s">
        <v>9921</v>
      </c>
      <c r="P4702" s="35" t="s">
        <v>34063</v>
      </c>
      <c r="Q4702" s="35" t="s">
        <v>29721</v>
      </c>
      <c r="R4702" s="35" t="s">
        <v>29722</v>
      </c>
      <c r="S4702" s="35" t="s">
        <v>9922</v>
      </c>
      <c r="T4702" s="36" t="s">
        <v>244</v>
      </c>
      <c r="U4702" s="39" t="str">
        <f>_xlfn.CONCAT(Tabel4[[#This Row],[Personnr.]],"-",Tabel4[[#This Row],[Afdeling]],"-",Tabel4[[#This Row],[ASS_Status]])</f>
        <v>28378-2514-Aktiv ansættelse</v>
      </c>
    </row>
    <row r="4703" spans="13:21" x14ac:dyDescent="0.4">
      <c r="M4703" s="35" t="s">
        <v>9923</v>
      </c>
      <c r="N4703" s="35" t="s">
        <v>51236</v>
      </c>
      <c r="O4703" s="35" t="s">
        <v>9924</v>
      </c>
      <c r="P4703" s="35" t="s">
        <v>34064</v>
      </c>
      <c r="Q4703" s="35" t="s">
        <v>29718</v>
      </c>
      <c r="R4703" s="35" t="s">
        <v>29737</v>
      </c>
      <c r="S4703" s="35" t="s">
        <v>9925</v>
      </c>
      <c r="T4703" s="36" t="s">
        <v>368</v>
      </c>
      <c r="U4703" s="39" t="str">
        <f>_xlfn.CONCAT(Tabel4[[#This Row],[Personnr.]],"-",Tabel4[[#This Row],[Afdeling]],"-",Tabel4[[#This Row],[ASS_Status]])</f>
        <v>14679-2833-Inactive - Payroll Eligible</v>
      </c>
    </row>
    <row r="4704" spans="13:21" ht="33.75" x14ac:dyDescent="0.4">
      <c r="M4704" s="35" t="s">
        <v>9926</v>
      </c>
      <c r="N4704" s="35" t="s">
        <v>51237</v>
      </c>
      <c r="O4704" s="35" t="s">
        <v>9927</v>
      </c>
      <c r="P4704" s="35" t="s">
        <v>34065</v>
      </c>
      <c r="Q4704" s="35" t="s">
        <v>29718</v>
      </c>
      <c r="R4704" s="35" t="s">
        <v>29748</v>
      </c>
      <c r="S4704" s="35" t="s">
        <v>9928</v>
      </c>
      <c r="T4704" s="36" t="s">
        <v>93</v>
      </c>
      <c r="U4704" s="39" t="str">
        <f>_xlfn.CONCAT(Tabel4[[#This Row],[Personnr.]],"-",Tabel4[[#This Row],[Afdeling]],"-",Tabel4[[#This Row],[ASS_Status]])</f>
        <v>25892-1140-Inactive - Payroll Eligible</v>
      </c>
    </row>
    <row r="4705" spans="13:21" ht="33.75" x14ac:dyDescent="0.4">
      <c r="M4705" s="35" t="s">
        <v>9926</v>
      </c>
      <c r="N4705" s="35"/>
      <c r="O4705" s="35"/>
      <c r="P4705" s="35" t="s">
        <v>34066</v>
      </c>
      <c r="Q4705" s="35" t="s">
        <v>29718</v>
      </c>
      <c r="R4705" s="35" t="s">
        <v>29737</v>
      </c>
      <c r="S4705" s="35" t="s">
        <v>9928</v>
      </c>
      <c r="T4705" s="36" t="s">
        <v>93</v>
      </c>
      <c r="U4705" s="39" t="str">
        <f>_xlfn.CONCAT(Tabel4[[#This Row],[Personnr.]],"-",Tabel4[[#This Row],[Afdeling]],"-",Tabel4[[#This Row],[ASS_Status]])</f>
        <v>-1140-Inactive - Payroll Eligible</v>
      </c>
    </row>
    <row r="4706" spans="13:21" ht="33.75" x14ac:dyDescent="0.4">
      <c r="M4706" s="35" t="s">
        <v>9926</v>
      </c>
      <c r="N4706" s="35"/>
      <c r="O4706" s="35"/>
      <c r="P4706" s="35" t="s">
        <v>51238</v>
      </c>
      <c r="Q4706" s="35" t="s">
        <v>29721</v>
      </c>
      <c r="R4706" s="35" t="s">
        <v>29737</v>
      </c>
      <c r="S4706" s="35" t="s">
        <v>9928</v>
      </c>
      <c r="T4706" s="36" t="s">
        <v>93</v>
      </c>
      <c r="U4706" s="39" t="str">
        <f>_xlfn.CONCAT(Tabel4[[#This Row],[Personnr.]],"-",Tabel4[[#This Row],[Afdeling]],"-",Tabel4[[#This Row],[ASS_Status]])</f>
        <v>-1140-Aktiv ansættelse</v>
      </c>
    </row>
    <row r="4707" spans="13:21" x14ac:dyDescent="0.4">
      <c r="M4707" s="35" t="s">
        <v>9929</v>
      </c>
      <c r="N4707" s="35" t="s">
        <v>51239</v>
      </c>
      <c r="O4707" s="35" t="s">
        <v>9930</v>
      </c>
      <c r="P4707" s="35" t="s">
        <v>34067</v>
      </c>
      <c r="Q4707" s="35" t="s">
        <v>29718</v>
      </c>
      <c r="R4707" s="35" t="s">
        <v>29745</v>
      </c>
      <c r="S4707" s="35" t="s">
        <v>9931</v>
      </c>
      <c r="T4707" s="36" t="s">
        <v>39</v>
      </c>
      <c r="U4707" s="39" t="str">
        <f>_xlfn.CONCAT(Tabel4[[#This Row],[Personnr.]],"-",Tabel4[[#This Row],[Afdeling]],"-",Tabel4[[#This Row],[ASS_Status]])</f>
        <v>33599-0132-Inactive - Payroll Eligible</v>
      </c>
    </row>
    <row r="4708" spans="13:21" x14ac:dyDescent="0.4">
      <c r="M4708" s="35" t="s">
        <v>44732</v>
      </c>
      <c r="N4708" s="35" t="s">
        <v>51240</v>
      </c>
      <c r="O4708" s="35" t="s">
        <v>44733</v>
      </c>
      <c r="P4708" s="35" t="s">
        <v>43132</v>
      </c>
      <c r="Q4708" s="35" t="s">
        <v>29721</v>
      </c>
      <c r="R4708" s="35" t="s">
        <v>29981</v>
      </c>
      <c r="S4708" s="35" t="s">
        <v>43133</v>
      </c>
      <c r="T4708" s="36" t="s">
        <v>836</v>
      </c>
      <c r="U4708" s="39" t="str">
        <f>_xlfn.CONCAT(Tabel4[[#This Row],[Personnr.]],"-",Tabel4[[#This Row],[Afdeling]],"-",Tabel4[[#This Row],[ASS_Status]])</f>
        <v>36343-8531-Aktiv ansættelse</v>
      </c>
    </row>
    <row r="4709" spans="13:21" x14ac:dyDescent="0.4">
      <c r="M4709" s="35" t="s">
        <v>9932</v>
      </c>
      <c r="N4709" s="35" t="s">
        <v>51241</v>
      </c>
      <c r="O4709" s="35" t="s">
        <v>9933</v>
      </c>
      <c r="P4709" s="35" t="s">
        <v>34068</v>
      </c>
      <c r="Q4709" s="35" t="s">
        <v>29721</v>
      </c>
      <c r="R4709" s="35" t="s">
        <v>29737</v>
      </c>
      <c r="S4709" s="35" t="s">
        <v>9934</v>
      </c>
      <c r="T4709" s="36" t="s">
        <v>582</v>
      </c>
      <c r="U4709" s="39" t="str">
        <f>_xlfn.CONCAT(Tabel4[[#This Row],[Personnr.]],"-",Tabel4[[#This Row],[Afdeling]],"-",Tabel4[[#This Row],[ASS_Status]])</f>
        <v>32068-4150-Aktiv ansættelse</v>
      </c>
    </row>
    <row r="4710" spans="13:21" x14ac:dyDescent="0.4">
      <c r="M4710" s="35" t="s">
        <v>9935</v>
      </c>
      <c r="N4710" s="35" t="s">
        <v>51242</v>
      </c>
      <c r="O4710" s="35" t="s">
        <v>9936</v>
      </c>
      <c r="P4710" s="35" t="s">
        <v>34069</v>
      </c>
      <c r="Q4710" s="35" t="s">
        <v>29718</v>
      </c>
      <c r="R4710" s="35" t="s">
        <v>29719</v>
      </c>
      <c r="S4710" s="35" t="s">
        <v>9937</v>
      </c>
      <c r="T4710" s="36" t="s">
        <v>630</v>
      </c>
      <c r="U4710" s="39" t="str">
        <f>_xlfn.CONCAT(Tabel4[[#This Row],[Personnr.]],"-",Tabel4[[#This Row],[Afdeling]],"-",Tabel4[[#This Row],[ASS_Status]])</f>
        <v>25121-4692-Inactive - Payroll Eligible</v>
      </c>
    </row>
    <row r="4711" spans="13:21" x14ac:dyDescent="0.4">
      <c r="M4711" s="35" t="s">
        <v>51243</v>
      </c>
      <c r="N4711" s="35" t="s">
        <v>51244</v>
      </c>
      <c r="O4711" s="35" t="s">
        <v>51245</v>
      </c>
      <c r="P4711" s="35" t="s">
        <v>51246</v>
      </c>
      <c r="Q4711" s="35" t="s">
        <v>29721</v>
      </c>
      <c r="R4711" s="35" t="s">
        <v>29737</v>
      </c>
      <c r="S4711" s="35" t="s">
        <v>51247</v>
      </c>
      <c r="T4711" s="36" t="s">
        <v>616</v>
      </c>
      <c r="U4711" s="39" t="str">
        <f>_xlfn.CONCAT(Tabel4[[#This Row],[Personnr.]],"-",Tabel4[[#This Row],[Afdeling]],"-",Tabel4[[#This Row],[ASS_Status]])</f>
        <v>36587-4620-Aktiv ansættelse</v>
      </c>
    </row>
    <row r="4712" spans="13:21" x14ac:dyDescent="0.4">
      <c r="M4712" s="35" t="s">
        <v>9938</v>
      </c>
      <c r="N4712" s="35" t="s">
        <v>51248</v>
      </c>
      <c r="O4712" s="35" t="s">
        <v>9939</v>
      </c>
      <c r="P4712" s="35" t="s">
        <v>34070</v>
      </c>
      <c r="Q4712" s="35" t="s">
        <v>29718</v>
      </c>
      <c r="R4712" s="35" t="s">
        <v>30114</v>
      </c>
      <c r="S4712" s="35" t="s">
        <v>9940</v>
      </c>
      <c r="T4712" s="36" t="s">
        <v>452</v>
      </c>
      <c r="U4712" s="39" t="str">
        <f>_xlfn.CONCAT(Tabel4[[#This Row],[Personnr.]],"-",Tabel4[[#This Row],[Afdeling]],"-",Tabel4[[#This Row],[ASS_Status]])</f>
        <v>25260-3120-Inactive - Payroll Eligible</v>
      </c>
    </row>
    <row r="4713" spans="13:21" x14ac:dyDescent="0.4">
      <c r="M4713" s="35" t="s">
        <v>9938</v>
      </c>
      <c r="N4713" s="35"/>
      <c r="O4713" s="35"/>
      <c r="P4713" s="35" t="s">
        <v>34071</v>
      </c>
      <c r="Q4713" s="35" t="s">
        <v>29718</v>
      </c>
      <c r="R4713" s="35" t="s">
        <v>29745</v>
      </c>
      <c r="S4713" s="35" t="s">
        <v>9940</v>
      </c>
      <c r="T4713" s="36" t="s">
        <v>452</v>
      </c>
      <c r="U4713" s="39" t="str">
        <f>_xlfn.CONCAT(Tabel4[[#This Row],[Personnr.]],"-",Tabel4[[#This Row],[Afdeling]],"-",Tabel4[[#This Row],[ASS_Status]])</f>
        <v>-3120-Inactive - Payroll Eligible</v>
      </c>
    </row>
    <row r="4714" spans="13:21" ht="33.75" x14ac:dyDescent="0.4">
      <c r="M4714" s="35" t="s">
        <v>51249</v>
      </c>
      <c r="N4714" s="35" t="s">
        <v>51250</v>
      </c>
      <c r="O4714" s="35" t="s">
        <v>51251</v>
      </c>
      <c r="P4714" s="35" t="s">
        <v>51252</v>
      </c>
      <c r="Q4714" s="35" t="s">
        <v>29721</v>
      </c>
      <c r="R4714" s="35" t="s">
        <v>29748</v>
      </c>
      <c r="S4714" s="35" t="s">
        <v>51253</v>
      </c>
      <c r="T4714" s="36" t="s">
        <v>540</v>
      </c>
      <c r="U4714" s="39" t="str">
        <f>_xlfn.CONCAT(Tabel4[[#This Row],[Personnr.]],"-",Tabel4[[#This Row],[Afdeling]],"-",Tabel4[[#This Row],[ASS_Status]])</f>
        <v>36658-3432-Aktiv ansættelse</v>
      </c>
    </row>
    <row r="4715" spans="13:21" x14ac:dyDescent="0.4">
      <c r="M4715" s="35" t="s">
        <v>51254</v>
      </c>
      <c r="N4715" s="35" t="s">
        <v>51255</v>
      </c>
      <c r="O4715" s="35" t="s">
        <v>51256</v>
      </c>
      <c r="P4715" s="35" t="s">
        <v>51257</v>
      </c>
      <c r="Q4715" s="35" t="s">
        <v>29721</v>
      </c>
      <c r="R4715" s="35" t="s">
        <v>42541</v>
      </c>
      <c r="S4715" s="35" t="s">
        <v>1154</v>
      </c>
      <c r="T4715" s="36" t="s">
        <v>45706</v>
      </c>
      <c r="U4715" s="39" t="str">
        <f>_xlfn.CONCAT(Tabel4[[#This Row],[Personnr.]],"-",Tabel4[[#This Row],[Afdeling]],"-",Tabel4[[#This Row],[ASS_Status]])</f>
        <v>37544-1221-Aktiv ansættelse</v>
      </c>
    </row>
    <row r="4716" spans="13:21" x14ac:dyDescent="0.4">
      <c r="M4716" s="35" t="s">
        <v>51258</v>
      </c>
      <c r="N4716" s="35" t="s">
        <v>51259</v>
      </c>
      <c r="O4716" s="35" t="s">
        <v>51260</v>
      </c>
      <c r="P4716" s="35" t="s">
        <v>51261</v>
      </c>
      <c r="Q4716" s="35" t="s">
        <v>29718</v>
      </c>
      <c r="R4716" s="35" t="s">
        <v>29745</v>
      </c>
      <c r="S4716" s="35" t="s">
        <v>51262</v>
      </c>
      <c r="T4716" s="36" t="s">
        <v>586</v>
      </c>
      <c r="U4716" s="39" t="str">
        <f>_xlfn.CONCAT(Tabel4[[#This Row],[Personnr.]],"-",Tabel4[[#This Row],[Afdeling]],"-",Tabel4[[#This Row],[ASS_Status]])</f>
        <v>37109-4200-Inactive - Payroll Eligible</v>
      </c>
    </row>
    <row r="4717" spans="13:21" x14ac:dyDescent="0.4">
      <c r="M4717" s="35" t="s">
        <v>51263</v>
      </c>
      <c r="N4717" s="35" t="s">
        <v>51264</v>
      </c>
      <c r="O4717" s="35" t="s">
        <v>51265</v>
      </c>
      <c r="P4717" s="35" t="s">
        <v>51266</v>
      </c>
      <c r="Q4717" s="35" t="s">
        <v>29721</v>
      </c>
      <c r="R4717" s="35" t="s">
        <v>29754</v>
      </c>
      <c r="S4717" s="35" t="s">
        <v>51267</v>
      </c>
      <c r="T4717" s="36" t="s">
        <v>581</v>
      </c>
      <c r="U4717" s="39" t="str">
        <f>_xlfn.CONCAT(Tabel4[[#This Row],[Personnr.]],"-",Tabel4[[#This Row],[Afdeling]],"-",Tabel4[[#This Row],[ASS_Status]])</f>
        <v>37407-4140-Aktiv ansættelse</v>
      </c>
    </row>
    <row r="4718" spans="13:21" ht="33.75" x14ac:dyDescent="0.4">
      <c r="M4718" s="35" t="s">
        <v>9941</v>
      </c>
      <c r="N4718" s="35" t="s">
        <v>51268</v>
      </c>
      <c r="O4718" s="35" t="s">
        <v>9942</v>
      </c>
      <c r="P4718" s="35" t="s">
        <v>34072</v>
      </c>
      <c r="Q4718" s="35" t="s">
        <v>29718</v>
      </c>
      <c r="R4718" s="35" t="s">
        <v>29745</v>
      </c>
      <c r="S4718" s="35" t="s">
        <v>9943</v>
      </c>
      <c r="T4718" s="36" t="s">
        <v>723</v>
      </c>
      <c r="U4718" s="39" t="str">
        <f>_xlfn.CONCAT(Tabel4[[#This Row],[Personnr.]],"-",Tabel4[[#This Row],[Afdeling]],"-",Tabel4[[#This Row],[ASS_Status]])</f>
        <v>31987-6245-Inactive - Payroll Eligible</v>
      </c>
    </row>
    <row r="4719" spans="13:21" ht="33.75" x14ac:dyDescent="0.4">
      <c r="M4719" s="35" t="s">
        <v>9941</v>
      </c>
      <c r="N4719" s="35"/>
      <c r="O4719" s="35"/>
      <c r="P4719" s="35" t="s">
        <v>43134</v>
      </c>
      <c r="Q4719" s="35" t="s">
        <v>29718</v>
      </c>
      <c r="R4719" s="35" t="s">
        <v>29745</v>
      </c>
      <c r="S4719" s="35" t="s">
        <v>9943</v>
      </c>
      <c r="T4719" s="36" t="s">
        <v>723</v>
      </c>
      <c r="U4719" s="39" t="str">
        <f>_xlfn.CONCAT(Tabel4[[#This Row],[Personnr.]],"-",Tabel4[[#This Row],[Afdeling]],"-",Tabel4[[#This Row],[ASS_Status]])</f>
        <v>-6245-Inactive - Payroll Eligible</v>
      </c>
    </row>
    <row r="4720" spans="13:21" x14ac:dyDescent="0.4">
      <c r="M4720" s="35" t="s">
        <v>44734</v>
      </c>
      <c r="N4720" s="35" t="s">
        <v>51269</v>
      </c>
      <c r="O4720" s="35" t="s">
        <v>44735</v>
      </c>
      <c r="P4720" s="35" t="s">
        <v>43135</v>
      </c>
      <c r="Q4720" s="35" t="s">
        <v>29718</v>
      </c>
      <c r="R4720" s="35" t="s">
        <v>29745</v>
      </c>
      <c r="S4720" s="35" t="s">
        <v>43136</v>
      </c>
      <c r="T4720" s="36" t="s">
        <v>312</v>
      </c>
      <c r="U4720" s="39" t="str">
        <f>_xlfn.CONCAT(Tabel4[[#This Row],[Personnr.]],"-",Tabel4[[#This Row],[Afdeling]],"-",Tabel4[[#This Row],[ASS_Status]])</f>
        <v>36142-2758-Inactive - Payroll Eligible</v>
      </c>
    </row>
    <row r="4721" spans="13:21" ht="33.75" x14ac:dyDescent="0.4">
      <c r="M4721" s="35" t="s">
        <v>9944</v>
      </c>
      <c r="N4721" s="35" t="s">
        <v>51270</v>
      </c>
      <c r="O4721" s="35" t="s">
        <v>9945</v>
      </c>
      <c r="P4721" s="35" t="s">
        <v>34073</v>
      </c>
      <c r="Q4721" s="35" t="s">
        <v>29718</v>
      </c>
      <c r="R4721" s="35" t="s">
        <v>29745</v>
      </c>
      <c r="S4721" s="35" t="s">
        <v>9946</v>
      </c>
      <c r="T4721" s="36" t="s">
        <v>39</v>
      </c>
      <c r="U4721" s="39" t="str">
        <f>_xlfn.CONCAT(Tabel4[[#This Row],[Personnr.]],"-",Tabel4[[#This Row],[Afdeling]],"-",Tabel4[[#This Row],[ASS_Status]])</f>
        <v>31189-0132-Inactive - Payroll Eligible</v>
      </c>
    </row>
    <row r="4722" spans="13:21" ht="33.75" x14ac:dyDescent="0.4">
      <c r="M4722" s="35" t="s">
        <v>9944</v>
      </c>
      <c r="N4722" s="35"/>
      <c r="O4722" s="35"/>
      <c r="P4722" s="35" t="s">
        <v>34074</v>
      </c>
      <c r="Q4722" s="35" t="s">
        <v>29718</v>
      </c>
      <c r="R4722" s="35" t="s">
        <v>29745</v>
      </c>
      <c r="S4722" s="35" t="s">
        <v>9946</v>
      </c>
      <c r="T4722" s="36" t="s">
        <v>39</v>
      </c>
      <c r="U4722" s="39" t="str">
        <f>_xlfn.CONCAT(Tabel4[[#This Row],[Personnr.]],"-",Tabel4[[#This Row],[Afdeling]],"-",Tabel4[[#This Row],[ASS_Status]])</f>
        <v>-0132-Inactive - Payroll Eligible</v>
      </c>
    </row>
    <row r="4723" spans="13:21" ht="33.75" x14ac:dyDescent="0.4">
      <c r="M4723" s="35" t="s">
        <v>9944</v>
      </c>
      <c r="N4723" s="35"/>
      <c r="O4723" s="35"/>
      <c r="P4723" s="35" t="s">
        <v>43137</v>
      </c>
      <c r="Q4723" s="35" t="s">
        <v>29718</v>
      </c>
      <c r="R4723" s="35" t="s">
        <v>29745</v>
      </c>
      <c r="S4723" s="35" t="s">
        <v>9946</v>
      </c>
      <c r="T4723" s="36" t="s">
        <v>39</v>
      </c>
      <c r="U4723" s="39" t="str">
        <f>_xlfn.CONCAT(Tabel4[[#This Row],[Personnr.]],"-",Tabel4[[#This Row],[Afdeling]],"-",Tabel4[[#This Row],[ASS_Status]])</f>
        <v>-0132-Inactive - Payroll Eligible</v>
      </c>
    </row>
    <row r="4724" spans="13:21" x14ac:dyDescent="0.4">
      <c r="M4724" s="35" t="s">
        <v>9947</v>
      </c>
      <c r="N4724" s="35" t="s">
        <v>51271</v>
      </c>
      <c r="O4724" s="35" t="s">
        <v>9948</v>
      </c>
      <c r="P4724" s="35" t="s">
        <v>34075</v>
      </c>
      <c r="Q4724" s="35" t="s">
        <v>29718</v>
      </c>
      <c r="R4724" s="35" t="s">
        <v>30287</v>
      </c>
      <c r="S4724" s="35" t="s">
        <v>9949</v>
      </c>
      <c r="T4724" s="36" t="s">
        <v>243</v>
      </c>
      <c r="U4724" s="39" t="str">
        <f>_xlfn.CONCAT(Tabel4[[#This Row],[Personnr.]],"-",Tabel4[[#This Row],[Afdeling]],"-",Tabel4[[#This Row],[ASS_Status]])</f>
        <v>33054-2512-Inactive - Payroll Eligible</v>
      </c>
    </row>
    <row r="4725" spans="13:21" x14ac:dyDescent="0.4">
      <c r="M4725" s="35" t="s">
        <v>9947</v>
      </c>
      <c r="N4725" s="35"/>
      <c r="O4725" s="35"/>
      <c r="P4725" s="35" t="s">
        <v>51272</v>
      </c>
      <c r="Q4725" s="35" t="s">
        <v>29721</v>
      </c>
      <c r="R4725" s="35" t="s">
        <v>29754</v>
      </c>
      <c r="S4725" s="35" t="s">
        <v>9949</v>
      </c>
      <c r="T4725" s="36" t="s">
        <v>243</v>
      </c>
      <c r="U4725" s="39" t="str">
        <f>_xlfn.CONCAT(Tabel4[[#This Row],[Personnr.]],"-",Tabel4[[#This Row],[Afdeling]],"-",Tabel4[[#This Row],[ASS_Status]])</f>
        <v>-2512-Aktiv ansættelse</v>
      </c>
    </row>
    <row r="4726" spans="13:21" ht="33.75" x14ac:dyDescent="0.4">
      <c r="M4726" s="35" t="s">
        <v>9950</v>
      </c>
      <c r="N4726" s="35" t="s">
        <v>51273</v>
      </c>
      <c r="O4726" s="35" t="s">
        <v>9951</v>
      </c>
      <c r="P4726" s="35" t="s">
        <v>34076</v>
      </c>
      <c r="Q4726" s="35" t="s">
        <v>29721</v>
      </c>
      <c r="R4726" s="35" t="s">
        <v>30769</v>
      </c>
      <c r="S4726" s="35" t="s">
        <v>9952</v>
      </c>
      <c r="T4726" s="36" t="s">
        <v>577</v>
      </c>
      <c r="U4726" s="39" t="str">
        <f>_xlfn.CONCAT(Tabel4[[#This Row],[Personnr.]],"-",Tabel4[[#This Row],[Afdeling]],"-",Tabel4[[#This Row],[ASS_Status]])</f>
        <v>33782-4110-Aktiv ansættelse</v>
      </c>
    </row>
    <row r="4727" spans="13:21" x14ac:dyDescent="0.4">
      <c r="M4727" s="35" t="s">
        <v>9953</v>
      </c>
      <c r="N4727" s="35" t="s">
        <v>51274</v>
      </c>
      <c r="O4727" s="35" t="s">
        <v>9954</v>
      </c>
      <c r="P4727" s="35" t="s">
        <v>34077</v>
      </c>
      <c r="Q4727" s="35" t="s">
        <v>29721</v>
      </c>
      <c r="R4727" s="35" t="s">
        <v>29729</v>
      </c>
      <c r="S4727" s="35" t="s">
        <v>9955</v>
      </c>
      <c r="T4727" s="36" t="s">
        <v>46006</v>
      </c>
      <c r="U4727" s="39" t="str">
        <f>_xlfn.CONCAT(Tabel4[[#This Row],[Personnr.]],"-",Tabel4[[#This Row],[Afdeling]],"-",Tabel4[[#This Row],[ASS_Status]])</f>
        <v>18835-6258-Aktiv ansættelse</v>
      </c>
    </row>
    <row r="4728" spans="13:21" x14ac:dyDescent="0.4">
      <c r="M4728" s="35" t="s">
        <v>51275</v>
      </c>
      <c r="N4728" s="35" t="s">
        <v>51276</v>
      </c>
      <c r="O4728" s="35" t="s">
        <v>51277</v>
      </c>
      <c r="P4728" s="35" t="s">
        <v>51278</v>
      </c>
      <c r="Q4728" s="35" t="s">
        <v>29718</v>
      </c>
      <c r="R4728" s="35" t="s">
        <v>29719</v>
      </c>
      <c r="S4728" s="35" t="s">
        <v>51279</v>
      </c>
      <c r="T4728" s="36" t="s">
        <v>358</v>
      </c>
      <c r="U4728" s="39" t="str">
        <f>_xlfn.CONCAT(Tabel4[[#This Row],[Personnr.]],"-",Tabel4[[#This Row],[Afdeling]],"-",Tabel4[[#This Row],[ASS_Status]])</f>
        <v>36761-2823-Inactive - Payroll Eligible</v>
      </c>
    </row>
    <row r="4729" spans="13:21" x14ac:dyDescent="0.4">
      <c r="M4729" s="35" t="s">
        <v>9956</v>
      </c>
      <c r="N4729" s="35" t="s">
        <v>51280</v>
      </c>
      <c r="O4729" s="35" t="s">
        <v>9957</v>
      </c>
      <c r="P4729" s="35" t="s">
        <v>34078</v>
      </c>
      <c r="Q4729" s="35" t="s">
        <v>29721</v>
      </c>
      <c r="R4729" s="35" t="s">
        <v>30311</v>
      </c>
      <c r="S4729" s="35" t="s">
        <v>9958</v>
      </c>
      <c r="T4729" s="36" t="s">
        <v>29712</v>
      </c>
      <c r="U4729" s="39" t="str">
        <f>_xlfn.CONCAT(Tabel4[[#This Row],[Personnr.]],"-",Tabel4[[#This Row],[Afdeling]],"-",Tabel4[[#This Row],[ASS_Status]])</f>
        <v>746-7640-Aktiv ansættelse</v>
      </c>
    </row>
    <row r="4730" spans="13:21" x14ac:dyDescent="0.4">
      <c r="M4730" s="35" t="s">
        <v>9959</v>
      </c>
      <c r="N4730" s="35" t="s">
        <v>51281</v>
      </c>
      <c r="O4730" s="35" t="s">
        <v>9960</v>
      </c>
      <c r="P4730" s="35" t="s">
        <v>34079</v>
      </c>
      <c r="Q4730" s="35" t="s">
        <v>29721</v>
      </c>
      <c r="R4730" s="35" t="s">
        <v>29729</v>
      </c>
      <c r="S4730" s="35" t="s">
        <v>9961</v>
      </c>
      <c r="T4730" s="36" t="s">
        <v>11714</v>
      </c>
      <c r="U4730" s="39" t="str">
        <f>_xlfn.CONCAT(Tabel4[[#This Row],[Personnr.]],"-",Tabel4[[#This Row],[Afdeling]],"-",Tabel4[[#This Row],[ASS_Status]])</f>
        <v>594-6259-Aktiv ansættelse</v>
      </c>
    </row>
    <row r="4731" spans="13:21" x14ac:dyDescent="0.4">
      <c r="M4731" s="35" t="s">
        <v>9962</v>
      </c>
      <c r="N4731" s="35" t="s">
        <v>51282</v>
      </c>
      <c r="O4731" s="35" t="s">
        <v>9963</v>
      </c>
      <c r="P4731" s="35" t="s">
        <v>34080</v>
      </c>
      <c r="Q4731" s="35" t="s">
        <v>29721</v>
      </c>
      <c r="R4731" s="35" t="s">
        <v>29780</v>
      </c>
      <c r="S4731" s="35" t="s">
        <v>9964</v>
      </c>
      <c r="T4731" s="36" t="s">
        <v>538</v>
      </c>
      <c r="U4731" s="39" t="str">
        <f>_xlfn.CONCAT(Tabel4[[#This Row],[Personnr.]],"-",Tabel4[[#This Row],[Afdeling]],"-",Tabel4[[#This Row],[ASS_Status]])</f>
        <v>1586-3425-Aktiv ansættelse</v>
      </c>
    </row>
    <row r="4732" spans="13:21" x14ac:dyDescent="0.4">
      <c r="M4732" s="35" t="s">
        <v>9965</v>
      </c>
      <c r="N4732" s="35" t="s">
        <v>51283</v>
      </c>
      <c r="O4732" s="35" t="s">
        <v>9966</v>
      </c>
      <c r="P4732" s="35" t="s">
        <v>34081</v>
      </c>
      <c r="Q4732" s="35" t="s">
        <v>29721</v>
      </c>
      <c r="R4732" s="35" t="s">
        <v>29726</v>
      </c>
      <c r="S4732" s="35" t="s">
        <v>9967</v>
      </c>
      <c r="T4732" s="36" t="s">
        <v>8784</v>
      </c>
      <c r="U4732" s="39" t="str">
        <f>_xlfn.CONCAT(Tabel4[[#This Row],[Personnr.]],"-",Tabel4[[#This Row],[Afdeling]],"-",Tabel4[[#This Row],[ASS_Status]])</f>
        <v>18695-2741-Aktiv ansættelse</v>
      </c>
    </row>
    <row r="4733" spans="13:21" ht="33.75" x14ac:dyDescent="0.4">
      <c r="M4733" s="35" t="s">
        <v>9968</v>
      </c>
      <c r="N4733" s="35" t="s">
        <v>51284</v>
      </c>
      <c r="O4733" s="35" t="s">
        <v>313</v>
      </c>
      <c r="P4733" s="35" t="s">
        <v>34082</v>
      </c>
      <c r="Q4733" s="35" t="s">
        <v>29721</v>
      </c>
      <c r="R4733" s="35" t="s">
        <v>29726</v>
      </c>
      <c r="S4733" s="35" t="s">
        <v>9969</v>
      </c>
      <c r="T4733" s="36" t="s">
        <v>244</v>
      </c>
      <c r="U4733" s="39" t="str">
        <f>_xlfn.CONCAT(Tabel4[[#This Row],[Personnr.]],"-",Tabel4[[#This Row],[Afdeling]],"-",Tabel4[[#This Row],[ASS_Status]])</f>
        <v>2759-2514-Aktiv ansættelse</v>
      </c>
    </row>
    <row r="4734" spans="13:21" x14ac:dyDescent="0.4">
      <c r="M4734" s="35" t="s">
        <v>9970</v>
      </c>
      <c r="N4734" s="35" t="s">
        <v>51285</v>
      </c>
      <c r="O4734" s="35" t="s">
        <v>9971</v>
      </c>
      <c r="P4734" s="35" t="s">
        <v>34083</v>
      </c>
      <c r="Q4734" s="35" t="s">
        <v>29718</v>
      </c>
      <c r="R4734" s="35" t="s">
        <v>29791</v>
      </c>
      <c r="S4734" s="35" t="s">
        <v>9972</v>
      </c>
      <c r="T4734" s="36" t="s">
        <v>647</v>
      </c>
      <c r="U4734" s="39" t="str">
        <f>_xlfn.CONCAT(Tabel4[[#This Row],[Personnr.]],"-",Tabel4[[#This Row],[Afdeling]],"-",Tabel4[[#This Row],[ASS_Status]])</f>
        <v>15879-4790-Inactive - Payroll Eligible</v>
      </c>
    </row>
    <row r="4735" spans="13:21" x14ac:dyDescent="0.4">
      <c r="M4735" s="35" t="s">
        <v>34084</v>
      </c>
      <c r="N4735" s="35" t="s">
        <v>51286</v>
      </c>
      <c r="O4735" s="35" t="s">
        <v>34085</v>
      </c>
      <c r="P4735" s="35" t="s">
        <v>34086</v>
      </c>
      <c r="Q4735" s="35" t="s">
        <v>29721</v>
      </c>
      <c r="R4735" s="35" t="s">
        <v>29726</v>
      </c>
      <c r="S4735" s="35" t="s">
        <v>34087</v>
      </c>
      <c r="T4735" s="36" t="s">
        <v>42501</v>
      </c>
      <c r="U4735" s="39" t="str">
        <f>_xlfn.CONCAT(Tabel4[[#This Row],[Personnr.]],"-",Tabel4[[#This Row],[Afdeling]],"-",Tabel4[[#This Row],[ASS_Status]])</f>
        <v>35275-2291-Aktiv ansættelse</v>
      </c>
    </row>
    <row r="4736" spans="13:21" x14ac:dyDescent="0.4">
      <c r="M4736" s="35" t="s">
        <v>9973</v>
      </c>
      <c r="N4736" s="35" t="s">
        <v>51287</v>
      </c>
      <c r="O4736" s="35" t="s">
        <v>9974</v>
      </c>
      <c r="P4736" s="35" t="s">
        <v>34088</v>
      </c>
      <c r="Q4736" s="35" t="s">
        <v>29721</v>
      </c>
      <c r="R4736" s="35" t="s">
        <v>29786</v>
      </c>
      <c r="S4736" s="35" t="s">
        <v>9975</v>
      </c>
      <c r="T4736" s="36" t="s">
        <v>45751</v>
      </c>
      <c r="U4736" s="39" t="str">
        <f>_xlfn.CONCAT(Tabel4[[#This Row],[Personnr.]],"-",Tabel4[[#This Row],[Afdeling]],"-",Tabel4[[#This Row],[ASS_Status]])</f>
        <v>23173-2941-Aktiv ansættelse</v>
      </c>
    </row>
    <row r="4737" spans="13:21" x14ac:dyDescent="0.4">
      <c r="M4737" s="35" t="s">
        <v>9976</v>
      </c>
      <c r="N4737" s="35" t="s">
        <v>51288</v>
      </c>
      <c r="O4737" s="35" t="s">
        <v>9977</v>
      </c>
      <c r="P4737" s="35" t="s">
        <v>34089</v>
      </c>
      <c r="Q4737" s="35" t="s">
        <v>29721</v>
      </c>
      <c r="R4737" s="35" t="s">
        <v>30036</v>
      </c>
      <c r="S4737" s="35" t="s">
        <v>9978</v>
      </c>
      <c r="T4737" s="36" t="s">
        <v>29700</v>
      </c>
      <c r="U4737" s="39" t="str">
        <f>_xlfn.CONCAT(Tabel4[[#This Row],[Personnr.]],"-",Tabel4[[#This Row],[Afdeling]],"-",Tabel4[[#This Row],[ASS_Status]])</f>
        <v>15455-1019-Aktiv ansættelse</v>
      </c>
    </row>
    <row r="4738" spans="13:21" ht="33.75" x14ac:dyDescent="0.4">
      <c r="M4738" s="35" t="s">
        <v>9979</v>
      </c>
      <c r="N4738" s="35" t="s">
        <v>51289</v>
      </c>
      <c r="O4738" s="35" t="s">
        <v>314</v>
      </c>
      <c r="P4738" s="35" t="s">
        <v>34090</v>
      </c>
      <c r="Q4738" s="35" t="s">
        <v>29718</v>
      </c>
      <c r="R4738" s="35" t="s">
        <v>29879</v>
      </c>
      <c r="S4738" s="35" t="s">
        <v>9980</v>
      </c>
      <c r="T4738" s="36" t="s">
        <v>249</v>
      </c>
      <c r="U4738" s="39" t="str">
        <f>_xlfn.CONCAT(Tabel4[[#This Row],[Personnr.]],"-",Tabel4[[#This Row],[Afdeling]],"-",Tabel4[[#This Row],[ASS_Status]])</f>
        <v>2760-2524-Inactive - Payroll Eligible</v>
      </c>
    </row>
    <row r="4739" spans="13:21" x14ac:dyDescent="0.4">
      <c r="M4739" s="35" t="s">
        <v>9981</v>
      </c>
      <c r="N4739" s="35" t="s">
        <v>51290</v>
      </c>
      <c r="O4739" s="35" t="s">
        <v>9982</v>
      </c>
      <c r="P4739" s="35" t="s">
        <v>34091</v>
      </c>
      <c r="Q4739" s="35" t="s">
        <v>29718</v>
      </c>
      <c r="R4739" s="35" t="s">
        <v>29748</v>
      </c>
      <c r="S4739" s="35" t="s">
        <v>9983</v>
      </c>
      <c r="T4739" s="36" t="s">
        <v>536</v>
      </c>
      <c r="U4739" s="39" t="str">
        <f>_xlfn.CONCAT(Tabel4[[#This Row],[Personnr.]],"-",Tabel4[[#This Row],[Afdeling]],"-",Tabel4[[#This Row],[ASS_Status]])</f>
        <v>26273-3423-Inactive - Payroll Eligible</v>
      </c>
    </row>
    <row r="4740" spans="13:21" x14ac:dyDescent="0.4">
      <c r="M4740" s="35" t="s">
        <v>9984</v>
      </c>
      <c r="N4740" s="35" t="s">
        <v>51291</v>
      </c>
      <c r="O4740" s="35" t="s">
        <v>9985</v>
      </c>
      <c r="P4740" s="35" t="s">
        <v>34092</v>
      </c>
      <c r="Q4740" s="35" t="s">
        <v>29721</v>
      </c>
      <c r="R4740" s="35" t="s">
        <v>29719</v>
      </c>
      <c r="S4740" s="35" t="s">
        <v>9986</v>
      </c>
      <c r="T4740" s="36" t="s">
        <v>29706</v>
      </c>
      <c r="U4740" s="39" t="str">
        <f>_xlfn.CONCAT(Tabel4[[#This Row],[Personnr.]],"-",Tabel4[[#This Row],[Afdeling]],"-",Tabel4[[#This Row],[ASS_Status]])</f>
        <v>32722-2295-Aktiv ansættelse</v>
      </c>
    </row>
    <row r="4741" spans="13:21" x14ac:dyDescent="0.4">
      <c r="M4741" s="35" t="s">
        <v>9987</v>
      </c>
      <c r="N4741" s="35" t="s">
        <v>51292</v>
      </c>
      <c r="O4741" s="35" t="s">
        <v>9988</v>
      </c>
      <c r="P4741" s="35" t="s">
        <v>34093</v>
      </c>
      <c r="Q4741" s="35" t="s">
        <v>29718</v>
      </c>
      <c r="R4741" s="35" t="s">
        <v>29719</v>
      </c>
      <c r="S4741" s="35" t="s">
        <v>9989</v>
      </c>
      <c r="T4741" s="36" t="s">
        <v>304</v>
      </c>
      <c r="U4741" s="39" t="str">
        <f>_xlfn.CONCAT(Tabel4[[#This Row],[Personnr.]],"-",Tabel4[[#This Row],[Afdeling]],"-",Tabel4[[#This Row],[ASS_Status]])</f>
        <v>20305-2743-Inactive - Payroll Eligible</v>
      </c>
    </row>
    <row r="4742" spans="13:21" x14ac:dyDescent="0.4">
      <c r="M4742" s="35" t="s">
        <v>9987</v>
      </c>
      <c r="N4742" s="35"/>
      <c r="O4742" s="35"/>
      <c r="P4742" s="35" t="s">
        <v>43138</v>
      </c>
      <c r="Q4742" s="35" t="s">
        <v>29718</v>
      </c>
      <c r="R4742" s="35" t="s">
        <v>29737</v>
      </c>
      <c r="S4742" s="35" t="s">
        <v>9989</v>
      </c>
      <c r="T4742" s="36" t="s">
        <v>326</v>
      </c>
      <c r="U4742" s="39" t="str">
        <f>_xlfn.CONCAT(Tabel4[[#This Row],[Personnr.]],"-",Tabel4[[#This Row],[Afdeling]],"-",Tabel4[[#This Row],[ASS_Status]])</f>
        <v>-2778-Inactive - Payroll Eligible</v>
      </c>
    </row>
    <row r="4743" spans="13:21" x14ac:dyDescent="0.4">
      <c r="M4743" s="35" t="s">
        <v>9990</v>
      </c>
      <c r="N4743" s="35" t="s">
        <v>51293</v>
      </c>
      <c r="O4743" s="35" t="s">
        <v>9991</v>
      </c>
      <c r="P4743" s="35" t="s">
        <v>34094</v>
      </c>
      <c r="Q4743" s="35" t="s">
        <v>29721</v>
      </c>
      <c r="R4743" s="35" t="s">
        <v>30311</v>
      </c>
      <c r="S4743" s="35" t="s">
        <v>9992</v>
      </c>
      <c r="T4743" s="36" t="s">
        <v>726</v>
      </c>
      <c r="U4743" s="39" t="str">
        <f>_xlfn.CONCAT(Tabel4[[#This Row],[Personnr.]],"-",Tabel4[[#This Row],[Afdeling]],"-",Tabel4[[#This Row],[ASS_Status]])</f>
        <v>31801-6271-Aktiv ansættelse</v>
      </c>
    </row>
    <row r="4744" spans="13:21" x14ac:dyDescent="0.4">
      <c r="M4744" s="35" t="s">
        <v>9993</v>
      </c>
      <c r="N4744" s="35" t="s">
        <v>51294</v>
      </c>
      <c r="O4744" s="35" t="s">
        <v>9994</v>
      </c>
      <c r="P4744" s="35" t="s">
        <v>34095</v>
      </c>
      <c r="Q4744" s="35" t="s">
        <v>29718</v>
      </c>
      <c r="R4744" s="35" t="s">
        <v>30084</v>
      </c>
      <c r="S4744" s="35" t="s">
        <v>9995</v>
      </c>
      <c r="T4744" s="36"/>
      <c r="U4744" s="39" t="str">
        <f>_xlfn.CONCAT(Tabel4[[#This Row],[Personnr.]],"-",Tabel4[[#This Row],[Afdeling]],"-",Tabel4[[#This Row],[ASS_Status]])</f>
        <v>19775--Inactive - Payroll Eligible</v>
      </c>
    </row>
    <row r="4745" spans="13:21" x14ac:dyDescent="0.4">
      <c r="M4745" s="35" t="s">
        <v>9993</v>
      </c>
      <c r="N4745" s="35"/>
      <c r="O4745" s="35"/>
      <c r="P4745" s="35" t="s">
        <v>34096</v>
      </c>
      <c r="Q4745" s="35" t="s">
        <v>29718</v>
      </c>
      <c r="R4745" s="35" t="s">
        <v>29754</v>
      </c>
      <c r="S4745" s="35" t="s">
        <v>9995</v>
      </c>
      <c r="T4745" s="36" t="s">
        <v>862</v>
      </c>
      <c r="U4745" s="39" t="str">
        <f>_xlfn.CONCAT(Tabel4[[#This Row],[Personnr.]],"-",Tabel4[[#This Row],[Afdeling]],"-",Tabel4[[#This Row],[ASS_Status]])</f>
        <v>-8625-Inactive - Payroll Eligible</v>
      </c>
    </row>
    <row r="4746" spans="13:21" x14ac:dyDescent="0.4">
      <c r="M4746" s="35" t="s">
        <v>9996</v>
      </c>
      <c r="N4746" s="35" t="s">
        <v>51295</v>
      </c>
      <c r="O4746" s="35" t="s">
        <v>9997</v>
      </c>
      <c r="P4746" s="35" t="s">
        <v>34097</v>
      </c>
      <c r="Q4746" s="35" t="s">
        <v>29718</v>
      </c>
      <c r="R4746" s="35" t="s">
        <v>29737</v>
      </c>
      <c r="S4746" s="35" t="s">
        <v>9998</v>
      </c>
      <c r="T4746" s="36" t="s">
        <v>338</v>
      </c>
      <c r="U4746" s="39" t="str">
        <f>_xlfn.CONCAT(Tabel4[[#This Row],[Personnr.]],"-",Tabel4[[#This Row],[Afdeling]],"-",Tabel4[[#This Row],[ASS_Status]])</f>
        <v>18990-2790-Inactive - Payroll Eligible</v>
      </c>
    </row>
    <row r="4747" spans="13:21" x14ac:dyDescent="0.4">
      <c r="M4747" s="35" t="s">
        <v>9999</v>
      </c>
      <c r="N4747" s="35" t="s">
        <v>51296</v>
      </c>
      <c r="O4747" s="35" t="s">
        <v>10000</v>
      </c>
      <c r="P4747" s="35" t="s">
        <v>34098</v>
      </c>
      <c r="Q4747" s="35" t="s">
        <v>29718</v>
      </c>
      <c r="R4747" s="35" t="s">
        <v>29726</v>
      </c>
      <c r="S4747" s="35" t="s">
        <v>10001</v>
      </c>
      <c r="T4747" s="36" t="s">
        <v>320</v>
      </c>
      <c r="U4747" s="39" t="str">
        <f>_xlfn.CONCAT(Tabel4[[#This Row],[Personnr.]],"-",Tabel4[[#This Row],[Afdeling]],"-",Tabel4[[#This Row],[ASS_Status]])</f>
        <v>23324-2772-Inactive - Payroll Eligible</v>
      </c>
    </row>
    <row r="4748" spans="13:21" x14ac:dyDescent="0.4">
      <c r="M4748" s="35" t="s">
        <v>10002</v>
      </c>
      <c r="N4748" s="35" t="s">
        <v>51297</v>
      </c>
      <c r="O4748" s="35" t="s">
        <v>10003</v>
      </c>
      <c r="P4748" s="35" t="s">
        <v>34099</v>
      </c>
      <c r="Q4748" s="35" t="s">
        <v>29718</v>
      </c>
      <c r="R4748" s="35" t="s">
        <v>29761</v>
      </c>
      <c r="S4748" s="35" t="s">
        <v>10004</v>
      </c>
      <c r="T4748" s="36" t="s">
        <v>161</v>
      </c>
      <c r="U4748" s="39" t="str">
        <f>_xlfn.CONCAT(Tabel4[[#This Row],[Personnr.]],"-",Tabel4[[#This Row],[Afdeling]],"-",Tabel4[[#This Row],[ASS_Status]])</f>
        <v>25917-2305-Inactive - Payroll Eligible</v>
      </c>
    </row>
    <row r="4749" spans="13:21" x14ac:dyDescent="0.4">
      <c r="M4749" s="35" t="s">
        <v>10005</v>
      </c>
      <c r="N4749" s="35" t="s">
        <v>51298</v>
      </c>
      <c r="O4749" s="35" t="s">
        <v>10006</v>
      </c>
      <c r="P4749" s="35" t="s">
        <v>34100</v>
      </c>
      <c r="Q4749" s="35" t="s">
        <v>29718</v>
      </c>
      <c r="R4749" s="35" t="s">
        <v>29754</v>
      </c>
      <c r="S4749" s="35" t="s">
        <v>10007</v>
      </c>
      <c r="T4749" s="36" t="s">
        <v>886</v>
      </c>
      <c r="U4749" s="39" t="str">
        <f>_xlfn.CONCAT(Tabel4[[#This Row],[Personnr.]],"-",Tabel4[[#This Row],[Afdeling]],"-",Tabel4[[#This Row],[ASS_Status]])</f>
        <v>23998-8800-Inactive - Payroll Eligible</v>
      </c>
    </row>
    <row r="4750" spans="13:21" ht="33.75" x14ac:dyDescent="0.4">
      <c r="M4750" s="35" t="s">
        <v>10008</v>
      </c>
      <c r="N4750" s="35" t="s">
        <v>51299</v>
      </c>
      <c r="O4750" s="35" t="s">
        <v>10009</v>
      </c>
      <c r="P4750" s="35" t="s">
        <v>34101</v>
      </c>
      <c r="Q4750" s="35" t="s">
        <v>29718</v>
      </c>
      <c r="R4750" s="35" t="s">
        <v>29737</v>
      </c>
      <c r="S4750" s="35" t="s">
        <v>10010</v>
      </c>
      <c r="T4750" s="36" t="s">
        <v>540</v>
      </c>
      <c r="U4750" s="39" t="str">
        <f>_xlfn.CONCAT(Tabel4[[#This Row],[Personnr.]],"-",Tabel4[[#This Row],[Afdeling]],"-",Tabel4[[#This Row],[ASS_Status]])</f>
        <v>24508-3432-Inactive - Payroll Eligible</v>
      </c>
    </row>
    <row r="4751" spans="13:21" x14ac:dyDescent="0.4">
      <c r="M4751" s="35" t="s">
        <v>10011</v>
      </c>
      <c r="N4751" s="35" t="s">
        <v>51300</v>
      </c>
      <c r="O4751" s="35" t="s">
        <v>10012</v>
      </c>
      <c r="P4751" s="35" t="s">
        <v>34102</v>
      </c>
      <c r="Q4751" s="35" t="s">
        <v>29721</v>
      </c>
      <c r="R4751" s="35" t="s">
        <v>29748</v>
      </c>
      <c r="S4751" s="35" t="s">
        <v>10013</v>
      </c>
      <c r="T4751" s="36" t="s">
        <v>371</v>
      </c>
      <c r="U4751" s="39" t="str">
        <f>_xlfn.CONCAT(Tabel4[[#This Row],[Personnr.]],"-",Tabel4[[#This Row],[Afdeling]],"-",Tabel4[[#This Row],[ASS_Status]])</f>
        <v>27941-2841-Aktiv ansættelse</v>
      </c>
    </row>
    <row r="4752" spans="13:21" ht="33.75" x14ac:dyDescent="0.4">
      <c r="M4752" s="35" t="s">
        <v>10014</v>
      </c>
      <c r="N4752" s="35" t="s">
        <v>51301</v>
      </c>
      <c r="O4752" s="35" t="s">
        <v>10015</v>
      </c>
      <c r="P4752" s="35" t="s">
        <v>34103</v>
      </c>
      <c r="Q4752" s="35" t="s">
        <v>29718</v>
      </c>
      <c r="R4752" s="35" t="s">
        <v>29745</v>
      </c>
      <c r="S4752" s="35" t="s">
        <v>10016</v>
      </c>
      <c r="T4752" s="36" t="s">
        <v>85</v>
      </c>
      <c r="U4752" s="39" t="str">
        <f>_xlfn.CONCAT(Tabel4[[#This Row],[Personnr.]],"-",Tabel4[[#This Row],[Afdeling]],"-",Tabel4[[#This Row],[ASS_Status]])</f>
        <v>33170-1118-Inactive - Payroll Eligible</v>
      </c>
    </row>
    <row r="4753" spans="13:21" ht="33.75" x14ac:dyDescent="0.4">
      <c r="M4753" s="35" t="s">
        <v>10017</v>
      </c>
      <c r="N4753" s="35" t="s">
        <v>51302</v>
      </c>
      <c r="O4753" s="35" t="s">
        <v>10018</v>
      </c>
      <c r="P4753" s="35" t="s">
        <v>34104</v>
      </c>
      <c r="Q4753" s="35" t="s">
        <v>29718</v>
      </c>
      <c r="R4753" s="35" t="s">
        <v>29761</v>
      </c>
      <c r="S4753" s="35" t="s">
        <v>10019</v>
      </c>
      <c r="T4753" s="36" t="s">
        <v>358</v>
      </c>
      <c r="U4753" s="39" t="str">
        <f>_xlfn.CONCAT(Tabel4[[#This Row],[Personnr.]],"-",Tabel4[[#This Row],[Afdeling]],"-",Tabel4[[#This Row],[ASS_Status]])</f>
        <v>30257-2823-Inactive - Payroll Eligible</v>
      </c>
    </row>
    <row r="4754" spans="13:21" x14ac:dyDescent="0.4">
      <c r="M4754" s="35" t="s">
        <v>10020</v>
      </c>
      <c r="N4754" s="35" t="s">
        <v>51303</v>
      </c>
      <c r="O4754" s="35" t="s">
        <v>10021</v>
      </c>
      <c r="P4754" s="35" t="s">
        <v>34105</v>
      </c>
      <c r="Q4754" s="35" t="s">
        <v>29718</v>
      </c>
      <c r="R4754" s="35" t="s">
        <v>29745</v>
      </c>
      <c r="S4754" s="35" t="s">
        <v>10022</v>
      </c>
      <c r="T4754" s="36" t="s">
        <v>39</v>
      </c>
      <c r="U4754" s="39" t="str">
        <f>_xlfn.CONCAT(Tabel4[[#This Row],[Personnr.]],"-",Tabel4[[#This Row],[Afdeling]],"-",Tabel4[[#This Row],[ASS_Status]])</f>
        <v>32341-0132-Inactive - Payroll Eligible</v>
      </c>
    </row>
    <row r="4755" spans="13:21" x14ac:dyDescent="0.4">
      <c r="M4755" s="35" t="s">
        <v>10020</v>
      </c>
      <c r="N4755" s="35"/>
      <c r="O4755" s="35"/>
      <c r="P4755" s="35" t="s">
        <v>34106</v>
      </c>
      <c r="Q4755" s="35" t="s">
        <v>29718</v>
      </c>
      <c r="R4755" s="35" t="s">
        <v>29745</v>
      </c>
      <c r="S4755" s="35" t="s">
        <v>10022</v>
      </c>
      <c r="T4755" s="36" t="s">
        <v>39</v>
      </c>
      <c r="U4755" s="39" t="str">
        <f>_xlfn.CONCAT(Tabel4[[#This Row],[Personnr.]],"-",Tabel4[[#This Row],[Afdeling]],"-",Tabel4[[#This Row],[ASS_Status]])</f>
        <v>-0132-Inactive - Payroll Eligible</v>
      </c>
    </row>
    <row r="4756" spans="13:21" x14ac:dyDescent="0.4">
      <c r="M4756" s="35" t="s">
        <v>10020</v>
      </c>
      <c r="N4756" s="35"/>
      <c r="O4756" s="35"/>
      <c r="P4756" s="35" t="s">
        <v>34107</v>
      </c>
      <c r="Q4756" s="35" t="s">
        <v>29718</v>
      </c>
      <c r="R4756" s="35" t="s">
        <v>29745</v>
      </c>
      <c r="S4756" s="35" t="s">
        <v>10022</v>
      </c>
      <c r="T4756" s="36" t="s">
        <v>586</v>
      </c>
      <c r="U4756" s="39" t="str">
        <f>_xlfn.CONCAT(Tabel4[[#This Row],[Personnr.]],"-",Tabel4[[#This Row],[Afdeling]],"-",Tabel4[[#This Row],[ASS_Status]])</f>
        <v>-4200-Inactive - Payroll Eligible</v>
      </c>
    </row>
    <row r="4757" spans="13:21" ht="33.75" x14ac:dyDescent="0.4">
      <c r="M4757" s="35" t="s">
        <v>10023</v>
      </c>
      <c r="N4757" s="35" t="s">
        <v>51304</v>
      </c>
      <c r="O4757" s="35" t="s">
        <v>10024</v>
      </c>
      <c r="P4757" s="35" t="s">
        <v>34108</v>
      </c>
      <c r="Q4757" s="35" t="s">
        <v>29718</v>
      </c>
      <c r="R4757" s="35" t="s">
        <v>29745</v>
      </c>
      <c r="S4757" s="35" t="s">
        <v>10025</v>
      </c>
      <c r="T4757" s="36" t="s">
        <v>587</v>
      </c>
      <c r="U4757" s="39" t="str">
        <f>_xlfn.CONCAT(Tabel4[[#This Row],[Personnr.]],"-",Tabel4[[#This Row],[Afdeling]],"-",Tabel4[[#This Row],[ASS_Status]])</f>
        <v>32233-4201-Inactive - Payroll Eligible</v>
      </c>
    </row>
    <row r="4758" spans="13:21" x14ac:dyDescent="0.4">
      <c r="M4758" s="35" t="s">
        <v>44736</v>
      </c>
      <c r="N4758" s="35" t="s">
        <v>51305</v>
      </c>
      <c r="O4758" s="35" t="s">
        <v>44737</v>
      </c>
      <c r="P4758" s="35" t="s">
        <v>43139</v>
      </c>
      <c r="Q4758" s="35" t="s">
        <v>29718</v>
      </c>
      <c r="R4758" s="35" t="s">
        <v>29745</v>
      </c>
      <c r="S4758" s="35" t="s">
        <v>43140</v>
      </c>
      <c r="T4758" s="36" t="s">
        <v>39</v>
      </c>
      <c r="U4758" s="39" t="str">
        <f>_xlfn.CONCAT(Tabel4[[#This Row],[Personnr.]],"-",Tabel4[[#This Row],[Afdeling]],"-",Tabel4[[#This Row],[ASS_Status]])</f>
        <v>36472-0132-Inactive - Payroll Eligible</v>
      </c>
    </row>
    <row r="4759" spans="13:21" x14ac:dyDescent="0.4">
      <c r="M4759" s="35" t="s">
        <v>44736</v>
      </c>
      <c r="N4759" s="35"/>
      <c r="O4759" s="35"/>
      <c r="P4759" s="35" t="s">
        <v>51306</v>
      </c>
      <c r="Q4759" s="35" t="s">
        <v>29718</v>
      </c>
      <c r="R4759" s="35" t="s">
        <v>29745</v>
      </c>
      <c r="S4759" s="35" t="s">
        <v>43140</v>
      </c>
      <c r="T4759" s="36" t="s">
        <v>39</v>
      </c>
      <c r="U4759" s="39" t="str">
        <f>_xlfn.CONCAT(Tabel4[[#This Row],[Personnr.]],"-",Tabel4[[#This Row],[Afdeling]],"-",Tabel4[[#This Row],[ASS_Status]])</f>
        <v>-0132-Inactive - Payroll Eligible</v>
      </c>
    </row>
    <row r="4760" spans="13:21" x14ac:dyDescent="0.4">
      <c r="M4760" s="35" t="s">
        <v>10026</v>
      </c>
      <c r="N4760" s="35" t="s">
        <v>51307</v>
      </c>
      <c r="O4760" s="35" t="s">
        <v>10027</v>
      </c>
      <c r="P4760" s="35" t="s">
        <v>34109</v>
      </c>
      <c r="Q4760" s="35" t="s">
        <v>29718</v>
      </c>
      <c r="R4760" s="35" t="s">
        <v>29754</v>
      </c>
      <c r="S4760" s="35" t="s">
        <v>10028</v>
      </c>
      <c r="T4760" s="36" t="s">
        <v>757</v>
      </c>
      <c r="U4760" s="39" t="str">
        <f>_xlfn.CONCAT(Tabel4[[#This Row],[Personnr.]],"-",Tabel4[[#This Row],[Afdeling]],"-",Tabel4[[#This Row],[ASS_Status]])</f>
        <v>33889-7710-Inactive - Payroll Eligible</v>
      </c>
    </row>
    <row r="4761" spans="13:21" x14ac:dyDescent="0.4">
      <c r="M4761" s="35" t="s">
        <v>27896</v>
      </c>
      <c r="N4761" s="35" t="s">
        <v>51308</v>
      </c>
      <c r="O4761" s="35" t="s">
        <v>27897</v>
      </c>
      <c r="P4761" s="35" t="s">
        <v>34110</v>
      </c>
      <c r="Q4761" s="35" t="s">
        <v>29718</v>
      </c>
      <c r="R4761" s="35" t="s">
        <v>29745</v>
      </c>
      <c r="S4761" s="35" t="s">
        <v>27898</v>
      </c>
      <c r="T4761" s="36" t="s">
        <v>39</v>
      </c>
      <c r="U4761" s="39" t="str">
        <f>_xlfn.CONCAT(Tabel4[[#This Row],[Personnr.]],"-",Tabel4[[#This Row],[Afdeling]],"-",Tabel4[[#This Row],[ASS_Status]])</f>
        <v>34826-0132-Inactive - Payroll Eligible</v>
      </c>
    </row>
    <row r="4762" spans="13:21" x14ac:dyDescent="0.4">
      <c r="M4762" s="35" t="s">
        <v>10029</v>
      </c>
      <c r="N4762" s="35" t="s">
        <v>51309</v>
      </c>
      <c r="O4762" s="35" t="s">
        <v>10030</v>
      </c>
      <c r="P4762" s="35" t="s">
        <v>34111</v>
      </c>
      <c r="Q4762" s="35" t="s">
        <v>29718</v>
      </c>
      <c r="R4762" s="35" t="s">
        <v>29745</v>
      </c>
      <c r="S4762" s="35" t="s">
        <v>10031</v>
      </c>
      <c r="T4762" s="36" t="s">
        <v>32904</v>
      </c>
      <c r="U4762" s="39" t="str">
        <f>_xlfn.CONCAT(Tabel4[[#This Row],[Personnr.]],"-",Tabel4[[#This Row],[Afdeling]],"-",Tabel4[[#This Row],[ASS_Status]])</f>
        <v>33279-60-Inactive - Payroll Eligible</v>
      </c>
    </row>
    <row r="4763" spans="13:21" x14ac:dyDescent="0.4">
      <c r="M4763" s="35" t="s">
        <v>10032</v>
      </c>
      <c r="N4763" s="35" t="s">
        <v>51310</v>
      </c>
      <c r="O4763" s="35" t="s">
        <v>10033</v>
      </c>
      <c r="P4763" s="35" t="s">
        <v>34112</v>
      </c>
      <c r="Q4763" s="35" t="s">
        <v>29718</v>
      </c>
      <c r="R4763" s="35" t="s">
        <v>29745</v>
      </c>
      <c r="S4763" s="35" t="s">
        <v>10034</v>
      </c>
      <c r="T4763" s="36" t="s">
        <v>39</v>
      </c>
      <c r="U4763" s="39" t="str">
        <f>_xlfn.CONCAT(Tabel4[[#This Row],[Personnr.]],"-",Tabel4[[#This Row],[Afdeling]],"-",Tabel4[[#This Row],[ASS_Status]])</f>
        <v>29930-0132-Inactive - Payroll Eligible</v>
      </c>
    </row>
    <row r="4764" spans="13:21" x14ac:dyDescent="0.4">
      <c r="M4764" s="35" t="s">
        <v>10032</v>
      </c>
      <c r="N4764" s="35"/>
      <c r="O4764" s="35"/>
      <c r="P4764" s="35" t="s">
        <v>34113</v>
      </c>
      <c r="Q4764" s="35" t="s">
        <v>29718</v>
      </c>
      <c r="R4764" s="35" t="s">
        <v>29745</v>
      </c>
      <c r="S4764" s="35" t="s">
        <v>10034</v>
      </c>
      <c r="T4764" s="36" t="s">
        <v>39</v>
      </c>
      <c r="U4764" s="39" t="str">
        <f>_xlfn.CONCAT(Tabel4[[#This Row],[Personnr.]],"-",Tabel4[[#This Row],[Afdeling]],"-",Tabel4[[#This Row],[ASS_Status]])</f>
        <v>-0132-Inactive - Payroll Eligible</v>
      </c>
    </row>
    <row r="4765" spans="13:21" x14ac:dyDescent="0.4">
      <c r="M4765" s="35" t="s">
        <v>51311</v>
      </c>
      <c r="N4765" s="35" t="s">
        <v>51312</v>
      </c>
      <c r="O4765" s="35" t="s">
        <v>51313</v>
      </c>
      <c r="P4765" s="35" t="s">
        <v>51314</v>
      </c>
      <c r="Q4765" s="35" t="s">
        <v>29718</v>
      </c>
      <c r="R4765" s="35" t="s">
        <v>29745</v>
      </c>
      <c r="S4765" s="35" t="s">
        <v>51315</v>
      </c>
      <c r="T4765" s="36" t="s">
        <v>586</v>
      </c>
      <c r="U4765" s="39" t="str">
        <f>_xlfn.CONCAT(Tabel4[[#This Row],[Personnr.]],"-",Tabel4[[#This Row],[Afdeling]],"-",Tabel4[[#This Row],[ASS_Status]])</f>
        <v>37098-4200-Inactive - Payroll Eligible</v>
      </c>
    </row>
    <row r="4766" spans="13:21" x14ac:dyDescent="0.4">
      <c r="M4766" s="35" t="s">
        <v>51316</v>
      </c>
      <c r="N4766" s="35" t="s">
        <v>51317</v>
      </c>
      <c r="O4766" s="35" t="s">
        <v>51318</v>
      </c>
      <c r="P4766" s="35" t="s">
        <v>51319</v>
      </c>
      <c r="Q4766" s="35" t="s">
        <v>29718</v>
      </c>
      <c r="R4766" s="35" t="s">
        <v>29745</v>
      </c>
      <c r="S4766" s="35" t="s">
        <v>51320</v>
      </c>
      <c r="T4766" s="36" t="s">
        <v>586</v>
      </c>
      <c r="U4766" s="39" t="str">
        <f>_xlfn.CONCAT(Tabel4[[#This Row],[Personnr.]],"-",Tabel4[[#This Row],[Afdeling]],"-",Tabel4[[#This Row],[ASS_Status]])</f>
        <v>37165-4200-Inactive - Payroll Eligible</v>
      </c>
    </row>
    <row r="4767" spans="13:21" x14ac:dyDescent="0.4">
      <c r="M4767" s="35" t="s">
        <v>51321</v>
      </c>
      <c r="N4767" s="35" t="s">
        <v>51322</v>
      </c>
      <c r="O4767" s="35" t="s">
        <v>51323</v>
      </c>
      <c r="P4767" s="35" t="s">
        <v>51324</v>
      </c>
      <c r="Q4767" s="35" t="s">
        <v>29718</v>
      </c>
      <c r="R4767" s="35" t="s">
        <v>29745</v>
      </c>
      <c r="S4767" s="35" t="s">
        <v>51325</v>
      </c>
      <c r="T4767" s="36" t="s">
        <v>85</v>
      </c>
      <c r="U4767" s="39" t="str">
        <f>_xlfn.CONCAT(Tabel4[[#This Row],[Personnr.]],"-",Tabel4[[#This Row],[Afdeling]],"-",Tabel4[[#This Row],[ASS_Status]])</f>
        <v>37266-1118-Inactive - Payroll Eligible</v>
      </c>
    </row>
    <row r="4768" spans="13:21" x14ac:dyDescent="0.4">
      <c r="M4768" s="35" t="s">
        <v>10035</v>
      </c>
      <c r="N4768" s="35" t="s">
        <v>51326</v>
      </c>
      <c r="O4768" s="35" t="s">
        <v>10036</v>
      </c>
      <c r="P4768" s="35" t="s">
        <v>34114</v>
      </c>
      <c r="Q4768" s="35" t="s">
        <v>29721</v>
      </c>
      <c r="R4768" s="35" t="s">
        <v>29838</v>
      </c>
      <c r="S4768" s="35" t="s">
        <v>10037</v>
      </c>
      <c r="T4768" s="36" t="s">
        <v>29700</v>
      </c>
      <c r="U4768" s="39" t="str">
        <f>_xlfn.CONCAT(Tabel4[[#This Row],[Personnr.]],"-",Tabel4[[#This Row],[Afdeling]],"-",Tabel4[[#This Row],[ASS_Status]])</f>
        <v>15663-1019-Aktiv ansættelse</v>
      </c>
    </row>
    <row r="4769" spans="13:21" x14ac:dyDescent="0.4">
      <c r="M4769" s="35" t="s">
        <v>10038</v>
      </c>
      <c r="N4769" s="35" t="s">
        <v>51327</v>
      </c>
      <c r="O4769" s="35" t="s">
        <v>10039</v>
      </c>
      <c r="P4769" s="35" t="s">
        <v>34115</v>
      </c>
      <c r="Q4769" s="35" t="s">
        <v>29721</v>
      </c>
      <c r="R4769" s="35" t="s">
        <v>29844</v>
      </c>
      <c r="S4769" s="35" t="s">
        <v>10040</v>
      </c>
      <c r="T4769" s="36" t="s">
        <v>836</v>
      </c>
      <c r="U4769" s="39" t="str">
        <f>_xlfn.CONCAT(Tabel4[[#This Row],[Personnr.]],"-",Tabel4[[#This Row],[Afdeling]],"-",Tabel4[[#This Row],[ASS_Status]])</f>
        <v>14069-8531-Aktiv ansættelse</v>
      </c>
    </row>
    <row r="4770" spans="13:21" x14ac:dyDescent="0.4">
      <c r="M4770" s="35" t="s">
        <v>10041</v>
      </c>
      <c r="N4770" s="35" t="s">
        <v>51328</v>
      </c>
      <c r="O4770" s="35" t="s">
        <v>10042</v>
      </c>
      <c r="P4770" s="35" t="s">
        <v>34116</v>
      </c>
      <c r="Q4770" s="35" t="s">
        <v>29721</v>
      </c>
      <c r="R4770" s="35" t="s">
        <v>29879</v>
      </c>
      <c r="S4770" s="35" t="s">
        <v>10043</v>
      </c>
      <c r="T4770" s="36" t="s">
        <v>158</v>
      </c>
      <c r="U4770" s="39" t="str">
        <f>_xlfn.CONCAT(Tabel4[[#This Row],[Personnr.]],"-",Tabel4[[#This Row],[Afdeling]],"-",Tabel4[[#This Row],[ASS_Status]])</f>
        <v>14402-2301-Aktiv ansættelse</v>
      </c>
    </row>
    <row r="4771" spans="13:21" x14ac:dyDescent="0.4">
      <c r="M4771" s="35" t="s">
        <v>10044</v>
      </c>
      <c r="N4771" s="35" t="s">
        <v>51329</v>
      </c>
      <c r="O4771" s="35" t="s">
        <v>10045</v>
      </c>
      <c r="P4771" s="35" t="s">
        <v>34117</v>
      </c>
      <c r="Q4771" s="35" t="s">
        <v>29721</v>
      </c>
      <c r="R4771" s="35" t="s">
        <v>29965</v>
      </c>
      <c r="S4771" s="35" t="s">
        <v>10046</v>
      </c>
      <c r="T4771" s="36" t="s">
        <v>694</v>
      </c>
      <c r="U4771" s="39" t="str">
        <f>_xlfn.CONCAT(Tabel4[[#This Row],[Personnr.]],"-",Tabel4[[#This Row],[Afdeling]],"-",Tabel4[[#This Row],[ASS_Status]])</f>
        <v>705-5624-Aktiv ansættelse</v>
      </c>
    </row>
    <row r="4772" spans="13:21" x14ac:dyDescent="0.4">
      <c r="M4772" s="35" t="s">
        <v>10047</v>
      </c>
      <c r="N4772" s="35" t="s">
        <v>51330</v>
      </c>
      <c r="O4772" s="35" t="s">
        <v>10048</v>
      </c>
      <c r="P4772" s="35" t="s">
        <v>34118</v>
      </c>
      <c r="Q4772" s="35" t="s">
        <v>29721</v>
      </c>
      <c r="R4772" s="35" t="s">
        <v>29729</v>
      </c>
      <c r="S4772" s="35" t="s">
        <v>10049</v>
      </c>
      <c r="T4772" s="36" t="s">
        <v>599</v>
      </c>
      <c r="U4772" s="39" t="str">
        <f>_xlfn.CONCAT(Tabel4[[#This Row],[Personnr.]],"-",Tabel4[[#This Row],[Afdeling]],"-",Tabel4[[#This Row],[ASS_Status]])</f>
        <v>20362-4261-Aktiv ansættelse</v>
      </c>
    </row>
    <row r="4773" spans="13:21" ht="33.75" x14ac:dyDescent="0.4">
      <c r="M4773" s="35" t="s">
        <v>10050</v>
      </c>
      <c r="N4773" s="35" t="s">
        <v>51331</v>
      </c>
      <c r="O4773" s="35" t="s">
        <v>10051</v>
      </c>
      <c r="P4773" s="35" t="s">
        <v>34119</v>
      </c>
      <c r="Q4773" s="35" t="s">
        <v>35963</v>
      </c>
      <c r="R4773" s="35" t="s">
        <v>29722</v>
      </c>
      <c r="S4773" s="35" t="s">
        <v>10052</v>
      </c>
      <c r="T4773" s="36" t="s">
        <v>24805</v>
      </c>
      <c r="U4773" s="39" t="str">
        <f>_xlfn.CONCAT(Tabel4[[#This Row],[Personnr.]],"-",Tabel4[[#This Row],[Afdeling]],"-",Tabel4[[#This Row],[ASS_Status]])</f>
        <v>1962-1223-Tjenestefri med løn til pasning af syge børn og nærtstående</v>
      </c>
    </row>
    <row r="4774" spans="13:21" x14ac:dyDescent="0.4">
      <c r="M4774" s="35" t="s">
        <v>10053</v>
      </c>
      <c r="N4774" s="35" t="s">
        <v>51332</v>
      </c>
      <c r="O4774" s="35" t="s">
        <v>10054</v>
      </c>
      <c r="P4774" s="35" t="s">
        <v>34120</v>
      </c>
      <c r="Q4774" s="35" t="s">
        <v>29721</v>
      </c>
      <c r="R4774" s="35" t="s">
        <v>29737</v>
      </c>
      <c r="S4774" s="35" t="s">
        <v>10055</v>
      </c>
      <c r="T4774" s="36" t="s">
        <v>621</v>
      </c>
      <c r="U4774" s="39" t="str">
        <f>_xlfn.CONCAT(Tabel4[[#This Row],[Personnr.]],"-",Tabel4[[#This Row],[Afdeling]],"-",Tabel4[[#This Row],[ASS_Status]])</f>
        <v>15434-4630-Aktiv ansættelse</v>
      </c>
    </row>
    <row r="4775" spans="13:21" x14ac:dyDescent="0.4">
      <c r="M4775" s="35" t="s">
        <v>10056</v>
      </c>
      <c r="N4775" s="35" t="s">
        <v>51333</v>
      </c>
      <c r="O4775" s="35" t="s">
        <v>10057</v>
      </c>
      <c r="P4775" s="35" t="s">
        <v>34121</v>
      </c>
      <c r="Q4775" s="35" t="s">
        <v>29721</v>
      </c>
      <c r="R4775" s="35" t="s">
        <v>29729</v>
      </c>
      <c r="S4775" s="35" t="s">
        <v>10058</v>
      </c>
      <c r="T4775" s="36" t="s">
        <v>573</v>
      </c>
      <c r="U4775" s="39" t="str">
        <f>_xlfn.CONCAT(Tabel4[[#This Row],[Personnr.]],"-",Tabel4[[#This Row],[Afdeling]],"-",Tabel4[[#This Row],[ASS_Status]])</f>
        <v>14453-3800-Aktiv ansættelse</v>
      </c>
    </row>
    <row r="4776" spans="13:21" x14ac:dyDescent="0.4">
      <c r="M4776" s="35" t="s">
        <v>10059</v>
      </c>
      <c r="N4776" s="35" t="s">
        <v>51334</v>
      </c>
      <c r="O4776" s="35" t="s">
        <v>10060</v>
      </c>
      <c r="P4776" s="35" t="s">
        <v>34122</v>
      </c>
      <c r="Q4776" s="35" t="s">
        <v>29721</v>
      </c>
      <c r="R4776" s="35" t="s">
        <v>29965</v>
      </c>
      <c r="S4776" s="35" t="s">
        <v>10061</v>
      </c>
      <c r="T4776" s="36" t="s">
        <v>695</v>
      </c>
      <c r="U4776" s="39" t="str">
        <f>_xlfn.CONCAT(Tabel4[[#This Row],[Personnr.]],"-",Tabel4[[#This Row],[Afdeling]],"-",Tabel4[[#This Row],[ASS_Status]])</f>
        <v>16625-5625-Aktiv ansættelse</v>
      </c>
    </row>
    <row r="4777" spans="13:21" ht="33.75" x14ac:dyDescent="0.4">
      <c r="M4777" s="35" t="s">
        <v>10062</v>
      </c>
      <c r="N4777" s="35" t="s">
        <v>51335</v>
      </c>
      <c r="O4777" s="35" t="s">
        <v>10063</v>
      </c>
      <c r="P4777" s="35" t="s">
        <v>34123</v>
      </c>
      <c r="Q4777" s="35" t="s">
        <v>29721</v>
      </c>
      <c r="R4777" s="35" t="s">
        <v>30408</v>
      </c>
      <c r="S4777" s="35" t="s">
        <v>10064</v>
      </c>
      <c r="T4777" s="36" t="s">
        <v>587</v>
      </c>
      <c r="U4777" s="39" t="str">
        <f>_xlfn.CONCAT(Tabel4[[#This Row],[Personnr.]],"-",Tabel4[[#This Row],[Afdeling]],"-",Tabel4[[#This Row],[ASS_Status]])</f>
        <v>28005-4201-Aktiv ansættelse</v>
      </c>
    </row>
    <row r="4778" spans="13:21" x14ac:dyDescent="0.4">
      <c r="M4778" s="35" t="s">
        <v>10065</v>
      </c>
      <c r="N4778" s="35" t="s">
        <v>51336</v>
      </c>
      <c r="O4778" s="35" t="s">
        <v>10066</v>
      </c>
      <c r="P4778" s="35" t="s">
        <v>34124</v>
      </c>
      <c r="Q4778" s="35" t="s">
        <v>29721</v>
      </c>
      <c r="R4778" s="35" t="s">
        <v>29719</v>
      </c>
      <c r="S4778" s="35" t="s">
        <v>10067</v>
      </c>
      <c r="T4778" s="36" t="s">
        <v>587</v>
      </c>
      <c r="U4778" s="39" t="str">
        <f>_xlfn.CONCAT(Tabel4[[#This Row],[Personnr.]],"-",Tabel4[[#This Row],[Afdeling]],"-",Tabel4[[#This Row],[ASS_Status]])</f>
        <v>29240-4201-Aktiv ansættelse</v>
      </c>
    </row>
    <row r="4779" spans="13:21" ht="33.75" x14ac:dyDescent="0.4">
      <c r="M4779" s="35" t="s">
        <v>10068</v>
      </c>
      <c r="N4779" s="35" t="s">
        <v>51337</v>
      </c>
      <c r="O4779" s="35" t="s">
        <v>10069</v>
      </c>
      <c r="P4779" s="35" t="s">
        <v>34125</v>
      </c>
      <c r="Q4779" s="35" t="s">
        <v>29721</v>
      </c>
      <c r="R4779" s="35" t="s">
        <v>29748</v>
      </c>
      <c r="S4779" s="35" t="s">
        <v>10070</v>
      </c>
      <c r="T4779" s="36" t="s">
        <v>97</v>
      </c>
      <c r="U4779" s="39" t="str">
        <f>_xlfn.CONCAT(Tabel4[[#This Row],[Personnr.]],"-",Tabel4[[#This Row],[Afdeling]],"-",Tabel4[[#This Row],[ASS_Status]])</f>
        <v>31777-1150-Aktiv ansættelse</v>
      </c>
    </row>
    <row r="4780" spans="13:21" x14ac:dyDescent="0.4">
      <c r="M4780" s="35" t="s">
        <v>10071</v>
      </c>
      <c r="N4780" s="35" t="s">
        <v>51338</v>
      </c>
      <c r="O4780" s="35" t="s">
        <v>10072</v>
      </c>
      <c r="P4780" s="35" t="s">
        <v>34126</v>
      </c>
      <c r="Q4780" s="35" t="s">
        <v>29721</v>
      </c>
      <c r="R4780" s="35" t="s">
        <v>29737</v>
      </c>
      <c r="S4780" s="35" t="s">
        <v>10073</v>
      </c>
      <c r="T4780" s="36" t="s">
        <v>48</v>
      </c>
      <c r="U4780" s="39" t="str">
        <f>_xlfn.CONCAT(Tabel4[[#This Row],[Personnr.]],"-",Tabel4[[#This Row],[Afdeling]],"-",Tabel4[[#This Row],[ASS_Status]])</f>
        <v>33152-1022-Aktiv ansættelse</v>
      </c>
    </row>
    <row r="4781" spans="13:21" ht="33.75" x14ac:dyDescent="0.4">
      <c r="M4781" s="35" t="s">
        <v>10074</v>
      </c>
      <c r="N4781" s="35" t="s">
        <v>51339</v>
      </c>
      <c r="O4781" s="35" t="s">
        <v>10075</v>
      </c>
      <c r="P4781" s="35" t="s">
        <v>34127</v>
      </c>
      <c r="Q4781" s="35" t="s">
        <v>29721</v>
      </c>
      <c r="R4781" s="35" t="s">
        <v>29719</v>
      </c>
      <c r="S4781" s="35" t="s">
        <v>10076</v>
      </c>
      <c r="T4781" s="36" t="s">
        <v>45663</v>
      </c>
      <c r="U4781" s="39" t="str">
        <f>_xlfn.CONCAT(Tabel4[[#This Row],[Personnr.]],"-",Tabel4[[#This Row],[Afdeling]],"-",Tabel4[[#This Row],[ASS_Status]])</f>
        <v>22387-2912-Aktiv ansættelse</v>
      </c>
    </row>
    <row r="4782" spans="13:21" ht="33.75" x14ac:dyDescent="0.4">
      <c r="M4782" s="35" t="s">
        <v>51340</v>
      </c>
      <c r="N4782" s="35" t="s">
        <v>51341</v>
      </c>
      <c r="O4782" s="35" t="s">
        <v>51342</v>
      </c>
      <c r="P4782" s="35" t="s">
        <v>51343</v>
      </c>
      <c r="Q4782" s="35" t="s">
        <v>29721</v>
      </c>
      <c r="R4782" s="35" t="s">
        <v>29726</v>
      </c>
      <c r="S4782" s="35" t="s">
        <v>51344</v>
      </c>
      <c r="T4782" s="36" t="s">
        <v>762</v>
      </c>
      <c r="U4782" s="39" t="str">
        <f>_xlfn.CONCAT(Tabel4[[#This Row],[Personnr.]],"-",Tabel4[[#This Row],[Afdeling]],"-",Tabel4[[#This Row],[ASS_Status]])</f>
        <v>37688-7760-Aktiv ansættelse</v>
      </c>
    </row>
    <row r="4783" spans="13:21" ht="33.75" x14ac:dyDescent="0.4">
      <c r="M4783" s="35" t="s">
        <v>51345</v>
      </c>
      <c r="N4783" s="35" t="s">
        <v>51346</v>
      </c>
      <c r="O4783" s="35" t="s">
        <v>51347</v>
      </c>
      <c r="P4783" s="35" t="s">
        <v>51348</v>
      </c>
      <c r="Q4783" s="35" t="s">
        <v>29721</v>
      </c>
      <c r="R4783" s="35" t="s">
        <v>29748</v>
      </c>
      <c r="S4783" s="35" t="s">
        <v>51349</v>
      </c>
      <c r="T4783" s="36" t="s">
        <v>244</v>
      </c>
      <c r="U4783" s="39" t="str">
        <f>_xlfn.CONCAT(Tabel4[[#This Row],[Personnr.]],"-",Tabel4[[#This Row],[Afdeling]],"-",Tabel4[[#This Row],[ASS_Status]])</f>
        <v>37608-2514-Aktiv ansættelse</v>
      </c>
    </row>
    <row r="4784" spans="13:21" x14ac:dyDescent="0.4">
      <c r="M4784" s="35" t="s">
        <v>10077</v>
      </c>
      <c r="N4784" s="35" t="s">
        <v>51350</v>
      </c>
      <c r="O4784" s="35" t="s">
        <v>10078</v>
      </c>
      <c r="P4784" s="35" t="s">
        <v>34128</v>
      </c>
      <c r="Q4784" s="35" t="s">
        <v>29718</v>
      </c>
      <c r="R4784" s="35" t="s">
        <v>30191</v>
      </c>
      <c r="S4784" s="35" t="s">
        <v>10079</v>
      </c>
      <c r="T4784" s="36" t="s">
        <v>816</v>
      </c>
      <c r="U4784" s="39" t="str">
        <f>_xlfn.CONCAT(Tabel4[[#This Row],[Personnr.]],"-",Tabel4[[#This Row],[Afdeling]],"-",Tabel4[[#This Row],[ASS_Status]])</f>
        <v>25384-8320-Inactive - Payroll Eligible</v>
      </c>
    </row>
    <row r="4785" spans="13:21" x14ac:dyDescent="0.4">
      <c r="M4785" s="35" t="s">
        <v>51351</v>
      </c>
      <c r="N4785" s="35" t="s">
        <v>51352</v>
      </c>
      <c r="O4785" s="35" t="s">
        <v>51353</v>
      </c>
      <c r="P4785" s="35" t="s">
        <v>51354</v>
      </c>
      <c r="Q4785" s="35" t="s">
        <v>29718</v>
      </c>
      <c r="R4785" s="35" t="s">
        <v>29857</v>
      </c>
      <c r="S4785" s="35" t="s">
        <v>51355</v>
      </c>
      <c r="T4785" s="36" t="s">
        <v>726</v>
      </c>
      <c r="U4785" s="39" t="str">
        <f>_xlfn.CONCAT(Tabel4[[#This Row],[Personnr.]],"-",Tabel4[[#This Row],[Afdeling]],"-",Tabel4[[#This Row],[ASS_Status]])</f>
        <v>36931-6271-Inactive - Payroll Eligible</v>
      </c>
    </row>
    <row r="4786" spans="13:21" x14ac:dyDescent="0.4">
      <c r="M4786" s="35" t="s">
        <v>10080</v>
      </c>
      <c r="N4786" s="35" t="s">
        <v>51356</v>
      </c>
      <c r="O4786" s="35" t="s">
        <v>10081</v>
      </c>
      <c r="P4786" s="35" t="s">
        <v>34129</v>
      </c>
      <c r="Q4786" s="35" t="s">
        <v>29718</v>
      </c>
      <c r="R4786" s="35" t="s">
        <v>29748</v>
      </c>
      <c r="S4786" s="35" t="s">
        <v>10082</v>
      </c>
      <c r="T4786" s="36" t="s">
        <v>123</v>
      </c>
      <c r="U4786" s="39" t="str">
        <f>_xlfn.CONCAT(Tabel4[[#This Row],[Personnr.]],"-",Tabel4[[#This Row],[Afdeling]],"-",Tabel4[[#This Row],[ASS_Status]])</f>
        <v>28612-2233-Inactive - Payroll Eligible</v>
      </c>
    </row>
    <row r="4787" spans="13:21" x14ac:dyDescent="0.4">
      <c r="M4787" s="35" t="s">
        <v>10083</v>
      </c>
      <c r="N4787" s="35" t="s">
        <v>51357</v>
      </c>
      <c r="O4787" s="35" t="s">
        <v>10084</v>
      </c>
      <c r="P4787" s="35" t="s">
        <v>34130</v>
      </c>
      <c r="Q4787" s="35" t="s">
        <v>29718</v>
      </c>
      <c r="R4787" s="35" t="s">
        <v>29745</v>
      </c>
      <c r="S4787" s="35" t="s">
        <v>10085</v>
      </c>
      <c r="T4787" s="36" t="s">
        <v>586</v>
      </c>
      <c r="U4787" s="39" t="str">
        <f>_xlfn.CONCAT(Tabel4[[#This Row],[Personnr.]],"-",Tabel4[[#This Row],[Afdeling]],"-",Tabel4[[#This Row],[ASS_Status]])</f>
        <v>31589-4200-Inactive - Payroll Eligible</v>
      </c>
    </row>
    <row r="4788" spans="13:21" x14ac:dyDescent="0.4">
      <c r="M4788" s="35" t="s">
        <v>10083</v>
      </c>
      <c r="N4788" s="35"/>
      <c r="O4788" s="35"/>
      <c r="P4788" s="35" t="s">
        <v>34131</v>
      </c>
      <c r="Q4788" s="35" t="s">
        <v>29718</v>
      </c>
      <c r="R4788" s="35" t="s">
        <v>29745</v>
      </c>
      <c r="S4788" s="35" t="s">
        <v>10085</v>
      </c>
      <c r="T4788" s="36" t="s">
        <v>608</v>
      </c>
      <c r="U4788" s="39" t="str">
        <f>_xlfn.CONCAT(Tabel4[[#This Row],[Personnr.]],"-",Tabel4[[#This Row],[Afdeling]],"-",Tabel4[[#This Row],[ASS_Status]])</f>
        <v>-4283-Inactive - Payroll Eligible</v>
      </c>
    </row>
    <row r="4789" spans="13:21" x14ac:dyDescent="0.4">
      <c r="M4789" s="35" t="s">
        <v>10083</v>
      </c>
      <c r="N4789" s="35"/>
      <c r="O4789" s="35"/>
      <c r="P4789" s="35" t="s">
        <v>34132</v>
      </c>
      <c r="Q4789" s="35" t="s">
        <v>29718</v>
      </c>
      <c r="R4789" s="35" t="s">
        <v>29745</v>
      </c>
      <c r="S4789" s="35" t="s">
        <v>10085</v>
      </c>
      <c r="T4789" s="36" t="s">
        <v>587</v>
      </c>
      <c r="U4789" s="39" t="str">
        <f>_xlfn.CONCAT(Tabel4[[#This Row],[Personnr.]],"-",Tabel4[[#This Row],[Afdeling]],"-",Tabel4[[#This Row],[ASS_Status]])</f>
        <v>-4201-Inactive - Payroll Eligible</v>
      </c>
    </row>
    <row r="4790" spans="13:21" x14ac:dyDescent="0.4">
      <c r="M4790" s="35" t="s">
        <v>10083</v>
      </c>
      <c r="N4790" s="35"/>
      <c r="O4790" s="35"/>
      <c r="P4790" s="35" t="s">
        <v>34133</v>
      </c>
      <c r="Q4790" s="35" t="s">
        <v>29718</v>
      </c>
      <c r="R4790" s="35" t="s">
        <v>29745</v>
      </c>
      <c r="S4790" s="35" t="s">
        <v>10085</v>
      </c>
      <c r="T4790" s="36" t="s">
        <v>586</v>
      </c>
      <c r="U4790" s="39" t="str">
        <f>_xlfn.CONCAT(Tabel4[[#This Row],[Personnr.]],"-",Tabel4[[#This Row],[Afdeling]],"-",Tabel4[[#This Row],[ASS_Status]])</f>
        <v>-4200-Inactive - Payroll Eligible</v>
      </c>
    </row>
    <row r="4791" spans="13:21" x14ac:dyDescent="0.4">
      <c r="M4791" s="35" t="s">
        <v>10086</v>
      </c>
      <c r="N4791" s="35"/>
      <c r="O4791" s="35" t="s">
        <v>10087</v>
      </c>
      <c r="P4791" s="35" t="s">
        <v>34134</v>
      </c>
      <c r="Q4791" s="35" t="s">
        <v>29718</v>
      </c>
      <c r="R4791" s="35" t="s">
        <v>29817</v>
      </c>
      <c r="S4791" s="35" t="s">
        <v>10088</v>
      </c>
      <c r="T4791" s="36" t="s">
        <v>397</v>
      </c>
      <c r="U4791" s="39" t="str">
        <f>_xlfn.CONCAT(Tabel4[[#This Row],[Personnr.]],"-",Tabel4[[#This Row],[Afdeling]],"-",Tabel4[[#This Row],[ASS_Status]])</f>
        <v>32662-3000-Inactive - Payroll Eligible</v>
      </c>
    </row>
    <row r="4792" spans="13:21" x14ac:dyDescent="0.4">
      <c r="M4792" s="35" t="s">
        <v>44738</v>
      </c>
      <c r="N4792" s="35" t="s">
        <v>51358</v>
      </c>
      <c r="O4792" s="35" t="s">
        <v>44739</v>
      </c>
      <c r="P4792" s="35" t="s">
        <v>43141</v>
      </c>
      <c r="Q4792" s="35" t="s">
        <v>29721</v>
      </c>
      <c r="R4792" s="35" t="s">
        <v>29748</v>
      </c>
      <c r="S4792" s="35" t="s">
        <v>43142</v>
      </c>
      <c r="T4792" s="36" t="s">
        <v>621</v>
      </c>
      <c r="U4792" s="39" t="str">
        <f>_xlfn.CONCAT(Tabel4[[#This Row],[Personnr.]],"-",Tabel4[[#This Row],[Afdeling]],"-",Tabel4[[#This Row],[ASS_Status]])</f>
        <v>36176-4630-Aktiv ansættelse</v>
      </c>
    </row>
    <row r="4793" spans="13:21" x14ac:dyDescent="0.4">
      <c r="M4793" s="35" t="s">
        <v>34135</v>
      </c>
      <c r="N4793" s="35" t="s">
        <v>51359</v>
      </c>
      <c r="O4793" s="35" t="s">
        <v>34136</v>
      </c>
      <c r="P4793" s="35" t="s">
        <v>34137</v>
      </c>
      <c r="Q4793" s="35" t="s">
        <v>29718</v>
      </c>
      <c r="R4793" s="35" t="s">
        <v>29745</v>
      </c>
      <c r="S4793" s="35" t="s">
        <v>34138</v>
      </c>
      <c r="T4793" s="36" t="s">
        <v>586</v>
      </c>
      <c r="U4793" s="39" t="str">
        <f>_xlfn.CONCAT(Tabel4[[#This Row],[Personnr.]],"-",Tabel4[[#This Row],[Afdeling]],"-",Tabel4[[#This Row],[ASS_Status]])</f>
        <v>35082-4200-Inactive - Payroll Eligible</v>
      </c>
    </row>
    <row r="4794" spans="13:21" x14ac:dyDescent="0.4">
      <c r="M4794" s="35" t="s">
        <v>10089</v>
      </c>
      <c r="N4794" s="35" t="s">
        <v>51360</v>
      </c>
      <c r="O4794" s="35" t="s">
        <v>10090</v>
      </c>
      <c r="P4794" s="35" t="s">
        <v>34139</v>
      </c>
      <c r="Q4794" s="35" t="s">
        <v>29718</v>
      </c>
      <c r="R4794" s="35" t="s">
        <v>30287</v>
      </c>
      <c r="S4794" s="35" t="s">
        <v>10091</v>
      </c>
      <c r="T4794" s="36" t="s">
        <v>695</v>
      </c>
      <c r="U4794" s="39" t="str">
        <f>_xlfn.CONCAT(Tabel4[[#This Row],[Personnr.]],"-",Tabel4[[#This Row],[Afdeling]],"-",Tabel4[[#This Row],[ASS_Status]])</f>
        <v>33710-5625-Inactive - Payroll Eligible</v>
      </c>
    </row>
    <row r="4795" spans="13:21" x14ac:dyDescent="0.4">
      <c r="M4795" s="35" t="s">
        <v>10092</v>
      </c>
      <c r="N4795" s="35" t="s">
        <v>51361</v>
      </c>
      <c r="O4795" s="35" t="s">
        <v>10093</v>
      </c>
      <c r="P4795" s="35" t="s">
        <v>34140</v>
      </c>
      <c r="Q4795" s="35" t="s">
        <v>29718</v>
      </c>
      <c r="R4795" s="35" t="s">
        <v>29754</v>
      </c>
      <c r="S4795" s="35" t="s">
        <v>10094</v>
      </c>
      <c r="T4795" s="36" t="s">
        <v>718</v>
      </c>
      <c r="U4795" s="39" t="str">
        <f>_xlfn.CONCAT(Tabel4[[#This Row],[Personnr.]],"-",Tabel4[[#This Row],[Afdeling]],"-",Tabel4[[#This Row],[ASS_Status]])</f>
        <v>31763-6213-Inactive - Payroll Eligible</v>
      </c>
    </row>
    <row r="4796" spans="13:21" x14ac:dyDescent="0.4">
      <c r="M4796" s="35" t="s">
        <v>10092</v>
      </c>
      <c r="N4796" s="35"/>
      <c r="O4796" s="35"/>
      <c r="P4796" s="35" t="s">
        <v>34141</v>
      </c>
      <c r="Q4796" s="35" t="s">
        <v>29718</v>
      </c>
      <c r="R4796" s="35" t="s">
        <v>29754</v>
      </c>
      <c r="S4796" s="35" t="s">
        <v>10094</v>
      </c>
      <c r="T4796" s="36" t="s">
        <v>718</v>
      </c>
      <c r="U4796" s="39" t="str">
        <f>_xlfn.CONCAT(Tabel4[[#This Row],[Personnr.]],"-",Tabel4[[#This Row],[Afdeling]],"-",Tabel4[[#This Row],[ASS_Status]])</f>
        <v>-6213-Inactive - Payroll Eligible</v>
      </c>
    </row>
    <row r="4797" spans="13:21" x14ac:dyDescent="0.4">
      <c r="M4797" s="35" t="s">
        <v>10095</v>
      </c>
      <c r="N4797" s="35" t="s">
        <v>51362</v>
      </c>
      <c r="O4797" s="35" t="s">
        <v>10096</v>
      </c>
      <c r="P4797" s="35" t="s">
        <v>34142</v>
      </c>
      <c r="Q4797" s="35" t="s">
        <v>29718</v>
      </c>
      <c r="R4797" s="35" t="s">
        <v>29745</v>
      </c>
      <c r="S4797" s="35" t="s">
        <v>10097</v>
      </c>
      <c r="T4797" s="36" t="s">
        <v>587</v>
      </c>
      <c r="U4797" s="39" t="str">
        <f>_xlfn.CONCAT(Tabel4[[#This Row],[Personnr.]],"-",Tabel4[[#This Row],[Afdeling]],"-",Tabel4[[#This Row],[ASS_Status]])</f>
        <v>33250-4201-Inactive - Payroll Eligible</v>
      </c>
    </row>
    <row r="4798" spans="13:21" ht="33.75" x14ac:dyDescent="0.4">
      <c r="M4798" s="35" t="s">
        <v>44740</v>
      </c>
      <c r="N4798" s="35" t="s">
        <v>51363</v>
      </c>
      <c r="O4798" s="35" t="s">
        <v>44741</v>
      </c>
      <c r="P4798" s="35" t="s">
        <v>43143</v>
      </c>
      <c r="Q4798" s="35" t="s">
        <v>29718</v>
      </c>
      <c r="R4798" s="35" t="s">
        <v>30005</v>
      </c>
      <c r="S4798" s="35" t="s">
        <v>43144</v>
      </c>
      <c r="T4798" s="36" t="s">
        <v>358</v>
      </c>
      <c r="U4798" s="39" t="str">
        <f>_xlfn.CONCAT(Tabel4[[#This Row],[Personnr.]],"-",Tabel4[[#This Row],[Afdeling]],"-",Tabel4[[#This Row],[ASS_Status]])</f>
        <v>36105-2823-Inactive - Payroll Eligible</v>
      </c>
    </row>
    <row r="4799" spans="13:21" x14ac:dyDescent="0.4">
      <c r="M4799" s="35" t="s">
        <v>51364</v>
      </c>
      <c r="N4799" s="35" t="s">
        <v>51365</v>
      </c>
      <c r="O4799" s="35" t="s">
        <v>51366</v>
      </c>
      <c r="P4799" s="35" t="s">
        <v>51367</v>
      </c>
      <c r="Q4799" s="35" t="s">
        <v>29718</v>
      </c>
      <c r="R4799" s="35" t="s">
        <v>29745</v>
      </c>
      <c r="S4799" s="35" t="s">
        <v>51368</v>
      </c>
      <c r="T4799" s="36" t="s">
        <v>454</v>
      </c>
      <c r="U4799" s="39" t="str">
        <f>_xlfn.CONCAT(Tabel4[[#This Row],[Personnr.]],"-",Tabel4[[#This Row],[Afdeling]],"-",Tabel4[[#This Row],[ASS_Status]])</f>
        <v>36929-3130-Inactive - Payroll Eligible</v>
      </c>
    </row>
    <row r="4800" spans="13:21" x14ac:dyDescent="0.4">
      <c r="M4800" s="35" t="s">
        <v>10098</v>
      </c>
      <c r="N4800" s="35" t="s">
        <v>51369</v>
      </c>
      <c r="O4800" s="35" t="s">
        <v>10099</v>
      </c>
      <c r="P4800" s="35" t="s">
        <v>34143</v>
      </c>
      <c r="Q4800" s="35" t="s">
        <v>29718</v>
      </c>
      <c r="R4800" s="35" t="s">
        <v>29719</v>
      </c>
      <c r="S4800" s="35" t="s">
        <v>10100</v>
      </c>
      <c r="T4800" s="36" t="s">
        <v>74</v>
      </c>
      <c r="U4800" s="39" t="str">
        <f>_xlfn.CONCAT(Tabel4[[#This Row],[Personnr.]],"-",Tabel4[[#This Row],[Afdeling]],"-",Tabel4[[#This Row],[ASS_Status]])</f>
        <v>32108-1085-Inactive - Payroll Eligible</v>
      </c>
    </row>
    <row r="4801" spans="13:21" ht="33.75" x14ac:dyDescent="0.4">
      <c r="M4801" s="35" t="s">
        <v>10101</v>
      </c>
      <c r="N4801" s="35" t="s">
        <v>51370</v>
      </c>
      <c r="O4801" s="35" t="s">
        <v>10102</v>
      </c>
      <c r="P4801" s="35" t="s">
        <v>34144</v>
      </c>
      <c r="Q4801" s="35" t="s">
        <v>29721</v>
      </c>
      <c r="R4801" s="35" t="s">
        <v>29729</v>
      </c>
      <c r="S4801" s="35" t="s">
        <v>10103</v>
      </c>
      <c r="T4801" s="36" t="s">
        <v>30</v>
      </c>
      <c r="U4801" s="39" t="str">
        <f>_xlfn.CONCAT(Tabel4[[#This Row],[Personnr.]],"-",Tabel4[[#This Row],[Afdeling]],"-",Tabel4[[#This Row],[ASS_Status]])</f>
        <v>467-0115-Aktiv ansættelse</v>
      </c>
    </row>
    <row r="4802" spans="13:21" ht="33.75" x14ac:dyDescent="0.4">
      <c r="M4802" s="35" t="s">
        <v>10104</v>
      </c>
      <c r="N4802" s="35" t="s">
        <v>51371</v>
      </c>
      <c r="O4802" s="35" t="s">
        <v>10105</v>
      </c>
      <c r="P4802" s="35" t="s">
        <v>34145</v>
      </c>
      <c r="Q4802" s="35" t="s">
        <v>29721</v>
      </c>
      <c r="R4802" s="35" t="s">
        <v>29729</v>
      </c>
      <c r="S4802" s="35" t="s">
        <v>10106</v>
      </c>
      <c r="T4802" s="36" t="s">
        <v>139</v>
      </c>
      <c r="U4802" s="39" t="str">
        <f>_xlfn.CONCAT(Tabel4[[#This Row],[Personnr.]],"-",Tabel4[[#This Row],[Afdeling]],"-",Tabel4[[#This Row],[ASS_Status]])</f>
        <v>1857-2254-Aktiv ansættelse</v>
      </c>
    </row>
    <row r="4803" spans="13:21" ht="33.75" x14ac:dyDescent="0.4">
      <c r="M4803" s="35" t="s">
        <v>10107</v>
      </c>
      <c r="N4803" s="35" t="s">
        <v>51372</v>
      </c>
      <c r="O4803" s="35" t="s">
        <v>10108</v>
      </c>
      <c r="P4803" s="35" t="s">
        <v>34146</v>
      </c>
      <c r="Q4803" s="35" t="s">
        <v>29721</v>
      </c>
      <c r="R4803" s="35" t="s">
        <v>30074</v>
      </c>
      <c r="S4803" s="35" t="s">
        <v>10109</v>
      </c>
      <c r="T4803" s="36" t="s">
        <v>532</v>
      </c>
      <c r="U4803" s="39" t="str">
        <f>_xlfn.CONCAT(Tabel4[[#This Row],[Personnr.]],"-",Tabel4[[#This Row],[Afdeling]],"-",Tabel4[[#This Row],[ASS_Status]])</f>
        <v>1584-3412-Aktiv ansættelse</v>
      </c>
    </row>
    <row r="4804" spans="13:21" x14ac:dyDescent="0.4">
      <c r="M4804" s="35" t="s">
        <v>44742</v>
      </c>
      <c r="N4804" s="35" t="s">
        <v>51373</v>
      </c>
      <c r="O4804" s="35" t="s">
        <v>44743</v>
      </c>
      <c r="P4804" s="35" t="s">
        <v>43145</v>
      </c>
      <c r="Q4804" s="35" t="s">
        <v>29718</v>
      </c>
      <c r="R4804" s="35" t="s">
        <v>29956</v>
      </c>
      <c r="S4804" s="35" t="s">
        <v>43146</v>
      </c>
      <c r="T4804" s="36" t="s">
        <v>350</v>
      </c>
      <c r="U4804" s="39" t="str">
        <f>_xlfn.CONCAT(Tabel4[[#This Row],[Personnr.]],"-",Tabel4[[#This Row],[Afdeling]],"-",Tabel4[[#This Row],[ASS_Status]])</f>
        <v>35693-2810-Inactive - Payroll Eligible</v>
      </c>
    </row>
    <row r="4805" spans="13:21" x14ac:dyDescent="0.4">
      <c r="M4805" s="35" t="s">
        <v>10110</v>
      </c>
      <c r="N4805" s="35" t="s">
        <v>51374</v>
      </c>
      <c r="O4805" s="35" t="s">
        <v>10111</v>
      </c>
      <c r="P4805" s="35" t="s">
        <v>34147</v>
      </c>
      <c r="Q4805" s="35" t="s">
        <v>29721</v>
      </c>
      <c r="R4805" s="35" t="s">
        <v>30146</v>
      </c>
      <c r="S4805" s="35" t="s">
        <v>10112</v>
      </c>
      <c r="T4805" s="36" t="s">
        <v>886</v>
      </c>
      <c r="U4805" s="39" t="str">
        <f>_xlfn.CONCAT(Tabel4[[#This Row],[Personnr.]],"-",Tabel4[[#This Row],[Afdeling]],"-",Tabel4[[#This Row],[ASS_Status]])</f>
        <v>3479-8800-Aktiv ansættelse</v>
      </c>
    </row>
    <row r="4806" spans="13:21" x14ac:dyDescent="0.4">
      <c r="M4806" s="35" t="s">
        <v>10113</v>
      </c>
      <c r="N4806" s="35" t="s">
        <v>51375</v>
      </c>
      <c r="O4806" s="35" t="s">
        <v>10114</v>
      </c>
      <c r="P4806" s="35" t="s">
        <v>34148</v>
      </c>
      <c r="Q4806" s="35" t="s">
        <v>29721</v>
      </c>
      <c r="R4806" s="35" t="s">
        <v>30734</v>
      </c>
      <c r="S4806" s="35" t="s">
        <v>10115</v>
      </c>
      <c r="T4806" s="36" t="s">
        <v>647</v>
      </c>
      <c r="U4806" s="39" t="str">
        <f>_xlfn.CONCAT(Tabel4[[#This Row],[Personnr.]],"-",Tabel4[[#This Row],[Afdeling]],"-",Tabel4[[#This Row],[ASS_Status]])</f>
        <v>15927-4790-Aktiv ansættelse</v>
      </c>
    </row>
    <row r="4807" spans="13:21" x14ac:dyDescent="0.4">
      <c r="M4807" s="35" t="s">
        <v>10116</v>
      </c>
      <c r="N4807" s="35" t="s">
        <v>51376</v>
      </c>
      <c r="O4807" s="35" t="s">
        <v>10117</v>
      </c>
      <c r="P4807" s="35" t="s">
        <v>34149</v>
      </c>
      <c r="Q4807" s="35" t="s">
        <v>29718</v>
      </c>
      <c r="R4807" s="35" t="s">
        <v>29802</v>
      </c>
      <c r="S4807" s="35" t="s">
        <v>10118</v>
      </c>
      <c r="T4807" s="36" t="s">
        <v>89</v>
      </c>
      <c r="U4807" s="39" t="str">
        <f>_xlfn.CONCAT(Tabel4[[#This Row],[Personnr.]],"-",Tabel4[[#This Row],[Afdeling]],"-",Tabel4[[#This Row],[ASS_Status]])</f>
        <v>11463-1130-Inactive - Payroll Eligible</v>
      </c>
    </row>
    <row r="4808" spans="13:21" x14ac:dyDescent="0.4">
      <c r="M4808" s="35" t="s">
        <v>10119</v>
      </c>
      <c r="N4808" s="35" t="s">
        <v>51377</v>
      </c>
      <c r="O4808" s="35" t="s">
        <v>10120</v>
      </c>
      <c r="P4808" s="35" t="s">
        <v>34150</v>
      </c>
      <c r="Q4808" s="35" t="s">
        <v>29718</v>
      </c>
      <c r="R4808" s="35" t="s">
        <v>29737</v>
      </c>
      <c r="S4808" s="35" t="s">
        <v>10121</v>
      </c>
      <c r="T4808" s="36" t="s">
        <v>131</v>
      </c>
      <c r="U4808" s="39" t="str">
        <f>_xlfn.CONCAT(Tabel4[[#This Row],[Personnr.]],"-",Tabel4[[#This Row],[Afdeling]],"-",Tabel4[[#This Row],[ASS_Status]])</f>
        <v>29115-2241-Inactive - Payroll Eligible</v>
      </c>
    </row>
    <row r="4809" spans="13:21" x14ac:dyDescent="0.4">
      <c r="M4809" s="35" t="s">
        <v>10122</v>
      </c>
      <c r="N4809" s="35" t="s">
        <v>51378</v>
      </c>
      <c r="O4809" s="35" t="s">
        <v>10123</v>
      </c>
      <c r="P4809" s="35" t="s">
        <v>34151</v>
      </c>
      <c r="Q4809" s="35" t="s">
        <v>29718</v>
      </c>
      <c r="R4809" s="35" t="s">
        <v>29737</v>
      </c>
      <c r="S4809" s="35" t="s">
        <v>10124</v>
      </c>
      <c r="T4809" s="36" t="s">
        <v>110</v>
      </c>
      <c r="U4809" s="39" t="str">
        <f>_xlfn.CONCAT(Tabel4[[#This Row],[Personnr.]],"-",Tabel4[[#This Row],[Afdeling]],"-",Tabel4[[#This Row],[ASS_Status]])</f>
        <v>33318-1214-Inactive - Payroll Eligible</v>
      </c>
    </row>
    <row r="4810" spans="13:21" x14ac:dyDescent="0.4">
      <c r="M4810" s="35" t="s">
        <v>10125</v>
      </c>
      <c r="N4810" s="35" t="s">
        <v>51379</v>
      </c>
      <c r="O4810" s="35" t="s">
        <v>10126</v>
      </c>
      <c r="P4810" s="35" t="s">
        <v>34152</v>
      </c>
      <c r="Q4810" s="35" t="s">
        <v>29721</v>
      </c>
      <c r="R4810" s="35" t="s">
        <v>30146</v>
      </c>
      <c r="S4810" s="35" t="s">
        <v>10127</v>
      </c>
      <c r="T4810" s="36" t="s">
        <v>886</v>
      </c>
      <c r="U4810" s="39" t="str">
        <f>_xlfn.CONCAT(Tabel4[[#This Row],[Personnr.]],"-",Tabel4[[#This Row],[Afdeling]],"-",Tabel4[[#This Row],[ASS_Status]])</f>
        <v>11809-8800-Aktiv ansættelse</v>
      </c>
    </row>
    <row r="4811" spans="13:21" ht="33.75" x14ac:dyDescent="0.4">
      <c r="M4811" s="35" t="s">
        <v>10128</v>
      </c>
      <c r="N4811" s="35" t="s">
        <v>51380</v>
      </c>
      <c r="O4811" s="35" t="s">
        <v>10129</v>
      </c>
      <c r="P4811" s="35" t="s">
        <v>34153</v>
      </c>
      <c r="Q4811" s="35" t="s">
        <v>29721</v>
      </c>
      <c r="R4811" s="35" t="s">
        <v>29748</v>
      </c>
      <c r="S4811" s="35" t="s">
        <v>10130</v>
      </c>
      <c r="T4811" s="36" t="s">
        <v>638</v>
      </c>
      <c r="U4811" s="39" t="str">
        <f>_xlfn.CONCAT(Tabel4[[#This Row],[Personnr.]],"-",Tabel4[[#This Row],[Afdeling]],"-",Tabel4[[#This Row],[ASS_Status]])</f>
        <v>33125-4735-Aktiv ansættelse</v>
      </c>
    </row>
    <row r="4812" spans="13:21" ht="33.75" x14ac:dyDescent="0.4">
      <c r="M4812" s="35" t="s">
        <v>10131</v>
      </c>
      <c r="N4812" s="35" t="s">
        <v>51381</v>
      </c>
      <c r="O4812" s="35" t="s">
        <v>10132</v>
      </c>
      <c r="P4812" s="35" t="s">
        <v>34154</v>
      </c>
      <c r="Q4812" s="35" t="s">
        <v>29718</v>
      </c>
      <c r="R4812" s="35" t="s">
        <v>29737</v>
      </c>
      <c r="S4812" s="35" t="s">
        <v>10133</v>
      </c>
      <c r="T4812" s="36" t="s">
        <v>51</v>
      </c>
      <c r="U4812" s="39" t="str">
        <f>_xlfn.CONCAT(Tabel4[[#This Row],[Personnr.]],"-",Tabel4[[#This Row],[Afdeling]],"-",Tabel4[[#This Row],[ASS_Status]])</f>
        <v>18742-1030-Inactive - Payroll Eligible</v>
      </c>
    </row>
    <row r="4813" spans="13:21" ht="33.75" x14ac:dyDescent="0.4">
      <c r="M4813" s="35" t="s">
        <v>10134</v>
      </c>
      <c r="N4813" s="35" t="s">
        <v>51382</v>
      </c>
      <c r="O4813" s="35" t="s">
        <v>10135</v>
      </c>
      <c r="P4813" s="35" t="s">
        <v>34155</v>
      </c>
      <c r="Q4813" s="35" t="s">
        <v>29721</v>
      </c>
      <c r="R4813" s="35" t="s">
        <v>29737</v>
      </c>
      <c r="S4813" s="35" t="s">
        <v>10136</v>
      </c>
      <c r="T4813" s="36" t="s">
        <v>599</v>
      </c>
      <c r="U4813" s="39" t="str">
        <f>_xlfn.CONCAT(Tabel4[[#This Row],[Personnr.]],"-",Tabel4[[#This Row],[Afdeling]],"-",Tabel4[[#This Row],[ASS_Status]])</f>
        <v>19552-4261-Aktiv ansættelse</v>
      </c>
    </row>
    <row r="4814" spans="13:21" x14ac:dyDescent="0.4">
      <c r="M4814" s="35" t="s">
        <v>44744</v>
      </c>
      <c r="N4814" s="35" t="s">
        <v>51383</v>
      </c>
      <c r="O4814" s="35" t="s">
        <v>44745</v>
      </c>
      <c r="P4814" s="35" t="s">
        <v>43147</v>
      </c>
      <c r="Q4814" s="35" t="s">
        <v>29718</v>
      </c>
      <c r="R4814" s="35" t="s">
        <v>29761</v>
      </c>
      <c r="S4814" s="35" t="s">
        <v>43148</v>
      </c>
      <c r="T4814" s="36" t="s">
        <v>605</v>
      </c>
      <c r="U4814" s="39" t="str">
        <f>_xlfn.CONCAT(Tabel4[[#This Row],[Personnr.]],"-",Tabel4[[#This Row],[Afdeling]],"-",Tabel4[[#This Row],[ASS_Status]])</f>
        <v>36338-4280-Inactive - Payroll Eligible</v>
      </c>
    </row>
    <row r="4815" spans="13:21" x14ac:dyDescent="0.4">
      <c r="M4815" s="35" t="s">
        <v>10137</v>
      </c>
      <c r="N4815" s="35" t="s">
        <v>51384</v>
      </c>
      <c r="O4815" s="35" t="s">
        <v>10138</v>
      </c>
      <c r="P4815" s="35" t="s">
        <v>34156</v>
      </c>
      <c r="Q4815" s="35" t="s">
        <v>29721</v>
      </c>
      <c r="R4815" s="35" t="s">
        <v>29797</v>
      </c>
      <c r="S4815" s="35" t="s">
        <v>10139</v>
      </c>
      <c r="T4815" s="36" t="s">
        <v>457</v>
      </c>
      <c r="U4815" s="39" t="str">
        <f>_xlfn.CONCAT(Tabel4[[#This Row],[Personnr.]],"-",Tabel4[[#This Row],[Afdeling]],"-",Tabel4[[#This Row],[ASS_Status]])</f>
        <v>19927-3141-Aktiv ansættelse</v>
      </c>
    </row>
    <row r="4816" spans="13:21" x14ac:dyDescent="0.4">
      <c r="M4816" s="35" t="s">
        <v>27900</v>
      </c>
      <c r="N4816" s="35" t="s">
        <v>51385</v>
      </c>
      <c r="O4816" s="35" t="s">
        <v>27901</v>
      </c>
      <c r="P4816" s="35" t="s">
        <v>34157</v>
      </c>
      <c r="Q4816" s="35" t="s">
        <v>29718</v>
      </c>
      <c r="R4816" s="35" t="s">
        <v>29745</v>
      </c>
      <c r="S4816" s="35" t="s">
        <v>27902</v>
      </c>
      <c r="T4816" s="36" t="s">
        <v>726</v>
      </c>
      <c r="U4816" s="39" t="str">
        <f>_xlfn.CONCAT(Tabel4[[#This Row],[Personnr.]],"-",Tabel4[[#This Row],[Afdeling]],"-",Tabel4[[#This Row],[ASS_Status]])</f>
        <v>34597-6271-Inactive - Payroll Eligible</v>
      </c>
    </row>
    <row r="4817" spans="13:21" ht="33.75" x14ac:dyDescent="0.4">
      <c r="M4817" s="35" t="s">
        <v>10140</v>
      </c>
      <c r="N4817" s="35" t="s">
        <v>51386</v>
      </c>
      <c r="O4817" s="35" t="s">
        <v>10141</v>
      </c>
      <c r="P4817" s="35" t="s">
        <v>34158</v>
      </c>
      <c r="Q4817" s="35" t="s">
        <v>29718</v>
      </c>
      <c r="R4817" s="35" t="s">
        <v>29748</v>
      </c>
      <c r="S4817" s="35" t="s">
        <v>10142</v>
      </c>
      <c r="T4817" s="36" t="s">
        <v>263</v>
      </c>
      <c r="U4817" s="39" t="str">
        <f>_xlfn.CONCAT(Tabel4[[#This Row],[Personnr.]],"-",Tabel4[[#This Row],[Afdeling]],"-",Tabel4[[#This Row],[ASS_Status]])</f>
        <v>18196-2610-Inactive - Payroll Eligible</v>
      </c>
    </row>
    <row r="4818" spans="13:21" x14ac:dyDescent="0.4">
      <c r="M4818" s="35" t="s">
        <v>10143</v>
      </c>
      <c r="N4818" s="35" t="s">
        <v>51387</v>
      </c>
      <c r="O4818" s="35" t="s">
        <v>10144</v>
      </c>
      <c r="P4818" s="35" t="s">
        <v>34159</v>
      </c>
      <c r="Q4818" s="35" t="s">
        <v>29718</v>
      </c>
      <c r="R4818" s="35" t="s">
        <v>29737</v>
      </c>
      <c r="S4818" s="35" t="s">
        <v>34160</v>
      </c>
      <c r="T4818" s="36" t="s">
        <v>184</v>
      </c>
      <c r="U4818" s="39" t="str">
        <f>_xlfn.CONCAT(Tabel4[[#This Row],[Personnr.]],"-",Tabel4[[#This Row],[Afdeling]],"-",Tabel4[[#This Row],[ASS_Status]])</f>
        <v>25644-2385-Inactive - Payroll Eligible</v>
      </c>
    </row>
    <row r="4819" spans="13:21" ht="33.75" x14ac:dyDescent="0.4">
      <c r="M4819" s="35" t="s">
        <v>44746</v>
      </c>
      <c r="N4819" s="35" t="s">
        <v>51388</v>
      </c>
      <c r="O4819" s="35" t="s">
        <v>44747</v>
      </c>
      <c r="P4819" s="35" t="s">
        <v>43149</v>
      </c>
      <c r="Q4819" s="35" t="s">
        <v>29718</v>
      </c>
      <c r="R4819" s="35" t="s">
        <v>29745</v>
      </c>
      <c r="S4819" s="35" t="s">
        <v>43150</v>
      </c>
      <c r="T4819" s="36" t="s">
        <v>105</v>
      </c>
      <c r="U4819" s="39" t="str">
        <f>_xlfn.CONCAT(Tabel4[[#This Row],[Personnr.]],"-",Tabel4[[#This Row],[Afdeling]],"-",Tabel4[[#This Row],[ASS_Status]])</f>
        <v>35700-1202-Inactive - Payroll Eligible</v>
      </c>
    </row>
    <row r="4820" spans="13:21" ht="33.75" x14ac:dyDescent="0.4">
      <c r="M4820" s="35" t="s">
        <v>44746</v>
      </c>
      <c r="N4820" s="35"/>
      <c r="O4820" s="35"/>
      <c r="P4820" s="35" t="s">
        <v>51389</v>
      </c>
      <c r="Q4820" s="35" t="s">
        <v>29718</v>
      </c>
      <c r="R4820" s="35" t="s">
        <v>29745</v>
      </c>
      <c r="S4820" s="35" t="s">
        <v>43150</v>
      </c>
      <c r="T4820" s="36" t="s">
        <v>105</v>
      </c>
      <c r="U4820" s="39" t="str">
        <f>_xlfn.CONCAT(Tabel4[[#This Row],[Personnr.]],"-",Tabel4[[#This Row],[Afdeling]],"-",Tabel4[[#This Row],[ASS_Status]])</f>
        <v>-1202-Inactive - Payroll Eligible</v>
      </c>
    </row>
    <row r="4821" spans="13:21" ht="33.75" x14ac:dyDescent="0.4">
      <c r="M4821" s="35" t="s">
        <v>10145</v>
      </c>
      <c r="N4821" s="35" t="s">
        <v>51390</v>
      </c>
      <c r="O4821" s="35" t="s">
        <v>10146</v>
      </c>
      <c r="P4821" s="35" t="s">
        <v>34161</v>
      </c>
      <c r="Q4821" s="35" t="s">
        <v>29721</v>
      </c>
      <c r="R4821" s="35" t="s">
        <v>34162</v>
      </c>
      <c r="S4821" s="35" t="s">
        <v>10147</v>
      </c>
      <c r="T4821" s="36" t="s">
        <v>799</v>
      </c>
      <c r="U4821" s="39" t="str">
        <f>_xlfn.CONCAT(Tabel4[[#This Row],[Personnr.]],"-",Tabel4[[#This Row],[Afdeling]],"-",Tabel4[[#This Row],[ASS_Status]])</f>
        <v>33658-8218-Aktiv ansættelse</v>
      </c>
    </row>
    <row r="4822" spans="13:21" x14ac:dyDescent="0.4">
      <c r="M4822" s="35" t="s">
        <v>10148</v>
      </c>
      <c r="N4822" s="35" t="s">
        <v>51391</v>
      </c>
      <c r="O4822" s="35" t="s">
        <v>10149</v>
      </c>
      <c r="P4822" s="35" t="s">
        <v>34163</v>
      </c>
      <c r="Q4822" s="35" t="s">
        <v>29718</v>
      </c>
      <c r="R4822" s="35" t="s">
        <v>29748</v>
      </c>
      <c r="S4822" s="35" t="s">
        <v>10150</v>
      </c>
      <c r="T4822" s="36" t="s">
        <v>109</v>
      </c>
      <c r="U4822" s="39" t="str">
        <f>_xlfn.CONCAT(Tabel4[[#This Row],[Personnr.]],"-",Tabel4[[#This Row],[Afdeling]],"-",Tabel4[[#This Row],[ASS_Status]])</f>
        <v>30596-1213-Inactive - Payroll Eligible</v>
      </c>
    </row>
    <row r="4823" spans="13:21" x14ac:dyDescent="0.4">
      <c r="M4823" s="35" t="s">
        <v>10151</v>
      </c>
      <c r="N4823" s="35" t="s">
        <v>51392</v>
      </c>
      <c r="O4823" s="35" t="s">
        <v>10152</v>
      </c>
      <c r="P4823" s="35" t="s">
        <v>34164</v>
      </c>
      <c r="Q4823" s="35" t="s">
        <v>29721</v>
      </c>
      <c r="R4823" s="35" t="s">
        <v>29748</v>
      </c>
      <c r="S4823" s="35" t="s">
        <v>10153</v>
      </c>
      <c r="T4823" s="36" t="s">
        <v>125</v>
      </c>
      <c r="U4823" s="39" t="str">
        <f>_xlfn.CONCAT(Tabel4[[#This Row],[Personnr.]],"-",Tabel4[[#This Row],[Afdeling]],"-",Tabel4[[#This Row],[ASS_Status]])</f>
        <v>33794-2235-Aktiv ansættelse</v>
      </c>
    </row>
    <row r="4824" spans="13:21" x14ac:dyDescent="0.4">
      <c r="M4824" s="35" t="s">
        <v>10154</v>
      </c>
      <c r="N4824" s="35" t="s">
        <v>51393</v>
      </c>
      <c r="O4824" s="35" t="s">
        <v>10155</v>
      </c>
      <c r="P4824" s="35" t="s">
        <v>34165</v>
      </c>
      <c r="Q4824" s="35" t="s">
        <v>29721</v>
      </c>
      <c r="R4824" s="35" t="s">
        <v>29748</v>
      </c>
      <c r="S4824" s="35" t="s">
        <v>10156</v>
      </c>
      <c r="T4824" s="36" t="s">
        <v>184</v>
      </c>
      <c r="U4824" s="39" t="str">
        <f>_xlfn.CONCAT(Tabel4[[#This Row],[Personnr.]],"-",Tabel4[[#This Row],[Afdeling]],"-",Tabel4[[#This Row],[ASS_Status]])</f>
        <v>33365-2385-Aktiv ansættelse</v>
      </c>
    </row>
    <row r="4825" spans="13:21" ht="33.75" x14ac:dyDescent="0.4">
      <c r="M4825" s="35" t="s">
        <v>34166</v>
      </c>
      <c r="N4825" s="35" t="s">
        <v>51394</v>
      </c>
      <c r="O4825" s="35" t="s">
        <v>34167</v>
      </c>
      <c r="P4825" s="35" t="s">
        <v>34168</v>
      </c>
      <c r="Q4825" s="35" t="s">
        <v>29718</v>
      </c>
      <c r="R4825" s="35" t="s">
        <v>29745</v>
      </c>
      <c r="S4825" s="35" t="s">
        <v>34169</v>
      </c>
      <c r="T4825" s="36" t="s">
        <v>39</v>
      </c>
      <c r="U4825" s="39" t="str">
        <f>_xlfn.CONCAT(Tabel4[[#This Row],[Personnr.]],"-",Tabel4[[#This Row],[Afdeling]],"-",Tabel4[[#This Row],[ASS_Status]])</f>
        <v>35020-0132-Inactive - Payroll Eligible</v>
      </c>
    </row>
    <row r="4826" spans="13:21" x14ac:dyDescent="0.4">
      <c r="M4826" s="35" t="s">
        <v>10157</v>
      </c>
      <c r="N4826" s="35" t="s">
        <v>51395</v>
      </c>
      <c r="O4826" s="35" t="s">
        <v>10158</v>
      </c>
      <c r="P4826" s="35" t="s">
        <v>34170</v>
      </c>
      <c r="Q4826" s="35" t="s">
        <v>29718</v>
      </c>
      <c r="R4826" s="35" t="s">
        <v>29745</v>
      </c>
      <c r="S4826" s="35" t="s">
        <v>10159</v>
      </c>
      <c r="T4826" s="36" t="s">
        <v>85</v>
      </c>
      <c r="U4826" s="39" t="str">
        <f>_xlfn.CONCAT(Tabel4[[#This Row],[Personnr.]],"-",Tabel4[[#This Row],[Afdeling]],"-",Tabel4[[#This Row],[ASS_Status]])</f>
        <v>30814-1118-Inactive - Payroll Eligible</v>
      </c>
    </row>
    <row r="4827" spans="13:21" ht="33.75" x14ac:dyDescent="0.4">
      <c r="M4827" s="35" t="s">
        <v>10160</v>
      </c>
      <c r="N4827" s="35" t="s">
        <v>51396</v>
      </c>
      <c r="O4827" s="35" t="s">
        <v>10161</v>
      </c>
      <c r="P4827" s="35" t="s">
        <v>34171</v>
      </c>
      <c r="Q4827" s="35" t="s">
        <v>29718</v>
      </c>
      <c r="R4827" s="35" t="s">
        <v>29745</v>
      </c>
      <c r="S4827" s="35" t="s">
        <v>10162</v>
      </c>
      <c r="T4827" s="36" t="s">
        <v>454</v>
      </c>
      <c r="U4827" s="39" t="str">
        <f>_xlfn.CONCAT(Tabel4[[#This Row],[Personnr.]],"-",Tabel4[[#This Row],[Afdeling]],"-",Tabel4[[#This Row],[ASS_Status]])</f>
        <v>32469-3130-Inactive - Payroll Eligible</v>
      </c>
    </row>
    <row r="4828" spans="13:21" ht="33.75" x14ac:dyDescent="0.4">
      <c r="M4828" s="35" t="s">
        <v>10160</v>
      </c>
      <c r="N4828" s="35"/>
      <c r="O4828" s="35"/>
      <c r="P4828" s="35" t="s">
        <v>34172</v>
      </c>
      <c r="Q4828" s="35" t="s">
        <v>29718</v>
      </c>
      <c r="R4828" s="35" t="s">
        <v>29754</v>
      </c>
      <c r="S4828" s="35" t="s">
        <v>10162</v>
      </c>
      <c r="T4828" s="36" t="s">
        <v>454</v>
      </c>
      <c r="U4828" s="39" t="str">
        <f>_xlfn.CONCAT(Tabel4[[#This Row],[Personnr.]],"-",Tabel4[[#This Row],[Afdeling]],"-",Tabel4[[#This Row],[ASS_Status]])</f>
        <v>-3130-Inactive - Payroll Eligible</v>
      </c>
    </row>
    <row r="4829" spans="13:21" ht="33.75" x14ac:dyDescent="0.4">
      <c r="M4829" s="35" t="s">
        <v>10160</v>
      </c>
      <c r="N4829" s="35"/>
      <c r="O4829" s="35"/>
      <c r="P4829" s="35" t="s">
        <v>34173</v>
      </c>
      <c r="Q4829" s="35" t="s">
        <v>29718</v>
      </c>
      <c r="R4829" s="35" t="s">
        <v>29745</v>
      </c>
      <c r="S4829" s="35" t="s">
        <v>10162</v>
      </c>
      <c r="T4829" s="36" t="s">
        <v>454</v>
      </c>
      <c r="U4829" s="39" t="str">
        <f>_xlfn.CONCAT(Tabel4[[#This Row],[Personnr.]],"-",Tabel4[[#This Row],[Afdeling]],"-",Tabel4[[#This Row],[ASS_Status]])</f>
        <v>-3130-Inactive - Payroll Eligible</v>
      </c>
    </row>
    <row r="4830" spans="13:21" ht="33.75" x14ac:dyDescent="0.4">
      <c r="M4830" s="35" t="s">
        <v>10160</v>
      </c>
      <c r="N4830" s="35"/>
      <c r="O4830" s="35"/>
      <c r="P4830" s="35" t="s">
        <v>51397</v>
      </c>
      <c r="Q4830" s="35" t="s">
        <v>29721</v>
      </c>
      <c r="R4830" s="35" t="s">
        <v>29761</v>
      </c>
      <c r="S4830" s="35" t="s">
        <v>10162</v>
      </c>
      <c r="T4830" s="36" t="s">
        <v>454</v>
      </c>
      <c r="U4830" s="39" t="str">
        <f>_xlfn.CONCAT(Tabel4[[#This Row],[Personnr.]],"-",Tabel4[[#This Row],[Afdeling]],"-",Tabel4[[#This Row],[ASS_Status]])</f>
        <v>-3130-Aktiv ansættelse</v>
      </c>
    </row>
    <row r="4831" spans="13:21" x14ac:dyDescent="0.4">
      <c r="M4831" s="35" t="s">
        <v>10163</v>
      </c>
      <c r="N4831" s="35"/>
      <c r="O4831" s="35" t="s">
        <v>10164</v>
      </c>
      <c r="P4831" s="35" t="s">
        <v>34174</v>
      </c>
      <c r="Q4831" s="35" t="s">
        <v>29718</v>
      </c>
      <c r="R4831" s="35" t="s">
        <v>29745</v>
      </c>
      <c r="S4831" s="35" t="s">
        <v>10165</v>
      </c>
      <c r="T4831" s="36" t="s">
        <v>39</v>
      </c>
      <c r="U4831" s="39" t="str">
        <f>_xlfn.CONCAT(Tabel4[[#This Row],[Personnr.]],"-",Tabel4[[#This Row],[Afdeling]],"-",Tabel4[[#This Row],[ASS_Status]])</f>
        <v>28595-0132-Inactive - Payroll Eligible</v>
      </c>
    </row>
    <row r="4832" spans="13:21" x14ac:dyDescent="0.4">
      <c r="M4832" s="35" t="s">
        <v>44748</v>
      </c>
      <c r="N4832" s="35" t="s">
        <v>51398</v>
      </c>
      <c r="O4832" s="35" t="s">
        <v>44749</v>
      </c>
      <c r="P4832" s="35" t="s">
        <v>43151</v>
      </c>
      <c r="Q4832" s="35" t="s">
        <v>29718</v>
      </c>
      <c r="R4832" s="35" t="s">
        <v>29745</v>
      </c>
      <c r="S4832" s="35" t="s">
        <v>10165</v>
      </c>
      <c r="T4832" s="36" t="s">
        <v>39</v>
      </c>
      <c r="U4832" s="39" t="str">
        <f>_xlfn.CONCAT(Tabel4[[#This Row],[Personnr.]],"-",Tabel4[[#This Row],[Afdeling]],"-",Tabel4[[#This Row],[ASS_Status]])</f>
        <v>35983-0132-Inactive - Payroll Eligible</v>
      </c>
    </row>
    <row r="4833" spans="13:21" x14ac:dyDescent="0.4">
      <c r="M4833" s="35" t="s">
        <v>44748</v>
      </c>
      <c r="N4833" s="35"/>
      <c r="O4833" s="35"/>
      <c r="P4833" s="35" t="s">
        <v>51399</v>
      </c>
      <c r="Q4833" s="35" t="s">
        <v>29718</v>
      </c>
      <c r="R4833" s="35" t="s">
        <v>29745</v>
      </c>
      <c r="S4833" s="35" t="s">
        <v>10165</v>
      </c>
      <c r="T4833" s="36" t="s">
        <v>39</v>
      </c>
      <c r="U4833" s="39" t="str">
        <f>_xlfn.CONCAT(Tabel4[[#This Row],[Personnr.]],"-",Tabel4[[#This Row],[Afdeling]],"-",Tabel4[[#This Row],[ASS_Status]])</f>
        <v>-0132-Inactive - Payroll Eligible</v>
      </c>
    </row>
    <row r="4834" spans="13:21" ht="33.75" x14ac:dyDescent="0.4">
      <c r="M4834" s="35" t="s">
        <v>27904</v>
      </c>
      <c r="N4834" s="35" t="s">
        <v>51400</v>
      </c>
      <c r="O4834" s="35" t="s">
        <v>27905</v>
      </c>
      <c r="P4834" s="35" t="s">
        <v>34175</v>
      </c>
      <c r="Q4834" s="35" t="s">
        <v>29721</v>
      </c>
      <c r="R4834" s="35" t="s">
        <v>29745</v>
      </c>
      <c r="S4834" s="35" t="s">
        <v>27906</v>
      </c>
      <c r="T4834" s="36" t="s">
        <v>725</v>
      </c>
      <c r="U4834" s="39" t="str">
        <f>_xlfn.CONCAT(Tabel4[[#This Row],[Personnr.]],"-",Tabel4[[#This Row],[Afdeling]],"-",Tabel4[[#This Row],[ASS_Status]])</f>
        <v>34793-6265-Aktiv ansættelse</v>
      </c>
    </row>
    <row r="4835" spans="13:21" x14ac:dyDescent="0.4">
      <c r="M4835" s="35" t="s">
        <v>10166</v>
      </c>
      <c r="N4835" s="35" t="s">
        <v>51401</v>
      </c>
      <c r="O4835" s="35" t="s">
        <v>10167</v>
      </c>
      <c r="P4835" s="35" t="s">
        <v>34176</v>
      </c>
      <c r="Q4835" s="35" t="s">
        <v>29718</v>
      </c>
      <c r="R4835" s="35" t="s">
        <v>29745</v>
      </c>
      <c r="S4835" s="35" t="s">
        <v>10168</v>
      </c>
      <c r="T4835" s="36" t="s">
        <v>448</v>
      </c>
      <c r="U4835" s="39" t="str">
        <f>_xlfn.CONCAT(Tabel4[[#This Row],[Personnr.]],"-",Tabel4[[#This Row],[Afdeling]],"-",Tabel4[[#This Row],[ASS_Status]])</f>
        <v>33265-3099-Inactive - Payroll Eligible</v>
      </c>
    </row>
    <row r="4836" spans="13:21" x14ac:dyDescent="0.4">
      <c r="M4836" s="35" t="s">
        <v>10169</v>
      </c>
      <c r="N4836" s="35" t="s">
        <v>51402</v>
      </c>
      <c r="O4836" s="35" t="s">
        <v>10170</v>
      </c>
      <c r="P4836" s="35" t="s">
        <v>34177</v>
      </c>
      <c r="Q4836" s="35" t="s">
        <v>29718</v>
      </c>
      <c r="R4836" s="35" t="s">
        <v>29745</v>
      </c>
      <c r="S4836" s="35" t="s">
        <v>10171</v>
      </c>
      <c r="T4836" s="36" t="s">
        <v>726</v>
      </c>
      <c r="U4836" s="39" t="str">
        <f>_xlfn.CONCAT(Tabel4[[#This Row],[Personnr.]],"-",Tabel4[[#This Row],[Afdeling]],"-",Tabel4[[#This Row],[ASS_Status]])</f>
        <v>32392-6271-Inactive - Payroll Eligible</v>
      </c>
    </row>
    <row r="4837" spans="13:21" x14ac:dyDescent="0.4">
      <c r="M4837" s="35" t="s">
        <v>10169</v>
      </c>
      <c r="N4837" s="35"/>
      <c r="O4837" s="35"/>
      <c r="P4837" s="35" t="s">
        <v>34178</v>
      </c>
      <c r="Q4837" s="35" t="s">
        <v>29718</v>
      </c>
      <c r="R4837" s="35" t="s">
        <v>29745</v>
      </c>
      <c r="S4837" s="35" t="s">
        <v>10171</v>
      </c>
      <c r="T4837" s="36" t="s">
        <v>39</v>
      </c>
      <c r="U4837" s="39" t="str">
        <f>_xlfn.CONCAT(Tabel4[[#This Row],[Personnr.]],"-",Tabel4[[#This Row],[Afdeling]],"-",Tabel4[[#This Row],[ASS_Status]])</f>
        <v>-0132-Inactive - Payroll Eligible</v>
      </c>
    </row>
    <row r="4838" spans="13:21" x14ac:dyDescent="0.4">
      <c r="M4838" s="35" t="s">
        <v>10172</v>
      </c>
      <c r="N4838" s="35" t="s">
        <v>51403</v>
      </c>
      <c r="O4838" s="35" t="s">
        <v>10173</v>
      </c>
      <c r="P4838" s="35" t="s">
        <v>34179</v>
      </c>
      <c r="Q4838" s="35" t="s">
        <v>29721</v>
      </c>
      <c r="R4838" s="35" t="s">
        <v>29745</v>
      </c>
      <c r="S4838" s="35" t="s">
        <v>10174</v>
      </c>
      <c r="T4838" s="36" t="s">
        <v>758</v>
      </c>
      <c r="U4838" s="39" t="str">
        <f>_xlfn.CONCAT(Tabel4[[#This Row],[Personnr.]],"-",Tabel4[[#This Row],[Afdeling]],"-",Tabel4[[#This Row],[ASS_Status]])</f>
        <v>25553-7720-Aktiv ansættelse</v>
      </c>
    </row>
    <row r="4839" spans="13:21" x14ac:dyDescent="0.4">
      <c r="M4839" s="35" t="s">
        <v>10172</v>
      </c>
      <c r="N4839" s="35"/>
      <c r="O4839" s="35"/>
      <c r="P4839" s="35" t="s">
        <v>34180</v>
      </c>
      <c r="Q4839" s="35" t="s">
        <v>29721</v>
      </c>
      <c r="R4839" s="35" t="s">
        <v>29745</v>
      </c>
      <c r="S4839" s="35" t="s">
        <v>10174</v>
      </c>
      <c r="T4839" s="36" t="s">
        <v>819</v>
      </c>
      <c r="U4839" s="39" t="str">
        <f>_xlfn.CONCAT(Tabel4[[#This Row],[Personnr.]],"-",Tabel4[[#This Row],[Afdeling]],"-",Tabel4[[#This Row],[ASS_Status]])</f>
        <v>-8350-Aktiv ansættelse</v>
      </c>
    </row>
    <row r="4840" spans="13:21" x14ac:dyDescent="0.4">
      <c r="M4840" s="35" t="s">
        <v>34181</v>
      </c>
      <c r="N4840" s="35" t="s">
        <v>51404</v>
      </c>
      <c r="O4840" s="35" t="s">
        <v>34182</v>
      </c>
      <c r="P4840" s="35" t="s">
        <v>34183</v>
      </c>
      <c r="Q4840" s="35" t="s">
        <v>29718</v>
      </c>
      <c r="R4840" s="35" t="s">
        <v>29745</v>
      </c>
      <c r="S4840" s="35" t="s">
        <v>34184</v>
      </c>
      <c r="T4840" s="36" t="s">
        <v>85</v>
      </c>
      <c r="U4840" s="39" t="str">
        <f>_xlfn.CONCAT(Tabel4[[#This Row],[Personnr.]],"-",Tabel4[[#This Row],[Afdeling]],"-",Tabel4[[#This Row],[ASS_Status]])</f>
        <v>35037-1118-Inactive - Payroll Eligible</v>
      </c>
    </row>
    <row r="4841" spans="13:21" x14ac:dyDescent="0.4">
      <c r="M4841" s="35" t="s">
        <v>34181</v>
      </c>
      <c r="N4841" s="35"/>
      <c r="O4841" s="35"/>
      <c r="P4841" s="35" t="s">
        <v>43152</v>
      </c>
      <c r="Q4841" s="35" t="s">
        <v>29718</v>
      </c>
      <c r="R4841" s="35" t="s">
        <v>29745</v>
      </c>
      <c r="S4841" s="35" t="s">
        <v>34184</v>
      </c>
      <c r="T4841" s="36" t="s">
        <v>85</v>
      </c>
      <c r="U4841" s="39" t="str">
        <f>_xlfn.CONCAT(Tabel4[[#This Row],[Personnr.]],"-",Tabel4[[#This Row],[Afdeling]],"-",Tabel4[[#This Row],[ASS_Status]])</f>
        <v>-1118-Inactive - Payroll Eligible</v>
      </c>
    </row>
    <row r="4842" spans="13:21" x14ac:dyDescent="0.4">
      <c r="M4842" s="35" t="s">
        <v>51405</v>
      </c>
      <c r="N4842" s="35" t="s">
        <v>51406</v>
      </c>
      <c r="O4842" s="35" t="s">
        <v>51407</v>
      </c>
      <c r="P4842" s="35" t="s">
        <v>51408</v>
      </c>
      <c r="Q4842" s="35" t="s">
        <v>29718</v>
      </c>
      <c r="R4842" s="35" t="s">
        <v>29745</v>
      </c>
      <c r="S4842" s="35" t="s">
        <v>51409</v>
      </c>
      <c r="T4842" s="36" t="s">
        <v>39</v>
      </c>
      <c r="U4842" s="39" t="str">
        <f>_xlfn.CONCAT(Tabel4[[#This Row],[Personnr.]],"-",Tabel4[[#This Row],[Afdeling]],"-",Tabel4[[#This Row],[ASS_Status]])</f>
        <v>36963-0132-Inactive - Payroll Eligible</v>
      </c>
    </row>
    <row r="4843" spans="13:21" x14ac:dyDescent="0.4">
      <c r="M4843" s="35" t="s">
        <v>51410</v>
      </c>
      <c r="N4843" s="35" t="s">
        <v>51411</v>
      </c>
      <c r="O4843" s="35" t="s">
        <v>51412</v>
      </c>
      <c r="P4843" s="35" t="s">
        <v>51413</v>
      </c>
      <c r="Q4843" s="35" t="s">
        <v>29718</v>
      </c>
      <c r="R4843" s="35" t="s">
        <v>29745</v>
      </c>
      <c r="S4843" s="35" t="s">
        <v>51414</v>
      </c>
      <c r="T4843" s="36" t="s">
        <v>39</v>
      </c>
      <c r="U4843" s="39" t="str">
        <f>_xlfn.CONCAT(Tabel4[[#This Row],[Personnr.]],"-",Tabel4[[#This Row],[Afdeling]],"-",Tabel4[[#This Row],[ASS_Status]])</f>
        <v>36996-0132-Inactive - Payroll Eligible</v>
      </c>
    </row>
    <row r="4844" spans="13:21" ht="33.75" x14ac:dyDescent="0.4">
      <c r="M4844" s="35" t="s">
        <v>51415</v>
      </c>
      <c r="N4844" s="35" t="s">
        <v>51416</v>
      </c>
      <c r="O4844" s="35" t="s">
        <v>51417</v>
      </c>
      <c r="P4844" s="35" t="s">
        <v>51418</v>
      </c>
      <c r="Q4844" s="35" t="s">
        <v>29721</v>
      </c>
      <c r="R4844" s="35" t="s">
        <v>29754</v>
      </c>
      <c r="S4844" s="35" t="s">
        <v>51419</v>
      </c>
      <c r="T4844" s="36" t="s">
        <v>640</v>
      </c>
      <c r="U4844" s="39" t="str">
        <f>_xlfn.CONCAT(Tabel4[[#This Row],[Personnr.]],"-",Tabel4[[#This Row],[Afdeling]],"-",Tabel4[[#This Row],[ASS_Status]])</f>
        <v>37184-4745-Aktiv ansættelse</v>
      </c>
    </row>
    <row r="4845" spans="13:21" x14ac:dyDescent="0.4">
      <c r="M4845" s="35" t="s">
        <v>10175</v>
      </c>
      <c r="N4845" s="35" t="s">
        <v>51420</v>
      </c>
      <c r="O4845" s="35" t="s">
        <v>10176</v>
      </c>
      <c r="P4845" s="35" t="s">
        <v>34185</v>
      </c>
      <c r="Q4845" s="35" t="s">
        <v>29721</v>
      </c>
      <c r="R4845" s="35" t="s">
        <v>30256</v>
      </c>
      <c r="S4845" s="35" t="s">
        <v>10177</v>
      </c>
      <c r="T4845" s="36" t="s">
        <v>78</v>
      </c>
      <c r="U4845" s="39" t="str">
        <f>_xlfn.CONCAT(Tabel4[[#This Row],[Personnr.]],"-",Tabel4[[#This Row],[Afdeling]],"-",Tabel4[[#This Row],[ASS_Status]])</f>
        <v>29334-1111-Aktiv ansættelse</v>
      </c>
    </row>
    <row r="4846" spans="13:21" x14ac:dyDescent="0.4">
      <c r="M4846" s="35" t="s">
        <v>10178</v>
      </c>
      <c r="N4846" s="35" t="s">
        <v>51421</v>
      </c>
      <c r="O4846" s="35" t="s">
        <v>10179</v>
      </c>
      <c r="P4846" s="35" t="s">
        <v>34186</v>
      </c>
      <c r="Q4846" s="35" t="s">
        <v>29721</v>
      </c>
      <c r="R4846" s="35" t="s">
        <v>29786</v>
      </c>
      <c r="S4846" s="35" t="s">
        <v>10180</v>
      </c>
      <c r="T4846" s="36" t="s">
        <v>29706</v>
      </c>
      <c r="U4846" s="39" t="str">
        <f>_xlfn.CONCAT(Tabel4[[#This Row],[Personnr.]],"-",Tabel4[[#This Row],[Afdeling]],"-",Tabel4[[#This Row],[ASS_Status]])</f>
        <v>20217-2295-Aktiv ansættelse</v>
      </c>
    </row>
    <row r="4847" spans="13:21" x14ac:dyDescent="0.4">
      <c r="M4847" s="35" t="s">
        <v>10181</v>
      </c>
      <c r="N4847" s="35" t="s">
        <v>51422</v>
      </c>
      <c r="O4847" s="35" t="s">
        <v>10182</v>
      </c>
      <c r="P4847" s="35" t="s">
        <v>34187</v>
      </c>
      <c r="Q4847" s="35" t="s">
        <v>29721</v>
      </c>
      <c r="R4847" s="35" t="s">
        <v>29726</v>
      </c>
      <c r="S4847" s="35" t="s">
        <v>10183</v>
      </c>
      <c r="T4847" s="36" t="s">
        <v>749</v>
      </c>
      <c r="U4847" s="39" t="str">
        <f>_xlfn.CONCAT(Tabel4[[#This Row],[Personnr.]],"-",Tabel4[[#This Row],[Afdeling]],"-",Tabel4[[#This Row],[ASS_Status]])</f>
        <v>17725-7210-Aktiv ansættelse</v>
      </c>
    </row>
    <row r="4848" spans="13:21" x14ac:dyDescent="0.4">
      <c r="M4848" s="35" t="s">
        <v>10184</v>
      </c>
      <c r="N4848" s="35" t="s">
        <v>51423</v>
      </c>
      <c r="O4848" s="35" t="s">
        <v>10185</v>
      </c>
      <c r="P4848" s="35" t="s">
        <v>34188</v>
      </c>
      <c r="Q4848" s="35" t="s">
        <v>29721</v>
      </c>
      <c r="R4848" s="35" t="s">
        <v>29786</v>
      </c>
      <c r="S4848" s="35" t="s">
        <v>10186</v>
      </c>
      <c r="T4848" s="36" t="s">
        <v>42501</v>
      </c>
      <c r="U4848" s="39" t="str">
        <f>_xlfn.CONCAT(Tabel4[[#This Row],[Personnr.]],"-",Tabel4[[#This Row],[Afdeling]],"-",Tabel4[[#This Row],[ASS_Status]])</f>
        <v>5949-2291-Aktiv ansættelse</v>
      </c>
    </row>
    <row r="4849" spans="13:21" x14ac:dyDescent="0.4">
      <c r="M4849" s="35" t="s">
        <v>10187</v>
      </c>
      <c r="N4849" s="35" t="s">
        <v>51424</v>
      </c>
      <c r="O4849" s="35" t="s">
        <v>10188</v>
      </c>
      <c r="P4849" s="35" t="s">
        <v>34189</v>
      </c>
      <c r="Q4849" s="35" t="s">
        <v>29721</v>
      </c>
      <c r="R4849" s="35" t="s">
        <v>29786</v>
      </c>
      <c r="S4849" s="35" t="s">
        <v>10189</v>
      </c>
      <c r="T4849" s="36" t="s">
        <v>180</v>
      </c>
      <c r="U4849" s="39" t="str">
        <f>_xlfn.CONCAT(Tabel4[[#This Row],[Personnr.]],"-",Tabel4[[#This Row],[Afdeling]],"-",Tabel4[[#This Row],[ASS_Status]])</f>
        <v>23107-2368-Aktiv ansættelse</v>
      </c>
    </row>
    <row r="4850" spans="13:21" x14ac:dyDescent="0.4">
      <c r="M4850" s="35" t="s">
        <v>10190</v>
      </c>
      <c r="N4850" s="35" t="s">
        <v>51425</v>
      </c>
      <c r="O4850" s="35" t="s">
        <v>318</v>
      </c>
      <c r="P4850" s="35" t="s">
        <v>34190</v>
      </c>
      <c r="Q4850" s="35" t="s">
        <v>29721</v>
      </c>
      <c r="R4850" s="35" t="s">
        <v>29722</v>
      </c>
      <c r="S4850" s="35" t="s">
        <v>10191</v>
      </c>
      <c r="T4850" s="36" t="s">
        <v>248</v>
      </c>
      <c r="U4850" s="39" t="str">
        <f>_xlfn.CONCAT(Tabel4[[#This Row],[Personnr.]],"-",Tabel4[[#This Row],[Afdeling]],"-",Tabel4[[#This Row],[ASS_Status]])</f>
        <v>2764-2522-Aktiv ansættelse</v>
      </c>
    </row>
    <row r="4851" spans="13:21" ht="45" x14ac:dyDescent="0.4">
      <c r="M4851" s="35" t="s">
        <v>10192</v>
      </c>
      <c r="N4851" s="35" t="s">
        <v>51426</v>
      </c>
      <c r="O4851" s="35" t="s">
        <v>10193</v>
      </c>
      <c r="P4851" s="35" t="s">
        <v>34191</v>
      </c>
      <c r="Q4851" s="35" t="s">
        <v>29721</v>
      </c>
      <c r="R4851" s="35" t="s">
        <v>29726</v>
      </c>
      <c r="S4851" s="35" t="s">
        <v>10194</v>
      </c>
      <c r="T4851" s="36" t="s">
        <v>117</v>
      </c>
      <c r="U4851" s="39" t="str">
        <f>_xlfn.CONCAT(Tabel4[[#This Row],[Personnr.]],"-",Tabel4[[#This Row],[Afdeling]],"-",Tabel4[[#This Row],[ASS_Status]])</f>
        <v>31789-2210-Aktiv ansættelse</v>
      </c>
    </row>
    <row r="4852" spans="13:21" x14ac:dyDescent="0.4">
      <c r="M4852" s="35" t="s">
        <v>10195</v>
      </c>
      <c r="N4852" s="35" t="s">
        <v>51427</v>
      </c>
      <c r="O4852" s="35" t="s">
        <v>10196</v>
      </c>
      <c r="P4852" s="35" t="s">
        <v>34192</v>
      </c>
      <c r="Q4852" s="35" t="s">
        <v>29721</v>
      </c>
      <c r="R4852" s="35" t="s">
        <v>29719</v>
      </c>
      <c r="S4852" s="35" t="s">
        <v>10197</v>
      </c>
      <c r="T4852" s="36" t="s">
        <v>350</v>
      </c>
      <c r="U4852" s="39" t="str">
        <f>_xlfn.CONCAT(Tabel4[[#This Row],[Personnr.]],"-",Tabel4[[#This Row],[Afdeling]],"-",Tabel4[[#This Row],[ASS_Status]])</f>
        <v>17882-2810-Aktiv ansættelse</v>
      </c>
    </row>
    <row r="4853" spans="13:21" ht="33.75" x14ac:dyDescent="0.4">
      <c r="M4853" s="35" t="s">
        <v>10198</v>
      </c>
      <c r="N4853" s="35" t="s">
        <v>51428</v>
      </c>
      <c r="O4853" s="35" t="s">
        <v>10199</v>
      </c>
      <c r="P4853" s="35" t="s">
        <v>34193</v>
      </c>
      <c r="Q4853" s="35" t="s">
        <v>29718</v>
      </c>
      <c r="R4853" s="35" t="s">
        <v>29748</v>
      </c>
      <c r="S4853" s="35" t="s">
        <v>10200</v>
      </c>
      <c r="T4853" s="36" t="s">
        <v>706</v>
      </c>
      <c r="U4853" s="39" t="str">
        <f>_xlfn.CONCAT(Tabel4[[#This Row],[Personnr.]],"-",Tabel4[[#This Row],[Afdeling]],"-",Tabel4[[#This Row],[ASS_Status]])</f>
        <v>20224-5663-Inactive - Payroll Eligible</v>
      </c>
    </row>
    <row r="4854" spans="13:21" ht="33.75" x14ac:dyDescent="0.4">
      <c r="M4854" s="35" t="s">
        <v>10201</v>
      </c>
      <c r="N4854" s="35" t="s">
        <v>51429</v>
      </c>
      <c r="O4854" s="35" t="s">
        <v>10202</v>
      </c>
      <c r="P4854" s="35" t="s">
        <v>34194</v>
      </c>
      <c r="Q4854" s="35" t="s">
        <v>29718</v>
      </c>
      <c r="R4854" s="35" t="s">
        <v>29802</v>
      </c>
      <c r="S4854" s="35" t="s">
        <v>10203</v>
      </c>
      <c r="T4854" s="36" t="s">
        <v>184</v>
      </c>
      <c r="U4854" s="39" t="str">
        <f>_xlfn.CONCAT(Tabel4[[#This Row],[Personnr.]],"-",Tabel4[[#This Row],[Afdeling]],"-",Tabel4[[#This Row],[ASS_Status]])</f>
        <v>26280-2385-Inactive - Payroll Eligible</v>
      </c>
    </row>
    <row r="4855" spans="13:21" x14ac:dyDescent="0.4">
      <c r="M4855" s="35" t="s">
        <v>10204</v>
      </c>
      <c r="N4855" s="35" t="s">
        <v>51430</v>
      </c>
      <c r="O4855" s="35" t="s">
        <v>10205</v>
      </c>
      <c r="P4855" s="35" t="s">
        <v>34195</v>
      </c>
      <c r="Q4855" s="35" t="s">
        <v>29721</v>
      </c>
      <c r="R4855" s="35" t="s">
        <v>30146</v>
      </c>
      <c r="S4855" s="35" t="s">
        <v>10206</v>
      </c>
      <c r="T4855" s="36" t="s">
        <v>886</v>
      </c>
      <c r="U4855" s="39" t="str">
        <f>_xlfn.CONCAT(Tabel4[[#This Row],[Personnr.]],"-",Tabel4[[#This Row],[Afdeling]],"-",Tabel4[[#This Row],[ASS_Status]])</f>
        <v>22765-8800-Aktiv ansættelse</v>
      </c>
    </row>
    <row r="4856" spans="13:21" x14ac:dyDescent="0.4">
      <c r="M4856" s="35" t="s">
        <v>10207</v>
      </c>
      <c r="N4856" s="35" t="s">
        <v>51431</v>
      </c>
      <c r="O4856" s="35" t="s">
        <v>10208</v>
      </c>
      <c r="P4856" s="35" t="s">
        <v>34196</v>
      </c>
      <c r="Q4856" s="35" t="s">
        <v>29743</v>
      </c>
      <c r="R4856" s="35" t="s">
        <v>29737</v>
      </c>
      <c r="S4856" s="35" t="s">
        <v>10209</v>
      </c>
      <c r="T4856" s="36" t="s">
        <v>454</v>
      </c>
      <c r="U4856" s="39" t="str">
        <f>_xlfn.CONCAT(Tabel4[[#This Row],[Personnr.]],"-",Tabel4[[#This Row],[Afdeling]],"-",Tabel4[[#This Row],[ASS_Status]])</f>
        <v>20251-3130-Aktivt ansættelsesforhold</v>
      </c>
    </row>
    <row r="4857" spans="13:21" x14ac:dyDescent="0.4">
      <c r="M4857" s="35" t="s">
        <v>10210</v>
      </c>
      <c r="N4857" s="35" t="s">
        <v>51432</v>
      </c>
      <c r="O4857" s="35" t="s">
        <v>10211</v>
      </c>
      <c r="P4857" s="35" t="s">
        <v>34197</v>
      </c>
      <c r="Q4857" s="35" t="s">
        <v>29721</v>
      </c>
      <c r="R4857" s="35" t="s">
        <v>42545</v>
      </c>
      <c r="S4857" s="35" t="s">
        <v>10212</v>
      </c>
      <c r="T4857" s="36" t="s">
        <v>243</v>
      </c>
      <c r="U4857" s="39" t="str">
        <f>_xlfn.CONCAT(Tabel4[[#This Row],[Personnr.]],"-",Tabel4[[#This Row],[Afdeling]],"-",Tabel4[[#This Row],[ASS_Status]])</f>
        <v>32636-2512-Aktiv ansættelse</v>
      </c>
    </row>
    <row r="4858" spans="13:21" x14ac:dyDescent="0.4">
      <c r="M4858" s="35" t="s">
        <v>10213</v>
      </c>
      <c r="N4858" s="35" t="s">
        <v>51433</v>
      </c>
      <c r="O4858" s="35" t="s">
        <v>10214</v>
      </c>
      <c r="P4858" s="35" t="s">
        <v>34198</v>
      </c>
      <c r="Q4858" s="35" t="s">
        <v>29718</v>
      </c>
      <c r="R4858" s="35" t="s">
        <v>29748</v>
      </c>
      <c r="S4858" s="35" t="s">
        <v>10215</v>
      </c>
      <c r="T4858" s="36" t="s">
        <v>87</v>
      </c>
      <c r="U4858" s="39" t="str">
        <f>_xlfn.CONCAT(Tabel4[[#This Row],[Personnr.]],"-",Tabel4[[#This Row],[Afdeling]],"-",Tabel4[[#This Row],[ASS_Status]])</f>
        <v>28777-1125-Inactive - Payroll Eligible</v>
      </c>
    </row>
    <row r="4859" spans="13:21" x14ac:dyDescent="0.4">
      <c r="M4859" s="35" t="s">
        <v>10213</v>
      </c>
      <c r="N4859" s="35"/>
      <c r="O4859" s="35"/>
      <c r="P4859" s="35" t="s">
        <v>43153</v>
      </c>
      <c r="Q4859" s="35" t="s">
        <v>29721</v>
      </c>
      <c r="R4859" s="35" t="s">
        <v>29965</v>
      </c>
      <c r="S4859" s="35" t="s">
        <v>10215</v>
      </c>
      <c r="T4859" s="36" t="s">
        <v>87</v>
      </c>
      <c r="U4859" s="39" t="str">
        <f>_xlfn.CONCAT(Tabel4[[#This Row],[Personnr.]],"-",Tabel4[[#This Row],[Afdeling]],"-",Tabel4[[#This Row],[ASS_Status]])</f>
        <v>-1125-Aktiv ansættelse</v>
      </c>
    </row>
    <row r="4860" spans="13:21" x14ac:dyDescent="0.4">
      <c r="M4860" s="35" t="s">
        <v>10216</v>
      </c>
      <c r="N4860" s="35" t="s">
        <v>51434</v>
      </c>
      <c r="O4860" s="35" t="s">
        <v>10217</v>
      </c>
      <c r="P4860" s="35" t="s">
        <v>34199</v>
      </c>
      <c r="Q4860" s="35" t="s">
        <v>29718</v>
      </c>
      <c r="R4860" s="35" t="s">
        <v>29737</v>
      </c>
      <c r="S4860" s="35" t="s">
        <v>10218</v>
      </c>
      <c r="T4860" s="36" t="s">
        <v>385</v>
      </c>
      <c r="U4860" s="39" t="str">
        <f>_xlfn.CONCAT(Tabel4[[#This Row],[Personnr.]],"-",Tabel4[[#This Row],[Afdeling]],"-",Tabel4[[#This Row],[ASS_Status]])</f>
        <v>17389-2925-Inactive - Payroll Eligible</v>
      </c>
    </row>
    <row r="4861" spans="13:21" x14ac:dyDescent="0.4">
      <c r="M4861" s="35" t="s">
        <v>44750</v>
      </c>
      <c r="N4861" s="35" t="s">
        <v>51435</v>
      </c>
      <c r="O4861" s="35" t="s">
        <v>44751</v>
      </c>
      <c r="P4861" s="35" t="s">
        <v>43154</v>
      </c>
      <c r="Q4861" s="35" t="s">
        <v>29718</v>
      </c>
      <c r="R4861" s="35" t="s">
        <v>29737</v>
      </c>
      <c r="S4861" s="35" t="s">
        <v>43155</v>
      </c>
      <c r="T4861" s="36" t="s">
        <v>93</v>
      </c>
      <c r="U4861" s="39" t="str">
        <f>_xlfn.CONCAT(Tabel4[[#This Row],[Personnr.]],"-",Tabel4[[#This Row],[Afdeling]],"-",Tabel4[[#This Row],[ASS_Status]])</f>
        <v>36312-1140-Inactive - Payroll Eligible</v>
      </c>
    </row>
    <row r="4862" spans="13:21" x14ac:dyDescent="0.4">
      <c r="M4862" s="35" t="s">
        <v>10219</v>
      </c>
      <c r="N4862" s="35" t="s">
        <v>51436</v>
      </c>
      <c r="O4862" s="35" t="s">
        <v>10220</v>
      </c>
      <c r="P4862" s="35" t="s">
        <v>34200</v>
      </c>
      <c r="Q4862" s="35" t="s">
        <v>29721</v>
      </c>
      <c r="R4862" s="35" t="s">
        <v>29737</v>
      </c>
      <c r="S4862" s="35" t="s">
        <v>10221</v>
      </c>
      <c r="T4862" s="36" t="s">
        <v>50</v>
      </c>
      <c r="U4862" s="39" t="str">
        <f>_xlfn.CONCAT(Tabel4[[#This Row],[Personnr.]],"-",Tabel4[[#This Row],[Afdeling]],"-",Tabel4[[#This Row],[ASS_Status]])</f>
        <v>32779-1025-Aktiv ansættelse</v>
      </c>
    </row>
    <row r="4863" spans="13:21" ht="33.75" x14ac:dyDescent="0.4">
      <c r="M4863" s="35" t="s">
        <v>10222</v>
      </c>
      <c r="N4863" s="35" t="s">
        <v>51437</v>
      </c>
      <c r="O4863" s="35" t="s">
        <v>10223</v>
      </c>
      <c r="P4863" s="35" t="s">
        <v>34201</v>
      </c>
      <c r="Q4863" s="35" t="s">
        <v>29718</v>
      </c>
      <c r="R4863" s="35" t="s">
        <v>29737</v>
      </c>
      <c r="S4863" s="35" t="s">
        <v>10224</v>
      </c>
      <c r="T4863" s="36" t="s">
        <v>65</v>
      </c>
      <c r="U4863" s="39" t="str">
        <f>_xlfn.CONCAT(Tabel4[[#This Row],[Personnr.]],"-",Tabel4[[#This Row],[Afdeling]],"-",Tabel4[[#This Row],[ASS_Status]])</f>
        <v>13733-1053-Inactive - Payroll Eligible</v>
      </c>
    </row>
    <row r="4864" spans="13:21" x14ac:dyDescent="0.4">
      <c r="M4864" s="35" t="s">
        <v>10225</v>
      </c>
      <c r="N4864" s="35" t="s">
        <v>51438</v>
      </c>
      <c r="O4864" s="35" t="s">
        <v>10226</v>
      </c>
      <c r="P4864" s="35" t="s">
        <v>34202</v>
      </c>
      <c r="Q4864" s="35" t="s">
        <v>29718</v>
      </c>
      <c r="R4864" s="35" t="s">
        <v>29748</v>
      </c>
      <c r="S4864" s="35" t="s">
        <v>10227</v>
      </c>
      <c r="T4864" s="36" t="s">
        <v>129</v>
      </c>
      <c r="U4864" s="39" t="str">
        <f>_xlfn.CONCAT(Tabel4[[#This Row],[Personnr.]],"-",Tabel4[[#This Row],[Afdeling]],"-",Tabel4[[#This Row],[ASS_Status]])</f>
        <v>27621-2239-Inactive - Payroll Eligible</v>
      </c>
    </row>
    <row r="4865" spans="13:21" x14ac:dyDescent="0.4">
      <c r="M4865" s="35" t="s">
        <v>10228</v>
      </c>
      <c r="N4865" s="35" t="s">
        <v>51439</v>
      </c>
      <c r="O4865" s="35" t="s">
        <v>10229</v>
      </c>
      <c r="P4865" s="35" t="s">
        <v>34203</v>
      </c>
      <c r="Q4865" s="35" t="s">
        <v>29718</v>
      </c>
      <c r="R4865" s="35" t="s">
        <v>29748</v>
      </c>
      <c r="S4865" s="35" t="s">
        <v>10230</v>
      </c>
      <c r="T4865" s="36" t="s">
        <v>263</v>
      </c>
      <c r="U4865" s="39" t="str">
        <f>_xlfn.CONCAT(Tabel4[[#This Row],[Personnr.]],"-",Tabel4[[#This Row],[Afdeling]],"-",Tabel4[[#This Row],[ASS_Status]])</f>
        <v>30109-2610-Inactive - Payroll Eligible</v>
      </c>
    </row>
    <row r="4866" spans="13:21" x14ac:dyDescent="0.4">
      <c r="M4866" s="35" t="s">
        <v>44752</v>
      </c>
      <c r="N4866" s="35" t="s">
        <v>51440</v>
      </c>
      <c r="O4866" s="35" t="s">
        <v>44753</v>
      </c>
      <c r="P4866" s="35" t="s">
        <v>43156</v>
      </c>
      <c r="Q4866" s="35" t="s">
        <v>29718</v>
      </c>
      <c r="R4866" s="35" t="s">
        <v>29745</v>
      </c>
      <c r="S4866" s="35" t="s">
        <v>43157</v>
      </c>
      <c r="T4866" s="36" t="s">
        <v>723</v>
      </c>
      <c r="U4866" s="39" t="str">
        <f>_xlfn.CONCAT(Tabel4[[#This Row],[Personnr.]],"-",Tabel4[[#This Row],[Afdeling]],"-",Tabel4[[#This Row],[ASS_Status]])</f>
        <v>35864-6245-Inactive - Payroll Eligible</v>
      </c>
    </row>
    <row r="4867" spans="13:21" x14ac:dyDescent="0.4">
      <c r="M4867" s="35" t="s">
        <v>10231</v>
      </c>
      <c r="N4867" s="35" t="s">
        <v>51441</v>
      </c>
      <c r="O4867" s="35" t="s">
        <v>10232</v>
      </c>
      <c r="P4867" s="35" t="s">
        <v>34204</v>
      </c>
      <c r="Q4867" s="35" t="s">
        <v>29718</v>
      </c>
      <c r="R4867" s="35" t="s">
        <v>29748</v>
      </c>
      <c r="S4867" s="35" t="s">
        <v>10233</v>
      </c>
      <c r="T4867" s="36" t="s">
        <v>540</v>
      </c>
      <c r="U4867" s="39" t="str">
        <f>_xlfn.CONCAT(Tabel4[[#This Row],[Personnr.]],"-",Tabel4[[#This Row],[Afdeling]],"-",Tabel4[[#This Row],[ASS_Status]])</f>
        <v>25519-3432-Inactive - Payroll Eligible</v>
      </c>
    </row>
    <row r="4868" spans="13:21" x14ac:dyDescent="0.4">
      <c r="M4868" s="35" t="s">
        <v>10231</v>
      </c>
      <c r="N4868" s="35"/>
      <c r="O4868" s="35"/>
      <c r="P4868" s="35" t="s">
        <v>43158</v>
      </c>
      <c r="Q4868" s="35" t="s">
        <v>30042</v>
      </c>
      <c r="R4868" s="35" t="s">
        <v>29737</v>
      </c>
      <c r="S4868" s="35" t="s">
        <v>10233</v>
      </c>
      <c r="T4868" s="36" t="s">
        <v>540</v>
      </c>
      <c r="U4868" s="39" t="str">
        <f>_xlfn.CONCAT(Tabel4[[#This Row],[Personnr.]],"-",Tabel4[[#This Row],[Afdeling]],"-",Tabel4[[#This Row],[ASS_Status]])</f>
        <v>-3432-Orlov uden løn u. lønanc.</v>
      </c>
    </row>
    <row r="4869" spans="13:21" x14ac:dyDescent="0.4">
      <c r="M4869" s="35" t="s">
        <v>34205</v>
      </c>
      <c r="N4869" s="35"/>
      <c r="O4869" s="35" t="s">
        <v>34206</v>
      </c>
      <c r="P4869" s="35" t="s">
        <v>34207</v>
      </c>
      <c r="Q4869" s="35" t="s">
        <v>29718</v>
      </c>
      <c r="R4869" s="35" t="s">
        <v>29745</v>
      </c>
      <c r="S4869" s="35" t="s">
        <v>5217</v>
      </c>
      <c r="T4869" s="36" t="s">
        <v>454</v>
      </c>
      <c r="U4869" s="39" t="str">
        <f>_xlfn.CONCAT(Tabel4[[#This Row],[Personnr.]],"-",Tabel4[[#This Row],[Afdeling]],"-",Tabel4[[#This Row],[ASS_Status]])</f>
        <v>35537-3130-Inactive - Payroll Eligible</v>
      </c>
    </row>
    <row r="4870" spans="13:21" x14ac:dyDescent="0.4">
      <c r="M4870" s="35" t="s">
        <v>10234</v>
      </c>
      <c r="N4870" s="35" t="s">
        <v>51442</v>
      </c>
      <c r="O4870" s="35" t="s">
        <v>10235</v>
      </c>
      <c r="P4870" s="35" t="s">
        <v>34208</v>
      </c>
      <c r="Q4870" s="35" t="s">
        <v>29718</v>
      </c>
      <c r="R4870" s="35" t="s">
        <v>30001</v>
      </c>
      <c r="S4870" s="35" t="s">
        <v>10236</v>
      </c>
      <c r="T4870" s="36" t="s">
        <v>253</v>
      </c>
      <c r="U4870" s="39" t="str">
        <f>_xlfn.CONCAT(Tabel4[[#This Row],[Personnr.]],"-",Tabel4[[#This Row],[Afdeling]],"-",Tabel4[[#This Row],[ASS_Status]])</f>
        <v>28366-2561-Inactive - Payroll Eligible</v>
      </c>
    </row>
    <row r="4871" spans="13:21" x14ac:dyDescent="0.4">
      <c r="M4871" s="35" t="s">
        <v>10237</v>
      </c>
      <c r="N4871" s="35" t="s">
        <v>51443</v>
      </c>
      <c r="O4871" s="35" t="s">
        <v>10238</v>
      </c>
      <c r="P4871" s="35" t="s">
        <v>34209</v>
      </c>
      <c r="Q4871" s="35" t="s">
        <v>29718</v>
      </c>
      <c r="R4871" s="35" t="s">
        <v>29748</v>
      </c>
      <c r="S4871" s="35" t="s">
        <v>10239</v>
      </c>
      <c r="T4871" s="36" t="s">
        <v>124</v>
      </c>
      <c r="U4871" s="39" t="str">
        <f>_xlfn.CONCAT(Tabel4[[#This Row],[Personnr.]],"-",Tabel4[[#This Row],[Afdeling]],"-",Tabel4[[#This Row],[ASS_Status]])</f>
        <v>29611-2234-Inactive - Payroll Eligible</v>
      </c>
    </row>
    <row r="4872" spans="13:21" x14ac:dyDescent="0.4">
      <c r="M4872" s="35" t="s">
        <v>10240</v>
      </c>
      <c r="N4872" s="35" t="s">
        <v>51444</v>
      </c>
      <c r="O4872" s="35" t="s">
        <v>10241</v>
      </c>
      <c r="P4872" s="35" t="s">
        <v>34210</v>
      </c>
      <c r="Q4872" s="35" t="s">
        <v>29718</v>
      </c>
      <c r="R4872" s="35" t="s">
        <v>29745</v>
      </c>
      <c r="S4872" s="35" t="s">
        <v>10242</v>
      </c>
      <c r="T4872" s="36" t="s">
        <v>348</v>
      </c>
      <c r="U4872" s="39" t="str">
        <f>_xlfn.CONCAT(Tabel4[[#This Row],[Personnr.]],"-",Tabel4[[#This Row],[Afdeling]],"-",Tabel4[[#This Row],[ASS_Status]])</f>
        <v>33435-2800-Inactive - Payroll Eligible</v>
      </c>
    </row>
    <row r="4873" spans="13:21" x14ac:dyDescent="0.4">
      <c r="M4873" s="35" t="s">
        <v>10243</v>
      </c>
      <c r="N4873" s="35" t="s">
        <v>51445</v>
      </c>
      <c r="O4873" s="35" t="s">
        <v>10244</v>
      </c>
      <c r="P4873" s="35" t="s">
        <v>34211</v>
      </c>
      <c r="Q4873" s="35" t="s">
        <v>29721</v>
      </c>
      <c r="R4873" s="35" t="s">
        <v>29748</v>
      </c>
      <c r="S4873" s="35" t="s">
        <v>10245</v>
      </c>
      <c r="T4873" s="36" t="s">
        <v>600</v>
      </c>
      <c r="U4873" s="39" t="str">
        <f>_xlfn.CONCAT(Tabel4[[#This Row],[Personnr.]],"-",Tabel4[[#This Row],[Afdeling]],"-",Tabel4[[#This Row],[ASS_Status]])</f>
        <v>33944-4270-Aktiv ansættelse</v>
      </c>
    </row>
    <row r="4874" spans="13:21" ht="33.75" x14ac:dyDescent="0.4">
      <c r="M4874" s="35" t="s">
        <v>51446</v>
      </c>
      <c r="N4874" s="35" t="s">
        <v>51447</v>
      </c>
      <c r="O4874" s="35" t="s">
        <v>51448</v>
      </c>
      <c r="P4874" s="35" t="s">
        <v>51449</v>
      </c>
      <c r="Q4874" s="35" t="s">
        <v>29718</v>
      </c>
      <c r="R4874" s="35" t="s">
        <v>29745</v>
      </c>
      <c r="S4874" s="35" t="s">
        <v>51450</v>
      </c>
      <c r="T4874" s="36" t="s">
        <v>39</v>
      </c>
      <c r="U4874" s="39" t="str">
        <f>_xlfn.CONCAT(Tabel4[[#This Row],[Personnr.]],"-",Tabel4[[#This Row],[Afdeling]],"-",Tabel4[[#This Row],[ASS_Status]])</f>
        <v>36943-0132-Inactive - Payroll Eligible</v>
      </c>
    </row>
    <row r="4875" spans="13:21" ht="33.75" x14ac:dyDescent="0.4">
      <c r="M4875" s="35" t="s">
        <v>10246</v>
      </c>
      <c r="N4875" s="35" t="s">
        <v>51451</v>
      </c>
      <c r="O4875" s="35" t="s">
        <v>10247</v>
      </c>
      <c r="P4875" s="35" t="s">
        <v>34212</v>
      </c>
      <c r="Q4875" s="35" t="s">
        <v>29718</v>
      </c>
      <c r="R4875" s="35" t="s">
        <v>29745</v>
      </c>
      <c r="S4875" s="35" t="s">
        <v>10248</v>
      </c>
      <c r="T4875" s="36" t="s">
        <v>85</v>
      </c>
      <c r="U4875" s="39" t="str">
        <f>_xlfn.CONCAT(Tabel4[[#This Row],[Personnr.]],"-",Tabel4[[#This Row],[Afdeling]],"-",Tabel4[[#This Row],[ASS_Status]])</f>
        <v>32266-1118-Inactive - Payroll Eligible</v>
      </c>
    </row>
    <row r="4876" spans="13:21" ht="33.75" x14ac:dyDescent="0.4">
      <c r="M4876" s="35" t="s">
        <v>10246</v>
      </c>
      <c r="N4876" s="35"/>
      <c r="O4876" s="35"/>
      <c r="P4876" s="35" t="s">
        <v>34213</v>
      </c>
      <c r="Q4876" s="35" t="s">
        <v>29718</v>
      </c>
      <c r="R4876" s="35" t="s">
        <v>29745</v>
      </c>
      <c r="S4876" s="35" t="s">
        <v>10248</v>
      </c>
      <c r="T4876" s="36" t="s">
        <v>85</v>
      </c>
      <c r="U4876" s="39" t="str">
        <f>_xlfn.CONCAT(Tabel4[[#This Row],[Personnr.]],"-",Tabel4[[#This Row],[Afdeling]],"-",Tabel4[[#This Row],[ASS_Status]])</f>
        <v>-1118-Inactive - Payroll Eligible</v>
      </c>
    </row>
    <row r="4877" spans="13:21" ht="33.75" x14ac:dyDescent="0.4">
      <c r="M4877" s="35" t="s">
        <v>10246</v>
      </c>
      <c r="N4877" s="35"/>
      <c r="O4877" s="35"/>
      <c r="P4877" s="35" t="s">
        <v>43159</v>
      </c>
      <c r="Q4877" s="35" t="s">
        <v>29718</v>
      </c>
      <c r="R4877" s="35" t="s">
        <v>29745</v>
      </c>
      <c r="S4877" s="35" t="s">
        <v>10248</v>
      </c>
      <c r="T4877" s="36" t="s">
        <v>85</v>
      </c>
      <c r="U4877" s="39" t="str">
        <f>_xlfn.CONCAT(Tabel4[[#This Row],[Personnr.]],"-",Tabel4[[#This Row],[Afdeling]],"-",Tabel4[[#This Row],[ASS_Status]])</f>
        <v>-1118-Inactive - Payroll Eligible</v>
      </c>
    </row>
    <row r="4878" spans="13:21" ht="33.75" x14ac:dyDescent="0.4">
      <c r="M4878" s="35" t="s">
        <v>10246</v>
      </c>
      <c r="N4878" s="35"/>
      <c r="O4878" s="35"/>
      <c r="P4878" s="35" t="s">
        <v>51452</v>
      </c>
      <c r="Q4878" s="35" t="s">
        <v>29718</v>
      </c>
      <c r="R4878" s="35" t="s">
        <v>29745</v>
      </c>
      <c r="S4878" s="35" t="s">
        <v>10248</v>
      </c>
      <c r="T4878" s="36" t="s">
        <v>85</v>
      </c>
      <c r="U4878" s="39" t="str">
        <f>_xlfn.CONCAT(Tabel4[[#This Row],[Personnr.]],"-",Tabel4[[#This Row],[Afdeling]],"-",Tabel4[[#This Row],[ASS_Status]])</f>
        <v>-1118-Inactive - Payroll Eligible</v>
      </c>
    </row>
    <row r="4879" spans="13:21" x14ac:dyDescent="0.4">
      <c r="M4879" s="35" t="s">
        <v>10249</v>
      </c>
      <c r="N4879" s="35" t="s">
        <v>51453</v>
      </c>
      <c r="O4879" s="35" t="s">
        <v>10250</v>
      </c>
      <c r="P4879" s="35" t="s">
        <v>34214</v>
      </c>
      <c r="Q4879" s="35" t="s">
        <v>29718</v>
      </c>
      <c r="R4879" s="35" t="s">
        <v>29761</v>
      </c>
      <c r="S4879" s="35" t="s">
        <v>10251</v>
      </c>
      <c r="T4879" s="36" t="s">
        <v>338</v>
      </c>
      <c r="U4879" s="39" t="str">
        <f>_xlfn.CONCAT(Tabel4[[#This Row],[Personnr.]],"-",Tabel4[[#This Row],[Afdeling]],"-",Tabel4[[#This Row],[ASS_Status]])</f>
        <v>25850-2790-Inactive - Payroll Eligible</v>
      </c>
    </row>
    <row r="4880" spans="13:21" x14ac:dyDescent="0.4">
      <c r="M4880" s="35" t="s">
        <v>44754</v>
      </c>
      <c r="N4880" s="35" t="s">
        <v>51454</v>
      </c>
      <c r="O4880" s="35" t="s">
        <v>44755</v>
      </c>
      <c r="P4880" s="35" t="s">
        <v>43160</v>
      </c>
      <c r="Q4880" s="35" t="s">
        <v>29718</v>
      </c>
      <c r="R4880" s="35" t="s">
        <v>29745</v>
      </c>
      <c r="S4880" s="35" t="s">
        <v>43161</v>
      </c>
      <c r="T4880" s="36" t="s">
        <v>452</v>
      </c>
      <c r="U4880" s="39" t="str">
        <f>_xlfn.CONCAT(Tabel4[[#This Row],[Personnr.]],"-",Tabel4[[#This Row],[Afdeling]],"-",Tabel4[[#This Row],[ASS_Status]])</f>
        <v>36103-3120-Inactive - Payroll Eligible</v>
      </c>
    </row>
    <row r="4881" spans="13:21" x14ac:dyDescent="0.4">
      <c r="M4881" s="35" t="s">
        <v>34215</v>
      </c>
      <c r="N4881" s="35" t="s">
        <v>51455</v>
      </c>
      <c r="O4881" s="35" t="s">
        <v>34216</v>
      </c>
      <c r="P4881" s="35" t="s">
        <v>34217</v>
      </c>
      <c r="Q4881" s="35" t="s">
        <v>29721</v>
      </c>
      <c r="R4881" s="35" t="s">
        <v>29748</v>
      </c>
      <c r="S4881" s="35" t="s">
        <v>34218</v>
      </c>
      <c r="T4881" s="36" t="s">
        <v>605</v>
      </c>
      <c r="U4881" s="39" t="str">
        <f>_xlfn.CONCAT(Tabel4[[#This Row],[Personnr.]],"-",Tabel4[[#This Row],[Afdeling]],"-",Tabel4[[#This Row],[ASS_Status]])</f>
        <v>35478-4280-Aktiv ansættelse</v>
      </c>
    </row>
    <row r="4882" spans="13:21" x14ac:dyDescent="0.4">
      <c r="M4882" s="35" t="s">
        <v>51456</v>
      </c>
      <c r="N4882" s="35" t="s">
        <v>51457</v>
      </c>
      <c r="O4882" s="35" t="s">
        <v>51458</v>
      </c>
      <c r="P4882" s="35" t="s">
        <v>51459</v>
      </c>
      <c r="Q4882" s="35" t="s">
        <v>29721</v>
      </c>
      <c r="R4882" s="35" t="s">
        <v>29748</v>
      </c>
      <c r="S4882" s="35" t="s">
        <v>51460</v>
      </c>
      <c r="T4882" s="36" t="s">
        <v>263</v>
      </c>
      <c r="U4882" s="39" t="str">
        <f>_xlfn.CONCAT(Tabel4[[#This Row],[Personnr.]],"-",Tabel4[[#This Row],[Afdeling]],"-",Tabel4[[#This Row],[ASS_Status]])</f>
        <v>37195-2610-Aktiv ansættelse</v>
      </c>
    </row>
    <row r="4883" spans="13:21" x14ac:dyDescent="0.4">
      <c r="M4883" s="35" t="s">
        <v>10252</v>
      </c>
      <c r="N4883" s="35" t="s">
        <v>51461</v>
      </c>
      <c r="O4883" s="35" t="s">
        <v>10253</v>
      </c>
      <c r="P4883" s="35" t="s">
        <v>34219</v>
      </c>
      <c r="Q4883" s="35" t="s">
        <v>29718</v>
      </c>
      <c r="R4883" s="35" t="s">
        <v>29754</v>
      </c>
      <c r="S4883" s="35" t="s">
        <v>10254</v>
      </c>
      <c r="T4883" s="36" t="s">
        <v>728</v>
      </c>
      <c r="U4883" s="39" t="str">
        <f>_xlfn.CONCAT(Tabel4[[#This Row],[Personnr.]],"-",Tabel4[[#This Row],[Afdeling]],"-",Tabel4[[#This Row],[ASS_Status]])</f>
        <v>33556-6280-Inactive - Payroll Eligible</v>
      </c>
    </row>
    <row r="4884" spans="13:21" x14ac:dyDescent="0.4">
      <c r="M4884" s="35" t="s">
        <v>10255</v>
      </c>
      <c r="N4884" s="35" t="s">
        <v>51462</v>
      </c>
      <c r="O4884" s="35" t="s">
        <v>10256</v>
      </c>
      <c r="P4884" s="35" t="s">
        <v>34220</v>
      </c>
      <c r="Q4884" s="35" t="s">
        <v>29721</v>
      </c>
      <c r="R4884" s="35" t="s">
        <v>29754</v>
      </c>
      <c r="S4884" s="35" t="s">
        <v>10257</v>
      </c>
      <c r="T4884" s="36" t="s">
        <v>812</v>
      </c>
      <c r="U4884" s="39" t="str">
        <f>_xlfn.CONCAT(Tabel4[[#This Row],[Personnr.]],"-",Tabel4[[#This Row],[Afdeling]],"-",Tabel4[[#This Row],[ASS_Status]])</f>
        <v>33361-8287-Aktiv ansættelse</v>
      </c>
    </row>
    <row r="4885" spans="13:21" x14ac:dyDescent="0.4">
      <c r="M4885" s="35" t="s">
        <v>10258</v>
      </c>
      <c r="N4885" s="35" t="s">
        <v>51463</v>
      </c>
      <c r="O4885" s="35" t="s">
        <v>10259</v>
      </c>
      <c r="P4885" s="35" t="s">
        <v>51464</v>
      </c>
      <c r="Q4885" s="35" t="s">
        <v>29721</v>
      </c>
      <c r="R4885" s="35" t="s">
        <v>29748</v>
      </c>
      <c r="S4885" s="35" t="s">
        <v>10260</v>
      </c>
      <c r="T4885" s="36" t="s">
        <v>452</v>
      </c>
      <c r="U4885" s="39" t="str">
        <f>_xlfn.CONCAT(Tabel4[[#This Row],[Personnr.]],"-",Tabel4[[#This Row],[Afdeling]],"-",Tabel4[[#This Row],[ASS_Status]])</f>
        <v>24086-3120-Aktiv ansættelse</v>
      </c>
    </row>
    <row r="4886" spans="13:21" x14ac:dyDescent="0.4">
      <c r="M4886" s="35" t="s">
        <v>10258</v>
      </c>
      <c r="N4886" s="35"/>
      <c r="O4886" s="35"/>
      <c r="P4886" s="35" t="s">
        <v>34221</v>
      </c>
      <c r="Q4886" s="35" t="s">
        <v>29718</v>
      </c>
      <c r="R4886" s="35" t="s">
        <v>29745</v>
      </c>
      <c r="S4886" s="35" t="s">
        <v>10260</v>
      </c>
      <c r="T4886" s="36" t="s">
        <v>39</v>
      </c>
      <c r="U4886" s="39" t="str">
        <f>_xlfn.CONCAT(Tabel4[[#This Row],[Personnr.]],"-",Tabel4[[#This Row],[Afdeling]],"-",Tabel4[[#This Row],[ASS_Status]])</f>
        <v>-0132-Inactive - Payroll Eligible</v>
      </c>
    </row>
    <row r="4887" spans="13:21" x14ac:dyDescent="0.4">
      <c r="M4887" s="35" t="s">
        <v>10258</v>
      </c>
      <c r="N4887" s="35"/>
      <c r="O4887" s="35"/>
      <c r="P4887" s="35" t="s">
        <v>34222</v>
      </c>
      <c r="Q4887" s="35" t="s">
        <v>29718</v>
      </c>
      <c r="R4887" s="35" t="s">
        <v>29857</v>
      </c>
      <c r="S4887" s="35" t="s">
        <v>10260</v>
      </c>
      <c r="T4887" s="36" t="s">
        <v>40</v>
      </c>
      <c r="U4887" s="39" t="str">
        <f>_xlfn.CONCAT(Tabel4[[#This Row],[Personnr.]],"-",Tabel4[[#This Row],[Afdeling]],"-",Tabel4[[#This Row],[ASS_Status]])</f>
        <v>-0133-Inactive - Payroll Eligible</v>
      </c>
    </row>
    <row r="4888" spans="13:21" x14ac:dyDescent="0.4">
      <c r="M4888" s="35" t="s">
        <v>10258</v>
      </c>
      <c r="N4888" s="35"/>
      <c r="O4888" s="35"/>
      <c r="P4888" s="35" t="s">
        <v>34223</v>
      </c>
      <c r="Q4888" s="35" t="s">
        <v>29718</v>
      </c>
      <c r="R4888" s="35" t="s">
        <v>29857</v>
      </c>
      <c r="S4888" s="35" t="s">
        <v>10260</v>
      </c>
      <c r="T4888" s="36" t="s">
        <v>40</v>
      </c>
      <c r="U4888" s="39" t="str">
        <f>_xlfn.CONCAT(Tabel4[[#This Row],[Personnr.]],"-",Tabel4[[#This Row],[Afdeling]],"-",Tabel4[[#This Row],[ASS_Status]])</f>
        <v>-0133-Inactive - Payroll Eligible</v>
      </c>
    </row>
    <row r="4889" spans="13:21" ht="33.75" x14ac:dyDescent="0.4">
      <c r="M4889" s="35" t="s">
        <v>10261</v>
      </c>
      <c r="N4889" s="35" t="s">
        <v>51465</v>
      </c>
      <c r="O4889" s="35" t="s">
        <v>10262</v>
      </c>
      <c r="P4889" s="35" t="s">
        <v>34224</v>
      </c>
      <c r="Q4889" s="35" t="s">
        <v>29721</v>
      </c>
      <c r="R4889" s="35" t="s">
        <v>30191</v>
      </c>
      <c r="S4889" s="35" t="s">
        <v>10263</v>
      </c>
      <c r="T4889" s="36" t="s">
        <v>818</v>
      </c>
      <c r="U4889" s="39" t="str">
        <f>_xlfn.CONCAT(Tabel4[[#This Row],[Personnr.]],"-",Tabel4[[#This Row],[Afdeling]],"-",Tabel4[[#This Row],[ASS_Status]])</f>
        <v>32631-8340-Aktiv ansættelse</v>
      </c>
    </row>
    <row r="4890" spans="13:21" x14ac:dyDescent="0.4">
      <c r="M4890" s="35" t="s">
        <v>10264</v>
      </c>
      <c r="N4890" s="35" t="s">
        <v>51466</v>
      </c>
      <c r="O4890" s="35" t="s">
        <v>10265</v>
      </c>
      <c r="P4890" s="35" t="s">
        <v>34225</v>
      </c>
      <c r="Q4890" s="35" t="s">
        <v>29718</v>
      </c>
      <c r="R4890" s="35" t="s">
        <v>29745</v>
      </c>
      <c r="S4890" s="35" t="s">
        <v>10266</v>
      </c>
      <c r="T4890" s="36" t="s">
        <v>312</v>
      </c>
      <c r="U4890" s="39" t="str">
        <f>_xlfn.CONCAT(Tabel4[[#This Row],[Personnr.]],"-",Tabel4[[#This Row],[Afdeling]],"-",Tabel4[[#This Row],[ASS_Status]])</f>
        <v>33629-2758-Inactive - Payroll Eligible</v>
      </c>
    </row>
    <row r="4891" spans="13:21" x14ac:dyDescent="0.4">
      <c r="M4891" s="35" t="s">
        <v>10264</v>
      </c>
      <c r="N4891" s="35"/>
      <c r="O4891" s="35"/>
      <c r="P4891" s="35" t="s">
        <v>34226</v>
      </c>
      <c r="Q4891" s="35" t="s">
        <v>29721</v>
      </c>
      <c r="R4891" s="35" t="s">
        <v>29754</v>
      </c>
      <c r="S4891" s="35" t="s">
        <v>10266</v>
      </c>
      <c r="T4891" s="36" t="s">
        <v>312</v>
      </c>
      <c r="U4891" s="39" t="str">
        <f>_xlfn.CONCAT(Tabel4[[#This Row],[Personnr.]],"-",Tabel4[[#This Row],[Afdeling]],"-",Tabel4[[#This Row],[ASS_Status]])</f>
        <v>-2758-Aktiv ansættelse</v>
      </c>
    </row>
    <row r="4892" spans="13:21" ht="33.75" x14ac:dyDescent="0.4">
      <c r="M4892" s="35" t="s">
        <v>51467</v>
      </c>
      <c r="N4892" s="35" t="s">
        <v>51468</v>
      </c>
      <c r="O4892" s="35" t="s">
        <v>51469</v>
      </c>
      <c r="P4892" s="35" t="s">
        <v>51470</v>
      </c>
      <c r="Q4892" s="35" t="s">
        <v>29718</v>
      </c>
      <c r="R4892" s="35" t="s">
        <v>29745</v>
      </c>
      <c r="S4892" s="35" t="s">
        <v>51471</v>
      </c>
      <c r="T4892" s="36" t="s">
        <v>448</v>
      </c>
      <c r="U4892" s="39" t="str">
        <f>_xlfn.CONCAT(Tabel4[[#This Row],[Personnr.]],"-",Tabel4[[#This Row],[Afdeling]],"-",Tabel4[[#This Row],[ASS_Status]])</f>
        <v>37154-3099-Inactive - Payroll Eligible</v>
      </c>
    </row>
    <row r="4893" spans="13:21" x14ac:dyDescent="0.4">
      <c r="M4893" s="35" t="s">
        <v>51472</v>
      </c>
      <c r="N4893" s="35" t="s">
        <v>51473</v>
      </c>
      <c r="O4893" s="35" t="s">
        <v>51474</v>
      </c>
      <c r="P4893" s="35" t="s">
        <v>51475</v>
      </c>
      <c r="Q4893" s="35" t="s">
        <v>29718</v>
      </c>
      <c r="R4893" s="35" t="s">
        <v>29745</v>
      </c>
      <c r="S4893" s="35" t="s">
        <v>51476</v>
      </c>
      <c r="T4893" s="36" t="s">
        <v>39</v>
      </c>
      <c r="U4893" s="39" t="str">
        <f>_xlfn.CONCAT(Tabel4[[#This Row],[Personnr.]],"-",Tabel4[[#This Row],[Afdeling]],"-",Tabel4[[#This Row],[ASS_Status]])</f>
        <v>37002-0132-Inactive - Payroll Eligible</v>
      </c>
    </row>
    <row r="4894" spans="13:21" ht="33.75" x14ac:dyDescent="0.4">
      <c r="M4894" s="35" t="s">
        <v>27909</v>
      </c>
      <c r="N4894" s="35" t="s">
        <v>51477</v>
      </c>
      <c r="O4894" s="35" t="s">
        <v>27910</v>
      </c>
      <c r="P4894" s="35" t="s">
        <v>34227</v>
      </c>
      <c r="Q4894" s="35" t="s">
        <v>29718</v>
      </c>
      <c r="R4894" s="35" t="s">
        <v>29745</v>
      </c>
      <c r="S4894" s="35" t="s">
        <v>27911</v>
      </c>
      <c r="T4894" s="36" t="s">
        <v>39</v>
      </c>
      <c r="U4894" s="39" t="str">
        <f>_xlfn.CONCAT(Tabel4[[#This Row],[Personnr.]],"-",Tabel4[[#This Row],[Afdeling]],"-",Tabel4[[#This Row],[ASS_Status]])</f>
        <v>34536-0132-Inactive - Payroll Eligible</v>
      </c>
    </row>
    <row r="4895" spans="13:21" x14ac:dyDescent="0.4">
      <c r="M4895" s="35" t="s">
        <v>10267</v>
      </c>
      <c r="N4895" s="35" t="s">
        <v>51478</v>
      </c>
      <c r="O4895" s="35" t="s">
        <v>10268</v>
      </c>
      <c r="P4895" s="35" t="s">
        <v>34228</v>
      </c>
      <c r="Q4895" s="35" t="s">
        <v>29721</v>
      </c>
      <c r="R4895" s="35" t="s">
        <v>30583</v>
      </c>
      <c r="S4895" s="35" t="s">
        <v>10269</v>
      </c>
      <c r="T4895" s="36" t="s">
        <v>600</v>
      </c>
      <c r="U4895" s="39" t="str">
        <f>_xlfn.CONCAT(Tabel4[[#This Row],[Personnr.]],"-",Tabel4[[#This Row],[Afdeling]],"-",Tabel4[[#This Row],[ASS_Status]])</f>
        <v>15771-4270-Aktiv ansættelse</v>
      </c>
    </row>
    <row r="4896" spans="13:21" x14ac:dyDescent="0.4">
      <c r="M4896" s="35" t="s">
        <v>10270</v>
      </c>
      <c r="N4896" s="35" t="s">
        <v>51479</v>
      </c>
      <c r="O4896" s="35" t="s">
        <v>10271</v>
      </c>
      <c r="P4896" s="35" t="s">
        <v>34229</v>
      </c>
      <c r="Q4896" s="35" t="s">
        <v>29721</v>
      </c>
      <c r="R4896" s="35" t="s">
        <v>29844</v>
      </c>
      <c r="S4896" s="35" t="s">
        <v>10272</v>
      </c>
      <c r="T4896" s="36" t="s">
        <v>158</v>
      </c>
      <c r="U4896" s="39" t="str">
        <f>_xlfn.CONCAT(Tabel4[[#This Row],[Personnr.]],"-",Tabel4[[#This Row],[Afdeling]],"-",Tabel4[[#This Row],[ASS_Status]])</f>
        <v>3483-2301-Aktiv ansættelse</v>
      </c>
    </row>
    <row r="4897" spans="13:21" ht="33.75" x14ac:dyDescent="0.4">
      <c r="M4897" s="35" t="s">
        <v>10273</v>
      </c>
      <c r="N4897" s="35" t="s">
        <v>51480</v>
      </c>
      <c r="O4897" s="35" t="s">
        <v>10274</v>
      </c>
      <c r="P4897" s="35" t="s">
        <v>34230</v>
      </c>
      <c r="Q4897" s="35" t="s">
        <v>29718</v>
      </c>
      <c r="R4897" s="35" t="s">
        <v>29857</v>
      </c>
      <c r="S4897" s="35" t="s">
        <v>10275</v>
      </c>
      <c r="T4897" s="36" t="s">
        <v>85</v>
      </c>
      <c r="U4897" s="39" t="str">
        <f>_xlfn.CONCAT(Tabel4[[#This Row],[Personnr.]],"-",Tabel4[[#This Row],[Afdeling]],"-",Tabel4[[#This Row],[ASS_Status]])</f>
        <v>33320-1118-Inactive - Payroll Eligible</v>
      </c>
    </row>
    <row r="4898" spans="13:21" ht="33.75" x14ac:dyDescent="0.4">
      <c r="M4898" s="35" t="s">
        <v>10273</v>
      </c>
      <c r="N4898" s="35"/>
      <c r="O4898" s="35"/>
      <c r="P4898" s="35" t="s">
        <v>43162</v>
      </c>
      <c r="Q4898" s="35" t="s">
        <v>29718</v>
      </c>
      <c r="R4898" s="35" t="s">
        <v>29926</v>
      </c>
      <c r="S4898" s="35" t="s">
        <v>10275</v>
      </c>
      <c r="T4898" s="36" t="s">
        <v>87</v>
      </c>
      <c r="U4898" s="39" t="str">
        <f>_xlfn.CONCAT(Tabel4[[#This Row],[Personnr.]],"-",Tabel4[[#This Row],[Afdeling]],"-",Tabel4[[#This Row],[ASS_Status]])</f>
        <v>-1125-Inactive - Payroll Eligible</v>
      </c>
    </row>
    <row r="4899" spans="13:21" ht="33.75" x14ac:dyDescent="0.4">
      <c r="M4899" s="35" t="s">
        <v>10273</v>
      </c>
      <c r="N4899" s="35"/>
      <c r="O4899" s="35"/>
      <c r="P4899" s="35" t="s">
        <v>51481</v>
      </c>
      <c r="Q4899" s="35" t="s">
        <v>29718</v>
      </c>
      <c r="R4899" s="35" t="s">
        <v>29857</v>
      </c>
      <c r="S4899" s="35" t="s">
        <v>10275</v>
      </c>
      <c r="T4899" s="36" t="s">
        <v>85</v>
      </c>
      <c r="U4899" s="39" t="str">
        <f>_xlfn.CONCAT(Tabel4[[#This Row],[Personnr.]],"-",Tabel4[[#This Row],[Afdeling]],"-",Tabel4[[#This Row],[ASS_Status]])</f>
        <v>-1118-Inactive - Payroll Eligible</v>
      </c>
    </row>
    <row r="4900" spans="13:21" x14ac:dyDescent="0.4">
      <c r="M4900" s="35" t="s">
        <v>10276</v>
      </c>
      <c r="N4900" s="35" t="s">
        <v>51482</v>
      </c>
      <c r="O4900" s="35" t="s">
        <v>10277</v>
      </c>
      <c r="P4900" s="35" t="s">
        <v>34231</v>
      </c>
      <c r="Q4900" s="35" t="s">
        <v>29721</v>
      </c>
      <c r="R4900" s="35" t="s">
        <v>29719</v>
      </c>
      <c r="S4900" s="35" t="s">
        <v>10278</v>
      </c>
      <c r="T4900" s="36" t="s">
        <v>683</v>
      </c>
      <c r="U4900" s="39" t="str">
        <f>_xlfn.CONCAT(Tabel4[[#This Row],[Personnr.]],"-",Tabel4[[#This Row],[Afdeling]],"-",Tabel4[[#This Row],[ASS_Status]])</f>
        <v>732-5600-Aktiv ansættelse</v>
      </c>
    </row>
    <row r="4901" spans="13:21" x14ac:dyDescent="0.4">
      <c r="M4901" s="35" t="s">
        <v>10279</v>
      </c>
      <c r="N4901" s="35" t="s">
        <v>51483</v>
      </c>
      <c r="O4901" s="35" t="s">
        <v>10280</v>
      </c>
      <c r="P4901" s="35" t="s">
        <v>34232</v>
      </c>
      <c r="Q4901" s="35" t="s">
        <v>29721</v>
      </c>
      <c r="R4901" s="35" t="s">
        <v>29722</v>
      </c>
      <c r="S4901" s="35" t="s">
        <v>10281</v>
      </c>
      <c r="T4901" s="36" t="s">
        <v>705</v>
      </c>
      <c r="U4901" s="39" t="str">
        <f>_xlfn.CONCAT(Tabel4[[#This Row],[Personnr.]],"-",Tabel4[[#This Row],[Afdeling]],"-",Tabel4[[#This Row],[ASS_Status]])</f>
        <v>15882-5662-Aktiv ansættelse</v>
      </c>
    </row>
    <row r="4902" spans="13:21" x14ac:dyDescent="0.4">
      <c r="M4902" s="35" t="s">
        <v>44756</v>
      </c>
      <c r="N4902" s="35" t="s">
        <v>51484</v>
      </c>
      <c r="O4902" s="35" t="s">
        <v>44757</v>
      </c>
      <c r="P4902" s="35" t="s">
        <v>43163</v>
      </c>
      <c r="Q4902" s="35" t="s">
        <v>29721</v>
      </c>
      <c r="R4902" s="35" t="s">
        <v>29726</v>
      </c>
      <c r="S4902" s="35" t="s">
        <v>43164</v>
      </c>
      <c r="T4902" s="36" t="s">
        <v>117</v>
      </c>
      <c r="U4902" s="39" t="str">
        <f>_xlfn.CONCAT(Tabel4[[#This Row],[Personnr.]],"-",Tabel4[[#This Row],[Afdeling]],"-",Tabel4[[#This Row],[ASS_Status]])</f>
        <v>35655-2210-Aktiv ansættelse</v>
      </c>
    </row>
    <row r="4903" spans="13:21" x14ac:dyDescent="0.4">
      <c r="M4903" s="35" t="s">
        <v>10282</v>
      </c>
      <c r="N4903" s="35" t="s">
        <v>51485</v>
      </c>
      <c r="O4903" s="35" t="s">
        <v>10283</v>
      </c>
      <c r="P4903" s="35" t="s">
        <v>34233</v>
      </c>
      <c r="Q4903" s="35" t="s">
        <v>29721</v>
      </c>
      <c r="R4903" s="35" t="s">
        <v>29737</v>
      </c>
      <c r="S4903" s="35" t="s">
        <v>10284</v>
      </c>
      <c r="T4903" s="36" t="s">
        <v>585</v>
      </c>
      <c r="U4903" s="39" t="str">
        <f>_xlfn.CONCAT(Tabel4[[#This Row],[Personnr.]],"-",Tabel4[[#This Row],[Afdeling]],"-",Tabel4[[#This Row],[ASS_Status]])</f>
        <v>22816-4192-Aktiv ansættelse</v>
      </c>
    </row>
    <row r="4904" spans="13:21" x14ac:dyDescent="0.4">
      <c r="M4904" s="35" t="s">
        <v>10285</v>
      </c>
      <c r="N4904" s="35" t="s">
        <v>51486</v>
      </c>
      <c r="O4904" s="35" t="s">
        <v>10286</v>
      </c>
      <c r="P4904" s="35" t="s">
        <v>34234</v>
      </c>
      <c r="Q4904" s="35" t="s">
        <v>29721</v>
      </c>
      <c r="R4904" s="35" t="s">
        <v>29729</v>
      </c>
      <c r="S4904" s="35" t="s">
        <v>10287</v>
      </c>
      <c r="T4904" s="36" t="s">
        <v>456</v>
      </c>
      <c r="U4904" s="39" t="str">
        <f>_xlfn.CONCAT(Tabel4[[#This Row],[Personnr.]],"-",Tabel4[[#This Row],[Afdeling]],"-",Tabel4[[#This Row],[ASS_Status]])</f>
        <v>27411-3140-Aktiv ansættelse</v>
      </c>
    </row>
    <row r="4905" spans="13:21" x14ac:dyDescent="0.4">
      <c r="M4905" s="35" t="s">
        <v>10288</v>
      </c>
      <c r="N4905" s="35" t="s">
        <v>51487</v>
      </c>
      <c r="O4905" s="35" t="s">
        <v>10289</v>
      </c>
      <c r="P4905" s="35" t="s">
        <v>34235</v>
      </c>
      <c r="Q4905" s="35" t="s">
        <v>29721</v>
      </c>
      <c r="R4905" s="35" t="s">
        <v>29722</v>
      </c>
      <c r="S4905" s="35" t="s">
        <v>10290</v>
      </c>
      <c r="T4905" s="36" t="s">
        <v>244</v>
      </c>
      <c r="U4905" s="39" t="str">
        <f>_xlfn.CONCAT(Tabel4[[#This Row],[Personnr.]],"-",Tabel4[[#This Row],[Afdeling]],"-",Tabel4[[#This Row],[ASS_Status]])</f>
        <v>2766-2514-Aktiv ansættelse</v>
      </c>
    </row>
    <row r="4906" spans="13:21" ht="33.75" x14ac:dyDescent="0.4">
      <c r="M4906" s="35" t="s">
        <v>10291</v>
      </c>
      <c r="N4906" s="35" t="s">
        <v>51488</v>
      </c>
      <c r="O4906" s="35" t="s">
        <v>10292</v>
      </c>
      <c r="P4906" s="35" t="s">
        <v>34236</v>
      </c>
      <c r="Q4906" s="35" t="s">
        <v>29721</v>
      </c>
      <c r="R4906" s="35" t="s">
        <v>29719</v>
      </c>
      <c r="S4906" s="35" t="s">
        <v>10293</v>
      </c>
      <c r="T4906" s="36" t="s">
        <v>299</v>
      </c>
      <c r="U4906" s="39" t="str">
        <f>_xlfn.CONCAT(Tabel4[[#This Row],[Personnr.]],"-",Tabel4[[#This Row],[Afdeling]],"-",Tabel4[[#This Row],[ASS_Status]])</f>
        <v>26750-2733-Aktiv ansættelse</v>
      </c>
    </row>
    <row r="4907" spans="13:21" ht="33.75" x14ac:dyDescent="0.4">
      <c r="M4907" s="35" t="s">
        <v>10294</v>
      </c>
      <c r="N4907" s="35" t="s">
        <v>51489</v>
      </c>
      <c r="O4907" s="35" t="s">
        <v>10295</v>
      </c>
      <c r="P4907" s="35" t="s">
        <v>34237</v>
      </c>
      <c r="Q4907" s="35" t="s">
        <v>29721</v>
      </c>
      <c r="R4907" s="35" t="s">
        <v>29722</v>
      </c>
      <c r="S4907" s="35" t="s">
        <v>10296</v>
      </c>
      <c r="T4907" s="36" t="s">
        <v>634</v>
      </c>
      <c r="U4907" s="39" t="str">
        <f>_xlfn.CONCAT(Tabel4[[#This Row],[Personnr.]],"-",Tabel4[[#This Row],[Afdeling]],"-",Tabel4[[#This Row],[ASS_Status]])</f>
        <v>15498-4715-Aktiv ansættelse</v>
      </c>
    </row>
    <row r="4908" spans="13:21" ht="45" x14ac:dyDescent="0.4">
      <c r="M4908" s="35" t="s">
        <v>10297</v>
      </c>
      <c r="N4908" s="35" t="s">
        <v>51490</v>
      </c>
      <c r="O4908" s="35" t="s">
        <v>10298</v>
      </c>
      <c r="P4908" s="35" t="s">
        <v>34238</v>
      </c>
      <c r="Q4908" s="35" t="s">
        <v>29721</v>
      </c>
      <c r="R4908" s="35" t="s">
        <v>29761</v>
      </c>
      <c r="S4908" s="35" t="s">
        <v>10299</v>
      </c>
      <c r="T4908" s="36" t="s">
        <v>626</v>
      </c>
      <c r="U4908" s="39" t="str">
        <f>_xlfn.CONCAT(Tabel4[[#This Row],[Personnr.]],"-",Tabel4[[#This Row],[Afdeling]],"-",Tabel4[[#This Row],[ASS_Status]])</f>
        <v>30166-4650-Aktiv ansættelse</v>
      </c>
    </row>
    <row r="4909" spans="13:21" x14ac:dyDescent="0.4">
      <c r="M4909" s="35" t="s">
        <v>10300</v>
      </c>
      <c r="N4909" s="35" t="s">
        <v>51491</v>
      </c>
      <c r="O4909" s="35" t="s">
        <v>10301</v>
      </c>
      <c r="P4909" s="35" t="s">
        <v>34239</v>
      </c>
      <c r="Q4909" s="35" t="s">
        <v>29721</v>
      </c>
      <c r="R4909" s="35" t="s">
        <v>29726</v>
      </c>
      <c r="S4909" s="35" t="s">
        <v>10302</v>
      </c>
      <c r="T4909" s="36" t="s">
        <v>837</v>
      </c>
      <c r="U4909" s="39" t="str">
        <f>_xlfn.CONCAT(Tabel4[[#This Row],[Personnr.]],"-",Tabel4[[#This Row],[Afdeling]],"-",Tabel4[[#This Row],[ASS_Status]])</f>
        <v>24516-8532-Aktiv ansættelse</v>
      </c>
    </row>
    <row r="4910" spans="13:21" x14ac:dyDescent="0.4">
      <c r="M4910" s="35" t="s">
        <v>10303</v>
      </c>
      <c r="N4910" s="35" t="s">
        <v>51492</v>
      </c>
      <c r="O4910" s="35" t="s">
        <v>10304</v>
      </c>
      <c r="P4910" s="35" t="s">
        <v>34240</v>
      </c>
      <c r="Q4910" s="35" t="s">
        <v>29721</v>
      </c>
      <c r="R4910" s="35" t="s">
        <v>29722</v>
      </c>
      <c r="S4910" s="35" t="s">
        <v>10305</v>
      </c>
      <c r="T4910" s="36" t="s">
        <v>585</v>
      </c>
      <c r="U4910" s="39" t="str">
        <f>_xlfn.CONCAT(Tabel4[[#This Row],[Personnr.]],"-",Tabel4[[#This Row],[Afdeling]],"-",Tabel4[[#This Row],[ASS_Status]])</f>
        <v>26631-4192-Aktiv ansættelse</v>
      </c>
    </row>
    <row r="4911" spans="13:21" x14ac:dyDescent="0.4">
      <c r="M4911" s="35" t="s">
        <v>10306</v>
      </c>
      <c r="N4911" s="35" t="s">
        <v>51493</v>
      </c>
      <c r="O4911" s="35" t="s">
        <v>10307</v>
      </c>
      <c r="P4911" s="35" t="s">
        <v>34241</v>
      </c>
      <c r="Q4911" s="35" t="s">
        <v>29718</v>
      </c>
      <c r="R4911" s="35" t="s">
        <v>29748</v>
      </c>
      <c r="S4911" s="35" t="s">
        <v>10308</v>
      </c>
      <c r="T4911" s="36" t="s">
        <v>593</v>
      </c>
      <c r="U4911" s="39" t="str">
        <f>_xlfn.CONCAT(Tabel4[[#This Row],[Personnr.]],"-",Tabel4[[#This Row],[Afdeling]],"-",Tabel4[[#This Row],[ASS_Status]])</f>
        <v>26004-4242-Inactive - Payroll Eligible</v>
      </c>
    </row>
    <row r="4912" spans="13:21" x14ac:dyDescent="0.4">
      <c r="M4912" s="35" t="s">
        <v>10306</v>
      </c>
      <c r="N4912" s="35"/>
      <c r="O4912" s="35"/>
      <c r="P4912" s="35" t="s">
        <v>34242</v>
      </c>
      <c r="Q4912" s="35" t="s">
        <v>29718</v>
      </c>
      <c r="R4912" s="35" t="s">
        <v>29737</v>
      </c>
      <c r="S4912" s="35" t="s">
        <v>10308</v>
      </c>
      <c r="T4912" s="36" t="s">
        <v>599</v>
      </c>
      <c r="U4912" s="39" t="str">
        <f>_xlfn.CONCAT(Tabel4[[#This Row],[Personnr.]],"-",Tabel4[[#This Row],[Afdeling]],"-",Tabel4[[#This Row],[ASS_Status]])</f>
        <v>-4261-Inactive - Payroll Eligible</v>
      </c>
    </row>
    <row r="4913" spans="13:21" x14ac:dyDescent="0.4">
      <c r="M4913" s="35" t="s">
        <v>10309</v>
      </c>
      <c r="N4913" s="35" t="s">
        <v>51494</v>
      </c>
      <c r="O4913" s="35" t="s">
        <v>10310</v>
      </c>
      <c r="P4913" s="35" t="s">
        <v>34243</v>
      </c>
      <c r="Q4913" s="35" t="s">
        <v>29718</v>
      </c>
      <c r="R4913" s="35" t="s">
        <v>29737</v>
      </c>
      <c r="S4913" s="35" t="s">
        <v>10311</v>
      </c>
      <c r="T4913" s="36" t="s">
        <v>483</v>
      </c>
      <c r="U4913" s="39" t="str">
        <f>_xlfn.CONCAT(Tabel4[[#This Row],[Personnr.]],"-",Tabel4[[#This Row],[Afdeling]],"-",Tabel4[[#This Row],[ASS_Status]])</f>
        <v>26081-3317-Inactive - Payroll Eligible</v>
      </c>
    </row>
    <row r="4914" spans="13:21" x14ac:dyDescent="0.4">
      <c r="M4914" s="35" t="s">
        <v>10312</v>
      </c>
      <c r="N4914" s="35" t="s">
        <v>51495</v>
      </c>
      <c r="O4914" s="35" t="s">
        <v>10313</v>
      </c>
      <c r="P4914" s="35" t="s">
        <v>34244</v>
      </c>
      <c r="Q4914" s="35" t="s">
        <v>33850</v>
      </c>
      <c r="R4914" s="35" t="s">
        <v>29797</v>
      </c>
      <c r="S4914" s="35" t="s">
        <v>10314</v>
      </c>
      <c r="T4914" s="36" t="s">
        <v>135</v>
      </c>
      <c r="U4914" s="39" t="str">
        <f>_xlfn.CONCAT(Tabel4[[#This Row],[Personnr.]],"-",Tabel4[[#This Row],[Afdeling]],"-",Tabel4[[#This Row],[ASS_Status]])</f>
        <v>25340-2250-Delvis genopt af arb. (188)</v>
      </c>
    </row>
    <row r="4915" spans="13:21" ht="33.75" x14ac:dyDescent="0.4">
      <c r="M4915" s="35" t="s">
        <v>10315</v>
      </c>
      <c r="N4915" s="35" t="s">
        <v>51496</v>
      </c>
      <c r="O4915" s="35" t="s">
        <v>10316</v>
      </c>
      <c r="P4915" s="35" t="s">
        <v>34245</v>
      </c>
      <c r="Q4915" s="35" t="s">
        <v>29718</v>
      </c>
      <c r="R4915" s="35" t="s">
        <v>29745</v>
      </c>
      <c r="S4915" s="35" t="s">
        <v>10317</v>
      </c>
      <c r="T4915" s="36" t="s">
        <v>39</v>
      </c>
      <c r="U4915" s="39" t="str">
        <f>_xlfn.CONCAT(Tabel4[[#This Row],[Personnr.]],"-",Tabel4[[#This Row],[Afdeling]],"-",Tabel4[[#This Row],[ASS_Status]])</f>
        <v>24024-0132-Inactive - Payroll Eligible</v>
      </c>
    </row>
    <row r="4916" spans="13:21" x14ac:dyDescent="0.4">
      <c r="M4916" s="35" t="s">
        <v>10318</v>
      </c>
      <c r="N4916" s="35" t="s">
        <v>51497</v>
      </c>
      <c r="O4916" s="35" t="s">
        <v>10319</v>
      </c>
      <c r="P4916" s="35" t="s">
        <v>34246</v>
      </c>
      <c r="Q4916" s="35" t="s">
        <v>29718</v>
      </c>
      <c r="R4916" s="35" t="s">
        <v>29737</v>
      </c>
      <c r="S4916" s="35" t="s">
        <v>10320</v>
      </c>
      <c r="T4916" s="36" t="s">
        <v>332</v>
      </c>
      <c r="U4916" s="39" t="str">
        <f>_xlfn.CONCAT(Tabel4[[#This Row],[Personnr.]],"-",Tabel4[[#This Row],[Afdeling]],"-",Tabel4[[#This Row],[ASS_Status]])</f>
        <v>31765-2784-Inactive - Payroll Eligible</v>
      </c>
    </row>
    <row r="4917" spans="13:21" x14ac:dyDescent="0.4">
      <c r="M4917" s="35" t="s">
        <v>10321</v>
      </c>
      <c r="N4917" s="35" t="s">
        <v>51498</v>
      </c>
      <c r="O4917" s="35" t="s">
        <v>10322</v>
      </c>
      <c r="P4917" s="35" t="s">
        <v>34247</v>
      </c>
      <c r="Q4917" s="35" t="s">
        <v>29721</v>
      </c>
      <c r="R4917" s="35" t="s">
        <v>29737</v>
      </c>
      <c r="S4917" s="35" t="s">
        <v>10323</v>
      </c>
      <c r="T4917" s="36" t="s">
        <v>161</v>
      </c>
      <c r="U4917" s="39" t="str">
        <f>_xlfn.CONCAT(Tabel4[[#This Row],[Personnr.]],"-",Tabel4[[#This Row],[Afdeling]],"-",Tabel4[[#This Row],[ASS_Status]])</f>
        <v>20878-2305-Aktiv ansættelse</v>
      </c>
    </row>
    <row r="4918" spans="13:21" x14ac:dyDescent="0.4">
      <c r="M4918" s="35" t="s">
        <v>10324</v>
      </c>
      <c r="N4918" s="35" t="s">
        <v>51499</v>
      </c>
      <c r="O4918" s="35" t="s">
        <v>10325</v>
      </c>
      <c r="P4918" s="35" t="s">
        <v>34248</v>
      </c>
      <c r="Q4918" s="35" t="s">
        <v>29721</v>
      </c>
      <c r="R4918" s="35" t="s">
        <v>29761</v>
      </c>
      <c r="S4918" s="35" t="s">
        <v>10326</v>
      </c>
      <c r="T4918" s="36" t="s">
        <v>46009</v>
      </c>
      <c r="U4918" s="39" t="str">
        <f>_xlfn.CONCAT(Tabel4[[#This Row],[Personnr.]],"-",Tabel4[[#This Row],[Afdeling]],"-",Tabel4[[#This Row],[ASS_Status]])</f>
        <v>14720-2923-Aktiv ansættelse</v>
      </c>
    </row>
    <row r="4919" spans="13:21" x14ac:dyDescent="0.4">
      <c r="M4919" s="35" t="s">
        <v>10327</v>
      </c>
      <c r="N4919" s="35" t="s">
        <v>51500</v>
      </c>
      <c r="O4919" s="35" t="s">
        <v>10328</v>
      </c>
      <c r="P4919" s="35" t="s">
        <v>34249</v>
      </c>
      <c r="Q4919" s="35" t="s">
        <v>29718</v>
      </c>
      <c r="R4919" s="35" t="s">
        <v>29748</v>
      </c>
      <c r="S4919" s="35" t="s">
        <v>10329</v>
      </c>
      <c r="T4919" s="36" t="s">
        <v>361</v>
      </c>
      <c r="U4919" s="39" t="str">
        <f>_xlfn.CONCAT(Tabel4[[#This Row],[Personnr.]],"-",Tabel4[[#This Row],[Afdeling]],"-",Tabel4[[#This Row],[ASS_Status]])</f>
        <v>27529-2826-Inactive - Payroll Eligible</v>
      </c>
    </row>
    <row r="4920" spans="13:21" x14ac:dyDescent="0.4">
      <c r="M4920" s="35" t="s">
        <v>10330</v>
      </c>
      <c r="N4920" s="35" t="s">
        <v>51501</v>
      </c>
      <c r="O4920" s="35" t="s">
        <v>10331</v>
      </c>
      <c r="P4920" s="35" t="s">
        <v>34250</v>
      </c>
      <c r="Q4920" s="35" t="s">
        <v>29721</v>
      </c>
      <c r="R4920" s="35" t="s">
        <v>29748</v>
      </c>
      <c r="S4920" s="35" t="s">
        <v>10332</v>
      </c>
      <c r="T4920" s="36" t="s">
        <v>583</v>
      </c>
      <c r="U4920" s="39" t="str">
        <f>_xlfn.CONCAT(Tabel4[[#This Row],[Personnr.]],"-",Tabel4[[#This Row],[Afdeling]],"-",Tabel4[[#This Row],[ASS_Status]])</f>
        <v>29687-4160-Aktiv ansættelse</v>
      </c>
    </row>
    <row r="4921" spans="13:21" x14ac:dyDescent="0.4">
      <c r="M4921" s="35" t="s">
        <v>34251</v>
      </c>
      <c r="N4921" s="35" t="s">
        <v>51502</v>
      </c>
      <c r="O4921" s="35" t="s">
        <v>34252</v>
      </c>
      <c r="P4921" s="35" t="s">
        <v>34253</v>
      </c>
      <c r="Q4921" s="35" t="s">
        <v>29721</v>
      </c>
      <c r="R4921" s="35" t="s">
        <v>29748</v>
      </c>
      <c r="S4921" s="35" t="s">
        <v>34254</v>
      </c>
      <c r="T4921" s="36" t="s">
        <v>148</v>
      </c>
      <c r="U4921" s="39" t="str">
        <f>_xlfn.CONCAT(Tabel4[[#This Row],[Personnr.]],"-",Tabel4[[#This Row],[Afdeling]],"-",Tabel4[[#This Row],[ASS_Status]])</f>
        <v>35177-2280-Aktiv ansættelse</v>
      </c>
    </row>
    <row r="4922" spans="13:21" ht="33.75" x14ac:dyDescent="0.4">
      <c r="M4922" s="35" t="s">
        <v>10333</v>
      </c>
      <c r="N4922" s="35" t="s">
        <v>51503</v>
      </c>
      <c r="O4922" s="35" t="s">
        <v>10334</v>
      </c>
      <c r="P4922" s="35" t="s">
        <v>34255</v>
      </c>
      <c r="Q4922" s="35" t="s">
        <v>29718</v>
      </c>
      <c r="R4922" s="35" t="s">
        <v>29745</v>
      </c>
      <c r="S4922" s="35" t="s">
        <v>10335</v>
      </c>
      <c r="T4922" s="36" t="s">
        <v>587</v>
      </c>
      <c r="U4922" s="39" t="str">
        <f>_xlfn.CONCAT(Tabel4[[#This Row],[Personnr.]],"-",Tabel4[[#This Row],[Afdeling]],"-",Tabel4[[#This Row],[ASS_Status]])</f>
        <v>26299-4201-Inactive - Payroll Eligible</v>
      </c>
    </row>
    <row r="4923" spans="13:21" x14ac:dyDescent="0.4">
      <c r="M4923" s="35" t="s">
        <v>10336</v>
      </c>
      <c r="N4923" s="35" t="s">
        <v>51504</v>
      </c>
      <c r="O4923" s="35" t="s">
        <v>10337</v>
      </c>
      <c r="P4923" s="35" t="s">
        <v>34256</v>
      </c>
      <c r="Q4923" s="35" t="s">
        <v>29718</v>
      </c>
      <c r="R4923" s="35" t="s">
        <v>29745</v>
      </c>
      <c r="S4923" s="35" t="s">
        <v>10338</v>
      </c>
      <c r="T4923" s="36" t="s">
        <v>39</v>
      </c>
      <c r="U4923" s="39" t="str">
        <f>_xlfn.CONCAT(Tabel4[[#This Row],[Personnr.]],"-",Tabel4[[#This Row],[Afdeling]],"-",Tabel4[[#This Row],[ASS_Status]])</f>
        <v>33234-0132-Inactive - Payroll Eligible</v>
      </c>
    </row>
    <row r="4924" spans="13:21" x14ac:dyDescent="0.4">
      <c r="M4924" s="35" t="s">
        <v>10336</v>
      </c>
      <c r="N4924" s="35"/>
      <c r="O4924" s="35"/>
      <c r="P4924" s="35" t="s">
        <v>34257</v>
      </c>
      <c r="Q4924" s="35" t="s">
        <v>29718</v>
      </c>
      <c r="R4924" s="35" t="s">
        <v>29745</v>
      </c>
      <c r="S4924" s="35" t="s">
        <v>10338</v>
      </c>
      <c r="T4924" s="36" t="s">
        <v>39</v>
      </c>
      <c r="U4924" s="39" t="str">
        <f>_xlfn.CONCAT(Tabel4[[#This Row],[Personnr.]],"-",Tabel4[[#This Row],[Afdeling]],"-",Tabel4[[#This Row],[ASS_Status]])</f>
        <v>-0132-Inactive - Payroll Eligible</v>
      </c>
    </row>
    <row r="4925" spans="13:21" x14ac:dyDescent="0.4">
      <c r="M4925" s="35" t="s">
        <v>10336</v>
      </c>
      <c r="N4925" s="35"/>
      <c r="O4925" s="35"/>
      <c r="P4925" s="35" t="s">
        <v>43165</v>
      </c>
      <c r="Q4925" s="35" t="s">
        <v>29718</v>
      </c>
      <c r="R4925" s="35" t="s">
        <v>29745</v>
      </c>
      <c r="S4925" s="35" t="s">
        <v>10338</v>
      </c>
      <c r="T4925" s="36" t="s">
        <v>39</v>
      </c>
      <c r="U4925" s="39" t="str">
        <f>_xlfn.CONCAT(Tabel4[[#This Row],[Personnr.]],"-",Tabel4[[#This Row],[Afdeling]],"-",Tabel4[[#This Row],[ASS_Status]])</f>
        <v>-0132-Inactive - Payroll Eligible</v>
      </c>
    </row>
    <row r="4926" spans="13:21" x14ac:dyDescent="0.4">
      <c r="M4926" s="35" t="s">
        <v>10339</v>
      </c>
      <c r="N4926" s="35" t="s">
        <v>51505</v>
      </c>
      <c r="O4926" s="35" t="s">
        <v>10340</v>
      </c>
      <c r="P4926" s="35" t="s">
        <v>34258</v>
      </c>
      <c r="Q4926" s="35" t="s">
        <v>29718</v>
      </c>
      <c r="R4926" s="35" t="s">
        <v>29754</v>
      </c>
      <c r="S4926" s="35" t="s">
        <v>10341</v>
      </c>
      <c r="T4926" s="36" t="s">
        <v>823</v>
      </c>
      <c r="U4926" s="39" t="str">
        <f>_xlfn.CONCAT(Tabel4[[#This Row],[Personnr.]],"-",Tabel4[[#This Row],[Afdeling]],"-",Tabel4[[#This Row],[ASS_Status]])</f>
        <v>27997-8400-Inactive - Payroll Eligible</v>
      </c>
    </row>
    <row r="4927" spans="13:21" x14ac:dyDescent="0.4">
      <c r="M4927" s="35" t="s">
        <v>10339</v>
      </c>
      <c r="N4927" s="35"/>
      <c r="O4927" s="35"/>
      <c r="P4927" s="35" t="s">
        <v>51506</v>
      </c>
      <c r="Q4927" s="35" t="s">
        <v>29721</v>
      </c>
      <c r="R4927" s="35" t="s">
        <v>29748</v>
      </c>
      <c r="S4927" s="35" t="s">
        <v>10341</v>
      </c>
      <c r="T4927" s="36" t="s">
        <v>642</v>
      </c>
      <c r="U4927" s="39" t="str">
        <f>_xlfn.CONCAT(Tabel4[[#This Row],[Personnr.]],"-",Tabel4[[#This Row],[Afdeling]],"-",Tabel4[[#This Row],[ASS_Status]])</f>
        <v>-4755-Aktiv ansættelse</v>
      </c>
    </row>
    <row r="4928" spans="13:21" x14ac:dyDescent="0.4">
      <c r="M4928" s="35" t="s">
        <v>10342</v>
      </c>
      <c r="N4928" s="35" t="s">
        <v>51507</v>
      </c>
      <c r="O4928" s="35" t="s">
        <v>10343</v>
      </c>
      <c r="P4928" s="35" t="s">
        <v>34259</v>
      </c>
      <c r="Q4928" s="35" t="s">
        <v>29718</v>
      </c>
      <c r="R4928" s="35" t="s">
        <v>29754</v>
      </c>
      <c r="S4928" s="35" t="s">
        <v>10344</v>
      </c>
      <c r="T4928" s="36" t="s">
        <v>738</v>
      </c>
      <c r="U4928" s="39" t="str">
        <f>_xlfn.CONCAT(Tabel4[[#This Row],[Personnr.]],"-",Tabel4[[#This Row],[Afdeling]],"-",Tabel4[[#This Row],[ASS_Status]])</f>
        <v>32401-6500-Inactive - Payroll Eligible</v>
      </c>
    </row>
    <row r="4929" spans="13:21" x14ac:dyDescent="0.4">
      <c r="M4929" s="35" t="s">
        <v>10342</v>
      </c>
      <c r="N4929" s="35"/>
      <c r="O4929" s="35"/>
      <c r="P4929" s="35" t="s">
        <v>34260</v>
      </c>
      <c r="Q4929" s="35" t="s">
        <v>29718</v>
      </c>
      <c r="R4929" s="35" t="s">
        <v>29745</v>
      </c>
      <c r="S4929" s="35" t="s">
        <v>10344</v>
      </c>
      <c r="T4929" s="36" t="s">
        <v>39</v>
      </c>
      <c r="U4929" s="39" t="str">
        <f>_xlfn.CONCAT(Tabel4[[#This Row],[Personnr.]],"-",Tabel4[[#This Row],[Afdeling]],"-",Tabel4[[#This Row],[ASS_Status]])</f>
        <v>-0132-Inactive - Payroll Eligible</v>
      </c>
    </row>
    <row r="4930" spans="13:21" ht="33.75" x14ac:dyDescent="0.4">
      <c r="M4930" s="35" t="s">
        <v>34261</v>
      </c>
      <c r="N4930" s="35" t="s">
        <v>51508</v>
      </c>
      <c r="O4930" s="35" t="s">
        <v>34262</v>
      </c>
      <c r="P4930" s="35" t="s">
        <v>34263</v>
      </c>
      <c r="Q4930" s="35" t="s">
        <v>29721</v>
      </c>
      <c r="R4930" s="35" t="s">
        <v>29754</v>
      </c>
      <c r="S4930" s="35" t="s">
        <v>34264</v>
      </c>
      <c r="T4930" s="36" t="s">
        <v>821</v>
      </c>
      <c r="U4930" s="39" t="str">
        <f>_xlfn.CONCAT(Tabel4[[#This Row],[Personnr.]],"-",Tabel4[[#This Row],[Afdeling]],"-",Tabel4[[#This Row],[ASS_Status]])</f>
        <v>35547-8370-Aktiv ansættelse</v>
      </c>
    </row>
    <row r="4931" spans="13:21" x14ac:dyDescent="0.4">
      <c r="M4931" s="35" t="s">
        <v>51509</v>
      </c>
      <c r="N4931" s="35" t="s">
        <v>51510</v>
      </c>
      <c r="O4931" s="35" t="s">
        <v>51511</v>
      </c>
      <c r="P4931" s="35" t="s">
        <v>51512</v>
      </c>
      <c r="Q4931" s="35" t="s">
        <v>29721</v>
      </c>
      <c r="R4931" s="35" t="s">
        <v>42541</v>
      </c>
      <c r="S4931" s="35" t="s">
        <v>51513</v>
      </c>
      <c r="T4931" s="36" t="s">
        <v>371</v>
      </c>
      <c r="U4931" s="39" t="str">
        <f>_xlfn.CONCAT(Tabel4[[#This Row],[Personnr.]],"-",Tabel4[[#This Row],[Afdeling]],"-",Tabel4[[#This Row],[ASS_Status]])</f>
        <v>37618-2841-Aktiv ansættelse</v>
      </c>
    </row>
    <row r="4932" spans="13:21" x14ac:dyDescent="0.4">
      <c r="M4932" s="35" t="s">
        <v>34265</v>
      </c>
      <c r="N4932" s="35" t="s">
        <v>51514</v>
      </c>
      <c r="O4932" s="35" t="s">
        <v>34266</v>
      </c>
      <c r="P4932" s="35" t="s">
        <v>34267</v>
      </c>
      <c r="Q4932" s="35" t="s">
        <v>29718</v>
      </c>
      <c r="R4932" s="35" t="s">
        <v>29745</v>
      </c>
      <c r="S4932" s="35" t="s">
        <v>34268</v>
      </c>
      <c r="T4932" s="36" t="s">
        <v>39</v>
      </c>
      <c r="U4932" s="39" t="str">
        <f>_xlfn.CONCAT(Tabel4[[#This Row],[Personnr.]],"-",Tabel4[[#This Row],[Afdeling]],"-",Tabel4[[#This Row],[ASS_Status]])</f>
        <v>34848-0132-Inactive - Payroll Eligible</v>
      </c>
    </row>
    <row r="4933" spans="13:21" x14ac:dyDescent="0.4">
      <c r="M4933" s="35" t="s">
        <v>34265</v>
      </c>
      <c r="N4933" s="35"/>
      <c r="O4933" s="35"/>
      <c r="P4933" s="35" t="s">
        <v>43166</v>
      </c>
      <c r="Q4933" s="35" t="s">
        <v>29718</v>
      </c>
      <c r="R4933" s="35" t="s">
        <v>29745</v>
      </c>
      <c r="S4933" s="35" t="s">
        <v>34268</v>
      </c>
      <c r="T4933" s="36" t="s">
        <v>39</v>
      </c>
      <c r="U4933" s="39" t="str">
        <f>_xlfn.CONCAT(Tabel4[[#This Row],[Personnr.]],"-",Tabel4[[#This Row],[Afdeling]],"-",Tabel4[[#This Row],[ASS_Status]])</f>
        <v>-0132-Inactive - Payroll Eligible</v>
      </c>
    </row>
    <row r="4934" spans="13:21" x14ac:dyDescent="0.4">
      <c r="M4934" s="35" t="s">
        <v>10345</v>
      </c>
      <c r="N4934" s="35" t="s">
        <v>51515</v>
      </c>
      <c r="O4934" s="35" t="s">
        <v>10346</v>
      </c>
      <c r="P4934" s="35" t="s">
        <v>34269</v>
      </c>
      <c r="Q4934" s="35" t="s">
        <v>29721</v>
      </c>
      <c r="R4934" s="35" t="s">
        <v>29926</v>
      </c>
      <c r="S4934" s="35" t="s">
        <v>10347</v>
      </c>
      <c r="T4934" s="36" t="s">
        <v>87</v>
      </c>
      <c r="U4934" s="39" t="str">
        <f>_xlfn.CONCAT(Tabel4[[#This Row],[Personnr.]],"-",Tabel4[[#This Row],[Afdeling]],"-",Tabel4[[#This Row],[ASS_Status]])</f>
        <v>5976-1125-Aktiv ansættelse</v>
      </c>
    </row>
    <row r="4935" spans="13:21" x14ac:dyDescent="0.4">
      <c r="M4935" s="35" t="s">
        <v>10348</v>
      </c>
      <c r="N4935" s="35" t="s">
        <v>51516</v>
      </c>
      <c r="O4935" s="35" t="s">
        <v>10349</v>
      </c>
      <c r="P4935" s="35" t="s">
        <v>34270</v>
      </c>
      <c r="Q4935" s="35" t="s">
        <v>29721</v>
      </c>
      <c r="R4935" s="35" t="s">
        <v>29719</v>
      </c>
      <c r="S4935" s="35" t="s">
        <v>10350</v>
      </c>
      <c r="T4935" s="36" t="s">
        <v>868</v>
      </c>
      <c r="U4935" s="39" t="str">
        <f>_xlfn.CONCAT(Tabel4[[#This Row],[Personnr.]],"-",Tabel4[[#This Row],[Afdeling]],"-",Tabel4[[#This Row],[ASS_Status]])</f>
        <v>23018-8649-Aktiv ansættelse</v>
      </c>
    </row>
    <row r="4936" spans="13:21" x14ac:dyDescent="0.4">
      <c r="M4936" s="35" t="s">
        <v>10351</v>
      </c>
      <c r="N4936" s="35" t="s">
        <v>51517</v>
      </c>
      <c r="O4936" s="35" t="s">
        <v>10352</v>
      </c>
      <c r="P4936" s="35" t="s">
        <v>34271</v>
      </c>
      <c r="Q4936" s="35" t="s">
        <v>29721</v>
      </c>
      <c r="R4936" s="35" t="s">
        <v>29838</v>
      </c>
      <c r="S4936" s="35" t="s">
        <v>10353</v>
      </c>
      <c r="T4936" s="36" t="s">
        <v>117</v>
      </c>
      <c r="U4936" s="39" t="str">
        <f>_xlfn.CONCAT(Tabel4[[#This Row],[Personnr.]],"-",Tabel4[[#This Row],[Afdeling]],"-",Tabel4[[#This Row],[ASS_Status]])</f>
        <v>18660-2210-Aktiv ansættelse</v>
      </c>
    </row>
    <row r="4937" spans="13:21" x14ac:dyDescent="0.4">
      <c r="M4937" s="35" t="s">
        <v>51518</v>
      </c>
      <c r="N4937" s="35" t="s">
        <v>51519</v>
      </c>
      <c r="O4937" s="35" t="s">
        <v>51520</v>
      </c>
      <c r="P4937" s="35" t="s">
        <v>51521</v>
      </c>
      <c r="Q4937" s="35" t="s">
        <v>29721</v>
      </c>
      <c r="R4937" s="35" t="s">
        <v>30036</v>
      </c>
      <c r="S4937" s="35" t="s">
        <v>51522</v>
      </c>
      <c r="T4937" s="36" t="s">
        <v>616</v>
      </c>
      <c r="U4937" s="39" t="str">
        <f>_xlfn.CONCAT(Tabel4[[#This Row],[Personnr.]],"-",Tabel4[[#This Row],[Afdeling]],"-",Tabel4[[#This Row],[ASS_Status]])</f>
        <v>36622-4620-Aktiv ansættelse</v>
      </c>
    </row>
    <row r="4938" spans="13:21" x14ac:dyDescent="0.4">
      <c r="M4938" s="35" t="s">
        <v>10354</v>
      </c>
      <c r="N4938" s="35" t="s">
        <v>51523</v>
      </c>
      <c r="O4938" s="35" t="s">
        <v>10355</v>
      </c>
      <c r="P4938" s="35" t="s">
        <v>34272</v>
      </c>
      <c r="Q4938" s="35" t="s">
        <v>29721</v>
      </c>
      <c r="R4938" s="35" t="s">
        <v>29992</v>
      </c>
      <c r="S4938" s="35" t="s">
        <v>10356</v>
      </c>
      <c r="T4938" s="36" t="s">
        <v>22</v>
      </c>
      <c r="U4938" s="39" t="str">
        <f>_xlfn.CONCAT(Tabel4[[#This Row],[Personnr.]],"-",Tabel4[[#This Row],[Afdeling]],"-",Tabel4[[#This Row],[ASS_Status]])</f>
        <v>23034-0100-Aktiv ansættelse</v>
      </c>
    </row>
    <row r="4939" spans="13:21" x14ac:dyDescent="0.4">
      <c r="M4939" s="35" t="s">
        <v>10357</v>
      </c>
      <c r="N4939" s="35" t="s">
        <v>51524</v>
      </c>
      <c r="O4939" s="35" t="s">
        <v>10358</v>
      </c>
      <c r="P4939" s="35" t="s">
        <v>34273</v>
      </c>
      <c r="Q4939" s="35" t="s">
        <v>29721</v>
      </c>
      <c r="R4939" s="35" t="s">
        <v>29791</v>
      </c>
      <c r="S4939" s="35" t="s">
        <v>10359</v>
      </c>
      <c r="T4939" s="36" t="s">
        <v>839</v>
      </c>
      <c r="U4939" s="39" t="str">
        <f>_xlfn.CONCAT(Tabel4[[#This Row],[Personnr.]],"-",Tabel4[[#This Row],[Afdeling]],"-",Tabel4[[#This Row],[ASS_Status]])</f>
        <v>31233-8534-Aktiv ansættelse</v>
      </c>
    </row>
    <row r="4940" spans="13:21" x14ac:dyDescent="0.4">
      <c r="M4940" s="35" t="s">
        <v>10360</v>
      </c>
      <c r="N4940" s="35" t="s">
        <v>51525</v>
      </c>
      <c r="O4940" s="35" t="s">
        <v>10361</v>
      </c>
      <c r="P4940" s="35" t="s">
        <v>34274</v>
      </c>
      <c r="Q4940" s="35" t="s">
        <v>29721</v>
      </c>
      <c r="R4940" s="35" t="s">
        <v>29844</v>
      </c>
      <c r="S4940" s="35" t="s">
        <v>10362</v>
      </c>
      <c r="T4940" s="36" t="s">
        <v>46009</v>
      </c>
      <c r="U4940" s="39" t="str">
        <f>_xlfn.CONCAT(Tabel4[[#This Row],[Personnr.]],"-",Tabel4[[#This Row],[Afdeling]],"-",Tabel4[[#This Row],[ASS_Status]])</f>
        <v>22310-2923-Aktiv ansættelse</v>
      </c>
    </row>
    <row r="4941" spans="13:21" ht="33.75" x14ac:dyDescent="0.4">
      <c r="M4941" s="35" t="s">
        <v>10363</v>
      </c>
      <c r="N4941" s="35" t="s">
        <v>51526</v>
      </c>
      <c r="O4941" s="35" t="s">
        <v>10364</v>
      </c>
      <c r="P4941" s="35" t="s">
        <v>34275</v>
      </c>
      <c r="Q4941" s="35" t="s">
        <v>29721</v>
      </c>
      <c r="R4941" s="35" t="s">
        <v>29844</v>
      </c>
      <c r="S4941" s="35" t="s">
        <v>10365</v>
      </c>
      <c r="T4941" s="36" t="s">
        <v>648</v>
      </c>
      <c r="U4941" s="39" t="str">
        <f>_xlfn.CONCAT(Tabel4[[#This Row],[Personnr.]],"-",Tabel4[[#This Row],[Afdeling]],"-",Tabel4[[#This Row],[ASS_Status]])</f>
        <v>34071-4791-Aktiv ansættelse</v>
      </c>
    </row>
    <row r="4942" spans="13:21" x14ac:dyDescent="0.4">
      <c r="M4942" s="35" t="s">
        <v>10366</v>
      </c>
      <c r="N4942" s="35" t="s">
        <v>51527</v>
      </c>
      <c r="O4942" s="35" t="s">
        <v>10367</v>
      </c>
      <c r="P4942" s="35" t="s">
        <v>34276</v>
      </c>
      <c r="Q4942" s="35" t="s">
        <v>29718</v>
      </c>
      <c r="R4942" s="35" t="s">
        <v>32490</v>
      </c>
      <c r="S4942" s="35" t="s">
        <v>10368</v>
      </c>
      <c r="T4942" s="36" t="s">
        <v>186</v>
      </c>
      <c r="U4942" s="39" t="str">
        <f>_xlfn.CONCAT(Tabel4[[#This Row],[Personnr.]],"-",Tabel4[[#This Row],[Afdeling]],"-",Tabel4[[#This Row],[ASS_Status]])</f>
        <v>3485-2399-Inactive - Payroll Eligible</v>
      </c>
    </row>
    <row r="4943" spans="13:21" x14ac:dyDescent="0.4">
      <c r="M4943" s="35" t="s">
        <v>10369</v>
      </c>
      <c r="N4943" s="35" t="s">
        <v>51528</v>
      </c>
      <c r="O4943" s="35" t="s">
        <v>10370</v>
      </c>
      <c r="P4943" s="35" t="s">
        <v>34277</v>
      </c>
      <c r="Q4943" s="35" t="s">
        <v>29721</v>
      </c>
      <c r="R4943" s="35" t="s">
        <v>29722</v>
      </c>
      <c r="S4943" s="35" t="s">
        <v>10371</v>
      </c>
      <c r="T4943" s="36" t="s">
        <v>109</v>
      </c>
      <c r="U4943" s="39" t="str">
        <f>_xlfn.CONCAT(Tabel4[[#This Row],[Personnr.]],"-",Tabel4[[#This Row],[Afdeling]],"-",Tabel4[[#This Row],[ASS_Status]])</f>
        <v>390-1213-Aktiv ansættelse</v>
      </c>
    </row>
    <row r="4944" spans="13:21" x14ac:dyDescent="0.4">
      <c r="M4944" s="35" t="s">
        <v>10372</v>
      </c>
      <c r="N4944" s="35" t="s">
        <v>51529</v>
      </c>
      <c r="O4944" s="35" t="s">
        <v>10373</v>
      </c>
      <c r="P4944" s="35" t="s">
        <v>34278</v>
      </c>
      <c r="Q4944" s="35" t="s">
        <v>29721</v>
      </c>
      <c r="R4944" s="35" t="s">
        <v>29719</v>
      </c>
      <c r="S4944" s="35" t="s">
        <v>10374</v>
      </c>
      <c r="T4944" s="36" t="s">
        <v>695</v>
      </c>
      <c r="U4944" s="39" t="str">
        <f>_xlfn.CONCAT(Tabel4[[#This Row],[Personnr.]],"-",Tabel4[[#This Row],[Afdeling]],"-",Tabel4[[#This Row],[ASS_Status]])</f>
        <v>13503-5625-Aktiv ansættelse</v>
      </c>
    </row>
    <row r="4945" spans="13:21" x14ac:dyDescent="0.4">
      <c r="M4945" s="35" t="s">
        <v>10375</v>
      </c>
      <c r="N4945" s="35" t="s">
        <v>51530</v>
      </c>
      <c r="O4945" s="35" t="s">
        <v>10376</v>
      </c>
      <c r="P4945" s="35" t="s">
        <v>34279</v>
      </c>
      <c r="Q4945" s="35" t="s">
        <v>29721</v>
      </c>
      <c r="R4945" s="35" t="s">
        <v>29791</v>
      </c>
      <c r="S4945" s="35" t="s">
        <v>10377</v>
      </c>
      <c r="T4945" s="36" t="s">
        <v>742</v>
      </c>
      <c r="U4945" s="39" t="str">
        <f>_xlfn.CONCAT(Tabel4[[#This Row],[Personnr.]],"-",Tabel4[[#This Row],[Afdeling]],"-",Tabel4[[#This Row],[ASS_Status]])</f>
        <v>28344-7000-Aktiv ansættelse</v>
      </c>
    </row>
    <row r="4946" spans="13:21" x14ac:dyDescent="0.4">
      <c r="M4946" s="35" t="s">
        <v>10378</v>
      </c>
      <c r="N4946" s="35" t="s">
        <v>51531</v>
      </c>
      <c r="O4946" s="35" t="s">
        <v>10379</v>
      </c>
      <c r="P4946" s="35" t="s">
        <v>34280</v>
      </c>
      <c r="Q4946" s="35" t="s">
        <v>29718</v>
      </c>
      <c r="R4946" s="35" t="s">
        <v>29737</v>
      </c>
      <c r="S4946" s="35" t="s">
        <v>10380</v>
      </c>
      <c r="T4946" s="36" t="s">
        <v>143</v>
      </c>
      <c r="U4946" s="39" t="str">
        <f>_xlfn.CONCAT(Tabel4[[#This Row],[Personnr.]],"-",Tabel4[[#This Row],[Afdeling]],"-",Tabel4[[#This Row],[ASS_Status]])</f>
        <v>31060-2270-Inactive - Payroll Eligible</v>
      </c>
    </row>
    <row r="4947" spans="13:21" x14ac:dyDescent="0.4">
      <c r="M4947" s="35" t="s">
        <v>10381</v>
      </c>
      <c r="N4947" s="35" t="s">
        <v>51532</v>
      </c>
      <c r="O4947" s="35" t="s">
        <v>10382</v>
      </c>
      <c r="P4947" s="35" t="s">
        <v>34281</v>
      </c>
      <c r="Q4947" s="35" t="s">
        <v>29718</v>
      </c>
      <c r="R4947" s="35" t="s">
        <v>29748</v>
      </c>
      <c r="S4947" s="35" t="s">
        <v>10383</v>
      </c>
      <c r="T4947" s="36" t="s">
        <v>119</v>
      </c>
      <c r="U4947" s="39" t="str">
        <f>_xlfn.CONCAT(Tabel4[[#This Row],[Personnr.]],"-",Tabel4[[#This Row],[Afdeling]],"-",Tabel4[[#This Row],[ASS_Status]])</f>
        <v>14056-2221-Inactive - Payroll Eligible</v>
      </c>
    </row>
    <row r="4948" spans="13:21" x14ac:dyDescent="0.4">
      <c r="M4948" s="35" t="s">
        <v>10381</v>
      </c>
      <c r="N4948" s="35"/>
      <c r="O4948" s="35"/>
      <c r="P4948" s="35" t="s">
        <v>34282</v>
      </c>
      <c r="Q4948" s="35" t="s">
        <v>29721</v>
      </c>
      <c r="R4948" s="35" t="s">
        <v>29737</v>
      </c>
      <c r="S4948" s="35" t="s">
        <v>10383</v>
      </c>
      <c r="T4948" s="36" t="s">
        <v>119</v>
      </c>
      <c r="U4948" s="39" t="str">
        <f>_xlfn.CONCAT(Tabel4[[#This Row],[Personnr.]],"-",Tabel4[[#This Row],[Afdeling]],"-",Tabel4[[#This Row],[ASS_Status]])</f>
        <v>-2221-Aktiv ansættelse</v>
      </c>
    </row>
    <row r="4949" spans="13:21" ht="33.75" x14ac:dyDescent="0.4">
      <c r="M4949" s="35" t="s">
        <v>10384</v>
      </c>
      <c r="N4949" s="35" t="s">
        <v>51533</v>
      </c>
      <c r="O4949" s="35" t="s">
        <v>10385</v>
      </c>
      <c r="P4949" s="35" t="s">
        <v>34283</v>
      </c>
      <c r="Q4949" s="35" t="s">
        <v>29718</v>
      </c>
      <c r="R4949" s="35" t="s">
        <v>29748</v>
      </c>
      <c r="S4949" s="35" t="s">
        <v>10386</v>
      </c>
      <c r="T4949" s="36" t="s">
        <v>244</v>
      </c>
      <c r="U4949" s="39" t="str">
        <f>_xlfn.CONCAT(Tabel4[[#This Row],[Personnr.]],"-",Tabel4[[#This Row],[Afdeling]],"-",Tabel4[[#This Row],[ASS_Status]])</f>
        <v>30883-2514-Inactive - Payroll Eligible</v>
      </c>
    </row>
    <row r="4950" spans="13:21" ht="33.75" x14ac:dyDescent="0.4">
      <c r="M4950" s="35" t="s">
        <v>51534</v>
      </c>
      <c r="N4950" s="35" t="s">
        <v>51535</v>
      </c>
      <c r="O4950" s="35" t="s">
        <v>51536</v>
      </c>
      <c r="P4950" s="35" t="s">
        <v>51537</v>
      </c>
      <c r="Q4950" s="35" t="s">
        <v>29718</v>
      </c>
      <c r="R4950" s="35" t="s">
        <v>29745</v>
      </c>
      <c r="S4950" s="35" t="s">
        <v>51538</v>
      </c>
      <c r="T4950" s="36" t="s">
        <v>85</v>
      </c>
      <c r="U4950" s="39" t="str">
        <f>_xlfn.CONCAT(Tabel4[[#This Row],[Personnr.]],"-",Tabel4[[#This Row],[Afdeling]],"-",Tabel4[[#This Row],[ASS_Status]])</f>
        <v>37053-1118-Inactive - Payroll Eligible</v>
      </c>
    </row>
    <row r="4951" spans="13:21" x14ac:dyDescent="0.4">
      <c r="M4951" s="35" t="s">
        <v>10387</v>
      </c>
      <c r="N4951" s="35" t="s">
        <v>51539</v>
      </c>
      <c r="O4951" s="35" t="s">
        <v>10388</v>
      </c>
      <c r="P4951" s="35" t="s">
        <v>34284</v>
      </c>
      <c r="Q4951" s="35" t="s">
        <v>29718</v>
      </c>
      <c r="R4951" s="35" t="s">
        <v>29761</v>
      </c>
      <c r="S4951" s="35" t="s">
        <v>10389</v>
      </c>
      <c r="T4951" s="36" t="s">
        <v>395</v>
      </c>
      <c r="U4951" s="39" t="str">
        <f>_xlfn.CONCAT(Tabel4[[#This Row],[Personnr.]],"-",Tabel4[[#This Row],[Afdeling]],"-",Tabel4[[#This Row],[ASS_Status]])</f>
        <v>17409-2996-Inactive - Payroll Eligible</v>
      </c>
    </row>
    <row r="4952" spans="13:21" x14ac:dyDescent="0.4">
      <c r="M4952" s="35" t="s">
        <v>10390</v>
      </c>
      <c r="N4952" s="35" t="s">
        <v>51540</v>
      </c>
      <c r="O4952" s="35" t="s">
        <v>10391</v>
      </c>
      <c r="P4952" s="35" t="s">
        <v>34285</v>
      </c>
      <c r="Q4952" s="35" t="s">
        <v>29718</v>
      </c>
      <c r="R4952" s="35" t="s">
        <v>29761</v>
      </c>
      <c r="S4952" s="35" t="s">
        <v>10392</v>
      </c>
      <c r="T4952" s="36" t="s">
        <v>339</v>
      </c>
      <c r="U4952" s="39" t="str">
        <f>_xlfn.CONCAT(Tabel4[[#This Row],[Personnr.]],"-",Tabel4[[#This Row],[Afdeling]],"-",Tabel4[[#This Row],[ASS_Status]])</f>
        <v>16459-2791-Inactive - Payroll Eligible</v>
      </c>
    </row>
    <row r="4953" spans="13:21" x14ac:dyDescent="0.4">
      <c r="M4953" s="35" t="s">
        <v>10393</v>
      </c>
      <c r="N4953" s="35" t="s">
        <v>51541</v>
      </c>
      <c r="O4953" s="35" t="s">
        <v>10394</v>
      </c>
      <c r="P4953" s="35" t="s">
        <v>34286</v>
      </c>
      <c r="Q4953" s="35" t="s">
        <v>29721</v>
      </c>
      <c r="R4953" s="35" t="s">
        <v>29719</v>
      </c>
      <c r="S4953" s="35" t="s">
        <v>10395</v>
      </c>
      <c r="T4953" s="36" t="s">
        <v>161</v>
      </c>
      <c r="U4953" s="39" t="str">
        <f>_xlfn.CONCAT(Tabel4[[#This Row],[Personnr.]],"-",Tabel4[[#This Row],[Afdeling]],"-",Tabel4[[#This Row],[ASS_Status]])</f>
        <v>32731-2305-Aktiv ansættelse</v>
      </c>
    </row>
    <row r="4954" spans="13:21" x14ac:dyDescent="0.4">
      <c r="M4954" s="35" t="s">
        <v>10396</v>
      </c>
      <c r="N4954" s="35" t="s">
        <v>51542</v>
      </c>
      <c r="O4954" s="35" t="s">
        <v>10397</v>
      </c>
      <c r="P4954" s="35" t="s">
        <v>34287</v>
      </c>
      <c r="Q4954" s="35" t="s">
        <v>29721</v>
      </c>
      <c r="R4954" s="35" t="s">
        <v>29719</v>
      </c>
      <c r="S4954" s="35" t="s">
        <v>10398</v>
      </c>
      <c r="T4954" s="36" t="s">
        <v>74</v>
      </c>
      <c r="U4954" s="39" t="str">
        <f>_xlfn.CONCAT(Tabel4[[#This Row],[Personnr.]],"-",Tabel4[[#This Row],[Afdeling]],"-",Tabel4[[#This Row],[ASS_Status]])</f>
        <v>24193-1085-Aktiv ansættelse</v>
      </c>
    </row>
    <row r="4955" spans="13:21" x14ac:dyDescent="0.4">
      <c r="M4955" s="35" t="s">
        <v>10399</v>
      </c>
      <c r="N4955" s="35" t="s">
        <v>51543</v>
      </c>
      <c r="O4955" s="35" t="s">
        <v>10400</v>
      </c>
      <c r="P4955" s="35" t="s">
        <v>34288</v>
      </c>
      <c r="Q4955" s="35" t="s">
        <v>29718</v>
      </c>
      <c r="R4955" s="35" t="s">
        <v>29719</v>
      </c>
      <c r="S4955" s="35" t="s">
        <v>10401</v>
      </c>
      <c r="T4955" s="36" t="s">
        <v>596</v>
      </c>
      <c r="U4955" s="39" t="str">
        <f>_xlfn.CONCAT(Tabel4[[#This Row],[Personnr.]],"-",Tabel4[[#This Row],[Afdeling]],"-",Tabel4[[#This Row],[ASS_Status]])</f>
        <v>32008-4252-Inactive - Payroll Eligible</v>
      </c>
    </row>
    <row r="4956" spans="13:21" x14ac:dyDescent="0.4">
      <c r="M4956" s="35" t="s">
        <v>27914</v>
      </c>
      <c r="N4956" s="35" t="s">
        <v>51544</v>
      </c>
      <c r="O4956" s="35" t="s">
        <v>27915</v>
      </c>
      <c r="P4956" s="35" t="s">
        <v>34289</v>
      </c>
      <c r="Q4956" s="35" t="s">
        <v>29718</v>
      </c>
      <c r="R4956" s="35" t="s">
        <v>29745</v>
      </c>
      <c r="S4956" s="35" t="s">
        <v>27916</v>
      </c>
      <c r="T4956" s="36" t="s">
        <v>39</v>
      </c>
      <c r="U4956" s="39" t="str">
        <f>_xlfn.CONCAT(Tabel4[[#This Row],[Personnr.]],"-",Tabel4[[#This Row],[Afdeling]],"-",Tabel4[[#This Row],[ASS_Status]])</f>
        <v>34695-0132-Inactive - Payroll Eligible</v>
      </c>
    </row>
    <row r="4957" spans="13:21" x14ac:dyDescent="0.4">
      <c r="M4957" s="35" t="s">
        <v>10402</v>
      </c>
      <c r="N4957" s="35" t="s">
        <v>51545</v>
      </c>
      <c r="O4957" s="35" t="s">
        <v>10403</v>
      </c>
      <c r="P4957" s="35" t="s">
        <v>34290</v>
      </c>
      <c r="Q4957" s="35" t="s">
        <v>29721</v>
      </c>
      <c r="R4957" s="35" t="s">
        <v>29737</v>
      </c>
      <c r="S4957" s="35" t="s">
        <v>10404</v>
      </c>
      <c r="T4957" s="36" t="s">
        <v>45663</v>
      </c>
      <c r="U4957" s="39" t="str">
        <f>_xlfn.CONCAT(Tabel4[[#This Row],[Personnr.]],"-",Tabel4[[#This Row],[Afdeling]],"-",Tabel4[[#This Row],[ASS_Status]])</f>
        <v>20143-2912-Aktiv ansættelse</v>
      </c>
    </row>
    <row r="4958" spans="13:21" x14ac:dyDescent="0.4">
      <c r="M4958" s="35" t="s">
        <v>10405</v>
      </c>
      <c r="N4958" s="35" t="s">
        <v>51546</v>
      </c>
      <c r="O4958" s="35" t="s">
        <v>10406</v>
      </c>
      <c r="P4958" s="35" t="s">
        <v>34291</v>
      </c>
      <c r="Q4958" s="35" t="s">
        <v>29718</v>
      </c>
      <c r="R4958" s="35" t="s">
        <v>29761</v>
      </c>
      <c r="S4958" s="35" t="s">
        <v>10407</v>
      </c>
      <c r="T4958" s="36" t="s">
        <v>336</v>
      </c>
      <c r="U4958" s="39" t="str">
        <f>_xlfn.CONCAT(Tabel4[[#This Row],[Personnr.]],"-",Tabel4[[#This Row],[Afdeling]],"-",Tabel4[[#This Row],[ASS_Status]])</f>
        <v>33947-2788-Inactive - Payroll Eligible</v>
      </c>
    </row>
    <row r="4959" spans="13:21" x14ac:dyDescent="0.4">
      <c r="M4959" s="35" t="s">
        <v>10405</v>
      </c>
      <c r="N4959" s="35"/>
      <c r="O4959" s="35"/>
      <c r="P4959" s="35" t="s">
        <v>34292</v>
      </c>
      <c r="Q4959" s="35" t="s">
        <v>29721</v>
      </c>
      <c r="R4959" s="35" t="s">
        <v>29748</v>
      </c>
      <c r="S4959" s="35" t="s">
        <v>10407</v>
      </c>
      <c r="T4959" s="36" t="s">
        <v>336</v>
      </c>
      <c r="U4959" s="39" t="str">
        <f>_xlfn.CONCAT(Tabel4[[#This Row],[Personnr.]],"-",Tabel4[[#This Row],[Afdeling]],"-",Tabel4[[#This Row],[ASS_Status]])</f>
        <v>-2788-Aktiv ansættelse</v>
      </c>
    </row>
    <row r="4960" spans="13:21" x14ac:dyDescent="0.4">
      <c r="M4960" s="35" t="s">
        <v>10408</v>
      </c>
      <c r="N4960" s="35" t="s">
        <v>51547</v>
      </c>
      <c r="O4960" s="35" t="s">
        <v>10409</v>
      </c>
      <c r="P4960" s="35" t="s">
        <v>34293</v>
      </c>
      <c r="Q4960" s="35" t="s">
        <v>29718</v>
      </c>
      <c r="R4960" s="35" t="s">
        <v>29754</v>
      </c>
      <c r="S4960" s="35" t="s">
        <v>10410</v>
      </c>
      <c r="T4960" s="36" t="s">
        <v>430</v>
      </c>
      <c r="U4960" s="39" t="str">
        <f>_xlfn.CONCAT(Tabel4[[#This Row],[Personnr.]],"-",Tabel4[[#This Row],[Afdeling]],"-",Tabel4[[#This Row],[ASS_Status]])</f>
        <v>27879-3060-Inactive - Payroll Eligible</v>
      </c>
    </row>
    <row r="4961" spans="13:21" x14ac:dyDescent="0.4">
      <c r="M4961" s="35" t="s">
        <v>10408</v>
      </c>
      <c r="N4961" s="35"/>
      <c r="O4961" s="35"/>
      <c r="P4961" s="35" t="s">
        <v>34294</v>
      </c>
      <c r="Q4961" s="35" t="s">
        <v>29718</v>
      </c>
      <c r="R4961" s="35" t="s">
        <v>29754</v>
      </c>
      <c r="S4961" s="35" t="s">
        <v>10410</v>
      </c>
      <c r="T4961" s="36" t="s">
        <v>430</v>
      </c>
      <c r="U4961" s="39" t="str">
        <f>_xlfn.CONCAT(Tabel4[[#This Row],[Personnr.]],"-",Tabel4[[#This Row],[Afdeling]],"-",Tabel4[[#This Row],[ASS_Status]])</f>
        <v>-3060-Inactive - Payroll Eligible</v>
      </c>
    </row>
    <row r="4962" spans="13:21" x14ac:dyDescent="0.4">
      <c r="M4962" s="35" t="s">
        <v>10411</v>
      </c>
      <c r="N4962" s="35" t="s">
        <v>51548</v>
      </c>
      <c r="O4962" s="35" t="s">
        <v>10412</v>
      </c>
      <c r="P4962" s="35" t="s">
        <v>34295</v>
      </c>
      <c r="Q4962" s="35" t="s">
        <v>29718</v>
      </c>
      <c r="R4962" s="35" t="s">
        <v>29745</v>
      </c>
      <c r="S4962" s="35" t="s">
        <v>10413</v>
      </c>
      <c r="T4962" s="36" t="s">
        <v>587</v>
      </c>
      <c r="U4962" s="39" t="str">
        <f>_xlfn.CONCAT(Tabel4[[#This Row],[Personnr.]],"-",Tabel4[[#This Row],[Afdeling]],"-",Tabel4[[#This Row],[ASS_Status]])</f>
        <v>28882-4201-Inactive - Payroll Eligible</v>
      </c>
    </row>
    <row r="4963" spans="13:21" x14ac:dyDescent="0.4">
      <c r="M4963" s="35" t="s">
        <v>10414</v>
      </c>
      <c r="N4963" s="35" t="s">
        <v>51549</v>
      </c>
      <c r="O4963" s="35" t="s">
        <v>10415</v>
      </c>
      <c r="P4963" s="35" t="s">
        <v>34296</v>
      </c>
      <c r="Q4963" s="35" t="s">
        <v>29718</v>
      </c>
      <c r="R4963" s="35" t="s">
        <v>29754</v>
      </c>
      <c r="S4963" s="35" t="s">
        <v>10416</v>
      </c>
      <c r="T4963" s="36" t="s">
        <v>31</v>
      </c>
      <c r="U4963" s="39" t="str">
        <f>_xlfn.CONCAT(Tabel4[[#This Row],[Personnr.]],"-",Tabel4[[#This Row],[Afdeling]],"-",Tabel4[[#This Row],[ASS_Status]])</f>
        <v>30673-0116-Inactive - Payroll Eligible</v>
      </c>
    </row>
    <row r="4964" spans="13:21" x14ac:dyDescent="0.4">
      <c r="M4964" s="35" t="s">
        <v>51550</v>
      </c>
      <c r="N4964" s="35" t="s">
        <v>51551</v>
      </c>
      <c r="O4964" s="35" t="s">
        <v>51552</v>
      </c>
      <c r="P4964" s="35" t="s">
        <v>51553</v>
      </c>
      <c r="Q4964" s="35" t="s">
        <v>29718</v>
      </c>
      <c r="R4964" s="35" t="s">
        <v>29745</v>
      </c>
      <c r="S4964" s="35" t="s">
        <v>51554</v>
      </c>
      <c r="T4964" s="36" t="s">
        <v>85</v>
      </c>
      <c r="U4964" s="39" t="str">
        <f>_xlfn.CONCAT(Tabel4[[#This Row],[Personnr.]],"-",Tabel4[[#This Row],[Afdeling]],"-",Tabel4[[#This Row],[ASS_Status]])</f>
        <v>37026-1118-Inactive - Payroll Eligible</v>
      </c>
    </row>
    <row r="4965" spans="13:21" x14ac:dyDescent="0.4">
      <c r="M4965" s="35" t="s">
        <v>51555</v>
      </c>
      <c r="N4965" s="35" t="s">
        <v>51556</v>
      </c>
      <c r="O4965" s="35" t="s">
        <v>51557</v>
      </c>
      <c r="P4965" s="35" t="s">
        <v>51558</v>
      </c>
      <c r="Q4965" s="35" t="s">
        <v>29721</v>
      </c>
      <c r="R4965" s="35" t="s">
        <v>29748</v>
      </c>
      <c r="S4965" s="35" t="s">
        <v>51559</v>
      </c>
      <c r="T4965" s="36" t="s">
        <v>248</v>
      </c>
      <c r="U4965" s="39" t="str">
        <f>_xlfn.CONCAT(Tabel4[[#This Row],[Personnr.]],"-",Tabel4[[#This Row],[Afdeling]],"-",Tabel4[[#This Row],[ASS_Status]])</f>
        <v>37082-2522-Aktiv ansættelse</v>
      </c>
    </row>
    <row r="4966" spans="13:21" x14ac:dyDescent="0.4">
      <c r="M4966" s="35" t="s">
        <v>10417</v>
      </c>
      <c r="N4966" s="35" t="s">
        <v>51560</v>
      </c>
      <c r="O4966" s="35" t="s">
        <v>10418</v>
      </c>
      <c r="P4966" s="35" t="s">
        <v>34297</v>
      </c>
      <c r="Q4966" s="35" t="s">
        <v>29718</v>
      </c>
      <c r="R4966" s="35" t="s">
        <v>29745</v>
      </c>
      <c r="S4966" s="35" t="s">
        <v>10419</v>
      </c>
      <c r="T4966" s="36" t="s">
        <v>605</v>
      </c>
      <c r="U4966" s="39" t="str">
        <f>_xlfn.CONCAT(Tabel4[[#This Row],[Personnr.]],"-",Tabel4[[#This Row],[Afdeling]],"-",Tabel4[[#This Row],[ASS_Status]])</f>
        <v>33717-4280-Inactive - Payroll Eligible</v>
      </c>
    </row>
    <row r="4967" spans="13:21" x14ac:dyDescent="0.4">
      <c r="M4967" s="35" t="s">
        <v>10417</v>
      </c>
      <c r="N4967" s="35"/>
      <c r="O4967" s="35"/>
      <c r="P4967" s="35" t="s">
        <v>34298</v>
      </c>
      <c r="Q4967" s="35" t="s">
        <v>29718</v>
      </c>
      <c r="R4967" s="35" t="s">
        <v>29745</v>
      </c>
      <c r="S4967" s="35" t="s">
        <v>10419</v>
      </c>
      <c r="T4967" s="36" t="s">
        <v>586</v>
      </c>
      <c r="U4967" s="39" t="str">
        <f>_xlfn.CONCAT(Tabel4[[#This Row],[Personnr.]],"-",Tabel4[[#This Row],[Afdeling]],"-",Tabel4[[#This Row],[ASS_Status]])</f>
        <v>-4200-Inactive - Payroll Eligible</v>
      </c>
    </row>
    <row r="4968" spans="13:21" x14ac:dyDescent="0.4">
      <c r="M4968" s="35" t="s">
        <v>10420</v>
      </c>
      <c r="N4968" s="35" t="s">
        <v>51561</v>
      </c>
      <c r="O4968" s="35" t="s">
        <v>10421</v>
      </c>
      <c r="P4968" s="35" t="s">
        <v>34299</v>
      </c>
      <c r="Q4968" s="35" t="s">
        <v>29718</v>
      </c>
      <c r="R4968" s="35" t="s">
        <v>29745</v>
      </c>
      <c r="S4968" s="35" t="s">
        <v>10422</v>
      </c>
      <c r="T4968" s="36" t="s">
        <v>348</v>
      </c>
      <c r="U4968" s="39" t="str">
        <f>_xlfn.CONCAT(Tabel4[[#This Row],[Personnr.]],"-",Tabel4[[#This Row],[Afdeling]],"-",Tabel4[[#This Row],[ASS_Status]])</f>
        <v>33436-2800-Inactive - Payroll Eligible</v>
      </c>
    </row>
    <row r="4969" spans="13:21" x14ac:dyDescent="0.4">
      <c r="M4969" s="35" t="s">
        <v>10423</v>
      </c>
      <c r="N4969" s="35" t="s">
        <v>51562</v>
      </c>
      <c r="O4969" s="35" t="s">
        <v>10424</v>
      </c>
      <c r="P4969" s="35" t="s">
        <v>34300</v>
      </c>
      <c r="Q4969" s="35" t="s">
        <v>29721</v>
      </c>
      <c r="R4969" s="35" t="s">
        <v>29754</v>
      </c>
      <c r="S4969" s="35" t="s">
        <v>10425</v>
      </c>
      <c r="T4969" s="36" t="s">
        <v>159</v>
      </c>
      <c r="U4969" s="39" t="str">
        <f>_xlfn.CONCAT(Tabel4[[#This Row],[Personnr.]],"-",Tabel4[[#This Row],[Afdeling]],"-",Tabel4[[#This Row],[ASS_Status]])</f>
        <v>31474-2303-Aktiv ansættelse</v>
      </c>
    </row>
    <row r="4970" spans="13:21" x14ac:dyDescent="0.4">
      <c r="M4970" s="35" t="s">
        <v>10426</v>
      </c>
      <c r="N4970" s="35"/>
      <c r="O4970" s="35" t="s">
        <v>10427</v>
      </c>
      <c r="P4970" s="35" t="s">
        <v>34301</v>
      </c>
      <c r="Q4970" s="35" t="s">
        <v>29718</v>
      </c>
      <c r="R4970" s="35" t="s">
        <v>30114</v>
      </c>
      <c r="S4970" s="35" t="s">
        <v>10428</v>
      </c>
      <c r="T4970" s="36" t="s">
        <v>453</v>
      </c>
      <c r="U4970" s="39" t="str">
        <f>_xlfn.CONCAT(Tabel4[[#This Row],[Personnr.]],"-",Tabel4[[#This Row],[Afdeling]],"-",Tabel4[[#This Row],[ASS_Status]])</f>
        <v>32565-3121-Inactive - Payroll Eligible</v>
      </c>
    </row>
    <row r="4971" spans="13:21" x14ac:dyDescent="0.4">
      <c r="M4971" s="35" t="s">
        <v>10429</v>
      </c>
      <c r="N4971" s="35" t="s">
        <v>51563</v>
      </c>
      <c r="O4971" s="35" t="s">
        <v>10430</v>
      </c>
      <c r="P4971" s="35" t="s">
        <v>34302</v>
      </c>
      <c r="Q4971" s="35" t="s">
        <v>29718</v>
      </c>
      <c r="R4971" s="35" t="s">
        <v>29726</v>
      </c>
      <c r="S4971" s="35" t="s">
        <v>10431</v>
      </c>
      <c r="T4971" s="36" t="s">
        <v>761</v>
      </c>
      <c r="U4971" s="39" t="str">
        <f>_xlfn.CONCAT(Tabel4[[#This Row],[Personnr.]],"-",Tabel4[[#This Row],[Afdeling]],"-",Tabel4[[#This Row],[ASS_Status]])</f>
        <v>753-7750-Inactive - Payroll Eligible</v>
      </c>
    </row>
    <row r="4972" spans="13:21" x14ac:dyDescent="0.4">
      <c r="M4972" s="35" t="s">
        <v>10432</v>
      </c>
      <c r="N4972" s="35" t="s">
        <v>51564</v>
      </c>
      <c r="O4972" s="35" t="s">
        <v>10433</v>
      </c>
      <c r="P4972" s="35" t="s">
        <v>34303</v>
      </c>
      <c r="Q4972" s="35" t="s">
        <v>29721</v>
      </c>
      <c r="R4972" s="35" t="s">
        <v>29729</v>
      </c>
      <c r="S4972" s="35" t="s">
        <v>10434</v>
      </c>
      <c r="T4972" s="36" t="s">
        <v>124</v>
      </c>
      <c r="U4972" s="39" t="str">
        <f>_xlfn.CONCAT(Tabel4[[#This Row],[Personnr.]],"-",Tabel4[[#This Row],[Afdeling]],"-",Tabel4[[#This Row],[ASS_Status]])</f>
        <v>162-2234-Aktiv ansættelse</v>
      </c>
    </row>
    <row r="4973" spans="13:21" x14ac:dyDescent="0.4">
      <c r="M4973" s="35" t="s">
        <v>10435</v>
      </c>
      <c r="N4973" s="35" t="s">
        <v>51565</v>
      </c>
      <c r="O4973" s="35" t="s">
        <v>10436</v>
      </c>
      <c r="P4973" s="35" t="s">
        <v>34304</v>
      </c>
      <c r="Q4973" s="35" t="s">
        <v>29721</v>
      </c>
      <c r="R4973" s="35" t="s">
        <v>29783</v>
      </c>
      <c r="S4973" s="35" t="s">
        <v>10437</v>
      </c>
      <c r="T4973" s="36" t="s">
        <v>44</v>
      </c>
      <c r="U4973" s="39" t="str">
        <f>_xlfn.CONCAT(Tabel4[[#This Row],[Personnr.]],"-",Tabel4[[#This Row],[Afdeling]],"-",Tabel4[[#This Row],[ASS_Status]])</f>
        <v>623-1000-Aktiv ansættelse</v>
      </c>
    </row>
    <row r="4974" spans="13:21" ht="33.75" x14ac:dyDescent="0.4">
      <c r="M4974" s="35" t="s">
        <v>10438</v>
      </c>
      <c r="N4974" s="35" t="s">
        <v>51566</v>
      </c>
      <c r="O4974" s="35" t="s">
        <v>10439</v>
      </c>
      <c r="P4974" s="35" t="s">
        <v>34305</v>
      </c>
      <c r="Q4974" s="35" t="s">
        <v>29718</v>
      </c>
      <c r="R4974" s="35" t="s">
        <v>31837</v>
      </c>
      <c r="S4974" s="35" t="s">
        <v>10440</v>
      </c>
      <c r="T4974" s="36" t="s">
        <v>799</v>
      </c>
      <c r="U4974" s="39" t="str">
        <f>_xlfn.CONCAT(Tabel4[[#This Row],[Personnr.]],"-",Tabel4[[#This Row],[Afdeling]],"-",Tabel4[[#This Row],[ASS_Status]])</f>
        <v>12721-8218-Inactive - Payroll Eligible</v>
      </c>
    </row>
    <row r="4975" spans="13:21" x14ac:dyDescent="0.4">
      <c r="M4975" s="35" t="s">
        <v>10441</v>
      </c>
      <c r="N4975" s="35" t="s">
        <v>51567</v>
      </c>
      <c r="O4975" s="35" t="s">
        <v>10442</v>
      </c>
      <c r="P4975" s="35" t="s">
        <v>34306</v>
      </c>
      <c r="Q4975" s="35" t="s">
        <v>29721</v>
      </c>
      <c r="R4975" s="35" t="s">
        <v>29726</v>
      </c>
      <c r="S4975" s="35" t="s">
        <v>10443</v>
      </c>
      <c r="T4975" s="36" t="s">
        <v>22</v>
      </c>
      <c r="U4975" s="39" t="str">
        <f>_xlfn.CONCAT(Tabel4[[#This Row],[Personnr.]],"-",Tabel4[[#This Row],[Afdeling]],"-",Tabel4[[#This Row],[ASS_Status]])</f>
        <v>10148-0100-Aktiv ansættelse</v>
      </c>
    </row>
    <row r="4976" spans="13:21" x14ac:dyDescent="0.4">
      <c r="M4976" s="35" t="s">
        <v>10444</v>
      </c>
      <c r="N4976" s="35" t="s">
        <v>51568</v>
      </c>
      <c r="O4976" s="35" t="s">
        <v>10445</v>
      </c>
      <c r="P4976" s="35" t="s">
        <v>34308</v>
      </c>
      <c r="Q4976" s="35" t="s">
        <v>29721</v>
      </c>
      <c r="R4976" s="35" t="s">
        <v>30418</v>
      </c>
      <c r="S4976" s="35" t="s">
        <v>10446</v>
      </c>
      <c r="T4976" s="36" t="s">
        <v>870</v>
      </c>
      <c r="U4976" s="39" t="str">
        <f>_xlfn.CONCAT(Tabel4[[#This Row],[Personnr.]],"-",Tabel4[[#This Row],[Afdeling]],"-",Tabel4[[#This Row],[ASS_Status]])</f>
        <v>20740-8651-Aktiv ansættelse</v>
      </c>
    </row>
    <row r="4977" spans="13:21" x14ac:dyDescent="0.4">
      <c r="M4977" s="35" t="s">
        <v>10447</v>
      </c>
      <c r="N4977" s="35" t="s">
        <v>51569</v>
      </c>
      <c r="O4977" s="35" t="s">
        <v>715</v>
      </c>
      <c r="P4977" s="35" t="s">
        <v>34309</v>
      </c>
      <c r="Q4977" s="35" t="s">
        <v>29721</v>
      </c>
      <c r="R4977" s="35" t="s">
        <v>29729</v>
      </c>
      <c r="S4977" s="35" t="s">
        <v>10448</v>
      </c>
      <c r="T4977" s="36" t="s">
        <v>543</v>
      </c>
      <c r="U4977" s="39" t="str">
        <f>_xlfn.CONCAT(Tabel4[[#This Row],[Personnr.]],"-",Tabel4[[#This Row],[Afdeling]],"-",Tabel4[[#This Row],[ASS_Status]])</f>
        <v>6000-3436-Aktiv ansættelse</v>
      </c>
    </row>
    <row r="4978" spans="13:21" x14ac:dyDescent="0.4">
      <c r="M4978" s="35" t="s">
        <v>10449</v>
      </c>
      <c r="N4978" s="35" t="s">
        <v>51570</v>
      </c>
      <c r="O4978" s="35" t="s">
        <v>10450</v>
      </c>
      <c r="P4978" s="35" t="s">
        <v>34310</v>
      </c>
      <c r="Q4978" s="35" t="s">
        <v>29721</v>
      </c>
      <c r="R4978" s="35" t="s">
        <v>29719</v>
      </c>
      <c r="S4978" s="35" t="s">
        <v>10451</v>
      </c>
      <c r="T4978" s="36" t="s">
        <v>42534</v>
      </c>
      <c r="U4978" s="39" t="str">
        <f>_xlfn.CONCAT(Tabel4[[#This Row],[Personnr.]],"-",Tabel4[[#This Row],[Afdeling]],"-",Tabel4[[#This Row],[ASS_Status]])</f>
        <v>34096-8647-Aktiv ansættelse</v>
      </c>
    </row>
    <row r="4979" spans="13:21" x14ac:dyDescent="0.4">
      <c r="M4979" s="35" t="s">
        <v>10452</v>
      </c>
      <c r="N4979" s="35" t="s">
        <v>51571</v>
      </c>
      <c r="O4979" s="35" t="s">
        <v>10453</v>
      </c>
      <c r="P4979" s="35" t="s">
        <v>34311</v>
      </c>
      <c r="Q4979" s="35" t="s">
        <v>29721</v>
      </c>
      <c r="R4979" s="35" t="s">
        <v>29731</v>
      </c>
      <c r="S4979" s="35" t="s">
        <v>10454</v>
      </c>
      <c r="T4979" s="36" t="s">
        <v>809</v>
      </c>
      <c r="U4979" s="39" t="str">
        <f>_xlfn.CONCAT(Tabel4[[#This Row],[Personnr.]],"-",Tabel4[[#This Row],[Afdeling]],"-",Tabel4[[#This Row],[ASS_Status]])</f>
        <v>15059-8284-Aktiv ansættelse</v>
      </c>
    </row>
    <row r="4980" spans="13:21" ht="33.75" x14ac:dyDescent="0.4">
      <c r="M4980" s="35" t="s">
        <v>10455</v>
      </c>
      <c r="N4980" s="35" t="s">
        <v>51572</v>
      </c>
      <c r="O4980" s="35" t="s">
        <v>10456</v>
      </c>
      <c r="P4980" s="35" t="s">
        <v>34312</v>
      </c>
      <c r="Q4980" s="35" t="s">
        <v>29721</v>
      </c>
      <c r="R4980" s="35" t="s">
        <v>29722</v>
      </c>
      <c r="S4980" s="35" t="s">
        <v>10457</v>
      </c>
      <c r="T4980" s="36" t="s">
        <v>430</v>
      </c>
      <c r="U4980" s="39" t="str">
        <f>_xlfn.CONCAT(Tabel4[[#This Row],[Personnr.]],"-",Tabel4[[#This Row],[Afdeling]],"-",Tabel4[[#This Row],[ASS_Status]])</f>
        <v>20159-3060-Aktiv ansættelse</v>
      </c>
    </row>
    <row r="4981" spans="13:21" x14ac:dyDescent="0.4">
      <c r="M4981" s="35" t="s">
        <v>10458</v>
      </c>
      <c r="N4981" s="35" t="s">
        <v>51573</v>
      </c>
      <c r="O4981" s="35" t="s">
        <v>10459</v>
      </c>
      <c r="P4981" s="35" t="s">
        <v>34313</v>
      </c>
      <c r="Q4981" s="35" t="s">
        <v>29718</v>
      </c>
      <c r="R4981" s="35" t="s">
        <v>29748</v>
      </c>
      <c r="S4981" s="35" t="s">
        <v>10460</v>
      </c>
      <c r="T4981" s="36" t="s">
        <v>252</v>
      </c>
      <c r="U4981" s="39" t="str">
        <f>_xlfn.CONCAT(Tabel4[[#This Row],[Personnr.]],"-",Tabel4[[#This Row],[Afdeling]],"-",Tabel4[[#This Row],[ASS_Status]])</f>
        <v>18930-2542-Inactive - Payroll Eligible</v>
      </c>
    </row>
    <row r="4982" spans="13:21" x14ac:dyDescent="0.4">
      <c r="M4982" s="35" t="s">
        <v>10458</v>
      </c>
      <c r="N4982" s="35"/>
      <c r="O4982" s="35"/>
      <c r="P4982" s="35" t="s">
        <v>34314</v>
      </c>
      <c r="Q4982" s="35" t="s">
        <v>29721</v>
      </c>
      <c r="R4982" s="35" t="s">
        <v>29737</v>
      </c>
      <c r="S4982" s="35" t="s">
        <v>10460</v>
      </c>
      <c r="T4982" s="36" t="s">
        <v>252</v>
      </c>
      <c r="U4982" s="39" t="str">
        <f>_xlfn.CONCAT(Tabel4[[#This Row],[Personnr.]],"-",Tabel4[[#This Row],[Afdeling]],"-",Tabel4[[#This Row],[ASS_Status]])</f>
        <v>-2542-Aktiv ansættelse</v>
      </c>
    </row>
    <row r="4983" spans="13:21" x14ac:dyDescent="0.4">
      <c r="M4983" s="35" t="s">
        <v>34315</v>
      </c>
      <c r="N4983" s="35" t="s">
        <v>51574</v>
      </c>
      <c r="O4983" s="35" t="s">
        <v>29160</v>
      </c>
      <c r="P4983" s="35" t="s">
        <v>34316</v>
      </c>
      <c r="Q4983" s="35" t="s">
        <v>29721</v>
      </c>
      <c r="R4983" s="35" t="s">
        <v>29737</v>
      </c>
      <c r="S4983" s="35" t="s">
        <v>29161</v>
      </c>
      <c r="T4983" s="36" t="s">
        <v>600</v>
      </c>
      <c r="U4983" s="39" t="str">
        <f>_xlfn.CONCAT(Tabel4[[#This Row],[Personnr.]],"-",Tabel4[[#This Row],[Afdeling]],"-",Tabel4[[#This Row],[ASS_Status]])</f>
        <v>34378-4270-Aktiv ansættelse</v>
      </c>
    </row>
    <row r="4984" spans="13:21" ht="33.75" x14ac:dyDescent="0.4">
      <c r="M4984" s="35" t="s">
        <v>10461</v>
      </c>
      <c r="N4984" s="35" t="s">
        <v>51575</v>
      </c>
      <c r="O4984" s="35" t="s">
        <v>10462</v>
      </c>
      <c r="P4984" s="35" t="s">
        <v>34317</v>
      </c>
      <c r="Q4984" s="35" t="s">
        <v>29718</v>
      </c>
      <c r="R4984" s="35" t="s">
        <v>30084</v>
      </c>
      <c r="S4984" s="35" t="s">
        <v>10463</v>
      </c>
      <c r="T4984" s="36"/>
      <c r="U4984" s="39" t="str">
        <f>_xlfn.CONCAT(Tabel4[[#This Row],[Personnr.]],"-",Tabel4[[#This Row],[Afdeling]],"-",Tabel4[[#This Row],[ASS_Status]])</f>
        <v>20036--Inactive - Payroll Eligible</v>
      </c>
    </row>
    <row r="4985" spans="13:21" x14ac:dyDescent="0.4">
      <c r="M4985" s="35" t="s">
        <v>10464</v>
      </c>
      <c r="N4985" s="35" t="s">
        <v>51576</v>
      </c>
      <c r="O4985" s="35" t="s">
        <v>10465</v>
      </c>
      <c r="P4985" s="35" t="s">
        <v>34318</v>
      </c>
      <c r="Q4985" s="35" t="s">
        <v>29718</v>
      </c>
      <c r="R4985" s="35" t="s">
        <v>30287</v>
      </c>
      <c r="S4985" s="35" t="s">
        <v>10466</v>
      </c>
      <c r="T4985" s="36" t="s">
        <v>299</v>
      </c>
      <c r="U4985" s="39" t="str">
        <f>_xlfn.CONCAT(Tabel4[[#This Row],[Personnr.]],"-",Tabel4[[#This Row],[Afdeling]],"-",Tabel4[[#This Row],[ASS_Status]])</f>
        <v>32821-2733-Inactive - Payroll Eligible</v>
      </c>
    </row>
    <row r="4986" spans="13:21" ht="33.75" x14ac:dyDescent="0.4">
      <c r="M4986" s="35" t="s">
        <v>10467</v>
      </c>
      <c r="N4986" s="35" t="s">
        <v>51577</v>
      </c>
      <c r="O4986" s="35" t="s">
        <v>10468</v>
      </c>
      <c r="P4986" s="35" t="s">
        <v>34319</v>
      </c>
      <c r="Q4986" s="35" t="s">
        <v>29721</v>
      </c>
      <c r="R4986" s="35" t="s">
        <v>29731</v>
      </c>
      <c r="S4986" s="35" t="s">
        <v>10469</v>
      </c>
      <c r="T4986" s="36" t="s">
        <v>809</v>
      </c>
      <c r="U4986" s="39" t="str">
        <f>_xlfn.CONCAT(Tabel4[[#This Row],[Personnr.]],"-",Tabel4[[#This Row],[Afdeling]],"-",Tabel4[[#This Row],[ASS_Status]])</f>
        <v>24395-8284-Aktiv ansættelse</v>
      </c>
    </row>
    <row r="4987" spans="13:21" x14ac:dyDescent="0.4">
      <c r="M4987" s="35" t="s">
        <v>10470</v>
      </c>
      <c r="N4987" s="35" t="s">
        <v>51578</v>
      </c>
      <c r="O4987" s="35" t="s">
        <v>10471</v>
      </c>
      <c r="P4987" s="35" t="s">
        <v>34320</v>
      </c>
      <c r="Q4987" s="35" t="s">
        <v>29718</v>
      </c>
      <c r="R4987" s="35" t="s">
        <v>29748</v>
      </c>
      <c r="S4987" s="35" t="s">
        <v>10472</v>
      </c>
      <c r="T4987" s="36" t="s">
        <v>106</v>
      </c>
      <c r="U4987" s="39" t="str">
        <f>_xlfn.CONCAT(Tabel4[[#This Row],[Personnr.]],"-",Tabel4[[#This Row],[Afdeling]],"-",Tabel4[[#This Row],[ASS_Status]])</f>
        <v>16567-1210-Inactive - Payroll Eligible</v>
      </c>
    </row>
    <row r="4988" spans="13:21" x14ac:dyDescent="0.4">
      <c r="M4988" s="35" t="s">
        <v>10473</v>
      </c>
      <c r="N4988" s="35" t="s">
        <v>51579</v>
      </c>
      <c r="O4988" s="35" t="s">
        <v>10474</v>
      </c>
      <c r="P4988" s="35" t="s">
        <v>34321</v>
      </c>
      <c r="Q4988" s="35" t="s">
        <v>29721</v>
      </c>
      <c r="R4988" s="35" t="s">
        <v>29737</v>
      </c>
      <c r="S4988" s="35" t="s">
        <v>10475</v>
      </c>
      <c r="T4988" s="36" t="s">
        <v>45706</v>
      </c>
      <c r="U4988" s="39" t="str">
        <f>_xlfn.CONCAT(Tabel4[[#This Row],[Personnr.]],"-",Tabel4[[#This Row],[Afdeling]],"-",Tabel4[[#This Row],[ASS_Status]])</f>
        <v>16638-1221-Aktiv ansættelse</v>
      </c>
    </row>
    <row r="4989" spans="13:21" x14ac:dyDescent="0.4">
      <c r="M4989" s="35" t="s">
        <v>34322</v>
      </c>
      <c r="N4989" s="35" t="s">
        <v>51580</v>
      </c>
      <c r="O4989" s="35" t="s">
        <v>34323</v>
      </c>
      <c r="P4989" s="35" t="s">
        <v>34324</v>
      </c>
      <c r="Q4989" s="35" t="s">
        <v>29721</v>
      </c>
      <c r="R4989" s="35" t="s">
        <v>29737</v>
      </c>
      <c r="S4989" s="35" t="s">
        <v>34325</v>
      </c>
      <c r="T4989" s="36" t="s">
        <v>31</v>
      </c>
      <c r="U4989" s="39" t="str">
        <f>_xlfn.CONCAT(Tabel4[[#This Row],[Personnr.]],"-",Tabel4[[#This Row],[Afdeling]],"-",Tabel4[[#This Row],[ASS_Status]])</f>
        <v>35447-0116-Aktiv ansættelse</v>
      </c>
    </row>
    <row r="4990" spans="13:21" ht="33.75" x14ac:dyDescent="0.4">
      <c r="M4990" s="35" t="s">
        <v>10476</v>
      </c>
      <c r="N4990" s="35" t="s">
        <v>51581</v>
      </c>
      <c r="O4990" s="35" t="s">
        <v>10477</v>
      </c>
      <c r="P4990" s="35" t="s">
        <v>34326</v>
      </c>
      <c r="Q4990" s="35" t="s">
        <v>29718</v>
      </c>
      <c r="R4990" s="35" t="s">
        <v>29748</v>
      </c>
      <c r="S4990" s="35" t="s">
        <v>10478</v>
      </c>
      <c r="T4990" s="36" t="s">
        <v>263</v>
      </c>
      <c r="U4990" s="39" t="str">
        <f>_xlfn.CONCAT(Tabel4[[#This Row],[Personnr.]],"-",Tabel4[[#This Row],[Afdeling]],"-",Tabel4[[#This Row],[ASS_Status]])</f>
        <v>29146-2610-Inactive - Payroll Eligible</v>
      </c>
    </row>
    <row r="4991" spans="13:21" x14ac:dyDescent="0.4">
      <c r="M4991" s="35" t="s">
        <v>10479</v>
      </c>
      <c r="N4991" s="35" t="s">
        <v>51582</v>
      </c>
      <c r="O4991" s="35" t="s">
        <v>10480</v>
      </c>
      <c r="P4991" s="35" t="s">
        <v>34327</v>
      </c>
      <c r="Q4991" s="35" t="s">
        <v>29718</v>
      </c>
      <c r="R4991" s="35" t="s">
        <v>29745</v>
      </c>
      <c r="S4991" s="35" t="s">
        <v>10481</v>
      </c>
      <c r="T4991" s="36" t="s">
        <v>586</v>
      </c>
      <c r="U4991" s="39" t="str">
        <f>_xlfn.CONCAT(Tabel4[[#This Row],[Personnr.]],"-",Tabel4[[#This Row],[Afdeling]],"-",Tabel4[[#This Row],[ASS_Status]])</f>
        <v>33553-4200-Inactive - Payroll Eligible</v>
      </c>
    </row>
    <row r="4992" spans="13:21" ht="33.75" x14ac:dyDescent="0.4">
      <c r="M4992" s="35" t="s">
        <v>10482</v>
      </c>
      <c r="N4992" s="35" t="s">
        <v>51583</v>
      </c>
      <c r="O4992" s="35" t="s">
        <v>10483</v>
      </c>
      <c r="P4992" s="35" t="s">
        <v>34328</v>
      </c>
      <c r="Q4992" s="35" t="s">
        <v>29718</v>
      </c>
      <c r="R4992" s="35" t="s">
        <v>29748</v>
      </c>
      <c r="S4992" s="35" t="s">
        <v>10484</v>
      </c>
      <c r="T4992" s="36" t="s">
        <v>605</v>
      </c>
      <c r="U4992" s="39" t="str">
        <f>_xlfn.CONCAT(Tabel4[[#This Row],[Personnr.]],"-",Tabel4[[#This Row],[Afdeling]],"-",Tabel4[[#This Row],[ASS_Status]])</f>
        <v>28520-4280-Inactive - Payroll Eligible</v>
      </c>
    </row>
    <row r="4993" spans="13:21" x14ac:dyDescent="0.4">
      <c r="M4993" s="35" t="s">
        <v>51584</v>
      </c>
      <c r="N4993" s="35" t="s">
        <v>51585</v>
      </c>
      <c r="O4993" s="35" t="s">
        <v>51586</v>
      </c>
      <c r="P4993" s="35" t="s">
        <v>51587</v>
      </c>
      <c r="Q4993" s="35" t="s">
        <v>29721</v>
      </c>
      <c r="R4993" s="35" t="s">
        <v>29754</v>
      </c>
      <c r="S4993" s="35" t="s">
        <v>51588</v>
      </c>
      <c r="T4993" s="36" t="s">
        <v>244</v>
      </c>
      <c r="U4993" s="39" t="str">
        <f>_xlfn.CONCAT(Tabel4[[#This Row],[Personnr.]],"-",Tabel4[[#This Row],[Afdeling]],"-",Tabel4[[#This Row],[ASS_Status]])</f>
        <v>37603-2514-Aktiv ansættelse</v>
      </c>
    </row>
    <row r="4994" spans="13:21" ht="33.75" x14ac:dyDescent="0.4">
      <c r="M4994" s="35" t="s">
        <v>51589</v>
      </c>
      <c r="N4994" s="35" t="s">
        <v>51590</v>
      </c>
      <c r="O4994" s="35" t="s">
        <v>51591</v>
      </c>
      <c r="P4994" s="35" t="s">
        <v>51592</v>
      </c>
      <c r="Q4994" s="35" t="s">
        <v>29718</v>
      </c>
      <c r="R4994" s="35" t="s">
        <v>29745</v>
      </c>
      <c r="S4994" s="35" t="s">
        <v>51593</v>
      </c>
      <c r="T4994" s="36" t="s">
        <v>39</v>
      </c>
      <c r="U4994" s="39" t="str">
        <f>_xlfn.CONCAT(Tabel4[[#This Row],[Personnr.]],"-",Tabel4[[#This Row],[Afdeling]],"-",Tabel4[[#This Row],[ASS_Status]])</f>
        <v>37068-0132-Inactive - Payroll Eligible</v>
      </c>
    </row>
    <row r="4995" spans="13:21" x14ac:dyDescent="0.4">
      <c r="M4995" s="35" t="s">
        <v>10485</v>
      </c>
      <c r="N4995" s="35" t="s">
        <v>51594</v>
      </c>
      <c r="O4995" s="35" t="s">
        <v>10486</v>
      </c>
      <c r="P4995" s="35" t="s">
        <v>34329</v>
      </c>
      <c r="Q4995" s="35" t="s">
        <v>29718</v>
      </c>
      <c r="R4995" s="35" t="s">
        <v>29745</v>
      </c>
      <c r="S4995" s="35" t="s">
        <v>10487</v>
      </c>
      <c r="T4995" s="36" t="s">
        <v>85</v>
      </c>
      <c r="U4995" s="39" t="str">
        <f>_xlfn.CONCAT(Tabel4[[#This Row],[Personnr.]],"-",Tabel4[[#This Row],[Afdeling]],"-",Tabel4[[#This Row],[ASS_Status]])</f>
        <v>32258-1118-Inactive - Payroll Eligible</v>
      </c>
    </row>
    <row r="4996" spans="13:21" x14ac:dyDescent="0.4">
      <c r="M4996" s="35" t="s">
        <v>44758</v>
      </c>
      <c r="N4996" s="35" t="s">
        <v>51595</v>
      </c>
      <c r="O4996" s="35" t="s">
        <v>44759</v>
      </c>
      <c r="P4996" s="35" t="s">
        <v>43167</v>
      </c>
      <c r="Q4996" s="35" t="s">
        <v>29721</v>
      </c>
      <c r="R4996" s="35" t="s">
        <v>29748</v>
      </c>
      <c r="S4996" s="35" t="s">
        <v>43168</v>
      </c>
      <c r="T4996" s="36" t="s">
        <v>29708</v>
      </c>
      <c r="U4996" s="39" t="str">
        <f>_xlfn.CONCAT(Tabel4[[#This Row],[Personnr.]],"-",Tabel4[[#This Row],[Afdeling]],"-",Tabel4[[#This Row],[ASS_Status]])</f>
        <v>36200-2738-Aktiv ansættelse</v>
      </c>
    </row>
    <row r="4997" spans="13:21" x14ac:dyDescent="0.4">
      <c r="M4997" s="35" t="s">
        <v>10488</v>
      </c>
      <c r="N4997" s="35" t="s">
        <v>51596</v>
      </c>
      <c r="O4997" s="35" t="s">
        <v>10489</v>
      </c>
      <c r="P4997" s="35" t="s">
        <v>34330</v>
      </c>
      <c r="Q4997" s="35" t="s">
        <v>29721</v>
      </c>
      <c r="R4997" s="35" t="s">
        <v>29748</v>
      </c>
      <c r="S4997" s="35" t="s">
        <v>10490</v>
      </c>
      <c r="T4997" s="36" t="s">
        <v>155</v>
      </c>
      <c r="U4997" s="39" t="str">
        <f>_xlfn.CONCAT(Tabel4[[#This Row],[Personnr.]],"-",Tabel4[[#This Row],[Afdeling]],"-",Tabel4[[#This Row],[ASS_Status]])</f>
        <v>32970-2290-Aktiv ansættelse</v>
      </c>
    </row>
    <row r="4998" spans="13:21" x14ac:dyDescent="0.4">
      <c r="M4998" s="35" t="s">
        <v>10491</v>
      </c>
      <c r="N4998" s="35" t="s">
        <v>51597</v>
      </c>
      <c r="O4998" s="35" t="s">
        <v>10492</v>
      </c>
      <c r="P4998" s="35" t="s">
        <v>34331</v>
      </c>
      <c r="Q4998" s="35" t="s">
        <v>29718</v>
      </c>
      <c r="R4998" s="35" t="s">
        <v>29745</v>
      </c>
      <c r="S4998" s="35" t="s">
        <v>10493</v>
      </c>
      <c r="T4998" s="36" t="s">
        <v>265</v>
      </c>
      <c r="U4998" s="39" t="str">
        <f>_xlfn.CONCAT(Tabel4[[#This Row],[Personnr.]],"-",Tabel4[[#This Row],[Afdeling]],"-",Tabel4[[#This Row],[ASS_Status]])</f>
        <v>31716-2620-Inactive - Payroll Eligible</v>
      </c>
    </row>
    <row r="4999" spans="13:21" x14ac:dyDescent="0.4">
      <c r="M4999" s="35" t="s">
        <v>10491</v>
      </c>
      <c r="N4999" s="35"/>
      <c r="O4999" s="35"/>
      <c r="P4999" s="35" t="s">
        <v>34332</v>
      </c>
      <c r="Q4999" s="35" t="s">
        <v>29718</v>
      </c>
      <c r="R4999" s="35" t="s">
        <v>29745</v>
      </c>
      <c r="S4999" s="35" t="s">
        <v>10493</v>
      </c>
      <c r="T4999" s="36" t="s">
        <v>288</v>
      </c>
      <c r="U4999" s="39" t="str">
        <f>_xlfn.CONCAT(Tabel4[[#This Row],[Personnr.]],"-",Tabel4[[#This Row],[Afdeling]],"-",Tabel4[[#This Row],[ASS_Status]])</f>
        <v>-2694-Inactive - Payroll Eligible</v>
      </c>
    </row>
    <row r="5000" spans="13:21" x14ac:dyDescent="0.4">
      <c r="M5000" s="35" t="s">
        <v>10494</v>
      </c>
      <c r="N5000" s="35" t="s">
        <v>51598</v>
      </c>
      <c r="O5000" s="35" t="s">
        <v>10495</v>
      </c>
      <c r="P5000" s="35" t="s">
        <v>34333</v>
      </c>
      <c r="Q5000" s="35" t="s">
        <v>29718</v>
      </c>
      <c r="R5000" s="35" t="s">
        <v>29745</v>
      </c>
      <c r="S5000" s="35" t="s">
        <v>10496</v>
      </c>
      <c r="T5000" s="36" t="s">
        <v>263</v>
      </c>
      <c r="U5000" s="39" t="str">
        <f>_xlfn.CONCAT(Tabel4[[#This Row],[Personnr.]],"-",Tabel4[[#This Row],[Afdeling]],"-",Tabel4[[#This Row],[ASS_Status]])</f>
        <v>31718-2610-Inactive - Payroll Eligible</v>
      </c>
    </row>
    <row r="5001" spans="13:21" x14ac:dyDescent="0.4">
      <c r="M5001" s="35" t="s">
        <v>10494</v>
      </c>
      <c r="N5001" s="35"/>
      <c r="O5001" s="35"/>
      <c r="P5001" s="35" t="s">
        <v>34334</v>
      </c>
      <c r="Q5001" s="35" t="s">
        <v>29718</v>
      </c>
      <c r="R5001" s="35" t="s">
        <v>29745</v>
      </c>
      <c r="S5001" s="35" t="s">
        <v>10496</v>
      </c>
      <c r="T5001" s="36" t="s">
        <v>263</v>
      </c>
      <c r="U5001" s="39" t="str">
        <f>_xlfn.CONCAT(Tabel4[[#This Row],[Personnr.]],"-",Tabel4[[#This Row],[Afdeling]],"-",Tabel4[[#This Row],[ASS_Status]])</f>
        <v>-2610-Inactive - Payroll Eligible</v>
      </c>
    </row>
    <row r="5002" spans="13:21" x14ac:dyDescent="0.4">
      <c r="M5002" s="35" t="s">
        <v>10494</v>
      </c>
      <c r="N5002" s="35"/>
      <c r="O5002" s="35"/>
      <c r="P5002" s="35" t="s">
        <v>34335</v>
      </c>
      <c r="Q5002" s="35" t="s">
        <v>29718</v>
      </c>
      <c r="R5002" s="35" t="s">
        <v>29745</v>
      </c>
      <c r="S5002" s="35" t="s">
        <v>10496</v>
      </c>
      <c r="T5002" s="36" t="s">
        <v>288</v>
      </c>
      <c r="U5002" s="39" t="str">
        <f>_xlfn.CONCAT(Tabel4[[#This Row],[Personnr.]],"-",Tabel4[[#This Row],[Afdeling]],"-",Tabel4[[#This Row],[ASS_Status]])</f>
        <v>-2694-Inactive - Payroll Eligible</v>
      </c>
    </row>
    <row r="5003" spans="13:21" x14ac:dyDescent="0.4">
      <c r="M5003" s="35" t="s">
        <v>10497</v>
      </c>
      <c r="N5003" s="35" t="s">
        <v>51599</v>
      </c>
      <c r="O5003" s="35" t="s">
        <v>10498</v>
      </c>
      <c r="P5003" s="35" t="s">
        <v>34336</v>
      </c>
      <c r="Q5003" s="35" t="s">
        <v>29718</v>
      </c>
      <c r="R5003" s="35" t="s">
        <v>29745</v>
      </c>
      <c r="S5003" s="35" t="s">
        <v>10499</v>
      </c>
      <c r="T5003" s="36" t="s">
        <v>30905</v>
      </c>
      <c r="U5003" s="39" t="str">
        <f>_xlfn.CONCAT(Tabel4[[#This Row],[Personnr.]],"-",Tabel4[[#This Row],[Afdeling]],"-",Tabel4[[#This Row],[ASS_Status]])</f>
        <v>33115-26-Inactive - Payroll Eligible</v>
      </c>
    </row>
    <row r="5004" spans="13:21" x14ac:dyDescent="0.4">
      <c r="M5004" s="35" t="s">
        <v>10497</v>
      </c>
      <c r="N5004" s="35"/>
      <c r="O5004" s="35"/>
      <c r="P5004" s="35" t="s">
        <v>34337</v>
      </c>
      <c r="Q5004" s="35" t="s">
        <v>29718</v>
      </c>
      <c r="R5004" s="35" t="s">
        <v>29745</v>
      </c>
      <c r="S5004" s="35" t="s">
        <v>10499</v>
      </c>
      <c r="T5004" s="36" t="s">
        <v>288</v>
      </c>
      <c r="U5004" s="39" t="str">
        <f>_xlfn.CONCAT(Tabel4[[#This Row],[Personnr.]],"-",Tabel4[[#This Row],[Afdeling]],"-",Tabel4[[#This Row],[ASS_Status]])</f>
        <v>-2694-Inactive - Payroll Eligible</v>
      </c>
    </row>
    <row r="5005" spans="13:21" x14ac:dyDescent="0.4">
      <c r="M5005" s="35" t="s">
        <v>10497</v>
      </c>
      <c r="N5005" s="35"/>
      <c r="O5005" s="35"/>
      <c r="P5005" s="35" t="s">
        <v>43169</v>
      </c>
      <c r="Q5005" s="35" t="s">
        <v>29718</v>
      </c>
      <c r="R5005" s="35" t="s">
        <v>29745</v>
      </c>
      <c r="S5005" s="35" t="s">
        <v>10499</v>
      </c>
      <c r="T5005" s="36" t="s">
        <v>288</v>
      </c>
      <c r="U5005" s="39" t="str">
        <f>_xlfn.CONCAT(Tabel4[[#This Row],[Personnr.]],"-",Tabel4[[#This Row],[Afdeling]],"-",Tabel4[[#This Row],[ASS_Status]])</f>
        <v>-2694-Inactive - Payroll Eligible</v>
      </c>
    </row>
    <row r="5006" spans="13:21" ht="33.75" x14ac:dyDescent="0.4">
      <c r="M5006" s="35" t="s">
        <v>10500</v>
      </c>
      <c r="N5006" s="35" t="s">
        <v>51600</v>
      </c>
      <c r="O5006" s="35" t="s">
        <v>10501</v>
      </c>
      <c r="P5006" s="35" t="s">
        <v>34338</v>
      </c>
      <c r="Q5006" s="35" t="s">
        <v>29718</v>
      </c>
      <c r="R5006" s="35" t="s">
        <v>29745</v>
      </c>
      <c r="S5006" s="35" t="s">
        <v>10502</v>
      </c>
      <c r="T5006" s="36" t="s">
        <v>39</v>
      </c>
      <c r="U5006" s="39" t="str">
        <f>_xlfn.CONCAT(Tabel4[[#This Row],[Personnr.]],"-",Tabel4[[#This Row],[Afdeling]],"-",Tabel4[[#This Row],[ASS_Status]])</f>
        <v>33397-0132-Inactive - Payroll Eligible</v>
      </c>
    </row>
    <row r="5007" spans="13:21" ht="33.75" x14ac:dyDescent="0.4">
      <c r="M5007" s="35" t="s">
        <v>27917</v>
      </c>
      <c r="N5007" s="35" t="s">
        <v>51601</v>
      </c>
      <c r="O5007" s="35" t="s">
        <v>27918</v>
      </c>
      <c r="P5007" s="35" t="s">
        <v>34339</v>
      </c>
      <c r="Q5007" s="35" t="s">
        <v>29718</v>
      </c>
      <c r="R5007" s="35" t="s">
        <v>29745</v>
      </c>
      <c r="S5007" s="35" t="s">
        <v>27919</v>
      </c>
      <c r="T5007" s="36" t="s">
        <v>288</v>
      </c>
      <c r="U5007" s="39" t="str">
        <f>_xlfn.CONCAT(Tabel4[[#This Row],[Personnr.]],"-",Tabel4[[#This Row],[Afdeling]],"-",Tabel4[[#This Row],[ASS_Status]])</f>
        <v>34567-2694-Inactive - Payroll Eligible</v>
      </c>
    </row>
    <row r="5008" spans="13:21" ht="33.75" x14ac:dyDescent="0.4">
      <c r="M5008" s="35" t="s">
        <v>27917</v>
      </c>
      <c r="N5008" s="35"/>
      <c r="O5008" s="35"/>
      <c r="P5008" s="35" t="s">
        <v>43170</v>
      </c>
      <c r="Q5008" s="35" t="s">
        <v>29718</v>
      </c>
      <c r="R5008" s="35" t="s">
        <v>29745</v>
      </c>
      <c r="S5008" s="35" t="s">
        <v>27919</v>
      </c>
      <c r="T5008" s="36" t="s">
        <v>288</v>
      </c>
      <c r="U5008" s="39" t="str">
        <f>_xlfn.CONCAT(Tabel4[[#This Row],[Personnr.]],"-",Tabel4[[#This Row],[Afdeling]],"-",Tabel4[[#This Row],[ASS_Status]])</f>
        <v>-2694-Inactive - Payroll Eligible</v>
      </c>
    </row>
    <row r="5009" spans="13:21" ht="33.75" x14ac:dyDescent="0.4">
      <c r="M5009" s="35" t="s">
        <v>27917</v>
      </c>
      <c r="N5009" s="35"/>
      <c r="O5009" s="35"/>
      <c r="P5009" s="35" t="s">
        <v>51602</v>
      </c>
      <c r="Q5009" s="35" t="s">
        <v>29718</v>
      </c>
      <c r="R5009" s="35" t="s">
        <v>29745</v>
      </c>
      <c r="S5009" s="35" t="s">
        <v>27919</v>
      </c>
      <c r="T5009" s="36" t="s">
        <v>288</v>
      </c>
      <c r="U5009" s="39" t="str">
        <f>_xlfn.CONCAT(Tabel4[[#This Row],[Personnr.]],"-",Tabel4[[#This Row],[Afdeling]],"-",Tabel4[[#This Row],[ASS_Status]])</f>
        <v>-2694-Inactive - Payroll Eligible</v>
      </c>
    </row>
    <row r="5010" spans="13:21" ht="33.75" x14ac:dyDescent="0.4">
      <c r="M5010" s="35" t="s">
        <v>27917</v>
      </c>
      <c r="N5010" s="35"/>
      <c r="O5010" s="35"/>
      <c r="P5010" s="35" t="s">
        <v>51603</v>
      </c>
      <c r="Q5010" s="35" t="s">
        <v>29718</v>
      </c>
      <c r="R5010" s="35" t="s">
        <v>29754</v>
      </c>
      <c r="S5010" s="35" t="s">
        <v>27919</v>
      </c>
      <c r="T5010" s="36" t="s">
        <v>868</v>
      </c>
      <c r="U5010" s="39" t="str">
        <f>_xlfn.CONCAT(Tabel4[[#This Row],[Personnr.]],"-",Tabel4[[#This Row],[Afdeling]],"-",Tabel4[[#This Row],[ASS_Status]])</f>
        <v>-8649-Inactive - Payroll Eligible</v>
      </c>
    </row>
    <row r="5011" spans="13:21" x14ac:dyDescent="0.4">
      <c r="M5011" s="35" t="s">
        <v>10503</v>
      </c>
      <c r="N5011" s="35" t="s">
        <v>51604</v>
      </c>
      <c r="O5011" s="35" t="s">
        <v>10504</v>
      </c>
      <c r="P5011" s="35" t="s">
        <v>34340</v>
      </c>
      <c r="Q5011" s="35" t="s">
        <v>29721</v>
      </c>
      <c r="R5011" s="35" t="s">
        <v>31165</v>
      </c>
      <c r="S5011" s="35" t="s">
        <v>10505</v>
      </c>
      <c r="T5011" s="36" t="s">
        <v>874</v>
      </c>
      <c r="U5011" s="39" t="str">
        <f>_xlfn.CONCAT(Tabel4[[#This Row],[Personnr.]],"-",Tabel4[[#This Row],[Afdeling]],"-",Tabel4[[#This Row],[ASS_Status]])</f>
        <v>6013-8670-Aktiv ansættelse</v>
      </c>
    </row>
    <row r="5012" spans="13:21" x14ac:dyDescent="0.4">
      <c r="M5012" s="35" t="s">
        <v>10506</v>
      </c>
      <c r="N5012" s="35" t="s">
        <v>51605</v>
      </c>
      <c r="O5012" s="35" t="s">
        <v>10507</v>
      </c>
      <c r="P5012" s="35" t="s">
        <v>34341</v>
      </c>
      <c r="Q5012" s="35" t="s">
        <v>29721</v>
      </c>
      <c r="R5012" s="35" t="s">
        <v>33716</v>
      </c>
      <c r="S5012" s="35" t="s">
        <v>10508</v>
      </c>
      <c r="T5012" s="36" t="s">
        <v>849</v>
      </c>
      <c r="U5012" s="39" t="str">
        <f>_xlfn.CONCAT(Tabel4[[#This Row],[Personnr.]],"-",Tabel4[[#This Row],[Afdeling]],"-",Tabel4[[#This Row],[ASS_Status]])</f>
        <v>13270-8607-Aktiv ansættelse</v>
      </c>
    </row>
    <row r="5013" spans="13:21" ht="33.75" x14ac:dyDescent="0.4">
      <c r="M5013" s="35" t="s">
        <v>10509</v>
      </c>
      <c r="N5013" s="35" t="s">
        <v>51606</v>
      </c>
      <c r="O5013" s="35" t="s">
        <v>10510</v>
      </c>
      <c r="P5013" s="35" t="s">
        <v>34342</v>
      </c>
      <c r="Q5013" s="35" t="s">
        <v>29721</v>
      </c>
      <c r="R5013" s="35" t="s">
        <v>30146</v>
      </c>
      <c r="S5013" s="35" t="s">
        <v>10511</v>
      </c>
      <c r="T5013" s="36" t="s">
        <v>886</v>
      </c>
      <c r="U5013" s="39" t="str">
        <f>_xlfn.CONCAT(Tabel4[[#This Row],[Personnr.]],"-",Tabel4[[#This Row],[Afdeling]],"-",Tabel4[[#This Row],[ASS_Status]])</f>
        <v>18854-8800-Aktiv ansættelse</v>
      </c>
    </row>
    <row r="5014" spans="13:21" x14ac:dyDescent="0.4">
      <c r="M5014" s="35" t="s">
        <v>10512</v>
      </c>
      <c r="N5014" s="35" t="s">
        <v>51607</v>
      </c>
      <c r="O5014" s="35" t="s">
        <v>10513</v>
      </c>
      <c r="P5014" s="35" t="s">
        <v>34343</v>
      </c>
      <c r="Q5014" s="35" t="s">
        <v>29721</v>
      </c>
      <c r="R5014" s="35" t="s">
        <v>29722</v>
      </c>
      <c r="S5014" s="35" t="s">
        <v>10514</v>
      </c>
      <c r="T5014" s="36" t="s">
        <v>614</v>
      </c>
      <c r="U5014" s="39" t="str">
        <f>_xlfn.CONCAT(Tabel4[[#This Row],[Personnr.]],"-",Tabel4[[#This Row],[Afdeling]],"-",Tabel4[[#This Row],[ASS_Status]])</f>
        <v>15465-4610-Aktiv ansættelse</v>
      </c>
    </row>
    <row r="5015" spans="13:21" x14ac:dyDescent="0.4">
      <c r="M5015" s="35" t="s">
        <v>10515</v>
      </c>
      <c r="N5015" s="35" t="s">
        <v>51608</v>
      </c>
      <c r="O5015" s="35" t="s">
        <v>10516</v>
      </c>
      <c r="P5015" s="35" t="s">
        <v>34344</v>
      </c>
      <c r="Q5015" s="35" t="s">
        <v>29721</v>
      </c>
      <c r="R5015" s="35" t="s">
        <v>29726</v>
      </c>
      <c r="S5015" s="35" t="s">
        <v>10517</v>
      </c>
      <c r="T5015" s="36" t="s">
        <v>757</v>
      </c>
      <c r="U5015" s="39" t="str">
        <f>_xlfn.CONCAT(Tabel4[[#This Row],[Personnr.]],"-",Tabel4[[#This Row],[Afdeling]],"-",Tabel4[[#This Row],[ASS_Status]])</f>
        <v>31175-7710-Aktiv ansættelse</v>
      </c>
    </row>
    <row r="5016" spans="13:21" ht="33.75" x14ac:dyDescent="0.4">
      <c r="M5016" s="35" t="s">
        <v>10518</v>
      </c>
      <c r="N5016" s="35" t="s">
        <v>51609</v>
      </c>
      <c r="O5016" s="35" t="s">
        <v>10519</v>
      </c>
      <c r="P5016" s="35" t="s">
        <v>34345</v>
      </c>
      <c r="Q5016" s="35" t="s">
        <v>29718</v>
      </c>
      <c r="R5016" s="35" t="s">
        <v>29786</v>
      </c>
      <c r="S5016" s="35" t="s">
        <v>10520</v>
      </c>
      <c r="T5016" s="36" t="s">
        <v>380</v>
      </c>
      <c r="U5016" s="39" t="str">
        <f>_xlfn.CONCAT(Tabel4[[#This Row],[Personnr.]],"-",Tabel4[[#This Row],[Afdeling]],"-",Tabel4[[#This Row],[ASS_Status]])</f>
        <v>32619-2902-Inactive - Payroll Eligible</v>
      </c>
    </row>
    <row r="5017" spans="13:21" x14ac:dyDescent="0.4">
      <c r="M5017" s="35" t="s">
        <v>10521</v>
      </c>
      <c r="N5017" s="35" t="s">
        <v>51610</v>
      </c>
      <c r="O5017" s="35" t="s">
        <v>10522</v>
      </c>
      <c r="P5017" s="35" t="s">
        <v>34346</v>
      </c>
      <c r="Q5017" s="35" t="s">
        <v>29721</v>
      </c>
      <c r="R5017" s="35" t="s">
        <v>29857</v>
      </c>
      <c r="S5017" s="35" t="s">
        <v>10523</v>
      </c>
      <c r="T5017" s="36" t="s">
        <v>725</v>
      </c>
      <c r="U5017" s="39" t="str">
        <f>_xlfn.CONCAT(Tabel4[[#This Row],[Personnr.]],"-",Tabel4[[#This Row],[Afdeling]],"-",Tabel4[[#This Row],[ASS_Status]])</f>
        <v>10492-6265-Aktiv ansættelse</v>
      </c>
    </row>
    <row r="5018" spans="13:21" x14ac:dyDescent="0.4">
      <c r="M5018" s="35" t="s">
        <v>10524</v>
      </c>
      <c r="N5018" s="35" t="s">
        <v>51611</v>
      </c>
      <c r="O5018" s="35" t="s">
        <v>10525</v>
      </c>
      <c r="P5018" s="35" t="s">
        <v>34347</v>
      </c>
      <c r="Q5018" s="35" t="s">
        <v>29718</v>
      </c>
      <c r="R5018" s="35" t="s">
        <v>29817</v>
      </c>
      <c r="S5018" s="35" t="s">
        <v>10526</v>
      </c>
      <c r="T5018" s="36" t="s">
        <v>253</v>
      </c>
      <c r="U5018" s="39" t="str">
        <f>_xlfn.CONCAT(Tabel4[[#This Row],[Personnr.]],"-",Tabel4[[#This Row],[Afdeling]],"-",Tabel4[[#This Row],[ASS_Status]])</f>
        <v>25112-2561-Inactive - Payroll Eligible</v>
      </c>
    </row>
    <row r="5019" spans="13:21" x14ac:dyDescent="0.4">
      <c r="M5019" s="35" t="s">
        <v>10527</v>
      </c>
      <c r="N5019" s="35" t="s">
        <v>51612</v>
      </c>
      <c r="O5019" s="35" t="s">
        <v>10528</v>
      </c>
      <c r="P5019" s="35" t="s">
        <v>34348</v>
      </c>
      <c r="Q5019" s="35" t="s">
        <v>29718</v>
      </c>
      <c r="R5019" s="35" t="s">
        <v>29857</v>
      </c>
      <c r="S5019" s="35" t="s">
        <v>10529</v>
      </c>
      <c r="T5019" s="36" t="s">
        <v>87</v>
      </c>
      <c r="U5019" s="39" t="str">
        <f>_xlfn.CONCAT(Tabel4[[#This Row],[Personnr.]],"-",Tabel4[[#This Row],[Afdeling]],"-",Tabel4[[#This Row],[ASS_Status]])</f>
        <v>33750-1125-Inactive - Payroll Eligible</v>
      </c>
    </row>
    <row r="5020" spans="13:21" x14ac:dyDescent="0.4">
      <c r="M5020" s="35" t="s">
        <v>10527</v>
      </c>
      <c r="N5020" s="35"/>
      <c r="O5020" s="35"/>
      <c r="P5020" s="35" t="s">
        <v>43171</v>
      </c>
      <c r="Q5020" s="35" t="s">
        <v>29718</v>
      </c>
      <c r="R5020" s="35" t="s">
        <v>29857</v>
      </c>
      <c r="S5020" s="35" t="s">
        <v>10529</v>
      </c>
      <c r="T5020" s="36" t="s">
        <v>85</v>
      </c>
      <c r="U5020" s="39" t="str">
        <f>_xlfn.CONCAT(Tabel4[[#This Row],[Personnr.]],"-",Tabel4[[#This Row],[Afdeling]],"-",Tabel4[[#This Row],[ASS_Status]])</f>
        <v>-1118-Inactive - Payroll Eligible</v>
      </c>
    </row>
    <row r="5021" spans="13:21" x14ac:dyDescent="0.4">
      <c r="M5021" s="35" t="s">
        <v>10527</v>
      </c>
      <c r="N5021" s="35"/>
      <c r="O5021" s="35"/>
      <c r="P5021" s="35" t="s">
        <v>43172</v>
      </c>
      <c r="Q5021" s="35" t="s">
        <v>29718</v>
      </c>
      <c r="R5021" s="35" t="s">
        <v>29926</v>
      </c>
      <c r="S5021" s="35" t="s">
        <v>10529</v>
      </c>
      <c r="T5021" s="36" t="s">
        <v>87</v>
      </c>
      <c r="U5021" s="39" t="str">
        <f>_xlfn.CONCAT(Tabel4[[#This Row],[Personnr.]],"-",Tabel4[[#This Row],[Afdeling]],"-",Tabel4[[#This Row],[ASS_Status]])</f>
        <v>-1125-Inactive - Payroll Eligible</v>
      </c>
    </row>
    <row r="5022" spans="13:21" ht="33.75" x14ac:dyDescent="0.4">
      <c r="M5022" s="35" t="s">
        <v>10530</v>
      </c>
      <c r="N5022" s="35" t="s">
        <v>51613</v>
      </c>
      <c r="O5022" s="35" t="s">
        <v>10531</v>
      </c>
      <c r="P5022" s="35" t="s">
        <v>34349</v>
      </c>
      <c r="Q5022" s="35" t="s">
        <v>29721</v>
      </c>
      <c r="R5022" s="35" t="s">
        <v>32771</v>
      </c>
      <c r="S5022" s="35" t="s">
        <v>10532</v>
      </c>
      <c r="T5022" s="36" t="s">
        <v>251</v>
      </c>
      <c r="U5022" s="39" t="str">
        <f>_xlfn.CONCAT(Tabel4[[#This Row],[Personnr.]],"-",Tabel4[[#This Row],[Afdeling]],"-",Tabel4[[#This Row],[ASS_Status]])</f>
        <v>30667-2532-Aktiv ansættelse</v>
      </c>
    </row>
    <row r="5023" spans="13:21" x14ac:dyDescent="0.4">
      <c r="M5023" s="35" t="s">
        <v>10533</v>
      </c>
      <c r="N5023" s="35" t="s">
        <v>51614</v>
      </c>
      <c r="O5023" s="35" t="s">
        <v>10534</v>
      </c>
      <c r="P5023" s="35" t="s">
        <v>34350</v>
      </c>
      <c r="Q5023" s="35" t="s">
        <v>29718</v>
      </c>
      <c r="R5023" s="35" t="s">
        <v>29737</v>
      </c>
      <c r="S5023" s="35" t="s">
        <v>10535</v>
      </c>
      <c r="T5023" s="36" t="s">
        <v>585</v>
      </c>
      <c r="U5023" s="39" t="str">
        <f>_xlfn.CONCAT(Tabel4[[#This Row],[Personnr.]],"-",Tabel4[[#This Row],[Afdeling]],"-",Tabel4[[#This Row],[ASS_Status]])</f>
        <v>23626-4192-Inactive - Payroll Eligible</v>
      </c>
    </row>
    <row r="5024" spans="13:21" x14ac:dyDescent="0.4">
      <c r="M5024" s="35" t="s">
        <v>10536</v>
      </c>
      <c r="N5024" s="35" t="s">
        <v>51615</v>
      </c>
      <c r="O5024" s="35" t="s">
        <v>10537</v>
      </c>
      <c r="P5024" s="35" t="s">
        <v>34351</v>
      </c>
      <c r="Q5024" s="35" t="s">
        <v>29721</v>
      </c>
      <c r="R5024" s="35" t="s">
        <v>29761</v>
      </c>
      <c r="S5024" s="35" t="s">
        <v>10538</v>
      </c>
      <c r="T5024" s="36" t="s">
        <v>45706</v>
      </c>
      <c r="U5024" s="39" t="str">
        <f>_xlfn.CONCAT(Tabel4[[#This Row],[Personnr.]],"-",Tabel4[[#This Row],[Afdeling]],"-",Tabel4[[#This Row],[ASS_Status]])</f>
        <v>32507-1221-Aktiv ansættelse</v>
      </c>
    </row>
    <row r="5025" spans="13:21" x14ac:dyDescent="0.4">
      <c r="M5025" s="35" t="s">
        <v>10539</v>
      </c>
      <c r="N5025" s="35" t="s">
        <v>51616</v>
      </c>
      <c r="O5025" s="35" t="s">
        <v>10540</v>
      </c>
      <c r="P5025" s="35" t="s">
        <v>34352</v>
      </c>
      <c r="Q5025" s="35" t="s">
        <v>29718</v>
      </c>
      <c r="R5025" s="35" t="s">
        <v>29745</v>
      </c>
      <c r="S5025" s="35" t="s">
        <v>10541</v>
      </c>
      <c r="T5025" s="36" t="s">
        <v>577</v>
      </c>
      <c r="U5025" s="39" t="str">
        <f>_xlfn.CONCAT(Tabel4[[#This Row],[Personnr.]],"-",Tabel4[[#This Row],[Afdeling]],"-",Tabel4[[#This Row],[ASS_Status]])</f>
        <v>26596-4110-Inactive - Payroll Eligible</v>
      </c>
    </row>
    <row r="5026" spans="13:21" x14ac:dyDescent="0.4">
      <c r="M5026" s="35" t="s">
        <v>10542</v>
      </c>
      <c r="N5026" s="35" t="s">
        <v>51617</v>
      </c>
      <c r="O5026" s="35" t="s">
        <v>10543</v>
      </c>
      <c r="P5026" s="35" t="s">
        <v>34353</v>
      </c>
      <c r="Q5026" s="35" t="s">
        <v>29718</v>
      </c>
      <c r="R5026" s="35" t="s">
        <v>42541</v>
      </c>
      <c r="S5026" s="35" t="s">
        <v>10544</v>
      </c>
      <c r="T5026" s="36" t="s">
        <v>263</v>
      </c>
      <c r="U5026" s="39" t="str">
        <f>_xlfn.CONCAT(Tabel4[[#This Row],[Personnr.]],"-",Tabel4[[#This Row],[Afdeling]],"-",Tabel4[[#This Row],[ASS_Status]])</f>
        <v>30383-2610-Inactive - Payroll Eligible</v>
      </c>
    </row>
    <row r="5027" spans="13:21" x14ac:dyDescent="0.4">
      <c r="M5027" s="35" t="s">
        <v>10545</v>
      </c>
      <c r="N5027" s="35" t="s">
        <v>51618</v>
      </c>
      <c r="O5027" s="35" t="s">
        <v>10546</v>
      </c>
      <c r="P5027" s="35" t="s">
        <v>34354</v>
      </c>
      <c r="Q5027" s="35" t="s">
        <v>29721</v>
      </c>
      <c r="R5027" s="35" t="s">
        <v>29754</v>
      </c>
      <c r="S5027" s="35" t="s">
        <v>10547</v>
      </c>
      <c r="T5027" s="36" t="s">
        <v>886</v>
      </c>
      <c r="U5027" s="39" t="str">
        <f>_xlfn.CONCAT(Tabel4[[#This Row],[Personnr.]],"-",Tabel4[[#This Row],[Afdeling]],"-",Tabel4[[#This Row],[ASS_Status]])</f>
        <v>31248-8800-Aktiv ansættelse</v>
      </c>
    </row>
    <row r="5028" spans="13:21" ht="33.75" x14ac:dyDescent="0.4">
      <c r="M5028" s="35" t="s">
        <v>51619</v>
      </c>
      <c r="N5028" s="35" t="s">
        <v>51620</v>
      </c>
      <c r="O5028" s="35" t="s">
        <v>51621</v>
      </c>
      <c r="P5028" s="35" t="s">
        <v>51622</v>
      </c>
      <c r="Q5028" s="35" t="s">
        <v>29721</v>
      </c>
      <c r="R5028" s="35" t="s">
        <v>29748</v>
      </c>
      <c r="S5028" s="35" t="s">
        <v>51623</v>
      </c>
      <c r="T5028" s="36" t="s">
        <v>359</v>
      </c>
      <c r="U5028" s="39" t="str">
        <f>_xlfn.CONCAT(Tabel4[[#This Row],[Personnr.]],"-",Tabel4[[#This Row],[Afdeling]],"-",Tabel4[[#This Row],[ASS_Status]])</f>
        <v>37447-2824-Aktiv ansættelse</v>
      </c>
    </row>
    <row r="5029" spans="13:21" x14ac:dyDescent="0.4">
      <c r="M5029" s="35" t="s">
        <v>27920</v>
      </c>
      <c r="N5029" s="35" t="s">
        <v>51624</v>
      </c>
      <c r="O5029" s="35" t="s">
        <v>27921</v>
      </c>
      <c r="P5029" s="35" t="s">
        <v>34355</v>
      </c>
      <c r="Q5029" s="35" t="s">
        <v>29718</v>
      </c>
      <c r="R5029" s="35" t="s">
        <v>29754</v>
      </c>
      <c r="S5029" s="35" t="s">
        <v>27922</v>
      </c>
      <c r="T5029" s="36" t="s">
        <v>600</v>
      </c>
      <c r="U5029" s="39" t="str">
        <f>_xlfn.CONCAT(Tabel4[[#This Row],[Personnr.]],"-",Tabel4[[#This Row],[Afdeling]],"-",Tabel4[[#This Row],[ASS_Status]])</f>
        <v>34288-4270-Inactive - Payroll Eligible</v>
      </c>
    </row>
    <row r="5030" spans="13:21" x14ac:dyDescent="0.4">
      <c r="M5030" s="35" t="s">
        <v>27920</v>
      </c>
      <c r="N5030" s="35"/>
      <c r="O5030" s="35"/>
      <c r="P5030" s="35" t="s">
        <v>34356</v>
      </c>
      <c r="Q5030" s="35" t="s">
        <v>29718</v>
      </c>
      <c r="R5030" s="35" t="s">
        <v>29745</v>
      </c>
      <c r="S5030" s="35" t="s">
        <v>27922</v>
      </c>
      <c r="T5030" s="36" t="s">
        <v>586</v>
      </c>
      <c r="U5030" s="39" t="str">
        <f>_xlfn.CONCAT(Tabel4[[#This Row],[Personnr.]],"-",Tabel4[[#This Row],[Afdeling]],"-",Tabel4[[#This Row],[ASS_Status]])</f>
        <v>-4200-Inactive - Payroll Eligible</v>
      </c>
    </row>
    <row r="5031" spans="13:21" x14ac:dyDescent="0.4">
      <c r="M5031" s="35" t="s">
        <v>27920</v>
      </c>
      <c r="N5031" s="35"/>
      <c r="O5031" s="35"/>
      <c r="P5031" s="35" t="s">
        <v>43173</v>
      </c>
      <c r="Q5031" s="35" t="s">
        <v>29718</v>
      </c>
      <c r="R5031" s="35" t="s">
        <v>29754</v>
      </c>
      <c r="S5031" s="35" t="s">
        <v>27922</v>
      </c>
      <c r="T5031" s="36" t="s">
        <v>600</v>
      </c>
      <c r="U5031" s="39" t="str">
        <f>_xlfn.CONCAT(Tabel4[[#This Row],[Personnr.]],"-",Tabel4[[#This Row],[Afdeling]],"-",Tabel4[[#This Row],[ASS_Status]])</f>
        <v>-4270-Inactive - Payroll Eligible</v>
      </c>
    </row>
    <row r="5032" spans="13:21" x14ac:dyDescent="0.4">
      <c r="M5032" s="35" t="s">
        <v>44760</v>
      </c>
      <c r="N5032" s="35" t="s">
        <v>51625</v>
      </c>
      <c r="O5032" s="35" t="s">
        <v>44761</v>
      </c>
      <c r="P5032" s="35" t="s">
        <v>43174</v>
      </c>
      <c r="Q5032" s="35" t="s">
        <v>29718</v>
      </c>
      <c r="R5032" s="35" t="s">
        <v>29745</v>
      </c>
      <c r="S5032" s="35" t="s">
        <v>43175</v>
      </c>
      <c r="T5032" s="36" t="s">
        <v>586</v>
      </c>
      <c r="U5032" s="39" t="str">
        <f>_xlfn.CONCAT(Tabel4[[#This Row],[Personnr.]],"-",Tabel4[[#This Row],[Afdeling]],"-",Tabel4[[#This Row],[ASS_Status]])</f>
        <v>35896-4200-Inactive - Payroll Eligible</v>
      </c>
    </row>
    <row r="5033" spans="13:21" ht="33.75" x14ac:dyDescent="0.4">
      <c r="M5033" s="35" t="s">
        <v>51626</v>
      </c>
      <c r="N5033" s="35" t="s">
        <v>51627</v>
      </c>
      <c r="O5033" s="35" t="s">
        <v>51628</v>
      </c>
      <c r="P5033" s="35" t="s">
        <v>51629</v>
      </c>
      <c r="Q5033" s="35" t="s">
        <v>29718</v>
      </c>
      <c r="R5033" s="35" t="s">
        <v>29745</v>
      </c>
      <c r="S5033" s="35" t="s">
        <v>51630</v>
      </c>
      <c r="T5033" s="36" t="s">
        <v>39</v>
      </c>
      <c r="U5033" s="39" t="str">
        <f>_xlfn.CONCAT(Tabel4[[#This Row],[Personnr.]],"-",Tabel4[[#This Row],[Afdeling]],"-",Tabel4[[#This Row],[ASS_Status]])</f>
        <v>37034-0132-Inactive - Payroll Eligible</v>
      </c>
    </row>
    <row r="5034" spans="13:21" x14ac:dyDescent="0.4">
      <c r="M5034" s="35" t="s">
        <v>10550</v>
      </c>
      <c r="N5034" s="35" t="s">
        <v>51631</v>
      </c>
      <c r="O5034" s="35" t="s">
        <v>10551</v>
      </c>
      <c r="P5034" s="35" t="s">
        <v>34357</v>
      </c>
      <c r="Q5034" s="35" t="s">
        <v>29721</v>
      </c>
      <c r="R5034" s="35" t="s">
        <v>29722</v>
      </c>
      <c r="S5034" s="35" t="s">
        <v>10552</v>
      </c>
      <c r="T5034" s="36" t="s">
        <v>551</v>
      </c>
      <c r="U5034" s="39" t="str">
        <f>_xlfn.CONCAT(Tabel4[[#This Row],[Personnr.]],"-",Tabel4[[#This Row],[Afdeling]],"-",Tabel4[[#This Row],[ASS_Status]])</f>
        <v>13439-3453-Aktiv ansættelse</v>
      </c>
    </row>
    <row r="5035" spans="13:21" ht="33.75" x14ac:dyDescent="0.4">
      <c r="M5035" s="35" t="s">
        <v>10553</v>
      </c>
      <c r="N5035" s="35" t="s">
        <v>51632</v>
      </c>
      <c r="O5035" s="35" t="s">
        <v>10554</v>
      </c>
      <c r="P5035" s="35" t="s">
        <v>34358</v>
      </c>
      <c r="Q5035" s="35" t="s">
        <v>29721</v>
      </c>
      <c r="R5035" s="35" t="s">
        <v>29791</v>
      </c>
      <c r="S5035" s="35" t="s">
        <v>10555</v>
      </c>
      <c r="T5035" s="36" t="s">
        <v>630</v>
      </c>
      <c r="U5035" s="39" t="str">
        <f>_xlfn.CONCAT(Tabel4[[#This Row],[Personnr.]],"-",Tabel4[[#This Row],[Afdeling]],"-",Tabel4[[#This Row],[ASS_Status]])</f>
        <v>31856-4692-Aktiv ansættelse</v>
      </c>
    </row>
    <row r="5036" spans="13:21" x14ac:dyDescent="0.4">
      <c r="M5036" s="35" t="s">
        <v>10556</v>
      </c>
      <c r="N5036" s="35" t="s">
        <v>51633</v>
      </c>
      <c r="O5036" s="35" t="s">
        <v>10557</v>
      </c>
      <c r="P5036" s="35" t="s">
        <v>34359</v>
      </c>
      <c r="Q5036" s="35" t="s">
        <v>29718</v>
      </c>
      <c r="R5036" s="35" t="s">
        <v>30798</v>
      </c>
      <c r="S5036" s="35" t="s">
        <v>10558</v>
      </c>
      <c r="T5036" s="36" t="s">
        <v>22</v>
      </c>
      <c r="U5036" s="39" t="str">
        <f>_xlfn.CONCAT(Tabel4[[#This Row],[Personnr.]],"-",Tabel4[[#This Row],[Afdeling]],"-",Tabel4[[#This Row],[ASS_Status]])</f>
        <v>438-0100-Inactive - Payroll Eligible</v>
      </c>
    </row>
    <row r="5037" spans="13:21" x14ac:dyDescent="0.4">
      <c r="M5037" s="35" t="s">
        <v>10559</v>
      </c>
      <c r="N5037" s="35" t="s">
        <v>51634</v>
      </c>
      <c r="O5037" s="35" t="s">
        <v>10560</v>
      </c>
      <c r="P5037" s="35" t="s">
        <v>34360</v>
      </c>
      <c r="Q5037" s="35" t="s">
        <v>29718</v>
      </c>
      <c r="R5037" s="35" t="s">
        <v>29726</v>
      </c>
      <c r="S5037" s="35" t="s">
        <v>10561</v>
      </c>
      <c r="T5037" s="36" t="s">
        <v>22</v>
      </c>
      <c r="U5037" s="39" t="str">
        <f>_xlfn.CONCAT(Tabel4[[#This Row],[Personnr.]],"-",Tabel4[[#This Row],[Afdeling]],"-",Tabel4[[#This Row],[ASS_Status]])</f>
        <v>14162-0100-Inactive - Payroll Eligible</v>
      </c>
    </row>
    <row r="5038" spans="13:21" x14ac:dyDescent="0.4">
      <c r="M5038" s="35" t="s">
        <v>10562</v>
      </c>
      <c r="N5038" s="35" t="s">
        <v>51635</v>
      </c>
      <c r="O5038" s="35" t="s">
        <v>10563</v>
      </c>
      <c r="P5038" s="35" t="s">
        <v>34361</v>
      </c>
      <c r="Q5038" s="35" t="s">
        <v>29721</v>
      </c>
      <c r="R5038" s="35" t="s">
        <v>30819</v>
      </c>
      <c r="S5038" s="35" t="s">
        <v>10564</v>
      </c>
      <c r="T5038" s="36" t="s">
        <v>251</v>
      </c>
      <c r="U5038" s="39" t="str">
        <f>_xlfn.CONCAT(Tabel4[[#This Row],[Personnr.]],"-",Tabel4[[#This Row],[Afdeling]],"-",Tabel4[[#This Row],[ASS_Status]])</f>
        <v>22954-2532-Aktiv ansættelse</v>
      </c>
    </row>
    <row r="5039" spans="13:21" x14ac:dyDescent="0.4">
      <c r="M5039" s="35" t="s">
        <v>10565</v>
      </c>
      <c r="N5039" s="35" t="s">
        <v>51636</v>
      </c>
      <c r="O5039" s="35" t="s">
        <v>10566</v>
      </c>
      <c r="P5039" s="35" t="s">
        <v>34362</v>
      </c>
      <c r="Q5039" s="35" t="s">
        <v>29721</v>
      </c>
      <c r="R5039" s="35" t="s">
        <v>29729</v>
      </c>
      <c r="S5039" s="35" t="s">
        <v>10567</v>
      </c>
      <c r="T5039" s="36" t="s">
        <v>164</v>
      </c>
      <c r="U5039" s="39" t="str">
        <f>_xlfn.CONCAT(Tabel4[[#This Row],[Personnr.]],"-",Tabel4[[#This Row],[Afdeling]],"-",Tabel4[[#This Row],[ASS_Status]])</f>
        <v>3493-2313-Aktiv ansættelse</v>
      </c>
    </row>
    <row r="5040" spans="13:21" ht="33.75" x14ac:dyDescent="0.4">
      <c r="M5040" s="35" t="s">
        <v>10568</v>
      </c>
      <c r="N5040" s="35" t="s">
        <v>51637</v>
      </c>
      <c r="O5040" s="35" t="s">
        <v>10569</v>
      </c>
      <c r="P5040" s="35" t="s">
        <v>34363</v>
      </c>
      <c r="Q5040" s="35" t="s">
        <v>29721</v>
      </c>
      <c r="R5040" s="35" t="s">
        <v>29722</v>
      </c>
      <c r="S5040" s="35" t="s">
        <v>10570</v>
      </c>
      <c r="T5040" s="36" t="s">
        <v>171</v>
      </c>
      <c r="U5040" s="39" t="str">
        <f>_xlfn.CONCAT(Tabel4[[#This Row],[Personnr.]],"-",Tabel4[[#This Row],[Afdeling]],"-",Tabel4[[#This Row],[ASS_Status]])</f>
        <v>3494-2339-Aktiv ansættelse</v>
      </c>
    </row>
    <row r="5041" spans="13:21" x14ac:dyDescent="0.4">
      <c r="M5041" s="35" t="s">
        <v>10571</v>
      </c>
      <c r="N5041" s="35" t="s">
        <v>51638</v>
      </c>
      <c r="O5041" s="35" t="s">
        <v>10572</v>
      </c>
      <c r="P5041" s="35" t="s">
        <v>34364</v>
      </c>
      <c r="Q5041" s="35" t="s">
        <v>29721</v>
      </c>
      <c r="R5041" s="35" t="s">
        <v>30146</v>
      </c>
      <c r="S5041" s="35" t="s">
        <v>10573</v>
      </c>
      <c r="T5041" s="36" t="s">
        <v>886</v>
      </c>
      <c r="U5041" s="39" t="str">
        <f>_xlfn.CONCAT(Tabel4[[#This Row],[Personnr.]],"-",Tabel4[[#This Row],[Afdeling]],"-",Tabel4[[#This Row],[ASS_Status]])</f>
        <v>15918-8800-Aktiv ansættelse</v>
      </c>
    </row>
    <row r="5042" spans="13:21" x14ac:dyDescent="0.4">
      <c r="M5042" s="35" t="s">
        <v>10574</v>
      </c>
      <c r="N5042" s="35" t="s">
        <v>51639</v>
      </c>
      <c r="O5042" s="35" t="s">
        <v>10575</v>
      </c>
      <c r="P5042" s="35" t="s">
        <v>34365</v>
      </c>
      <c r="Q5042" s="35" t="s">
        <v>29721</v>
      </c>
      <c r="R5042" s="35" t="s">
        <v>29726</v>
      </c>
      <c r="S5042" s="35" t="s">
        <v>10576</v>
      </c>
      <c r="T5042" s="36" t="s">
        <v>762</v>
      </c>
      <c r="U5042" s="39" t="str">
        <f>_xlfn.CONCAT(Tabel4[[#This Row],[Personnr.]],"-",Tabel4[[#This Row],[Afdeling]],"-",Tabel4[[#This Row],[ASS_Status]])</f>
        <v>24014-7760-Aktiv ansættelse</v>
      </c>
    </row>
    <row r="5043" spans="13:21" x14ac:dyDescent="0.4">
      <c r="M5043" s="35" t="s">
        <v>10577</v>
      </c>
      <c r="N5043" s="35" t="s">
        <v>51640</v>
      </c>
      <c r="O5043" s="35" t="s">
        <v>10578</v>
      </c>
      <c r="P5043" s="35" t="s">
        <v>34366</v>
      </c>
      <c r="Q5043" s="35" t="s">
        <v>29721</v>
      </c>
      <c r="R5043" s="35" t="s">
        <v>29780</v>
      </c>
      <c r="S5043" s="35" t="s">
        <v>10579</v>
      </c>
      <c r="T5043" s="36" t="s">
        <v>31</v>
      </c>
      <c r="U5043" s="39" t="str">
        <f>_xlfn.CONCAT(Tabel4[[#This Row],[Personnr.]],"-",Tabel4[[#This Row],[Afdeling]],"-",Tabel4[[#This Row],[ASS_Status]])</f>
        <v>517-0116-Aktiv ansættelse</v>
      </c>
    </row>
    <row r="5044" spans="13:21" x14ac:dyDescent="0.4">
      <c r="M5044" s="35" t="s">
        <v>10580</v>
      </c>
      <c r="N5044" s="35" t="s">
        <v>51641</v>
      </c>
      <c r="O5044" s="35" t="s">
        <v>10581</v>
      </c>
      <c r="P5044" s="35" t="s">
        <v>34367</v>
      </c>
      <c r="Q5044" s="35" t="s">
        <v>29721</v>
      </c>
      <c r="R5044" s="35" t="s">
        <v>29719</v>
      </c>
      <c r="S5044" s="35" t="s">
        <v>10582</v>
      </c>
      <c r="T5044" s="36" t="s">
        <v>577</v>
      </c>
      <c r="U5044" s="39" t="str">
        <f>_xlfn.CONCAT(Tabel4[[#This Row],[Personnr.]],"-",Tabel4[[#This Row],[Afdeling]],"-",Tabel4[[#This Row],[ASS_Status]])</f>
        <v>17255-4110-Aktiv ansættelse</v>
      </c>
    </row>
    <row r="5045" spans="13:21" x14ac:dyDescent="0.4">
      <c r="M5045" s="35" t="s">
        <v>10583</v>
      </c>
      <c r="N5045" s="35" t="s">
        <v>51642</v>
      </c>
      <c r="O5045" s="35" t="s">
        <v>10584</v>
      </c>
      <c r="P5045" s="35" t="s">
        <v>34368</v>
      </c>
      <c r="Q5045" s="35" t="s">
        <v>29721</v>
      </c>
      <c r="R5045" s="35" t="s">
        <v>29797</v>
      </c>
      <c r="S5045" s="35" t="s">
        <v>10585</v>
      </c>
      <c r="T5045" s="36" t="s">
        <v>592</v>
      </c>
      <c r="U5045" s="39" t="str">
        <f>_xlfn.CONCAT(Tabel4[[#This Row],[Personnr.]],"-",Tabel4[[#This Row],[Afdeling]],"-",Tabel4[[#This Row],[ASS_Status]])</f>
        <v>13628-4233-Aktiv ansættelse</v>
      </c>
    </row>
    <row r="5046" spans="13:21" x14ac:dyDescent="0.4">
      <c r="M5046" s="35" t="s">
        <v>10586</v>
      </c>
      <c r="N5046" s="35" t="s">
        <v>51643</v>
      </c>
      <c r="O5046" s="35" t="s">
        <v>10587</v>
      </c>
      <c r="P5046" s="35" t="s">
        <v>34369</v>
      </c>
      <c r="Q5046" s="35" t="s">
        <v>29721</v>
      </c>
      <c r="R5046" s="35" t="s">
        <v>29737</v>
      </c>
      <c r="S5046" s="35" t="s">
        <v>10588</v>
      </c>
      <c r="T5046" s="36" t="s">
        <v>413</v>
      </c>
      <c r="U5046" s="39" t="str">
        <f>_xlfn.CONCAT(Tabel4[[#This Row],[Personnr.]],"-",Tabel4[[#This Row],[Afdeling]],"-",Tabel4[[#This Row],[ASS_Status]])</f>
        <v>14042-3020-Aktiv ansættelse</v>
      </c>
    </row>
    <row r="5047" spans="13:21" x14ac:dyDescent="0.4">
      <c r="M5047" s="35" t="s">
        <v>51644</v>
      </c>
      <c r="N5047" s="35" t="s">
        <v>51645</v>
      </c>
      <c r="O5047" s="35" t="s">
        <v>51646</v>
      </c>
      <c r="P5047" s="35" t="s">
        <v>51647</v>
      </c>
      <c r="Q5047" s="35" t="s">
        <v>29721</v>
      </c>
      <c r="R5047" s="35" t="s">
        <v>29737</v>
      </c>
      <c r="S5047" s="35" t="s">
        <v>51648</v>
      </c>
      <c r="T5047" s="36" t="s">
        <v>45667</v>
      </c>
      <c r="U5047" s="39" t="str">
        <f>_xlfn.CONCAT(Tabel4[[#This Row],[Personnr.]],"-",Tabel4[[#This Row],[Afdeling]],"-",Tabel4[[#This Row],[ASS_Status]])</f>
        <v>36162-2922-Aktiv ansættelse</v>
      </c>
    </row>
    <row r="5048" spans="13:21" x14ac:dyDescent="0.4">
      <c r="M5048" s="35" t="s">
        <v>10589</v>
      </c>
      <c r="N5048" s="35" t="s">
        <v>51649</v>
      </c>
      <c r="O5048" s="35" t="s">
        <v>10590</v>
      </c>
      <c r="P5048" s="35" t="s">
        <v>34370</v>
      </c>
      <c r="Q5048" s="35" t="s">
        <v>29721</v>
      </c>
      <c r="R5048" s="35" t="s">
        <v>29992</v>
      </c>
      <c r="S5048" s="35" t="s">
        <v>10591</v>
      </c>
      <c r="T5048" s="36" t="s">
        <v>812</v>
      </c>
      <c r="U5048" s="39" t="str">
        <f>_xlfn.CONCAT(Tabel4[[#This Row],[Personnr.]],"-",Tabel4[[#This Row],[Afdeling]],"-",Tabel4[[#This Row],[ASS_Status]])</f>
        <v>28913-8287-Aktiv ansættelse</v>
      </c>
    </row>
    <row r="5049" spans="13:21" x14ac:dyDescent="0.4">
      <c r="M5049" s="35" t="s">
        <v>10592</v>
      </c>
      <c r="N5049" s="35" t="s">
        <v>51650</v>
      </c>
      <c r="O5049" s="35" t="s">
        <v>10593</v>
      </c>
      <c r="P5049" s="35" t="s">
        <v>34371</v>
      </c>
      <c r="Q5049" s="35" t="s">
        <v>29718</v>
      </c>
      <c r="R5049" s="35" t="s">
        <v>29748</v>
      </c>
      <c r="S5049" s="35" t="s">
        <v>10594</v>
      </c>
      <c r="T5049" s="36" t="s">
        <v>600</v>
      </c>
      <c r="U5049" s="39" t="str">
        <f>_xlfn.CONCAT(Tabel4[[#This Row],[Personnr.]],"-",Tabel4[[#This Row],[Afdeling]],"-",Tabel4[[#This Row],[ASS_Status]])</f>
        <v>28114-4270-Inactive - Payroll Eligible</v>
      </c>
    </row>
    <row r="5050" spans="13:21" x14ac:dyDescent="0.4">
      <c r="M5050" s="35" t="s">
        <v>10592</v>
      </c>
      <c r="N5050" s="35"/>
      <c r="O5050" s="35"/>
      <c r="P5050" s="35" t="s">
        <v>43176</v>
      </c>
      <c r="Q5050" s="35" t="s">
        <v>29718</v>
      </c>
      <c r="R5050" s="35" t="s">
        <v>29761</v>
      </c>
      <c r="S5050" s="35" t="s">
        <v>10594</v>
      </c>
      <c r="T5050" s="36" t="s">
        <v>600</v>
      </c>
      <c r="U5050" s="39" t="str">
        <f>_xlfn.CONCAT(Tabel4[[#This Row],[Personnr.]],"-",Tabel4[[#This Row],[Afdeling]],"-",Tabel4[[#This Row],[ASS_Status]])</f>
        <v>-4270-Inactive - Payroll Eligible</v>
      </c>
    </row>
    <row r="5051" spans="13:21" x14ac:dyDescent="0.4">
      <c r="M5051" s="35" t="s">
        <v>10595</v>
      </c>
      <c r="N5051" s="35" t="s">
        <v>51651</v>
      </c>
      <c r="O5051" s="35" t="s">
        <v>10596</v>
      </c>
      <c r="P5051" s="35" t="s">
        <v>34372</v>
      </c>
      <c r="Q5051" s="35" t="s">
        <v>29721</v>
      </c>
      <c r="R5051" s="35" t="s">
        <v>42757</v>
      </c>
      <c r="S5051" s="35" t="s">
        <v>10597</v>
      </c>
      <c r="T5051" s="36" t="s">
        <v>634</v>
      </c>
      <c r="U5051" s="39" t="str">
        <f>_xlfn.CONCAT(Tabel4[[#This Row],[Personnr.]],"-",Tabel4[[#This Row],[Afdeling]],"-",Tabel4[[#This Row],[ASS_Status]])</f>
        <v>19816-4715-Aktiv ansættelse</v>
      </c>
    </row>
    <row r="5052" spans="13:21" x14ac:dyDescent="0.4">
      <c r="M5052" s="35" t="s">
        <v>44762</v>
      </c>
      <c r="N5052" s="35" t="s">
        <v>51652</v>
      </c>
      <c r="O5052" s="35" t="s">
        <v>44763</v>
      </c>
      <c r="P5052" s="35" t="s">
        <v>43177</v>
      </c>
      <c r="Q5052" s="35" t="s">
        <v>29721</v>
      </c>
      <c r="R5052" s="35" t="s">
        <v>29719</v>
      </c>
      <c r="S5052" s="35" t="s">
        <v>43178</v>
      </c>
      <c r="T5052" s="36" t="s">
        <v>263</v>
      </c>
      <c r="U5052" s="39" t="str">
        <f>_xlfn.CONCAT(Tabel4[[#This Row],[Personnr.]],"-",Tabel4[[#This Row],[Afdeling]],"-",Tabel4[[#This Row],[ASS_Status]])</f>
        <v>35626-2610-Aktiv ansættelse</v>
      </c>
    </row>
    <row r="5053" spans="13:21" x14ac:dyDescent="0.4">
      <c r="M5053" s="35" t="s">
        <v>10598</v>
      </c>
      <c r="N5053" s="35" t="s">
        <v>51653</v>
      </c>
      <c r="O5053" s="35" t="s">
        <v>10599</v>
      </c>
      <c r="P5053" s="35" t="s">
        <v>34373</v>
      </c>
      <c r="Q5053" s="35" t="s">
        <v>29890</v>
      </c>
      <c r="R5053" s="35" t="s">
        <v>29748</v>
      </c>
      <c r="S5053" s="35" t="s">
        <v>10600</v>
      </c>
      <c r="T5053" s="36" t="s">
        <v>48</v>
      </c>
      <c r="U5053" s="39" t="str">
        <f>_xlfn.CONCAT(Tabel4[[#This Row],[Personnr.]],"-",Tabel4[[#This Row],[Afdeling]],"-",Tabel4[[#This Row],[ASS_Status]])</f>
        <v>16522-1022-Orlov uden løn m. lønanc.</v>
      </c>
    </row>
    <row r="5054" spans="13:21" ht="33.75" x14ac:dyDescent="0.4">
      <c r="M5054" s="35" t="s">
        <v>10601</v>
      </c>
      <c r="N5054" s="35" t="s">
        <v>51654</v>
      </c>
      <c r="O5054" s="35" t="s">
        <v>10602</v>
      </c>
      <c r="P5054" s="35" t="s">
        <v>34374</v>
      </c>
      <c r="Q5054" s="35" t="s">
        <v>29721</v>
      </c>
      <c r="R5054" s="35" t="s">
        <v>29754</v>
      </c>
      <c r="S5054" s="35" t="s">
        <v>10603</v>
      </c>
      <c r="T5054" s="36" t="s">
        <v>886</v>
      </c>
      <c r="U5054" s="39" t="str">
        <f>_xlfn.CONCAT(Tabel4[[#This Row],[Personnr.]],"-",Tabel4[[#This Row],[Afdeling]],"-",Tabel4[[#This Row],[ASS_Status]])</f>
        <v>26457-8800-Aktiv ansættelse</v>
      </c>
    </row>
    <row r="5055" spans="13:21" ht="33.75" x14ac:dyDescent="0.4">
      <c r="M5055" s="35" t="s">
        <v>51655</v>
      </c>
      <c r="N5055" s="35" t="s">
        <v>51656</v>
      </c>
      <c r="O5055" s="35" t="s">
        <v>51657</v>
      </c>
      <c r="P5055" s="35" t="s">
        <v>51658</v>
      </c>
      <c r="Q5055" s="35" t="s">
        <v>29718</v>
      </c>
      <c r="R5055" s="35" t="s">
        <v>29761</v>
      </c>
      <c r="S5055" s="35" t="s">
        <v>51659</v>
      </c>
      <c r="T5055" s="36" t="s">
        <v>596</v>
      </c>
      <c r="U5055" s="39" t="str">
        <f>_xlfn.CONCAT(Tabel4[[#This Row],[Personnr.]],"-",Tabel4[[#This Row],[Afdeling]],"-",Tabel4[[#This Row],[ASS_Status]])</f>
        <v>37488-4252-Inactive - Payroll Eligible</v>
      </c>
    </row>
    <row r="5056" spans="13:21" ht="33.75" x14ac:dyDescent="0.4">
      <c r="M5056" s="35" t="s">
        <v>10604</v>
      </c>
      <c r="N5056" s="35" t="s">
        <v>51660</v>
      </c>
      <c r="O5056" s="35" t="s">
        <v>10605</v>
      </c>
      <c r="P5056" s="35" t="s">
        <v>34375</v>
      </c>
      <c r="Q5056" s="35" t="s">
        <v>29718</v>
      </c>
      <c r="R5056" s="35" t="s">
        <v>29761</v>
      </c>
      <c r="S5056" s="35" t="s">
        <v>10606</v>
      </c>
      <c r="T5056" s="36" t="s">
        <v>87</v>
      </c>
      <c r="U5056" s="39" t="str">
        <f>_xlfn.CONCAT(Tabel4[[#This Row],[Personnr.]],"-",Tabel4[[#This Row],[Afdeling]],"-",Tabel4[[#This Row],[ASS_Status]])</f>
        <v>32627-1125-Inactive - Payroll Eligible</v>
      </c>
    </row>
    <row r="5057" spans="13:21" ht="33.75" x14ac:dyDescent="0.4">
      <c r="M5057" s="35" t="s">
        <v>44764</v>
      </c>
      <c r="N5057" s="35" t="s">
        <v>51661</v>
      </c>
      <c r="O5057" s="35" t="s">
        <v>44765</v>
      </c>
      <c r="P5057" s="35" t="s">
        <v>43179</v>
      </c>
      <c r="Q5057" s="35" t="s">
        <v>29718</v>
      </c>
      <c r="R5057" s="35" t="s">
        <v>29745</v>
      </c>
      <c r="S5057" s="35" t="s">
        <v>43180</v>
      </c>
      <c r="T5057" s="36" t="s">
        <v>577</v>
      </c>
      <c r="U5057" s="39" t="str">
        <f>_xlfn.CONCAT(Tabel4[[#This Row],[Personnr.]],"-",Tabel4[[#This Row],[Afdeling]],"-",Tabel4[[#This Row],[ASS_Status]])</f>
        <v>35985-4110-Inactive - Payroll Eligible</v>
      </c>
    </row>
    <row r="5058" spans="13:21" x14ac:dyDescent="0.4">
      <c r="M5058" s="35" t="s">
        <v>10607</v>
      </c>
      <c r="N5058" s="35" t="s">
        <v>51662</v>
      </c>
      <c r="O5058" s="35" t="s">
        <v>10608</v>
      </c>
      <c r="P5058" s="35" t="s">
        <v>34376</v>
      </c>
      <c r="Q5058" s="35" t="s">
        <v>29721</v>
      </c>
      <c r="R5058" s="35" t="s">
        <v>29748</v>
      </c>
      <c r="S5058" s="35" t="s">
        <v>10609</v>
      </c>
      <c r="T5058" s="36" t="s">
        <v>138</v>
      </c>
      <c r="U5058" s="39" t="str">
        <f>_xlfn.CONCAT(Tabel4[[#This Row],[Personnr.]],"-",Tabel4[[#This Row],[Afdeling]],"-",Tabel4[[#This Row],[ASS_Status]])</f>
        <v>33201-2253-Aktiv ansættelse</v>
      </c>
    </row>
    <row r="5059" spans="13:21" x14ac:dyDescent="0.4">
      <c r="M5059" s="35" t="s">
        <v>10610</v>
      </c>
      <c r="N5059" s="35" t="s">
        <v>51663</v>
      </c>
      <c r="O5059" s="35" t="s">
        <v>10611</v>
      </c>
      <c r="P5059" s="35" t="s">
        <v>34377</v>
      </c>
      <c r="Q5059" s="35" t="s">
        <v>29718</v>
      </c>
      <c r="R5059" s="35" t="s">
        <v>29754</v>
      </c>
      <c r="S5059" s="35" t="s">
        <v>10612</v>
      </c>
      <c r="T5059" s="36" t="s">
        <v>821</v>
      </c>
      <c r="U5059" s="39" t="str">
        <f>_xlfn.CONCAT(Tabel4[[#This Row],[Personnr.]],"-",Tabel4[[#This Row],[Afdeling]],"-",Tabel4[[#This Row],[ASS_Status]])</f>
        <v>25385-8370-Inactive - Payroll Eligible</v>
      </c>
    </row>
    <row r="5060" spans="13:21" x14ac:dyDescent="0.4">
      <c r="M5060" s="35" t="s">
        <v>10613</v>
      </c>
      <c r="N5060" s="35" t="s">
        <v>51664</v>
      </c>
      <c r="O5060" s="35" t="s">
        <v>10614</v>
      </c>
      <c r="P5060" s="35" t="s">
        <v>34378</v>
      </c>
      <c r="Q5060" s="35" t="s">
        <v>29718</v>
      </c>
      <c r="R5060" s="35" t="s">
        <v>29745</v>
      </c>
      <c r="S5060" s="35" t="s">
        <v>10615</v>
      </c>
      <c r="T5060" s="36" t="s">
        <v>586</v>
      </c>
      <c r="U5060" s="39" t="str">
        <f>_xlfn.CONCAT(Tabel4[[#This Row],[Personnr.]],"-",Tabel4[[#This Row],[Afdeling]],"-",Tabel4[[#This Row],[ASS_Status]])</f>
        <v>31316-4200-Inactive - Payroll Eligible</v>
      </c>
    </row>
    <row r="5061" spans="13:21" x14ac:dyDescent="0.4">
      <c r="M5061" s="35" t="s">
        <v>27924</v>
      </c>
      <c r="N5061" s="35" t="s">
        <v>51665</v>
      </c>
      <c r="O5061" s="35" t="s">
        <v>10548</v>
      </c>
      <c r="P5061" s="35" t="s">
        <v>34379</v>
      </c>
      <c r="Q5061" s="35" t="s">
        <v>29718</v>
      </c>
      <c r="R5061" s="35" t="s">
        <v>29754</v>
      </c>
      <c r="S5061" s="35" t="s">
        <v>10549</v>
      </c>
      <c r="T5061" s="36" t="s">
        <v>379</v>
      </c>
      <c r="U5061" s="39" t="str">
        <f>_xlfn.CONCAT(Tabel4[[#This Row],[Personnr.]],"-",Tabel4[[#This Row],[Afdeling]],"-",Tabel4[[#This Row],[ASS_Status]])</f>
        <v>33958-2901-Inactive - Payroll Eligible</v>
      </c>
    </row>
    <row r="5062" spans="13:21" ht="33.75" x14ac:dyDescent="0.4">
      <c r="M5062" s="35" t="s">
        <v>51666</v>
      </c>
      <c r="N5062" s="35" t="s">
        <v>51667</v>
      </c>
      <c r="O5062" s="35" t="s">
        <v>51668</v>
      </c>
      <c r="P5062" s="35" t="s">
        <v>51669</v>
      </c>
      <c r="Q5062" s="35" t="s">
        <v>29718</v>
      </c>
      <c r="R5062" s="35" t="s">
        <v>29745</v>
      </c>
      <c r="S5062" s="35" t="s">
        <v>51670</v>
      </c>
      <c r="T5062" s="36" t="s">
        <v>85</v>
      </c>
      <c r="U5062" s="39" t="str">
        <f>_xlfn.CONCAT(Tabel4[[#This Row],[Personnr.]],"-",Tabel4[[#This Row],[Afdeling]],"-",Tabel4[[#This Row],[ASS_Status]])</f>
        <v>37152-1118-Inactive - Payroll Eligible</v>
      </c>
    </row>
    <row r="5063" spans="13:21" x14ac:dyDescent="0.4">
      <c r="M5063" s="35" t="s">
        <v>27925</v>
      </c>
      <c r="N5063" s="35" t="s">
        <v>51671</v>
      </c>
      <c r="O5063" s="35" t="s">
        <v>27926</v>
      </c>
      <c r="P5063" s="35" t="s">
        <v>34380</v>
      </c>
      <c r="Q5063" s="35" t="s">
        <v>29721</v>
      </c>
      <c r="R5063" s="35" t="s">
        <v>30191</v>
      </c>
      <c r="S5063" s="35" t="s">
        <v>27927</v>
      </c>
      <c r="T5063" s="36" t="s">
        <v>818</v>
      </c>
      <c r="U5063" s="39" t="str">
        <f>_xlfn.CONCAT(Tabel4[[#This Row],[Personnr.]],"-",Tabel4[[#This Row],[Afdeling]],"-",Tabel4[[#This Row],[ASS_Status]])</f>
        <v>34343-8340-Aktiv ansættelse</v>
      </c>
    </row>
    <row r="5064" spans="13:21" x14ac:dyDescent="0.4">
      <c r="M5064" s="35" t="s">
        <v>10616</v>
      </c>
      <c r="N5064" s="35" t="s">
        <v>51672</v>
      </c>
      <c r="O5064" s="35" t="s">
        <v>10617</v>
      </c>
      <c r="P5064" s="35" t="s">
        <v>34381</v>
      </c>
      <c r="Q5064" s="35" t="s">
        <v>29721</v>
      </c>
      <c r="R5064" s="35" t="s">
        <v>29926</v>
      </c>
      <c r="S5064" s="35" t="s">
        <v>10618</v>
      </c>
      <c r="T5064" s="36" t="s">
        <v>585</v>
      </c>
      <c r="U5064" s="39" t="str">
        <f>_xlfn.CONCAT(Tabel4[[#This Row],[Personnr.]],"-",Tabel4[[#This Row],[Afdeling]],"-",Tabel4[[#This Row],[ASS_Status]])</f>
        <v>9960-4192-Aktiv ansættelse</v>
      </c>
    </row>
    <row r="5065" spans="13:21" x14ac:dyDescent="0.4">
      <c r="M5065" s="35" t="s">
        <v>10616</v>
      </c>
      <c r="N5065" s="35"/>
      <c r="O5065" s="35"/>
      <c r="P5065" s="35" t="s">
        <v>43181</v>
      </c>
      <c r="Q5065" s="35" t="s">
        <v>29721</v>
      </c>
      <c r="R5065" s="35" t="s">
        <v>29926</v>
      </c>
      <c r="S5065" s="35" t="s">
        <v>10618</v>
      </c>
      <c r="T5065" s="36" t="s">
        <v>723</v>
      </c>
      <c r="U5065" s="39" t="str">
        <f>_xlfn.CONCAT(Tabel4[[#This Row],[Personnr.]],"-",Tabel4[[#This Row],[Afdeling]],"-",Tabel4[[#This Row],[ASS_Status]])</f>
        <v>-6245-Aktiv ansættelse</v>
      </c>
    </row>
    <row r="5066" spans="13:21" x14ac:dyDescent="0.4">
      <c r="M5066" s="35" t="s">
        <v>51673</v>
      </c>
      <c r="N5066" s="35" t="s">
        <v>51674</v>
      </c>
      <c r="O5066" s="35" t="s">
        <v>51675</v>
      </c>
      <c r="P5066" s="35" t="s">
        <v>51676</v>
      </c>
      <c r="Q5066" s="35" t="s">
        <v>29721</v>
      </c>
      <c r="R5066" s="35" t="s">
        <v>29726</v>
      </c>
      <c r="S5066" s="35" t="s">
        <v>51677</v>
      </c>
      <c r="T5066" s="36" t="s">
        <v>42501</v>
      </c>
      <c r="U5066" s="39" t="str">
        <f>_xlfn.CONCAT(Tabel4[[#This Row],[Personnr.]],"-",Tabel4[[#This Row],[Afdeling]],"-",Tabel4[[#This Row],[ASS_Status]])</f>
        <v>37728-2291-Aktiv ansættelse</v>
      </c>
    </row>
    <row r="5067" spans="13:21" x14ac:dyDescent="0.4">
      <c r="M5067" s="35" t="s">
        <v>10619</v>
      </c>
      <c r="N5067" s="35" t="s">
        <v>51678</v>
      </c>
      <c r="O5067" s="35" t="s">
        <v>10620</v>
      </c>
      <c r="P5067" s="35" t="s">
        <v>34382</v>
      </c>
      <c r="Q5067" s="35" t="s">
        <v>29721</v>
      </c>
      <c r="R5067" s="35" t="s">
        <v>30256</v>
      </c>
      <c r="S5067" s="35" t="s">
        <v>10621</v>
      </c>
      <c r="T5067" s="36" t="s">
        <v>577</v>
      </c>
      <c r="U5067" s="39" t="str">
        <f>_xlfn.CONCAT(Tabel4[[#This Row],[Personnr.]],"-",Tabel4[[#This Row],[Afdeling]],"-",Tabel4[[#This Row],[ASS_Status]])</f>
        <v>29901-4110-Aktiv ansættelse</v>
      </c>
    </row>
    <row r="5068" spans="13:21" x14ac:dyDescent="0.4">
      <c r="M5068" s="35" t="s">
        <v>10622</v>
      </c>
      <c r="N5068" s="35" t="s">
        <v>51679</v>
      </c>
      <c r="O5068" s="35" t="s">
        <v>10623</v>
      </c>
      <c r="P5068" s="35" t="s">
        <v>34383</v>
      </c>
      <c r="Q5068" s="35" t="s">
        <v>29718</v>
      </c>
      <c r="R5068" s="35" t="s">
        <v>29838</v>
      </c>
      <c r="S5068" s="35" t="s">
        <v>10624</v>
      </c>
      <c r="T5068" s="36" t="s">
        <v>553</v>
      </c>
      <c r="U5068" s="39" t="str">
        <f>_xlfn.CONCAT(Tabel4[[#This Row],[Personnr.]],"-",Tabel4[[#This Row],[Afdeling]],"-",Tabel4[[#This Row],[ASS_Status]])</f>
        <v>21485-3500-Inactive - Payroll Eligible</v>
      </c>
    </row>
    <row r="5069" spans="13:21" x14ac:dyDescent="0.4">
      <c r="M5069" s="35" t="s">
        <v>10625</v>
      </c>
      <c r="N5069" s="35" t="s">
        <v>51680</v>
      </c>
      <c r="O5069" s="35" t="s">
        <v>10626</v>
      </c>
      <c r="P5069" s="35" t="s">
        <v>34384</v>
      </c>
      <c r="Q5069" s="35" t="s">
        <v>29721</v>
      </c>
      <c r="R5069" s="35" t="s">
        <v>29838</v>
      </c>
      <c r="S5069" s="35" t="s">
        <v>10627</v>
      </c>
      <c r="T5069" s="36" t="s">
        <v>749</v>
      </c>
      <c r="U5069" s="39" t="str">
        <f>_xlfn.CONCAT(Tabel4[[#This Row],[Personnr.]],"-",Tabel4[[#This Row],[Afdeling]],"-",Tabel4[[#This Row],[ASS_Status]])</f>
        <v>19022-7210-Aktiv ansættelse</v>
      </c>
    </row>
    <row r="5070" spans="13:21" x14ac:dyDescent="0.4">
      <c r="M5070" s="35" t="s">
        <v>10628</v>
      </c>
      <c r="N5070" s="35" t="s">
        <v>51681</v>
      </c>
      <c r="O5070" s="35" t="s">
        <v>10629</v>
      </c>
      <c r="P5070" s="35" t="s">
        <v>34385</v>
      </c>
      <c r="Q5070" s="35" t="s">
        <v>29721</v>
      </c>
      <c r="R5070" s="35" t="s">
        <v>42545</v>
      </c>
      <c r="S5070" s="35" t="s">
        <v>10630</v>
      </c>
      <c r="T5070" s="36" t="s">
        <v>89</v>
      </c>
      <c r="U5070" s="39" t="str">
        <f>_xlfn.CONCAT(Tabel4[[#This Row],[Personnr.]],"-",Tabel4[[#This Row],[Afdeling]],"-",Tabel4[[#This Row],[ASS_Status]])</f>
        <v>21486-1130-Aktiv ansættelse</v>
      </c>
    </row>
    <row r="5071" spans="13:21" ht="33.75" x14ac:dyDescent="0.4">
      <c r="M5071" s="35" t="s">
        <v>10631</v>
      </c>
      <c r="N5071" s="35" t="s">
        <v>51682</v>
      </c>
      <c r="O5071" s="35" t="s">
        <v>222</v>
      </c>
      <c r="P5071" s="35" t="s">
        <v>34386</v>
      </c>
      <c r="Q5071" s="35" t="s">
        <v>29721</v>
      </c>
      <c r="R5071" s="35" t="s">
        <v>29791</v>
      </c>
      <c r="S5071" s="35" t="s">
        <v>10632</v>
      </c>
      <c r="T5071" s="36" t="s">
        <v>839</v>
      </c>
      <c r="U5071" s="39" t="str">
        <f>_xlfn.CONCAT(Tabel4[[#This Row],[Personnr.]],"-",Tabel4[[#This Row],[Afdeling]],"-",Tabel4[[#This Row],[ASS_Status]])</f>
        <v>2459-8534-Aktiv ansættelse</v>
      </c>
    </row>
    <row r="5072" spans="13:21" x14ac:dyDescent="0.4">
      <c r="M5072" s="35" t="s">
        <v>10633</v>
      </c>
      <c r="N5072" s="35" t="s">
        <v>51683</v>
      </c>
      <c r="O5072" s="35" t="s">
        <v>10634</v>
      </c>
      <c r="P5072" s="35" t="s">
        <v>34387</v>
      </c>
      <c r="Q5072" s="35" t="s">
        <v>29721</v>
      </c>
      <c r="R5072" s="35" t="s">
        <v>29726</v>
      </c>
      <c r="S5072" s="35" t="s">
        <v>10635</v>
      </c>
      <c r="T5072" s="36" t="s">
        <v>616</v>
      </c>
      <c r="U5072" s="39" t="str">
        <f>_xlfn.CONCAT(Tabel4[[#This Row],[Personnr.]],"-",Tabel4[[#This Row],[Afdeling]],"-",Tabel4[[#This Row],[ASS_Status]])</f>
        <v>15464-4620-Aktiv ansættelse</v>
      </c>
    </row>
    <row r="5073" spans="13:21" x14ac:dyDescent="0.4">
      <c r="M5073" s="35" t="s">
        <v>10636</v>
      </c>
      <c r="N5073" s="35" t="s">
        <v>51684</v>
      </c>
      <c r="O5073" s="35" t="s">
        <v>10637</v>
      </c>
      <c r="P5073" s="35" t="s">
        <v>34388</v>
      </c>
      <c r="Q5073" s="35" t="s">
        <v>29721</v>
      </c>
      <c r="R5073" s="35" t="s">
        <v>29722</v>
      </c>
      <c r="S5073" s="35" t="s">
        <v>10638</v>
      </c>
      <c r="T5073" s="36" t="s">
        <v>358</v>
      </c>
      <c r="U5073" s="39" t="str">
        <f>_xlfn.CONCAT(Tabel4[[#This Row],[Personnr.]],"-",Tabel4[[#This Row],[Afdeling]],"-",Tabel4[[#This Row],[ASS_Status]])</f>
        <v>1179-2823-Aktiv ansættelse</v>
      </c>
    </row>
    <row r="5074" spans="13:21" x14ac:dyDescent="0.4">
      <c r="M5074" s="35" t="s">
        <v>10639</v>
      </c>
      <c r="N5074" s="35" t="s">
        <v>51685</v>
      </c>
      <c r="O5074" s="35" t="s">
        <v>10640</v>
      </c>
      <c r="P5074" s="35" t="s">
        <v>34389</v>
      </c>
      <c r="Q5074" s="35" t="s">
        <v>29721</v>
      </c>
      <c r="R5074" s="35" t="s">
        <v>29729</v>
      </c>
      <c r="S5074" s="35" t="s">
        <v>10641</v>
      </c>
      <c r="T5074" s="36" t="s">
        <v>361</v>
      </c>
      <c r="U5074" s="39" t="str">
        <f>_xlfn.CONCAT(Tabel4[[#This Row],[Personnr.]],"-",Tabel4[[#This Row],[Afdeling]],"-",Tabel4[[#This Row],[ASS_Status]])</f>
        <v>1282-2826-Aktiv ansættelse</v>
      </c>
    </row>
    <row r="5075" spans="13:21" x14ac:dyDescent="0.4">
      <c r="M5075" s="35" t="s">
        <v>10642</v>
      </c>
      <c r="N5075" s="35" t="s">
        <v>51686</v>
      </c>
      <c r="O5075" s="35" t="s">
        <v>10643</v>
      </c>
      <c r="P5075" s="35" t="s">
        <v>34390</v>
      </c>
      <c r="Q5075" s="35" t="s">
        <v>29721</v>
      </c>
      <c r="R5075" s="35" t="s">
        <v>29737</v>
      </c>
      <c r="S5075" s="35" t="s">
        <v>10644</v>
      </c>
      <c r="T5075" s="36" t="s">
        <v>359</v>
      </c>
      <c r="U5075" s="39" t="str">
        <f>_xlfn.CONCAT(Tabel4[[#This Row],[Personnr.]],"-",Tabel4[[#This Row],[Afdeling]],"-",Tabel4[[#This Row],[ASS_Status]])</f>
        <v>33644-2824-Aktiv ansættelse</v>
      </c>
    </row>
    <row r="5076" spans="13:21" x14ac:dyDescent="0.4">
      <c r="M5076" s="35" t="s">
        <v>34391</v>
      </c>
      <c r="N5076" s="35" t="s">
        <v>51687</v>
      </c>
      <c r="O5076" s="35" t="s">
        <v>34392</v>
      </c>
      <c r="P5076" s="35" t="s">
        <v>34393</v>
      </c>
      <c r="Q5076" s="35" t="s">
        <v>29718</v>
      </c>
      <c r="R5076" s="35" t="s">
        <v>29754</v>
      </c>
      <c r="S5076" s="35" t="s">
        <v>34394</v>
      </c>
      <c r="T5076" s="36" t="s">
        <v>244</v>
      </c>
      <c r="U5076" s="39" t="str">
        <f>_xlfn.CONCAT(Tabel4[[#This Row],[Personnr.]],"-",Tabel4[[#This Row],[Afdeling]],"-",Tabel4[[#This Row],[ASS_Status]])</f>
        <v>35192-2514-Inactive - Payroll Eligible</v>
      </c>
    </row>
    <row r="5077" spans="13:21" x14ac:dyDescent="0.4">
      <c r="M5077" s="35" t="s">
        <v>51688</v>
      </c>
      <c r="N5077" s="35" t="s">
        <v>51689</v>
      </c>
      <c r="O5077" s="35" t="s">
        <v>51690</v>
      </c>
      <c r="P5077" s="35" t="s">
        <v>51691</v>
      </c>
      <c r="Q5077" s="35" t="s">
        <v>29721</v>
      </c>
      <c r="R5077" s="35" t="s">
        <v>29737</v>
      </c>
      <c r="S5077" s="35" t="s">
        <v>51692</v>
      </c>
      <c r="T5077" s="36" t="s">
        <v>592</v>
      </c>
      <c r="U5077" s="39" t="str">
        <f>_xlfn.CONCAT(Tabel4[[#This Row],[Personnr.]],"-",Tabel4[[#This Row],[Afdeling]],"-",Tabel4[[#This Row],[ASS_Status]])</f>
        <v>37558-4233-Aktiv ansættelse</v>
      </c>
    </row>
    <row r="5078" spans="13:21" x14ac:dyDescent="0.4">
      <c r="M5078" s="35" t="s">
        <v>10645</v>
      </c>
      <c r="N5078" s="35" t="s">
        <v>51693</v>
      </c>
      <c r="O5078" s="35" t="s">
        <v>10646</v>
      </c>
      <c r="P5078" s="35" t="s">
        <v>34395</v>
      </c>
      <c r="Q5078" s="35" t="s">
        <v>29721</v>
      </c>
      <c r="R5078" s="35" t="s">
        <v>29729</v>
      </c>
      <c r="S5078" s="35" t="s">
        <v>10647</v>
      </c>
      <c r="T5078" s="36" t="s">
        <v>26</v>
      </c>
      <c r="U5078" s="39" t="str">
        <f>_xlfn.CONCAT(Tabel4[[#This Row],[Personnr.]],"-",Tabel4[[#This Row],[Afdeling]],"-",Tabel4[[#This Row],[ASS_Status]])</f>
        <v>29953-0111-Aktiv ansættelse</v>
      </c>
    </row>
    <row r="5079" spans="13:21" x14ac:dyDescent="0.4">
      <c r="M5079" s="35" t="s">
        <v>10648</v>
      </c>
      <c r="N5079" s="35" t="s">
        <v>51694</v>
      </c>
      <c r="O5079" s="35" t="s">
        <v>10649</v>
      </c>
      <c r="P5079" s="35" t="s">
        <v>34396</v>
      </c>
      <c r="Q5079" s="35" t="s">
        <v>29718</v>
      </c>
      <c r="R5079" s="35" t="s">
        <v>29879</v>
      </c>
      <c r="S5079" s="35" t="s">
        <v>10650</v>
      </c>
      <c r="T5079" s="36" t="s">
        <v>763</v>
      </c>
      <c r="U5079" s="39" t="str">
        <f>_xlfn.CONCAT(Tabel4[[#This Row],[Personnr.]],"-",Tabel4[[#This Row],[Afdeling]],"-",Tabel4[[#This Row],[ASS_Status]])</f>
        <v>29444-7770-Inactive - Payroll Eligible</v>
      </c>
    </row>
    <row r="5080" spans="13:21" x14ac:dyDescent="0.4">
      <c r="M5080" s="35" t="s">
        <v>27928</v>
      </c>
      <c r="N5080" s="35" t="s">
        <v>51695</v>
      </c>
      <c r="O5080" s="35" t="s">
        <v>27929</v>
      </c>
      <c r="P5080" s="35" t="s">
        <v>34397</v>
      </c>
      <c r="Q5080" s="35" t="s">
        <v>29718</v>
      </c>
      <c r="R5080" s="35" t="s">
        <v>29737</v>
      </c>
      <c r="S5080" s="35" t="s">
        <v>27930</v>
      </c>
      <c r="T5080" s="36" t="s">
        <v>143</v>
      </c>
      <c r="U5080" s="39" t="str">
        <f>_xlfn.CONCAT(Tabel4[[#This Row],[Personnr.]],"-",Tabel4[[#This Row],[Afdeling]],"-",Tabel4[[#This Row],[ASS_Status]])</f>
        <v>34269-2270-Inactive - Payroll Eligible</v>
      </c>
    </row>
    <row r="5081" spans="13:21" x14ac:dyDescent="0.4">
      <c r="M5081" s="35" t="s">
        <v>10651</v>
      </c>
      <c r="N5081" s="35" t="s">
        <v>51696</v>
      </c>
      <c r="O5081" s="35" t="s">
        <v>10652</v>
      </c>
      <c r="P5081" s="35" t="s">
        <v>34398</v>
      </c>
      <c r="Q5081" s="35" t="s">
        <v>29718</v>
      </c>
      <c r="R5081" s="35" t="s">
        <v>29857</v>
      </c>
      <c r="S5081" s="35" t="s">
        <v>10653</v>
      </c>
      <c r="T5081" s="36" t="s">
        <v>85</v>
      </c>
      <c r="U5081" s="39" t="str">
        <f>_xlfn.CONCAT(Tabel4[[#This Row],[Personnr.]],"-",Tabel4[[#This Row],[Afdeling]],"-",Tabel4[[#This Row],[ASS_Status]])</f>
        <v>33444-1118-Inactive - Payroll Eligible</v>
      </c>
    </row>
    <row r="5082" spans="13:21" x14ac:dyDescent="0.4">
      <c r="M5082" s="35" t="s">
        <v>10654</v>
      </c>
      <c r="N5082" s="35" t="s">
        <v>51697</v>
      </c>
      <c r="O5082" s="35" t="s">
        <v>10655</v>
      </c>
      <c r="P5082" s="35" t="s">
        <v>34399</v>
      </c>
      <c r="Q5082" s="35" t="s">
        <v>29718</v>
      </c>
      <c r="R5082" s="35" t="s">
        <v>29745</v>
      </c>
      <c r="S5082" s="35" t="s">
        <v>10656</v>
      </c>
      <c r="T5082" s="36" t="s">
        <v>718</v>
      </c>
      <c r="U5082" s="39" t="str">
        <f>_xlfn.CONCAT(Tabel4[[#This Row],[Personnr.]],"-",Tabel4[[#This Row],[Afdeling]],"-",Tabel4[[#This Row],[ASS_Status]])</f>
        <v>28170-6213-Inactive - Payroll Eligible</v>
      </c>
    </row>
    <row r="5083" spans="13:21" ht="33.75" x14ac:dyDescent="0.4">
      <c r="M5083" s="35" t="s">
        <v>10657</v>
      </c>
      <c r="N5083" s="35" t="s">
        <v>51698</v>
      </c>
      <c r="O5083" s="35" t="s">
        <v>10658</v>
      </c>
      <c r="P5083" s="35" t="s">
        <v>34400</v>
      </c>
      <c r="Q5083" s="35" t="s">
        <v>29718</v>
      </c>
      <c r="R5083" s="35" t="s">
        <v>29761</v>
      </c>
      <c r="S5083" s="35" t="s">
        <v>10659</v>
      </c>
      <c r="T5083" s="36" t="s">
        <v>592</v>
      </c>
      <c r="U5083" s="39" t="str">
        <f>_xlfn.CONCAT(Tabel4[[#This Row],[Personnr.]],"-",Tabel4[[#This Row],[Afdeling]],"-",Tabel4[[#This Row],[ASS_Status]])</f>
        <v>29910-4233-Inactive - Payroll Eligible</v>
      </c>
    </row>
    <row r="5084" spans="13:21" x14ac:dyDescent="0.4">
      <c r="M5084" s="35" t="s">
        <v>10660</v>
      </c>
      <c r="N5084" s="35" t="s">
        <v>51699</v>
      </c>
      <c r="O5084" s="35" t="s">
        <v>10661</v>
      </c>
      <c r="P5084" s="35" t="s">
        <v>34401</v>
      </c>
      <c r="Q5084" s="35" t="s">
        <v>29721</v>
      </c>
      <c r="R5084" s="35" t="s">
        <v>29748</v>
      </c>
      <c r="S5084" s="35" t="s">
        <v>10662</v>
      </c>
      <c r="T5084" s="36" t="s">
        <v>605</v>
      </c>
      <c r="U5084" s="39" t="str">
        <f>_xlfn.CONCAT(Tabel4[[#This Row],[Personnr.]],"-",Tabel4[[#This Row],[Afdeling]],"-",Tabel4[[#This Row],[ASS_Status]])</f>
        <v>32179-4280-Aktiv ansættelse</v>
      </c>
    </row>
    <row r="5085" spans="13:21" ht="33.75" x14ac:dyDescent="0.4">
      <c r="M5085" s="35" t="s">
        <v>51700</v>
      </c>
      <c r="N5085" s="35" t="s">
        <v>51701</v>
      </c>
      <c r="O5085" s="35" t="s">
        <v>51702</v>
      </c>
      <c r="P5085" s="35" t="s">
        <v>51703</v>
      </c>
      <c r="Q5085" s="35" t="s">
        <v>29721</v>
      </c>
      <c r="R5085" s="35" t="s">
        <v>29745</v>
      </c>
      <c r="S5085" s="35" t="s">
        <v>51704</v>
      </c>
      <c r="T5085" s="36" t="s">
        <v>725</v>
      </c>
      <c r="U5085" s="39" t="str">
        <f>_xlfn.CONCAT(Tabel4[[#This Row],[Personnr.]],"-",Tabel4[[#This Row],[Afdeling]],"-",Tabel4[[#This Row],[ASS_Status]])</f>
        <v>37315-6265-Aktiv ansættelse</v>
      </c>
    </row>
    <row r="5086" spans="13:21" ht="33.75" x14ac:dyDescent="0.4">
      <c r="M5086" s="35" t="s">
        <v>51705</v>
      </c>
      <c r="N5086" s="35" t="s">
        <v>51706</v>
      </c>
      <c r="O5086" s="35" t="s">
        <v>51707</v>
      </c>
      <c r="P5086" s="35" t="s">
        <v>51708</v>
      </c>
      <c r="Q5086" s="35" t="s">
        <v>29721</v>
      </c>
      <c r="R5086" s="35" t="s">
        <v>29748</v>
      </c>
      <c r="S5086" s="35" t="s">
        <v>51709</v>
      </c>
      <c r="T5086" s="36" t="s">
        <v>358</v>
      </c>
      <c r="U5086" s="39" t="str">
        <f>_xlfn.CONCAT(Tabel4[[#This Row],[Personnr.]],"-",Tabel4[[#This Row],[Afdeling]],"-",Tabel4[[#This Row],[ASS_Status]])</f>
        <v>36764-2823-Aktiv ansættelse</v>
      </c>
    </row>
    <row r="5087" spans="13:21" x14ac:dyDescent="0.4">
      <c r="M5087" s="35" t="s">
        <v>51710</v>
      </c>
      <c r="N5087" s="35" t="s">
        <v>51711</v>
      </c>
      <c r="O5087" s="35" t="s">
        <v>51712</v>
      </c>
      <c r="P5087" s="35" t="s">
        <v>51713</v>
      </c>
      <c r="Q5087" s="35" t="s">
        <v>29721</v>
      </c>
      <c r="R5087" s="35" t="s">
        <v>29748</v>
      </c>
      <c r="S5087" s="35" t="s">
        <v>51714</v>
      </c>
      <c r="T5087" s="36" t="s">
        <v>243</v>
      </c>
      <c r="U5087" s="39" t="str">
        <f>_xlfn.CONCAT(Tabel4[[#This Row],[Personnr.]],"-",Tabel4[[#This Row],[Afdeling]],"-",Tabel4[[#This Row],[ASS_Status]])</f>
        <v>36697-2512-Aktiv ansættelse</v>
      </c>
    </row>
    <row r="5088" spans="13:21" x14ac:dyDescent="0.4">
      <c r="M5088" s="35" t="s">
        <v>10663</v>
      </c>
      <c r="N5088" s="35" t="s">
        <v>51715</v>
      </c>
      <c r="O5088" s="35" t="s">
        <v>10664</v>
      </c>
      <c r="P5088" s="35" t="s">
        <v>34405</v>
      </c>
      <c r="Q5088" s="35" t="s">
        <v>29718</v>
      </c>
      <c r="R5088" s="35" t="s">
        <v>29745</v>
      </c>
      <c r="S5088" s="35" t="s">
        <v>10665</v>
      </c>
      <c r="T5088" s="36" t="s">
        <v>39</v>
      </c>
      <c r="U5088" s="39" t="str">
        <f>_xlfn.CONCAT(Tabel4[[#This Row],[Personnr.]],"-",Tabel4[[#This Row],[Afdeling]],"-",Tabel4[[#This Row],[ASS_Status]])</f>
        <v>33405-0132-Inactive - Payroll Eligible</v>
      </c>
    </row>
    <row r="5089" spans="13:21" x14ac:dyDescent="0.4">
      <c r="M5089" s="35" t="s">
        <v>10666</v>
      </c>
      <c r="N5089" s="35" t="s">
        <v>51716</v>
      </c>
      <c r="O5089" s="35" t="s">
        <v>10667</v>
      </c>
      <c r="P5089" s="35" t="s">
        <v>34406</v>
      </c>
      <c r="Q5089" s="35" t="s">
        <v>29718</v>
      </c>
      <c r="R5089" s="35" t="s">
        <v>29745</v>
      </c>
      <c r="S5089" s="35" t="s">
        <v>10668</v>
      </c>
      <c r="T5089" s="36" t="s">
        <v>39</v>
      </c>
      <c r="U5089" s="39" t="str">
        <f>_xlfn.CONCAT(Tabel4[[#This Row],[Personnr.]],"-",Tabel4[[#This Row],[Afdeling]],"-",Tabel4[[#This Row],[ASS_Status]])</f>
        <v>32426-0132-Inactive - Payroll Eligible</v>
      </c>
    </row>
    <row r="5090" spans="13:21" ht="45" x14ac:dyDescent="0.4">
      <c r="M5090" s="35" t="s">
        <v>44766</v>
      </c>
      <c r="N5090" s="35" t="s">
        <v>51717</v>
      </c>
      <c r="O5090" s="35" t="s">
        <v>34402</v>
      </c>
      <c r="P5090" s="35" t="s">
        <v>34403</v>
      </c>
      <c r="Q5090" s="35" t="s">
        <v>29718</v>
      </c>
      <c r="R5090" s="35" t="s">
        <v>29754</v>
      </c>
      <c r="S5090" s="35" t="s">
        <v>34404</v>
      </c>
      <c r="T5090" s="36" t="s">
        <v>583</v>
      </c>
      <c r="U5090" s="39" t="str">
        <f>_xlfn.CONCAT(Tabel4[[#This Row],[Personnr.]],"-",Tabel4[[#This Row],[Afdeling]],"-",Tabel4[[#This Row],[ASS_Status]])</f>
        <v>35548-4160-Inactive - Payroll Eligible</v>
      </c>
    </row>
    <row r="5091" spans="13:21" x14ac:dyDescent="0.4">
      <c r="M5091" s="35" t="s">
        <v>51718</v>
      </c>
      <c r="N5091" s="35" t="s">
        <v>51719</v>
      </c>
      <c r="O5091" s="35" t="s">
        <v>51720</v>
      </c>
      <c r="P5091" s="35" t="s">
        <v>51721</v>
      </c>
      <c r="Q5091" s="35" t="s">
        <v>29721</v>
      </c>
      <c r="R5091" s="35" t="s">
        <v>29754</v>
      </c>
      <c r="S5091" s="35" t="s">
        <v>51722</v>
      </c>
      <c r="T5091" s="36" t="s">
        <v>243</v>
      </c>
      <c r="U5091" s="39" t="str">
        <f>_xlfn.CONCAT(Tabel4[[#This Row],[Personnr.]],"-",Tabel4[[#This Row],[Afdeling]],"-",Tabel4[[#This Row],[ASS_Status]])</f>
        <v>36801-2512-Aktiv ansættelse</v>
      </c>
    </row>
    <row r="5092" spans="13:21" x14ac:dyDescent="0.4">
      <c r="M5092" s="35" t="s">
        <v>51723</v>
      </c>
      <c r="N5092" s="35" t="s">
        <v>51724</v>
      </c>
      <c r="O5092" s="35" t="s">
        <v>51725</v>
      </c>
      <c r="P5092" s="35" t="s">
        <v>51726</v>
      </c>
      <c r="Q5092" s="35" t="s">
        <v>29718</v>
      </c>
      <c r="R5092" s="35" t="s">
        <v>29745</v>
      </c>
      <c r="S5092" s="35" t="s">
        <v>51727</v>
      </c>
      <c r="T5092" s="36" t="s">
        <v>586</v>
      </c>
      <c r="U5092" s="39" t="str">
        <f>_xlfn.CONCAT(Tabel4[[#This Row],[Personnr.]],"-",Tabel4[[#This Row],[Afdeling]],"-",Tabel4[[#This Row],[ASS_Status]])</f>
        <v>37121-4200-Inactive - Payroll Eligible</v>
      </c>
    </row>
    <row r="5093" spans="13:21" x14ac:dyDescent="0.4">
      <c r="M5093" s="35" t="s">
        <v>10669</v>
      </c>
      <c r="N5093" s="35" t="s">
        <v>51728</v>
      </c>
      <c r="O5093" s="35" t="s">
        <v>10670</v>
      </c>
      <c r="P5093" s="35" t="s">
        <v>34407</v>
      </c>
      <c r="Q5093" s="35" t="s">
        <v>29718</v>
      </c>
      <c r="R5093" s="35" t="s">
        <v>29754</v>
      </c>
      <c r="S5093" s="35" t="s">
        <v>10671</v>
      </c>
      <c r="T5093" s="36" t="s">
        <v>29</v>
      </c>
      <c r="U5093" s="39" t="str">
        <f>_xlfn.CONCAT(Tabel4[[#This Row],[Personnr.]],"-",Tabel4[[#This Row],[Afdeling]],"-",Tabel4[[#This Row],[ASS_Status]])</f>
        <v>34064-0114-Inactive - Payroll Eligible</v>
      </c>
    </row>
    <row r="5094" spans="13:21" ht="33.75" x14ac:dyDescent="0.4">
      <c r="M5094" s="35" t="s">
        <v>10672</v>
      </c>
      <c r="N5094" s="35" t="s">
        <v>51729</v>
      </c>
      <c r="O5094" s="35" t="s">
        <v>10673</v>
      </c>
      <c r="P5094" s="35" t="s">
        <v>34408</v>
      </c>
      <c r="Q5094" s="35" t="s">
        <v>29718</v>
      </c>
      <c r="R5094" s="35" t="s">
        <v>29754</v>
      </c>
      <c r="S5094" s="35" t="s">
        <v>10674</v>
      </c>
      <c r="T5094" s="36" t="s">
        <v>108</v>
      </c>
      <c r="U5094" s="39" t="str">
        <f>_xlfn.CONCAT(Tabel4[[#This Row],[Personnr.]],"-",Tabel4[[#This Row],[Afdeling]],"-",Tabel4[[#This Row],[ASS_Status]])</f>
        <v>33917-1212-Inactive - Payroll Eligible</v>
      </c>
    </row>
    <row r="5095" spans="13:21" x14ac:dyDescent="0.4">
      <c r="M5095" s="35" t="s">
        <v>27931</v>
      </c>
      <c r="N5095" s="35" t="s">
        <v>51730</v>
      </c>
      <c r="O5095" s="35" t="s">
        <v>27932</v>
      </c>
      <c r="P5095" s="35" t="s">
        <v>34409</v>
      </c>
      <c r="Q5095" s="35" t="s">
        <v>29721</v>
      </c>
      <c r="R5095" s="35" t="s">
        <v>29754</v>
      </c>
      <c r="S5095" s="35" t="s">
        <v>27933</v>
      </c>
      <c r="T5095" s="36" t="s">
        <v>819</v>
      </c>
      <c r="U5095" s="39" t="str">
        <f>_xlfn.CONCAT(Tabel4[[#This Row],[Personnr.]],"-",Tabel4[[#This Row],[Afdeling]],"-",Tabel4[[#This Row],[ASS_Status]])</f>
        <v>34229-8350-Aktiv ansættelse</v>
      </c>
    </row>
    <row r="5096" spans="13:21" x14ac:dyDescent="0.4">
      <c r="M5096" s="35" t="s">
        <v>27931</v>
      </c>
      <c r="N5096" s="35"/>
      <c r="O5096" s="35"/>
      <c r="P5096" s="35" t="s">
        <v>43182</v>
      </c>
      <c r="Q5096" s="35" t="s">
        <v>29718</v>
      </c>
      <c r="R5096" s="35" t="s">
        <v>29719</v>
      </c>
      <c r="S5096" s="35" t="s">
        <v>27933</v>
      </c>
      <c r="T5096" s="36" t="s">
        <v>819</v>
      </c>
      <c r="U5096" s="39" t="str">
        <f>_xlfn.CONCAT(Tabel4[[#This Row],[Personnr.]],"-",Tabel4[[#This Row],[Afdeling]],"-",Tabel4[[#This Row],[ASS_Status]])</f>
        <v>-8350-Inactive - Payroll Eligible</v>
      </c>
    </row>
    <row r="5097" spans="13:21" x14ac:dyDescent="0.4">
      <c r="M5097" s="35" t="s">
        <v>10675</v>
      </c>
      <c r="N5097" s="35" t="s">
        <v>51731</v>
      </c>
      <c r="O5097" s="35" t="s">
        <v>10676</v>
      </c>
      <c r="P5097" s="35" t="s">
        <v>34410</v>
      </c>
      <c r="Q5097" s="35" t="s">
        <v>29718</v>
      </c>
      <c r="R5097" s="35" t="s">
        <v>30287</v>
      </c>
      <c r="S5097" s="35" t="s">
        <v>10677</v>
      </c>
      <c r="T5097" s="36" t="s">
        <v>171</v>
      </c>
      <c r="U5097" s="39" t="str">
        <f>_xlfn.CONCAT(Tabel4[[#This Row],[Personnr.]],"-",Tabel4[[#This Row],[Afdeling]],"-",Tabel4[[#This Row],[ASS_Status]])</f>
        <v>32826-2339-Inactive - Payroll Eligible</v>
      </c>
    </row>
    <row r="5098" spans="13:21" x14ac:dyDescent="0.4">
      <c r="M5098" s="35" t="s">
        <v>34411</v>
      </c>
      <c r="N5098" s="35" t="s">
        <v>51732</v>
      </c>
      <c r="O5098" s="35" t="s">
        <v>34412</v>
      </c>
      <c r="P5098" s="35" t="s">
        <v>34413</v>
      </c>
      <c r="Q5098" s="35" t="s">
        <v>29718</v>
      </c>
      <c r="R5098" s="35" t="s">
        <v>29745</v>
      </c>
      <c r="S5098" s="35" t="s">
        <v>34414</v>
      </c>
      <c r="T5098" s="36" t="s">
        <v>39</v>
      </c>
      <c r="U5098" s="39" t="str">
        <f>_xlfn.CONCAT(Tabel4[[#This Row],[Personnr.]],"-",Tabel4[[#This Row],[Afdeling]],"-",Tabel4[[#This Row],[ASS_Status]])</f>
        <v>35010-0132-Inactive - Payroll Eligible</v>
      </c>
    </row>
    <row r="5099" spans="13:21" x14ac:dyDescent="0.4">
      <c r="M5099" s="35" t="s">
        <v>34411</v>
      </c>
      <c r="N5099" s="35"/>
      <c r="O5099" s="35"/>
      <c r="P5099" s="35" t="s">
        <v>51733</v>
      </c>
      <c r="Q5099" s="35" t="s">
        <v>29721</v>
      </c>
      <c r="R5099" s="35" t="s">
        <v>29857</v>
      </c>
      <c r="S5099" s="35" t="s">
        <v>34414</v>
      </c>
      <c r="T5099" s="36" t="s">
        <v>40</v>
      </c>
      <c r="U5099" s="39" t="str">
        <f>_xlfn.CONCAT(Tabel4[[#This Row],[Personnr.]],"-",Tabel4[[#This Row],[Afdeling]],"-",Tabel4[[#This Row],[ASS_Status]])</f>
        <v>-0133-Aktiv ansættelse</v>
      </c>
    </row>
    <row r="5100" spans="13:21" x14ac:dyDescent="0.4">
      <c r="M5100" s="35" t="s">
        <v>10678</v>
      </c>
      <c r="N5100" s="35" t="s">
        <v>51734</v>
      </c>
      <c r="O5100" s="35" t="s">
        <v>10679</v>
      </c>
      <c r="P5100" s="35" t="s">
        <v>34415</v>
      </c>
      <c r="Q5100" s="35" t="s">
        <v>51735</v>
      </c>
      <c r="R5100" s="35" t="s">
        <v>29829</v>
      </c>
      <c r="S5100" s="35" t="s">
        <v>10680</v>
      </c>
      <c r="T5100" s="36" t="s">
        <v>361</v>
      </c>
      <c r="U5100" s="39" t="str">
        <f>_xlfn.CONCAT(Tabel4[[#This Row],[Personnr.]],"-",Tabel4[[#This Row],[Afdeling]],"-",Tabel4[[#This Row],[ASS_Status]])</f>
        <v>1081-2826-Active - No Payroll</v>
      </c>
    </row>
    <row r="5101" spans="13:21" x14ac:dyDescent="0.4">
      <c r="M5101" s="35" t="s">
        <v>10681</v>
      </c>
      <c r="N5101" s="35" t="s">
        <v>51736</v>
      </c>
      <c r="O5101" s="35" t="s">
        <v>10682</v>
      </c>
      <c r="P5101" s="35" t="s">
        <v>34416</v>
      </c>
      <c r="Q5101" s="35" t="s">
        <v>29718</v>
      </c>
      <c r="R5101" s="35" t="s">
        <v>30036</v>
      </c>
      <c r="S5101" s="35" t="s">
        <v>10683</v>
      </c>
      <c r="T5101" s="36" t="s">
        <v>665</v>
      </c>
      <c r="U5101" s="39" t="str">
        <f>_xlfn.CONCAT(Tabel4[[#This Row],[Personnr.]],"-",Tabel4[[#This Row],[Afdeling]],"-",Tabel4[[#This Row],[ASS_Status]])</f>
        <v>15426-4850-Inactive - Payroll Eligible</v>
      </c>
    </row>
    <row r="5102" spans="13:21" x14ac:dyDescent="0.4">
      <c r="M5102" s="35" t="s">
        <v>10684</v>
      </c>
      <c r="N5102" s="35" t="s">
        <v>51737</v>
      </c>
      <c r="O5102" s="35" t="s">
        <v>10685</v>
      </c>
      <c r="P5102" s="35" t="s">
        <v>34417</v>
      </c>
      <c r="Q5102" s="35" t="s">
        <v>29721</v>
      </c>
      <c r="R5102" s="35" t="s">
        <v>29722</v>
      </c>
      <c r="S5102" s="35" t="s">
        <v>10686</v>
      </c>
      <c r="T5102" s="36" t="s">
        <v>243</v>
      </c>
      <c r="U5102" s="39" t="str">
        <f>_xlfn.CONCAT(Tabel4[[#This Row],[Personnr.]],"-",Tabel4[[#This Row],[Afdeling]],"-",Tabel4[[#This Row],[ASS_Status]])</f>
        <v>2770-2512-Aktiv ansættelse</v>
      </c>
    </row>
    <row r="5103" spans="13:21" x14ac:dyDescent="0.4">
      <c r="M5103" s="35" t="s">
        <v>10687</v>
      </c>
      <c r="N5103" s="35" t="s">
        <v>51738</v>
      </c>
      <c r="O5103" s="35" t="s">
        <v>10688</v>
      </c>
      <c r="P5103" s="35" t="s">
        <v>34418</v>
      </c>
      <c r="Q5103" s="35" t="s">
        <v>29721</v>
      </c>
      <c r="R5103" s="35" t="s">
        <v>29780</v>
      </c>
      <c r="S5103" s="35" t="s">
        <v>10689</v>
      </c>
      <c r="T5103" s="36" t="s">
        <v>634</v>
      </c>
      <c r="U5103" s="39" t="str">
        <f>_xlfn.CONCAT(Tabel4[[#This Row],[Personnr.]],"-",Tabel4[[#This Row],[Afdeling]],"-",Tabel4[[#This Row],[ASS_Status]])</f>
        <v>1453-4715-Aktiv ansættelse</v>
      </c>
    </row>
    <row r="5104" spans="13:21" x14ac:dyDescent="0.4">
      <c r="M5104" s="35" t="s">
        <v>10690</v>
      </c>
      <c r="N5104" s="35" t="s">
        <v>51739</v>
      </c>
      <c r="O5104" s="35" t="s">
        <v>10691</v>
      </c>
      <c r="P5104" s="35" t="s">
        <v>34419</v>
      </c>
      <c r="Q5104" s="35" t="s">
        <v>29721</v>
      </c>
      <c r="R5104" s="35" t="s">
        <v>29780</v>
      </c>
      <c r="S5104" s="35" t="s">
        <v>10692</v>
      </c>
      <c r="T5104" s="36" t="s">
        <v>24805</v>
      </c>
      <c r="U5104" s="39" t="str">
        <f>_xlfn.CONCAT(Tabel4[[#This Row],[Personnr.]],"-",Tabel4[[#This Row],[Afdeling]],"-",Tabel4[[#This Row],[ASS_Status]])</f>
        <v>6056-1223-Aktiv ansættelse</v>
      </c>
    </row>
    <row r="5105" spans="13:21" x14ac:dyDescent="0.4">
      <c r="M5105" s="35" t="s">
        <v>10693</v>
      </c>
      <c r="N5105" s="35" t="s">
        <v>51740</v>
      </c>
      <c r="O5105" s="35" t="s">
        <v>10694</v>
      </c>
      <c r="P5105" s="35" t="s">
        <v>34420</v>
      </c>
      <c r="Q5105" s="35" t="s">
        <v>29721</v>
      </c>
      <c r="R5105" s="35" t="s">
        <v>29719</v>
      </c>
      <c r="S5105" s="35" t="s">
        <v>43183</v>
      </c>
      <c r="T5105" s="36" t="s">
        <v>817</v>
      </c>
      <c r="U5105" s="39" t="str">
        <f>_xlfn.CONCAT(Tabel4[[#This Row],[Personnr.]],"-",Tabel4[[#This Row],[Afdeling]],"-",Tabel4[[#This Row],[ASS_Status]])</f>
        <v>6057-8330-Aktiv ansættelse</v>
      </c>
    </row>
    <row r="5106" spans="13:21" x14ac:dyDescent="0.4">
      <c r="M5106" s="35" t="s">
        <v>10695</v>
      </c>
      <c r="N5106" s="35" t="s">
        <v>51741</v>
      </c>
      <c r="O5106" s="35" t="s">
        <v>10696</v>
      </c>
      <c r="P5106" s="35" t="s">
        <v>34421</v>
      </c>
      <c r="Q5106" s="35" t="s">
        <v>29721</v>
      </c>
      <c r="R5106" s="35" t="s">
        <v>31957</v>
      </c>
      <c r="S5106" s="35" t="s">
        <v>10697</v>
      </c>
      <c r="T5106" s="36" t="s">
        <v>553</v>
      </c>
      <c r="U5106" s="39" t="str">
        <f>_xlfn.CONCAT(Tabel4[[#This Row],[Personnr.]],"-",Tabel4[[#This Row],[Afdeling]],"-",Tabel4[[#This Row],[ASS_Status]])</f>
        <v>25106-3500-Aktiv ansættelse</v>
      </c>
    </row>
    <row r="5107" spans="13:21" x14ac:dyDescent="0.4">
      <c r="M5107" s="35" t="s">
        <v>10698</v>
      </c>
      <c r="N5107" s="35" t="s">
        <v>51742</v>
      </c>
      <c r="O5107" s="35" t="s">
        <v>10699</v>
      </c>
      <c r="P5107" s="35" t="s">
        <v>34422</v>
      </c>
      <c r="Q5107" s="35" t="s">
        <v>29721</v>
      </c>
      <c r="R5107" s="35" t="s">
        <v>29887</v>
      </c>
      <c r="S5107" s="35" t="s">
        <v>10700</v>
      </c>
      <c r="T5107" s="36" t="s">
        <v>263</v>
      </c>
      <c r="U5107" s="39" t="str">
        <f>_xlfn.CONCAT(Tabel4[[#This Row],[Personnr.]],"-",Tabel4[[#This Row],[Afdeling]],"-",Tabel4[[#This Row],[ASS_Status]])</f>
        <v>6059-2610-Aktiv ansættelse</v>
      </c>
    </row>
    <row r="5108" spans="13:21" ht="33.75" x14ac:dyDescent="0.4">
      <c r="M5108" s="35" t="s">
        <v>10701</v>
      </c>
      <c r="N5108" s="35" t="s">
        <v>51743</v>
      </c>
      <c r="O5108" s="35" t="s">
        <v>10702</v>
      </c>
      <c r="P5108" s="35" t="s">
        <v>34423</v>
      </c>
      <c r="Q5108" s="35" t="s">
        <v>29721</v>
      </c>
      <c r="R5108" s="35" t="s">
        <v>29726</v>
      </c>
      <c r="S5108" s="35" t="s">
        <v>10703</v>
      </c>
      <c r="T5108" s="36" t="s">
        <v>312</v>
      </c>
      <c r="U5108" s="39" t="str">
        <f>_xlfn.CONCAT(Tabel4[[#This Row],[Personnr.]],"-",Tabel4[[#This Row],[Afdeling]],"-",Tabel4[[#This Row],[ASS_Status]])</f>
        <v>32281-2758-Aktiv ansættelse</v>
      </c>
    </row>
    <row r="5109" spans="13:21" x14ac:dyDescent="0.4">
      <c r="M5109" s="35" t="s">
        <v>10704</v>
      </c>
      <c r="N5109" s="35" t="s">
        <v>51744</v>
      </c>
      <c r="O5109" s="35" t="s">
        <v>10705</v>
      </c>
      <c r="P5109" s="35" t="s">
        <v>34424</v>
      </c>
      <c r="Q5109" s="35" t="s">
        <v>29721</v>
      </c>
      <c r="R5109" s="35" t="s">
        <v>29791</v>
      </c>
      <c r="S5109" s="35" t="s">
        <v>10706</v>
      </c>
      <c r="T5109" s="36" t="s">
        <v>742</v>
      </c>
      <c r="U5109" s="39" t="str">
        <f>_xlfn.CONCAT(Tabel4[[#This Row],[Personnr.]],"-",Tabel4[[#This Row],[Afdeling]],"-",Tabel4[[#This Row],[ASS_Status]])</f>
        <v>28346-7000-Aktiv ansættelse</v>
      </c>
    </row>
    <row r="5110" spans="13:21" x14ac:dyDescent="0.4">
      <c r="M5110" s="35" t="s">
        <v>51745</v>
      </c>
      <c r="N5110" s="35" t="s">
        <v>51746</v>
      </c>
      <c r="O5110" s="35" t="s">
        <v>51747</v>
      </c>
      <c r="P5110" s="35" t="s">
        <v>51748</v>
      </c>
      <c r="Q5110" s="35" t="s">
        <v>29718</v>
      </c>
      <c r="R5110" s="35" t="s">
        <v>29761</v>
      </c>
      <c r="S5110" s="35" t="s">
        <v>51749</v>
      </c>
      <c r="T5110" s="36" t="s">
        <v>143</v>
      </c>
      <c r="U5110" s="39" t="str">
        <f>_xlfn.CONCAT(Tabel4[[#This Row],[Personnr.]],"-",Tabel4[[#This Row],[Afdeling]],"-",Tabel4[[#This Row],[ASS_Status]])</f>
        <v>36911-2270-Inactive - Payroll Eligible</v>
      </c>
    </row>
    <row r="5111" spans="13:21" x14ac:dyDescent="0.4">
      <c r="M5111" s="35" t="s">
        <v>10707</v>
      </c>
      <c r="N5111" s="35" t="s">
        <v>51750</v>
      </c>
      <c r="O5111" s="35" t="s">
        <v>10708</v>
      </c>
      <c r="P5111" s="35" t="s">
        <v>34425</v>
      </c>
      <c r="Q5111" s="35" t="s">
        <v>29721</v>
      </c>
      <c r="R5111" s="35" t="s">
        <v>31079</v>
      </c>
      <c r="S5111" s="35" t="s">
        <v>10709</v>
      </c>
      <c r="T5111" s="36" t="s">
        <v>719</v>
      </c>
      <c r="U5111" s="39" t="str">
        <f>_xlfn.CONCAT(Tabel4[[#This Row],[Personnr.]],"-",Tabel4[[#This Row],[Afdeling]],"-",Tabel4[[#This Row],[ASS_Status]])</f>
        <v>33853-6215-Aktiv ansættelse</v>
      </c>
    </row>
    <row r="5112" spans="13:21" x14ac:dyDescent="0.4">
      <c r="M5112" s="35" t="s">
        <v>10710</v>
      </c>
      <c r="N5112" s="35" t="s">
        <v>51751</v>
      </c>
      <c r="O5112" s="35" t="s">
        <v>10711</v>
      </c>
      <c r="P5112" s="35" t="s">
        <v>34426</v>
      </c>
      <c r="Q5112" s="35" t="s">
        <v>29718</v>
      </c>
      <c r="R5112" s="35" t="s">
        <v>29802</v>
      </c>
      <c r="S5112" s="35" t="s">
        <v>10712</v>
      </c>
      <c r="T5112" s="36" t="s">
        <v>120</v>
      </c>
      <c r="U5112" s="39" t="str">
        <f>_xlfn.CONCAT(Tabel4[[#This Row],[Personnr.]],"-",Tabel4[[#This Row],[Afdeling]],"-",Tabel4[[#This Row],[ASS_Status]])</f>
        <v>16480-2230-Inactive - Payroll Eligible</v>
      </c>
    </row>
    <row r="5113" spans="13:21" ht="45" x14ac:dyDescent="0.4">
      <c r="M5113" s="35" t="s">
        <v>51752</v>
      </c>
      <c r="N5113" s="35" t="s">
        <v>51753</v>
      </c>
      <c r="O5113" s="35" t="s">
        <v>51754</v>
      </c>
      <c r="P5113" s="35" t="s">
        <v>51755</v>
      </c>
      <c r="Q5113" s="35" t="s">
        <v>29721</v>
      </c>
      <c r="R5113" s="35" t="s">
        <v>29748</v>
      </c>
      <c r="S5113" s="35" t="s">
        <v>51756</v>
      </c>
      <c r="T5113" s="36" t="s">
        <v>143</v>
      </c>
      <c r="U5113" s="39" t="str">
        <f>_xlfn.CONCAT(Tabel4[[#This Row],[Personnr.]],"-",Tabel4[[#This Row],[Afdeling]],"-",Tabel4[[#This Row],[ASS_Status]])</f>
        <v>36802-2270-Aktiv ansættelse</v>
      </c>
    </row>
    <row r="5114" spans="13:21" x14ac:dyDescent="0.4">
      <c r="M5114" s="35" t="s">
        <v>10713</v>
      </c>
      <c r="N5114" s="35" t="s">
        <v>51757</v>
      </c>
      <c r="O5114" s="35" t="s">
        <v>10714</v>
      </c>
      <c r="P5114" s="35" t="s">
        <v>34427</v>
      </c>
      <c r="Q5114" s="35" t="s">
        <v>29721</v>
      </c>
      <c r="R5114" s="35" t="s">
        <v>29748</v>
      </c>
      <c r="S5114" s="35" t="s">
        <v>10715</v>
      </c>
      <c r="T5114" s="36" t="s">
        <v>178</v>
      </c>
      <c r="U5114" s="39" t="str">
        <f>_xlfn.CONCAT(Tabel4[[#This Row],[Personnr.]],"-",Tabel4[[#This Row],[Afdeling]],"-",Tabel4[[#This Row],[ASS_Status]])</f>
        <v>32608-2366-Aktiv ansættelse</v>
      </c>
    </row>
    <row r="5115" spans="13:21" ht="33.75" x14ac:dyDescent="0.4">
      <c r="M5115" s="35" t="s">
        <v>10716</v>
      </c>
      <c r="N5115" s="35" t="s">
        <v>51758</v>
      </c>
      <c r="O5115" s="35" t="s">
        <v>10717</v>
      </c>
      <c r="P5115" s="35" t="s">
        <v>34428</v>
      </c>
      <c r="Q5115" s="35" t="s">
        <v>29718</v>
      </c>
      <c r="R5115" s="35" t="s">
        <v>29761</v>
      </c>
      <c r="S5115" s="35" t="s">
        <v>10718</v>
      </c>
      <c r="T5115" s="36" t="s">
        <v>615</v>
      </c>
      <c r="U5115" s="39" t="str">
        <f>_xlfn.CONCAT(Tabel4[[#This Row],[Personnr.]],"-",Tabel4[[#This Row],[Afdeling]],"-",Tabel4[[#This Row],[ASS_Status]])</f>
        <v>31599-4615-Inactive - Payroll Eligible</v>
      </c>
    </row>
    <row r="5116" spans="13:21" x14ac:dyDescent="0.4">
      <c r="M5116" s="35" t="s">
        <v>10719</v>
      </c>
      <c r="N5116" s="35" t="s">
        <v>51759</v>
      </c>
      <c r="O5116" s="35" t="s">
        <v>10720</v>
      </c>
      <c r="P5116" s="35" t="s">
        <v>34429</v>
      </c>
      <c r="Q5116" s="35" t="s">
        <v>29721</v>
      </c>
      <c r="R5116" s="35" t="s">
        <v>29737</v>
      </c>
      <c r="S5116" s="35" t="s">
        <v>10721</v>
      </c>
      <c r="T5116" s="36" t="s">
        <v>645</v>
      </c>
      <c r="U5116" s="39" t="str">
        <f>_xlfn.CONCAT(Tabel4[[#This Row],[Personnr.]],"-",Tabel4[[#This Row],[Afdeling]],"-",Tabel4[[#This Row],[ASS_Status]])</f>
        <v>27556-4775-Aktiv ansættelse</v>
      </c>
    </row>
    <row r="5117" spans="13:21" x14ac:dyDescent="0.4">
      <c r="M5117" s="35" t="s">
        <v>51760</v>
      </c>
      <c r="N5117" s="35" t="s">
        <v>51761</v>
      </c>
      <c r="O5117" s="35" t="s">
        <v>51762</v>
      </c>
      <c r="P5117" s="35" t="s">
        <v>51763</v>
      </c>
      <c r="Q5117" s="35" t="s">
        <v>29721</v>
      </c>
      <c r="R5117" s="35" t="s">
        <v>29719</v>
      </c>
      <c r="S5117" s="35" t="s">
        <v>51764</v>
      </c>
      <c r="T5117" s="36" t="s">
        <v>749</v>
      </c>
      <c r="U5117" s="39" t="str">
        <f>_xlfn.CONCAT(Tabel4[[#This Row],[Personnr.]],"-",Tabel4[[#This Row],[Afdeling]],"-",Tabel4[[#This Row],[ASS_Status]])</f>
        <v>36625-7210-Aktiv ansættelse</v>
      </c>
    </row>
    <row r="5118" spans="13:21" ht="33.75" x14ac:dyDescent="0.4">
      <c r="M5118" s="35" t="s">
        <v>51765</v>
      </c>
      <c r="N5118" s="35" t="s">
        <v>51766</v>
      </c>
      <c r="O5118" s="35" t="s">
        <v>51767</v>
      </c>
      <c r="P5118" s="35" t="s">
        <v>51768</v>
      </c>
      <c r="Q5118" s="35" t="s">
        <v>29721</v>
      </c>
      <c r="R5118" s="35" t="s">
        <v>29737</v>
      </c>
      <c r="S5118" s="35" t="s">
        <v>51769</v>
      </c>
      <c r="T5118" s="36" t="s">
        <v>417</v>
      </c>
      <c r="U5118" s="39" t="str">
        <f>_xlfn.CONCAT(Tabel4[[#This Row],[Personnr.]],"-",Tabel4[[#This Row],[Afdeling]],"-",Tabel4[[#This Row],[ASS_Status]])</f>
        <v>36434-3030-Aktiv ansættelse</v>
      </c>
    </row>
    <row r="5119" spans="13:21" ht="33.75" x14ac:dyDescent="0.4">
      <c r="M5119" s="35" t="s">
        <v>27934</v>
      </c>
      <c r="N5119" s="35" t="s">
        <v>51770</v>
      </c>
      <c r="O5119" s="35" t="s">
        <v>27935</v>
      </c>
      <c r="P5119" s="35" t="s">
        <v>34430</v>
      </c>
      <c r="Q5119" s="35" t="s">
        <v>29721</v>
      </c>
      <c r="R5119" s="35" t="s">
        <v>29748</v>
      </c>
      <c r="S5119" s="35" t="s">
        <v>27936</v>
      </c>
      <c r="T5119" s="36" t="s">
        <v>242</v>
      </c>
      <c r="U5119" s="39" t="str">
        <f>_xlfn.CONCAT(Tabel4[[#This Row],[Personnr.]],"-",Tabel4[[#This Row],[Afdeling]],"-",Tabel4[[#This Row],[ASS_Status]])</f>
        <v>34502-2511-Aktiv ansættelse</v>
      </c>
    </row>
    <row r="5120" spans="13:21" x14ac:dyDescent="0.4">
      <c r="M5120" s="35" t="s">
        <v>27937</v>
      </c>
      <c r="N5120" s="35" t="s">
        <v>51771</v>
      </c>
      <c r="O5120" s="35" t="s">
        <v>27938</v>
      </c>
      <c r="P5120" s="35" t="s">
        <v>34431</v>
      </c>
      <c r="Q5120" s="35" t="s">
        <v>29718</v>
      </c>
      <c r="R5120" s="35" t="s">
        <v>29745</v>
      </c>
      <c r="S5120" s="35" t="s">
        <v>27939</v>
      </c>
      <c r="T5120" s="36" t="s">
        <v>726</v>
      </c>
      <c r="U5120" s="39" t="str">
        <f>_xlfn.CONCAT(Tabel4[[#This Row],[Personnr.]],"-",Tabel4[[#This Row],[Afdeling]],"-",Tabel4[[#This Row],[ASS_Status]])</f>
        <v>34161-6271-Inactive - Payroll Eligible</v>
      </c>
    </row>
    <row r="5121" spans="13:21" x14ac:dyDescent="0.4">
      <c r="M5121" s="35" t="s">
        <v>27937</v>
      </c>
      <c r="N5121" s="35"/>
      <c r="O5121" s="35"/>
      <c r="P5121" s="35" t="s">
        <v>34432</v>
      </c>
      <c r="Q5121" s="35" t="s">
        <v>29718</v>
      </c>
      <c r="R5121" s="35" t="s">
        <v>29745</v>
      </c>
      <c r="S5121" s="35" t="s">
        <v>27939</v>
      </c>
      <c r="T5121" s="36" t="s">
        <v>726</v>
      </c>
      <c r="U5121" s="39" t="str">
        <f>_xlfn.CONCAT(Tabel4[[#This Row],[Personnr.]],"-",Tabel4[[#This Row],[Afdeling]],"-",Tabel4[[#This Row],[ASS_Status]])</f>
        <v>-6271-Inactive - Payroll Eligible</v>
      </c>
    </row>
    <row r="5122" spans="13:21" x14ac:dyDescent="0.4">
      <c r="M5122" s="35" t="s">
        <v>27937</v>
      </c>
      <c r="N5122" s="35"/>
      <c r="O5122" s="35"/>
      <c r="P5122" s="35" t="s">
        <v>51772</v>
      </c>
      <c r="Q5122" s="35" t="s">
        <v>29718</v>
      </c>
      <c r="R5122" s="35" t="s">
        <v>29745</v>
      </c>
      <c r="S5122" s="35" t="s">
        <v>27939</v>
      </c>
      <c r="T5122" s="36" t="s">
        <v>726</v>
      </c>
      <c r="U5122" s="39" t="str">
        <f>_xlfn.CONCAT(Tabel4[[#This Row],[Personnr.]],"-",Tabel4[[#This Row],[Afdeling]],"-",Tabel4[[#This Row],[ASS_Status]])</f>
        <v>-6271-Inactive - Payroll Eligible</v>
      </c>
    </row>
    <row r="5123" spans="13:21" x14ac:dyDescent="0.4">
      <c r="M5123" s="35" t="s">
        <v>51773</v>
      </c>
      <c r="N5123" s="35" t="s">
        <v>51774</v>
      </c>
      <c r="O5123" s="35" t="s">
        <v>51775</v>
      </c>
      <c r="P5123" s="35" t="s">
        <v>51776</v>
      </c>
      <c r="Q5123" s="35" t="s">
        <v>29721</v>
      </c>
      <c r="R5123" s="35" t="s">
        <v>29761</v>
      </c>
      <c r="S5123" s="35" t="s">
        <v>51777</v>
      </c>
      <c r="T5123" s="36" t="s">
        <v>581</v>
      </c>
      <c r="U5123" s="39" t="str">
        <f>_xlfn.CONCAT(Tabel4[[#This Row],[Personnr.]],"-",Tabel4[[#This Row],[Afdeling]],"-",Tabel4[[#This Row],[ASS_Status]])</f>
        <v>36827-4140-Aktiv ansættelse</v>
      </c>
    </row>
    <row r="5124" spans="13:21" x14ac:dyDescent="0.4">
      <c r="M5124" s="35" t="s">
        <v>10722</v>
      </c>
      <c r="N5124" s="35" t="s">
        <v>51778</v>
      </c>
      <c r="O5124" s="35" t="s">
        <v>10723</v>
      </c>
      <c r="P5124" s="35" t="s">
        <v>34433</v>
      </c>
      <c r="Q5124" s="35" t="s">
        <v>29721</v>
      </c>
      <c r="R5124" s="35" t="s">
        <v>29748</v>
      </c>
      <c r="S5124" s="35" t="s">
        <v>10724</v>
      </c>
      <c r="T5124" s="36" t="s">
        <v>45663</v>
      </c>
      <c r="U5124" s="39" t="str">
        <f>_xlfn.CONCAT(Tabel4[[#This Row],[Personnr.]],"-",Tabel4[[#This Row],[Afdeling]],"-",Tabel4[[#This Row],[ASS_Status]])</f>
        <v>23875-2912-Aktiv ansættelse</v>
      </c>
    </row>
    <row r="5125" spans="13:21" ht="33.75" x14ac:dyDescent="0.4">
      <c r="M5125" s="35" t="s">
        <v>10725</v>
      </c>
      <c r="N5125" s="35" t="s">
        <v>51779</v>
      </c>
      <c r="O5125" s="35" t="s">
        <v>10726</v>
      </c>
      <c r="P5125" s="35" t="s">
        <v>34434</v>
      </c>
      <c r="Q5125" s="35" t="s">
        <v>29718</v>
      </c>
      <c r="R5125" s="35" t="s">
        <v>29745</v>
      </c>
      <c r="S5125" s="35" t="s">
        <v>10727</v>
      </c>
      <c r="T5125" s="36" t="s">
        <v>430</v>
      </c>
      <c r="U5125" s="39" t="str">
        <f>_xlfn.CONCAT(Tabel4[[#This Row],[Personnr.]],"-",Tabel4[[#This Row],[Afdeling]],"-",Tabel4[[#This Row],[ASS_Status]])</f>
        <v>33452-3060-Inactive - Payroll Eligible</v>
      </c>
    </row>
    <row r="5126" spans="13:21" ht="33.75" x14ac:dyDescent="0.4">
      <c r="M5126" s="35" t="s">
        <v>10725</v>
      </c>
      <c r="N5126" s="35"/>
      <c r="O5126" s="35"/>
      <c r="P5126" s="35" t="s">
        <v>43184</v>
      </c>
      <c r="Q5126" s="35" t="s">
        <v>29718</v>
      </c>
      <c r="R5126" s="35" t="s">
        <v>29745</v>
      </c>
      <c r="S5126" s="35" t="s">
        <v>10727</v>
      </c>
      <c r="T5126" s="36" t="s">
        <v>448</v>
      </c>
      <c r="U5126" s="39" t="str">
        <f>_xlfn.CONCAT(Tabel4[[#This Row],[Personnr.]],"-",Tabel4[[#This Row],[Afdeling]],"-",Tabel4[[#This Row],[ASS_Status]])</f>
        <v>-3099-Inactive - Payroll Eligible</v>
      </c>
    </row>
    <row r="5127" spans="13:21" x14ac:dyDescent="0.4">
      <c r="M5127" s="35" t="s">
        <v>10728</v>
      </c>
      <c r="N5127" s="35" t="s">
        <v>51780</v>
      </c>
      <c r="O5127" s="35" t="s">
        <v>10729</v>
      </c>
      <c r="P5127" s="35" t="s">
        <v>34435</v>
      </c>
      <c r="Q5127" s="35" t="s">
        <v>29718</v>
      </c>
      <c r="R5127" s="35" t="s">
        <v>29761</v>
      </c>
      <c r="S5127" s="35" t="s">
        <v>10730</v>
      </c>
      <c r="T5127" s="36" t="s">
        <v>31</v>
      </c>
      <c r="U5127" s="39" t="str">
        <f>_xlfn.CONCAT(Tabel4[[#This Row],[Personnr.]],"-",Tabel4[[#This Row],[Afdeling]],"-",Tabel4[[#This Row],[ASS_Status]])</f>
        <v>32773-0116-Inactive - Payroll Eligible</v>
      </c>
    </row>
    <row r="5128" spans="13:21" x14ac:dyDescent="0.4">
      <c r="M5128" s="35" t="s">
        <v>10728</v>
      </c>
      <c r="N5128" s="35"/>
      <c r="O5128" s="35"/>
      <c r="P5128" s="35" t="s">
        <v>51781</v>
      </c>
      <c r="Q5128" s="35" t="s">
        <v>29721</v>
      </c>
      <c r="R5128" s="35" t="s">
        <v>29748</v>
      </c>
      <c r="S5128" s="35" t="s">
        <v>10730</v>
      </c>
      <c r="T5128" s="36" t="s">
        <v>31</v>
      </c>
      <c r="U5128" s="39" t="str">
        <f>_xlfn.CONCAT(Tabel4[[#This Row],[Personnr.]],"-",Tabel4[[#This Row],[Afdeling]],"-",Tabel4[[#This Row],[ASS_Status]])</f>
        <v>-0116-Aktiv ansættelse</v>
      </c>
    </row>
    <row r="5129" spans="13:21" x14ac:dyDescent="0.4">
      <c r="M5129" s="35" t="s">
        <v>10731</v>
      </c>
      <c r="N5129" s="35" t="s">
        <v>51782</v>
      </c>
      <c r="O5129" s="35" t="s">
        <v>10732</v>
      </c>
      <c r="P5129" s="35" t="s">
        <v>34436</v>
      </c>
      <c r="Q5129" s="35" t="s">
        <v>29718</v>
      </c>
      <c r="R5129" s="35" t="s">
        <v>29745</v>
      </c>
      <c r="S5129" s="35" t="s">
        <v>10733</v>
      </c>
      <c r="T5129" s="36" t="s">
        <v>448</v>
      </c>
      <c r="U5129" s="39" t="str">
        <f>_xlfn.CONCAT(Tabel4[[#This Row],[Personnr.]],"-",Tabel4[[#This Row],[Afdeling]],"-",Tabel4[[#This Row],[ASS_Status]])</f>
        <v>33171-3099-Inactive - Payroll Eligible</v>
      </c>
    </row>
    <row r="5130" spans="13:21" x14ac:dyDescent="0.4">
      <c r="M5130" s="35" t="s">
        <v>10731</v>
      </c>
      <c r="N5130" s="35"/>
      <c r="O5130" s="35"/>
      <c r="P5130" s="35" t="s">
        <v>34437</v>
      </c>
      <c r="Q5130" s="35" t="s">
        <v>29718</v>
      </c>
      <c r="R5130" s="35" t="s">
        <v>29745</v>
      </c>
      <c r="S5130" s="35" t="s">
        <v>10733</v>
      </c>
      <c r="T5130" s="36" t="s">
        <v>448</v>
      </c>
      <c r="U5130" s="39" t="str">
        <f>_xlfn.CONCAT(Tabel4[[#This Row],[Personnr.]],"-",Tabel4[[#This Row],[Afdeling]],"-",Tabel4[[#This Row],[ASS_Status]])</f>
        <v>-3099-Inactive - Payroll Eligible</v>
      </c>
    </row>
    <row r="5131" spans="13:21" x14ac:dyDescent="0.4">
      <c r="M5131" s="35" t="s">
        <v>10731</v>
      </c>
      <c r="N5131" s="35"/>
      <c r="O5131" s="35"/>
      <c r="P5131" s="35" t="s">
        <v>43185</v>
      </c>
      <c r="Q5131" s="35" t="s">
        <v>29718</v>
      </c>
      <c r="R5131" s="35" t="s">
        <v>29745</v>
      </c>
      <c r="S5131" s="35" t="s">
        <v>10733</v>
      </c>
      <c r="T5131" s="36" t="s">
        <v>448</v>
      </c>
      <c r="U5131" s="39" t="str">
        <f>_xlfn.CONCAT(Tabel4[[#This Row],[Personnr.]],"-",Tabel4[[#This Row],[Afdeling]],"-",Tabel4[[#This Row],[ASS_Status]])</f>
        <v>-3099-Inactive - Payroll Eligible</v>
      </c>
    </row>
    <row r="5132" spans="13:21" x14ac:dyDescent="0.4">
      <c r="M5132" s="35" t="s">
        <v>44767</v>
      </c>
      <c r="N5132" s="35" t="s">
        <v>51783</v>
      </c>
      <c r="O5132" s="35" t="s">
        <v>44768</v>
      </c>
      <c r="P5132" s="35" t="s">
        <v>43186</v>
      </c>
      <c r="Q5132" s="35" t="s">
        <v>29721</v>
      </c>
      <c r="R5132" s="35" t="s">
        <v>42797</v>
      </c>
      <c r="S5132" s="35" t="s">
        <v>43187</v>
      </c>
      <c r="T5132" s="36" t="s">
        <v>744</v>
      </c>
      <c r="U5132" s="39" t="str">
        <f>_xlfn.CONCAT(Tabel4[[#This Row],[Personnr.]],"-",Tabel4[[#This Row],[Afdeling]],"-",Tabel4[[#This Row],[ASS_Status]])</f>
        <v>36462-7100-Aktiv ansættelse</v>
      </c>
    </row>
    <row r="5133" spans="13:21" x14ac:dyDescent="0.4">
      <c r="M5133" s="35" t="s">
        <v>10734</v>
      </c>
      <c r="N5133" s="35" t="s">
        <v>51784</v>
      </c>
      <c r="O5133" s="35" t="s">
        <v>10735</v>
      </c>
      <c r="P5133" s="35" t="s">
        <v>34438</v>
      </c>
      <c r="Q5133" s="35" t="s">
        <v>29718</v>
      </c>
      <c r="R5133" s="35" t="s">
        <v>29745</v>
      </c>
      <c r="S5133" s="35" t="s">
        <v>10736</v>
      </c>
      <c r="T5133" s="36" t="s">
        <v>148</v>
      </c>
      <c r="U5133" s="39" t="str">
        <f>_xlfn.CONCAT(Tabel4[[#This Row],[Personnr.]],"-",Tabel4[[#This Row],[Afdeling]],"-",Tabel4[[#This Row],[ASS_Status]])</f>
        <v>33557-2280-Inactive - Payroll Eligible</v>
      </c>
    </row>
    <row r="5134" spans="13:21" x14ac:dyDescent="0.4">
      <c r="M5134" s="35" t="s">
        <v>10734</v>
      </c>
      <c r="N5134" s="35"/>
      <c r="O5134" s="35"/>
      <c r="P5134" s="35" t="s">
        <v>34439</v>
      </c>
      <c r="Q5134" s="35" t="s">
        <v>29721</v>
      </c>
      <c r="R5134" s="35" t="s">
        <v>29748</v>
      </c>
      <c r="S5134" s="35" t="s">
        <v>10736</v>
      </c>
      <c r="T5134" s="36" t="s">
        <v>132</v>
      </c>
      <c r="U5134" s="39" t="str">
        <f>_xlfn.CONCAT(Tabel4[[#This Row],[Personnr.]],"-",Tabel4[[#This Row],[Afdeling]],"-",Tabel4[[#This Row],[ASS_Status]])</f>
        <v>-2242-Aktiv ansættelse</v>
      </c>
    </row>
    <row r="5135" spans="13:21" x14ac:dyDescent="0.4">
      <c r="M5135" s="35" t="s">
        <v>10737</v>
      </c>
      <c r="N5135" s="35" t="s">
        <v>51785</v>
      </c>
      <c r="O5135" s="35" t="s">
        <v>10738</v>
      </c>
      <c r="P5135" s="35" t="s">
        <v>34440</v>
      </c>
      <c r="Q5135" s="35" t="s">
        <v>29718</v>
      </c>
      <c r="R5135" s="35" t="s">
        <v>29754</v>
      </c>
      <c r="S5135" s="35" t="s">
        <v>10739</v>
      </c>
      <c r="T5135" s="36" t="s">
        <v>161</v>
      </c>
      <c r="U5135" s="39" t="str">
        <f>_xlfn.CONCAT(Tabel4[[#This Row],[Personnr.]],"-",Tabel4[[#This Row],[Afdeling]],"-",Tabel4[[#This Row],[ASS_Status]])</f>
        <v>30598-2305-Inactive - Payroll Eligible</v>
      </c>
    </row>
    <row r="5136" spans="13:21" ht="33.75" x14ac:dyDescent="0.4">
      <c r="M5136" s="35" t="s">
        <v>27940</v>
      </c>
      <c r="N5136" s="35" t="s">
        <v>51786</v>
      </c>
      <c r="O5136" s="35" t="s">
        <v>27941</v>
      </c>
      <c r="P5136" s="35" t="s">
        <v>34441</v>
      </c>
      <c r="Q5136" s="35" t="s">
        <v>29718</v>
      </c>
      <c r="R5136" s="35" t="s">
        <v>29745</v>
      </c>
      <c r="S5136" s="35" t="s">
        <v>27942</v>
      </c>
      <c r="T5136" s="36" t="s">
        <v>39</v>
      </c>
      <c r="U5136" s="39" t="str">
        <f>_xlfn.CONCAT(Tabel4[[#This Row],[Personnr.]],"-",Tabel4[[#This Row],[Afdeling]],"-",Tabel4[[#This Row],[ASS_Status]])</f>
        <v>34249-0132-Inactive - Payroll Eligible</v>
      </c>
    </row>
    <row r="5137" spans="13:21" ht="33.75" x14ac:dyDescent="0.4">
      <c r="M5137" s="35" t="s">
        <v>27940</v>
      </c>
      <c r="N5137" s="35"/>
      <c r="O5137" s="35"/>
      <c r="P5137" s="35" t="s">
        <v>51787</v>
      </c>
      <c r="Q5137" s="35" t="s">
        <v>29718</v>
      </c>
      <c r="R5137" s="35" t="s">
        <v>29745</v>
      </c>
      <c r="S5137" s="35" t="s">
        <v>27942</v>
      </c>
      <c r="T5137" s="36" t="s">
        <v>454</v>
      </c>
      <c r="U5137" s="39" t="str">
        <f>_xlfn.CONCAT(Tabel4[[#This Row],[Personnr.]],"-",Tabel4[[#This Row],[Afdeling]],"-",Tabel4[[#This Row],[ASS_Status]])</f>
        <v>-3130-Inactive - Payroll Eligible</v>
      </c>
    </row>
    <row r="5138" spans="13:21" x14ac:dyDescent="0.4">
      <c r="M5138" s="35" t="s">
        <v>34442</v>
      </c>
      <c r="N5138" s="35" t="s">
        <v>51788</v>
      </c>
      <c r="O5138" s="35" t="s">
        <v>34443</v>
      </c>
      <c r="P5138" s="35" t="s">
        <v>34444</v>
      </c>
      <c r="Q5138" s="35" t="s">
        <v>29718</v>
      </c>
      <c r="R5138" s="35" t="s">
        <v>29745</v>
      </c>
      <c r="S5138" s="35" t="s">
        <v>34445</v>
      </c>
      <c r="T5138" s="36" t="s">
        <v>726</v>
      </c>
      <c r="U5138" s="39" t="str">
        <f>_xlfn.CONCAT(Tabel4[[#This Row],[Personnr.]],"-",Tabel4[[#This Row],[Afdeling]],"-",Tabel4[[#This Row],[ASS_Status]])</f>
        <v>35555-6271-Inactive - Payroll Eligible</v>
      </c>
    </row>
    <row r="5139" spans="13:21" ht="33.75" x14ac:dyDescent="0.4">
      <c r="M5139" s="35" t="s">
        <v>27943</v>
      </c>
      <c r="N5139" s="35" t="s">
        <v>51789</v>
      </c>
      <c r="O5139" s="35" t="s">
        <v>27944</v>
      </c>
      <c r="P5139" s="35" t="s">
        <v>34446</v>
      </c>
      <c r="Q5139" s="35" t="s">
        <v>29718</v>
      </c>
      <c r="R5139" s="35" t="s">
        <v>29745</v>
      </c>
      <c r="S5139" s="35" t="s">
        <v>27945</v>
      </c>
      <c r="T5139" s="36" t="s">
        <v>39</v>
      </c>
      <c r="U5139" s="39" t="str">
        <f>_xlfn.CONCAT(Tabel4[[#This Row],[Personnr.]],"-",Tabel4[[#This Row],[Afdeling]],"-",Tabel4[[#This Row],[ASS_Status]])</f>
        <v>34612-0132-Inactive - Payroll Eligible</v>
      </c>
    </row>
    <row r="5140" spans="13:21" ht="33.75" x14ac:dyDescent="0.4">
      <c r="M5140" s="35" t="s">
        <v>27943</v>
      </c>
      <c r="N5140" s="35"/>
      <c r="O5140" s="35"/>
      <c r="P5140" s="35" t="s">
        <v>43188</v>
      </c>
      <c r="Q5140" s="35" t="s">
        <v>29718</v>
      </c>
      <c r="R5140" s="35" t="s">
        <v>29745</v>
      </c>
      <c r="S5140" s="35" t="s">
        <v>27945</v>
      </c>
      <c r="T5140" s="36" t="s">
        <v>39</v>
      </c>
      <c r="U5140" s="39" t="str">
        <f>_xlfn.CONCAT(Tabel4[[#This Row],[Personnr.]],"-",Tabel4[[#This Row],[Afdeling]],"-",Tabel4[[#This Row],[ASS_Status]])</f>
        <v>-0132-Inactive - Payroll Eligible</v>
      </c>
    </row>
    <row r="5141" spans="13:21" ht="33.75" x14ac:dyDescent="0.4">
      <c r="M5141" s="35" t="s">
        <v>27943</v>
      </c>
      <c r="N5141" s="35"/>
      <c r="O5141" s="35"/>
      <c r="P5141" s="35" t="s">
        <v>51790</v>
      </c>
      <c r="Q5141" s="35" t="s">
        <v>29718</v>
      </c>
      <c r="R5141" s="35" t="s">
        <v>29745</v>
      </c>
      <c r="S5141" s="35" t="s">
        <v>27945</v>
      </c>
      <c r="T5141" s="36" t="s">
        <v>39</v>
      </c>
      <c r="U5141" s="39" t="str">
        <f>_xlfn.CONCAT(Tabel4[[#This Row],[Personnr.]],"-",Tabel4[[#This Row],[Afdeling]],"-",Tabel4[[#This Row],[ASS_Status]])</f>
        <v>-0132-Inactive - Payroll Eligible</v>
      </c>
    </row>
    <row r="5142" spans="13:21" x14ac:dyDescent="0.4">
      <c r="M5142" s="35" t="s">
        <v>51791</v>
      </c>
      <c r="N5142" s="35" t="s">
        <v>51792</v>
      </c>
      <c r="O5142" s="35" t="s">
        <v>51793</v>
      </c>
      <c r="P5142" s="35" t="s">
        <v>51794</v>
      </c>
      <c r="Q5142" s="35" t="s">
        <v>29718</v>
      </c>
      <c r="R5142" s="35" t="s">
        <v>29745</v>
      </c>
      <c r="S5142" s="35" t="s">
        <v>51795</v>
      </c>
      <c r="T5142" s="36" t="s">
        <v>586</v>
      </c>
      <c r="U5142" s="39" t="str">
        <f>_xlfn.CONCAT(Tabel4[[#This Row],[Personnr.]],"-",Tabel4[[#This Row],[Afdeling]],"-",Tabel4[[#This Row],[ASS_Status]])</f>
        <v>37096-4200-Inactive - Payroll Eligible</v>
      </c>
    </row>
    <row r="5143" spans="13:21" x14ac:dyDescent="0.4">
      <c r="M5143" s="35" t="s">
        <v>10740</v>
      </c>
      <c r="N5143" s="35" t="s">
        <v>51796</v>
      </c>
      <c r="O5143" s="35" t="s">
        <v>322</v>
      </c>
      <c r="P5143" s="35" t="s">
        <v>34447</v>
      </c>
      <c r="Q5143" s="35" t="s">
        <v>29721</v>
      </c>
      <c r="R5143" s="35" t="s">
        <v>29786</v>
      </c>
      <c r="S5143" s="35" t="s">
        <v>10741</v>
      </c>
      <c r="T5143" s="36" t="s">
        <v>243</v>
      </c>
      <c r="U5143" s="39" t="str">
        <f>_xlfn.CONCAT(Tabel4[[#This Row],[Personnr.]],"-",Tabel4[[#This Row],[Afdeling]],"-",Tabel4[[#This Row],[ASS_Status]])</f>
        <v>2774-2512-Aktiv ansættelse</v>
      </c>
    </row>
    <row r="5144" spans="13:21" ht="33.75" x14ac:dyDescent="0.4">
      <c r="M5144" s="35" t="s">
        <v>10742</v>
      </c>
      <c r="N5144" s="35" t="s">
        <v>51797</v>
      </c>
      <c r="O5144" s="35" t="s">
        <v>244</v>
      </c>
      <c r="P5144" s="35" t="s">
        <v>34448</v>
      </c>
      <c r="Q5144" s="35" t="s">
        <v>29721</v>
      </c>
      <c r="R5144" s="35" t="s">
        <v>29879</v>
      </c>
      <c r="S5144" s="35" t="s">
        <v>10743</v>
      </c>
      <c r="T5144" s="36" t="s">
        <v>117</v>
      </c>
      <c r="U5144" s="39" t="str">
        <f>_xlfn.CONCAT(Tabel4[[#This Row],[Personnr.]],"-",Tabel4[[#This Row],[Afdeling]],"-",Tabel4[[#This Row],[ASS_Status]])</f>
        <v>2514-2210-Aktiv ansættelse</v>
      </c>
    </row>
    <row r="5145" spans="13:21" x14ac:dyDescent="0.4">
      <c r="M5145" s="35" t="s">
        <v>10744</v>
      </c>
      <c r="N5145" s="35" t="s">
        <v>51798</v>
      </c>
      <c r="O5145" s="35" t="s">
        <v>10745</v>
      </c>
      <c r="P5145" s="35" t="s">
        <v>34449</v>
      </c>
      <c r="Q5145" s="35" t="s">
        <v>29721</v>
      </c>
      <c r="R5145" s="35" t="s">
        <v>29956</v>
      </c>
      <c r="S5145" s="35" t="s">
        <v>10746</v>
      </c>
      <c r="T5145" s="36" t="s">
        <v>105</v>
      </c>
      <c r="U5145" s="39" t="str">
        <f>_xlfn.CONCAT(Tabel4[[#This Row],[Personnr.]],"-",Tabel4[[#This Row],[Afdeling]],"-",Tabel4[[#This Row],[ASS_Status]])</f>
        <v>19008-1202-Aktiv ansættelse</v>
      </c>
    </row>
    <row r="5146" spans="13:21" x14ac:dyDescent="0.4">
      <c r="M5146" s="35" t="s">
        <v>10747</v>
      </c>
      <c r="N5146" s="35" t="s">
        <v>51799</v>
      </c>
      <c r="O5146" s="35" t="s">
        <v>10748</v>
      </c>
      <c r="P5146" s="35" t="s">
        <v>34450</v>
      </c>
      <c r="Q5146" s="35" t="s">
        <v>29721</v>
      </c>
      <c r="R5146" s="35" t="s">
        <v>29844</v>
      </c>
      <c r="S5146" s="35" t="s">
        <v>10749</v>
      </c>
      <c r="T5146" s="36" t="s">
        <v>867</v>
      </c>
      <c r="U5146" s="39" t="str">
        <f>_xlfn.CONCAT(Tabel4[[#This Row],[Personnr.]],"-",Tabel4[[#This Row],[Afdeling]],"-",Tabel4[[#This Row],[ASS_Status]])</f>
        <v>2469-8646-Aktiv ansættelse</v>
      </c>
    </row>
    <row r="5147" spans="13:21" x14ac:dyDescent="0.4">
      <c r="M5147" s="35" t="s">
        <v>10750</v>
      </c>
      <c r="N5147" s="35" t="s">
        <v>51800</v>
      </c>
      <c r="O5147" s="35" t="s">
        <v>10751</v>
      </c>
      <c r="P5147" s="35" t="s">
        <v>34451</v>
      </c>
      <c r="Q5147" s="35" t="s">
        <v>29721</v>
      </c>
      <c r="R5147" s="35" t="s">
        <v>29731</v>
      </c>
      <c r="S5147" s="35" t="s">
        <v>10752</v>
      </c>
      <c r="T5147" s="36" t="s">
        <v>806</v>
      </c>
      <c r="U5147" s="39" t="str">
        <f>_xlfn.CONCAT(Tabel4[[#This Row],[Personnr.]],"-",Tabel4[[#This Row],[Afdeling]],"-",Tabel4[[#This Row],[ASS_Status]])</f>
        <v>144-8281-Aktiv ansættelse</v>
      </c>
    </row>
    <row r="5148" spans="13:21" x14ac:dyDescent="0.4">
      <c r="M5148" s="35" t="s">
        <v>10753</v>
      </c>
      <c r="N5148" s="35" t="s">
        <v>51801</v>
      </c>
      <c r="O5148" s="35" t="s">
        <v>10754</v>
      </c>
      <c r="P5148" s="35" t="s">
        <v>34452</v>
      </c>
      <c r="Q5148" s="35" t="s">
        <v>29721</v>
      </c>
      <c r="R5148" s="35" t="s">
        <v>29737</v>
      </c>
      <c r="S5148" s="35" t="s">
        <v>10755</v>
      </c>
      <c r="T5148" s="36" t="s">
        <v>161</v>
      </c>
      <c r="U5148" s="39" t="str">
        <f>_xlfn.CONCAT(Tabel4[[#This Row],[Personnr.]],"-",Tabel4[[#This Row],[Afdeling]],"-",Tabel4[[#This Row],[ASS_Status]])</f>
        <v>14320-2305-Aktiv ansættelse</v>
      </c>
    </row>
    <row r="5149" spans="13:21" x14ac:dyDescent="0.4">
      <c r="M5149" s="35" t="s">
        <v>10756</v>
      </c>
      <c r="N5149" s="35" t="s">
        <v>51802</v>
      </c>
      <c r="O5149" s="35" t="s">
        <v>10757</v>
      </c>
      <c r="P5149" s="35" t="s">
        <v>34453</v>
      </c>
      <c r="Q5149" s="35" t="s">
        <v>29718</v>
      </c>
      <c r="R5149" s="35" t="s">
        <v>29791</v>
      </c>
      <c r="S5149" s="35" t="s">
        <v>10758</v>
      </c>
      <c r="T5149" s="36" t="s">
        <v>591</v>
      </c>
      <c r="U5149" s="39" t="str">
        <f>_xlfn.CONCAT(Tabel4[[#This Row],[Personnr.]],"-",Tabel4[[#This Row],[Afdeling]],"-",Tabel4[[#This Row],[ASS_Status]])</f>
        <v>29845-4220-Inactive - Payroll Eligible</v>
      </c>
    </row>
    <row r="5150" spans="13:21" x14ac:dyDescent="0.4">
      <c r="M5150" s="35" t="s">
        <v>10759</v>
      </c>
      <c r="N5150" s="35" t="s">
        <v>51803</v>
      </c>
      <c r="O5150" s="35" t="s">
        <v>10760</v>
      </c>
      <c r="P5150" s="35" t="s">
        <v>34454</v>
      </c>
      <c r="Q5150" s="35" t="s">
        <v>29718</v>
      </c>
      <c r="R5150" s="35" t="s">
        <v>29857</v>
      </c>
      <c r="S5150" s="35" t="s">
        <v>10761</v>
      </c>
      <c r="T5150" s="36" t="s">
        <v>728</v>
      </c>
      <c r="U5150" s="39" t="str">
        <f>_xlfn.CONCAT(Tabel4[[#This Row],[Personnr.]],"-",Tabel4[[#This Row],[Afdeling]],"-",Tabel4[[#This Row],[ASS_Status]])</f>
        <v>30682-6280-Inactive - Payroll Eligible</v>
      </c>
    </row>
    <row r="5151" spans="13:21" x14ac:dyDescent="0.4">
      <c r="M5151" s="35" t="s">
        <v>10762</v>
      </c>
      <c r="N5151" s="35" t="s">
        <v>51804</v>
      </c>
      <c r="O5151" s="35" t="s">
        <v>10763</v>
      </c>
      <c r="P5151" s="35" t="s">
        <v>34455</v>
      </c>
      <c r="Q5151" s="35" t="s">
        <v>29721</v>
      </c>
      <c r="R5151" s="35" t="s">
        <v>29780</v>
      </c>
      <c r="S5151" s="35" t="s">
        <v>10764</v>
      </c>
      <c r="T5151" s="36" t="s">
        <v>582</v>
      </c>
      <c r="U5151" s="39" t="str">
        <f>_xlfn.CONCAT(Tabel4[[#This Row],[Personnr.]],"-",Tabel4[[#This Row],[Afdeling]],"-",Tabel4[[#This Row],[ASS_Status]])</f>
        <v>344-4150-Aktiv ansættelse</v>
      </c>
    </row>
    <row r="5152" spans="13:21" x14ac:dyDescent="0.4">
      <c r="M5152" s="35" t="s">
        <v>10765</v>
      </c>
      <c r="N5152" s="35" t="s">
        <v>51805</v>
      </c>
      <c r="O5152" s="35" t="s">
        <v>323</v>
      </c>
      <c r="P5152" s="35" t="s">
        <v>34456</v>
      </c>
      <c r="Q5152" s="35" t="s">
        <v>29721</v>
      </c>
      <c r="R5152" s="35" t="s">
        <v>29722</v>
      </c>
      <c r="S5152" s="35" t="s">
        <v>10766</v>
      </c>
      <c r="T5152" s="36" t="s">
        <v>249</v>
      </c>
      <c r="U5152" s="39" t="str">
        <f>_xlfn.CONCAT(Tabel4[[#This Row],[Personnr.]],"-",Tabel4[[#This Row],[Afdeling]],"-",Tabel4[[#This Row],[ASS_Status]])</f>
        <v>2775-2524-Aktiv ansættelse</v>
      </c>
    </row>
    <row r="5153" spans="13:21" ht="33.75" x14ac:dyDescent="0.4">
      <c r="M5153" s="35" t="s">
        <v>34457</v>
      </c>
      <c r="N5153" s="35" t="s">
        <v>51806</v>
      </c>
      <c r="O5153" s="35" t="s">
        <v>34458</v>
      </c>
      <c r="P5153" s="35" t="s">
        <v>34459</v>
      </c>
      <c r="Q5153" s="35" t="s">
        <v>29721</v>
      </c>
      <c r="R5153" s="35" t="s">
        <v>29726</v>
      </c>
      <c r="S5153" s="35" t="s">
        <v>34460</v>
      </c>
      <c r="T5153" s="36" t="s">
        <v>749</v>
      </c>
      <c r="U5153" s="39" t="str">
        <f>_xlfn.CONCAT(Tabel4[[#This Row],[Personnr.]],"-",Tabel4[[#This Row],[Afdeling]],"-",Tabel4[[#This Row],[ASS_Status]])</f>
        <v>35156-7210-Aktiv ansættelse</v>
      </c>
    </row>
    <row r="5154" spans="13:21" x14ac:dyDescent="0.4">
      <c r="M5154" s="35" t="s">
        <v>10767</v>
      </c>
      <c r="N5154" s="35" t="s">
        <v>51807</v>
      </c>
      <c r="O5154" s="35" t="s">
        <v>10768</v>
      </c>
      <c r="P5154" s="35" t="s">
        <v>34461</v>
      </c>
      <c r="Q5154" s="35" t="s">
        <v>29721</v>
      </c>
      <c r="R5154" s="35" t="s">
        <v>29729</v>
      </c>
      <c r="S5154" s="35" t="s">
        <v>10769</v>
      </c>
      <c r="T5154" s="36" t="s">
        <v>582</v>
      </c>
      <c r="U5154" s="39" t="str">
        <f>_xlfn.CONCAT(Tabel4[[#This Row],[Personnr.]],"-",Tabel4[[#This Row],[Afdeling]],"-",Tabel4[[#This Row],[ASS_Status]])</f>
        <v>205-4150-Aktiv ansættelse</v>
      </c>
    </row>
    <row r="5155" spans="13:21" x14ac:dyDescent="0.4">
      <c r="M5155" s="35" t="s">
        <v>10770</v>
      </c>
      <c r="N5155" s="35" t="s">
        <v>51808</v>
      </c>
      <c r="O5155" s="35" t="s">
        <v>10771</v>
      </c>
      <c r="P5155" s="35" t="s">
        <v>34462</v>
      </c>
      <c r="Q5155" s="35" t="s">
        <v>29721</v>
      </c>
      <c r="R5155" s="35" t="s">
        <v>29719</v>
      </c>
      <c r="S5155" s="35" t="s">
        <v>10772</v>
      </c>
      <c r="T5155" s="36" t="s">
        <v>758</v>
      </c>
      <c r="U5155" s="39" t="str">
        <f>_xlfn.CONCAT(Tabel4[[#This Row],[Personnr.]],"-",Tabel4[[#This Row],[Afdeling]],"-",Tabel4[[#This Row],[ASS_Status]])</f>
        <v>18884-7720-Aktiv ansættelse</v>
      </c>
    </row>
    <row r="5156" spans="13:21" x14ac:dyDescent="0.4">
      <c r="M5156" s="35" t="s">
        <v>10773</v>
      </c>
      <c r="N5156" s="35" t="s">
        <v>51809</v>
      </c>
      <c r="O5156" s="35" t="s">
        <v>10774</v>
      </c>
      <c r="P5156" s="35" t="s">
        <v>34463</v>
      </c>
      <c r="Q5156" s="35" t="s">
        <v>31095</v>
      </c>
      <c r="R5156" s="35" t="s">
        <v>30005</v>
      </c>
      <c r="S5156" s="35" t="s">
        <v>10775</v>
      </c>
      <c r="T5156" s="36" t="s">
        <v>45751</v>
      </c>
      <c r="U5156" s="39" t="str">
        <f>_xlfn.CONCAT(Tabel4[[#This Row],[Personnr.]],"-",Tabel4[[#This Row],[Afdeling]],"-",Tabel4[[#This Row],[ASS_Status]])</f>
        <v>27236-2941-Barsel u. løn m. pension (90)</v>
      </c>
    </row>
    <row r="5157" spans="13:21" x14ac:dyDescent="0.4">
      <c r="M5157" s="35" t="s">
        <v>10776</v>
      </c>
      <c r="N5157" s="35" t="s">
        <v>51810</v>
      </c>
      <c r="O5157" s="35" t="s">
        <v>10777</v>
      </c>
      <c r="P5157" s="35" t="s">
        <v>34464</v>
      </c>
      <c r="Q5157" s="35" t="s">
        <v>29721</v>
      </c>
      <c r="R5157" s="35" t="s">
        <v>29722</v>
      </c>
      <c r="S5157" s="35" t="s">
        <v>10778</v>
      </c>
      <c r="T5157" s="36" t="s">
        <v>125</v>
      </c>
      <c r="U5157" s="39" t="str">
        <f>_xlfn.CONCAT(Tabel4[[#This Row],[Personnr.]],"-",Tabel4[[#This Row],[Afdeling]],"-",Tabel4[[#This Row],[ASS_Status]])</f>
        <v>17788-2235-Aktiv ansættelse</v>
      </c>
    </row>
    <row r="5158" spans="13:21" ht="33.75" x14ac:dyDescent="0.4">
      <c r="M5158" s="35" t="s">
        <v>10779</v>
      </c>
      <c r="N5158" s="35" t="s">
        <v>51811</v>
      </c>
      <c r="O5158" s="35" t="s">
        <v>10780</v>
      </c>
      <c r="P5158" s="35" t="s">
        <v>34465</v>
      </c>
      <c r="Q5158" s="35" t="s">
        <v>29721</v>
      </c>
      <c r="R5158" s="35" t="s">
        <v>34466</v>
      </c>
      <c r="S5158" s="35" t="s">
        <v>10781</v>
      </c>
      <c r="T5158" s="36" t="s">
        <v>818</v>
      </c>
      <c r="U5158" s="39" t="str">
        <f>_xlfn.CONCAT(Tabel4[[#This Row],[Personnr.]],"-",Tabel4[[#This Row],[Afdeling]],"-",Tabel4[[#This Row],[ASS_Status]])</f>
        <v>30639-8340-Aktiv ansættelse</v>
      </c>
    </row>
    <row r="5159" spans="13:21" x14ac:dyDescent="0.4">
      <c r="M5159" s="35" t="s">
        <v>10782</v>
      </c>
      <c r="N5159" s="35" t="s">
        <v>51812</v>
      </c>
      <c r="O5159" s="35" t="s">
        <v>10783</v>
      </c>
      <c r="P5159" s="35" t="s">
        <v>34467</v>
      </c>
      <c r="Q5159" s="35" t="s">
        <v>29721</v>
      </c>
      <c r="R5159" s="35" t="s">
        <v>29726</v>
      </c>
      <c r="S5159" s="35" t="s">
        <v>10784</v>
      </c>
      <c r="T5159" s="36" t="s">
        <v>719</v>
      </c>
      <c r="U5159" s="39" t="str">
        <f>_xlfn.CONCAT(Tabel4[[#This Row],[Personnr.]],"-",Tabel4[[#This Row],[Afdeling]],"-",Tabel4[[#This Row],[ASS_Status]])</f>
        <v>26894-6215-Aktiv ansættelse</v>
      </c>
    </row>
    <row r="5160" spans="13:21" x14ac:dyDescent="0.4">
      <c r="M5160" s="35" t="s">
        <v>44769</v>
      </c>
      <c r="N5160" s="35" t="s">
        <v>51813</v>
      </c>
      <c r="O5160" s="35" t="s">
        <v>44770</v>
      </c>
      <c r="P5160" s="35" t="s">
        <v>43189</v>
      </c>
      <c r="Q5160" s="35" t="s">
        <v>29721</v>
      </c>
      <c r="R5160" s="35" t="s">
        <v>29737</v>
      </c>
      <c r="S5160" s="35" t="s">
        <v>43190</v>
      </c>
      <c r="T5160" s="36" t="s">
        <v>29708</v>
      </c>
      <c r="U5160" s="39" t="str">
        <f>_xlfn.CONCAT(Tabel4[[#This Row],[Personnr.]],"-",Tabel4[[#This Row],[Afdeling]],"-",Tabel4[[#This Row],[ASS_Status]])</f>
        <v>36350-2738-Aktiv ansættelse</v>
      </c>
    </row>
    <row r="5161" spans="13:21" x14ac:dyDescent="0.4">
      <c r="M5161" s="35" t="s">
        <v>10785</v>
      </c>
      <c r="N5161" s="35" t="s">
        <v>51814</v>
      </c>
      <c r="O5161" s="35" t="s">
        <v>10786</v>
      </c>
      <c r="P5161" s="35" t="s">
        <v>34468</v>
      </c>
      <c r="Q5161" s="35" t="s">
        <v>29718</v>
      </c>
      <c r="R5161" s="35" t="s">
        <v>30287</v>
      </c>
      <c r="S5161" s="35" t="s">
        <v>10787</v>
      </c>
      <c r="T5161" s="36" t="s">
        <v>299</v>
      </c>
      <c r="U5161" s="39" t="str">
        <f>_xlfn.CONCAT(Tabel4[[#This Row],[Personnr.]],"-",Tabel4[[#This Row],[Afdeling]],"-",Tabel4[[#This Row],[ASS_Status]])</f>
        <v>33189-2733-Inactive - Payroll Eligible</v>
      </c>
    </row>
    <row r="5162" spans="13:21" x14ac:dyDescent="0.4">
      <c r="M5162" s="35" t="s">
        <v>10788</v>
      </c>
      <c r="N5162" s="35" t="s">
        <v>51815</v>
      </c>
      <c r="O5162" s="35" t="s">
        <v>10789</v>
      </c>
      <c r="P5162" s="35" t="s">
        <v>34469</v>
      </c>
      <c r="Q5162" s="35" t="s">
        <v>29718</v>
      </c>
      <c r="R5162" s="35" t="s">
        <v>29737</v>
      </c>
      <c r="S5162" s="35" t="s">
        <v>10790</v>
      </c>
      <c r="T5162" s="36" t="s">
        <v>31</v>
      </c>
      <c r="U5162" s="39" t="str">
        <f>_xlfn.CONCAT(Tabel4[[#This Row],[Personnr.]],"-",Tabel4[[#This Row],[Afdeling]],"-",Tabel4[[#This Row],[ASS_Status]])</f>
        <v>33311-0116-Inactive - Payroll Eligible</v>
      </c>
    </row>
    <row r="5163" spans="13:21" x14ac:dyDescent="0.4">
      <c r="M5163" s="35" t="s">
        <v>10791</v>
      </c>
      <c r="N5163" s="35" t="s">
        <v>51816</v>
      </c>
      <c r="O5163" s="35" t="s">
        <v>10792</v>
      </c>
      <c r="P5163" s="35" t="s">
        <v>34470</v>
      </c>
      <c r="Q5163" s="35" t="s">
        <v>29718</v>
      </c>
      <c r="R5163" s="35" t="s">
        <v>29737</v>
      </c>
      <c r="S5163" s="35" t="s">
        <v>10793</v>
      </c>
      <c r="T5163" s="36" t="s">
        <v>244</v>
      </c>
      <c r="U5163" s="39" t="str">
        <f>_xlfn.CONCAT(Tabel4[[#This Row],[Personnr.]],"-",Tabel4[[#This Row],[Afdeling]],"-",Tabel4[[#This Row],[ASS_Status]])</f>
        <v>22425-2514-Inactive - Payroll Eligible</v>
      </c>
    </row>
    <row r="5164" spans="13:21" x14ac:dyDescent="0.4">
      <c r="M5164" s="35" t="s">
        <v>10791</v>
      </c>
      <c r="N5164" s="35"/>
      <c r="O5164" s="35"/>
      <c r="P5164" s="35" t="s">
        <v>43191</v>
      </c>
      <c r="Q5164" s="35" t="s">
        <v>29721</v>
      </c>
      <c r="R5164" s="35" t="s">
        <v>29802</v>
      </c>
      <c r="S5164" s="35" t="s">
        <v>10793</v>
      </c>
      <c r="T5164" s="36" t="s">
        <v>244</v>
      </c>
      <c r="U5164" s="39" t="str">
        <f>_xlfn.CONCAT(Tabel4[[#This Row],[Personnr.]],"-",Tabel4[[#This Row],[Afdeling]],"-",Tabel4[[#This Row],[ASS_Status]])</f>
        <v>-2514-Aktiv ansættelse</v>
      </c>
    </row>
    <row r="5165" spans="13:21" x14ac:dyDescent="0.4">
      <c r="M5165" s="35" t="s">
        <v>10794</v>
      </c>
      <c r="N5165" s="35" t="s">
        <v>51817</v>
      </c>
      <c r="O5165" s="35" t="s">
        <v>10795</v>
      </c>
      <c r="P5165" s="35" t="s">
        <v>34471</v>
      </c>
      <c r="Q5165" s="35" t="s">
        <v>29718</v>
      </c>
      <c r="R5165" s="35" t="s">
        <v>29761</v>
      </c>
      <c r="S5165" s="35" t="s">
        <v>10796</v>
      </c>
      <c r="T5165" s="36" t="s">
        <v>27</v>
      </c>
      <c r="U5165" s="39" t="str">
        <f>_xlfn.CONCAT(Tabel4[[#This Row],[Personnr.]],"-",Tabel4[[#This Row],[Afdeling]],"-",Tabel4[[#This Row],[ASS_Status]])</f>
        <v>22838-0112-Inactive - Payroll Eligible</v>
      </c>
    </row>
    <row r="5166" spans="13:21" x14ac:dyDescent="0.4">
      <c r="M5166" s="35" t="s">
        <v>10797</v>
      </c>
      <c r="N5166" s="35" t="s">
        <v>51818</v>
      </c>
      <c r="O5166" s="35" t="s">
        <v>10798</v>
      </c>
      <c r="P5166" s="35" t="s">
        <v>34472</v>
      </c>
      <c r="Q5166" s="35" t="s">
        <v>29721</v>
      </c>
      <c r="R5166" s="35" t="s">
        <v>29965</v>
      </c>
      <c r="S5166" s="35" t="s">
        <v>10799</v>
      </c>
      <c r="T5166" s="36" t="s">
        <v>472</v>
      </c>
      <c r="U5166" s="39" t="str">
        <f>_xlfn.CONCAT(Tabel4[[#This Row],[Personnr.]],"-",Tabel4[[#This Row],[Afdeling]],"-",Tabel4[[#This Row],[ASS_Status]])</f>
        <v>24773-3195-Aktiv ansættelse</v>
      </c>
    </row>
    <row r="5167" spans="13:21" x14ac:dyDescent="0.4">
      <c r="M5167" s="35" t="s">
        <v>10800</v>
      </c>
      <c r="N5167" s="35" t="s">
        <v>51819</v>
      </c>
      <c r="O5167" s="35" t="s">
        <v>10801</v>
      </c>
      <c r="P5167" s="35" t="s">
        <v>34473</v>
      </c>
      <c r="Q5167" s="35" t="s">
        <v>29721</v>
      </c>
      <c r="R5167" s="35" t="s">
        <v>29748</v>
      </c>
      <c r="S5167" s="35" t="s">
        <v>10802</v>
      </c>
      <c r="T5167" s="36" t="s">
        <v>47372</v>
      </c>
      <c r="U5167" s="39" t="str">
        <f>_xlfn.CONCAT(Tabel4[[#This Row],[Personnr.]],"-",Tabel4[[#This Row],[Afdeling]],"-",Tabel4[[#This Row],[ASS_Status]])</f>
        <v>32802-2294-Aktiv ansættelse</v>
      </c>
    </row>
    <row r="5168" spans="13:21" x14ac:dyDescent="0.4">
      <c r="M5168" s="35" t="s">
        <v>10803</v>
      </c>
      <c r="N5168" s="35" t="s">
        <v>51820</v>
      </c>
      <c r="O5168" s="35" t="s">
        <v>10804</v>
      </c>
      <c r="P5168" s="35" t="s">
        <v>34474</v>
      </c>
      <c r="Q5168" s="35" t="s">
        <v>29718</v>
      </c>
      <c r="R5168" s="35" t="s">
        <v>29745</v>
      </c>
      <c r="S5168" s="35" t="s">
        <v>10805</v>
      </c>
      <c r="T5168" s="36" t="s">
        <v>723</v>
      </c>
      <c r="U5168" s="39" t="str">
        <f>_xlfn.CONCAT(Tabel4[[#This Row],[Personnr.]],"-",Tabel4[[#This Row],[Afdeling]],"-",Tabel4[[#This Row],[ASS_Status]])</f>
        <v>33517-6245-Inactive - Payroll Eligible</v>
      </c>
    </row>
    <row r="5169" spans="13:21" x14ac:dyDescent="0.4">
      <c r="M5169" s="35" t="s">
        <v>44771</v>
      </c>
      <c r="N5169" s="35" t="s">
        <v>51821</v>
      </c>
      <c r="O5169" s="35" t="s">
        <v>44772</v>
      </c>
      <c r="P5169" s="35" t="s">
        <v>43192</v>
      </c>
      <c r="Q5169" s="35" t="s">
        <v>29718</v>
      </c>
      <c r="R5169" s="35" t="s">
        <v>29745</v>
      </c>
      <c r="S5169" s="35" t="s">
        <v>43193</v>
      </c>
      <c r="T5169" s="36" t="s">
        <v>586</v>
      </c>
      <c r="U5169" s="39" t="str">
        <f>_xlfn.CONCAT(Tabel4[[#This Row],[Personnr.]],"-",Tabel4[[#This Row],[Afdeling]],"-",Tabel4[[#This Row],[ASS_Status]])</f>
        <v>36019-4200-Inactive - Payroll Eligible</v>
      </c>
    </row>
    <row r="5170" spans="13:21" x14ac:dyDescent="0.4">
      <c r="M5170" s="35" t="s">
        <v>44771</v>
      </c>
      <c r="N5170" s="35"/>
      <c r="O5170" s="35"/>
      <c r="P5170" s="35" t="s">
        <v>51822</v>
      </c>
      <c r="Q5170" s="35" t="s">
        <v>29718</v>
      </c>
      <c r="R5170" s="35" t="s">
        <v>29745</v>
      </c>
      <c r="S5170" s="35" t="s">
        <v>43193</v>
      </c>
      <c r="T5170" s="36" t="s">
        <v>586</v>
      </c>
      <c r="U5170" s="39" t="str">
        <f>_xlfn.CONCAT(Tabel4[[#This Row],[Personnr.]],"-",Tabel4[[#This Row],[Afdeling]],"-",Tabel4[[#This Row],[ASS_Status]])</f>
        <v>-4200-Inactive - Payroll Eligible</v>
      </c>
    </row>
    <row r="5171" spans="13:21" ht="33.75" x14ac:dyDescent="0.4">
      <c r="M5171" s="35" t="s">
        <v>51823</v>
      </c>
      <c r="N5171" s="35" t="s">
        <v>51824</v>
      </c>
      <c r="O5171" s="35" t="s">
        <v>51825</v>
      </c>
      <c r="P5171" s="35" t="s">
        <v>51826</v>
      </c>
      <c r="Q5171" s="35" t="s">
        <v>29721</v>
      </c>
      <c r="R5171" s="35" t="s">
        <v>29754</v>
      </c>
      <c r="S5171" s="35" t="s">
        <v>51827</v>
      </c>
      <c r="T5171" s="36" t="s">
        <v>358</v>
      </c>
      <c r="U5171" s="39" t="str">
        <f>_xlfn.CONCAT(Tabel4[[#This Row],[Personnr.]],"-",Tabel4[[#This Row],[Afdeling]],"-",Tabel4[[#This Row],[ASS_Status]])</f>
        <v>37556-2823-Aktiv ansættelse</v>
      </c>
    </row>
    <row r="5172" spans="13:21" x14ac:dyDescent="0.4">
      <c r="M5172" s="35" t="s">
        <v>10806</v>
      </c>
      <c r="N5172" s="35" t="s">
        <v>51828</v>
      </c>
      <c r="O5172" s="35" t="s">
        <v>10807</v>
      </c>
      <c r="P5172" s="35" t="s">
        <v>51829</v>
      </c>
      <c r="Q5172" s="35" t="s">
        <v>29721</v>
      </c>
      <c r="R5172" s="35" t="s">
        <v>29748</v>
      </c>
      <c r="S5172" s="35" t="s">
        <v>10808</v>
      </c>
      <c r="T5172" s="36" t="s">
        <v>371</v>
      </c>
      <c r="U5172" s="39" t="str">
        <f>_xlfn.CONCAT(Tabel4[[#This Row],[Personnr.]],"-",Tabel4[[#This Row],[Afdeling]],"-",Tabel4[[#This Row],[ASS_Status]])</f>
        <v>27346-2841-Aktiv ansættelse</v>
      </c>
    </row>
    <row r="5173" spans="13:21" x14ac:dyDescent="0.4">
      <c r="M5173" s="35" t="s">
        <v>10806</v>
      </c>
      <c r="N5173" s="35"/>
      <c r="O5173" s="35"/>
      <c r="P5173" s="35" t="s">
        <v>34475</v>
      </c>
      <c r="Q5173" s="35" t="s">
        <v>29718</v>
      </c>
      <c r="R5173" s="35" t="s">
        <v>29761</v>
      </c>
      <c r="S5173" s="35" t="s">
        <v>10808</v>
      </c>
      <c r="T5173" s="36" t="s">
        <v>361</v>
      </c>
      <c r="U5173" s="39" t="str">
        <f>_xlfn.CONCAT(Tabel4[[#This Row],[Personnr.]],"-",Tabel4[[#This Row],[Afdeling]],"-",Tabel4[[#This Row],[ASS_Status]])</f>
        <v>-2826-Inactive - Payroll Eligible</v>
      </c>
    </row>
    <row r="5174" spans="13:21" x14ac:dyDescent="0.4">
      <c r="M5174" s="35" t="s">
        <v>10809</v>
      </c>
      <c r="N5174" s="35" t="s">
        <v>51830</v>
      </c>
      <c r="O5174" s="35" t="s">
        <v>10810</v>
      </c>
      <c r="P5174" s="35" t="s">
        <v>34476</v>
      </c>
      <c r="Q5174" s="35" t="s">
        <v>29721</v>
      </c>
      <c r="R5174" s="35" t="s">
        <v>29745</v>
      </c>
      <c r="S5174" s="35" t="s">
        <v>10811</v>
      </c>
      <c r="T5174" s="36" t="s">
        <v>288</v>
      </c>
      <c r="U5174" s="39" t="str">
        <f>_xlfn.CONCAT(Tabel4[[#This Row],[Personnr.]],"-",Tabel4[[#This Row],[Afdeling]],"-",Tabel4[[#This Row],[ASS_Status]])</f>
        <v>26268-2694-Aktiv ansættelse</v>
      </c>
    </row>
    <row r="5175" spans="13:21" x14ac:dyDescent="0.4">
      <c r="M5175" s="35" t="s">
        <v>10809</v>
      </c>
      <c r="N5175" s="35"/>
      <c r="O5175" s="35"/>
      <c r="P5175" s="35" t="s">
        <v>34477</v>
      </c>
      <c r="Q5175" s="35" t="s">
        <v>29718</v>
      </c>
      <c r="R5175" s="35" t="s">
        <v>29754</v>
      </c>
      <c r="S5175" s="35" t="s">
        <v>10811</v>
      </c>
      <c r="T5175" s="36" t="s">
        <v>129</v>
      </c>
      <c r="U5175" s="39" t="str">
        <f>_xlfn.CONCAT(Tabel4[[#This Row],[Personnr.]],"-",Tabel4[[#This Row],[Afdeling]],"-",Tabel4[[#This Row],[ASS_Status]])</f>
        <v>-2239-Inactive - Payroll Eligible</v>
      </c>
    </row>
    <row r="5176" spans="13:21" x14ac:dyDescent="0.4">
      <c r="M5176" s="35" t="s">
        <v>10812</v>
      </c>
      <c r="N5176" s="35" t="s">
        <v>51831</v>
      </c>
      <c r="O5176" s="35" t="s">
        <v>10813</v>
      </c>
      <c r="P5176" s="35" t="s">
        <v>34478</v>
      </c>
      <c r="Q5176" s="35" t="s">
        <v>29721</v>
      </c>
      <c r="R5176" s="35" t="s">
        <v>29754</v>
      </c>
      <c r="S5176" s="35" t="s">
        <v>10814</v>
      </c>
      <c r="T5176" s="36" t="s">
        <v>758</v>
      </c>
      <c r="U5176" s="39" t="str">
        <f>_xlfn.CONCAT(Tabel4[[#This Row],[Personnr.]],"-",Tabel4[[#This Row],[Afdeling]],"-",Tabel4[[#This Row],[ASS_Status]])</f>
        <v>30266-7720-Aktiv ansættelse</v>
      </c>
    </row>
    <row r="5177" spans="13:21" ht="33.75" x14ac:dyDescent="0.4">
      <c r="M5177" s="35" t="s">
        <v>10815</v>
      </c>
      <c r="N5177" s="35"/>
      <c r="O5177" s="35" t="s">
        <v>10816</v>
      </c>
      <c r="P5177" s="35" t="s">
        <v>34479</v>
      </c>
      <c r="Q5177" s="35" t="s">
        <v>29718</v>
      </c>
      <c r="R5177" s="35" t="s">
        <v>30114</v>
      </c>
      <c r="S5177" s="35" t="s">
        <v>10817</v>
      </c>
      <c r="T5177" s="36" t="s">
        <v>453</v>
      </c>
      <c r="U5177" s="39" t="str">
        <f>_xlfn.CONCAT(Tabel4[[#This Row],[Personnr.]],"-",Tabel4[[#This Row],[Afdeling]],"-",Tabel4[[#This Row],[ASS_Status]])</f>
        <v>32490-3121-Inactive - Payroll Eligible</v>
      </c>
    </row>
    <row r="5178" spans="13:21" ht="33.75" x14ac:dyDescent="0.4">
      <c r="M5178" s="35" t="s">
        <v>10818</v>
      </c>
      <c r="N5178" s="35" t="s">
        <v>51832</v>
      </c>
      <c r="O5178" s="35" t="s">
        <v>10819</v>
      </c>
      <c r="P5178" s="35" t="s">
        <v>34480</v>
      </c>
      <c r="Q5178" s="35" t="s">
        <v>29721</v>
      </c>
      <c r="R5178" s="35" t="s">
        <v>29780</v>
      </c>
      <c r="S5178" s="35" t="s">
        <v>10820</v>
      </c>
      <c r="T5178" s="36" t="s">
        <v>89</v>
      </c>
      <c r="U5178" s="39" t="str">
        <f>_xlfn.CONCAT(Tabel4[[#This Row],[Personnr.]],"-",Tabel4[[#This Row],[Afdeling]],"-",Tabel4[[#This Row],[ASS_Status]])</f>
        <v>1337-1130-Aktiv ansættelse</v>
      </c>
    </row>
    <row r="5179" spans="13:21" x14ac:dyDescent="0.4">
      <c r="M5179" s="35" t="s">
        <v>10821</v>
      </c>
      <c r="N5179" s="35" t="s">
        <v>51833</v>
      </c>
      <c r="O5179" s="35" t="s">
        <v>10822</v>
      </c>
      <c r="P5179" s="35" t="s">
        <v>34481</v>
      </c>
      <c r="Q5179" s="35" t="s">
        <v>29721</v>
      </c>
      <c r="R5179" s="35" t="s">
        <v>29719</v>
      </c>
      <c r="S5179" s="35" t="s">
        <v>10823</v>
      </c>
      <c r="T5179" s="36" t="s">
        <v>755</v>
      </c>
      <c r="U5179" s="39" t="str">
        <f>_xlfn.CONCAT(Tabel4[[#This Row],[Personnr.]],"-",Tabel4[[#This Row],[Afdeling]],"-",Tabel4[[#This Row],[ASS_Status]])</f>
        <v>16666-7700-Aktiv ansættelse</v>
      </c>
    </row>
    <row r="5180" spans="13:21" x14ac:dyDescent="0.4">
      <c r="M5180" s="35" t="s">
        <v>10824</v>
      </c>
      <c r="N5180" s="35" t="s">
        <v>51834</v>
      </c>
      <c r="O5180" s="35" t="s">
        <v>326</v>
      </c>
      <c r="P5180" s="35" t="s">
        <v>34482</v>
      </c>
      <c r="Q5180" s="35" t="s">
        <v>29718</v>
      </c>
      <c r="R5180" s="35" t="s">
        <v>29722</v>
      </c>
      <c r="S5180" s="35" t="s">
        <v>10825</v>
      </c>
      <c r="T5180" s="36" t="s">
        <v>245</v>
      </c>
      <c r="U5180" s="39" t="str">
        <f>_xlfn.CONCAT(Tabel4[[#This Row],[Personnr.]],"-",Tabel4[[#This Row],[Afdeling]],"-",Tabel4[[#This Row],[ASS_Status]])</f>
        <v>2778-2516-Inactive - Payroll Eligible</v>
      </c>
    </row>
    <row r="5181" spans="13:21" ht="33.75" x14ac:dyDescent="0.4">
      <c r="M5181" s="35" t="s">
        <v>10826</v>
      </c>
      <c r="N5181" s="35" t="s">
        <v>51835</v>
      </c>
      <c r="O5181" s="35" t="s">
        <v>10827</v>
      </c>
      <c r="P5181" s="35" t="s">
        <v>34483</v>
      </c>
      <c r="Q5181" s="35" t="s">
        <v>29721</v>
      </c>
      <c r="R5181" s="35" t="s">
        <v>29722</v>
      </c>
      <c r="S5181" s="35" t="s">
        <v>10828</v>
      </c>
      <c r="T5181" s="36" t="s">
        <v>550</v>
      </c>
      <c r="U5181" s="39" t="str">
        <f>_xlfn.CONCAT(Tabel4[[#This Row],[Personnr.]],"-",Tabel4[[#This Row],[Afdeling]],"-",Tabel4[[#This Row],[ASS_Status]])</f>
        <v>13440-3452-Aktiv ansættelse</v>
      </c>
    </row>
    <row r="5182" spans="13:21" x14ac:dyDescent="0.4">
      <c r="M5182" s="35" t="s">
        <v>10829</v>
      </c>
      <c r="N5182" s="35" t="s">
        <v>51836</v>
      </c>
      <c r="O5182" s="35" t="s">
        <v>10830</v>
      </c>
      <c r="P5182" s="35" t="s">
        <v>34484</v>
      </c>
      <c r="Q5182" s="35" t="s">
        <v>29721</v>
      </c>
      <c r="R5182" s="35" t="s">
        <v>29722</v>
      </c>
      <c r="S5182" s="35" t="s">
        <v>10831</v>
      </c>
      <c r="T5182" s="36" t="s">
        <v>550</v>
      </c>
      <c r="U5182" s="39" t="str">
        <f>_xlfn.CONCAT(Tabel4[[#This Row],[Personnr.]],"-",Tabel4[[#This Row],[Afdeling]],"-",Tabel4[[#This Row],[ASS_Status]])</f>
        <v>13441-3452-Aktiv ansættelse</v>
      </c>
    </row>
    <row r="5183" spans="13:21" ht="33.75" x14ac:dyDescent="0.4">
      <c r="M5183" s="35" t="s">
        <v>10832</v>
      </c>
      <c r="N5183" s="35" t="s">
        <v>51837</v>
      </c>
      <c r="O5183" s="35" t="s">
        <v>10833</v>
      </c>
      <c r="P5183" s="35" t="s">
        <v>34485</v>
      </c>
      <c r="Q5183" s="35" t="s">
        <v>29721</v>
      </c>
      <c r="R5183" s="35" t="s">
        <v>29786</v>
      </c>
      <c r="S5183" s="35" t="s">
        <v>10834</v>
      </c>
      <c r="T5183" s="36" t="s">
        <v>93</v>
      </c>
      <c r="U5183" s="39" t="str">
        <f>_xlfn.CONCAT(Tabel4[[#This Row],[Personnr.]],"-",Tabel4[[#This Row],[Afdeling]],"-",Tabel4[[#This Row],[ASS_Status]])</f>
        <v>1329-1140-Aktiv ansættelse</v>
      </c>
    </row>
    <row r="5184" spans="13:21" x14ac:dyDescent="0.4">
      <c r="M5184" s="35" t="s">
        <v>10835</v>
      </c>
      <c r="N5184" s="35" t="s">
        <v>51838</v>
      </c>
      <c r="O5184" s="35" t="s">
        <v>327</v>
      </c>
      <c r="P5184" s="35" t="s">
        <v>34486</v>
      </c>
      <c r="Q5184" s="35" t="s">
        <v>29721</v>
      </c>
      <c r="R5184" s="35" t="s">
        <v>29722</v>
      </c>
      <c r="S5184" s="35" t="s">
        <v>7810</v>
      </c>
      <c r="T5184" s="36" t="s">
        <v>243</v>
      </c>
      <c r="U5184" s="39" t="str">
        <f>_xlfn.CONCAT(Tabel4[[#This Row],[Personnr.]],"-",Tabel4[[#This Row],[Afdeling]],"-",Tabel4[[#This Row],[ASS_Status]])</f>
        <v>2779-2512-Aktiv ansættelse</v>
      </c>
    </row>
    <row r="5185" spans="13:21" x14ac:dyDescent="0.4">
      <c r="M5185" s="35" t="s">
        <v>10836</v>
      </c>
      <c r="N5185" s="35" t="s">
        <v>51839</v>
      </c>
      <c r="O5185" s="35" t="s">
        <v>10837</v>
      </c>
      <c r="P5185" s="35" t="s">
        <v>34487</v>
      </c>
      <c r="Q5185" s="35" t="s">
        <v>29718</v>
      </c>
      <c r="R5185" s="35" t="s">
        <v>29874</v>
      </c>
      <c r="S5185" s="35" t="s">
        <v>10838</v>
      </c>
      <c r="T5185" s="36" t="s">
        <v>36</v>
      </c>
      <c r="U5185" s="39" t="str">
        <f>_xlfn.CONCAT(Tabel4[[#This Row],[Personnr.]],"-",Tabel4[[#This Row],[Afdeling]],"-",Tabel4[[#This Row],[ASS_Status]])</f>
        <v>26471-0121-Inactive - Payroll Eligible</v>
      </c>
    </row>
    <row r="5186" spans="13:21" x14ac:dyDescent="0.4">
      <c r="M5186" s="35" t="s">
        <v>10839</v>
      </c>
      <c r="N5186" s="35" t="s">
        <v>51840</v>
      </c>
      <c r="O5186" s="35" t="s">
        <v>10840</v>
      </c>
      <c r="P5186" s="35" t="s">
        <v>34488</v>
      </c>
      <c r="Q5186" s="35" t="s">
        <v>29721</v>
      </c>
      <c r="R5186" s="35" t="s">
        <v>29722</v>
      </c>
      <c r="S5186" s="35" t="s">
        <v>10841</v>
      </c>
      <c r="T5186" s="36" t="s">
        <v>29701</v>
      </c>
      <c r="U5186" s="39" t="str">
        <f>_xlfn.CONCAT(Tabel4[[#This Row],[Personnr.]],"-",Tabel4[[#This Row],[Afdeling]],"-",Tabel4[[#This Row],[ASS_Status]])</f>
        <v>16329-1020-Aktiv ansættelse</v>
      </c>
    </row>
    <row r="5187" spans="13:21" x14ac:dyDescent="0.4">
      <c r="M5187" s="35" t="s">
        <v>10842</v>
      </c>
      <c r="N5187" s="35" t="s">
        <v>51841</v>
      </c>
      <c r="O5187" s="35" t="s">
        <v>10843</v>
      </c>
      <c r="P5187" s="35" t="s">
        <v>34489</v>
      </c>
      <c r="Q5187" s="35" t="s">
        <v>29721</v>
      </c>
      <c r="R5187" s="35" t="s">
        <v>29719</v>
      </c>
      <c r="S5187" s="35" t="s">
        <v>10844</v>
      </c>
      <c r="T5187" s="36" t="s">
        <v>442</v>
      </c>
      <c r="U5187" s="39" t="str">
        <f>_xlfn.CONCAT(Tabel4[[#This Row],[Personnr.]],"-",Tabel4[[#This Row],[Afdeling]],"-",Tabel4[[#This Row],[ASS_Status]])</f>
        <v>10360-3080-Aktiv ansættelse</v>
      </c>
    </row>
    <row r="5188" spans="13:21" x14ac:dyDescent="0.4">
      <c r="M5188" s="35" t="s">
        <v>10845</v>
      </c>
      <c r="N5188" s="35" t="s">
        <v>51842</v>
      </c>
      <c r="O5188" s="35" t="s">
        <v>10846</v>
      </c>
      <c r="P5188" s="35" t="s">
        <v>34490</v>
      </c>
      <c r="Q5188" s="35" t="s">
        <v>29718</v>
      </c>
      <c r="R5188" s="35" t="s">
        <v>29737</v>
      </c>
      <c r="S5188" s="35" t="s">
        <v>10847</v>
      </c>
      <c r="T5188" s="36" t="s">
        <v>247</v>
      </c>
      <c r="U5188" s="39" t="str">
        <f>_xlfn.CONCAT(Tabel4[[#This Row],[Personnr.]],"-",Tabel4[[#This Row],[Afdeling]],"-",Tabel4[[#This Row],[ASS_Status]])</f>
        <v>31174-2521-Inactive - Payroll Eligible</v>
      </c>
    </row>
    <row r="5189" spans="13:21" ht="33.75" x14ac:dyDescent="0.4">
      <c r="M5189" s="35" t="s">
        <v>10848</v>
      </c>
      <c r="N5189" s="35" t="s">
        <v>51843</v>
      </c>
      <c r="O5189" s="35" t="s">
        <v>10849</v>
      </c>
      <c r="P5189" s="35" t="s">
        <v>34491</v>
      </c>
      <c r="Q5189" s="35" t="s">
        <v>29721</v>
      </c>
      <c r="R5189" s="35" t="s">
        <v>29719</v>
      </c>
      <c r="S5189" s="35" t="s">
        <v>10850</v>
      </c>
      <c r="T5189" s="36" t="s">
        <v>749</v>
      </c>
      <c r="U5189" s="39" t="str">
        <f>_xlfn.CONCAT(Tabel4[[#This Row],[Personnr.]],"-",Tabel4[[#This Row],[Afdeling]],"-",Tabel4[[#This Row],[ASS_Status]])</f>
        <v>24341-7210-Aktiv ansættelse</v>
      </c>
    </row>
    <row r="5190" spans="13:21" x14ac:dyDescent="0.4">
      <c r="M5190" s="35" t="s">
        <v>10851</v>
      </c>
      <c r="N5190" s="35" t="s">
        <v>51844</v>
      </c>
      <c r="O5190" s="35" t="s">
        <v>10852</v>
      </c>
      <c r="P5190" s="35" t="s">
        <v>34492</v>
      </c>
      <c r="Q5190" s="35" t="s">
        <v>29718</v>
      </c>
      <c r="R5190" s="35" t="s">
        <v>29745</v>
      </c>
      <c r="S5190" s="35" t="s">
        <v>10853</v>
      </c>
      <c r="T5190" s="36" t="s">
        <v>39</v>
      </c>
      <c r="U5190" s="39" t="str">
        <f>_xlfn.CONCAT(Tabel4[[#This Row],[Personnr.]],"-",Tabel4[[#This Row],[Afdeling]],"-",Tabel4[[#This Row],[ASS_Status]])</f>
        <v>32090-0132-Inactive - Payroll Eligible</v>
      </c>
    </row>
    <row r="5191" spans="13:21" ht="33.75" x14ac:dyDescent="0.4">
      <c r="M5191" s="35" t="s">
        <v>10854</v>
      </c>
      <c r="N5191" s="35" t="s">
        <v>51845</v>
      </c>
      <c r="O5191" s="35" t="s">
        <v>10855</v>
      </c>
      <c r="P5191" s="35" t="s">
        <v>34493</v>
      </c>
      <c r="Q5191" s="35" t="s">
        <v>29721</v>
      </c>
      <c r="R5191" s="35" t="s">
        <v>29802</v>
      </c>
      <c r="S5191" s="35" t="s">
        <v>10856</v>
      </c>
      <c r="T5191" s="36" t="s">
        <v>626</v>
      </c>
      <c r="U5191" s="39" t="str">
        <f>_xlfn.CONCAT(Tabel4[[#This Row],[Personnr.]],"-",Tabel4[[#This Row],[Afdeling]],"-",Tabel4[[#This Row],[ASS_Status]])</f>
        <v>16992-4650-Aktiv ansættelse</v>
      </c>
    </row>
    <row r="5192" spans="13:21" ht="33.75" x14ac:dyDescent="0.4">
      <c r="M5192" s="35" t="s">
        <v>10857</v>
      </c>
      <c r="N5192" s="35" t="s">
        <v>51846</v>
      </c>
      <c r="O5192" s="35" t="s">
        <v>10858</v>
      </c>
      <c r="P5192" s="35" t="s">
        <v>34494</v>
      </c>
      <c r="Q5192" s="35" t="s">
        <v>29718</v>
      </c>
      <c r="R5192" s="35" t="s">
        <v>29786</v>
      </c>
      <c r="S5192" s="35" t="s">
        <v>10859</v>
      </c>
      <c r="T5192" s="36" t="s">
        <v>299</v>
      </c>
      <c r="U5192" s="39" t="str">
        <f>_xlfn.CONCAT(Tabel4[[#This Row],[Personnr.]],"-",Tabel4[[#This Row],[Afdeling]],"-",Tabel4[[#This Row],[ASS_Status]])</f>
        <v>30660-2733-Inactive - Payroll Eligible</v>
      </c>
    </row>
    <row r="5193" spans="13:21" x14ac:dyDescent="0.4">
      <c r="M5193" s="35" t="s">
        <v>51847</v>
      </c>
      <c r="N5193" s="35" t="s">
        <v>51848</v>
      </c>
      <c r="O5193" s="35" t="s">
        <v>51849</v>
      </c>
      <c r="P5193" s="35" t="s">
        <v>51850</v>
      </c>
      <c r="Q5193" s="35" t="s">
        <v>29721</v>
      </c>
      <c r="R5193" s="35" t="s">
        <v>29745</v>
      </c>
      <c r="S5193" s="35" t="s">
        <v>51851</v>
      </c>
      <c r="T5193" s="36" t="s">
        <v>725</v>
      </c>
      <c r="U5193" s="39" t="str">
        <f>_xlfn.CONCAT(Tabel4[[#This Row],[Personnr.]],"-",Tabel4[[#This Row],[Afdeling]],"-",Tabel4[[#This Row],[ASS_Status]])</f>
        <v>36940-6265-Aktiv ansættelse</v>
      </c>
    </row>
    <row r="5194" spans="13:21" ht="33.75" x14ac:dyDescent="0.4">
      <c r="M5194" s="35" t="s">
        <v>10860</v>
      </c>
      <c r="N5194" s="35" t="s">
        <v>51852</v>
      </c>
      <c r="O5194" s="35" t="s">
        <v>10861</v>
      </c>
      <c r="P5194" s="35" t="s">
        <v>34495</v>
      </c>
      <c r="Q5194" s="35" t="s">
        <v>29721</v>
      </c>
      <c r="R5194" s="35" t="s">
        <v>29748</v>
      </c>
      <c r="S5194" s="35" t="s">
        <v>10862</v>
      </c>
      <c r="T5194" s="36" t="s">
        <v>46052</v>
      </c>
      <c r="U5194" s="39" t="str">
        <f>_xlfn.CONCAT(Tabel4[[#This Row],[Personnr.]],"-",Tabel4[[#This Row],[Afdeling]],"-",Tabel4[[#This Row],[ASS_Status]])</f>
        <v>12019-1222-Aktiv ansættelse</v>
      </c>
    </row>
    <row r="5195" spans="13:21" ht="33.75" x14ac:dyDescent="0.4">
      <c r="M5195" s="35" t="s">
        <v>27947</v>
      </c>
      <c r="N5195" s="35" t="s">
        <v>51853</v>
      </c>
      <c r="O5195" s="35" t="s">
        <v>27948</v>
      </c>
      <c r="P5195" s="35" t="s">
        <v>34496</v>
      </c>
      <c r="Q5195" s="35" t="s">
        <v>29718</v>
      </c>
      <c r="R5195" s="35" t="s">
        <v>29745</v>
      </c>
      <c r="S5195" s="35" t="s">
        <v>27949</v>
      </c>
      <c r="T5195" s="36" t="s">
        <v>725</v>
      </c>
      <c r="U5195" s="39" t="str">
        <f>_xlfn.CONCAT(Tabel4[[#This Row],[Personnr.]],"-",Tabel4[[#This Row],[Afdeling]],"-",Tabel4[[#This Row],[ASS_Status]])</f>
        <v>34808-6265-Inactive - Payroll Eligible</v>
      </c>
    </row>
    <row r="5196" spans="13:21" x14ac:dyDescent="0.4">
      <c r="M5196" s="35" t="s">
        <v>10863</v>
      </c>
      <c r="N5196" s="35" t="s">
        <v>51854</v>
      </c>
      <c r="O5196" s="35" t="s">
        <v>10864</v>
      </c>
      <c r="P5196" s="35" t="s">
        <v>34497</v>
      </c>
      <c r="Q5196" s="35" t="s">
        <v>29718</v>
      </c>
      <c r="R5196" s="35" t="s">
        <v>29737</v>
      </c>
      <c r="S5196" s="35" t="s">
        <v>10865</v>
      </c>
      <c r="T5196" s="36" t="s">
        <v>48</v>
      </c>
      <c r="U5196" s="39" t="str">
        <f>_xlfn.CONCAT(Tabel4[[#This Row],[Personnr.]],"-",Tabel4[[#This Row],[Afdeling]],"-",Tabel4[[#This Row],[ASS_Status]])</f>
        <v>32188-1022-Inactive - Payroll Eligible</v>
      </c>
    </row>
    <row r="5197" spans="13:21" x14ac:dyDescent="0.4">
      <c r="M5197" s="35" t="s">
        <v>10866</v>
      </c>
      <c r="N5197" s="35" t="s">
        <v>51855</v>
      </c>
      <c r="O5197" s="35" t="s">
        <v>10867</v>
      </c>
      <c r="P5197" s="35" t="s">
        <v>34498</v>
      </c>
      <c r="Q5197" s="35" t="s">
        <v>29718</v>
      </c>
      <c r="R5197" s="35" t="s">
        <v>29745</v>
      </c>
      <c r="S5197" s="35" t="s">
        <v>10868</v>
      </c>
      <c r="T5197" s="36" t="s">
        <v>39</v>
      </c>
      <c r="U5197" s="39" t="str">
        <f>_xlfn.CONCAT(Tabel4[[#This Row],[Personnr.]],"-",Tabel4[[#This Row],[Afdeling]],"-",Tabel4[[#This Row],[ASS_Status]])</f>
        <v>33705-0132-Inactive - Payroll Eligible</v>
      </c>
    </row>
    <row r="5198" spans="13:21" x14ac:dyDescent="0.4">
      <c r="M5198" s="35" t="s">
        <v>10866</v>
      </c>
      <c r="N5198" s="35"/>
      <c r="O5198" s="35"/>
      <c r="P5198" s="35" t="s">
        <v>43194</v>
      </c>
      <c r="Q5198" s="35" t="s">
        <v>29721</v>
      </c>
      <c r="R5198" s="35" t="s">
        <v>29748</v>
      </c>
      <c r="S5198" s="35" t="s">
        <v>10868</v>
      </c>
      <c r="T5198" s="36" t="s">
        <v>138</v>
      </c>
      <c r="U5198" s="39" t="str">
        <f>_xlfn.CONCAT(Tabel4[[#This Row],[Personnr.]],"-",Tabel4[[#This Row],[Afdeling]],"-",Tabel4[[#This Row],[ASS_Status]])</f>
        <v>-2253-Aktiv ansættelse</v>
      </c>
    </row>
    <row r="5199" spans="13:21" x14ac:dyDescent="0.4">
      <c r="M5199" s="35" t="s">
        <v>10869</v>
      </c>
      <c r="N5199" s="35" t="s">
        <v>51856</v>
      </c>
      <c r="O5199" s="35" t="s">
        <v>10870</v>
      </c>
      <c r="P5199" s="35" t="s">
        <v>34499</v>
      </c>
      <c r="Q5199" s="35" t="s">
        <v>29718</v>
      </c>
      <c r="R5199" s="35" t="s">
        <v>29748</v>
      </c>
      <c r="S5199" s="35" t="s">
        <v>10871</v>
      </c>
      <c r="T5199" s="36" t="s">
        <v>93</v>
      </c>
      <c r="U5199" s="39" t="str">
        <f>_xlfn.CONCAT(Tabel4[[#This Row],[Personnr.]],"-",Tabel4[[#This Row],[Afdeling]],"-",Tabel4[[#This Row],[ASS_Status]])</f>
        <v>30757-1140-Inactive - Payroll Eligible</v>
      </c>
    </row>
    <row r="5200" spans="13:21" x14ac:dyDescent="0.4">
      <c r="M5200" s="35" t="s">
        <v>10872</v>
      </c>
      <c r="N5200" s="35"/>
      <c r="O5200" s="35" t="s">
        <v>10873</v>
      </c>
      <c r="P5200" s="35" t="s">
        <v>34500</v>
      </c>
      <c r="Q5200" s="35" t="s">
        <v>29718</v>
      </c>
      <c r="R5200" s="35" t="s">
        <v>29745</v>
      </c>
      <c r="S5200" s="35" t="s">
        <v>10874</v>
      </c>
      <c r="T5200" s="36" t="s">
        <v>39</v>
      </c>
      <c r="U5200" s="39" t="str">
        <f>_xlfn.CONCAT(Tabel4[[#This Row],[Personnr.]],"-",Tabel4[[#This Row],[Afdeling]],"-",Tabel4[[#This Row],[ASS_Status]])</f>
        <v>33078-0132-Inactive - Payroll Eligible</v>
      </c>
    </row>
    <row r="5201" spans="13:21" x14ac:dyDescent="0.4">
      <c r="M5201" s="35" t="s">
        <v>10875</v>
      </c>
      <c r="N5201" s="35" t="s">
        <v>51857</v>
      </c>
      <c r="O5201" s="35" t="s">
        <v>10876</v>
      </c>
      <c r="P5201" s="35" t="s">
        <v>34501</v>
      </c>
      <c r="Q5201" s="35" t="s">
        <v>29718</v>
      </c>
      <c r="R5201" s="35" t="s">
        <v>29754</v>
      </c>
      <c r="S5201" s="35" t="s">
        <v>10877</v>
      </c>
      <c r="T5201" s="36" t="s">
        <v>744</v>
      </c>
      <c r="U5201" s="39" t="str">
        <f>_xlfn.CONCAT(Tabel4[[#This Row],[Personnr.]],"-",Tabel4[[#This Row],[Afdeling]],"-",Tabel4[[#This Row],[ASS_Status]])</f>
        <v>33904-7100-Inactive - Payroll Eligible</v>
      </c>
    </row>
    <row r="5202" spans="13:21" x14ac:dyDescent="0.4">
      <c r="M5202" s="35" t="s">
        <v>10878</v>
      </c>
      <c r="N5202" s="35" t="s">
        <v>51858</v>
      </c>
      <c r="O5202" s="35" t="s">
        <v>10879</v>
      </c>
      <c r="P5202" s="35" t="s">
        <v>34502</v>
      </c>
      <c r="Q5202" s="35" t="s">
        <v>29718</v>
      </c>
      <c r="R5202" s="35" t="s">
        <v>29745</v>
      </c>
      <c r="S5202" s="35" t="s">
        <v>10880</v>
      </c>
      <c r="T5202" s="36" t="s">
        <v>758</v>
      </c>
      <c r="U5202" s="39" t="str">
        <f>_xlfn.CONCAT(Tabel4[[#This Row],[Personnr.]],"-",Tabel4[[#This Row],[Afdeling]],"-",Tabel4[[#This Row],[ASS_Status]])</f>
        <v>31109-7720-Inactive - Payroll Eligible</v>
      </c>
    </row>
    <row r="5203" spans="13:21" ht="33.75" x14ac:dyDescent="0.4">
      <c r="M5203" s="35" t="s">
        <v>10881</v>
      </c>
      <c r="N5203" s="35" t="s">
        <v>51859</v>
      </c>
      <c r="O5203" s="35" t="s">
        <v>10882</v>
      </c>
      <c r="P5203" s="35" t="s">
        <v>34503</v>
      </c>
      <c r="Q5203" s="35" t="s">
        <v>29718</v>
      </c>
      <c r="R5203" s="35" t="s">
        <v>29817</v>
      </c>
      <c r="S5203" s="35" t="s">
        <v>10883</v>
      </c>
      <c r="T5203" s="36" t="s">
        <v>76</v>
      </c>
      <c r="U5203" s="39" t="str">
        <f>_xlfn.CONCAT(Tabel4[[#This Row],[Personnr.]],"-",Tabel4[[#This Row],[Afdeling]],"-",Tabel4[[#This Row],[ASS_Status]])</f>
        <v>31658-1100-Inactive - Payroll Eligible</v>
      </c>
    </row>
    <row r="5204" spans="13:21" x14ac:dyDescent="0.4">
      <c r="M5204" s="35" t="s">
        <v>10884</v>
      </c>
      <c r="N5204" s="35" t="s">
        <v>51860</v>
      </c>
      <c r="O5204" s="35" t="s">
        <v>10885</v>
      </c>
      <c r="P5204" s="35" t="s">
        <v>34504</v>
      </c>
      <c r="Q5204" s="35" t="s">
        <v>29718</v>
      </c>
      <c r="R5204" s="35" t="s">
        <v>29745</v>
      </c>
      <c r="S5204" s="35" t="s">
        <v>10886</v>
      </c>
      <c r="T5204" s="36" t="s">
        <v>448</v>
      </c>
      <c r="U5204" s="39" t="str">
        <f>_xlfn.CONCAT(Tabel4[[#This Row],[Personnr.]],"-",Tabel4[[#This Row],[Afdeling]],"-",Tabel4[[#This Row],[ASS_Status]])</f>
        <v>33474-3099-Inactive - Payroll Eligible</v>
      </c>
    </row>
    <row r="5205" spans="13:21" x14ac:dyDescent="0.4">
      <c r="M5205" s="35" t="s">
        <v>10884</v>
      </c>
      <c r="N5205" s="35"/>
      <c r="O5205" s="35"/>
      <c r="P5205" s="35" t="s">
        <v>51861</v>
      </c>
      <c r="Q5205" s="35" t="s">
        <v>29721</v>
      </c>
      <c r="R5205" s="37" t="s">
        <v>29748</v>
      </c>
      <c r="S5205" s="35" t="s">
        <v>10886</v>
      </c>
      <c r="T5205" s="36" t="s">
        <v>432</v>
      </c>
      <c r="U5205" s="39" t="str">
        <f>_xlfn.CONCAT(Tabel4[[#This Row],[Personnr.]],"-",Tabel4[[#This Row],[Afdeling]],"-",Tabel4[[#This Row],[ASS_Status]])</f>
        <v>-3062-Aktiv ansættelse</v>
      </c>
    </row>
    <row r="5206" spans="13:21" x14ac:dyDescent="0.4">
      <c r="M5206" s="35" t="s">
        <v>51862</v>
      </c>
      <c r="N5206" s="35" t="s">
        <v>51863</v>
      </c>
      <c r="O5206" s="35" t="s">
        <v>51864</v>
      </c>
      <c r="P5206" s="35" t="s">
        <v>51865</v>
      </c>
      <c r="Q5206" s="35" t="s">
        <v>29718</v>
      </c>
      <c r="R5206" s="35" t="s">
        <v>29745</v>
      </c>
      <c r="S5206" s="35" t="s">
        <v>51866</v>
      </c>
      <c r="T5206" s="36" t="s">
        <v>586</v>
      </c>
      <c r="U5206" s="39" t="str">
        <f>_xlfn.CONCAT(Tabel4[[#This Row],[Personnr.]],"-",Tabel4[[#This Row],[Afdeling]],"-",Tabel4[[#This Row],[ASS_Status]])</f>
        <v>37124-4200-Inactive - Payroll Eligible</v>
      </c>
    </row>
    <row r="5207" spans="13:21" x14ac:dyDescent="0.4">
      <c r="M5207" s="35" t="s">
        <v>10887</v>
      </c>
      <c r="N5207" s="35" t="s">
        <v>51867</v>
      </c>
      <c r="O5207" s="35" t="s">
        <v>10888</v>
      </c>
      <c r="P5207" s="35" t="s">
        <v>34505</v>
      </c>
      <c r="Q5207" s="35" t="s">
        <v>29743</v>
      </c>
      <c r="R5207" s="35" t="s">
        <v>29829</v>
      </c>
      <c r="S5207" s="35" t="s">
        <v>10889</v>
      </c>
      <c r="T5207" s="36" t="s">
        <v>350</v>
      </c>
      <c r="U5207" s="39" t="str">
        <f>_xlfn.CONCAT(Tabel4[[#This Row],[Personnr.]],"-",Tabel4[[#This Row],[Afdeling]],"-",Tabel4[[#This Row],[ASS_Status]])</f>
        <v>1288-2810-Aktivt ansættelsesforhold</v>
      </c>
    </row>
    <row r="5208" spans="13:21" ht="33.75" x14ac:dyDescent="0.4">
      <c r="M5208" s="35" t="s">
        <v>10890</v>
      </c>
      <c r="N5208" s="35" t="s">
        <v>51868</v>
      </c>
      <c r="O5208" s="35" t="s">
        <v>10891</v>
      </c>
      <c r="P5208" s="35" t="s">
        <v>34506</v>
      </c>
      <c r="Q5208" s="35" t="s">
        <v>29721</v>
      </c>
      <c r="R5208" s="35" t="s">
        <v>29729</v>
      </c>
      <c r="S5208" s="35" t="s">
        <v>10892</v>
      </c>
      <c r="T5208" s="36" t="s">
        <v>47815</v>
      </c>
      <c r="U5208" s="39" t="str">
        <f>_xlfn.CONCAT(Tabel4[[#This Row],[Personnr.]],"-",Tabel4[[#This Row],[Afdeling]],"-",Tabel4[[#This Row],[ASS_Status]])</f>
        <v>6097-6260-Aktiv ansættelse</v>
      </c>
    </row>
    <row r="5209" spans="13:21" x14ac:dyDescent="0.4">
      <c r="M5209" s="35" t="s">
        <v>10893</v>
      </c>
      <c r="N5209" s="35" t="s">
        <v>51869</v>
      </c>
      <c r="O5209" s="35" t="s">
        <v>10894</v>
      </c>
      <c r="P5209" s="35" t="s">
        <v>34507</v>
      </c>
      <c r="Q5209" s="35" t="s">
        <v>29718</v>
      </c>
      <c r="R5209" s="35" t="s">
        <v>31025</v>
      </c>
      <c r="S5209" s="35" t="s">
        <v>10895</v>
      </c>
      <c r="T5209" s="36" t="s">
        <v>164</v>
      </c>
      <c r="U5209" s="39" t="str">
        <f>_xlfn.CONCAT(Tabel4[[#This Row],[Personnr.]],"-",Tabel4[[#This Row],[Afdeling]],"-",Tabel4[[#This Row],[ASS_Status]])</f>
        <v>3513-2313-Inactive - Payroll Eligible</v>
      </c>
    </row>
    <row r="5210" spans="13:21" x14ac:dyDescent="0.4">
      <c r="M5210" s="35" t="s">
        <v>10896</v>
      </c>
      <c r="N5210" s="35" t="s">
        <v>51870</v>
      </c>
      <c r="O5210" s="35" t="s">
        <v>10897</v>
      </c>
      <c r="P5210" s="35" t="s">
        <v>34508</v>
      </c>
      <c r="Q5210" s="35" t="s">
        <v>29718</v>
      </c>
      <c r="R5210" s="35" t="s">
        <v>29786</v>
      </c>
      <c r="S5210" s="35" t="s">
        <v>10898</v>
      </c>
      <c r="T5210" s="36" t="s">
        <v>287</v>
      </c>
      <c r="U5210" s="39" t="str">
        <f>_xlfn.CONCAT(Tabel4[[#This Row],[Personnr.]],"-",Tabel4[[#This Row],[Afdeling]],"-",Tabel4[[#This Row],[ASS_Status]])</f>
        <v>1418-2693-Inactive - Payroll Eligible</v>
      </c>
    </row>
    <row r="5211" spans="13:21" x14ac:dyDescent="0.4">
      <c r="M5211" s="35" t="s">
        <v>10899</v>
      </c>
      <c r="N5211" s="35"/>
      <c r="O5211" s="35" t="s">
        <v>10900</v>
      </c>
      <c r="P5211" s="35" t="s">
        <v>34509</v>
      </c>
      <c r="Q5211" s="35" t="s">
        <v>29718</v>
      </c>
      <c r="R5211" s="35" t="s">
        <v>30114</v>
      </c>
      <c r="S5211" s="35" t="s">
        <v>10901</v>
      </c>
      <c r="T5211" s="36" t="s">
        <v>453</v>
      </c>
      <c r="U5211" s="39" t="str">
        <f>_xlfn.CONCAT(Tabel4[[#This Row],[Personnr.]],"-",Tabel4[[#This Row],[Afdeling]],"-",Tabel4[[#This Row],[ASS_Status]])</f>
        <v>32173-3121-Inactive - Payroll Eligible</v>
      </c>
    </row>
    <row r="5212" spans="13:21" x14ac:dyDescent="0.4">
      <c r="M5212" s="35" t="s">
        <v>10902</v>
      </c>
      <c r="N5212" s="35" t="s">
        <v>51871</v>
      </c>
      <c r="O5212" s="35" t="s">
        <v>10903</v>
      </c>
      <c r="P5212" s="35" t="s">
        <v>34510</v>
      </c>
      <c r="Q5212" s="35" t="s">
        <v>29721</v>
      </c>
      <c r="R5212" s="35" t="s">
        <v>29965</v>
      </c>
      <c r="S5212" s="35" t="s">
        <v>10904</v>
      </c>
      <c r="T5212" s="36" t="s">
        <v>577</v>
      </c>
      <c r="U5212" s="39" t="str">
        <f>_xlfn.CONCAT(Tabel4[[#This Row],[Personnr.]],"-",Tabel4[[#This Row],[Afdeling]],"-",Tabel4[[#This Row],[ASS_Status]])</f>
        <v>292-4110-Aktiv ansættelse</v>
      </c>
    </row>
    <row r="5213" spans="13:21" x14ac:dyDescent="0.4">
      <c r="M5213" s="35" t="s">
        <v>44773</v>
      </c>
      <c r="N5213" s="35" t="s">
        <v>51872</v>
      </c>
      <c r="O5213" s="35" t="s">
        <v>44774</v>
      </c>
      <c r="P5213" s="35" t="s">
        <v>43195</v>
      </c>
      <c r="Q5213" s="35" t="s">
        <v>29718</v>
      </c>
      <c r="R5213" s="35" t="s">
        <v>29994</v>
      </c>
      <c r="S5213" s="35" t="s">
        <v>43196</v>
      </c>
      <c r="T5213" s="36" t="s">
        <v>573</v>
      </c>
      <c r="U5213" s="39" t="str">
        <f>_xlfn.CONCAT(Tabel4[[#This Row],[Personnr.]],"-",Tabel4[[#This Row],[Afdeling]],"-",Tabel4[[#This Row],[ASS_Status]])</f>
        <v>35954-3800-Inactive - Payroll Eligible</v>
      </c>
    </row>
    <row r="5214" spans="13:21" ht="33.75" x14ac:dyDescent="0.4">
      <c r="M5214" s="35" t="s">
        <v>10905</v>
      </c>
      <c r="N5214" s="35" t="s">
        <v>51873</v>
      </c>
      <c r="O5214" s="35" t="s">
        <v>10906</v>
      </c>
      <c r="P5214" s="35" t="s">
        <v>34511</v>
      </c>
      <c r="Q5214" s="35" t="s">
        <v>29721</v>
      </c>
      <c r="R5214" s="35" t="s">
        <v>33716</v>
      </c>
      <c r="S5214" s="35" t="s">
        <v>10907</v>
      </c>
      <c r="T5214" s="36" t="s">
        <v>866</v>
      </c>
      <c r="U5214" s="39" t="str">
        <f>_xlfn.CONCAT(Tabel4[[#This Row],[Personnr.]],"-",Tabel4[[#This Row],[Afdeling]],"-",Tabel4[[#This Row],[ASS_Status]])</f>
        <v>30740-8645-Aktiv ansættelse</v>
      </c>
    </row>
    <row r="5215" spans="13:21" x14ac:dyDescent="0.4">
      <c r="M5215" s="35" t="s">
        <v>10908</v>
      </c>
      <c r="N5215" s="35" t="s">
        <v>51874</v>
      </c>
      <c r="O5215" s="35" t="s">
        <v>10909</v>
      </c>
      <c r="P5215" s="35" t="s">
        <v>34512</v>
      </c>
      <c r="Q5215" s="35" t="s">
        <v>29718</v>
      </c>
      <c r="R5215" s="35" t="s">
        <v>29817</v>
      </c>
      <c r="S5215" s="35" t="s">
        <v>10910</v>
      </c>
      <c r="T5215" s="36" t="s">
        <v>856</v>
      </c>
      <c r="U5215" s="39" t="str">
        <f>_xlfn.CONCAT(Tabel4[[#This Row],[Personnr.]],"-",Tabel4[[#This Row],[Afdeling]],"-",Tabel4[[#This Row],[ASS_Status]])</f>
        <v>17346-8615-Inactive - Payroll Eligible</v>
      </c>
    </row>
    <row r="5216" spans="13:21" x14ac:dyDescent="0.4">
      <c r="M5216" s="35" t="s">
        <v>10911</v>
      </c>
      <c r="N5216" s="35" t="s">
        <v>51875</v>
      </c>
      <c r="O5216" s="35" t="s">
        <v>10912</v>
      </c>
      <c r="P5216" s="35" t="s">
        <v>34513</v>
      </c>
      <c r="Q5216" s="35" t="s">
        <v>29721</v>
      </c>
      <c r="R5216" s="35" t="s">
        <v>29729</v>
      </c>
      <c r="S5216" s="35" t="s">
        <v>10913</v>
      </c>
      <c r="T5216" s="36" t="s">
        <v>546</v>
      </c>
      <c r="U5216" s="39" t="str">
        <f>_xlfn.CONCAT(Tabel4[[#This Row],[Personnr.]],"-",Tabel4[[#This Row],[Afdeling]],"-",Tabel4[[#This Row],[ASS_Status]])</f>
        <v>1663-3444-Aktiv ansættelse</v>
      </c>
    </row>
    <row r="5217" spans="13:21" x14ac:dyDescent="0.4">
      <c r="M5217" s="35" t="s">
        <v>27950</v>
      </c>
      <c r="N5217" s="35" t="s">
        <v>51876</v>
      </c>
      <c r="O5217" s="35" t="s">
        <v>27951</v>
      </c>
      <c r="P5217" s="35" t="s">
        <v>34514</v>
      </c>
      <c r="Q5217" s="35" t="s">
        <v>29721</v>
      </c>
      <c r="R5217" s="35" t="s">
        <v>29729</v>
      </c>
      <c r="S5217" s="35" t="s">
        <v>27952</v>
      </c>
      <c r="T5217" s="36" t="s">
        <v>31</v>
      </c>
      <c r="U5217" s="39" t="str">
        <f>_xlfn.CONCAT(Tabel4[[#This Row],[Personnr.]],"-",Tabel4[[#This Row],[Afdeling]],"-",Tabel4[[#This Row],[ASS_Status]])</f>
        <v>34174-0116-Aktiv ansættelse</v>
      </c>
    </row>
    <row r="5218" spans="13:21" x14ac:dyDescent="0.4">
      <c r="M5218" s="35" t="s">
        <v>10914</v>
      </c>
      <c r="N5218" s="35" t="s">
        <v>51877</v>
      </c>
      <c r="O5218" s="35" t="s">
        <v>10915</v>
      </c>
      <c r="P5218" s="35" t="s">
        <v>34515</v>
      </c>
      <c r="Q5218" s="35" t="s">
        <v>29721</v>
      </c>
      <c r="R5218" s="35" t="s">
        <v>29802</v>
      </c>
      <c r="S5218" s="35" t="s">
        <v>10916</v>
      </c>
      <c r="T5218" s="36" t="s">
        <v>177</v>
      </c>
      <c r="U5218" s="39" t="str">
        <f>_xlfn.CONCAT(Tabel4[[#This Row],[Personnr.]],"-",Tabel4[[#This Row],[Afdeling]],"-",Tabel4[[#This Row],[ASS_Status]])</f>
        <v>18217-2365-Aktiv ansættelse</v>
      </c>
    </row>
    <row r="5219" spans="13:21" ht="33.75" x14ac:dyDescent="0.4">
      <c r="M5219" s="35" t="s">
        <v>51878</v>
      </c>
      <c r="N5219" s="35" t="s">
        <v>51879</v>
      </c>
      <c r="O5219" s="35" t="s">
        <v>51880</v>
      </c>
      <c r="P5219" s="35" t="s">
        <v>51881</v>
      </c>
      <c r="Q5219" s="35" t="s">
        <v>29721</v>
      </c>
      <c r="R5219" s="35" t="s">
        <v>29748</v>
      </c>
      <c r="S5219" s="35" t="s">
        <v>51882</v>
      </c>
      <c r="T5219" s="36" t="s">
        <v>585</v>
      </c>
      <c r="U5219" s="39" t="str">
        <f>_xlfn.CONCAT(Tabel4[[#This Row],[Personnr.]],"-",Tabel4[[#This Row],[Afdeling]],"-",Tabel4[[#This Row],[ASS_Status]])</f>
        <v>37520-4192-Aktiv ansættelse</v>
      </c>
    </row>
    <row r="5220" spans="13:21" ht="33.75" x14ac:dyDescent="0.4">
      <c r="M5220" s="35" t="s">
        <v>10917</v>
      </c>
      <c r="N5220" s="35" t="s">
        <v>51883</v>
      </c>
      <c r="O5220" s="35" t="s">
        <v>10918</v>
      </c>
      <c r="P5220" s="35" t="s">
        <v>34516</v>
      </c>
      <c r="Q5220" s="35" t="s">
        <v>29718</v>
      </c>
      <c r="R5220" s="35" t="s">
        <v>29748</v>
      </c>
      <c r="S5220" s="35" t="s">
        <v>10919</v>
      </c>
      <c r="T5220" s="36" t="s">
        <v>593</v>
      </c>
      <c r="U5220" s="39" t="str">
        <f>_xlfn.CONCAT(Tabel4[[#This Row],[Personnr.]],"-",Tabel4[[#This Row],[Afdeling]],"-",Tabel4[[#This Row],[ASS_Status]])</f>
        <v>19616-4242-Inactive - Payroll Eligible</v>
      </c>
    </row>
    <row r="5221" spans="13:21" x14ac:dyDescent="0.4">
      <c r="M5221" s="35" t="s">
        <v>34517</v>
      </c>
      <c r="N5221" s="35" t="s">
        <v>51884</v>
      </c>
      <c r="O5221" s="35" t="s">
        <v>34518</v>
      </c>
      <c r="P5221" s="35" t="s">
        <v>34519</v>
      </c>
      <c r="Q5221" s="35" t="s">
        <v>29721</v>
      </c>
      <c r="R5221" s="35" t="s">
        <v>31395</v>
      </c>
      <c r="S5221" s="35" t="s">
        <v>34520</v>
      </c>
      <c r="T5221" s="36" t="s">
        <v>818</v>
      </c>
      <c r="U5221" s="39" t="str">
        <f>_xlfn.CONCAT(Tabel4[[#This Row],[Personnr.]],"-",Tabel4[[#This Row],[Afdeling]],"-",Tabel4[[#This Row],[ASS_Status]])</f>
        <v>35140-8340-Aktiv ansættelse</v>
      </c>
    </row>
    <row r="5222" spans="13:21" x14ac:dyDescent="0.4">
      <c r="M5222" s="35" t="s">
        <v>34521</v>
      </c>
      <c r="N5222" s="35" t="s">
        <v>51885</v>
      </c>
      <c r="O5222" s="35" t="s">
        <v>34522</v>
      </c>
      <c r="P5222" s="35" t="s">
        <v>34523</v>
      </c>
      <c r="Q5222" s="35" t="s">
        <v>29721</v>
      </c>
      <c r="R5222" s="35" t="s">
        <v>31339</v>
      </c>
      <c r="S5222" s="35" t="s">
        <v>34524</v>
      </c>
      <c r="T5222" s="36" t="s">
        <v>757</v>
      </c>
      <c r="U5222" s="39" t="str">
        <f>_xlfn.CONCAT(Tabel4[[#This Row],[Personnr.]],"-",Tabel4[[#This Row],[Afdeling]],"-",Tabel4[[#This Row],[ASS_Status]])</f>
        <v>35003-7710-Aktiv ansættelse</v>
      </c>
    </row>
    <row r="5223" spans="13:21" x14ac:dyDescent="0.4">
      <c r="M5223" s="35" t="s">
        <v>10920</v>
      </c>
      <c r="N5223" s="35" t="s">
        <v>51886</v>
      </c>
      <c r="O5223" s="35" t="s">
        <v>10921</v>
      </c>
      <c r="P5223" s="35" t="s">
        <v>34525</v>
      </c>
      <c r="Q5223" s="35" t="s">
        <v>29718</v>
      </c>
      <c r="R5223" s="35" t="s">
        <v>29761</v>
      </c>
      <c r="S5223" s="35" t="s">
        <v>10922</v>
      </c>
      <c r="T5223" s="36" t="s">
        <v>37</v>
      </c>
      <c r="U5223" s="39" t="str">
        <f>_xlfn.CONCAT(Tabel4[[#This Row],[Personnr.]],"-",Tabel4[[#This Row],[Afdeling]],"-",Tabel4[[#This Row],[ASS_Status]])</f>
        <v>23602-0122-Inactive - Payroll Eligible</v>
      </c>
    </row>
    <row r="5224" spans="13:21" x14ac:dyDescent="0.4">
      <c r="M5224" s="35" t="s">
        <v>10923</v>
      </c>
      <c r="N5224" s="35" t="s">
        <v>51887</v>
      </c>
      <c r="O5224" s="35" t="s">
        <v>10924</v>
      </c>
      <c r="P5224" s="35" t="s">
        <v>34526</v>
      </c>
      <c r="Q5224" s="35" t="s">
        <v>29718</v>
      </c>
      <c r="R5224" s="35" t="s">
        <v>29737</v>
      </c>
      <c r="S5224" s="35" t="s">
        <v>10925</v>
      </c>
      <c r="T5224" s="36" t="s">
        <v>317</v>
      </c>
      <c r="U5224" s="39" t="str">
        <f>_xlfn.CONCAT(Tabel4[[#This Row],[Personnr.]],"-",Tabel4[[#This Row],[Afdeling]],"-",Tabel4[[#This Row],[ASS_Status]])</f>
        <v>32878-2763-Inactive - Payroll Eligible</v>
      </c>
    </row>
    <row r="5225" spans="13:21" x14ac:dyDescent="0.4">
      <c r="M5225" s="35" t="s">
        <v>10923</v>
      </c>
      <c r="N5225" s="35"/>
      <c r="O5225" s="35"/>
      <c r="P5225" s="35" t="s">
        <v>43197</v>
      </c>
      <c r="Q5225" s="35" t="s">
        <v>29718</v>
      </c>
      <c r="R5225" s="35" t="s">
        <v>29737</v>
      </c>
      <c r="S5225" s="35" t="s">
        <v>10925</v>
      </c>
      <c r="T5225" s="36" t="s">
        <v>317</v>
      </c>
      <c r="U5225" s="39" t="str">
        <f>_xlfn.CONCAT(Tabel4[[#This Row],[Personnr.]],"-",Tabel4[[#This Row],[Afdeling]],"-",Tabel4[[#This Row],[ASS_Status]])</f>
        <v>-2763-Inactive - Payroll Eligible</v>
      </c>
    </row>
    <row r="5226" spans="13:21" x14ac:dyDescent="0.4">
      <c r="M5226" s="35" t="s">
        <v>10926</v>
      </c>
      <c r="N5226" s="35" t="s">
        <v>51888</v>
      </c>
      <c r="O5226" s="35" t="s">
        <v>10927</v>
      </c>
      <c r="P5226" s="35" t="s">
        <v>34527</v>
      </c>
      <c r="Q5226" s="35" t="s">
        <v>29718</v>
      </c>
      <c r="R5226" s="35" t="s">
        <v>29737</v>
      </c>
      <c r="S5226" s="35" t="s">
        <v>10928</v>
      </c>
      <c r="T5226" s="36" t="s">
        <v>640</v>
      </c>
      <c r="U5226" s="39" t="str">
        <f>_xlfn.CONCAT(Tabel4[[#This Row],[Personnr.]],"-",Tabel4[[#This Row],[Afdeling]],"-",Tabel4[[#This Row],[ASS_Status]])</f>
        <v>27840-4745-Inactive - Payroll Eligible</v>
      </c>
    </row>
    <row r="5227" spans="13:21" x14ac:dyDescent="0.4">
      <c r="M5227" s="35" t="s">
        <v>27953</v>
      </c>
      <c r="N5227" s="35" t="s">
        <v>51889</v>
      </c>
      <c r="O5227" s="35" t="s">
        <v>27954</v>
      </c>
      <c r="P5227" s="35" t="s">
        <v>34528</v>
      </c>
      <c r="Q5227" s="35" t="s">
        <v>29718</v>
      </c>
      <c r="R5227" s="35" t="s">
        <v>29754</v>
      </c>
      <c r="S5227" s="35" t="s">
        <v>27955</v>
      </c>
      <c r="T5227" s="36" t="s">
        <v>826</v>
      </c>
      <c r="U5227" s="39" t="str">
        <f>_xlfn.CONCAT(Tabel4[[#This Row],[Personnr.]],"-",Tabel4[[#This Row],[Afdeling]],"-",Tabel4[[#This Row],[ASS_Status]])</f>
        <v>34387-8420-Inactive - Payroll Eligible</v>
      </c>
    </row>
    <row r="5228" spans="13:21" x14ac:dyDescent="0.4">
      <c r="M5228" s="35" t="s">
        <v>27953</v>
      </c>
      <c r="N5228" s="35"/>
      <c r="O5228" s="35"/>
      <c r="P5228" s="35" t="s">
        <v>34529</v>
      </c>
      <c r="Q5228" s="35" t="s">
        <v>29718</v>
      </c>
      <c r="R5228" s="35" t="s">
        <v>29745</v>
      </c>
      <c r="S5228" s="35" t="s">
        <v>27955</v>
      </c>
      <c r="T5228" s="36" t="s">
        <v>39</v>
      </c>
      <c r="U5228" s="39" t="str">
        <f>_xlfn.CONCAT(Tabel4[[#This Row],[Personnr.]],"-",Tabel4[[#This Row],[Afdeling]],"-",Tabel4[[#This Row],[ASS_Status]])</f>
        <v>-0132-Inactive - Payroll Eligible</v>
      </c>
    </row>
    <row r="5229" spans="13:21" x14ac:dyDescent="0.4">
      <c r="M5229" s="35" t="s">
        <v>10929</v>
      </c>
      <c r="N5229" s="35" t="s">
        <v>51890</v>
      </c>
      <c r="O5229" s="35" t="s">
        <v>10930</v>
      </c>
      <c r="P5229" s="35" t="s">
        <v>34530</v>
      </c>
      <c r="Q5229" s="35" t="s">
        <v>29718</v>
      </c>
      <c r="R5229" s="35" t="s">
        <v>29748</v>
      </c>
      <c r="S5229" s="35" t="s">
        <v>10931</v>
      </c>
      <c r="T5229" s="36" t="s">
        <v>361</v>
      </c>
      <c r="U5229" s="39" t="str">
        <f>_xlfn.CONCAT(Tabel4[[#This Row],[Personnr.]],"-",Tabel4[[#This Row],[Afdeling]],"-",Tabel4[[#This Row],[ASS_Status]])</f>
        <v>25555-2826-Inactive - Payroll Eligible</v>
      </c>
    </row>
    <row r="5230" spans="13:21" x14ac:dyDescent="0.4">
      <c r="M5230" s="35" t="s">
        <v>51891</v>
      </c>
      <c r="N5230" s="35" t="s">
        <v>51892</v>
      </c>
      <c r="O5230" s="35" t="s">
        <v>51893</v>
      </c>
      <c r="P5230" s="35" t="s">
        <v>51894</v>
      </c>
      <c r="Q5230" s="35" t="s">
        <v>29718</v>
      </c>
      <c r="R5230" s="35" t="s">
        <v>29754</v>
      </c>
      <c r="S5230" s="35" t="s">
        <v>51895</v>
      </c>
      <c r="T5230" s="36" t="s">
        <v>605</v>
      </c>
      <c r="U5230" s="39" t="str">
        <f>_xlfn.CONCAT(Tabel4[[#This Row],[Personnr.]],"-",Tabel4[[#This Row],[Afdeling]],"-",Tabel4[[#This Row],[ASS_Status]])</f>
        <v>37177-4280-Inactive - Payroll Eligible</v>
      </c>
    </row>
    <row r="5231" spans="13:21" x14ac:dyDescent="0.4">
      <c r="M5231" s="35" t="s">
        <v>10932</v>
      </c>
      <c r="N5231" s="35" t="s">
        <v>51896</v>
      </c>
      <c r="O5231" s="35" t="s">
        <v>10933</v>
      </c>
      <c r="P5231" s="35" t="s">
        <v>34531</v>
      </c>
      <c r="Q5231" s="35" t="s">
        <v>29721</v>
      </c>
      <c r="R5231" s="35" t="s">
        <v>29748</v>
      </c>
      <c r="S5231" s="35" t="s">
        <v>10934</v>
      </c>
      <c r="T5231" s="36" t="s">
        <v>592</v>
      </c>
      <c r="U5231" s="39" t="str">
        <f>_xlfn.CONCAT(Tabel4[[#This Row],[Personnr.]],"-",Tabel4[[#This Row],[Afdeling]],"-",Tabel4[[#This Row],[ASS_Status]])</f>
        <v>31129-4233-Aktiv ansættelse</v>
      </c>
    </row>
    <row r="5232" spans="13:21" ht="33.75" x14ac:dyDescent="0.4">
      <c r="M5232" s="35" t="s">
        <v>10935</v>
      </c>
      <c r="N5232" s="35" t="s">
        <v>51897</v>
      </c>
      <c r="O5232" s="35" t="s">
        <v>10936</v>
      </c>
      <c r="P5232" s="35" t="s">
        <v>34532</v>
      </c>
      <c r="Q5232" s="35" t="s">
        <v>29721</v>
      </c>
      <c r="R5232" s="35" t="s">
        <v>30287</v>
      </c>
      <c r="S5232" s="35" t="s">
        <v>10937</v>
      </c>
      <c r="T5232" s="36" t="s">
        <v>280</v>
      </c>
      <c r="U5232" s="39" t="str">
        <f>_xlfn.CONCAT(Tabel4[[#This Row],[Personnr.]],"-",Tabel4[[#This Row],[Afdeling]],"-",Tabel4[[#This Row],[ASS_Status]])</f>
        <v>33031-2681-Aktiv ansættelse</v>
      </c>
    </row>
    <row r="5233" spans="13:21" x14ac:dyDescent="0.4">
      <c r="M5233" s="35" t="s">
        <v>10938</v>
      </c>
      <c r="N5233" s="35" t="s">
        <v>51898</v>
      </c>
      <c r="O5233" s="35" t="s">
        <v>10939</v>
      </c>
      <c r="P5233" s="35" t="s">
        <v>34533</v>
      </c>
      <c r="Q5233" s="35" t="s">
        <v>29721</v>
      </c>
      <c r="R5233" s="35" t="s">
        <v>29748</v>
      </c>
      <c r="S5233" s="35" t="s">
        <v>10940</v>
      </c>
      <c r="T5233" s="36" t="s">
        <v>263</v>
      </c>
      <c r="U5233" s="39" t="str">
        <f>_xlfn.CONCAT(Tabel4[[#This Row],[Personnr.]],"-",Tabel4[[#This Row],[Afdeling]],"-",Tabel4[[#This Row],[ASS_Status]])</f>
        <v>25672-2610-Aktiv ansættelse</v>
      </c>
    </row>
    <row r="5234" spans="13:21" ht="33.75" x14ac:dyDescent="0.4">
      <c r="M5234" s="35" t="s">
        <v>10941</v>
      </c>
      <c r="N5234" s="35" t="s">
        <v>51899</v>
      </c>
      <c r="O5234" s="35" t="s">
        <v>10942</v>
      </c>
      <c r="P5234" s="35" t="s">
        <v>34534</v>
      </c>
      <c r="Q5234" s="35" t="s">
        <v>29718</v>
      </c>
      <c r="R5234" s="35" t="s">
        <v>29745</v>
      </c>
      <c r="S5234" s="35" t="s">
        <v>10943</v>
      </c>
      <c r="T5234" s="36" t="s">
        <v>39</v>
      </c>
      <c r="U5234" s="39" t="str">
        <f>_xlfn.CONCAT(Tabel4[[#This Row],[Personnr.]],"-",Tabel4[[#This Row],[Afdeling]],"-",Tabel4[[#This Row],[ASS_Status]])</f>
        <v>25504-0132-Inactive - Payroll Eligible</v>
      </c>
    </row>
    <row r="5235" spans="13:21" ht="33.75" x14ac:dyDescent="0.4">
      <c r="M5235" s="35" t="s">
        <v>10941</v>
      </c>
      <c r="N5235" s="35"/>
      <c r="O5235" s="35"/>
      <c r="P5235" s="35" t="s">
        <v>34535</v>
      </c>
      <c r="Q5235" s="35" t="s">
        <v>29718</v>
      </c>
      <c r="R5235" s="35" t="s">
        <v>29745</v>
      </c>
      <c r="S5235" s="35" t="s">
        <v>10943</v>
      </c>
      <c r="T5235" s="36" t="s">
        <v>39</v>
      </c>
      <c r="U5235" s="39" t="str">
        <f>_xlfn.CONCAT(Tabel4[[#This Row],[Personnr.]],"-",Tabel4[[#This Row],[Afdeling]],"-",Tabel4[[#This Row],[ASS_Status]])</f>
        <v>-0132-Inactive - Payroll Eligible</v>
      </c>
    </row>
    <row r="5236" spans="13:21" ht="33.75" x14ac:dyDescent="0.4">
      <c r="M5236" s="35" t="s">
        <v>10941</v>
      </c>
      <c r="N5236" s="35"/>
      <c r="O5236" s="35"/>
      <c r="P5236" s="35" t="s">
        <v>34536</v>
      </c>
      <c r="Q5236" s="35" t="s">
        <v>29718</v>
      </c>
      <c r="R5236" s="35" t="s">
        <v>29745</v>
      </c>
      <c r="S5236" s="35" t="s">
        <v>10943</v>
      </c>
      <c r="T5236" s="36" t="s">
        <v>39</v>
      </c>
      <c r="U5236" s="39" t="str">
        <f>_xlfn.CONCAT(Tabel4[[#This Row],[Personnr.]],"-",Tabel4[[#This Row],[Afdeling]],"-",Tabel4[[#This Row],[ASS_Status]])</f>
        <v>-0132-Inactive - Payroll Eligible</v>
      </c>
    </row>
    <row r="5237" spans="13:21" x14ac:dyDescent="0.4">
      <c r="M5237" s="35" t="s">
        <v>10944</v>
      </c>
      <c r="N5237" s="35" t="s">
        <v>51900</v>
      </c>
      <c r="O5237" s="35" t="s">
        <v>10945</v>
      </c>
      <c r="P5237" s="35" t="s">
        <v>34537</v>
      </c>
      <c r="Q5237" s="35" t="s">
        <v>29718</v>
      </c>
      <c r="R5237" s="35" t="s">
        <v>29745</v>
      </c>
      <c r="S5237" s="35" t="s">
        <v>10946</v>
      </c>
      <c r="T5237" s="36" t="s">
        <v>599</v>
      </c>
      <c r="U5237" s="39" t="str">
        <f>_xlfn.CONCAT(Tabel4[[#This Row],[Personnr.]],"-",Tabel4[[#This Row],[Afdeling]],"-",Tabel4[[#This Row],[ASS_Status]])</f>
        <v>31745-4261-Inactive - Payroll Eligible</v>
      </c>
    </row>
    <row r="5238" spans="13:21" x14ac:dyDescent="0.4">
      <c r="M5238" s="35" t="s">
        <v>51901</v>
      </c>
      <c r="N5238" s="35" t="s">
        <v>51902</v>
      </c>
      <c r="O5238" s="35" t="s">
        <v>51903</v>
      </c>
      <c r="P5238" s="35" t="s">
        <v>51904</v>
      </c>
      <c r="Q5238" s="35" t="s">
        <v>29718</v>
      </c>
      <c r="R5238" s="35" t="s">
        <v>29719</v>
      </c>
      <c r="S5238" s="35" t="s">
        <v>51905</v>
      </c>
      <c r="T5238" s="36" t="s">
        <v>42501</v>
      </c>
      <c r="U5238" s="39" t="str">
        <f>_xlfn.CONCAT(Tabel4[[#This Row],[Personnr.]],"-",Tabel4[[#This Row],[Afdeling]],"-",Tabel4[[#This Row],[ASS_Status]])</f>
        <v>36505-2291-Inactive - Payroll Eligible</v>
      </c>
    </row>
    <row r="5239" spans="13:21" x14ac:dyDescent="0.4">
      <c r="M5239" s="35" t="s">
        <v>44775</v>
      </c>
      <c r="N5239" s="35" t="s">
        <v>51906</v>
      </c>
      <c r="O5239" s="35" t="s">
        <v>44776</v>
      </c>
      <c r="P5239" s="35" t="s">
        <v>43198</v>
      </c>
      <c r="Q5239" s="35" t="s">
        <v>29721</v>
      </c>
      <c r="R5239" s="35" t="s">
        <v>29745</v>
      </c>
      <c r="S5239" s="35" t="s">
        <v>43199</v>
      </c>
      <c r="T5239" s="36" t="s">
        <v>723</v>
      </c>
      <c r="U5239" s="39" t="str">
        <f>_xlfn.CONCAT(Tabel4[[#This Row],[Personnr.]],"-",Tabel4[[#This Row],[Afdeling]],"-",Tabel4[[#This Row],[ASS_Status]])</f>
        <v>35944-6245-Aktiv ansættelse</v>
      </c>
    </row>
    <row r="5240" spans="13:21" x14ac:dyDescent="0.4">
      <c r="M5240" s="35" t="s">
        <v>51907</v>
      </c>
      <c r="N5240" s="35" t="s">
        <v>51908</v>
      </c>
      <c r="O5240" s="35" t="s">
        <v>51909</v>
      </c>
      <c r="P5240" s="35" t="s">
        <v>51910</v>
      </c>
      <c r="Q5240" s="35" t="s">
        <v>29721</v>
      </c>
      <c r="R5240" s="35" t="s">
        <v>29745</v>
      </c>
      <c r="S5240" s="35" t="s">
        <v>51911</v>
      </c>
      <c r="T5240" s="36" t="s">
        <v>577</v>
      </c>
      <c r="U5240" s="39" t="str">
        <f>_xlfn.CONCAT(Tabel4[[#This Row],[Personnr.]],"-",Tabel4[[#This Row],[Afdeling]],"-",Tabel4[[#This Row],[ASS_Status]])</f>
        <v>37010-4110-Aktiv ansættelse</v>
      </c>
    </row>
    <row r="5241" spans="13:21" x14ac:dyDescent="0.4">
      <c r="M5241" s="35" t="s">
        <v>10947</v>
      </c>
      <c r="N5241" s="35" t="s">
        <v>51912</v>
      </c>
      <c r="O5241" s="35" t="s">
        <v>10948</v>
      </c>
      <c r="P5241" s="35" t="s">
        <v>34538</v>
      </c>
      <c r="Q5241" s="35" t="s">
        <v>29718</v>
      </c>
      <c r="R5241" s="35" t="s">
        <v>29754</v>
      </c>
      <c r="S5241" s="35" t="s">
        <v>10949</v>
      </c>
      <c r="T5241" s="36" t="s">
        <v>553</v>
      </c>
      <c r="U5241" s="39" t="str">
        <f>_xlfn.CONCAT(Tabel4[[#This Row],[Personnr.]],"-",Tabel4[[#This Row],[Afdeling]],"-",Tabel4[[#This Row],[ASS_Status]])</f>
        <v>26389-3500-Inactive - Payroll Eligible</v>
      </c>
    </row>
    <row r="5242" spans="13:21" ht="33.75" x14ac:dyDescent="0.4">
      <c r="M5242" s="35" t="s">
        <v>51913</v>
      </c>
      <c r="N5242" s="35" t="s">
        <v>51914</v>
      </c>
      <c r="O5242" s="35" t="s">
        <v>51915</v>
      </c>
      <c r="P5242" s="35" t="s">
        <v>51916</v>
      </c>
      <c r="Q5242" s="35" t="s">
        <v>29718</v>
      </c>
      <c r="R5242" s="35" t="s">
        <v>29745</v>
      </c>
      <c r="S5242" s="35" t="s">
        <v>51917</v>
      </c>
      <c r="T5242" s="36" t="s">
        <v>39</v>
      </c>
      <c r="U5242" s="39" t="str">
        <f>_xlfn.CONCAT(Tabel4[[#This Row],[Personnr.]],"-",Tabel4[[#This Row],[Afdeling]],"-",Tabel4[[#This Row],[ASS_Status]])</f>
        <v>37072-0132-Inactive - Payroll Eligible</v>
      </c>
    </row>
    <row r="5243" spans="13:21" x14ac:dyDescent="0.4">
      <c r="M5243" s="35" t="s">
        <v>10950</v>
      </c>
      <c r="N5243" s="35" t="s">
        <v>51918</v>
      </c>
      <c r="O5243" s="35" t="s">
        <v>10951</v>
      </c>
      <c r="P5243" s="35" t="s">
        <v>34539</v>
      </c>
      <c r="Q5243" s="35" t="s">
        <v>29718</v>
      </c>
      <c r="R5243" s="35" t="s">
        <v>29926</v>
      </c>
      <c r="S5243" s="35" t="s">
        <v>10952</v>
      </c>
      <c r="T5243" s="36" t="s">
        <v>95</v>
      </c>
      <c r="U5243" s="39" t="str">
        <f>_xlfn.CONCAT(Tabel4[[#This Row],[Personnr.]],"-",Tabel4[[#This Row],[Afdeling]],"-",Tabel4[[#This Row],[ASS_Status]])</f>
        <v>1157-1145-Inactive - Payroll Eligible</v>
      </c>
    </row>
    <row r="5244" spans="13:21" x14ac:dyDescent="0.4">
      <c r="M5244" s="35" t="s">
        <v>10953</v>
      </c>
      <c r="N5244" s="35" t="s">
        <v>51919</v>
      </c>
      <c r="O5244" s="35" t="s">
        <v>10954</v>
      </c>
      <c r="P5244" s="35" t="s">
        <v>34540</v>
      </c>
      <c r="Q5244" s="35" t="s">
        <v>29721</v>
      </c>
      <c r="R5244" s="35" t="s">
        <v>29726</v>
      </c>
      <c r="S5244" s="35" t="s">
        <v>10955</v>
      </c>
      <c r="T5244" s="36" t="s">
        <v>148</v>
      </c>
      <c r="U5244" s="39" t="str">
        <f>_xlfn.CONCAT(Tabel4[[#This Row],[Personnr.]],"-",Tabel4[[#This Row],[Afdeling]],"-",Tabel4[[#This Row],[ASS_Status]])</f>
        <v>949-2280-Aktiv ansættelse</v>
      </c>
    </row>
    <row r="5245" spans="13:21" x14ac:dyDescent="0.4">
      <c r="M5245" s="35" t="s">
        <v>10956</v>
      </c>
      <c r="N5245" s="35" t="s">
        <v>51920</v>
      </c>
      <c r="O5245" s="35" t="s">
        <v>10957</v>
      </c>
      <c r="P5245" s="35" t="s">
        <v>34541</v>
      </c>
      <c r="Q5245" s="35" t="s">
        <v>29721</v>
      </c>
      <c r="R5245" s="35" t="s">
        <v>29956</v>
      </c>
      <c r="S5245" s="35" t="s">
        <v>10958</v>
      </c>
      <c r="T5245" s="36" t="s">
        <v>256</v>
      </c>
      <c r="U5245" s="39" t="str">
        <f>_xlfn.CONCAT(Tabel4[[#This Row],[Personnr.]],"-",Tabel4[[#This Row],[Afdeling]],"-",Tabel4[[#This Row],[ASS_Status]])</f>
        <v>26042-2581-Aktiv ansættelse</v>
      </c>
    </row>
    <row r="5246" spans="13:21" ht="33.75" x14ac:dyDescent="0.4">
      <c r="M5246" s="35" t="s">
        <v>10959</v>
      </c>
      <c r="N5246" s="35" t="s">
        <v>51921</v>
      </c>
      <c r="O5246" s="35" t="s">
        <v>10960</v>
      </c>
      <c r="P5246" s="35" t="s">
        <v>34542</v>
      </c>
      <c r="Q5246" s="35" t="s">
        <v>29721</v>
      </c>
      <c r="R5246" s="35" t="s">
        <v>29887</v>
      </c>
      <c r="S5246" s="35" t="s">
        <v>10961</v>
      </c>
      <c r="T5246" s="36" t="s">
        <v>581</v>
      </c>
      <c r="U5246" s="39" t="str">
        <f>_xlfn.CONCAT(Tabel4[[#This Row],[Personnr.]],"-",Tabel4[[#This Row],[Afdeling]],"-",Tabel4[[#This Row],[ASS_Status]])</f>
        <v>28710-4140-Aktiv ansættelse</v>
      </c>
    </row>
    <row r="5247" spans="13:21" x14ac:dyDescent="0.4">
      <c r="M5247" s="35" t="s">
        <v>10962</v>
      </c>
      <c r="N5247" s="35" t="s">
        <v>51922</v>
      </c>
      <c r="O5247" s="35" t="s">
        <v>10963</v>
      </c>
      <c r="P5247" s="35" t="s">
        <v>34543</v>
      </c>
      <c r="Q5247" s="35" t="s">
        <v>29721</v>
      </c>
      <c r="R5247" s="35" t="s">
        <v>29719</v>
      </c>
      <c r="S5247" s="35" t="s">
        <v>10964</v>
      </c>
      <c r="T5247" s="36" t="s">
        <v>611</v>
      </c>
      <c r="U5247" s="39" t="str">
        <f>_xlfn.CONCAT(Tabel4[[#This Row],[Personnr.]],"-",Tabel4[[#This Row],[Afdeling]],"-",Tabel4[[#This Row],[ASS_Status]])</f>
        <v>15694-4291-Aktiv ansættelse</v>
      </c>
    </row>
    <row r="5248" spans="13:21" ht="33.75" x14ac:dyDescent="0.4">
      <c r="M5248" s="35" t="s">
        <v>10965</v>
      </c>
      <c r="N5248" s="35" t="s">
        <v>51923</v>
      </c>
      <c r="O5248" s="35" t="s">
        <v>10966</v>
      </c>
      <c r="P5248" s="35" t="s">
        <v>34544</v>
      </c>
      <c r="Q5248" s="35" t="s">
        <v>29721</v>
      </c>
      <c r="R5248" s="35" t="s">
        <v>29719</v>
      </c>
      <c r="S5248" s="35" t="s">
        <v>10967</v>
      </c>
      <c r="T5248" s="36" t="s">
        <v>105</v>
      </c>
      <c r="U5248" s="39" t="str">
        <f>_xlfn.CONCAT(Tabel4[[#This Row],[Personnr.]],"-",Tabel4[[#This Row],[Afdeling]],"-",Tabel4[[#This Row],[ASS_Status]])</f>
        <v>20745-1202-Aktiv ansættelse</v>
      </c>
    </row>
    <row r="5249" spans="13:21" x14ac:dyDescent="0.4">
      <c r="M5249" s="35" t="s">
        <v>10968</v>
      </c>
      <c r="N5249" s="35" t="s">
        <v>51924</v>
      </c>
      <c r="O5249" s="35" t="s">
        <v>10969</v>
      </c>
      <c r="P5249" s="35" t="s">
        <v>34545</v>
      </c>
      <c r="Q5249" s="35" t="s">
        <v>29721</v>
      </c>
      <c r="R5249" s="35" t="s">
        <v>29722</v>
      </c>
      <c r="S5249" s="35" t="s">
        <v>10970</v>
      </c>
      <c r="T5249" s="36" t="s">
        <v>611</v>
      </c>
      <c r="U5249" s="39" t="str">
        <f>_xlfn.CONCAT(Tabel4[[#This Row],[Personnr.]],"-",Tabel4[[#This Row],[Afdeling]],"-",Tabel4[[#This Row],[ASS_Status]])</f>
        <v>15596-4291-Aktiv ansættelse</v>
      </c>
    </row>
    <row r="5250" spans="13:21" ht="33.75" x14ac:dyDescent="0.4">
      <c r="M5250" s="35" t="s">
        <v>10971</v>
      </c>
      <c r="N5250" s="35" t="s">
        <v>51925</v>
      </c>
      <c r="O5250" s="35" t="s">
        <v>10972</v>
      </c>
      <c r="P5250" s="35" t="s">
        <v>34550</v>
      </c>
      <c r="Q5250" s="35" t="s">
        <v>29721</v>
      </c>
      <c r="R5250" s="35" t="s">
        <v>29731</v>
      </c>
      <c r="S5250" s="35" t="s">
        <v>10973</v>
      </c>
      <c r="T5250" s="36" t="s">
        <v>806</v>
      </c>
      <c r="U5250" s="39" t="str">
        <f>_xlfn.CONCAT(Tabel4[[#This Row],[Personnr.]],"-",Tabel4[[#This Row],[Afdeling]],"-",Tabel4[[#This Row],[ASS_Status]])</f>
        <v>27330-8281-Aktiv ansættelse</v>
      </c>
    </row>
    <row r="5251" spans="13:21" ht="33.75" x14ac:dyDescent="0.4">
      <c r="M5251" s="35" t="s">
        <v>44777</v>
      </c>
      <c r="N5251" s="35" t="s">
        <v>51926</v>
      </c>
      <c r="O5251" s="35" t="s">
        <v>34547</v>
      </c>
      <c r="P5251" s="35" t="s">
        <v>34548</v>
      </c>
      <c r="Q5251" s="35" t="s">
        <v>29721</v>
      </c>
      <c r="R5251" s="35" t="s">
        <v>29737</v>
      </c>
      <c r="S5251" s="35" t="s">
        <v>34549</v>
      </c>
      <c r="T5251" s="36" t="s">
        <v>161</v>
      </c>
      <c r="U5251" s="39" t="str">
        <f>_xlfn.CONCAT(Tabel4[[#This Row],[Personnr.]],"-",Tabel4[[#This Row],[Afdeling]],"-",Tabel4[[#This Row],[ASS_Status]])</f>
        <v>35195-2305-Aktiv ansættelse</v>
      </c>
    </row>
    <row r="5252" spans="13:21" x14ac:dyDescent="0.4">
      <c r="M5252" s="35" t="s">
        <v>10974</v>
      </c>
      <c r="N5252" s="35" t="s">
        <v>51927</v>
      </c>
      <c r="O5252" s="35" t="s">
        <v>10975</v>
      </c>
      <c r="P5252" s="35" t="s">
        <v>34551</v>
      </c>
      <c r="Q5252" s="35" t="s">
        <v>29721</v>
      </c>
      <c r="R5252" s="35" t="s">
        <v>29797</v>
      </c>
      <c r="S5252" s="35" t="s">
        <v>10976</v>
      </c>
      <c r="T5252" s="36" t="s">
        <v>129</v>
      </c>
      <c r="U5252" s="39" t="str">
        <f>_xlfn.CONCAT(Tabel4[[#This Row],[Personnr.]],"-",Tabel4[[#This Row],[Afdeling]],"-",Tabel4[[#This Row],[ASS_Status]])</f>
        <v>26038-2239-Aktiv ansættelse</v>
      </c>
    </row>
    <row r="5253" spans="13:21" ht="33.75" x14ac:dyDescent="0.4">
      <c r="M5253" s="35" t="s">
        <v>10977</v>
      </c>
      <c r="N5253" s="35" t="s">
        <v>51928</v>
      </c>
      <c r="O5253" s="35" t="s">
        <v>10978</v>
      </c>
      <c r="P5253" s="35" t="s">
        <v>34552</v>
      </c>
      <c r="Q5253" s="35" t="s">
        <v>29718</v>
      </c>
      <c r="R5253" s="35" t="s">
        <v>29838</v>
      </c>
      <c r="S5253" s="35" t="s">
        <v>10979</v>
      </c>
      <c r="T5253" s="36" t="s">
        <v>725</v>
      </c>
      <c r="U5253" s="39" t="str">
        <f>_xlfn.CONCAT(Tabel4[[#This Row],[Personnr.]],"-",Tabel4[[#This Row],[Afdeling]],"-",Tabel4[[#This Row],[ASS_Status]])</f>
        <v>18827-6265-Inactive - Payroll Eligible</v>
      </c>
    </row>
    <row r="5254" spans="13:21" x14ac:dyDescent="0.4">
      <c r="M5254" s="35" t="s">
        <v>10980</v>
      </c>
      <c r="N5254" s="35" t="s">
        <v>51929</v>
      </c>
      <c r="O5254" s="35" t="s">
        <v>10981</v>
      </c>
      <c r="P5254" s="35" t="s">
        <v>34553</v>
      </c>
      <c r="Q5254" s="35" t="s">
        <v>29718</v>
      </c>
      <c r="R5254" s="35" t="s">
        <v>29748</v>
      </c>
      <c r="S5254" s="35" t="s">
        <v>34554</v>
      </c>
      <c r="T5254" s="36" t="s">
        <v>108</v>
      </c>
      <c r="U5254" s="39" t="str">
        <f>_xlfn.CONCAT(Tabel4[[#This Row],[Personnr.]],"-",Tabel4[[#This Row],[Afdeling]],"-",Tabel4[[#This Row],[ASS_Status]])</f>
        <v>25506-1212-Inactive - Payroll Eligible</v>
      </c>
    </row>
    <row r="5255" spans="13:21" x14ac:dyDescent="0.4">
      <c r="M5255" s="35" t="s">
        <v>10980</v>
      </c>
      <c r="N5255" s="35"/>
      <c r="O5255" s="35"/>
      <c r="P5255" s="35" t="s">
        <v>34555</v>
      </c>
      <c r="Q5255" s="35" t="s">
        <v>29718</v>
      </c>
      <c r="R5255" s="35" t="s">
        <v>29761</v>
      </c>
      <c r="S5255" s="35" t="s">
        <v>34554</v>
      </c>
      <c r="T5255" s="36" t="s">
        <v>108</v>
      </c>
      <c r="U5255" s="39" t="str">
        <f>_xlfn.CONCAT(Tabel4[[#This Row],[Personnr.]],"-",Tabel4[[#This Row],[Afdeling]],"-",Tabel4[[#This Row],[ASS_Status]])</f>
        <v>-1212-Inactive - Payroll Eligible</v>
      </c>
    </row>
    <row r="5256" spans="13:21" x14ac:dyDescent="0.4">
      <c r="M5256" s="35" t="s">
        <v>10982</v>
      </c>
      <c r="N5256" s="35" t="s">
        <v>51930</v>
      </c>
      <c r="O5256" s="35" t="s">
        <v>10983</v>
      </c>
      <c r="P5256" s="35" t="s">
        <v>34556</v>
      </c>
      <c r="Q5256" s="35" t="s">
        <v>29721</v>
      </c>
      <c r="R5256" s="35" t="s">
        <v>29722</v>
      </c>
      <c r="S5256" s="35" t="s">
        <v>10984</v>
      </c>
      <c r="T5256" s="36" t="s">
        <v>263</v>
      </c>
      <c r="U5256" s="39" t="str">
        <f>_xlfn.CONCAT(Tabel4[[#This Row],[Personnr.]],"-",Tabel4[[#This Row],[Afdeling]],"-",Tabel4[[#This Row],[ASS_Status]])</f>
        <v>30973-2610-Aktiv ansættelse</v>
      </c>
    </row>
    <row r="5257" spans="13:21" x14ac:dyDescent="0.4">
      <c r="M5257" s="35" t="s">
        <v>10985</v>
      </c>
      <c r="N5257" s="35" t="s">
        <v>51931</v>
      </c>
      <c r="O5257" s="35" t="s">
        <v>10986</v>
      </c>
      <c r="P5257" s="35" t="s">
        <v>34557</v>
      </c>
      <c r="Q5257" s="35" t="s">
        <v>29721</v>
      </c>
      <c r="R5257" s="35" t="s">
        <v>29722</v>
      </c>
      <c r="S5257" s="35" t="s">
        <v>10987</v>
      </c>
      <c r="T5257" s="36" t="s">
        <v>585</v>
      </c>
      <c r="U5257" s="39" t="str">
        <f>_xlfn.CONCAT(Tabel4[[#This Row],[Personnr.]],"-",Tabel4[[#This Row],[Afdeling]],"-",Tabel4[[#This Row],[ASS_Status]])</f>
        <v>17787-4192-Aktiv ansættelse</v>
      </c>
    </row>
    <row r="5258" spans="13:21" ht="45" x14ac:dyDescent="0.4">
      <c r="M5258" s="35" t="s">
        <v>10988</v>
      </c>
      <c r="N5258" s="35" t="s">
        <v>51932</v>
      </c>
      <c r="O5258" s="35" t="s">
        <v>10989</v>
      </c>
      <c r="P5258" s="35" t="s">
        <v>34558</v>
      </c>
      <c r="Q5258" s="35" t="s">
        <v>29721</v>
      </c>
      <c r="R5258" s="35" t="s">
        <v>29737</v>
      </c>
      <c r="S5258" s="35" t="s">
        <v>27956</v>
      </c>
      <c r="T5258" s="36" t="s">
        <v>50</v>
      </c>
      <c r="U5258" s="39" t="str">
        <f>_xlfn.CONCAT(Tabel4[[#This Row],[Personnr.]],"-",Tabel4[[#This Row],[Afdeling]],"-",Tabel4[[#This Row],[ASS_Status]])</f>
        <v>34004-1025-Aktiv ansættelse</v>
      </c>
    </row>
    <row r="5259" spans="13:21" x14ac:dyDescent="0.4">
      <c r="M5259" s="35" t="s">
        <v>10990</v>
      </c>
      <c r="N5259" s="35" t="s">
        <v>51933</v>
      </c>
      <c r="O5259" s="35" t="s">
        <v>10991</v>
      </c>
      <c r="P5259" s="35" t="s">
        <v>34559</v>
      </c>
      <c r="Q5259" s="35" t="s">
        <v>29721</v>
      </c>
      <c r="R5259" s="35" t="s">
        <v>29737</v>
      </c>
      <c r="S5259" s="35" t="s">
        <v>10992</v>
      </c>
      <c r="T5259" s="36" t="s">
        <v>45667</v>
      </c>
      <c r="U5259" s="39" t="str">
        <f>_xlfn.CONCAT(Tabel4[[#This Row],[Personnr.]],"-",Tabel4[[#This Row],[Afdeling]],"-",Tabel4[[#This Row],[ASS_Status]])</f>
        <v>33350-2922-Aktiv ansættelse</v>
      </c>
    </row>
    <row r="5260" spans="13:21" ht="33.75" x14ac:dyDescent="0.4">
      <c r="M5260" s="35" t="s">
        <v>10993</v>
      </c>
      <c r="N5260" s="35" t="s">
        <v>51934</v>
      </c>
      <c r="O5260" s="35" t="s">
        <v>10994</v>
      </c>
      <c r="P5260" s="35" t="s">
        <v>34560</v>
      </c>
      <c r="Q5260" s="35" t="s">
        <v>29718</v>
      </c>
      <c r="R5260" s="35" t="s">
        <v>29748</v>
      </c>
      <c r="S5260" s="35" t="s">
        <v>10995</v>
      </c>
      <c r="T5260" s="36" t="s">
        <v>263</v>
      </c>
      <c r="U5260" s="39" t="str">
        <f>_xlfn.CONCAT(Tabel4[[#This Row],[Personnr.]],"-",Tabel4[[#This Row],[Afdeling]],"-",Tabel4[[#This Row],[ASS_Status]])</f>
        <v>26969-2610-Inactive - Payroll Eligible</v>
      </c>
    </row>
    <row r="5261" spans="13:21" ht="33.75" x14ac:dyDescent="0.4">
      <c r="M5261" s="35" t="s">
        <v>10996</v>
      </c>
      <c r="N5261" s="35" t="s">
        <v>51935</v>
      </c>
      <c r="O5261" s="35" t="s">
        <v>10997</v>
      </c>
      <c r="P5261" s="35" t="s">
        <v>34561</v>
      </c>
      <c r="Q5261" s="35" t="s">
        <v>29718</v>
      </c>
      <c r="R5261" s="35" t="s">
        <v>29761</v>
      </c>
      <c r="S5261" s="35" t="s">
        <v>10998</v>
      </c>
      <c r="T5261" s="36" t="s">
        <v>51</v>
      </c>
      <c r="U5261" s="39" t="str">
        <f>_xlfn.CONCAT(Tabel4[[#This Row],[Personnr.]],"-",Tabel4[[#This Row],[Afdeling]],"-",Tabel4[[#This Row],[ASS_Status]])</f>
        <v>34058-1030-Inactive - Payroll Eligible</v>
      </c>
    </row>
    <row r="5262" spans="13:21" x14ac:dyDescent="0.4">
      <c r="M5262" s="35" t="s">
        <v>10999</v>
      </c>
      <c r="N5262" s="35" t="s">
        <v>51936</v>
      </c>
      <c r="O5262" s="35" t="s">
        <v>11000</v>
      </c>
      <c r="P5262" s="35" t="s">
        <v>34562</v>
      </c>
      <c r="Q5262" s="35" t="s">
        <v>29721</v>
      </c>
      <c r="R5262" s="35" t="s">
        <v>29748</v>
      </c>
      <c r="S5262" s="35" t="s">
        <v>11001</v>
      </c>
      <c r="T5262" s="36" t="s">
        <v>46009</v>
      </c>
      <c r="U5262" s="39" t="str">
        <f>_xlfn.CONCAT(Tabel4[[#This Row],[Personnr.]],"-",Tabel4[[#This Row],[Afdeling]],"-",Tabel4[[#This Row],[ASS_Status]])</f>
        <v>32052-2923-Aktiv ansættelse</v>
      </c>
    </row>
    <row r="5263" spans="13:21" x14ac:dyDescent="0.4">
      <c r="M5263" s="35" t="s">
        <v>11002</v>
      </c>
      <c r="N5263" s="35" t="s">
        <v>51937</v>
      </c>
      <c r="O5263" s="35" t="s">
        <v>11003</v>
      </c>
      <c r="P5263" s="35" t="s">
        <v>34563</v>
      </c>
      <c r="Q5263" s="35" t="s">
        <v>29718</v>
      </c>
      <c r="R5263" s="35" t="s">
        <v>29745</v>
      </c>
      <c r="S5263" s="35" t="s">
        <v>11004</v>
      </c>
      <c r="T5263" s="36" t="s">
        <v>39</v>
      </c>
      <c r="U5263" s="39" t="str">
        <f>_xlfn.CONCAT(Tabel4[[#This Row],[Personnr.]],"-",Tabel4[[#This Row],[Afdeling]],"-",Tabel4[[#This Row],[ASS_Status]])</f>
        <v>33597-0132-Inactive - Payroll Eligible</v>
      </c>
    </row>
    <row r="5264" spans="13:21" x14ac:dyDescent="0.4">
      <c r="M5264" s="35" t="s">
        <v>11002</v>
      </c>
      <c r="N5264" s="35"/>
      <c r="O5264" s="35"/>
      <c r="P5264" s="35" t="s">
        <v>34564</v>
      </c>
      <c r="Q5264" s="35" t="s">
        <v>29718</v>
      </c>
      <c r="R5264" s="35" t="s">
        <v>29761</v>
      </c>
      <c r="S5264" s="35" t="s">
        <v>11004</v>
      </c>
      <c r="T5264" s="36" t="s">
        <v>31</v>
      </c>
      <c r="U5264" s="39" t="str">
        <f>_xlfn.CONCAT(Tabel4[[#This Row],[Personnr.]],"-",Tabel4[[#This Row],[Afdeling]],"-",Tabel4[[#This Row],[ASS_Status]])</f>
        <v>-0116-Inactive - Payroll Eligible</v>
      </c>
    </row>
    <row r="5265" spans="13:21" x14ac:dyDescent="0.4">
      <c r="M5265" s="35" t="s">
        <v>11002</v>
      </c>
      <c r="N5265" s="35"/>
      <c r="O5265" s="35"/>
      <c r="P5265" s="35" t="s">
        <v>51938</v>
      </c>
      <c r="Q5265" s="35" t="s">
        <v>29721</v>
      </c>
      <c r="R5265" s="35" t="s">
        <v>29761</v>
      </c>
      <c r="S5265" s="35" t="s">
        <v>11004</v>
      </c>
      <c r="T5265" s="36" t="s">
        <v>31</v>
      </c>
      <c r="U5265" s="39" t="str">
        <f>_xlfn.CONCAT(Tabel4[[#This Row],[Personnr.]],"-",Tabel4[[#This Row],[Afdeling]],"-",Tabel4[[#This Row],[ASS_Status]])</f>
        <v>-0116-Aktiv ansættelse</v>
      </c>
    </row>
    <row r="5266" spans="13:21" x14ac:dyDescent="0.4">
      <c r="M5266" s="35" t="s">
        <v>11005</v>
      </c>
      <c r="N5266" s="35" t="s">
        <v>51939</v>
      </c>
      <c r="O5266" s="35" t="s">
        <v>11006</v>
      </c>
      <c r="P5266" s="35" t="s">
        <v>34565</v>
      </c>
      <c r="Q5266" s="35" t="s">
        <v>29721</v>
      </c>
      <c r="R5266" s="35" t="s">
        <v>29754</v>
      </c>
      <c r="S5266" s="35" t="s">
        <v>11007</v>
      </c>
      <c r="T5266" s="36" t="s">
        <v>818</v>
      </c>
      <c r="U5266" s="39" t="str">
        <f>_xlfn.CONCAT(Tabel4[[#This Row],[Personnr.]],"-",Tabel4[[#This Row],[Afdeling]],"-",Tabel4[[#This Row],[ASS_Status]])</f>
        <v>29284-8340-Aktiv ansættelse</v>
      </c>
    </row>
    <row r="5267" spans="13:21" x14ac:dyDescent="0.4">
      <c r="M5267" s="35" t="s">
        <v>11008</v>
      </c>
      <c r="N5267" s="35" t="s">
        <v>51940</v>
      </c>
      <c r="O5267" s="35" t="s">
        <v>11009</v>
      </c>
      <c r="P5267" s="35" t="s">
        <v>34566</v>
      </c>
      <c r="Q5267" s="35" t="s">
        <v>29718</v>
      </c>
      <c r="R5267" s="35" t="s">
        <v>30114</v>
      </c>
      <c r="S5267" s="35" t="s">
        <v>11010</v>
      </c>
      <c r="T5267" s="36" t="s">
        <v>453</v>
      </c>
      <c r="U5267" s="39" t="str">
        <f>_xlfn.CONCAT(Tabel4[[#This Row],[Personnr.]],"-",Tabel4[[#This Row],[Afdeling]],"-",Tabel4[[#This Row],[ASS_Status]])</f>
        <v>25772-3121-Inactive - Payroll Eligible</v>
      </c>
    </row>
    <row r="5268" spans="13:21" ht="33.75" x14ac:dyDescent="0.4">
      <c r="M5268" s="35" t="s">
        <v>11011</v>
      </c>
      <c r="N5268" s="35" t="s">
        <v>51941</v>
      </c>
      <c r="O5268" s="35" t="s">
        <v>11012</v>
      </c>
      <c r="P5268" s="35" t="s">
        <v>34567</v>
      </c>
      <c r="Q5268" s="35" t="s">
        <v>29721</v>
      </c>
      <c r="R5268" s="35" t="s">
        <v>29754</v>
      </c>
      <c r="S5268" s="35" t="s">
        <v>11013</v>
      </c>
      <c r="T5268" s="36" t="s">
        <v>757</v>
      </c>
      <c r="U5268" s="39" t="str">
        <f>_xlfn.CONCAT(Tabel4[[#This Row],[Personnr.]],"-",Tabel4[[#This Row],[Afdeling]],"-",Tabel4[[#This Row],[ASS_Status]])</f>
        <v>32846-7710-Aktiv ansættelse</v>
      </c>
    </row>
    <row r="5269" spans="13:21" x14ac:dyDescent="0.4">
      <c r="M5269" s="35" t="s">
        <v>11014</v>
      </c>
      <c r="N5269" s="35" t="s">
        <v>51942</v>
      </c>
      <c r="O5269" s="35" t="s">
        <v>11015</v>
      </c>
      <c r="P5269" s="35" t="s">
        <v>34568</v>
      </c>
      <c r="Q5269" s="35" t="s">
        <v>29718</v>
      </c>
      <c r="R5269" s="35" t="s">
        <v>30084</v>
      </c>
      <c r="S5269" s="35" t="s">
        <v>11016</v>
      </c>
      <c r="T5269" s="36" t="s">
        <v>161</v>
      </c>
      <c r="U5269" s="39" t="str">
        <f>_xlfn.CONCAT(Tabel4[[#This Row],[Personnr.]],"-",Tabel4[[#This Row],[Afdeling]],"-",Tabel4[[#This Row],[ASS_Status]])</f>
        <v>31262-2305-Inactive - Payroll Eligible</v>
      </c>
    </row>
    <row r="5270" spans="13:21" ht="33.75" x14ac:dyDescent="0.4">
      <c r="M5270" s="35" t="s">
        <v>34569</v>
      </c>
      <c r="N5270" s="35" t="s">
        <v>51943</v>
      </c>
      <c r="O5270" s="35" t="s">
        <v>34570</v>
      </c>
      <c r="P5270" s="35" t="s">
        <v>34571</v>
      </c>
      <c r="Q5270" s="35" t="s">
        <v>29718</v>
      </c>
      <c r="R5270" s="35" t="s">
        <v>29745</v>
      </c>
      <c r="S5270" s="35" t="s">
        <v>34572</v>
      </c>
      <c r="T5270" s="36" t="s">
        <v>39</v>
      </c>
      <c r="U5270" s="39" t="str">
        <f>_xlfn.CONCAT(Tabel4[[#This Row],[Personnr.]],"-",Tabel4[[#This Row],[Afdeling]],"-",Tabel4[[#This Row],[ASS_Status]])</f>
        <v>34845-0132-Inactive - Payroll Eligible</v>
      </c>
    </row>
    <row r="5271" spans="13:21" ht="33.75" x14ac:dyDescent="0.4">
      <c r="M5271" s="35" t="s">
        <v>34569</v>
      </c>
      <c r="N5271" s="35"/>
      <c r="O5271" s="35"/>
      <c r="P5271" s="35" t="s">
        <v>51944</v>
      </c>
      <c r="Q5271" s="35" t="s">
        <v>29718</v>
      </c>
      <c r="R5271" s="35" t="s">
        <v>29745</v>
      </c>
      <c r="S5271" s="35" t="s">
        <v>34572</v>
      </c>
      <c r="T5271" s="36" t="s">
        <v>39</v>
      </c>
      <c r="U5271" s="39" t="str">
        <f>_xlfn.CONCAT(Tabel4[[#This Row],[Personnr.]],"-",Tabel4[[#This Row],[Afdeling]],"-",Tabel4[[#This Row],[ASS_Status]])</f>
        <v>-0132-Inactive - Payroll Eligible</v>
      </c>
    </row>
    <row r="5272" spans="13:21" ht="33.75" x14ac:dyDescent="0.4">
      <c r="M5272" s="35" t="s">
        <v>11017</v>
      </c>
      <c r="N5272" s="35" t="s">
        <v>51945</v>
      </c>
      <c r="O5272" s="35" t="s">
        <v>11018</v>
      </c>
      <c r="P5272" s="35" t="s">
        <v>34573</v>
      </c>
      <c r="Q5272" s="35" t="s">
        <v>29718</v>
      </c>
      <c r="R5272" s="35" t="s">
        <v>29754</v>
      </c>
      <c r="S5272" s="35" t="s">
        <v>11019</v>
      </c>
      <c r="T5272" s="36" t="s">
        <v>308</v>
      </c>
      <c r="U5272" s="39" t="str">
        <f>_xlfn.CONCAT(Tabel4[[#This Row],[Personnr.]],"-",Tabel4[[#This Row],[Afdeling]],"-",Tabel4[[#This Row],[ASS_Status]])</f>
        <v>32632-2751-Inactive - Payroll Eligible</v>
      </c>
    </row>
    <row r="5273" spans="13:21" x14ac:dyDescent="0.4">
      <c r="M5273" s="35" t="s">
        <v>11020</v>
      </c>
      <c r="N5273" s="35" t="s">
        <v>51946</v>
      </c>
      <c r="O5273" s="35" t="s">
        <v>11021</v>
      </c>
      <c r="P5273" s="35" t="s">
        <v>34574</v>
      </c>
      <c r="Q5273" s="35" t="s">
        <v>29718</v>
      </c>
      <c r="R5273" s="35" t="s">
        <v>30120</v>
      </c>
      <c r="S5273" s="35" t="s">
        <v>11022</v>
      </c>
      <c r="T5273" s="36" t="s">
        <v>34575</v>
      </c>
      <c r="U5273" s="39" t="str">
        <f>_xlfn.CONCAT(Tabel4[[#This Row],[Personnr.]],"-",Tabel4[[#This Row],[Afdeling]],"-",Tabel4[[#This Row],[ASS_Status]])</f>
        <v>20990-30-Inactive - Payroll Eligible</v>
      </c>
    </row>
    <row r="5274" spans="13:21" x14ac:dyDescent="0.4">
      <c r="M5274" s="35" t="s">
        <v>11023</v>
      </c>
      <c r="N5274" s="35" t="s">
        <v>51947</v>
      </c>
      <c r="O5274" s="35" t="s">
        <v>565</v>
      </c>
      <c r="P5274" s="35" t="s">
        <v>34576</v>
      </c>
      <c r="Q5274" s="35" t="s">
        <v>29721</v>
      </c>
      <c r="R5274" s="35" t="s">
        <v>29786</v>
      </c>
      <c r="S5274" s="35" t="s">
        <v>11024</v>
      </c>
      <c r="T5274" s="36" t="s">
        <v>104</v>
      </c>
      <c r="U5274" s="39" t="str">
        <f>_xlfn.CONCAT(Tabel4[[#This Row],[Personnr.]],"-",Tabel4[[#This Row],[Afdeling]],"-",Tabel4[[#This Row],[ASS_Status]])</f>
        <v>36-1201-Aktiv ansættelse</v>
      </c>
    </row>
    <row r="5275" spans="13:21" x14ac:dyDescent="0.4">
      <c r="M5275" s="35" t="s">
        <v>11025</v>
      </c>
      <c r="N5275" s="35" t="s">
        <v>51948</v>
      </c>
      <c r="O5275" s="35" t="s">
        <v>333</v>
      </c>
      <c r="P5275" s="35" t="s">
        <v>34577</v>
      </c>
      <c r="Q5275" s="35" t="s">
        <v>29721</v>
      </c>
      <c r="R5275" s="35" t="s">
        <v>29724</v>
      </c>
      <c r="S5275" s="35" t="s">
        <v>11026</v>
      </c>
      <c r="T5275" s="36" t="s">
        <v>252</v>
      </c>
      <c r="U5275" s="39" t="str">
        <f>_xlfn.CONCAT(Tabel4[[#This Row],[Personnr.]],"-",Tabel4[[#This Row],[Afdeling]],"-",Tabel4[[#This Row],[ASS_Status]])</f>
        <v>2785-2542-Aktiv ansættelse</v>
      </c>
    </row>
    <row r="5276" spans="13:21" x14ac:dyDescent="0.4">
      <c r="M5276" s="35" t="s">
        <v>11027</v>
      </c>
      <c r="N5276" s="35" t="s">
        <v>51949</v>
      </c>
      <c r="O5276" s="35" t="s">
        <v>11028</v>
      </c>
      <c r="P5276" s="35" t="s">
        <v>34578</v>
      </c>
      <c r="Q5276" s="35" t="s">
        <v>29718</v>
      </c>
      <c r="R5276" s="35" t="s">
        <v>29724</v>
      </c>
      <c r="S5276" s="35" t="s">
        <v>11029</v>
      </c>
      <c r="T5276" s="36" t="s">
        <v>185</v>
      </c>
      <c r="U5276" s="39" t="str">
        <f>_xlfn.CONCAT(Tabel4[[#This Row],[Personnr.]],"-",Tabel4[[#This Row],[Afdeling]],"-",Tabel4[[#This Row],[ASS_Status]])</f>
        <v>854-2386-Inactive - Payroll Eligible</v>
      </c>
    </row>
    <row r="5277" spans="13:21" x14ac:dyDescent="0.4">
      <c r="M5277" s="35" t="s">
        <v>11030</v>
      </c>
      <c r="N5277" s="35" t="s">
        <v>51950</v>
      </c>
      <c r="O5277" s="35" t="s">
        <v>11031</v>
      </c>
      <c r="P5277" s="35" t="s">
        <v>34579</v>
      </c>
      <c r="Q5277" s="35" t="s">
        <v>29718</v>
      </c>
      <c r="R5277" s="35" t="s">
        <v>29719</v>
      </c>
      <c r="S5277" s="35" t="s">
        <v>11032</v>
      </c>
      <c r="T5277" s="36" t="s">
        <v>643</v>
      </c>
      <c r="U5277" s="39" t="str">
        <f>_xlfn.CONCAT(Tabel4[[#This Row],[Personnr.]],"-",Tabel4[[#This Row],[Afdeling]],"-",Tabel4[[#This Row],[ASS_Status]])</f>
        <v>15429-4765-Inactive - Payroll Eligible</v>
      </c>
    </row>
    <row r="5278" spans="13:21" x14ac:dyDescent="0.4">
      <c r="M5278" s="35" t="s">
        <v>11030</v>
      </c>
      <c r="N5278" s="35"/>
      <c r="O5278" s="35"/>
      <c r="P5278" s="35" t="s">
        <v>51951</v>
      </c>
      <c r="Q5278" s="35" t="s">
        <v>29721</v>
      </c>
      <c r="R5278" s="35" t="s">
        <v>30256</v>
      </c>
      <c r="S5278" s="35" t="s">
        <v>11032</v>
      </c>
      <c r="T5278" s="36" t="s">
        <v>538</v>
      </c>
      <c r="U5278" s="39" t="str">
        <f>_xlfn.CONCAT(Tabel4[[#This Row],[Personnr.]],"-",Tabel4[[#This Row],[Afdeling]],"-",Tabel4[[#This Row],[ASS_Status]])</f>
        <v>-3425-Aktiv ansættelse</v>
      </c>
    </row>
    <row r="5279" spans="13:21" x14ac:dyDescent="0.4">
      <c r="M5279" s="35" t="s">
        <v>34580</v>
      </c>
      <c r="N5279" s="35" t="s">
        <v>51952</v>
      </c>
      <c r="O5279" s="35" t="s">
        <v>34581</v>
      </c>
      <c r="P5279" s="35" t="s">
        <v>34582</v>
      </c>
      <c r="Q5279" s="35" t="s">
        <v>29718</v>
      </c>
      <c r="R5279" s="35" t="s">
        <v>29956</v>
      </c>
      <c r="S5279" s="35" t="s">
        <v>34583</v>
      </c>
      <c r="T5279" s="36" t="s">
        <v>647</v>
      </c>
      <c r="U5279" s="39" t="str">
        <f>_xlfn.CONCAT(Tabel4[[#This Row],[Personnr.]],"-",Tabel4[[#This Row],[Afdeling]],"-",Tabel4[[#This Row],[ASS_Status]])</f>
        <v>35453-4790-Inactive - Payroll Eligible</v>
      </c>
    </row>
    <row r="5280" spans="13:21" x14ac:dyDescent="0.4">
      <c r="M5280" s="35" t="s">
        <v>11033</v>
      </c>
      <c r="N5280" s="35" t="s">
        <v>51953</v>
      </c>
      <c r="O5280" s="35" t="s">
        <v>11034</v>
      </c>
      <c r="P5280" s="35" t="s">
        <v>34584</v>
      </c>
      <c r="Q5280" s="35" t="s">
        <v>29721</v>
      </c>
      <c r="R5280" s="35" t="s">
        <v>29729</v>
      </c>
      <c r="S5280" s="35" t="s">
        <v>11035</v>
      </c>
      <c r="T5280" s="36" t="s">
        <v>457</v>
      </c>
      <c r="U5280" s="39" t="str">
        <f>_xlfn.CONCAT(Tabel4[[#This Row],[Personnr.]],"-",Tabel4[[#This Row],[Afdeling]],"-",Tabel4[[#This Row],[ASS_Status]])</f>
        <v>6129-3141-Aktiv ansættelse</v>
      </c>
    </row>
    <row r="5281" spans="13:21" x14ac:dyDescent="0.4">
      <c r="M5281" s="35" t="s">
        <v>11036</v>
      </c>
      <c r="N5281" s="35" t="s">
        <v>51954</v>
      </c>
      <c r="O5281" s="35" t="s">
        <v>11037</v>
      </c>
      <c r="P5281" s="35" t="s">
        <v>34585</v>
      </c>
      <c r="Q5281" s="35" t="s">
        <v>29721</v>
      </c>
      <c r="R5281" s="35" t="s">
        <v>29797</v>
      </c>
      <c r="S5281" s="35" t="s">
        <v>11038</v>
      </c>
      <c r="T5281" s="36" t="s">
        <v>430</v>
      </c>
      <c r="U5281" s="39" t="str">
        <f>_xlfn.CONCAT(Tabel4[[#This Row],[Personnr.]],"-",Tabel4[[#This Row],[Afdeling]],"-",Tabel4[[#This Row],[ASS_Status]])</f>
        <v>19756-3060-Aktiv ansættelse</v>
      </c>
    </row>
    <row r="5282" spans="13:21" x14ac:dyDescent="0.4">
      <c r="M5282" s="35" t="s">
        <v>11039</v>
      </c>
      <c r="N5282" s="35" t="s">
        <v>51955</v>
      </c>
      <c r="O5282" s="35" t="s">
        <v>11040</v>
      </c>
      <c r="P5282" s="35" t="s">
        <v>34586</v>
      </c>
      <c r="Q5282" s="35" t="s">
        <v>29721</v>
      </c>
      <c r="R5282" s="35" t="s">
        <v>29797</v>
      </c>
      <c r="S5282" s="35" t="s">
        <v>11041</v>
      </c>
      <c r="T5282" s="36" t="s">
        <v>87</v>
      </c>
      <c r="U5282" s="39" t="str">
        <f>_xlfn.CONCAT(Tabel4[[#This Row],[Personnr.]],"-",Tabel4[[#This Row],[Afdeling]],"-",Tabel4[[#This Row],[ASS_Status]])</f>
        <v>13174-1125-Aktiv ansættelse</v>
      </c>
    </row>
    <row r="5283" spans="13:21" ht="33.75" x14ac:dyDescent="0.4">
      <c r="M5283" s="35" t="s">
        <v>11042</v>
      </c>
      <c r="N5283" s="35" t="s">
        <v>51956</v>
      </c>
      <c r="O5283" s="35" t="s">
        <v>11043</v>
      </c>
      <c r="P5283" s="35" t="s">
        <v>34587</v>
      </c>
      <c r="Q5283" s="35" t="s">
        <v>29718</v>
      </c>
      <c r="R5283" s="35" t="s">
        <v>29748</v>
      </c>
      <c r="S5283" s="35" t="s">
        <v>11044</v>
      </c>
      <c r="T5283" s="36" t="s">
        <v>163</v>
      </c>
      <c r="U5283" s="39" t="str">
        <f>_xlfn.CONCAT(Tabel4[[#This Row],[Personnr.]],"-",Tabel4[[#This Row],[Afdeling]],"-",Tabel4[[#This Row],[ASS_Status]])</f>
        <v>20883-2312-Inactive - Payroll Eligible</v>
      </c>
    </row>
    <row r="5284" spans="13:21" x14ac:dyDescent="0.4">
      <c r="M5284" s="35" t="s">
        <v>27957</v>
      </c>
      <c r="N5284" s="35" t="s">
        <v>51957</v>
      </c>
      <c r="O5284" s="35" t="s">
        <v>27958</v>
      </c>
      <c r="P5284" s="35" t="s">
        <v>34588</v>
      </c>
      <c r="Q5284" s="35" t="s">
        <v>29718</v>
      </c>
      <c r="R5284" s="35" t="s">
        <v>29737</v>
      </c>
      <c r="S5284" s="35" t="s">
        <v>27959</v>
      </c>
      <c r="T5284" s="36" t="s">
        <v>383</v>
      </c>
      <c r="U5284" s="39" t="str">
        <f>_xlfn.CONCAT(Tabel4[[#This Row],[Personnr.]],"-",Tabel4[[#This Row],[Afdeling]],"-",Tabel4[[#This Row],[ASS_Status]])</f>
        <v>34214-2916-Inactive - Payroll Eligible</v>
      </c>
    </row>
    <row r="5285" spans="13:21" ht="45" x14ac:dyDescent="0.4">
      <c r="M5285" s="35" t="s">
        <v>11045</v>
      </c>
      <c r="N5285" s="35" t="s">
        <v>51958</v>
      </c>
      <c r="O5285" s="35" t="s">
        <v>11046</v>
      </c>
      <c r="P5285" s="35" t="s">
        <v>34589</v>
      </c>
      <c r="Q5285" s="35" t="s">
        <v>29718</v>
      </c>
      <c r="R5285" s="35" t="s">
        <v>29737</v>
      </c>
      <c r="S5285" s="35" t="s">
        <v>11047</v>
      </c>
      <c r="T5285" s="36" t="s">
        <v>581</v>
      </c>
      <c r="U5285" s="39" t="str">
        <f>_xlfn.CONCAT(Tabel4[[#This Row],[Personnr.]],"-",Tabel4[[#This Row],[Afdeling]],"-",Tabel4[[#This Row],[ASS_Status]])</f>
        <v>25595-4140-Inactive - Payroll Eligible</v>
      </c>
    </row>
    <row r="5286" spans="13:21" ht="45" x14ac:dyDescent="0.4">
      <c r="M5286" s="35" t="s">
        <v>11045</v>
      </c>
      <c r="N5286" s="35"/>
      <c r="O5286" s="35"/>
      <c r="P5286" s="35" t="s">
        <v>43200</v>
      </c>
      <c r="Q5286" s="35" t="s">
        <v>29721</v>
      </c>
      <c r="R5286" s="35" t="s">
        <v>29722</v>
      </c>
      <c r="S5286" s="35" t="s">
        <v>11047</v>
      </c>
      <c r="T5286" s="36" t="s">
        <v>581</v>
      </c>
      <c r="U5286" s="39" t="str">
        <f>_xlfn.CONCAT(Tabel4[[#This Row],[Personnr.]],"-",Tabel4[[#This Row],[Afdeling]],"-",Tabel4[[#This Row],[ASS_Status]])</f>
        <v>-4140-Aktiv ansættelse</v>
      </c>
    </row>
    <row r="5287" spans="13:21" ht="33.75" x14ac:dyDescent="0.4">
      <c r="M5287" s="35" t="s">
        <v>11048</v>
      </c>
      <c r="N5287" s="35" t="s">
        <v>51959</v>
      </c>
      <c r="O5287" s="35" t="s">
        <v>11049</v>
      </c>
      <c r="P5287" s="35" t="s">
        <v>34590</v>
      </c>
      <c r="Q5287" s="35" t="s">
        <v>29718</v>
      </c>
      <c r="R5287" s="35" t="s">
        <v>29719</v>
      </c>
      <c r="S5287" s="35" t="s">
        <v>11050</v>
      </c>
      <c r="T5287" s="36" t="s">
        <v>553</v>
      </c>
      <c r="U5287" s="39" t="str">
        <f>_xlfn.CONCAT(Tabel4[[#This Row],[Personnr.]],"-",Tabel4[[#This Row],[Afdeling]],"-",Tabel4[[#This Row],[ASS_Status]])</f>
        <v>25105-3500-Inactive - Payroll Eligible</v>
      </c>
    </row>
    <row r="5288" spans="13:21" x14ac:dyDescent="0.4">
      <c r="M5288" s="35" t="s">
        <v>11051</v>
      </c>
      <c r="N5288" s="35" t="s">
        <v>51960</v>
      </c>
      <c r="O5288" s="35" t="s">
        <v>11052</v>
      </c>
      <c r="P5288" s="35" t="s">
        <v>34591</v>
      </c>
      <c r="Q5288" s="35" t="s">
        <v>29718</v>
      </c>
      <c r="R5288" s="35" t="s">
        <v>29737</v>
      </c>
      <c r="S5288" s="35" t="s">
        <v>11053</v>
      </c>
      <c r="T5288" s="36" t="s">
        <v>50</v>
      </c>
      <c r="U5288" s="39" t="str">
        <f>_xlfn.CONCAT(Tabel4[[#This Row],[Personnr.]],"-",Tabel4[[#This Row],[Afdeling]],"-",Tabel4[[#This Row],[ASS_Status]])</f>
        <v>27344-1025-Inactive - Payroll Eligible</v>
      </c>
    </row>
    <row r="5289" spans="13:21" x14ac:dyDescent="0.4">
      <c r="M5289" s="35" t="s">
        <v>11054</v>
      </c>
      <c r="N5289" s="35" t="s">
        <v>51961</v>
      </c>
      <c r="O5289" s="35" t="s">
        <v>11055</v>
      </c>
      <c r="P5289" s="35" t="s">
        <v>34592</v>
      </c>
      <c r="Q5289" s="35" t="s">
        <v>29721</v>
      </c>
      <c r="R5289" s="35" t="s">
        <v>29719</v>
      </c>
      <c r="S5289" s="35" t="s">
        <v>11056</v>
      </c>
      <c r="T5289" s="36" t="s">
        <v>76</v>
      </c>
      <c r="U5289" s="39" t="str">
        <f>_xlfn.CONCAT(Tabel4[[#This Row],[Personnr.]],"-",Tabel4[[#This Row],[Afdeling]],"-",Tabel4[[#This Row],[ASS_Status]])</f>
        <v>31400-1100-Aktiv ansættelse</v>
      </c>
    </row>
    <row r="5290" spans="13:21" x14ac:dyDescent="0.4">
      <c r="M5290" s="35" t="s">
        <v>11057</v>
      </c>
      <c r="N5290" s="35" t="s">
        <v>51962</v>
      </c>
      <c r="O5290" s="35" t="s">
        <v>11058</v>
      </c>
      <c r="P5290" s="35" t="s">
        <v>34593</v>
      </c>
      <c r="Q5290" s="35" t="s">
        <v>29721</v>
      </c>
      <c r="R5290" s="35" t="s">
        <v>29802</v>
      </c>
      <c r="S5290" s="35" t="s">
        <v>11059</v>
      </c>
      <c r="T5290" s="36" t="s">
        <v>622</v>
      </c>
      <c r="U5290" s="39" t="str">
        <f>_xlfn.CONCAT(Tabel4[[#This Row],[Personnr.]],"-",Tabel4[[#This Row],[Afdeling]],"-",Tabel4[[#This Row],[ASS_Status]])</f>
        <v>20759-4635-Aktiv ansættelse</v>
      </c>
    </row>
    <row r="5291" spans="13:21" ht="45" x14ac:dyDescent="0.4">
      <c r="M5291" s="35" t="s">
        <v>11060</v>
      </c>
      <c r="N5291" s="35" t="s">
        <v>51963</v>
      </c>
      <c r="O5291" s="35" t="s">
        <v>11061</v>
      </c>
      <c r="P5291" s="35" t="s">
        <v>34594</v>
      </c>
      <c r="Q5291" s="35" t="s">
        <v>29721</v>
      </c>
      <c r="R5291" s="35" t="s">
        <v>29761</v>
      </c>
      <c r="S5291" s="35" t="s">
        <v>27960</v>
      </c>
      <c r="T5291" s="36" t="s">
        <v>45706</v>
      </c>
      <c r="U5291" s="39" t="str">
        <f>_xlfn.CONCAT(Tabel4[[#This Row],[Personnr.]],"-",Tabel4[[#This Row],[Afdeling]],"-",Tabel4[[#This Row],[ASS_Status]])</f>
        <v>27449-1221-Aktiv ansættelse</v>
      </c>
    </row>
    <row r="5292" spans="13:21" x14ac:dyDescent="0.4">
      <c r="M5292" s="35" t="s">
        <v>11062</v>
      </c>
      <c r="N5292" s="35" t="s">
        <v>51964</v>
      </c>
      <c r="O5292" s="35" t="s">
        <v>11063</v>
      </c>
      <c r="P5292" s="35" t="s">
        <v>34595</v>
      </c>
      <c r="Q5292" s="35" t="s">
        <v>29721</v>
      </c>
      <c r="R5292" s="35" t="s">
        <v>29719</v>
      </c>
      <c r="S5292" s="35" t="s">
        <v>11064</v>
      </c>
      <c r="T5292" s="36" t="s">
        <v>472</v>
      </c>
      <c r="U5292" s="39" t="str">
        <f>_xlfn.CONCAT(Tabel4[[#This Row],[Personnr.]],"-",Tabel4[[#This Row],[Afdeling]],"-",Tabel4[[#This Row],[ASS_Status]])</f>
        <v>34044-3195-Aktiv ansættelse</v>
      </c>
    </row>
    <row r="5293" spans="13:21" ht="33.75" x14ac:dyDescent="0.4">
      <c r="M5293" s="35" t="s">
        <v>11065</v>
      </c>
      <c r="N5293" s="35" t="s">
        <v>51965</v>
      </c>
      <c r="O5293" s="35" t="s">
        <v>11066</v>
      </c>
      <c r="P5293" s="35" t="s">
        <v>34596</v>
      </c>
      <c r="Q5293" s="35" t="s">
        <v>29718</v>
      </c>
      <c r="R5293" s="35" t="s">
        <v>29761</v>
      </c>
      <c r="S5293" s="35" t="s">
        <v>11067</v>
      </c>
      <c r="T5293" s="36" t="s">
        <v>243</v>
      </c>
      <c r="U5293" s="39" t="str">
        <f>_xlfn.CONCAT(Tabel4[[#This Row],[Personnr.]],"-",Tabel4[[#This Row],[Afdeling]],"-",Tabel4[[#This Row],[ASS_Status]])</f>
        <v>28310-2512-Inactive - Payroll Eligible</v>
      </c>
    </row>
    <row r="5294" spans="13:21" x14ac:dyDescent="0.4">
      <c r="M5294" s="35" t="s">
        <v>34597</v>
      </c>
      <c r="N5294" s="35" t="s">
        <v>51966</v>
      </c>
      <c r="O5294" s="35" t="s">
        <v>34598</v>
      </c>
      <c r="P5294" s="35" t="s">
        <v>34599</v>
      </c>
      <c r="Q5294" s="35" t="s">
        <v>29721</v>
      </c>
      <c r="R5294" s="35" t="s">
        <v>42541</v>
      </c>
      <c r="S5294" s="35" t="s">
        <v>34600</v>
      </c>
      <c r="T5294" s="36" t="s">
        <v>265</v>
      </c>
      <c r="U5294" s="39" t="str">
        <f>_xlfn.CONCAT(Tabel4[[#This Row],[Personnr.]],"-",Tabel4[[#This Row],[Afdeling]],"-",Tabel4[[#This Row],[ASS_Status]])</f>
        <v>35263-2620-Aktiv ansættelse</v>
      </c>
    </row>
    <row r="5295" spans="13:21" x14ac:dyDescent="0.4">
      <c r="M5295" s="35" t="s">
        <v>51967</v>
      </c>
      <c r="N5295" s="35" t="s">
        <v>51968</v>
      </c>
      <c r="O5295" s="35" t="s">
        <v>51969</v>
      </c>
      <c r="P5295" s="35" t="s">
        <v>51970</v>
      </c>
      <c r="Q5295" s="35" t="s">
        <v>29721</v>
      </c>
      <c r="R5295" s="35" t="s">
        <v>29737</v>
      </c>
      <c r="S5295" s="35" t="s">
        <v>51971</v>
      </c>
      <c r="T5295" s="36" t="s">
        <v>645</v>
      </c>
      <c r="U5295" s="39" t="str">
        <f>_xlfn.CONCAT(Tabel4[[#This Row],[Personnr.]],"-",Tabel4[[#This Row],[Afdeling]],"-",Tabel4[[#This Row],[ASS_Status]])</f>
        <v>36776-4775-Aktiv ansættelse</v>
      </c>
    </row>
    <row r="5296" spans="13:21" x14ac:dyDescent="0.4">
      <c r="M5296" s="35" t="s">
        <v>11068</v>
      </c>
      <c r="N5296" s="35" t="s">
        <v>51972</v>
      </c>
      <c r="O5296" s="35" t="s">
        <v>11069</v>
      </c>
      <c r="P5296" s="35" t="s">
        <v>34601</v>
      </c>
      <c r="Q5296" s="35" t="s">
        <v>29721</v>
      </c>
      <c r="R5296" s="35" t="s">
        <v>29748</v>
      </c>
      <c r="S5296" s="35" t="s">
        <v>11070</v>
      </c>
      <c r="T5296" s="36" t="s">
        <v>125</v>
      </c>
      <c r="U5296" s="39" t="str">
        <f>_xlfn.CONCAT(Tabel4[[#This Row],[Personnr.]],"-",Tabel4[[#This Row],[Afdeling]],"-",Tabel4[[#This Row],[ASS_Status]])</f>
        <v>32160-2235-Aktiv ansættelse</v>
      </c>
    </row>
    <row r="5297" spans="13:21" x14ac:dyDescent="0.4">
      <c r="M5297" s="35" t="s">
        <v>11071</v>
      </c>
      <c r="N5297" s="35" t="s">
        <v>51973</v>
      </c>
      <c r="O5297" s="35" t="s">
        <v>11072</v>
      </c>
      <c r="P5297" s="35" t="s">
        <v>34602</v>
      </c>
      <c r="Q5297" s="35" t="s">
        <v>29718</v>
      </c>
      <c r="R5297" s="35" t="s">
        <v>29748</v>
      </c>
      <c r="S5297" s="35" t="s">
        <v>11073</v>
      </c>
      <c r="T5297" s="36" t="s">
        <v>359</v>
      </c>
      <c r="U5297" s="39" t="str">
        <f>_xlfn.CONCAT(Tabel4[[#This Row],[Personnr.]],"-",Tabel4[[#This Row],[Afdeling]],"-",Tabel4[[#This Row],[ASS_Status]])</f>
        <v>27762-2824-Inactive - Payroll Eligible</v>
      </c>
    </row>
    <row r="5298" spans="13:21" x14ac:dyDescent="0.4">
      <c r="M5298" s="35" t="s">
        <v>11074</v>
      </c>
      <c r="N5298" s="35" t="s">
        <v>51974</v>
      </c>
      <c r="O5298" s="35" t="s">
        <v>11075</v>
      </c>
      <c r="P5298" s="35" t="s">
        <v>34603</v>
      </c>
      <c r="Q5298" s="35" t="s">
        <v>29721</v>
      </c>
      <c r="R5298" s="35" t="s">
        <v>29748</v>
      </c>
      <c r="S5298" s="35" t="s">
        <v>11076</v>
      </c>
      <c r="T5298" s="36" t="s">
        <v>545</v>
      </c>
      <c r="U5298" s="39" t="str">
        <f>_xlfn.CONCAT(Tabel4[[#This Row],[Personnr.]],"-",Tabel4[[#This Row],[Afdeling]],"-",Tabel4[[#This Row],[ASS_Status]])</f>
        <v>32935-3443-Aktiv ansættelse</v>
      </c>
    </row>
    <row r="5299" spans="13:21" x14ac:dyDescent="0.4">
      <c r="M5299" s="35" t="s">
        <v>44778</v>
      </c>
      <c r="N5299" s="35" t="s">
        <v>51975</v>
      </c>
      <c r="O5299" s="35" t="s">
        <v>44779</v>
      </c>
      <c r="P5299" s="35" t="s">
        <v>43201</v>
      </c>
      <c r="Q5299" s="35" t="s">
        <v>29721</v>
      </c>
      <c r="R5299" s="35" t="s">
        <v>29761</v>
      </c>
      <c r="S5299" s="35" t="s">
        <v>43202</v>
      </c>
      <c r="T5299" s="36" t="s">
        <v>457</v>
      </c>
      <c r="U5299" s="39" t="str">
        <f>_xlfn.CONCAT(Tabel4[[#This Row],[Personnr.]],"-",Tabel4[[#This Row],[Afdeling]],"-",Tabel4[[#This Row],[ASS_Status]])</f>
        <v>35678-3141-Aktiv ansættelse</v>
      </c>
    </row>
    <row r="5300" spans="13:21" x14ac:dyDescent="0.4">
      <c r="M5300" s="35" t="s">
        <v>11077</v>
      </c>
      <c r="N5300" s="35" t="s">
        <v>51976</v>
      </c>
      <c r="O5300" s="35" t="s">
        <v>11078</v>
      </c>
      <c r="P5300" s="35" t="s">
        <v>34604</v>
      </c>
      <c r="Q5300" s="35" t="s">
        <v>29721</v>
      </c>
      <c r="R5300" s="35" t="s">
        <v>29748</v>
      </c>
      <c r="S5300" s="35" t="s">
        <v>11079</v>
      </c>
      <c r="T5300" s="36" t="s">
        <v>297</v>
      </c>
      <c r="U5300" s="39" t="str">
        <f>_xlfn.CONCAT(Tabel4[[#This Row],[Personnr.]],"-",Tabel4[[#This Row],[Afdeling]],"-",Tabel4[[#This Row],[ASS_Status]])</f>
        <v>33018-2729-Aktiv ansættelse</v>
      </c>
    </row>
    <row r="5301" spans="13:21" ht="33.75" x14ac:dyDescent="0.4">
      <c r="M5301" s="35" t="s">
        <v>11080</v>
      </c>
      <c r="N5301" s="35" t="s">
        <v>51977</v>
      </c>
      <c r="O5301" s="35" t="s">
        <v>11081</v>
      </c>
      <c r="P5301" s="35" t="s">
        <v>34605</v>
      </c>
      <c r="Q5301" s="35" t="s">
        <v>29718</v>
      </c>
      <c r="R5301" s="35" t="s">
        <v>29745</v>
      </c>
      <c r="S5301" s="35" t="s">
        <v>11082</v>
      </c>
      <c r="T5301" s="36" t="s">
        <v>587</v>
      </c>
      <c r="U5301" s="39" t="str">
        <f>_xlfn.CONCAT(Tabel4[[#This Row],[Personnr.]],"-",Tabel4[[#This Row],[Afdeling]],"-",Tabel4[[#This Row],[ASS_Status]])</f>
        <v>32363-4201-Inactive - Payroll Eligible</v>
      </c>
    </row>
    <row r="5302" spans="13:21" ht="33.75" x14ac:dyDescent="0.4">
      <c r="M5302" s="35" t="s">
        <v>11080</v>
      </c>
      <c r="N5302" s="35"/>
      <c r="O5302" s="35"/>
      <c r="P5302" s="35" t="s">
        <v>34606</v>
      </c>
      <c r="Q5302" s="35" t="s">
        <v>29718</v>
      </c>
      <c r="R5302" s="35" t="s">
        <v>29745</v>
      </c>
      <c r="S5302" s="35" t="s">
        <v>11082</v>
      </c>
      <c r="T5302" s="36" t="s">
        <v>586</v>
      </c>
      <c r="U5302" s="39" t="str">
        <f>_xlfn.CONCAT(Tabel4[[#This Row],[Personnr.]],"-",Tabel4[[#This Row],[Afdeling]],"-",Tabel4[[#This Row],[ASS_Status]])</f>
        <v>-4200-Inactive - Payroll Eligible</v>
      </c>
    </row>
    <row r="5303" spans="13:21" ht="33.75" x14ac:dyDescent="0.4">
      <c r="M5303" s="35" t="s">
        <v>11080</v>
      </c>
      <c r="N5303" s="35"/>
      <c r="O5303" s="35"/>
      <c r="P5303" s="35" t="s">
        <v>51978</v>
      </c>
      <c r="Q5303" s="35" t="s">
        <v>29718</v>
      </c>
      <c r="R5303" s="35" t="s">
        <v>29745</v>
      </c>
      <c r="S5303" s="35" t="s">
        <v>11082</v>
      </c>
      <c r="T5303" s="36" t="s">
        <v>586</v>
      </c>
      <c r="U5303" s="39" t="str">
        <f>_xlfn.CONCAT(Tabel4[[#This Row],[Personnr.]],"-",Tabel4[[#This Row],[Afdeling]],"-",Tabel4[[#This Row],[ASS_Status]])</f>
        <v>-4200-Inactive - Payroll Eligible</v>
      </c>
    </row>
    <row r="5304" spans="13:21" ht="33.75" x14ac:dyDescent="0.4">
      <c r="M5304" s="35" t="s">
        <v>11080</v>
      </c>
      <c r="N5304" s="35"/>
      <c r="O5304" s="35"/>
      <c r="P5304" s="35" t="s">
        <v>34607</v>
      </c>
      <c r="Q5304" s="35" t="s">
        <v>29718</v>
      </c>
      <c r="R5304" s="35" t="s">
        <v>29745</v>
      </c>
      <c r="S5304" s="35" t="s">
        <v>11082</v>
      </c>
      <c r="T5304" s="36" t="s">
        <v>586</v>
      </c>
      <c r="U5304" s="39" t="str">
        <f>_xlfn.CONCAT(Tabel4[[#This Row],[Personnr.]],"-",Tabel4[[#This Row],[Afdeling]],"-",Tabel4[[#This Row],[ASS_Status]])</f>
        <v>-4200-Inactive - Payroll Eligible</v>
      </c>
    </row>
    <row r="5305" spans="13:21" ht="33.75" x14ac:dyDescent="0.4">
      <c r="M5305" s="35" t="s">
        <v>11083</v>
      </c>
      <c r="N5305" s="35" t="s">
        <v>51979</v>
      </c>
      <c r="O5305" s="35" t="s">
        <v>11084</v>
      </c>
      <c r="P5305" s="35" t="s">
        <v>34608</v>
      </c>
      <c r="Q5305" s="35" t="s">
        <v>29718</v>
      </c>
      <c r="R5305" s="35" t="s">
        <v>29754</v>
      </c>
      <c r="S5305" s="35" t="s">
        <v>11085</v>
      </c>
      <c r="T5305" s="36" t="s">
        <v>867</v>
      </c>
      <c r="U5305" s="39" t="str">
        <f>_xlfn.CONCAT(Tabel4[[#This Row],[Personnr.]],"-",Tabel4[[#This Row],[Afdeling]],"-",Tabel4[[#This Row],[ASS_Status]])</f>
        <v>25247-8646-Inactive - Payroll Eligible</v>
      </c>
    </row>
    <row r="5306" spans="13:21" x14ac:dyDescent="0.4">
      <c r="M5306" s="35" t="s">
        <v>11086</v>
      </c>
      <c r="N5306" s="35" t="s">
        <v>51980</v>
      </c>
      <c r="O5306" s="35" t="s">
        <v>11087</v>
      </c>
      <c r="P5306" s="35" t="s">
        <v>51981</v>
      </c>
      <c r="Q5306" s="35" t="s">
        <v>29721</v>
      </c>
      <c r="R5306" s="35" t="s">
        <v>29737</v>
      </c>
      <c r="S5306" s="35" t="s">
        <v>11088</v>
      </c>
      <c r="T5306" s="36" t="s">
        <v>242</v>
      </c>
      <c r="U5306" s="39" t="str">
        <f>_xlfn.CONCAT(Tabel4[[#This Row],[Personnr.]],"-",Tabel4[[#This Row],[Afdeling]],"-",Tabel4[[#This Row],[ASS_Status]])</f>
        <v>26829-2511-Aktiv ansættelse</v>
      </c>
    </row>
    <row r="5307" spans="13:21" x14ac:dyDescent="0.4">
      <c r="M5307" s="35" t="s">
        <v>11086</v>
      </c>
      <c r="N5307" s="35"/>
      <c r="O5307" s="35"/>
      <c r="P5307" s="35" t="s">
        <v>34609</v>
      </c>
      <c r="Q5307" s="35" t="s">
        <v>29718</v>
      </c>
      <c r="R5307" s="35" t="s">
        <v>29748</v>
      </c>
      <c r="S5307" s="35" t="s">
        <v>11088</v>
      </c>
      <c r="T5307" s="36" t="s">
        <v>245</v>
      </c>
      <c r="U5307" s="39" t="str">
        <f>_xlfn.CONCAT(Tabel4[[#This Row],[Personnr.]],"-",Tabel4[[#This Row],[Afdeling]],"-",Tabel4[[#This Row],[ASS_Status]])</f>
        <v>-2516-Inactive - Payroll Eligible</v>
      </c>
    </row>
    <row r="5308" spans="13:21" x14ac:dyDescent="0.4">
      <c r="M5308" s="35" t="s">
        <v>51982</v>
      </c>
      <c r="N5308" s="35" t="s">
        <v>51983</v>
      </c>
      <c r="O5308" s="35" t="s">
        <v>51984</v>
      </c>
      <c r="P5308" s="35" t="s">
        <v>51985</v>
      </c>
      <c r="Q5308" s="35" t="s">
        <v>29721</v>
      </c>
      <c r="R5308" s="35" t="s">
        <v>29748</v>
      </c>
      <c r="S5308" s="35" t="s">
        <v>51986</v>
      </c>
      <c r="T5308" s="36" t="s">
        <v>457</v>
      </c>
      <c r="U5308" s="39" t="str">
        <f>_xlfn.CONCAT(Tabel4[[#This Row],[Personnr.]],"-",Tabel4[[#This Row],[Afdeling]],"-",Tabel4[[#This Row],[ASS_Status]])</f>
        <v>36795-3141-Aktiv ansættelse</v>
      </c>
    </row>
    <row r="5309" spans="13:21" ht="33.75" x14ac:dyDescent="0.4">
      <c r="M5309" s="35" t="s">
        <v>11089</v>
      </c>
      <c r="N5309" s="35" t="s">
        <v>51987</v>
      </c>
      <c r="O5309" s="35" t="s">
        <v>11090</v>
      </c>
      <c r="P5309" s="35" t="s">
        <v>34610</v>
      </c>
      <c r="Q5309" s="35" t="s">
        <v>29718</v>
      </c>
      <c r="R5309" s="35" t="s">
        <v>29817</v>
      </c>
      <c r="S5309" s="35" t="s">
        <v>11091</v>
      </c>
      <c r="T5309" s="36" t="s">
        <v>102</v>
      </c>
      <c r="U5309" s="39" t="str">
        <f>_xlfn.CONCAT(Tabel4[[#This Row],[Personnr.]],"-",Tabel4[[#This Row],[Afdeling]],"-",Tabel4[[#This Row],[ASS_Status]])</f>
        <v>31826-1200-Inactive - Payroll Eligible</v>
      </c>
    </row>
    <row r="5310" spans="13:21" ht="33.75" x14ac:dyDescent="0.4">
      <c r="M5310" s="35" t="s">
        <v>51988</v>
      </c>
      <c r="N5310" s="35" t="s">
        <v>51989</v>
      </c>
      <c r="O5310" s="35" t="s">
        <v>51990</v>
      </c>
      <c r="P5310" s="35" t="s">
        <v>51991</v>
      </c>
      <c r="Q5310" s="35" t="s">
        <v>29721</v>
      </c>
      <c r="R5310" s="35" t="s">
        <v>29754</v>
      </c>
      <c r="S5310" s="35" t="s">
        <v>51992</v>
      </c>
      <c r="T5310" s="36" t="s">
        <v>454</v>
      </c>
      <c r="U5310" s="39" t="str">
        <f>_xlfn.CONCAT(Tabel4[[#This Row],[Personnr.]],"-",Tabel4[[#This Row],[Afdeling]],"-",Tabel4[[#This Row],[ASS_Status]])</f>
        <v>37483-3130-Aktiv ansættelse</v>
      </c>
    </row>
    <row r="5311" spans="13:21" x14ac:dyDescent="0.4">
      <c r="M5311" s="35" t="s">
        <v>11092</v>
      </c>
      <c r="N5311" s="35" t="s">
        <v>51993</v>
      </c>
      <c r="O5311" s="35" t="s">
        <v>11093</v>
      </c>
      <c r="P5311" s="35" t="s">
        <v>34611</v>
      </c>
      <c r="Q5311" s="35" t="s">
        <v>29718</v>
      </c>
      <c r="R5311" s="35" t="s">
        <v>29745</v>
      </c>
      <c r="S5311" s="35" t="s">
        <v>11094</v>
      </c>
      <c r="T5311" s="36" t="s">
        <v>723</v>
      </c>
      <c r="U5311" s="39" t="str">
        <f>_xlfn.CONCAT(Tabel4[[#This Row],[Personnr.]],"-",Tabel4[[#This Row],[Afdeling]],"-",Tabel4[[#This Row],[ASS_Status]])</f>
        <v>33610-6245-Inactive - Payroll Eligible</v>
      </c>
    </row>
    <row r="5312" spans="13:21" x14ac:dyDescent="0.4">
      <c r="M5312" s="35" t="s">
        <v>11095</v>
      </c>
      <c r="N5312" s="35" t="s">
        <v>51994</v>
      </c>
      <c r="O5312" s="35" t="s">
        <v>11096</v>
      </c>
      <c r="P5312" s="35" t="s">
        <v>34612</v>
      </c>
      <c r="Q5312" s="35" t="s">
        <v>29718</v>
      </c>
      <c r="R5312" s="35" t="s">
        <v>29745</v>
      </c>
      <c r="S5312" s="35" t="s">
        <v>11097</v>
      </c>
      <c r="T5312" s="36" t="s">
        <v>39</v>
      </c>
      <c r="U5312" s="39" t="str">
        <f>_xlfn.CONCAT(Tabel4[[#This Row],[Personnr.]],"-",Tabel4[[#This Row],[Afdeling]],"-",Tabel4[[#This Row],[ASS_Status]])</f>
        <v>32248-0132-Inactive - Payroll Eligible</v>
      </c>
    </row>
    <row r="5313" spans="13:21" x14ac:dyDescent="0.4">
      <c r="M5313" s="35" t="s">
        <v>11095</v>
      </c>
      <c r="N5313" s="35"/>
      <c r="O5313" s="35"/>
      <c r="P5313" s="35" t="s">
        <v>43203</v>
      </c>
      <c r="Q5313" s="35" t="s">
        <v>29718</v>
      </c>
      <c r="R5313" s="35" t="s">
        <v>29745</v>
      </c>
      <c r="S5313" s="35" t="s">
        <v>11097</v>
      </c>
      <c r="T5313" s="36" t="s">
        <v>39</v>
      </c>
      <c r="U5313" s="39" t="str">
        <f>_xlfn.CONCAT(Tabel4[[#This Row],[Personnr.]],"-",Tabel4[[#This Row],[Afdeling]],"-",Tabel4[[#This Row],[ASS_Status]])</f>
        <v>-0132-Inactive - Payroll Eligible</v>
      </c>
    </row>
    <row r="5314" spans="13:21" x14ac:dyDescent="0.4">
      <c r="M5314" s="35" t="s">
        <v>11098</v>
      </c>
      <c r="N5314" s="35" t="s">
        <v>51995</v>
      </c>
      <c r="O5314" s="35" t="s">
        <v>11099</v>
      </c>
      <c r="P5314" s="35" t="s">
        <v>34613</v>
      </c>
      <c r="Q5314" s="35" t="s">
        <v>29721</v>
      </c>
      <c r="R5314" s="35" t="s">
        <v>30287</v>
      </c>
      <c r="S5314" s="35" t="s">
        <v>11100</v>
      </c>
      <c r="T5314" s="36" t="s">
        <v>577</v>
      </c>
      <c r="U5314" s="39" t="str">
        <f>_xlfn.CONCAT(Tabel4[[#This Row],[Personnr.]],"-",Tabel4[[#This Row],[Afdeling]],"-",Tabel4[[#This Row],[ASS_Status]])</f>
        <v>31748-4110-Aktiv ansættelse</v>
      </c>
    </row>
    <row r="5315" spans="13:21" x14ac:dyDescent="0.4">
      <c r="M5315" s="35" t="s">
        <v>27962</v>
      </c>
      <c r="N5315" s="35" t="s">
        <v>51996</v>
      </c>
      <c r="O5315" s="35" t="s">
        <v>27963</v>
      </c>
      <c r="P5315" s="35" t="s">
        <v>34614</v>
      </c>
      <c r="Q5315" s="35" t="s">
        <v>29718</v>
      </c>
      <c r="R5315" s="35" t="s">
        <v>29994</v>
      </c>
      <c r="S5315" s="35" t="s">
        <v>27964</v>
      </c>
      <c r="T5315" s="36" t="s">
        <v>622</v>
      </c>
      <c r="U5315" s="39" t="str">
        <f>_xlfn.CONCAT(Tabel4[[#This Row],[Personnr.]],"-",Tabel4[[#This Row],[Afdeling]],"-",Tabel4[[#This Row],[ASS_Status]])</f>
        <v>34184-4635-Inactive - Payroll Eligible</v>
      </c>
    </row>
    <row r="5316" spans="13:21" x14ac:dyDescent="0.4">
      <c r="M5316" s="35" t="s">
        <v>11101</v>
      </c>
      <c r="N5316" s="35" t="s">
        <v>51997</v>
      </c>
      <c r="O5316" s="35" t="s">
        <v>11102</v>
      </c>
      <c r="P5316" s="35" t="s">
        <v>34615</v>
      </c>
      <c r="Q5316" s="35" t="s">
        <v>29718</v>
      </c>
      <c r="R5316" s="35" t="s">
        <v>29844</v>
      </c>
      <c r="S5316" s="35" t="s">
        <v>11103</v>
      </c>
      <c r="T5316" s="36" t="s">
        <v>755</v>
      </c>
      <c r="U5316" s="39" t="str">
        <f>_xlfn.CONCAT(Tabel4[[#This Row],[Personnr.]],"-",Tabel4[[#This Row],[Afdeling]],"-",Tabel4[[#This Row],[ASS_Status]])</f>
        <v>142-7700-Inactive - Payroll Eligible</v>
      </c>
    </row>
    <row r="5317" spans="13:21" x14ac:dyDescent="0.4">
      <c r="M5317" s="35" t="s">
        <v>11104</v>
      </c>
      <c r="N5317" s="35" t="s">
        <v>51998</v>
      </c>
      <c r="O5317" s="35" t="s">
        <v>11105</v>
      </c>
      <c r="P5317" s="35" t="s">
        <v>34616</v>
      </c>
      <c r="Q5317" s="35" t="s">
        <v>29718</v>
      </c>
      <c r="R5317" s="35" t="s">
        <v>29786</v>
      </c>
      <c r="S5317" s="35" t="s">
        <v>11106</v>
      </c>
      <c r="T5317" s="36" t="s">
        <v>249</v>
      </c>
      <c r="U5317" s="39" t="str">
        <f>_xlfn.CONCAT(Tabel4[[#This Row],[Personnr.]],"-",Tabel4[[#This Row],[Afdeling]],"-",Tabel4[[#This Row],[ASS_Status]])</f>
        <v>32822-2524-Inactive - Payroll Eligible</v>
      </c>
    </row>
    <row r="5318" spans="13:21" ht="33.75" x14ac:dyDescent="0.4">
      <c r="M5318" s="35" t="s">
        <v>11107</v>
      </c>
      <c r="N5318" s="35" t="s">
        <v>51999</v>
      </c>
      <c r="O5318" s="35" t="s">
        <v>11108</v>
      </c>
      <c r="P5318" s="35" t="s">
        <v>34617</v>
      </c>
      <c r="Q5318" s="35" t="s">
        <v>29721</v>
      </c>
      <c r="R5318" s="35" t="s">
        <v>29844</v>
      </c>
      <c r="S5318" s="35" t="s">
        <v>11109</v>
      </c>
      <c r="T5318" s="36" t="s">
        <v>29711</v>
      </c>
      <c r="U5318" s="39" t="str">
        <f>_xlfn.CONCAT(Tabel4[[#This Row],[Personnr.]],"-",Tabel4[[#This Row],[Afdeling]],"-",Tabel4[[#This Row],[ASS_Status]])</f>
        <v>757-7620-Aktiv ansættelse</v>
      </c>
    </row>
    <row r="5319" spans="13:21" x14ac:dyDescent="0.4">
      <c r="M5319" s="35" t="s">
        <v>11110</v>
      </c>
      <c r="N5319" s="35" t="s">
        <v>52000</v>
      </c>
      <c r="O5319" s="35" t="s">
        <v>11111</v>
      </c>
      <c r="P5319" s="35" t="s">
        <v>34618</v>
      </c>
      <c r="Q5319" s="35" t="s">
        <v>29721</v>
      </c>
      <c r="R5319" s="35" t="s">
        <v>29722</v>
      </c>
      <c r="S5319" s="35" t="s">
        <v>11112</v>
      </c>
      <c r="T5319" s="36" t="s">
        <v>137</v>
      </c>
      <c r="U5319" s="39" t="str">
        <f>_xlfn.CONCAT(Tabel4[[#This Row],[Personnr.]],"-",Tabel4[[#This Row],[Afdeling]],"-",Tabel4[[#This Row],[ASS_Status]])</f>
        <v>25286-2252-Aktiv ansættelse</v>
      </c>
    </row>
    <row r="5320" spans="13:21" x14ac:dyDescent="0.4">
      <c r="M5320" s="35" t="s">
        <v>11113</v>
      </c>
      <c r="N5320" s="35" t="s">
        <v>52001</v>
      </c>
      <c r="O5320" s="35" t="s">
        <v>11114</v>
      </c>
      <c r="P5320" s="35" t="s">
        <v>34619</v>
      </c>
      <c r="Q5320" s="35" t="s">
        <v>29721</v>
      </c>
      <c r="R5320" s="35" t="s">
        <v>30001</v>
      </c>
      <c r="S5320" s="35" t="s">
        <v>11115</v>
      </c>
      <c r="T5320" s="36" t="s">
        <v>254</v>
      </c>
      <c r="U5320" s="39" t="str">
        <f>_xlfn.CONCAT(Tabel4[[#This Row],[Personnr.]],"-",Tabel4[[#This Row],[Afdeling]],"-",Tabel4[[#This Row],[ASS_Status]])</f>
        <v>29236-2562-Aktiv ansættelse</v>
      </c>
    </row>
    <row r="5321" spans="13:21" ht="33.75" x14ac:dyDescent="0.4">
      <c r="M5321" s="35" t="s">
        <v>11116</v>
      </c>
      <c r="N5321" s="35" t="s">
        <v>52002</v>
      </c>
      <c r="O5321" s="35" t="s">
        <v>11117</v>
      </c>
      <c r="P5321" s="35" t="s">
        <v>34620</v>
      </c>
      <c r="Q5321" s="35" t="s">
        <v>29721</v>
      </c>
      <c r="R5321" s="35" t="s">
        <v>29726</v>
      </c>
      <c r="S5321" s="35" t="s">
        <v>11118</v>
      </c>
      <c r="T5321" s="36" t="s">
        <v>763</v>
      </c>
      <c r="U5321" s="39" t="str">
        <f>_xlfn.CONCAT(Tabel4[[#This Row],[Personnr.]],"-",Tabel4[[#This Row],[Afdeling]],"-",Tabel4[[#This Row],[ASS_Status]])</f>
        <v>26707-7770-Aktiv ansættelse</v>
      </c>
    </row>
    <row r="5322" spans="13:21" x14ac:dyDescent="0.4">
      <c r="M5322" s="35" t="s">
        <v>11119</v>
      </c>
      <c r="N5322" s="35" t="s">
        <v>52003</v>
      </c>
      <c r="O5322" s="35" t="s">
        <v>11120</v>
      </c>
      <c r="P5322" s="35" t="s">
        <v>34621</v>
      </c>
      <c r="Q5322" s="35" t="s">
        <v>29721</v>
      </c>
      <c r="R5322" s="35" t="s">
        <v>29791</v>
      </c>
      <c r="S5322" s="35" t="s">
        <v>11121</v>
      </c>
      <c r="T5322" s="36" t="s">
        <v>758</v>
      </c>
      <c r="U5322" s="39" t="str">
        <f>_xlfn.CONCAT(Tabel4[[#This Row],[Personnr.]],"-",Tabel4[[#This Row],[Afdeling]],"-",Tabel4[[#This Row],[ASS_Status]])</f>
        <v>23246-7720-Aktiv ansættelse</v>
      </c>
    </row>
    <row r="5323" spans="13:21" x14ac:dyDescent="0.4">
      <c r="M5323" s="35" t="s">
        <v>11122</v>
      </c>
      <c r="N5323" s="35" t="s">
        <v>52004</v>
      </c>
      <c r="O5323" s="35" t="s">
        <v>11123</v>
      </c>
      <c r="P5323" s="35" t="s">
        <v>34622</v>
      </c>
      <c r="Q5323" s="35" t="s">
        <v>29721</v>
      </c>
      <c r="R5323" s="35" t="s">
        <v>30927</v>
      </c>
      <c r="S5323" s="35" t="s">
        <v>11124</v>
      </c>
      <c r="T5323" s="36" t="s">
        <v>866</v>
      </c>
      <c r="U5323" s="39" t="str">
        <f>_xlfn.CONCAT(Tabel4[[#This Row],[Personnr.]],"-",Tabel4[[#This Row],[Afdeling]],"-",Tabel4[[#This Row],[ASS_Status]])</f>
        <v>13267-8645-Aktiv ansættelse</v>
      </c>
    </row>
    <row r="5324" spans="13:21" x14ac:dyDescent="0.4">
      <c r="M5324" s="35" t="s">
        <v>11125</v>
      </c>
      <c r="N5324" s="35" t="s">
        <v>52005</v>
      </c>
      <c r="O5324" s="35" t="s">
        <v>11126</v>
      </c>
      <c r="P5324" s="35" t="s">
        <v>34623</v>
      </c>
      <c r="Q5324" s="35" t="s">
        <v>29718</v>
      </c>
      <c r="R5324" s="35" t="s">
        <v>29879</v>
      </c>
      <c r="S5324" s="35" t="s">
        <v>11127</v>
      </c>
      <c r="T5324" s="36" t="s">
        <v>395</v>
      </c>
      <c r="U5324" s="39" t="str">
        <f>_xlfn.CONCAT(Tabel4[[#This Row],[Personnr.]],"-",Tabel4[[#This Row],[Afdeling]],"-",Tabel4[[#This Row],[ASS_Status]])</f>
        <v>16678-2996-Inactive - Payroll Eligible</v>
      </c>
    </row>
    <row r="5325" spans="13:21" ht="45" x14ac:dyDescent="0.4">
      <c r="M5325" s="35" t="s">
        <v>11128</v>
      </c>
      <c r="N5325" s="35" t="s">
        <v>52006</v>
      </c>
      <c r="O5325" s="35" t="s">
        <v>11129</v>
      </c>
      <c r="P5325" s="35" t="s">
        <v>34624</v>
      </c>
      <c r="Q5325" s="35" t="s">
        <v>29721</v>
      </c>
      <c r="R5325" s="35" t="s">
        <v>29722</v>
      </c>
      <c r="S5325" s="35" t="s">
        <v>11130</v>
      </c>
      <c r="T5325" s="36" t="s">
        <v>29701</v>
      </c>
      <c r="U5325" s="39" t="str">
        <f>_xlfn.CONCAT(Tabel4[[#This Row],[Personnr.]],"-",Tabel4[[#This Row],[Afdeling]],"-",Tabel4[[#This Row],[ASS_Status]])</f>
        <v>15494-1020-Aktiv ansættelse</v>
      </c>
    </row>
    <row r="5326" spans="13:21" x14ac:dyDescent="0.4">
      <c r="M5326" s="35" t="s">
        <v>11131</v>
      </c>
      <c r="N5326" s="35" t="s">
        <v>52007</v>
      </c>
      <c r="O5326" s="35" t="s">
        <v>11132</v>
      </c>
      <c r="P5326" s="35" t="s">
        <v>34625</v>
      </c>
      <c r="Q5326" s="35" t="s">
        <v>29721</v>
      </c>
      <c r="R5326" s="35" t="s">
        <v>29729</v>
      </c>
      <c r="S5326" s="35" t="s">
        <v>11133</v>
      </c>
      <c r="T5326" s="36" t="s">
        <v>120</v>
      </c>
      <c r="U5326" s="39" t="str">
        <f>_xlfn.CONCAT(Tabel4[[#This Row],[Personnr.]],"-",Tabel4[[#This Row],[Afdeling]],"-",Tabel4[[#This Row],[ASS_Status]])</f>
        <v>12162-2230-Aktiv ansættelse</v>
      </c>
    </row>
    <row r="5327" spans="13:21" x14ac:dyDescent="0.4">
      <c r="M5327" s="35" t="s">
        <v>11134</v>
      </c>
      <c r="N5327" s="35" t="s">
        <v>52008</v>
      </c>
      <c r="O5327" s="35" t="s">
        <v>11135</v>
      </c>
      <c r="P5327" s="35" t="s">
        <v>34626</v>
      </c>
      <c r="Q5327" s="35" t="s">
        <v>29721</v>
      </c>
      <c r="R5327" s="35" t="s">
        <v>29965</v>
      </c>
      <c r="S5327" s="35" t="s">
        <v>11136</v>
      </c>
      <c r="T5327" s="36" t="s">
        <v>117</v>
      </c>
      <c r="U5327" s="39" t="str">
        <f>_xlfn.CONCAT(Tabel4[[#This Row],[Personnr.]],"-",Tabel4[[#This Row],[Afdeling]],"-",Tabel4[[#This Row],[ASS_Status]])</f>
        <v>12382-2210-Aktiv ansættelse</v>
      </c>
    </row>
    <row r="5328" spans="13:21" x14ac:dyDescent="0.4">
      <c r="M5328" s="35" t="s">
        <v>11137</v>
      </c>
      <c r="N5328" s="35" t="s">
        <v>52009</v>
      </c>
      <c r="O5328" s="35" t="s">
        <v>11138</v>
      </c>
      <c r="P5328" s="35" t="s">
        <v>34627</v>
      </c>
      <c r="Q5328" s="35" t="s">
        <v>29721</v>
      </c>
      <c r="R5328" s="35" t="s">
        <v>29729</v>
      </c>
      <c r="S5328" s="35" t="s">
        <v>11139</v>
      </c>
      <c r="T5328" s="36" t="s">
        <v>454</v>
      </c>
      <c r="U5328" s="39" t="str">
        <f>_xlfn.CONCAT(Tabel4[[#This Row],[Personnr.]],"-",Tabel4[[#This Row],[Afdeling]],"-",Tabel4[[#This Row],[ASS_Status]])</f>
        <v>33907-3130-Aktiv ansættelse</v>
      </c>
    </row>
    <row r="5329" spans="13:21" x14ac:dyDescent="0.4">
      <c r="M5329" s="35" t="s">
        <v>44780</v>
      </c>
      <c r="N5329" s="35" t="s">
        <v>52010</v>
      </c>
      <c r="O5329" s="35" t="s">
        <v>44781</v>
      </c>
      <c r="P5329" s="35" t="s">
        <v>43204</v>
      </c>
      <c r="Q5329" s="35" t="s">
        <v>29721</v>
      </c>
      <c r="R5329" s="35" t="s">
        <v>29726</v>
      </c>
      <c r="S5329" s="35" t="s">
        <v>43205</v>
      </c>
      <c r="T5329" s="36" t="s">
        <v>32</v>
      </c>
      <c r="U5329" s="39" t="str">
        <f>_xlfn.CONCAT(Tabel4[[#This Row],[Personnr.]],"-",Tabel4[[#This Row],[Afdeling]],"-",Tabel4[[#This Row],[ASS_Status]])</f>
        <v>36222-0117-Aktiv ansættelse</v>
      </c>
    </row>
    <row r="5330" spans="13:21" x14ac:dyDescent="0.4">
      <c r="M5330" s="35" t="s">
        <v>11140</v>
      </c>
      <c r="N5330" s="35" t="s">
        <v>52011</v>
      </c>
      <c r="O5330" s="35" t="s">
        <v>11141</v>
      </c>
      <c r="P5330" s="35" t="s">
        <v>34628</v>
      </c>
      <c r="Q5330" s="35" t="s">
        <v>29721</v>
      </c>
      <c r="R5330" s="35" t="s">
        <v>42545</v>
      </c>
      <c r="S5330" s="35" t="s">
        <v>11142</v>
      </c>
      <c r="T5330" s="36" t="s">
        <v>553</v>
      </c>
      <c r="U5330" s="39" t="str">
        <f>_xlfn.CONCAT(Tabel4[[#This Row],[Personnr.]],"-",Tabel4[[#This Row],[Afdeling]],"-",Tabel4[[#This Row],[ASS_Status]])</f>
        <v>28771-3500-Aktiv ansættelse</v>
      </c>
    </row>
    <row r="5331" spans="13:21" x14ac:dyDescent="0.4">
      <c r="M5331" s="35" t="s">
        <v>11143</v>
      </c>
      <c r="N5331" s="35" t="s">
        <v>52012</v>
      </c>
      <c r="O5331" s="35" t="s">
        <v>11144</v>
      </c>
      <c r="P5331" s="35" t="s">
        <v>34629</v>
      </c>
      <c r="Q5331" s="35" t="s">
        <v>29721</v>
      </c>
      <c r="R5331" s="35" t="s">
        <v>30146</v>
      </c>
      <c r="S5331" s="35" t="s">
        <v>11145</v>
      </c>
      <c r="T5331" s="36" t="s">
        <v>886</v>
      </c>
      <c r="U5331" s="39" t="str">
        <f>_xlfn.CONCAT(Tabel4[[#This Row],[Personnr.]],"-",Tabel4[[#This Row],[Afdeling]],"-",Tabel4[[#This Row],[ASS_Status]])</f>
        <v>28753-8800-Aktiv ansættelse</v>
      </c>
    </row>
    <row r="5332" spans="13:21" x14ac:dyDescent="0.4">
      <c r="M5332" s="35" t="s">
        <v>11146</v>
      </c>
      <c r="N5332" s="35" t="s">
        <v>52013</v>
      </c>
      <c r="O5332" s="35" t="s">
        <v>11147</v>
      </c>
      <c r="P5332" s="35" t="s">
        <v>34630</v>
      </c>
      <c r="Q5332" s="35" t="s">
        <v>29718</v>
      </c>
      <c r="R5332" s="35" t="s">
        <v>29748</v>
      </c>
      <c r="S5332" s="35" t="s">
        <v>11148</v>
      </c>
      <c r="T5332" s="36" t="s">
        <v>599</v>
      </c>
      <c r="U5332" s="39" t="str">
        <f>_xlfn.CONCAT(Tabel4[[#This Row],[Personnr.]],"-",Tabel4[[#This Row],[Afdeling]],"-",Tabel4[[#This Row],[ASS_Status]])</f>
        <v>28049-4261-Inactive - Payroll Eligible</v>
      </c>
    </row>
    <row r="5333" spans="13:21" x14ac:dyDescent="0.4">
      <c r="M5333" s="35" t="s">
        <v>44782</v>
      </c>
      <c r="N5333" s="35" t="s">
        <v>52014</v>
      </c>
      <c r="O5333" s="35" t="s">
        <v>44783</v>
      </c>
      <c r="P5333" s="35" t="s">
        <v>43206</v>
      </c>
      <c r="Q5333" s="35" t="s">
        <v>29718</v>
      </c>
      <c r="R5333" s="35" t="s">
        <v>29761</v>
      </c>
      <c r="S5333" s="35" t="s">
        <v>43207</v>
      </c>
      <c r="T5333" s="36" t="s">
        <v>106</v>
      </c>
      <c r="U5333" s="39" t="str">
        <f>_xlfn.CONCAT(Tabel4[[#This Row],[Personnr.]],"-",Tabel4[[#This Row],[Afdeling]],"-",Tabel4[[#This Row],[ASS_Status]])</f>
        <v>36385-1210-Inactive - Payroll Eligible</v>
      </c>
    </row>
    <row r="5334" spans="13:21" x14ac:dyDescent="0.4">
      <c r="M5334" s="35" t="s">
        <v>44784</v>
      </c>
      <c r="N5334" s="35" t="s">
        <v>52015</v>
      </c>
      <c r="O5334" s="35" t="s">
        <v>29129</v>
      </c>
      <c r="P5334" s="35" t="s">
        <v>42467</v>
      </c>
      <c r="Q5334" s="35" t="s">
        <v>29721</v>
      </c>
      <c r="R5334" s="35" t="s">
        <v>29737</v>
      </c>
      <c r="S5334" s="35" t="s">
        <v>29130</v>
      </c>
      <c r="T5334" s="36" t="s">
        <v>245</v>
      </c>
      <c r="U5334" s="39" t="str">
        <f>_xlfn.CONCAT(Tabel4[[#This Row],[Personnr.]],"-",Tabel4[[#This Row],[Afdeling]],"-",Tabel4[[#This Row],[ASS_Status]])</f>
        <v>34225-2516-Aktiv ansættelse</v>
      </c>
    </row>
    <row r="5335" spans="13:21" x14ac:dyDescent="0.4">
      <c r="M5335" s="35" t="s">
        <v>11149</v>
      </c>
      <c r="N5335" s="35" t="s">
        <v>52016</v>
      </c>
      <c r="O5335" s="35" t="s">
        <v>11150</v>
      </c>
      <c r="P5335" s="35" t="s">
        <v>34631</v>
      </c>
      <c r="Q5335" s="35" t="s">
        <v>29721</v>
      </c>
      <c r="R5335" s="35" t="s">
        <v>30677</v>
      </c>
      <c r="S5335" s="35" t="s">
        <v>11151</v>
      </c>
      <c r="T5335" s="36" t="s">
        <v>803</v>
      </c>
      <c r="U5335" s="39" t="str">
        <f>_xlfn.CONCAT(Tabel4[[#This Row],[Personnr.]],"-",Tabel4[[#This Row],[Afdeling]],"-",Tabel4[[#This Row],[ASS_Status]])</f>
        <v>26341-8252-Aktiv ansættelse</v>
      </c>
    </row>
    <row r="5336" spans="13:21" x14ac:dyDescent="0.4">
      <c r="M5336" s="35" t="s">
        <v>11152</v>
      </c>
      <c r="N5336" s="35" t="s">
        <v>52017</v>
      </c>
      <c r="O5336" s="35" t="s">
        <v>11153</v>
      </c>
      <c r="P5336" s="35" t="s">
        <v>34632</v>
      </c>
      <c r="Q5336" s="35" t="s">
        <v>29718</v>
      </c>
      <c r="R5336" s="35" t="s">
        <v>29737</v>
      </c>
      <c r="S5336" s="35" t="s">
        <v>11154</v>
      </c>
      <c r="T5336" s="36" t="s">
        <v>89</v>
      </c>
      <c r="U5336" s="39" t="str">
        <f>_xlfn.CONCAT(Tabel4[[#This Row],[Personnr.]],"-",Tabel4[[#This Row],[Afdeling]],"-",Tabel4[[#This Row],[ASS_Status]])</f>
        <v>11656-1130-Inactive - Payroll Eligible</v>
      </c>
    </row>
    <row r="5337" spans="13:21" x14ac:dyDescent="0.4">
      <c r="M5337" s="35" t="s">
        <v>11155</v>
      </c>
      <c r="N5337" s="35" t="s">
        <v>52018</v>
      </c>
      <c r="O5337" s="35" t="s">
        <v>11156</v>
      </c>
      <c r="P5337" s="35" t="s">
        <v>34633</v>
      </c>
      <c r="Q5337" s="35" t="s">
        <v>29721</v>
      </c>
      <c r="R5337" s="35" t="s">
        <v>32329</v>
      </c>
      <c r="S5337" s="35" t="s">
        <v>11157</v>
      </c>
      <c r="T5337" s="36" t="s">
        <v>804</v>
      </c>
      <c r="U5337" s="39" t="str">
        <f>_xlfn.CONCAT(Tabel4[[#This Row],[Personnr.]],"-",Tabel4[[#This Row],[Afdeling]],"-",Tabel4[[#This Row],[ASS_Status]])</f>
        <v>26349-8253-Aktiv ansættelse</v>
      </c>
    </row>
    <row r="5338" spans="13:21" x14ac:dyDescent="0.4">
      <c r="M5338" s="35" t="s">
        <v>11158</v>
      </c>
      <c r="N5338" s="35" t="s">
        <v>52019</v>
      </c>
      <c r="O5338" s="35" t="s">
        <v>11159</v>
      </c>
      <c r="P5338" s="35" t="s">
        <v>34634</v>
      </c>
      <c r="Q5338" s="35" t="s">
        <v>29718</v>
      </c>
      <c r="R5338" s="35" t="s">
        <v>29761</v>
      </c>
      <c r="S5338" s="35" t="s">
        <v>11160</v>
      </c>
      <c r="T5338" s="36" t="s">
        <v>95</v>
      </c>
      <c r="U5338" s="39" t="str">
        <f>_xlfn.CONCAT(Tabel4[[#This Row],[Personnr.]],"-",Tabel4[[#This Row],[Afdeling]],"-",Tabel4[[#This Row],[ASS_Status]])</f>
        <v>27741-1145-Inactive - Payroll Eligible</v>
      </c>
    </row>
    <row r="5339" spans="13:21" x14ac:dyDescent="0.4">
      <c r="M5339" s="35" t="s">
        <v>11161</v>
      </c>
      <c r="N5339" s="35" t="s">
        <v>52020</v>
      </c>
      <c r="O5339" s="35" t="s">
        <v>11162</v>
      </c>
      <c r="P5339" s="35" t="s">
        <v>34635</v>
      </c>
      <c r="Q5339" s="35" t="s">
        <v>29721</v>
      </c>
      <c r="R5339" s="35" t="s">
        <v>29719</v>
      </c>
      <c r="S5339" s="35" t="s">
        <v>27966</v>
      </c>
      <c r="T5339" s="36" t="s">
        <v>738</v>
      </c>
      <c r="U5339" s="39" t="str">
        <f>_xlfn.CONCAT(Tabel4[[#This Row],[Personnr.]],"-",Tabel4[[#This Row],[Afdeling]],"-",Tabel4[[#This Row],[ASS_Status]])</f>
        <v>34113-6500-Aktiv ansættelse</v>
      </c>
    </row>
    <row r="5340" spans="13:21" x14ac:dyDescent="0.4">
      <c r="M5340" s="35" t="s">
        <v>11163</v>
      </c>
      <c r="N5340" s="35" t="s">
        <v>52021</v>
      </c>
      <c r="O5340" s="35" t="s">
        <v>11164</v>
      </c>
      <c r="P5340" s="35" t="s">
        <v>34636</v>
      </c>
      <c r="Q5340" s="35" t="s">
        <v>29721</v>
      </c>
      <c r="R5340" s="35" t="s">
        <v>42541</v>
      </c>
      <c r="S5340" s="35" t="s">
        <v>11165</v>
      </c>
      <c r="T5340" s="36" t="s">
        <v>263</v>
      </c>
      <c r="U5340" s="39" t="str">
        <f>_xlfn.CONCAT(Tabel4[[#This Row],[Personnr.]],"-",Tabel4[[#This Row],[Afdeling]],"-",Tabel4[[#This Row],[ASS_Status]])</f>
        <v>32236-2610-Aktiv ansættelse</v>
      </c>
    </row>
    <row r="5341" spans="13:21" x14ac:dyDescent="0.4">
      <c r="M5341" s="35" t="s">
        <v>11166</v>
      </c>
      <c r="N5341" s="35" t="s">
        <v>52022</v>
      </c>
      <c r="O5341" s="35" t="s">
        <v>11167</v>
      </c>
      <c r="P5341" s="35" t="s">
        <v>52023</v>
      </c>
      <c r="Q5341" s="35" t="s">
        <v>29721</v>
      </c>
      <c r="R5341" s="35" t="s">
        <v>29754</v>
      </c>
      <c r="S5341" s="35" t="s">
        <v>11168</v>
      </c>
      <c r="T5341" s="36" t="s">
        <v>29</v>
      </c>
      <c r="U5341" s="39" t="str">
        <f>_xlfn.CONCAT(Tabel4[[#This Row],[Personnr.]],"-",Tabel4[[#This Row],[Afdeling]],"-",Tabel4[[#This Row],[ASS_Status]])</f>
        <v>27837-0114-Aktiv ansættelse</v>
      </c>
    </row>
    <row r="5342" spans="13:21" x14ac:dyDescent="0.4">
      <c r="M5342" s="35" t="s">
        <v>11166</v>
      </c>
      <c r="N5342" s="35"/>
      <c r="O5342" s="35"/>
      <c r="P5342" s="35" t="s">
        <v>34637</v>
      </c>
      <c r="Q5342" s="35" t="s">
        <v>29718</v>
      </c>
      <c r="R5342" s="35" t="s">
        <v>29754</v>
      </c>
      <c r="S5342" s="35" t="s">
        <v>11168</v>
      </c>
      <c r="T5342" s="36" t="s">
        <v>29</v>
      </c>
      <c r="U5342" s="39" t="str">
        <f>_xlfn.CONCAT(Tabel4[[#This Row],[Personnr.]],"-",Tabel4[[#This Row],[Afdeling]],"-",Tabel4[[#This Row],[ASS_Status]])</f>
        <v>-0114-Inactive - Payroll Eligible</v>
      </c>
    </row>
    <row r="5343" spans="13:21" x14ac:dyDescent="0.4">
      <c r="M5343" s="35" t="s">
        <v>34638</v>
      </c>
      <c r="N5343" s="35" t="s">
        <v>52024</v>
      </c>
      <c r="O5343" s="35" t="s">
        <v>34639</v>
      </c>
      <c r="P5343" s="35" t="s">
        <v>34640</v>
      </c>
      <c r="Q5343" s="35" t="s">
        <v>29718</v>
      </c>
      <c r="R5343" s="35" t="s">
        <v>29754</v>
      </c>
      <c r="S5343" s="35" t="s">
        <v>34641</v>
      </c>
      <c r="T5343" s="36" t="s">
        <v>31</v>
      </c>
      <c r="U5343" s="39" t="str">
        <f>_xlfn.CONCAT(Tabel4[[#This Row],[Personnr.]],"-",Tabel4[[#This Row],[Afdeling]],"-",Tabel4[[#This Row],[ASS_Status]])</f>
        <v>35134-0116-Inactive - Payroll Eligible</v>
      </c>
    </row>
    <row r="5344" spans="13:21" x14ac:dyDescent="0.4">
      <c r="M5344" s="35" t="s">
        <v>52025</v>
      </c>
      <c r="N5344" s="35" t="s">
        <v>52026</v>
      </c>
      <c r="O5344" s="35" t="s">
        <v>52027</v>
      </c>
      <c r="P5344" s="35" t="s">
        <v>52028</v>
      </c>
      <c r="Q5344" s="35" t="s">
        <v>29721</v>
      </c>
      <c r="R5344" s="35" t="s">
        <v>29748</v>
      </c>
      <c r="S5344" s="35" t="s">
        <v>52029</v>
      </c>
      <c r="T5344" s="36" t="s">
        <v>31</v>
      </c>
      <c r="U5344" s="39" t="str">
        <f>_xlfn.CONCAT(Tabel4[[#This Row],[Personnr.]],"-",Tabel4[[#This Row],[Afdeling]],"-",Tabel4[[#This Row],[ASS_Status]])</f>
        <v>36701-0116-Aktiv ansættelse</v>
      </c>
    </row>
    <row r="5345" spans="13:21" x14ac:dyDescent="0.4">
      <c r="M5345" s="35" t="s">
        <v>11169</v>
      </c>
      <c r="N5345" s="35" t="s">
        <v>52030</v>
      </c>
      <c r="O5345" s="35" t="s">
        <v>11170</v>
      </c>
      <c r="P5345" s="35" t="s">
        <v>34642</v>
      </c>
      <c r="Q5345" s="35" t="s">
        <v>29721</v>
      </c>
      <c r="R5345" s="35" t="s">
        <v>31079</v>
      </c>
      <c r="S5345" s="35" t="s">
        <v>11171</v>
      </c>
      <c r="T5345" s="36" t="s">
        <v>852</v>
      </c>
      <c r="U5345" s="39" t="str">
        <f>_xlfn.CONCAT(Tabel4[[#This Row],[Personnr.]],"-",Tabel4[[#This Row],[Afdeling]],"-",Tabel4[[#This Row],[ASS_Status]])</f>
        <v>6148-8610-Aktiv ansættelse</v>
      </c>
    </row>
    <row r="5346" spans="13:21" x14ac:dyDescent="0.4">
      <c r="M5346" s="35" t="s">
        <v>11172</v>
      </c>
      <c r="N5346" s="35" t="s">
        <v>52031</v>
      </c>
      <c r="O5346" s="35" t="s">
        <v>335</v>
      </c>
      <c r="P5346" s="35" t="s">
        <v>34643</v>
      </c>
      <c r="Q5346" s="35" t="s">
        <v>29721</v>
      </c>
      <c r="R5346" s="35" t="s">
        <v>29844</v>
      </c>
      <c r="S5346" s="35" t="s">
        <v>11173</v>
      </c>
      <c r="T5346" s="36" t="s">
        <v>256</v>
      </c>
      <c r="U5346" s="39" t="str">
        <f>_xlfn.CONCAT(Tabel4[[#This Row],[Personnr.]],"-",Tabel4[[#This Row],[Afdeling]],"-",Tabel4[[#This Row],[ASS_Status]])</f>
        <v>2787-2581-Aktiv ansættelse</v>
      </c>
    </row>
    <row r="5347" spans="13:21" x14ac:dyDescent="0.4">
      <c r="M5347" s="35" t="s">
        <v>11174</v>
      </c>
      <c r="N5347" s="35" t="s">
        <v>52032</v>
      </c>
      <c r="O5347" s="35" t="s">
        <v>11175</v>
      </c>
      <c r="P5347" s="35" t="s">
        <v>34644</v>
      </c>
      <c r="Q5347" s="35" t="s">
        <v>29721</v>
      </c>
      <c r="R5347" s="35" t="s">
        <v>29844</v>
      </c>
      <c r="S5347" s="35" t="s">
        <v>11176</v>
      </c>
      <c r="T5347" s="36" t="s">
        <v>721</v>
      </c>
      <c r="U5347" s="39" t="str">
        <f>_xlfn.CONCAT(Tabel4[[#This Row],[Personnr.]],"-",Tabel4[[#This Row],[Afdeling]],"-",Tabel4[[#This Row],[ASS_Status]])</f>
        <v>18768-6220-Aktiv ansættelse</v>
      </c>
    </row>
    <row r="5348" spans="13:21" x14ac:dyDescent="0.4">
      <c r="M5348" s="35" t="s">
        <v>11177</v>
      </c>
      <c r="N5348" s="35" t="s">
        <v>52033</v>
      </c>
      <c r="O5348" s="35" t="s">
        <v>11178</v>
      </c>
      <c r="P5348" s="35" t="s">
        <v>34645</v>
      </c>
      <c r="Q5348" s="35" t="s">
        <v>29721</v>
      </c>
      <c r="R5348" s="35" t="s">
        <v>29780</v>
      </c>
      <c r="S5348" s="35" t="s">
        <v>11179</v>
      </c>
      <c r="T5348" s="36" t="s">
        <v>34</v>
      </c>
      <c r="U5348" s="39" t="str">
        <f>_xlfn.CONCAT(Tabel4[[#This Row],[Personnr.]],"-",Tabel4[[#This Row],[Afdeling]],"-",Tabel4[[#This Row],[ASS_Status]])</f>
        <v>348-0119-Aktiv ansættelse</v>
      </c>
    </row>
    <row r="5349" spans="13:21" x14ac:dyDescent="0.4">
      <c r="M5349" s="35" t="s">
        <v>11180</v>
      </c>
      <c r="N5349" s="35" t="s">
        <v>52034</v>
      </c>
      <c r="O5349" s="35" t="s">
        <v>11181</v>
      </c>
      <c r="P5349" s="35" t="s">
        <v>34646</v>
      </c>
      <c r="Q5349" s="35" t="s">
        <v>29721</v>
      </c>
      <c r="R5349" s="35" t="s">
        <v>30927</v>
      </c>
      <c r="S5349" s="35" t="s">
        <v>11182</v>
      </c>
      <c r="T5349" s="36" t="s">
        <v>254</v>
      </c>
      <c r="U5349" s="39" t="str">
        <f>_xlfn.CONCAT(Tabel4[[#This Row],[Personnr.]],"-",Tabel4[[#This Row],[Afdeling]],"-",Tabel4[[#This Row],[ASS_Status]])</f>
        <v>11401-2562-Aktiv ansættelse</v>
      </c>
    </row>
    <row r="5350" spans="13:21" x14ac:dyDescent="0.4">
      <c r="M5350" s="35" t="s">
        <v>11183</v>
      </c>
      <c r="N5350" s="35" t="s">
        <v>52035</v>
      </c>
      <c r="O5350" s="35" t="s">
        <v>11184</v>
      </c>
      <c r="P5350" s="35" t="s">
        <v>34647</v>
      </c>
      <c r="Q5350" s="35" t="s">
        <v>29721</v>
      </c>
      <c r="R5350" s="35" t="s">
        <v>29780</v>
      </c>
      <c r="S5350" s="35" t="s">
        <v>11185</v>
      </c>
      <c r="T5350" s="36" t="s">
        <v>371</v>
      </c>
      <c r="U5350" s="39" t="str">
        <f>_xlfn.CONCAT(Tabel4[[#This Row],[Personnr.]],"-",Tabel4[[#This Row],[Afdeling]],"-",Tabel4[[#This Row],[ASS_Status]])</f>
        <v>1220-2841-Aktiv ansættelse</v>
      </c>
    </row>
    <row r="5351" spans="13:21" x14ac:dyDescent="0.4">
      <c r="M5351" s="35" t="s">
        <v>11186</v>
      </c>
      <c r="N5351" s="35" t="s">
        <v>52036</v>
      </c>
      <c r="O5351" s="35" t="s">
        <v>11187</v>
      </c>
      <c r="P5351" s="35" t="s">
        <v>34648</v>
      </c>
      <c r="Q5351" s="35" t="s">
        <v>29743</v>
      </c>
      <c r="R5351" s="35" t="s">
        <v>30074</v>
      </c>
      <c r="S5351" s="35" t="s">
        <v>11188</v>
      </c>
      <c r="T5351" s="36" t="s">
        <v>129</v>
      </c>
      <c r="U5351" s="39" t="str">
        <f>_xlfn.CONCAT(Tabel4[[#This Row],[Personnr.]],"-",Tabel4[[#This Row],[Afdeling]],"-",Tabel4[[#This Row],[ASS_Status]])</f>
        <v>12941-2239-Aktivt ansættelsesforhold</v>
      </c>
    </row>
    <row r="5352" spans="13:21" x14ac:dyDescent="0.4">
      <c r="M5352" s="35" t="s">
        <v>11189</v>
      </c>
      <c r="N5352" s="35" t="s">
        <v>52037</v>
      </c>
      <c r="O5352" s="35" t="s">
        <v>11190</v>
      </c>
      <c r="P5352" s="35" t="s">
        <v>34649</v>
      </c>
      <c r="Q5352" s="35" t="s">
        <v>29721</v>
      </c>
      <c r="R5352" s="35" t="s">
        <v>30583</v>
      </c>
      <c r="S5352" s="35" t="s">
        <v>11191</v>
      </c>
      <c r="T5352" s="36" t="s">
        <v>817</v>
      </c>
      <c r="U5352" s="39" t="str">
        <f>_xlfn.CONCAT(Tabel4[[#This Row],[Personnr.]],"-",Tabel4[[#This Row],[Afdeling]],"-",Tabel4[[#This Row],[ASS_Status]])</f>
        <v>24834-8330-Aktiv ansættelse</v>
      </c>
    </row>
    <row r="5353" spans="13:21" x14ac:dyDescent="0.4">
      <c r="M5353" s="35" t="s">
        <v>11192</v>
      </c>
      <c r="N5353" s="35" t="s">
        <v>52038</v>
      </c>
      <c r="O5353" s="35" t="s">
        <v>11193</v>
      </c>
      <c r="P5353" s="35" t="s">
        <v>34650</v>
      </c>
      <c r="Q5353" s="35" t="s">
        <v>29721</v>
      </c>
      <c r="R5353" s="35" t="s">
        <v>29722</v>
      </c>
      <c r="S5353" s="35" t="s">
        <v>11194</v>
      </c>
      <c r="T5353" s="36" t="s">
        <v>643</v>
      </c>
      <c r="U5353" s="39" t="str">
        <f>_xlfn.CONCAT(Tabel4[[#This Row],[Personnr.]],"-",Tabel4[[#This Row],[Afdeling]],"-",Tabel4[[#This Row],[ASS_Status]])</f>
        <v>15500-4765-Aktiv ansættelse</v>
      </c>
    </row>
    <row r="5354" spans="13:21" x14ac:dyDescent="0.4">
      <c r="M5354" s="35" t="s">
        <v>34651</v>
      </c>
      <c r="N5354" s="35" t="s">
        <v>52039</v>
      </c>
      <c r="O5354" s="35" t="s">
        <v>34652</v>
      </c>
      <c r="P5354" s="35" t="s">
        <v>34653</v>
      </c>
      <c r="Q5354" s="35" t="s">
        <v>29718</v>
      </c>
      <c r="R5354" s="35" t="s">
        <v>29926</v>
      </c>
      <c r="S5354" s="35" t="s">
        <v>34654</v>
      </c>
      <c r="T5354" s="36" t="s">
        <v>87</v>
      </c>
      <c r="U5354" s="39" t="str">
        <f>_xlfn.CONCAT(Tabel4[[#This Row],[Personnr.]],"-",Tabel4[[#This Row],[Afdeling]],"-",Tabel4[[#This Row],[ASS_Status]])</f>
        <v>34969-1125-Inactive - Payroll Eligible</v>
      </c>
    </row>
    <row r="5355" spans="13:21" x14ac:dyDescent="0.4">
      <c r="M5355" s="35" t="s">
        <v>11195</v>
      </c>
      <c r="N5355" s="35" t="s">
        <v>52040</v>
      </c>
      <c r="O5355" s="35" t="s">
        <v>11196</v>
      </c>
      <c r="P5355" s="35" t="s">
        <v>34655</v>
      </c>
      <c r="Q5355" s="35" t="s">
        <v>29718</v>
      </c>
      <c r="R5355" s="35" t="s">
        <v>30287</v>
      </c>
      <c r="S5355" s="35" t="s">
        <v>11197</v>
      </c>
      <c r="T5355" s="36" t="s">
        <v>345</v>
      </c>
      <c r="U5355" s="39" t="str">
        <f>_xlfn.CONCAT(Tabel4[[#This Row],[Personnr.]],"-",Tabel4[[#This Row],[Afdeling]],"-",Tabel4[[#This Row],[ASS_Status]])</f>
        <v>33187-2797-Inactive - Payroll Eligible</v>
      </c>
    </row>
    <row r="5356" spans="13:21" x14ac:dyDescent="0.4">
      <c r="M5356" s="35" t="s">
        <v>11198</v>
      </c>
      <c r="N5356" s="35" t="s">
        <v>52041</v>
      </c>
      <c r="O5356" s="35" t="s">
        <v>11199</v>
      </c>
      <c r="P5356" s="35" t="s">
        <v>34656</v>
      </c>
      <c r="Q5356" s="35" t="s">
        <v>29718</v>
      </c>
      <c r="R5356" s="35" t="s">
        <v>29745</v>
      </c>
      <c r="S5356" s="35" t="s">
        <v>11200</v>
      </c>
      <c r="T5356" s="36" t="s">
        <v>450</v>
      </c>
      <c r="U5356" s="39" t="str">
        <f>_xlfn.CONCAT(Tabel4[[#This Row],[Personnr.]],"-",Tabel4[[#This Row],[Afdeling]],"-",Tabel4[[#This Row],[ASS_Status]])</f>
        <v>10082-3110-Inactive - Payroll Eligible</v>
      </c>
    </row>
    <row r="5357" spans="13:21" x14ac:dyDescent="0.4">
      <c r="M5357" s="35" t="s">
        <v>11198</v>
      </c>
      <c r="N5357" s="35"/>
      <c r="O5357" s="35"/>
      <c r="P5357" s="35" t="s">
        <v>34657</v>
      </c>
      <c r="Q5357" s="35" t="s">
        <v>29718</v>
      </c>
      <c r="R5357" s="35" t="s">
        <v>30084</v>
      </c>
      <c r="S5357" s="35" t="s">
        <v>11200</v>
      </c>
      <c r="T5357" s="36"/>
      <c r="U5357" s="39" t="str">
        <f>_xlfn.CONCAT(Tabel4[[#This Row],[Personnr.]],"-",Tabel4[[#This Row],[Afdeling]],"-",Tabel4[[#This Row],[ASS_Status]])</f>
        <v>--Inactive - Payroll Eligible</v>
      </c>
    </row>
    <row r="5358" spans="13:21" ht="33.75" x14ac:dyDescent="0.4">
      <c r="M5358" s="35" t="s">
        <v>11201</v>
      </c>
      <c r="N5358" s="35" t="s">
        <v>52042</v>
      </c>
      <c r="O5358" s="35" t="s">
        <v>11202</v>
      </c>
      <c r="P5358" s="35" t="s">
        <v>34658</v>
      </c>
      <c r="Q5358" s="35" t="s">
        <v>29721</v>
      </c>
      <c r="R5358" s="35" t="s">
        <v>29748</v>
      </c>
      <c r="S5358" s="35" t="s">
        <v>11203</v>
      </c>
      <c r="T5358" s="36" t="s">
        <v>171</v>
      </c>
      <c r="U5358" s="39" t="str">
        <f>_xlfn.CONCAT(Tabel4[[#This Row],[Personnr.]],"-",Tabel4[[#This Row],[Afdeling]],"-",Tabel4[[#This Row],[ASS_Status]])</f>
        <v>16493-2339-Aktiv ansættelse</v>
      </c>
    </row>
    <row r="5359" spans="13:21" x14ac:dyDescent="0.4">
      <c r="M5359" s="35" t="s">
        <v>27967</v>
      </c>
      <c r="N5359" s="35" t="s">
        <v>52043</v>
      </c>
      <c r="O5359" s="35" t="s">
        <v>27968</v>
      </c>
      <c r="P5359" s="35" t="s">
        <v>34659</v>
      </c>
      <c r="Q5359" s="35" t="s">
        <v>29721</v>
      </c>
      <c r="R5359" s="35" t="s">
        <v>29786</v>
      </c>
      <c r="S5359" s="35" t="s">
        <v>27969</v>
      </c>
      <c r="T5359" s="36" t="s">
        <v>29706</v>
      </c>
      <c r="U5359" s="39" t="str">
        <f>_xlfn.CONCAT(Tabel4[[#This Row],[Personnr.]],"-",Tabel4[[#This Row],[Afdeling]],"-",Tabel4[[#This Row],[ASS_Status]])</f>
        <v>34253-2295-Aktiv ansættelse</v>
      </c>
    </row>
    <row r="5360" spans="13:21" x14ac:dyDescent="0.4">
      <c r="M5360" s="35" t="s">
        <v>11204</v>
      </c>
      <c r="N5360" s="35" t="s">
        <v>52044</v>
      </c>
      <c r="O5360" s="35" t="s">
        <v>11205</v>
      </c>
      <c r="P5360" s="35" t="s">
        <v>34660</v>
      </c>
      <c r="Q5360" s="35" t="s">
        <v>29718</v>
      </c>
      <c r="R5360" s="35" t="s">
        <v>29748</v>
      </c>
      <c r="S5360" s="35" t="s">
        <v>11206</v>
      </c>
      <c r="T5360" s="36" t="s">
        <v>329</v>
      </c>
      <c r="U5360" s="39" t="str">
        <f>_xlfn.CONCAT(Tabel4[[#This Row],[Personnr.]],"-",Tabel4[[#This Row],[Afdeling]],"-",Tabel4[[#This Row],[ASS_Status]])</f>
        <v>17410-2781-Inactive - Payroll Eligible</v>
      </c>
    </row>
    <row r="5361" spans="13:21" x14ac:dyDescent="0.4">
      <c r="M5361" s="35" t="s">
        <v>11207</v>
      </c>
      <c r="N5361" s="35" t="s">
        <v>52045</v>
      </c>
      <c r="O5361" s="35" t="s">
        <v>11208</v>
      </c>
      <c r="P5361" s="35" t="s">
        <v>34661</v>
      </c>
      <c r="Q5361" s="35" t="s">
        <v>29718</v>
      </c>
      <c r="R5361" s="35" t="s">
        <v>29748</v>
      </c>
      <c r="S5361" s="35" t="s">
        <v>11209</v>
      </c>
      <c r="T5361" s="36" t="s">
        <v>477</v>
      </c>
      <c r="U5361" s="39" t="str">
        <f>_xlfn.CONCAT(Tabel4[[#This Row],[Personnr.]],"-",Tabel4[[#This Row],[Afdeling]],"-",Tabel4[[#This Row],[ASS_Status]])</f>
        <v>26301-3311-Inactive - Payroll Eligible</v>
      </c>
    </row>
    <row r="5362" spans="13:21" x14ac:dyDescent="0.4">
      <c r="M5362" s="35" t="s">
        <v>52046</v>
      </c>
      <c r="N5362" s="35" t="s">
        <v>52047</v>
      </c>
      <c r="O5362" s="35" t="s">
        <v>52048</v>
      </c>
      <c r="P5362" s="35" t="s">
        <v>52049</v>
      </c>
      <c r="Q5362" s="35" t="s">
        <v>29721</v>
      </c>
      <c r="R5362" s="35" t="s">
        <v>29737</v>
      </c>
      <c r="S5362" s="35" t="s">
        <v>52050</v>
      </c>
      <c r="T5362" s="36" t="s">
        <v>472</v>
      </c>
      <c r="U5362" s="39" t="str">
        <f>_xlfn.CONCAT(Tabel4[[#This Row],[Personnr.]],"-",Tabel4[[#This Row],[Afdeling]],"-",Tabel4[[#This Row],[ASS_Status]])</f>
        <v>36259-3195-Aktiv ansættelse</v>
      </c>
    </row>
    <row r="5363" spans="13:21" x14ac:dyDescent="0.4">
      <c r="M5363" s="35" t="s">
        <v>11210</v>
      </c>
      <c r="N5363" s="35" t="s">
        <v>52051</v>
      </c>
      <c r="O5363" s="35" t="s">
        <v>11211</v>
      </c>
      <c r="P5363" s="35" t="s">
        <v>34662</v>
      </c>
      <c r="Q5363" s="35" t="s">
        <v>29718</v>
      </c>
      <c r="R5363" s="35" t="s">
        <v>29761</v>
      </c>
      <c r="S5363" s="35" t="s">
        <v>11212</v>
      </c>
      <c r="T5363" s="36" t="s">
        <v>413</v>
      </c>
      <c r="U5363" s="39" t="str">
        <f>_xlfn.CONCAT(Tabel4[[#This Row],[Personnr.]],"-",Tabel4[[#This Row],[Afdeling]],"-",Tabel4[[#This Row],[ASS_Status]])</f>
        <v>20805-3020-Inactive - Payroll Eligible</v>
      </c>
    </row>
    <row r="5364" spans="13:21" x14ac:dyDescent="0.4">
      <c r="M5364" s="35" t="s">
        <v>11210</v>
      </c>
      <c r="N5364" s="35"/>
      <c r="O5364" s="35"/>
      <c r="P5364" s="35" t="s">
        <v>43208</v>
      </c>
      <c r="Q5364" s="35" t="s">
        <v>29721</v>
      </c>
      <c r="R5364" s="35" t="s">
        <v>29748</v>
      </c>
      <c r="S5364" s="35" t="s">
        <v>11212</v>
      </c>
      <c r="T5364" s="36" t="s">
        <v>415</v>
      </c>
      <c r="U5364" s="39" t="str">
        <f>_xlfn.CONCAT(Tabel4[[#This Row],[Personnr.]],"-",Tabel4[[#This Row],[Afdeling]],"-",Tabel4[[#This Row],[ASS_Status]])</f>
        <v>-3022-Aktiv ansættelse</v>
      </c>
    </row>
    <row r="5365" spans="13:21" x14ac:dyDescent="0.4">
      <c r="M5365" s="35" t="s">
        <v>52052</v>
      </c>
      <c r="N5365" s="35" t="s">
        <v>52053</v>
      </c>
      <c r="O5365" s="35" t="s">
        <v>52054</v>
      </c>
      <c r="P5365" s="35" t="s">
        <v>52055</v>
      </c>
      <c r="Q5365" s="35" t="s">
        <v>29721</v>
      </c>
      <c r="R5365" s="35" t="s">
        <v>29748</v>
      </c>
      <c r="S5365" s="35" t="s">
        <v>52056</v>
      </c>
      <c r="T5365" s="36" t="s">
        <v>580</v>
      </c>
      <c r="U5365" s="39" t="str">
        <f>_xlfn.CONCAT(Tabel4[[#This Row],[Personnr.]],"-",Tabel4[[#This Row],[Afdeling]],"-",Tabel4[[#This Row],[ASS_Status]])</f>
        <v>37769-4120-Aktiv ansættelse</v>
      </c>
    </row>
    <row r="5366" spans="13:21" x14ac:dyDescent="0.4">
      <c r="M5366" s="35" t="s">
        <v>11213</v>
      </c>
      <c r="N5366" s="35" t="s">
        <v>52057</v>
      </c>
      <c r="O5366" s="35" t="s">
        <v>11214</v>
      </c>
      <c r="P5366" s="35" t="s">
        <v>34663</v>
      </c>
      <c r="Q5366" s="35" t="s">
        <v>29718</v>
      </c>
      <c r="R5366" s="35" t="s">
        <v>29737</v>
      </c>
      <c r="S5366" s="35" t="s">
        <v>11215</v>
      </c>
      <c r="T5366" s="36" t="s">
        <v>582</v>
      </c>
      <c r="U5366" s="39" t="str">
        <f>_xlfn.CONCAT(Tabel4[[#This Row],[Personnr.]],"-",Tabel4[[#This Row],[Afdeling]],"-",Tabel4[[#This Row],[ASS_Status]])</f>
        <v>26295-4150-Inactive - Payroll Eligible</v>
      </c>
    </row>
    <row r="5367" spans="13:21" x14ac:dyDescent="0.4">
      <c r="M5367" s="35" t="s">
        <v>11216</v>
      </c>
      <c r="N5367" s="35" t="s">
        <v>52058</v>
      </c>
      <c r="O5367" s="35" t="s">
        <v>11217</v>
      </c>
      <c r="P5367" s="35" t="s">
        <v>34664</v>
      </c>
      <c r="Q5367" s="35" t="s">
        <v>29718</v>
      </c>
      <c r="R5367" s="35" t="s">
        <v>29748</v>
      </c>
      <c r="S5367" s="35" t="s">
        <v>11218</v>
      </c>
      <c r="T5367" s="36" t="s">
        <v>547</v>
      </c>
      <c r="U5367" s="39" t="str">
        <f>_xlfn.CONCAT(Tabel4[[#This Row],[Personnr.]],"-",Tabel4[[#This Row],[Afdeling]],"-",Tabel4[[#This Row],[ASS_Status]])</f>
        <v>30571-3446-Inactive - Payroll Eligible</v>
      </c>
    </row>
    <row r="5368" spans="13:21" x14ac:dyDescent="0.4">
      <c r="M5368" s="35" t="s">
        <v>11216</v>
      </c>
      <c r="N5368" s="35"/>
      <c r="O5368" s="35"/>
      <c r="P5368" s="35" t="s">
        <v>52059</v>
      </c>
      <c r="Q5368" s="35" t="s">
        <v>29721</v>
      </c>
      <c r="R5368" s="35" t="s">
        <v>29761</v>
      </c>
      <c r="S5368" s="35" t="s">
        <v>11218</v>
      </c>
      <c r="T5368" s="36" t="s">
        <v>547</v>
      </c>
      <c r="U5368" s="39" t="str">
        <f>_xlfn.CONCAT(Tabel4[[#This Row],[Personnr.]],"-",Tabel4[[#This Row],[Afdeling]],"-",Tabel4[[#This Row],[ASS_Status]])</f>
        <v>-3446-Aktiv ansættelse</v>
      </c>
    </row>
    <row r="5369" spans="13:21" x14ac:dyDescent="0.4">
      <c r="M5369" s="35" t="s">
        <v>11219</v>
      </c>
      <c r="N5369" s="35" t="s">
        <v>52060</v>
      </c>
      <c r="O5369" s="35" t="s">
        <v>11220</v>
      </c>
      <c r="P5369" s="35" t="s">
        <v>34665</v>
      </c>
      <c r="Q5369" s="35" t="s">
        <v>29718</v>
      </c>
      <c r="R5369" s="35" t="s">
        <v>29719</v>
      </c>
      <c r="S5369" s="35" t="s">
        <v>52061</v>
      </c>
      <c r="T5369" s="36" t="s">
        <v>430</v>
      </c>
      <c r="U5369" s="39" t="str">
        <f>_xlfn.CONCAT(Tabel4[[#This Row],[Personnr.]],"-",Tabel4[[#This Row],[Afdeling]],"-",Tabel4[[#This Row],[ASS_Status]])</f>
        <v>33230-3060-Inactive - Payroll Eligible</v>
      </c>
    </row>
    <row r="5370" spans="13:21" x14ac:dyDescent="0.4">
      <c r="M5370" s="35" t="s">
        <v>11219</v>
      </c>
      <c r="N5370" s="35"/>
      <c r="O5370" s="35"/>
      <c r="P5370" s="35" t="s">
        <v>34666</v>
      </c>
      <c r="Q5370" s="35" t="s">
        <v>29718</v>
      </c>
      <c r="R5370" s="35" t="s">
        <v>29745</v>
      </c>
      <c r="S5370" s="35" t="s">
        <v>52061</v>
      </c>
      <c r="T5370" s="36" t="s">
        <v>430</v>
      </c>
      <c r="U5370" s="39" t="str">
        <f>_xlfn.CONCAT(Tabel4[[#This Row],[Personnr.]],"-",Tabel4[[#This Row],[Afdeling]],"-",Tabel4[[#This Row],[ASS_Status]])</f>
        <v>-3060-Inactive - Payroll Eligible</v>
      </c>
    </row>
    <row r="5371" spans="13:21" x14ac:dyDescent="0.4">
      <c r="M5371" s="35" t="s">
        <v>11219</v>
      </c>
      <c r="N5371" s="35"/>
      <c r="O5371" s="35"/>
      <c r="P5371" s="35" t="s">
        <v>43209</v>
      </c>
      <c r="Q5371" s="35" t="s">
        <v>29718</v>
      </c>
      <c r="R5371" s="35" t="s">
        <v>29745</v>
      </c>
      <c r="S5371" s="35" t="s">
        <v>52061</v>
      </c>
      <c r="T5371" s="36" t="s">
        <v>448</v>
      </c>
      <c r="U5371" s="39" t="str">
        <f>_xlfn.CONCAT(Tabel4[[#This Row],[Personnr.]],"-",Tabel4[[#This Row],[Afdeling]],"-",Tabel4[[#This Row],[ASS_Status]])</f>
        <v>-3099-Inactive - Payroll Eligible</v>
      </c>
    </row>
    <row r="5372" spans="13:21" x14ac:dyDescent="0.4">
      <c r="M5372" s="35" t="s">
        <v>11219</v>
      </c>
      <c r="N5372" s="35"/>
      <c r="O5372" s="35"/>
      <c r="P5372" s="35" t="s">
        <v>34667</v>
      </c>
      <c r="Q5372" s="35" t="s">
        <v>29718</v>
      </c>
      <c r="R5372" s="35" t="s">
        <v>29754</v>
      </c>
      <c r="S5372" s="35" t="s">
        <v>52061</v>
      </c>
      <c r="T5372" s="36" t="s">
        <v>430</v>
      </c>
      <c r="U5372" s="39" t="str">
        <f>_xlfn.CONCAT(Tabel4[[#This Row],[Personnr.]],"-",Tabel4[[#This Row],[Afdeling]],"-",Tabel4[[#This Row],[ASS_Status]])</f>
        <v>-3060-Inactive - Payroll Eligible</v>
      </c>
    </row>
    <row r="5373" spans="13:21" x14ac:dyDescent="0.4">
      <c r="M5373" s="35" t="s">
        <v>11219</v>
      </c>
      <c r="N5373" s="35"/>
      <c r="O5373" s="35"/>
      <c r="P5373" s="35" t="s">
        <v>34668</v>
      </c>
      <c r="Q5373" s="35" t="s">
        <v>29718</v>
      </c>
      <c r="R5373" s="35" t="s">
        <v>32069</v>
      </c>
      <c r="S5373" s="35" t="s">
        <v>52061</v>
      </c>
      <c r="T5373" s="36" t="s">
        <v>622</v>
      </c>
      <c r="U5373" s="39" t="str">
        <f>_xlfn.CONCAT(Tabel4[[#This Row],[Personnr.]],"-",Tabel4[[#This Row],[Afdeling]],"-",Tabel4[[#This Row],[ASS_Status]])</f>
        <v>-4635-Inactive - Payroll Eligible</v>
      </c>
    </row>
    <row r="5374" spans="13:21" x14ac:dyDescent="0.4">
      <c r="M5374" s="35" t="s">
        <v>11219</v>
      </c>
      <c r="N5374" s="35"/>
      <c r="O5374" s="35"/>
      <c r="P5374" s="35" t="s">
        <v>52062</v>
      </c>
      <c r="Q5374" s="35" t="s">
        <v>29721</v>
      </c>
      <c r="R5374" s="35" t="s">
        <v>29857</v>
      </c>
      <c r="S5374" s="35" t="s">
        <v>52061</v>
      </c>
      <c r="T5374" s="36" t="s">
        <v>430</v>
      </c>
      <c r="U5374" s="39" t="str">
        <f>_xlfn.CONCAT(Tabel4[[#This Row],[Personnr.]],"-",Tabel4[[#This Row],[Afdeling]],"-",Tabel4[[#This Row],[ASS_Status]])</f>
        <v>-3060-Aktiv ansættelse</v>
      </c>
    </row>
    <row r="5375" spans="13:21" x14ac:dyDescent="0.4">
      <c r="M5375" s="35" t="s">
        <v>11221</v>
      </c>
      <c r="N5375" s="35" t="s">
        <v>52063</v>
      </c>
      <c r="O5375" s="35" t="s">
        <v>11222</v>
      </c>
      <c r="P5375" s="35" t="s">
        <v>34669</v>
      </c>
      <c r="Q5375" s="35" t="s">
        <v>29718</v>
      </c>
      <c r="R5375" s="35" t="s">
        <v>29748</v>
      </c>
      <c r="S5375" s="35" t="s">
        <v>11223</v>
      </c>
      <c r="T5375" s="36" t="s">
        <v>26</v>
      </c>
      <c r="U5375" s="39" t="str">
        <f>_xlfn.CONCAT(Tabel4[[#This Row],[Personnr.]],"-",Tabel4[[#This Row],[Afdeling]],"-",Tabel4[[#This Row],[ASS_Status]])</f>
        <v>30649-0111-Inactive - Payroll Eligible</v>
      </c>
    </row>
    <row r="5376" spans="13:21" x14ac:dyDescent="0.4">
      <c r="M5376" s="35" t="s">
        <v>11224</v>
      </c>
      <c r="N5376" s="35" t="s">
        <v>52064</v>
      </c>
      <c r="O5376" s="35" t="s">
        <v>11225</v>
      </c>
      <c r="P5376" s="35" t="s">
        <v>34670</v>
      </c>
      <c r="Q5376" s="35" t="s">
        <v>29718</v>
      </c>
      <c r="R5376" s="35" t="s">
        <v>29754</v>
      </c>
      <c r="S5376" s="35" t="s">
        <v>11226</v>
      </c>
      <c r="T5376" s="36" t="s">
        <v>137</v>
      </c>
      <c r="U5376" s="39" t="str">
        <f>_xlfn.CONCAT(Tabel4[[#This Row],[Personnr.]],"-",Tabel4[[#This Row],[Afdeling]],"-",Tabel4[[#This Row],[ASS_Status]])</f>
        <v>27102-2252-Inactive - Payroll Eligible</v>
      </c>
    </row>
    <row r="5377" spans="13:21" ht="33.75" x14ac:dyDescent="0.4">
      <c r="M5377" s="35" t="s">
        <v>52065</v>
      </c>
      <c r="N5377" s="35" t="s">
        <v>52066</v>
      </c>
      <c r="O5377" s="35" t="s">
        <v>52067</v>
      </c>
      <c r="P5377" s="35" t="s">
        <v>52068</v>
      </c>
      <c r="Q5377" s="35" t="s">
        <v>29721</v>
      </c>
      <c r="R5377" s="35" t="s">
        <v>29761</v>
      </c>
      <c r="S5377" s="35" t="s">
        <v>52069</v>
      </c>
      <c r="T5377" s="36" t="s">
        <v>45667</v>
      </c>
      <c r="U5377" s="39" t="str">
        <f>_xlfn.CONCAT(Tabel4[[#This Row],[Personnr.]],"-",Tabel4[[#This Row],[Afdeling]],"-",Tabel4[[#This Row],[ASS_Status]])</f>
        <v>36811-2922-Aktiv ansættelse</v>
      </c>
    </row>
    <row r="5378" spans="13:21" x14ac:dyDescent="0.4">
      <c r="M5378" s="35" t="s">
        <v>52070</v>
      </c>
      <c r="N5378" s="35" t="s">
        <v>52071</v>
      </c>
      <c r="O5378" s="35" t="s">
        <v>52072</v>
      </c>
      <c r="P5378" s="35" t="s">
        <v>52073</v>
      </c>
      <c r="Q5378" s="35" t="s">
        <v>29721</v>
      </c>
      <c r="R5378" s="35" t="s">
        <v>42541</v>
      </c>
      <c r="S5378" s="35" t="s">
        <v>52074</v>
      </c>
      <c r="T5378" s="36" t="s">
        <v>645</v>
      </c>
      <c r="U5378" s="39" t="str">
        <f>_xlfn.CONCAT(Tabel4[[#This Row],[Personnr.]],"-",Tabel4[[#This Row],[Afdeling]],"-",Tabel4[[#This Row],[ASS_Status]])</f>
        <v>36838-4775-Aktiv ansættelse</v>
      </c>
    </row>
    <row r="5379" spans="13:21" x14ac:dyDescent="0.4">
      <c r="M5379" s="35" t="s">
        <v>11227</v>
      </c>
      <c r="N5379" s="35" t="s">
        <v>52075</v>
      </c>
      <c r="O5379" s="35" t="s">
        <v>11228</v>
      </c>
      <c r="P5379" s="35" t="s">
        <v>34671</v>
      </c>
      <c r="Q5379" s="35" t="s">
        <v>29721</v>
      </c>
      <c r="R5379" s="35" t="s">
        <v>29729</v>
      </c>
      <c r="S5379" s="35" t="s">
        <v>11229</v>
      </c>
      <c r="T5379" s="36" t="s">
        <v>119</v>
      </c>
      <c r="U5379" s="39" t="str">
        <f>_xlfn.CONCAT(Tabel4[[#This Row],[Personnr.]],"-",Tabel4[[#This Row],[Afdeling]],"-",Tabel4[[#This Row],[ASS_Status]])</f>
        <v>1760-2221-Aktiv ansættelse</v>
      </c>
    </row>
    <row r="5380" spans="13:21" x14ac:dyDescent="0.4">
      <c r="M5380" s="35" t="s">
        <v>34672</v>
      </c>
      <c r="N5380" s="35" t="s">
        <v>52076</v>
      </c>
      <c r="O5380" s="35" t="s">
        <v>34673</v>
      </c>
      <c r="P5380" s="35" t="s">
        <v>34674</v>
      </c>
      <c r="Q5380" s="35" t="s">
        <v>29718</v>
      </c>
      <c r="R5380" s="35" t="s">
        <v>29726</v>
      </c>
      <c r="S5380" s="35" t="s">
        <v>34675</v>
      </c>
      <c r="T5380" s="36" t="s">
        <v>32</v>
      </c>
      <c r="U5380" s="39" t="str">
        <f>_xlfn.CONCAT(Tabel4[[#This Row],[Personnr.]],"-",Tabel4[[#This Row],[Afdeling]],"-",Tabel4[[#This Row],[ASS_Status]])</f>
        <v>35222-0117-Inactive - Payroll Eligible</v>
      </c>
    </row>
    <row r="5381" spans="13:21" x14ac:dyDescent="0.4">
      <c r="M5381" s="35" t="s">
        <v>27971</v>
      </c>
      <c r="N5381" s="35" t="s">
        <v>52077</v>
      </c>
      <c r="O5381" s="35" t="s">
        <v>27972</v>
      </c>
      <c r="P5381" s="35" t="s">
        <v>34676</v>
      </c>
      <c r="Q5381" s="35" t="s">
        <v>29721</v>
      </c>
      <c r="R5381" s="35" t="s">
        <v>29857</v>
      </c>
      <c r="S5381" s="35" t="s">
        <v>27973</v>
      </c>
      <c r="T5381" s="36" t="s">
        <v>40</v>
      </c>
      <c r="U5381" s="39" t="str">
        <f>_xlfn.CONCAT(Tabel4[[#This Row],[Personnr.]],"-",Tabel4[[#This Row],[Afdeling]],"-",Tabel4[[#This Row],[ASS_Status]])</f>
        <v>34773-0133-Aktiv ansættelse</v>
      </c>
    </row>
    <row r="5382" spans="13:21" x14ac:dyDescent="0.4">
      <c r="M5382" s="35" t="s">
        <v>11230</v>
      </c>
      <c r="N5382" s="35" t="s">
        <v>52078</v>
      </c>
      <c r="O5382" s="35" t="s">
        <v>11231</v>
      </c>
      <c r="P5382" s="35" t="s">
        <v>34677</v>
      </c>
      <c r="Q5382" s="35" t="s">
        <v>29721</v>
      </c>
      <c r="R5382" s="35" t="s">
        <v>29786</v>
      </c>
      <c r="S5382" s="35" t="s">
        <v>11232</v>
      </c>
      <c r="T5382" s="36" t="s">
        <v>160</v>
      </c>
      <c r="U5382" s="39" t="str">
        <f>_xlfn.CONCAT(Tabel4[[#This Row],[Personnr.]],"-",Tabel4[[#This Row],[Afdeling]],"-",Tabel4[[#This Row],[ASS_Status]])</f>
        <v>3524-2304-Aktiv ansættelse</v>
      </c>
    </row>
    <row r="5383" spans="13:21" x14ac:dyDescent="0.4">
      <c r="M5383" s="35" t="s">
        <v>11233</v>
      </c>
      <c r="N5383" s="35" t="s">
        <v>52079</v>
      </c>
      <c r="O5383" s="35" t="s">
        <v>11234</v>
      </c>
      <c r="P5383" s="35" t="s">
        <v>34678</v>
      </c>
      <c r="Q5383" s="35" t="s">
        <v>29721</v>
      </c>
      <c r="R5383" s="35" t="s">
        <v>29844</v>
      </c>
      <c r="S5383" s="35" t="s">
        <v>11235</v>
      </c>
      <c r="T5383" s="36" t="s">
        <v>117</v>
      </c>
      <c r="U5383" s="39" t="str">
        <f>_xlfn.CONCAT(Tabel4[[#This Row],[Personnr.]],"-",Tabel4[[#This Row],[Afdeling]],"-",Tabel4[[#This Row],[ASS_Status]])</f>
        <v>24142-2210-Aktiv ansættelse</v>
      </c>
    </row>
    <row r="5384" spans="13:21" x14ac:dyDescent="0.4">
      <c r="M5384" s="35" t="s">
        <v>11236</v>
      </c>
      <c r="N5384" s="35" t="s">
        <v>52080</v>
      </c>
      <c r="O5384" s="35" t="s">
        <v>11237</v>
      </c>
      <c r="P5384" s="35" t="s">
        <v>34679</v>
      </c>
      <c r="Q5384" s="35" t="s">
        <v>29721</v>
      </c>
      <c r="R5384" s="35" t="s">
        <v>29965</v>
      </c>
      <c r="S5384" s="35" t="s">
        <v>11238</v>
      </c>
      <c r="T5384" s="36" t="s">
        <v>718</v>
      </c>
      <c r="U5384" s="39" t="str">
        <f>_xlfn.CONCAT(Tabel4[[#This Row],[Personnr.]],"-",Tabel4[[#This Row],[Afdeling]],"-",Tabel4[[#This Row],[ASS_Status]])</f>
        <v>25423-6213-Aktiv ansættelse</v>
      </c>
    </row>
    <row r="5385" spans="13:21" x14ac:dyDescent="0.4">
      <c r="M5385" s="35" t="s">
        <v>11239</v>
      </c>
      <c r="N5385" s="35" t="s">
        <v>52081</v>
      </c>
      <c r="O5385" s="35" t="s">
        <v>11240</v>
      </c>
      <c r="P5385" s="35" t="s">
        <v>34680</v>
      </c>
      <c r="Q5385" s="35" t="s">
        <v>29721</v>
      </c>
      <c r="R5385" s="35" t="s">
        <v>29729</v>
      </c>
      <c r="S5385" s="35" t="s">
        <v>11241</v>
      </c>
      <c r="T5385" s="36" t="s">
        <v>45706</v>
      </c>
      <c r="U5385" s="39" t="str">
        <f>_xlfn.CONCAT(Tabel4[[#This Row],[Personnr.]],"-",Tabel4[[#This Row],[Afdeling]],"-",Tabel4[[#This Row],[ASS_Status]])</f>
        <v>387-1221-Aktiv ansættelse</v>
      </c>
    </row>
    <row r="5386" spans="13:21" ht="33.75" x14ac:dyDescent="0.4">
      <c r="M5386" s="35" t="s">
        <v>11242</v>
      </c>
      <c r="N5386" s="35" t="s">
        <v>52082</v>
      </c>
      <c r="O5386" s="35" t="s">
        <v>11243</v>
      </c>
      <c r="P5386" s="35" t="s">
        <v>34681</v>
      </c>
      <c r="Q5386" s="35" t="s">
        <v>29721</v>
      </c>
      <c r="R5386" s="35" t="s">
        <v>29780</v>
      </c>
      <c r="S5386" s="35" t="s">
        <v>11244</v>
      </c>
      <c r="T5386" s="36" t="s">
        <v>46009</v>
      </c>
      <c r="U5386" s="39" t="str">
        <f>_xlfn.CONCAT(Tabel4[[#This Row],[Personnr.]],"-",Tabel4[[#This Row],[Afdeling]],"-",Tabel4[[#This Row],[ASS_Status]])</f>
        <v>14325-2923-Aktiv ansættelse</v>
      </c>
    </row>
    <row r="5387" spans="13:21" x14ac:dyDescent="0.4">
      <c r="M5387" s="35" t="s">
        <v>11245</v>
      </c>
      <c r="N5387" s="35" t="s">
        <v>52083</v>
      </c>
      <c r="O5387" s="35" t="s">
        <v>11246</v>
      </c>
      <c r="P5387" s="35" t="s">
        <v>34682</v>
      </c>
      <c r="Q5387" s="35" t="s">
        <v>29718</v>
      </c>
      <c r="R5387" s="35" t="s">
        <v>29729</v>
      </c>
      <c r="S5387" s="35" t="s">
        <v>11247</v>
      </c>
      <c r="T5387" s="36" t="s">
        <v>583</v>
      </c>
      <c r="U5387" s="39" t="str">
        <f>_xlfn.CONCAT(Tabel4[[#This Row],[Personnr.]],"-",Tabel4[[#This Row],[Afdeling]],"-",Tabel4[[#This Row],[ASS_Status]])</f>
        <v>6171-4160-Inactive - Payroll Eligible</v>
      </c>
    </row>
    <row r="5388" spans="13:21" x14ac:dyDescent="0.4">
      <c r="M5388" s="35" t="s">
        <v>11248</v>
      </c>
      <c r="N5388" s="35" t="s">
        <v>52084</v>
      </c>
      <c r="O5388" s="35" t="s">
        <v>11249</v>
      </c>
      <c r="P5388" s="35" t="s">
        <v>34683</v>
      </c>
      <c r="Q5388" s="35" t="s">
        <v>29721</v>
      </c>
      <c r="R5388" s="35" t="s">
        <v>29722</v>
      </c>
      <c r="S5388" s="35" t="s">
        <v>11250</v>
      </c>
      <c r="T5388" s="36" t="s">
        <v>582</v>
      </c>
      <c r="U5388" s="39" t="str">
        <f>_xlfn.CONCAT(Tabel4[[#This Row],[Personnr.]],"-",Tabel4[[#This Row],[Afdeling]],"-",Tabel4[[#This Row],[ASS_Status]])</f>
        <v>14576-4150-Aktiv ansættelse</v>
      </c>
    </row>
    <row r="5389" spans="13:21" x14ac:dyDescent="0.4">
      <c r="M5389" s="35" t="s">
        <v>11251</v>
      </c>
      <c r="N5389" s="35" t="s">
        <v>52085</v>
      </c>
      <c r="O5389" s="35" t="s">
        <v>11252</v>
      </c>
      <c r="P5389" s="35" t="s">
        <v>34684</v>
      </c>
      <c r="Q5389" s="35" t="s">
        <v>29718</v>
      </c>
      <c r="R5389" s="35" t="s">
        <v>30927</v>
      </c>
      <c r="S5389" s="35" t="s">
        <v>11253</v>
      </c>
      <c r="T5389" s="36" t="s">
        <v>862</v>
      </c>
      <c r="U5389" s="39" t="str">
        <f>_xlfn.CONCAT(Tabel4[[#This Row],[Personnr.]],"-",Tabel4[[#This Row],[Afdeling]],"-",Tabel4[[#This Row],[ASS_Status]])</f>
        <v>17961-8625-Inactive - Payroll Eligible</v>
      </c>
    </row>
    <row r="5390" spans="13:21" x14ac:dyDescent="0.4">
      <c r="M5390" s="35" t="s">
        <v>11254</v>
      </c>
      <c r="N5390" s="35" t="s">
        <v>52086</v>
      </c>
      <c r="O5390" s="35" t="s">
        <v>11255</v>
      </c>
      <c r="P5390" s="35" t="s">
        <v>34685</v>
      </c>
      <c r="Q5390" s="35" t="s">
        <v>29718</v>
      </c>
      <c r="R5390" s="35" t="s">
        <v>30357</v>
      </c>
      <c r="S5390" s="35" t="s">
        <v>11256</v>
      </c>
      <c r="T5390" s="36" t="s">
        <v>530</v>
      </c>
      <c r="U5390" s="39" t="str">
        <f>_xlfn.CONCAT(Tabel4[[#This Row],[Personnr.]],"-",Tabel4[[#This Row],[Afdeling]],"-",Tabel4[[#This Row],[ASS_Status]])</f>
        <v>26872-3401-Inactive - Payroll Eligible</v>
      </c>
    </row>
    <row r="5391" spans="13:21" x14ac:dyDescent="0.4">
      <c r="M5391" s="35" t="s">
        <v>11257</v>
      </c>
      <c r="N5391" s="35" t="s">
        <v>52087</v>
      </c>
      <c r="O5391" s="35" t="s">
        <v>11258</v>
      </c>
      <c r="P5391" s="35" t="s">
        <v>34686</v>
      </c>
      <c r="Q5391" s="35" t="s">
        <v>29721</v>
      </c>
      <c r="R5391" s="35" t="s">
        <v>29737</v>
      </c>
      <c r="S5391" s="35" t="s">
        <v>11259</v>
      </c>
      <c r="T5391" s="36" t="s">
        <v>50</v>
      </c>
      <c r="U5391" s="39" t="str">
        <f>_xlfn.CONCAT(Tabel4[[#This Row],[Personnr.]],"-",Tabel4[[#This Row],[Afdeling]],"-",Tabel4[[#This Row],[ASS_Status]])</f>
        <v>34070-1025-Aktiv ansættelse</v>
      </c>
    </row>
    <row r="5392" spans="13:21" ht="33.75" x14ac:dyDescent="0.4">
      <c r="M5392" s="35" t="s">
        <v>52088</v>
      </c>
      <c r="N5392" s="35" t="s">
        <v>52089</v>
      </c>
      <c r="O5392" s="35" t="s">
        <v>52090</v>
      </c>
      <c r="P5392" s="35" t="s">
        <v>52091</v>
      </c>
      <c r="Q5392" s="35" t="s">
        <v>29721</v>
      </c>
      <c r="R5392" s="35" t="s">
        <v>29726</v>
      </c>
      <c r="S5392" s="35" t="s">
        <v>52092</v>
      </c>
      <c r="T5392" s="36" t="s">
        <v>573</v>
      </c>
      <c r="U5392" s="39" t="str">
        <f>_xlfn.CONCAT(Tabel4[[#This Row],[Personnr.]],"-",Tabel4[[#This Row],[Afdeling]],"-",Tabel4[[#This Row],[ASS_Status]])</f>
        <v>36916-3800-Aktiv ansættelse</v>
      </c>
    </row>
    <row r="5393" spans="13:21" x14ac:dyDescent="0.4">
      <c r="M5393" s="35" t="s">
        <v>11260</v>
      </c>
      <c r="N5393" s="35" t="s">
        <v>52093</v>
      </c>
      <c r="O5393" s="35" t="s">
        <v>11261</v>
      </c>
      <c r="P5393" s="35" t="s">
        <v>34687</v>
      </c>
      <c r="Q5393" s="35" t="s">
        <v>29718</v>
      </c>
      <c r="R5393" s="35" t="s">
        <v>29737</v>
      </c>
      <c r="S5393" s="35" t="s">
        <v>11262</v>
      </c>
      <c r="T5393" s="36" t="s">
        <v>381</v>
      </c>
      <c r="U5393" s="39" t="str">
        <f>_xlfn.CONCAT(Tabel4[[#This Row],[Personnr.]],"-",Tabel4[[#This Row],[Afdeling]],"-",Tabel4[[#This Row],[ASS_Status]])</f>
        <v>27619-2910-Inactive - Payroll Eligible</v>
      </c>
    </row>
    <row r="5394" spans="13:21" x14ac:dyDescent="0.4">
      <c r="M5394" s="35" t="s">
        <v>27974</v>
      </c>
      <c r="N5394" s="35" t="s">
        <v>52094</v>
      </c>
      <c r="O5394" s="35" t="s">
        <v>27975</v>
      </c>
      <c r="P5394" s="35" t="s">
        <v>34688</v>
      </c>
      <c r="Q5394" s="35" t="s">
        <v>29718</v>
      </c>
      <c r="R5394" s="35" t="s">
        <v>29754</v>
      </c>
      <c r="S5394" s="35" t="s">
        <v>27976</v>
      </c>
      <c r="T5394" s="36" t="s">
        <v>454</v>
      </c>
      <c r="U5394" s="39" t="str">
        <f>_xlfn.CONCAT(Tabel4[[#This Row],[Personnr.]],"-",Tabel4[[#This Row],[Afdeling]],"-",Tabel4[[#This Row],[ASS_Status]])</f>
        <v>34325-3130-Inactive - Payroll Eligible</v>
      </c>
    </row>
    <row r="5395" spans="13:21" x14ac:dyDescent="0.4">
      <c r="M5395" s="35" t="s">
        <v>11263</v>
      </c>
      <c r="N5395" s="35" t="s">
        <v>52095</v>
      </c>
      <c r="O5395" s="35" t="s">
        <v>11264</v>
      </c>
      <c r="P5395" s="35" t="s">
        <v>34689</v>
      </c>
      <c r="Q5395" s="35" t="s">
        <v>29721</v>
      </c>
      <c r="R5395" s="35" t="s">
        <v>29786</v>
      </c>
      <c r="S5395" s="35" t="s">
        <v>11265</v>
      </c>
      <c r="T5395" s="36" t="s">
        <v>287</v>
      </c>
      <c r="U5395" s="39" t="str">
        <f>_xlfn.CONCAT(Tabel4[[#This Row],[Personnr.]],"-",Tabel4[[#This Row],[Afdeling]],"-",Tabel4[[#This Row],[ASS_Status]])</f>
        <v>16687-2693-Aktiv ansættelse</v>
      </c>
    </row>
    <row r="5396" spans="13:21" ht="33.75" x14ac:dyDescent="0.4">
      <c r="M5396" s="35" t="s">
        <v>11266</v>
      </c>
      <c r="N5396" s="35" t="s">
        <v>52096</v>
      </c>
      <c r="O5396" s="35" t="s">
        <v>11267</v>
      </c>
      <c r="P5396" s="35" t="s">
        <v>34690</v>
      </c>
      <c r="Q5396" s="35" t="s">
        <v>29718</v>
      </c>
      <c r="R5396" s="35" t="s">
        <v>29754</v>
      </c>
      <c r="S5396" s="35" t="s">
        <v>11268</v>
      </c>
      <c r="T5396" s="36" t="s">
        <v>867</v>
      </c>
      <c r="U5396" s="39" t="str">
        <f>_xlfn.CONCAT(Tabel4[[#This Row],[Personnr.]],"-",Tabel4[[#This Row],[Afdeling]],"-",Tabel4[[#This Row],[ASS_Status]])</f>
        <v>30113-8646-Inactive - Payroll Eligible</v>
      </c>
    </row>
    <row r="5397" spans="13:21" x14ac:dyDescent="0.4">
      <c r="M5397" s="35" t="s">
        <v>11269</v>
      </c>
      <c r="N5397" s="35" t="s">
        <v>52097</v>
      </c>
      <c r="O5397" s="35" t="s">
        <v>11270</v>
      </c>
      <c r="P5397" s="35" t="s">
        <v>34691</v>
      </c>
      <c r="Q5397" s="35" t="s">
        <v>29721</v>
      </c>
      <c r="R5397" s="35" t="s">
        <v>29761</v>
      </c>
      <c r="S5397" s="35" t="s">
        <v>11271</v>
      </c>
      <c r="T5397" s="36" t="s">
        <v>345</v>
      </c>
      <c r="U5397" s="39" t="str">
        <f>_xlfn.CONCAT(Tabel4[[#This Row],[Personnr.]],"-",Tabel4[[#This Row],[Afdeling]],"-",Tabel4[[#This Row],[ASS_Status]])</f>
        <v>30553-2797-Aktiv ansættelse</v>
      </c>
    </row>
    <row r="5398" spans="13:21" x14ac:dyDescent="0.4">
      <c r="M5398" s="35" t="s">
        <v>11272</v>
      </c>
      <c r="N5398" s="35" t="s">
        <v>52098</v>
      </c>
      <c r="O5398" s="35" t="s">
        <v>11273</v>
      </c>
      <c r="P5398" s="35" t="s">
        <v>34692</v>
      </c>
      <c r="Q5398" s="35" t="s">
        <v>29718</v>
      </c>
      <c r="R5398" s="35" t="s">
        <v>29719</v>
      </c>
      <c r="S5398" s="35" t="s">
        <v>11274</v>
      </c>
      <c r="T5398" s="36" t="s">
        <v>381</v>
      </c>
      <c r="U5398" s="39" t="str">
        <f>_xlfn.CONCAT(Tabel4[[#This Row],[Personnr.]],"-",Tabel4[[#This Row],[Afdeling]],"-",Tabel4[[#This Row],[ASS_Status]])</f>
        <v>29357-2910-Inactive - Payroll Eligible</v>
      </c>
    </row>
    <row r="5399" spans="13:21" x14ac:dyDescent="0.4">
      <c r="M5399" s="35" t="s">
        <v>34693</v>
      </c>
      <c r="N5399" s="35" t="s">
        <v>52099</v>
      </c>
      <c r="O5399" s="35" t="s">
        <v>29154</v>
      </c>
      <c r="P5399" s="35" t="s">
        <v>34694</v>
      </c>
      <c r="Q5399" s="35" t="s">
        <v>29721</v>
      </c>
      <c r="R5399" s="35" t="s">
        <v>29737</v>
      </c>
      <c r="S5399" s="35" t="s">
        <v>29155</v>
      </c>
      <c r="T5399" s="36" t="s">
        <v>611</v>
      </c>
      <c r="U5399" s="39" t="str">
        <f>_xlfn.CONCAT(Tabel4[[#This Row],[Personnr.]],"-",Tabel4[[#This Row],[Afdeling]],"-",Tabel4[[#This Row],[ASS_Status]])</f>
        <v>34350-4291-Aktiv ansættelse</v>
      </c>
    </row>
    <row r="5400" spans="13:21" x14ac:dyDescent="0.4">
      <c r="M5400" s="35" t="s">
        <v>11275</v>
      </c>
      <c r="N5400" s="35" t="s">
        <v>52100</v>
      </c>
      <c r="O5400" s="35" t="s">
        <v>11276</v>
      </c>
      <c r="P5400" s="35" t="s">
        <v>34695</v>
      </c>
      <c r="Q5400" s="35" t="s">
        <v>29718</v>
      </c>
      <c r="R5400" s="35" t="s">
        <v>29761</v>
      </c>
      <c r="S5400" s="35" t="s">
        <v>11277</v>
      </c>
      <c r="T5400" s="36" t="s">
        <v>540</v>
      </c>
      <c r="U5400" s="39" t="str">
        <f>_xlfn.CONCAT(Tabel4[[#This Row],[Personnr.]],"-",Tabel4[[#This Row],[Afdeling]],"-",Tabel4[[#This Row],[ASS_Status]])</f>
        <v>26055-3432-Inactive - Payroll Eligible</v>
      </c>
    </row>
    <row r="5401" spans="13:21" x14ac:dyDescent="0.4">
      <c r="M5401" s="35" t="s">
        <v>11278</v>
      </c>
      <c r="N5401" s="35" t="s">
        <v>52101</v>
      </c>
      <c r="O5401" s="35" t="s">
        <v>11279</v>
      </c>
      <c r="P5401" s="35" t="s">
        <v>34696</v>
      </c>
      <c r="Q5401" s="35" t="s">
        <v>29718</v>
      </c>
      <c r="R5401" s="35" t="s">
        <v>29748</v>
      </c>
      <c r="S5401" s="35" t="s">
        <v>11280</v>
      </c>
      <c r="T5401" s="36" t="s">
        <v>640</v>
      </c>
      <c r="U5401" s="39" t="str">
        <f>_xlfn.CONCAT(Tabel4[[#This Row],[Personnr.]],"-",Tabel4[[#This Row],[Afdeling]],"-",Tabel4[[#This Row],[ASS_Status]])</f>
        <v>28453-4745-Inactive - Payroll Eligible</v>
      </c>
    </row>
    <row r="5402" spans="13:21" x14ac:dyDescent="0.4">
      <c r="M5402" s="35" t="s">
        <v>11278</v>
      </c>
      <c r="N5402" s="35"/>
      <c r="O5402" s="35"/>
      <c r="P5402" s="35" t="s">
        <v>52102</v>
      </c>
      <c r="Q5402" s="35" t="s">
        <v>29721</v>
      </c>
      <c r="R5402" s="35" t="s">
        <v>29737</v>
      </c>
      <c r="S5402" s="35" t="s">
        <v>11280</v>
      </c>
      <c r="T5402" s="36" t="s">
        <v>640</v>
      </c>
      <c r="U5402" s="39" t="str">
        <f>_xlfn.CONCAT(Tabel4[[#This Row],[Personnr.]],"-",Tabel4[[#This Row],[Afdeling]],"-",Tabel4[[#This Row],[ASS_Status]])</f>
        <v>-4745-Aktiv ansættelse</v>
      </c>
    </row>
    <row r="5403" spans="13:21" x14ac:dyDescent="0.4">
      <c r="M5403" s="35" t="s">
        <v>11281</v>
      </c>
      <c r="N5403" s="35" t="s">
        <v>52103</v>
      </c>
      <c r="O5403" s="35" t="s">
        <v>11282</v>
      </c>
      <c r="P5403" s="35" t="s">
        <v>34697</v>
      </c>
      <c r="Q5403" s="35" t="s">
        <v>29718</v>
      </c>
      <c r="R5403" s="35" t="s">
        <v>29761</v>
      </c>
      <c r="S5403" s="35" t="s">
        <v>11283</v>
      </c>
      <c r="T5403" s="36" t="s">
        <v>417</v>
      </c>
      <c r="U5403" s="39" t="str">
        <f>_xlfn.CONCAT(Tabel4[[#This Row],[Personnr.]],"-",Tabel4[[#This Row],[Afdeling]],"-",Tabel4[[#This Row],[ASS_Status]])</f>
        <v>29329-3030-Inactive - Payroll Eligible</v>
      </c>
    </row>
    <row r="5404" spans="13:21" x14ac:dyDescent="0.4">
      <c r="M5404" s="35" t="s">
        <v>11281</v>
      </c>
      <c r="N5404" s="35"/>
      <c r="O5404" s="35"/>
      <c r="P5404" s="35" t="s">
        <v>52104</v>
      </c>
      <c r="Q5404" s="35" t="s">
        <v>29721</v>
      </c>
      <c r="R5404" s="35" t="s">
        <v>29737</v>
      </c>
      <c r="S5404" s="35" t="s">
        <v>11283</v>
      </c>
      <c r="T5404" s="36" t="s">
        <v>417</v>
      </c>
      <c r="U5404" s="39" t="str">
        <f>_xlfn.CONCAT(Tabel4[[#This Row],[Personnr.]],"-",Tabel4[[#This Row],[Afdeling]],"-",Tabel4[[#This Row],[ASS_Status]])</f>
        <v>-3030-Aktiv ansættelse</v>
      </c>
    </row>
    <row r="5405" spans="13:21" x14ac:dyDescent="0.4">
      <c r="M5405" s="35" t="s">
        <v>11284</v>
      </c>
      <c r="N5405" s="35" t="s">
        <v>52105</v>
      </c>
      <c r="O5405" s="35" t="s">
        <v>11285</v>
      </c>
      <c r="P5405" s="35" t="s">
        <v>34698</v>
      </c>
      <c r="Q5405" s="35" t="s">
        <v>29718</v>
      </c>
      <c r="R5405" s="35" t="s">
        <v>29754</v>
      </c>
      <c r="S5405" s="35" t="s">
        <v>11286</v>
      </c>
      <c r="T5405" s="36" t="s">
        <v>817</v>
      </c>
      <c r="U5405" s="39" t="str">
        <f>_xlfn.CONCAT(Tabel4[[#This Row],[Personnr.]],"-",Tabel4[[#This Row],[Afdeling]],"-",Tabel4[[#This Row],[ASS_Status]])</f>
        <v>26648-8330-Inactive - Payroll Eligible</v>
      </c>
    </row>
    <row r="5406" spans="13:21" x14ac:dyDescent="0.4">
      <c r="M5406" s="35" t="s">
        <v>34699</v>
      </c>
      <c r="N5406" s="35" t="s">
        <v>52106</v>
      </c>
      <c r="O5406" s="35" t="s">
        <v>34700</v>
      </c>
      <c r="P5406" s="35" t="s">
        <v>34701</v>
      </c>
      <c r="Q5406" s="35" t="s">
        <v>29721</v>
      </c>
      <c r="R5406" s="35" t="s">
        <v>29748</v>
      </c>
      <c r="S5406" s="35" t="s">
        <v>34702</v>
      </c>
      <c r="T5406" s="36" t="s">
        <v>638</v>
      </c>
      <c r="U5406" s="39" t="str">
        <f>_xlfn.CONCAT(Tabel4[[#This Row],[Personnr.]],"-",Tabel4[[#This Row],[Afdeling]],"-",Tabel4[[#This Row],[ASS_Status]])</f>
        <v>35342-4735-Aktiv ansættelse</v>
      </c>
    </row>
    <row r="5407" spans="13:21" x14ac:dyDescent="0.4">
      <c r="M5407" s="35" t="s">
        <v>34703</v>
      </c>
      <c r="N5407" s="35" t="s">
        <v>52107</v>
      </c>
      <c r="O5407" s="35" t="s">
        <v>34704</v>
      </c>
      <c r="P5407" s="35" t="s">
        <v>34705</v>
      </c>
      <c r="Q5407" s="35" t="s">
        <v>29718</v>
      </c>
      <c r="R5407" s="35" t="s">
        <v>29754</v>
      </c>
      <c r="S5407" s="35" t="s">
        <v>34706</v>
      </c>
      <c r="T5407" s="36" t="s">
        <v>430</v>
      </c>
      <c r="U5407" s="39" t="str">
        <f>_xlfn.CONCAT(Tabel4[[#This Row],[Personnr.]],"-",Tabel4[[#This Row],[Afdeling]],"-",Tabel4[[#This Row],[ASS_Status]])</f>
        <v>35602-3060-Inactive - Payroll Eligible</v>
      </c>
    </row>
    <row r="5408" spans="13:21" x14ac:dyDescent="0.4">
      <c r="M5408" s="35" t="s">
        <v>34703</v>
      </c>
      <c r="N5408" s="35"/>
      <c r="O5408" s="35"/>
      <c r="P5408" s="35" t="s">
        <v>52108</v>
      </c>
      <c r="Q5408" s="35" t="s">
        <v>29721</v>
      </c>
      <c r="R5408" s="35" t="s">
        <v>29754</v>
      </c>
      <c r="S5408" s="35" t="s">
        <v>34706</v>
      </c>
      <c r="T5408" s="36" t="s">
        <v>430</v>
      </c>
      <c r="U5408" s="39" t="str">
        <f>_xlfn.CONCAT(Tabel4[[#This Row],[Personnr.]],"-",Tabel4[[#This Row],[Afdeling]],"-",Tabel4[[#This Row],[ASS_Status]])</f>
        <v>-3060-Aktiv ansættelse</v>
      </c>
    </row>
    <row r="5409" spans="13:21" x14ac:dyDescent="0.4">
      <c r="M5409" s="35" t="s">
        <v>11287</v>
      </c>
      <c r="N5409" s="35" t="s">
        <v>52109</v>
      </c>
      <c r="O5409" s="35" t="s">
        <v>11288</v>
      </c>
      <c r="P5409" s="35" t="s">
        <v>34707</v>
      </c>
      <c r="Q5409" s="35" t="s">
        <v>29718</v>
      </c>
      <c r="R5409" s="35" t="s">
        <v>29754</v>
      </c>
      <c r="S5409" s="35" t="s">
        <v>11289</v>
      </c>
      <c r="T5409" s="36" t="s">
        <v>816</v>
      </c>
      <c r="U5409" s="39" t="str">
        <f>_xlfn.CONCAT(Tabel4[[#This Row],[Personnr.]],"-",Tabel4[[#This Row],[Afdeling]],"-",Tabel4[[#This Row],[ASS_Status]])</f>
        <v>26357-8320-Inactive - Payroll Eligible</v>
      </c>
    </row>
    <row r="5410" spans="13:21" ht="45" x14ac:dyDescent="0.4">
      <c r="M5410" s="35" t="s">
        <v>52110</v>
      </c>
      <c r="N5410" s="35" t="s">
        <v>52111</v>
      </c>
      <c r="O5410" s="35" t="s">
        <v>52112</v>
      </c>
      <c r="P5410" s="35" t="s">
        <v>52113</v>
      </c>
      <c r="Q5410" s="35" t="s">
        <v>29721</v>
      </c>
      <c r="R5410" s="35" t="s">
        <v>29761</v>
      </c>
      <c r="S5410" s="35" t="s">
        <v>52114</v>
      </c>
      <c r="T5410" s="36" t="s">
        <v>582</v>
      </c>
      <c r="U5410" s="39" t="str">
        <f>_xlfn.CONCAT(Tabel4[[#This Row],[Personnr.]],"-",Tabel4[[#This Row],[Afdeling]],"-",Tabel4[[#This Row],[ASS_Status]])</f>
        <v>36904-4150-Aktiv ansættelse</v>
      </c>
    </row>
    <row r="5411" spans="13:21" ht="33.75" x14ac:dyDescent="0.4">
      <c r="M5411" s="35" t="s">
        <v>27977</v>
      </c>
      <c r="N5411" s="35" t="s">
        <v>46063</v>
      </c>
      <c r="O5411" s="35" t="s">
        <v>27978</v>
      </c>
      <c r="P5411" s="35" t="s">
        <v>34708</v>
      </c>
      <c r="Q5411" s="35" t="s">
        <v>29718</v>
      </c>
      <c r="R5411" s="35" t="s">
        <v>29745</v>
      </c>
      <c r="S5411" s="35" t="s">
        <v>27979</v>
      </c>
      <c r="T5411" s="36" t="s">
        <v>288</v>
      </c>
      <c r="U5411" s="39" t="str">
        <f>_xlfn.CONCAT(Tabel4[[#This Row],[Personnr.]],"-",Tabel4[[#This Row],[Afdeling]],"-",Tabel4[[#This Row],[ASS_Status]])</f>
        <v>34266-2694-Inactive - Payroll Eligible</v>
      </c>
    </row>
    <row r="5412" spans="13:21" ht="33.75" x14ac:dyDescent="0.4">
      <c r="M5412" s="35" t="s">
        <v>27977</v>
      </c>
      <c r="N5412" s="35"/>
      <c r="O5412" s="35"/>
      <c r="P5412" s="35" t="s">
        <v>52115</v>
      </c>
      <c r="Q5412" s="35" t="s">
        <v>29718</v>
      </c>
      <c r="R5412" s="35" t="s">
        <v>29745</v>
      </c>
      <c r="S5412" s="35" t="s">
        <v>27979</v>
      </c>
      <c r="T5412" s="36" t="s">
        <v>288</v>
      </c>
      <c r="U5412" s="39" t="str">
        <f>_xlfn.CONCAT(Tabel4[[#This Row],[Personnr.]],"-",Tabel4[[#This Row],[Afdeling]],"-",Tabel4[[#This Row],[ASS_Status]])</f>
        <v>-2694-Inactive - Payroll Eligible</v>
      </c>
    </row>
    <row r="5413" spans="13:21" x14ac:dyDescent="0.4">
      <c r="M5413" s="35" t="s">
        <v>34709</v>
      </c>
      <c r="N5413" s="35" t="s">
        <v>52116</v>
      </c>
      <c r="O5413" s="35" t="s">
        <v>34710</v>
      </c>
      <c r="P5413" s="35" t="s">
        <v>34711</v>
      </c>
      <c r="Q5413" s="35" t="s">
        <v>29721</v>
      </c>
      <c r="R5413" s="35" t="s">
        <v>29748</v>
      </c>
      <c r="S5413" s="35" t="s">
        <v>34712</v>
      </c>
      <c r="T5413" s="36" t="s">
        <v>30</v>
      </c>
      <c r="U5413" s="39" t="str">
        <f>_xlfn.CONCAT(Tabel4[[#This Row],[Personnr.]],"-",Tabel4[[#This Row],[Afdeling]],"-",Tabel4[[#This Row],[ASS_Status]])</f>
        <v>35001-0115-Aktiv ansættelse</v>
      </c>
    </row>
    <row r="5414" spans="13:21" x14ac:dyDescent="0.4">
      <c r="M5414" s="35" t="s">
        <v>52117</v>
      </c>
      <c r="N5414" s="35" t="s">
        <v>52118</v>
      </c>
      <c r="O5414" s="35" t="s">
        <v>52119</v>
      </c>
      <c r="P5414" s="35" t="s">
        <v>52120</v>
      </c>
      <c r="Q5414" s="35" t="s">
        <v>29718</v>
      </c>
      <c r="R5414" s="35" t="s">
        <v>29745</v>
      </c>
      <c r="S5414" s="35" t="s">
        <v>52121</v>
      </c>
      <c r="T5414" s="36" t="s">
        <v>288</v>
      </c>
      <c r="U5414" s="39" t="str">
        <f>_xlfn.CONCAT(Tabel4[[#This Row],[Personnr.]],"-",Tabel4[[#This Row],[Afdeling]],"-",Tabel4[[#This Row],[ASS_Status]])</f>
        <v>36678-2694-Inactive - Payroll Eligible</v>
      </c>
    </row>
    <row r="5415" spans="13:21" ht="33.75" x14ac:dyDescent="0.4">
      <c r="M5415" s="35" t="s">
        <v>11290</v>
      </c>
      <c r="N5415" s="35"/>
      <c r="O5415" s="35" t="s">
        <v>11291</v>
      </c>
      <c r="P5415" s="35" t="s">
        <v>34713</v>
      </c>
      <c r="Q5415" s="35" t="s">
        <v>29718</v>
      </c>
      <c r="R5415" s="35" t="s">
        <v>30114</v>
      </c>
      <c r="S5415" s="35" t="s">
        <v>11292</v>
      </c>
      <c r="T5415" s="36" t="s">
        <v>453</v>
      </c>
      <c r="U5415" s="39" t="str">
        <f>_xlfn.CONCAT(Tabel4[[#This Row],[Personnr.]],"-",Tabel4[[#This Row],[Afdeling]],"-",Tabel4[[#This Row],[ASS_Status]])</f>
        <v>6175-3121-Inactive - Payroll Eligible</v>
      </c>
    </row>
    <row r="5416" spans="13:21" x14ac:dyDescent="0.4">
      <c r="M5416" s="35" t="s">
        <v>11293</v>
      </c>
      <c r="N5416" s="35" t="s">
        <v>52122</v>
      </c>
      <c r="O5416" s="35" t="s">
        <v>11294</v>
      </c>
      <c r="P5416" s="35" t="s">
        <v>34714</v>
      </c>
      <c r="Q5416" s="35" t="s">
        <v>29721</v>
      </c>
      <c r="R5416" s="35" t="s">
        <v>29965</v>
      </c>
      <c r="S5416" s="35" t="s">
        <v>11295</v>
      </c>
      <c r="T5416" s="36" t="s">
        <v>694</v>
      </c>
      <c r="U5416" s="39" t="str">
        <f>_xlfn.CONCAT(Tabel4[[#This Row],[Personnr.]],"-",Tabel4[[#This Row],[Afdeling]],"-",Tabel4[[#This Row],[ASS_Status]])</f>
        <v>729-5624-Aktiv ansættelse</v>
      </c>
    </row>
    <row r="5417" spans="13:21" x14ac:dyDescent="0.4">
      <c r="M5417" s="35" t="s">
        <v>11296</v>
      </c>
      <c r="N5417" s="35" t="s">
        <v>52123</v>
      </c>
      <c r="O5417" s="35" t="s">
        <v>11297</v>
      </c>
      <c r="P5417" s="35" t="s">
        <v>34715</v>
      </c>
      <c r="Q5417" s="35" t="s">
        <v>29721</v>
      </c>
      <c r="R5417" s="35" t="s">
        <v>29722</v>
      </c>
      <c r="S5417" s="35" t="s">
        <v>11298</v>
      </c>
      <c r="T5417" s="36" t="s">
        <v>614</v>
      </c>
      <c r="U5417" s="39" t="str">
        <f>_xlfn.CONCAT(Tabel4[[#This Row],[Personnr.]],"-",Tabel4[[#This Row],[Afdeling]],"-",Tabel4[[#This Row],[ASS_Status]])</f>
        <v>6177-4610-Aktiv ansættelse</v>
      </c>
    </row>
    <row r="5418" spans="13:21" x14ac:dyDescent="0.4">
      <c r="M5418" s="35" t="s">
        <v>11299</v>
      </c>
      <c r="N5418" s="35" t="s">
        <v>52124</v>
      </c>
      <c r="O5418" s="35" t="s">
        <v>11300</v>
      </c>
      <c r="P5418" s="35" t="s">
        <v>34716</v>
      </c>
      <c r="Q5418" s="35" t="s">
        <v>29721</v>
      </c>
      <c r="R5418" s="35" t="s">
        <v>29729</v>
      </c>
      <c r="S5418" s="35" t="s">
        <v>11301</v>
      </c>
      <c r="T5418" s="36" t="s">
        <v>47815</v>
      </c>
      <c r="U5418" s="39" t="str">
        <f>_xlfn.CONCAT(Tabel4[[#This Row],[Personnr.]],"-",Tabel4[[#This Row],[Afdeling]],"-",Tabel4[[#This Row],[ASS_Status]])</f>
        <v>18896-6260-Aktiv ansættelse</v>
      </c>
    </row>
    <row r="5419" spans="13:21" x14ac:dyDescent="0.4">
      <c r="M5419" s="35" t="s">
        <v>52125</v>
      </c>
      <c r="N5419" s="35" t="s">
        <v>52126</v>
      </c>
      <c r="O5419" s="35" t="s">
        <v>52127</v>
      </c>
      <c r="P5419" s="35" t="s">
        <v>52128</v>
      </c>
      <c r="Q5419" s="35" t="s">
        <v>29721</v>
      </c>
      <c r="R5419" s="35" t="s">
        <v>29786</v>
      </c>
      <c r="S5419" s="35" t="s">
        <v>52129</v>
      </c>
      <c r="T5419" s="36" t="s">
        <v>42501</v>
      </c>
      <c r="U5419" s="39" t="str">
        <f>_xlfn.CONCAT(Tabel4[[#This Row],[Personnr.]],"-",Tabel4[[#This Row],[Afdeling]],"-",Tabel4[[#This Row],[ASS_Status]])</f>
        <v>37788-2291-Aktiv ansættelse</v>
      </c>
    </row>
    <row r="5420" spans="13:21" x14ac:dyDescent="0.4">
      <c r="M5420" s="35" t="s">
        <v>34717</v>
      </c>
      <c r="N5420" s="35" t="s">
        <v>52130</v>
      </c>
      <c r="O5420" s="35" t="s">
        <v>34718</v>
      </c>
      <c r="P5420" s="35" t="s">
        <v>34719</v>
      </c>
      <c r="Q5420" s="35" t="s">
        <v>29721</v>
      </c>
      <c r="R5420" s="35" t="s">
        <v>30074</v>
      </c>
      <c r="S5420" s="35" t="s">
        <v>34720</v>
      </c>
      <c r="T5420" s="36" t="s">
        <v>449</v>
      </c>
      <c r="U5420" s="39" t="str">
        <f>_xlfn.CONCAT(Tabel4[[#This Row],[Personnr.]],"-",Tabel4[[#This Row],[Afdeling]],"-",Tabel4[[#This Row],[ASS_Status]])</f>
        <v>35097-3100-Aktiv ansættelse</v>
      </c>
    </row>
    <row r="5421" spans="13:21" x14ac:dyDescent="0.4">
      <c r="M5421" s="35" t="s">
        <v>11302</v>
      </c>
      <c r="N5421" s="35" t="s">
        <v>52131</v>
      </c>
      <c r="O5421" s="35" t="s">
        <v>11303</v>
      </c>
      <c r="P5421" s="35" t="s">
        <v>34721</v>
      </c>
      <c r="Q5421" s="35" t="s">
        <v>29718</v>
      </c>
      <c r="R5421" s="35" t="s">
        <v>29729</v>
      </c>
      <c r="S5421" s="35" t="s">
        <v>11304</v>
      </c>
      <c r="T5421" s="36" t="s">
        <v>726</v>
      </c>
      <c r="U5421" s="39" t="str">
        <f>_xlfn.CONCAT(Tabel4[[#This Row],[Personnr.]],"-",Tabel4[[#This Row],[Afdeling]],"-",Tabel4[[#This Row],[ASS_Status]])</f>
        <v>6179-6271-Inactive - Payroll Eligible</v>
      </c>
    </row>
    <row r="5422" spans="13:21" x14ac:dyDescent="0.4">
      <c r="M5422" s="35" t="s">
        <v>11305</v>
      </c>
      <c r="N5422" s="35" t="s">
        <v>52132</v>
      </c>
      <c r="O5422" s="35" t="s">
        <v>11306</v>
      </c>
      <c r="P5422" s="35" t="s">
        <v>34722</v>
      </c>
      <c r="Q5422" s="35" t="s">
        <v>29721</v>
      </c>
      <c r="R5422" s="35" t="s">
        <v>31263</v>
      </c>
      <c r="S5422" s="35" t="s">
        <v>11307</v>
      </c>
      <c r="T5422" s="36" t="s">
        <v>188</v>
      </c>
      <c r="U5422" s="39" t="str">
        <f>_xlfn.CONCAT(Tabel4[[#This Row],[Personnr.]],"-",Tabel4[[#This Row],[Afdeling]],"-",Tabel4[[#This Row],[ASS_Status]])</f>
        <v>6180-2405-Aktiv ansættelse</v>
      </c>
    </row>
    <row r="5423" spans="13:21" ht="33.75" x14ac:dyDescent="0.4">
      <c r="M5423" s="35" t="s">
        <v>11308</v>
      </c>
      <c r="N5423" s="35" t="s">
        <v>52133</v>
      </c>
      <c r="O5423" s="35" t="s">
        <v>337</v>
      </c>
      <c r="P5423" s="35" t="s">
        <v>34723</v>
      </c>
      <c r="Q5423" s="35" t="s">
        <v>29721</v>
      </c>
      <c r="R5423" s="35" t="s">
        <v>29791</v>
      </c>
      <c r="S5423" s="35" t="s">
        <v>11309</v>
      </c>
      <c r="T5423" s="36" t="s">
        <v>241</v>
      </c>
      <c r="U5423" s="39" t="str">
        <f>_xlfn.CONCAT(Tabel4[[#This Row],[Personnr.]],"-",Tabel4[[#This Row],[Afdeling]],"-",Tabel4[[#This Row],[ASS_Status]])</f>
        <v>2789-2502-Aktiv ansættelse</v>
      </c>
    </row>
    <row r="5424" spans="13:21" x14ac:dyDescent="0.4">
      <c r="M5424" s="35" t="s">
        <v>11310</v>
      </c>
      <c r="N5424" s="35" t="s">
        <v>52134</v>
      </c>
      <c r="O5424" s="35" t="s">
        <v>11311</v>
      </c>
      <c r="P5424" s="35" t="s">
        <v>34724</v>
      </c>
      <c r="Q5424" s="35" t="s">
        <v>29718</v>
      </c>
      <c r="R5424" s="35" t="s">
        <v>29719</v>
      </c>
      <c r="S5424" s="35" t="s">
        <v>11312</v>
      </c>
      <c r="T5424" s="36" t="s">
        <v>726</v>
      </c>
      <c r="U5424" s="39" t="str">
        <f>_xlfn.CONCAT(Tabel4[[#This Row],[Personnr.]],"-",Tabel4[[#This Row],[Afdeling]],"-",Tabel4[[#This Row],[ASS_Status]])</f>
        <v>33666-6271-Inactive - Payroll Eligible</v>
      </c>
    </row>
    <row r="5425" spans="13:21" x14ac:dyDescent="0.4">
      <c r="M5425" s="35" t="s">
        <v>11313</v>
      </c>
      <c r="N5425" s="35" t="s">
        <v>52135</v>
      </c>
      <c r="O5425" s="35" t="s">
        <v>11314</v>
      </c>
      <c r="P5425" s="35" t="s">
        <v>34725</v>
      </c>
      <c r="Q5425" s="35" t="s">
        <v>29718</v>
      </c>
      <c r="R5425" s="35" t="s">
        <v>29729</v>
      </c>
      <c r="S5425" s="35" t="s">
        <v>11315</v>
      </c>
      <c r="T5425" s="36" t="s">
        <v>540</v>
      </c>
      <c r="U5425" s="39" t="str">
        <f>_xlfn.CONCAT(Tabel4[[#This Row],[Personnr.]],"-",Tabel4[[#This Row],[Afdeling]],"-",Tabel4[[#This Row],[ASS_Status]])</f>
        <v>6181-3432-Inactive - Payroll Eligible</v>
      </c>
    </row>
    <row r="5426" spans="13:21" x14ac:dyDescent="0.4">
      <c r="M5426" s="35" t="s">
        <v>11316</v>
      </c>
      <c r="N5426" s="35" t="s">
        <v>52136</v>
      </c>
      <c r="O5426" s="35" t="s">
        <v>11317</v>
      </c>
      <c r="P5426" s="35" t="s">
        <v>34726</v>
      </c>
      <c r="Q5426" s="35" t="s">
        <v>29721</v>
      </c>
      <c r="R5426" s="35" t="s">
        <v>29724</v>
      </c>
      <c r="S5426" s="35" t="s">
        <v>11318</v>
      </c>
      <c r="T5426" s="36" t="s">
        <v>164</v>
      </c>
      <c r="U5426" s="39" t="str">
        <f>_xlfn.CONCAT(Tabel4[[#This Row],[Personnr.]],"-",Tabel4[[#This Row],[Afdeling]],"-",Tabel4[[#This Row],[ASS_Status]])</f>
        <v>3526-2313-Aktiv ansættelse</v>
      </c>
    </row>
    <row r="5427" spans="13:21" x14ac:dyDescent="0.4">
      <c r="M5427" s="35" t="s">
        <v>11319</v>
      </c>
      <c r="N5427" s="35" t="s">
        <v>52137</v>
      </c>
      <c r="O5427" s="35" t="s">
        <v>11320</v>
      </c>
      <c r="P5427" s="35" t="s">
        <v>34727</v>
      </c>
      <c r="Q5427" s="35" t="s">
        <v>29721</v>
      </c>
      <c r="R5427" s="35" t="s">
        <v>30036</v>
      </c>
      <c r="S5427" s="35" t="s">
        <v>11321</v>
      </c>
      <c r="T5427" s="36" t="s">
        <v>617</v>
      </c>
      <c r="U5427" s="39" t="str">
        <f>_xlfn.CONCAT(Tabel4[[#This Row],[Personnr.]],"-",Tabel4[[#This Row],[Afdeling]],"-",Tabel4[[#This Row],[ASS_Status]])</f>
        <v>15920-4624-Aktiv ansættelse</v>
      </c>
    </row>
    <row r="5428" spans="13:21" x14ac:dyDescent="0.4">
      <c r="M5428" s="35" t="s">
        <v>11322</v>
      </c>
      <c r="N5428" s="35" t="s">
        <v>52138</v>
      </c>
      <c r="O5428" s="35" t="s">
        <v>11323</v>
      </c>
      <c r="P5428" s="35" t="s">
        <v>34728</v>
      </c>
      <c r="Q5428" s="35" t="s">
        <v>29721</v>
      </c>
      <c r="R5428" s="35" t="s">
        <v>30254</v>
      </c>
      <c r="S5428" s="35" t="s">
        <v>11324</v>
      </c>
      <c r="T5428" s="36" t="s">
        <v>715</v>
      </c>
      <c r="U5428" s="39" t="str">
        <f>_xlfn.CONCAT(Tabel4[[#This Row],[Personnr.]],"-",Tabel4[[#This Row],[Afdeling]],"-",Tabel4[[#This Row],[ASS_Status]])</f>
        <v>12279-6000-Aktiv ansættelse</v>
      </c>
    </row>
    <row r="5429" spans="13:21" x14ac:dyDescent="0.4">
      <c r="M5429" s="35" t="s">
        <v>52139</v>
      </c>
      <c r="N5429" s="35" t="s">
        <v>52140</v>
      </c>
      <c r="O5429" s="35" t="s">
        <v>52141</v>
      </c>
      <c r="P5429" s="35" t="s">
        <v>52142</v>
      </c>
      <c r="Q5429" s="35" t="s">
        <v>29718</v>
      </c>
      <c r="R5429" s="35" t="s">
        <v>29745</v>
      </c>
      <c r="S5429" s="35" t="s">
        <v>52143</v>
      </c>
      <c r="T5429" s="36" t="s">
        <v>586</v>
      </c>
      <c r="U5429" s="39" t="str">
        <f>_xlfn.CONCAT(Tabel4[[#This Row],[Personnr.]],"-",Tabel4[[#This Row],[Afdeling]],"-",Tabel4[[#This Row],[ASS_Status]])</f>
        <v>37173-4200-Inactive - Payroll Eligible</v>
      </c>
    </row>
    <row r="5430" spans="13:21" x14ac:dyDescent="0.4">
      <c r="M5430" s="35" t="s">
        <v>44785</v>
      </c>
      <c r="N5430" s="35" t="s">
        <v>52144</v>
      </c>
      <c r="O5430" s="35" t="s">
        <v>44786</v>
      </c>
      <c r="P5430" s="35" t="s">
        <v>43210</v>
      </c>
      <c r="Q5430" s="35" t="s">
        <v>29721</v>
      </c>
      <c r="R5430" s="35" t="s">
        <v>29745</v>
      </c>
      <c r="S5430" s="35" t="s">
        <v>43211</v>
      </c>
      <c r="T5430" s="36" t="s">
        <v>725</v>
      </c>
      <c r="U5430" s="39" t="str">
        <f>_xlfn.CONCAT(Tabel4[[#This Row],[Personnr.]],"-",Tabel4[[#This Row],[Afdeling]],"-",Tabel4[[#This Row],[ASS_Status]])</f>
        <v>35869-6265-Aktiv ansættelse</v>
      </c>
    </row>
    <row r="5431" spans="13:21" x14ac:dyDescent="0.4">
      <c r="M5431" s="35" t="s">
        <v>11325</v>
      </c>
      <c r="N5431" s="35" t="s">
        <v>52145</v>
      </c>
      <c r="O5431" s="35" t="s">
        <v>11326</v>
      </c>
      <c r="P5431" s="35" t="s">
        <v>34729</v>
      </c>
      <c r="Q5431" s="35" t="s">
        <v>29721</v>
      </c>
      <c r="R5431" s="35" t="s">
        <v>29737</v>
      </c>
      <c r="S5431" s="35" t="s">
        <v>11327</v>
      </c>
      <c r="T5431" s="36" t="s">
        <v>46605</v>
      </c>
      <c r="U5431" s="39" t="str">
        <f>_xlfn.CONCAT(Tabel4[[#This Row],[Personnr.]],"-",Tabel4[[#This Row],[Afdeling]],"-",Tabel4[[#This Row],[ASS_Status]])</f>
        <v>32628-2904-Aktiv ansættelse</v>
      </c>
    </row>
    <row r="5432" spans="13:21" x14ac:dyDescent="0.4">
      <c r="M5432" s="35" t="s">
        <v>11328</v>
      </c>
      <c r="N5432" s="35" t="s">
        <v>52146</v>
      </c>
      <c r="O5432" s="35" t="s">
        <v>11329</v>
      </c>
      <c r="P5432" s="35" t="s">
        <v>34730</v>
      </c>
      <c r="Q5432" s="35" t="s">
        <v>29718</v>
      </c>
      <c r="R5432" s="35" t="s">
        <v>29737</v>
      </c>
      <c r="S5432" s="35" t="s">
        <v>11330</v>
      </c>
      <c r="T5432" s="36" t="s">
        <v>161</v>
      </c>
      <c r="U5432" s="39" t="str">
        <f>_xlfn.CONCAT(Tabel4[[#This Row],[Personnr.]],"-",Tabel4[[#This Row],[Afdeling]],"-",Tabel4[[#This Row],[ASS_Status]])</f>
        <v>26221-2305-Inactive - Payroll Eligible</v>
      </c>
    </row>
    <row r="5433" spans="13:21" x14ac:dyDescent="0.4">
      <c r="M5433" s="35" t="s">
        <v>11331</v>
      </c>
      <c r="N5433" s="35" t="s">
        <v>52147</v>
      </c>
      <c r="O5433" s="35" t="s">
        <v>11332</v>
      </c>
      <c r="P5433" s="35" t="s">
        <v>34731</v>
      </c>
      <c r="Q5433" s="35" t="s">
        <v>29721</v>
      </c>
      <c r="R5433" s="35" t="s">
        <v>29729</v>
      </c>
      <c r="S5433" s="35" t="s">
        <v>11333</v>
      </c>
      <c r="T5433" s="36" t="s">
        <v>329</v>
      </c>
      <c r="U5433" s="39" t="str">
        <f>_xlfn.CONCAT(Tabel4[[#This Row],[Personnr.]],"-",Tabel4[[#This Row],[Afdeling]],"-",Tabel4[[#This Row],[ASS_Status]])</f>
        <v>17532-2781-Aktiv ansættelse</v>
      </c>
    </row>
    <row r="5434" spans="13:21" x14ac:dyDescent="0.4">
      <c r="M5434" s="35" t="s">
        <v>44787</v>
      </c>
      <c r="N5434" s="35" t="s">
        <v>52148</v>
      </c>
      <c r="O5434" s="35" t="s">
        <v>44788</v>
      </c>
      <c r="P5434" s="35" t="s">
        <v>43212</v>
      </c>
      <c r="Q5434" s="35" t="s">
        <v>29718</v>
      </c>
      <c r="R5434" s="35" t="s">
        <v>29761</v>
      </c>
      <c r="S5434" s="35" t="s">
        <v>43213</v>
      </c>
      <c r="T5434" s="36" t="s">
        <v>248</v>
      </c>
      <c r="U5434" s="39" t="str">
        <f>_xlfn.CONCAT(Tabel4[[#This Row],[Personnr.]],"-",Tabel4[[#This Row],[Afdeling]],"-",Tabel4[[#This Row],[ASS_Status]])</f>
        <v>35676-2522-Inactive - Payroll Eligible</v>
      </c>
    </row>
    <row r="5435" spans="13:21" x14ac:dyDescent="0.4">
      <c r="M5435" s="35" t="s">
        <v>11334</v>
      </c>
      <c r="N5435" s="35" t="s">
        <v>52149</v>
      </c>
      <c r="O5435" s="35" t="s">
        <v>11335</v>
      </c>
      <c r="P5435" s="35" t="s">
        <v>34732</v>
      </c>
      <c r="Q5435" s="35" t="s">
        <v>29718</v>
      </c>
      <c r="R5435" s="35" t="s">
        <v>29737</v>
      </c>
      <c r="S5435" s="35" t="s">
        <v>3556</v>
      </c>
      <c r="T5435" s="36" t="s">
        <v>54</v>
      </c>
      <c r="U5435" s="39" t="str">
        <f>_xlfn.CONCAT(Tabel4[[#This Row],[Personnr.]],"-",Tabel4[[#This Row],[Afdeling]],"-",Tabel4[[#This Row],[ASS_Status]])</f>
        <v>25884-1035-Inactive - Payroll Eligible</v>
      </c>
    </row>
    <row r="5436" spans="13:21" ht="33.75" x14ac:dyDescent="0.4">
      <c r="M5436" s="35" t="s">
        <v>11336</v>
      </c>
      <c r="N5436" s="35" t="s">
        <v>52150</v>
      </c>
      <c r="O5436" s="35" t="s">
        <v>11337</v>
      </c>
      <c r="P5436" s="35" t="s">
        <v>34733</v>
      </c>
      <c r="Q5436" s="35" t="s">
        <v>29718</v>
      </c>
      <c r="R5436" s="35" t="s">
        <v>29748</v>
      </c>
      <c r="S5436" s="35" t="s">
        <v>11338</v>
      </c>
      <c r="T5436" s="36" t="s">
        <v>638</v>
      </c>
      <c r="U5436" s="39" t="str">
        <f>_xlfn.CONCAT(Tabel4[[#This Row],[Personnr.]],"-",Tabel4[[#This Row],[Afdeling]],"-",Tabel4[[#This Row],[ASS_Status]])</f>
        <v>28485-4735-Inactive - Payroll Eligible</v>
      </c>
    </row>
    <row r="5437" spans="13:21" ht="33.75" x14ac:dyDescent="0.4">
      <c r="M5437" s="35" t="s">
        <v>11336</v>
      </c>
      <c r="N5437" s="35"/>
      <c r="O5437" s="35"/>
      <c r="P5437" s="35" t="s">
        <v>43214</v>
      </c>
      <c r="Q5437" s="35" t="s">
        <v>29718</v>
      </c>
      <c r="R5437" s="35" t="s">
        <v>29761</v>
      </c>
      <c r="S5437" s="35" t="s">
        <v>11338</v>
      </c>
      <c r="T5437" s="36" t="s">
        <v>638</v>
      </c>
      <c r="U5437" s="39" t="str">
        <f>_xlfn.CONCAT(Tabel4[[#This Row],[Personnr.]],"-",Tabel4[[#This Row],[Afdeling]],"-",Tabel4[[#This Row],[ASS_Status]])</f>
        <v>-4735-Inactive - Payroll Eligible</v>
      </c>
    </row>
    <row r="5438" spans="13:21" x14ac:dyDescent="0.4">
      <c r="M5438" s="35" t="s">
        <v>44789</v>
      </c>
      <c r="N5438" s="35" t="s">
        <v>52151</v>
      </c>
      <c r="O5438" s="35" t="s">
        <v>44790</v>
      </c>
      <c r="P5438" s="35" t="s">
        <v>43215</v>
      </c>
      <c r="Q5438" s="35" t="s">
        <v>29718</v>
      </c>
      <c r="R5438" s="35" t="s">
        <v>29761</v>
      </c>
      <c r="S5438" s="35" t="s">
        <v>43216</v>
      </c>
      <c r="T5438" s="36" t="s">
        <v>138</v>
      </c>
      <c r="U5438" s="39" t="str">
        <f>_xlfn.CONCAT(Tabel4[[#This Row],[Personnr.]],"-",Tabel4[[#This Row],[Afdeling]],"-",Tabel4[[#This Row],[ASS_Status]])</f>
        <v>36177-2253-Inactive - Payroll Eligible</v>
      </c>
    </row>
    <row r="5439" spans="13:21" x14ac:dyDescent="0.4">
      <c r="M5439" s="35" t="s">
        <v>11339</v>
      </c>
      <c r="N5439" s="35" t="s">
        <v>52152</v>
      </c>
      <c r="O5439" s="35" t="s">
        <v>11340</v>
      </c>
      <c r="P5439" s="35" t="s">
        <v>34734</v>
      </c>
      <c r="Q5439" s="35" t="s">
        <v>29721</v>
      </c>
      <c r="R5439" s="35" t="s">
        <v>30036</v>
      </c>
      <c r="S5439" s="35" t="s">
        <v>11341</v>
      </c>
      <c r="T5439" s="36" t="s">
        <v>617</v>
      </c>
      <c r="U5439" s="39" t="str">
        <f>_xlfn.CONCAT(Tabel4[[#This Row],[Personnr.]],"-",Tabel4[[#This Row],[Afdeling]],"-",Tabel4[[#This Row],[ASS_Status]])</f>
        <v>27252-4624-Aktiv ansættelse</v>
      </c>
    </row>
    <row r="5440" spans="13:21" x14ac:dyDescent="0.4">
      <c r="M5440" s="35" t="s">
        <v>11342</v>
      </c>
      <c r="N5440" s="35" t="s">
        <v>52153</v>
      </c>
      <c r="O5440" s="35" t="s">
        <v>11343</v>
      </c>
      <c r="P5440" s="35" t="s">
        <v>34735</v>
      </c>
      <c r="Q5440" s="35" t="s">
        <v>29718</v>
      </c>
      <c r="R5440" s="35" t="s">
        <v>29719</v>
      </c>
      <c r="S5440" s="35" t="s">
        <v>11344</v>
      </c>
      <c r="T5440" s="36" t="s">
        <v>430</v>
      </c>
      <c r="U5440" s="39" t="str">
        <f>_xlfn.CONCAT(Tabel4[[#This Row],[Personnr.]],"-",Tabel4[[#This Row],[Afdeling]],"-",Tabel4[[#This Row],[ASS_Status]])</f>
        <v>33232-3060-Inactive - Payroll Eligible</v>
      </c>
    </row>
    <row r="5441" spans="13:21" x14ac:dyDescent="0.4">
      <c r="M5441" s="35" t="s">
        <v>11345</v>
      </c>
      <c r="N5441" s="35" t="s">
        <v>52154</v>
      </c>
      <c r="O5441" s="35" t="s">
        <v>11346</v>
      </c>
      <c r="P5441" s="35" t="s">
        <v>34736</v>
      </c>
      <c r="Q5441" s="35" t="s">
        <v>29718</v>
      </c>
      <c r="R5441" s="35" t="s">
        <v>29748</v>
      </c>
      <c r="S5441" s="35" t="s">
        <v>11347</v>
      </c>
      <c r="T5441" s="36" t="s">
        <v>600</v>
      </c>
      <c r="U5441" s="39" t="str">
        <f>_xlfn.CONCAT(Tabel4[[#This Row],[Personnr.]],"-",Tabel4[[#This Row],[Afdeling]],"-",Tabel4[[#This Row],[ASS_Status]])</f>
        <v>29491-4270-Inactive - Payroll Eligible</v>
      </c>
    </row>
    <row r="5442" spans="13:21" x14ac:dyDescent="0.4">
      <c r="M5442" s="35" t="s">
        <v>34737</v>
      </c>
      <c r="N5442" s="35" t="s">
        <v>52155</v>
      </c>
      <c r="O5442" s="35" t="s">
        <v>34738</v>
      </c>
      <c r="P5442" s="35" t="s">
        <v>34739</v>
      </c>
      <c r="Q5442" s="35" t="s">
        <v>29721</v>
      </c>
      <c r="R5442" s="35" t="s">
        <v>29748</v>
      </c>
      <c r="S5442" s="35" t="s">
        <v>34740</v>
      </c>
      <c r="T5442" s="36" t="s">
        <v>444</v>
      </c>
      <c r="U5442" s="39" t="str">
        <f>_xlfn.CONCAT(Tabel4[[#This Row],[Personnr.]],"-",Tabel4[[#This Row],[Afdeling]],"-",Tabel4[[#This Row],[ASS_Status]])</f>
        <v>35464-3082-Aktiv ansættelse</v>
      </c>
    </row>
    <row r="5443" spans="13:21" x14ac:dyDescent="0.4">
      <c r="M5443" s="35" t="s">
        <v>11348</v>
      </c>
      <c r="N5443" s="35" t="s">
        <v>52156</v>
      </c>
      <c r="O5443" s="35" t="s">
        <v>11349</v>
      </c>
      <c r="P5443" s="35" t="s">
        <v>34741</v>
      </c>
      <c r="Q5443" s="35" t="s">
        <v>29718</v>
      </c>
      <c r="R5443" s="35" t="s">
        <v>29754</v>
      </c>
      <c r="S5443" s="35" t="s">
        <v>11350</v>
      </c>
      <c r="T5443" s="36" t="s">
        <v>25</v>
      </c>
      <c r="U5443" s="39" t="str">
        <f>_xlfn.CONCAT(Tabel4[[#This Row],[Personnr.]],"-",Tabel4[[#This Row],[Afdeling]],"-",Tabel4[[#This Row],[ASS_Status]])</f>
        <v>11416-0102-Inactive - Payroll Eligible</v>
      </c>
    </row>
    <row r="5444" spans="13:21" x14ac:dyDescent="0.4">
      <c r="M5444" s="35" t="s">
        <v>11351</v>
      </c>
      <c r="N5444" s="35" t="s">
        <v>52157</v>
      </c>
      <c r="O5444" s="35" t="s">
        <v>11352</v>
      </c>
      <c r="P5444" s="35" t="s">
        <v>34742</v>
      </c>
      <c r="Q5444" s="35" t="s">
        <v>29718</v>
      </c>
      <c r="R5444" s="35" t="s">
        <v>29748</v>
      </c>
      <c r="S5444" s="35" t="s">
        <v>11353</v>
      </c>
      <c r="T5444" s="36" t="s">
        <v>48</v>
      </c>
      <c r="U5444" s="39" t="str">
        <f>_xlfn.CONCAT(Tabel4[[#This Row],[Personnr.]],"-",Tabel4[[#This Row],[Afdeling]],"-",Tabel4[[#This Row],[ASS_Status]])</f>
        <v>11439-1022-Inactive - Payroll Eligible</v>
      </c>
    </row>
    <row r="5445" spans="13:21" ht="33.75" x14ac:dyDescent="0.4">
      <c r="M5445" s="35" t="s">
        <v>52158</v>
      </c>
      <c r="N5445" s="35" t="s">
        <v>52159</v>
      </c>
      <c r="O5445" s="35" t="s">
        <v>52160</v>
      </c>
      <c r="P5445" s="35" t="s">
        <v>52161</v>
      </c>
      <c r="Q5445" s="35" t="s">
        <v>29721</v>
      </c>
      <c r="R5445" s="35" t="s">
        <v>29761</v>
      </c>
      <c r="S5445" s="35" t="s">
        <v>52162</v>
      </c>
      <c r="T5445" s="36" t="s">
        <v>42501</v>
      </c>
      <c r="U5445" s="39" t="str">
        <f>_xlfn.CONCAT(Tabel4[[#This Row],[Personnr.]],"-",Tabel4[[#This Row],[Afdeling]],"-",Tabel4[[#This Row],[ASS_Status]])</f>
        <v>37256-2291-Aktiv ansættelse</v>
      </c>
    </row>
    <row r="5446" spans="13:21" x14ac:dyDescent="0.4">
      <c r="M5446" s="35" t="s">
        <v>34743</v>
      </c>
      <c r="N5446" s="35" t="s">
        <v>52163</v>
      </c>
      <c r="O5446" s="35" t="s">
        <v>34744</v>
      </c>
      <c r="P5446" s="35" t="s">
        <v>34745</v>
      </c>
      <c r="Q5446" s="35" t="s">
        <v>29718</v>
      </c>
      <c r="R5446" s="35" t="s">
        <v>29761</v>
      </c>
      <c r="S5446" s="35" t="s">
        <v>34746</v>
      </c>
      <c r="T5446" s="36" t="s">
        <v>472</v>
      </c>
      <c r="U5446" s="39" t="str">
        <f>_xlfn.CONCAT(Tabel4[[#This Row],[Personnr.]],"-",Tabel4[[#This Row],[Afdeling]],"-",Tabel4[[#This Row],[ASS_Status]])</f>
        <v>34975-3195-Inactive - Payroll Eligible</v>
      </c>
    </row>
    <row r="5447" spans="13:21" x14ac:dyDescent="0.4">
      <c r="M5447" s="35" t="s">
        <v>11354</v>
      </c>
      <c r="N5447" s="35" t="s">
        <v>52164</v>
      </c>
      <c r="O5447" s="35" t="s">
        <v>11355</v>
      </c>
      <c r="P5447" s="35" t="s">
        <v>34747</v>
      </c>
      <c r="Q5447" s="35" t="s">
        <v>29721</v>
      </c>
      <c r="R5447" s="35" t="s">
        <v>29748</v>
      </c>
      <c r="S5447" s="35" t="s">
        <v>11356</v>
      </c>
      <c r="T5447" s="36" t="s">
        <v>708</v>
      </c>
      <c r="U5447" s="39" t="str">
        <f>_xlfn.CONCAT(Tabel4[[#This Row],[Personnr.]],"-",Tabel4[[#This Row],[Afdeling]],"-",Tabel4[[#This Row],[ASS_Status]])</f>
        <v>32764-5665-Aktiv ansættelse</v>
      </c>
    </row>
    <row r="5448" spans="13:21" x14ac:dyDescent="0.4">
      <c r="M5448" s="35" t="s">
        <v>27981</v>
      </c>
      <c r="N5448" s="35" t="s">
        <v>52165</v>
      </c>
      <c r="O5448" s="35" t="s">
        <v>27982</v>
      </c>
      <c r="P5448" s="35" t="s">
        <v>34748</v>
      </c>
      <c r="Q5448" s="35" t="s">
        <v>29718</v>
      </c>
      <c r="R5448" s="35" t="s">
        <v>29754</v>
      </c>
      <c r="S5448" s="35" t="s">
        <v>27983</v>
      </c>
      <c r="T5448" s="36" t="s">
        <v>338</v>
      </c>
      <c r="U5448" s="39" t="str">
        <f>_xlfn.CONCAT(Tabel4[[#This Row],[Personnr.]],"-",Tabel4[[#This Row],[Afdeling]],"-",Tabel4[[#This Row],[ASS_Status]])</f>
        <v>34723-2790-Inactive - Payroll Eligible</v>
      </c>
    </row>
    <row r="5449" spans="13:21" x14ac:dyDescent="0.4">
      <c r="M5449" s="35" t="s">
        <v>11357</v>
      </c>
      <c r="N5449" s="35" t="s">
        <v>52166</v>
      </c>
      <c r="O5449" s="35" t="s">
        <v>11358</v>
      </c>
      <c r="P5449" s="35" t="s">
        <v>34749</v>
      </c>
      <c r="Q5449" s="35" t="s">
        <v>29718</v>
      </c>
      <c r="R5449" s="35" t="s">
        <v>29748</v>
      </c>
      <c r="S5449" s="35" t="s">
        <v>11359</v>
      </c>
      <c r="T5449" s="36" t="s">
        <v>51</v>
      </c>
      <c r="U5449" s="39" t="str">
        <f>_xlfn.CONCAT(Tabel4[[#This Row],[Personnr.]],"-",Tabel4[[#This Row],[Afdeling]],"-",Tabel4[[#This Row],[ASS_Status]])</f>
        <v>29775-1030-Inactive - Payroll Eligible</v>
      </c>
    </row>
    <row r="5450" spans="13:21" x14ac:dyDescent="0.4">
      <c r="M5450" s="35" t="s">
        <v>11360</v>
      </c>
      <c r="N5450" s="35" t="s">
        <v>52167</v>
      </c>
      <c r="O5450" s="35" t="s">
        <v>11361</v>
      </c>
      <c r="P5450" s="35" t="s">
        <v>34750</v>
      </c>
      <c r="Q5450" s="35" t="s">
        <v>29718</v>
      </c>
      <c r="R5450" s="35" t="s">
        <v>29748</v>
      </c>
      <c r="S5450" s="35" t="s">
        <v>11362</v>
      </c>
      <c r="T5450" s="36" t="s">
        <v>541</v>
      </c>
      <c r="U5450" s="39" t="str">
        <f>_xlfn.CONCAT(Tabel4[[#This Row],[Personnr.]],"-",Tabel4[[#This Row],[Afdeling]],"-",Tabel4[[#This Row],[ASS_Status]])</f>
        <v>32255-3433-Inactive - Payroll Eligible</v>
      </c>
    </row>
    <row r="5451" spans="13:21" x14ac:dyDescent="0.4">
      <c r="M5451" s="35" t="s">
        <v>11363</v>
      </c>
      <c r="N5451" s="35" t="s">
        <v>52168</v>
      </c>
      <c r="O5451" s="35" t="s">
        <v>11364</v>
      </c>
      <c r="P5451" s="35" t="s">
        <v>34751</v>
      </c>
      <c r="Q5451" s="35" t="s">
        <v>29718</v>
      </c>
      <c r="R5451" s="35" t="s">
        <v>29754</v>
      </c>
      <c r="S5451" s="35" t="s">
        <v>11365</v>
      </c>
      <c r="T5451" s="36" t="s">
        <v>886</v>
      </c>
      <c r="U5451" s="39" t="str">
        <f>_xlfn.CONCAT(Tabel4[[#This Row],[Personnr.]],"-",Tabel4[[#This Row],[Afdeling]],"-",Tabel4[[#This Row],[ASS_Status]])</f>
        <v>30373-8800-Inactive - Payroll Eligible</v>
      </c>
    </row>
    <row r="5452" spans="13:21" x14ac:dyDescent="0.4">
      <c r="M5452" s="35" t="s">
        <v>11366</v>
      </c>
      <c r="N5452" s="35" t="s">
        <v>52169</v>
      </c>
      <c r="O5452" s="35" t="s">
        <v>11367</v>
      </c>
      <c r="P5452" s="35" t="s">
        <v>34752</v>
      </c>
      <c r="Q5452" s="35" t="s">
        <v>29718</v>
      </c>
      <c r="R5452" s="35" t="s">
        <v>29754</v>
      </c>
      <c r="S5452" s="35" t="s">
        <v>11368</v>
      </c>
      <c r="T5452" s="36" t="s">
        <v>29</v>
      </c>
      <c r="U5452" s="39" t="str">
        <f>_xlfn.CONCAT(Tabel4[[#This Row],[Personnr.]],"-",Tabel4[[#This Row],[Afdeling]],"-",Tabel4[[#This Row],[ASS_Status]])</f>
        <v>27668-0114-Inactive - Payroll Eligible</v>
      </c>
    </row>
    <row r="5453" spans="13:21" x14ac:dyDescent="0.4">
      <c r="M5453" s="35" t="s">
        <v>11366</v>
      </c>
      <c r="N5453" s="35"/>
      <c r="O5453" s="35"/>
      <c r="P5453" s="35" t="s">
        <v>34753</v>
      </c>
      <c r="Q5453" s="35" t="s">
        <v>29718</v>
      </c>
      <c r="R5453" s="35" t="s">
        <v>29745</v>
      </c>
      <c r="S5453" s="35" t="s">
        <v>11368</v>
      </c>
      <c r="T5453" s="36" t="s">
        <v>39</v>
      </c>
      <c r="U5453" s="39" t="str">
        <f>_xlfn.CONCAT(Tabel4[[#This Row],[Personnr.]],"-",Tabel4[[#This Row],[Afdeling]],"-",Tabel4[[#This Row],[ASS_Status]])</f>
        <v>-0132-Inactive - Payroll Eligible</v>
      </c>
    </row>
    <row r="5454" spans="13:21" x14ac:dyDescent="0.4">
      <c r="M5454" s="35" t="s">
        <v>11366</v>
      </c>
      <c r="N5454" s="35"/>
      <c r="O5454" s="35"/>
      <c r="P5454" s="35" t="s">
        <v>34754</v>
      </c>
      <c r="Q5454" s="35" t="s">
        <v>29718</v>
      </c>
      <c r="R5454" s="35" t="s">
        <v>29754</v>
      </c>
      <c r="S5454" s="35" t="s">
        <v>11368</v>
      </c>
      <c r="T5454" s="36" t="s">
        <v>312</v>
      </c>
      <c r="U5454" s="39" t="str">
        <f>_xlfn.CONCAT(Tabel4[[#This Row],[Personnr.]],"-",Tabel4[[#This Row],[Afdeling]],"-",Tabel4[[#This Row],[ASS_Status]])</f>
        <v>-2758-Inactive - Payroll Eligible</v>
      </c>
    </row>
    <row r="5455" spans="13:21" x14ac:dyDescent="0.4">
      <c r="M5455" s="35" t="s">
        <v>11366</v>
      </c>
      <c r="N5455" s="35"/>
      <c r="O5455" s="35"/>
      <c r="P5455" s="35" t="s">
        <v>34755</v>
      </c>
      <c r="Q5455" s="35" t="s">
        <v>29718</v>
      </c>
      <c r="R5455" s="35" t="s">
        <v>29745</v>
      </c>
      <c r="S5455" s="35" t="s">
        <v>11368</v>
      </c>
      <c r="T5455" s="36" t="s">
        <v>39</v>
      </c>
      <c r="U5455" s="39" t="str">
        <f>_xlfn.CONCAT(Tabel4[[#This Row],[Personnr.]],"-",Tabel4[[#This Row],[Afdeling]],"-",Tabel4[[#This Row],[ASS_Status]])</f>
        <v>-0132-Inactive - Payroll Eligible</v>
      </c>
    </row>
    <row r="5456" spans="13:21" ht="33.75" x14ac:dyDescent="0.4">
      <c r="M5456" s="35" t="s">
        <v>11369</v>
      </c>
      <c r="N5456" s="35" t="s">
        <v>52170</v>
      </c>
      <c r="O5456" s="35" t="s">
        <v>11370</v>
      </c>
      <c r="P5456" s="35" t="s">
        <v>34756</v>
      </c>
      <c r="Q5456" s="35" t="s">
        <v>29718</v>
      </c>
      <c r="R5456" s="35" t="s">
        <v>29754</v>
      </c>
      <c r="S5456" s="35" t="s">
        <v>11371</v>
      </c>
      <c r="T5456" s="36" t="s">
        <v>308</v>
      </c>
      <c r="U5456" s="39" t="str">
        <f>_xlfn.CONCAT(Tabel4[[#This Row],[Personnr.]],"-",Tabel4[[#This Row],[Afdeling]],"-",Tabel4[[#This Row],[ASS_Status]])</f>
        <v>28436-2751-Inactive - Payroll Eligible</v>
      </c>
    </row>
    <row r="5457" spans="13:21" x14ac:dyDescent="0.4">
      <c r="M5457" s="35" t="s">
        <v>27984</v>
      </c>
      <c r="N5457" s="35" t="s">
        <v>52171</v>
      </c>
      <c r="O5457" s="35" t="s">
        <v>27985</v>
      </c>
      <c r="P5457" s="35" t="s">
        <v>34757</v>
      </c>
      <c r="Q5457" s="35" t="s">
        <v>29718</v>
      </c>
      <c r="R5457" s="35" t="s">
        <v>29745</v>
      </c>
      <c r="S5457" s="35" t="s">
        <v>27986</v>
      </c>
      <c r="T5457" s="36" t="s">
        <v>85</v>
      </c>
      <c r="U5457" s="39" t="str">
        <f>_xlfn.CONCAT(Tabel4[[#This Row],[Personnr.]],"-",Tabel4[[#This Row],[Afdeling]],"-",Tabel4[[#This Row],[ASS_Status]])</f>
        <v>34840-1118-Inactive - Payroll Eligible</v>
      </c>
    </row>
    <row r="5458" spans="13:21" x14ac:dyDescent="0.4">
      <c r="M5458" s="35" t="s">
        <v>27984</v>
      </c>
      <c r="N5458" s="35"/>
      <c r="O5458" s="35"/>
      <c r="P5458" s="35" t="s">
        <v>52172</v>
      </c>
      <c r="Q5458" s="35" t="s">
        <v>29718</v>
      </c>
      <c r="R5458" s="35" t="s">
        <v>29745</v>
      </c>
      <c r="S5458" s="35" t="s">
        <v>27986</v>
      </c>
      <c r="T5458" s="36" t="s">
        <v>85</v>
      </c>
      <c r="U5458" s="39" t="str">
        <f>_xlfn.CONCAT(Tabel4[[#This Row],[Personnr.]],"-",Tabel4[[#This Row],[Afdeling]],"-",Tabel4[[#This Row],[ASS_Status]])</f>
        <v>-1118-Inactive - Payroll Eligible</v>
      </c>
    </row>
    <row r="5459" spans="13:21" ht="33.75" x14ac:dyDescent="0.4">
      <c r="M5459" s="35" t="s">
        <v>52173</v>
      </c>
      <c r="N5459" s="35" t="s">
        <v>52174</v>
      </c>
      <c r="O5459" s="35" t="s">
        <v>52175</v>
      </c>
      <c r="P5459" s="35" t="s">
        <v>52176</v>
      </c>
      <c r="Q5459" s="35" t="s">
        <v>29718</v>
      </c>
      <c r="R5459" s="35" t="s">
        <v>29754</v>
      </c>
      <c r="S5459" s="35" t="s">
        <v>52177</v>
      </c>
      <c r="T5459" s="36" t="s">
        <v>599</v>
      </c>
      <c r="U5459" s="39" t="str">
        <f>_xlfn.CONCAT(Tabel4[[#This Row],[Personnr.]],"-",Tabel4[[#This Row],[Afdeling]],"-",Tabel4[[#This Row],[ASS_Status]])</f>
        <v>37345-4261-Inactive - Payroll Eligible</v>
      </c>
    </row>
    <row r="5460" spans="13:21" ht="33.75" x14ac:dyDescent="0.4">
      <c r="M5460" s="35" t="s">
        <v>11372</v>
      </c>
      <c r="N5460" s="35" t="s">
        <v>52178</v>
      </c>
      <c r="O5460" s="35" t="s">
        <v>11373</v>
      </c>
      <c r="P5460" s="35" t="s">
        <v>34758</v>
      </c>
      <c r="Q5460" s="35" t="s">
        <v>29743</v>
      </c>
      <c r="R5460" s="35" t="s">
        <v>30120</v>
      </c>
      <c r="S5460" s="35" t="s">
        <v>11374</v>
      </c>
      <c r="T5460" s="36" t="s">
        <v>581</v>
      </c>
      <c r="U5460" s="39" t="str">
        <f>_xlfn.CONCAT(Tabel4[[#This Row],[Personnr.]],"-",Tabel4[[#This Row],[Afdeling]],"-",Tabel4[[#This Row],[ASS_Status]])</f>
        <v>225-4140-Aktivt ansættelsesforhold</v>
      </c>
    </row>
    <row r="5461" spans="13:21" ht="33.75" x14ac:dyDescent="0.4">
      <c r="M5461" s="35" t="s">
        <v>11375</v>
      </c>
      <c r="N5461" s="35" t="s">
        <v>52179</v>
      </c>
      <c r="O5461" s="35" t="s">
        <v>11376</v>
      </c>
      <c r="P5461" s="35" t="s">
        <v>34759</v>
      </c>
      <c r="Q5461" s="35" t="s">
        <v>29743</v>
      </c>
      <c r="R5461" s="35" t="s">
        <v>29829</v>
      </c>
      <c r="S5461" s="35" t="s">
        <v>11377</v>
      </c>
      <c r="T5461" s="36" t="s">
        <v>580</v>
      </c>
      <c r="U5461" s="39" t="str">
        <f>_xlfn.CONCAT(Tabel4[[#This Row],[Personnr.]],"-",Tabel4[[#This Row],[Afdeling]],"-",Tabel4[[#This Row],[ASS_Status]])</f>
        <v>256-4120-Aktivt ansættelsesforhold</v>
      </c>
    </row>
    <row r="5462" spans="13:21" ht="33.75" x14ac:dyDescent="0.4">
      <c r="M5462" s="35" t="s">
        <v>11378</v>
      </c>
      <c r="N5462" s="35" t="s">
        <v>52180</v>
      </c>
      <c r="O5462" s="35" t="s">
        <v>11379</v>
      </c>
      <c r="P5462" s="35" t="s">
        <v>34760</v>
      </c>
      <c r="Q5462" s="35" t="s">
        <v>29718</v>
      </c>
      <c r="R5462" s="35" t="s">
        <v>29722</v>
      </c>
      <c r="S5462" s="35" t="s">
        <v>11380</v>
      </c>
      <c r="T5462" s="36" t="s">
        <v>181</v>
      </c>
      <c r="U5462" s="39" t="str">
        <f>_xlfn.CONCAT(Tabel4[[#This Row],[Personnr.]],"-",Tabel4[[#This Row],[Afdeling]],"-",Tabel4[[#This Row],[ASS_Status]])</f>
        <v>3529-2369-Inactive - Payroll Eligible</v>
      </c>
    </row>
    <row r="5463" spans="13:21" ht="33.75" x14ac:dyDescent="0.4">
      <c r="M5463" s="35" t="s">
        <v>11381</v>
      </c>
      <c r="N5463" s="35" t="s">
        <v>52181</v>
      </c>
      <c r="O5463" s="35" t="s">
        <v>11382</v>
      </c>
      <c r="P5463" s="35" t="s">
        <v>34761</v>
      </c>
      <c r="Q5463" s="35" t="s">
        <v>29721</v>
      </c>
      <c r="R5463" s="35" t="s">
        <v>29722</v>
      </c>
      <c r="S5463" s="35" t="s">
        <v>11383</v>
      </c>
      <c r="T5463" s="36" t="s">
        <v>263</v>
      </c>
      <c r="U5463" s="39" t="str">
        <f>_xlfn.CONCAT(Tabel4[[#This Row],[Personnr.]],"-",Tabel4[[#This Row],[Afdeling]],"-",Tabel4[[#This Row],[ASS_Status]])</f>
        <v>2020-2610-Aktiv ansættelse</v>
      </c>
    </row>
    <row r="5464" spans="13:21" x14ac:dyDescent="0.4">
      <c r="M5464" s="35" t="s">
        <v>11384</v>
      </c>
      <c r="N5464" s="35" t="s">
        <v>52182</v>
      </c>
      <c r="O5464" s="35" t="s">
        <v>584</v>
      </c>
      <c r="P5464" s="35" t="s">
        <v>34762</v>
      </c>
      <c r="Q5464" s="35" t="s">
        <v>29721</v>
      </c>
      <c r="R5464" s="35" t="s">
        <v>29726</v>
      </c>
      <c r="S5464" s="35" t="s">
        <v>11385</v>
      </c>
      <c r="T5464" s="36" t="s">
        <v>417</v>
      </c>
      <c r="U5464" s="39" t="str">
        <f>_xlfn.CONCAT(Tabel4[[#This Row],[Personnr.]],"-",Tabel4[[#This Row],[Afdeling]],"-",Tabel4[[#This Row],[ASS_Status]])</f>
        <v>4185-3030-Aktiv ansættelse</v>
      </c>
    </row>
    <row r="5465" spans="13:21" x14ac:dyDescent="0.4">
      <c r="M5465" s="35" t="s">
        <v>11386</v>
      </c>
      <c r="N5465" s="35" t="s">
        <v>52183</v>
      </c>
      <c r="O5465" s="35" t="s">
        <v>557</v>
      </c>
      <c r="P5465" s="35" t="s">
        <v>34763</v>
      </c>
      <c r="Q5465" s="35" t="s">
        <v>29718</v>
      </c>
      <c r="R5465" s="35" t="s">
        <v>29786</v>
      </c>
      <c r="S5465" s="35" t="s">
        <v>11387</v>
      </c>
      <c r="T5465" s="36" t="s">
        <v>188</v>
      </c>
      <c r="U5465" s="39" t="str">
        <f>_xlfn.CONCAT(Tabel4[[#This Row],[Personnr.]],"-",Tabel4[[#This Row],[Afdeling]],"-",Tabel4[[#This Row],[ASS_Status]])</f>
        <v>3530-2405-Inactive - Payroll Eligible</v>
      </c>
    </row>
    <row r="5466" spans="13:21" x14ac:dyDescent="0.4">
      <c r="M5466" s="35" t="s">
        <v>11388</v>
      </c>
      <c r="N5466" s="35" t="s">
        <v>52184</v>
      </c>
      <c r="O5466" s="35" t="s">
        <v>11389</v>
      </c>
      <c r="P5466" s="35" t="s">
        <v>34764</v>
      </c>
      <c r="Q5466" s="35" t="s">
        <v>29721</v>
      </c>
      <c r="R5466" s="35" t="s">
        <v>30161</v>
      </c>
      <c r="S5466" s="35" t="s">
        <v>11390</v>
      </c>
      <c r="T5466" s="36" t="s">
        <v>849</v>
      </c>
      <c r="U5466" s="39" t="str">
        <f>_xlfn.CONCAT(Tabel4[[#This Row],[Personnr.]],"-",Tabel4[[#This Row],[Afdeling]],"-",Tabel4[[#This Row],[ASS_Status]])</f>
        <v>13492-8607-Aktiv ansættelse</v>
      </c>
    </row>
    <row r="5467" spans="13:21" x14ac:dyDescent="0.4">
      <c r="M5467" s="35" t="s">
        <v>11391</v>
      </c>
      <c r="N5467" s="35" t="s">
        <v>52185</v>
      </c>
      <c r="O5467" s="35" t="s">
        <v>11392</v>
      </c>
      <c r="P5467" s="35" t="s">
        <v>34765</v>
      </c>
      <c r="Q5467" s="35" t="s">
        <v>29721</v>
      </c>
      <c r="R5467" s="35" t="s">
        <v>29780</v>
      </c>
      <c r="S5467" s="35" t="s">
        <v>11393</v>
      </c>
      <c r="T5467" s="36" t="s">
        <v>168</v>
      </c>
      <c r="U5467" s="39" t="str">
        <f>_xlfn.CONCAT(Tabel4[[#This Row],[Personnr.]],"-",Tabel4[[#This Row],[Afdeling]],"-",Tabel4[[#This Row],[ASS_Status]])</f>
        <v>933-2336-Aktiv ansættelse</v>
      </c>
    </row>
    <row r="5468" spans="13:21" ht="33.75" x14ac:dyDescent="0.4">
      <c r="M5468" s="35" t="s">
        <v>11394</v>
      </c>
      <c r="N5468" s="35" t="s">
        <v>52186</v>
      </c>
      <c r="O5468" s="35" t="s">
        <v>11395</v>
      </c>
      <c r="P5468" s="35" t="s">
        <v>34766</v>
      </c>
      <c r="Q5468" s="35" t="s">
        <v>29721</v>
      </c>
      <c r="R5468" s="35" t="s">
        <v>30418</v>
      </c>
      <c r="S5468" s="35" t="s">
        <v>11396</v>
      </c>
      <c r="T5468" s="36" t="s">
        <v>29701</v>
      </c>
      <c r="U5468" s="39" t="str">
        <f>_xlfn.CONCAT(Tabel4[[#This Row],[Personnr.]],"-",Tabel4[[#This Row],[Afdeling]],"-",Tabel4[[#This Row],[ASS_Status]])</f>
        <v>15707-1020-Aktiv ansættelse</v>
      </c>
    </row>
    <row r="5469" spans="13:21" x14ac:dyDescent="0.4">
      <c r="M5469" s="35" t="s">
        <v>11397</v>
      </c>
      <c r="N5469" s="35" t="s">
        <v>52187</v>
      </c>
      <c r="O5469" s="35" t="s">
        <v>11398</v>
      </c>
      <c r="P5469" s="35" t="s">
        <v>34767</v>
      </c>
      <c r="Q5469" s="35" t="s">
        <v>29718</v>
      </c>
      <c r="R5469" s="35" t="s">
        <v>29731</v>
      </c>
      <c r="S5469" s="35" t="s">
        <v>11399</v>
      </c>
      <c r="T5469" s="36" t="s">
        <v>812</v>
      </c>
      <c r="U5469" s="39" t="str">
        <f>_xlfn.CONCAT(Tabel4[[#This Row],[Personnr.]],"-",Tabel4[[#This Row],[Afdeling]],"-",Tabel4[[#This Row],[ASS_Status]])</f>
        <v>31654-8287-Inactive - Payroll Eligible</v>
      </c>
    </row>
    <row r="5470" spans="13:21" ht="33.75" x14ac:dyDescent="0.4">
      <c r="M5470" s="35" t="s">
        <v>44791</v>
      </c>
      <c r="N5470" s="35" t="s">
        <v>52188</v>
      </c>
      <c r="O5470" s="35" t="s">
        <v>44792</v>
      </c>
      <c r="P5470" s="35" t="s">
        <v>43217</v>
      </c>
      <c r="Q5470" s="35" t="s">
        <v>29721</v>
      </c>
      <c r="R5470" s="35" t="s">
        <v>31339</v>
      </c>
      <c r="S5470" s="35" t="s">
        <v>43218</v>
      </c>
      <c r="T5470" s="36" t="s">
        <v>553</v>
      </c>
      <c r="U5470" s="39" t="str">
        <f>_xlfn.CONCAT(Tabel4[[#This Row],[Personnr.]],"-",Tabel4[[#This Row],[Afdeling]],"-",Tabel4[[#This Row],[ASS_Status]])</f>
        <v>36319-3500-Aktiv ansættelse</v>
      </c>
    </row>
    <row r="5471" spans="13:21" x14ac:dyDescent="0.4">
      <c r="M5471" s="35" t="s">
        <v>11400</v>
      </c>
      <c r="N5471" s="35" t="s">
        <v>52189</v>
      </c>
      <c r="O5471" s="35" t="s">
        <v>34768</v>
      </c>
      <c r="P5471" s="35" t="s">
        <v>43219</v>
      </c>
      <c r="Q5471" s="35" t="s">
        <v>29721</v>
      </c>
      <c r="R5471" s="35" t="s">
        <v>29726</v>
      </c>
      <c r="S5471" s="35" t="s">
        <v>11401</v>
      </c>
      <c r="T5471" s="36" t="s">
        <v>856</v>
      </c>
      <c r="U5471" s="39" t="str">
        <f>_xlfn.CONCAT(Tabel4[[#This Row],[Personnr.]],"-",Tabel4[[#This Row],[Afdeling]],"-",Tabel4[[#This Row],[ASS_Status]])</f>
        <v>35603-8615-Aktiv ansættelse</v>
      </c>
    </row>
    <row r="5472" spans="13:21" ht="33.75" x14ac:dyDescent="0.4">
      <c r="M5472" s="35" t="s">
        <v>11402</v>
      </c>
      <c r="N5472" s="35" t="s">
        <v>52190</v>
      </c>
      <c r="O5472" s="35" t="s">
        <v>11403</v>
      </c>
      <c r="P5472" s="35" t="s">
        <v>34769</v>
      </c>
      <c r="Q5472" s="35" t="s">
        <v>29718</v>
      </c>
      <c r="R5472" s="35" t="s">
        <v>29761</v>
      </c>
      <c r="S5472" s="35" t="s">
        <v>11404</v>
      </c>
      <c r="T5472" s="36" t="s">
        <v>248</v>
      </c>
      <c r="U5472" s="39" t="str">
        <f>_xlfn.CONCAT(Tabel4[[#This Row],[Personnr.]],"-",Tabel4[[#This Row],[Afdeling]],"-",Tabel4[[#This Row],[ASS_Status]])</f>
        <v>32980-2522-Inactive - Payroll Eligible</v>
      </c>
    </row>
    <row r="5473" spans="13:21" ht="33.75" x14ac:dyDescent="0.4">
      <c r="M5473" s="35" t="s">
        <v>11402</v>
      </c>
      <c r="N5473" s="35"/>
      <c r="O5473" s="35"/>
      <c r="P5473" s="35" t="s">
        <v>52191</v>
      </c>
      <c r="Q5473" s="35" t="s">
        <v>29721</v>
      </c>
      <c r="R5473" s="35" t="s">
        <v>29761</v>
      </c>
      <c r="S5473" s="35" t="s">
        <v>11404</v>
      </c>
      <c r="T5473" s="36" t="s">
        <v>184</v>
      </c>
      <c r="U5473" s="39" t="str">
        <f>_xlfn.CONCAT(Tabel4[[#This Row],[Personnr.]],"-",Tabel4[[#This Row],[Afdeling]],"-",Tabel4[[#This Row],[ASS_Status]])</f>
        <v>-2385-Aktiv ansættelse</v>
      </c>
    </row>
    <row r="5474" spans="13:21" x14ac:dyDescent="0.4">
      <c r="M5474" s="35" t="s">
        <v>11405</v>
      </c>
      <c r="N5474" s="35" t="s">
        <v>52192</v>
      </c>
      <c r="O5474" s="35" t="s">
        <v>11406</v>
      </c>
      <c r="P5474" s="35" t="s">
        <v>34770</v>
      </c>
      <c r="Q5474" s="35" t="s">
        <v>29721</v>
      </c>
      <c r="R5474" s="35" t="s">
        <v>29719</v>
      </c>
      <c r="S5474" s="35" t="s">
        <v>11407</v>
      </c>
      <c r="T5474" s="36" t="s">
        <v>755</v>
      </c>
      <c r="U5474" s="39" t="str">
        <f>_xlfn.CONCAT(Tabel4[[#This Row],[Personnr.]],"-",Tabel4[[#This Row],[Afdeling]],"-",Tabel4[[#This Row],[ASS_Status]])</f>
        <v>19730-7700-Aktiv ansættelse</v>
      </c>
    </row>
    <row r="5475" spans="13:21" x14ac:dyDescent="0.4">
      <c r="M5475" s="35" t="s">
        <v>52193</v>
      </c>
      <c r="N5475" s="35" t="s">
        <v>52194</v>
      </c>
      <c r="O5475" s="35" t="s">
        <v>52195</v>
      </c>
      <c r="P5475" s="35" t="s">
        <v>52196</v>
      </c>
      <c r="Q5475" s="35" t="s">
        <v>29721</v>
      </c>
      <c r="R5475" s="35" t="s">
        <v>29754</v>
      </c>
      <c r="S5475" s="35" t="s">
        <v>52197</v>
      </c>
      <c r="T5475" s="36" t="s">
        <v>821</v>
      </c>
      <c r="U5475" s="39" t="str">
        <f>_xlfn.CONCAT(Tabel4[[#This Row],[Personnr.]],"-",Tabel4[[#This Row],[Afdeling]],"-",Tabel4[[#This Row],[ASS_Status]])</f>
        <v>37596-8370-Aktiv ansættelse</v>
      </c>
    </row>
    <row r="5476" spans="13:21" ht="33.75" x14ac:dyDescent="0.4">
      <c r="M5476" s="35" t="s">
        <v>11408</v>
      </c>
      <c r="N5476" s="35" t="s">
        <v>52198</v>
      </c>
      <c r="O5476" s="35" t="s">
        <v>11409</v>
      </c>
      <c r="P5476" s="35" t="s">
        <v>34771</v>
      </c>
      <c r="Q5476" s="35" t="s">
        <v>29721</v>
      </c>
      <c r="R5476" s="35" t="s">
        <v>29719</v>
      </c>
      <c r="S5476" s="35" t="s">
        <v>11410</v>
      </c>
      <c r="T5476" s="36" t="s">
        <v>820</v>
      </c>
      <c r="U5476" s="39" t="str">
        <f>_xlfn.CONCAT(Tabel4[[#This Row],[Personnr.]],"-",Tabel4[[#This Row],[Afdeling]],"-",Tabel4[[#This Row],[ASS_Status]])</f>
        <v>31722-8360-Aktiv ansættelse</v>
      </c>
    </row>
    <row r="5477" spans="13:21" x14ac:dyDescent="0.4">
      <c r="M5477" s="35" t="s">
        <v>11411</v>
      </c>
      <c r="N5477" s="35" t="s">
        <v>52199</v>
      </c>
      <c r="O5477" s="35" t="s">
        <v>11412</v>
      </c>
      <c r="P5477" s="35" t="s">
        <v>34772</v>
      </c>
      <c r="Q5477" s="35" t="s">
        <v>29721</v>
      </c>
      <c r="R5477" s="35" t="s">
        <v>29802</v>
      </c>
      <c r="S5477" s="35" t="s">
        <v>11413</v>
      </c>
      <c r="T5477" s="36" t="s">
        <v>27</v>
      </c>
      <c r="U5477" s="39" t="str">
        <f>_xlfn.CONCAT(Tabel4[[#This Row],[Personnr.]],"-",Tabel4[[#This Row],[Afdeling]],"-",Tabel4[[#This Row],[ASS_Status]])</f>
        <v>18175-0112-Aktiv ansættelse</v>
      </c>
    </row>
    <row r="5478" spans="13:21" x14ac:dyDescent="0.4">
      <c r="M5478" s="35" t="s">
        <v>11414</v>
      </c>
      <c r="N5478" s="35" t="s">
        <v>52200</v>
      </c>
      <c r="O5478" s="35" t="s">
        <v>11415</v>
      </c>
      <c r="P5478" s="35" t="s">
        <v>34773</v>
      </c>
      <c r="Q5478" s="35" t="s">
        <v>29721</v>
      </c>
      <c r="R5478" s="35" t="s">
        <v>29965</v>
      </c>
      <c r="S5478" s="35" t="s">
        <v>11416</v>
      </c>
      <c r="T5478" s="36" t="s">
        <v>718</v>
      </c>
      <c r="U5478" s="39" t="str">
        <f>_xlfn.CONCAT(Tabel4[[#This Row],[Personnr.]],"-",Tabel4[[#This Row],[Afdeling]],"-",Tabel4[[#This Row],[ASS_Status]])</f>
        <v>26839-6213-Aktiv ansættelse</v>
      </c>
    </row>
    <row r="5479" spans="13:21" x14ac:dyDescent="0.4">
      <c r="M5479" s="35" t="s">
        <v>11417</v>
      </c>
      <c r="N5479" s="35" t="s">
        <v>52201</v>
      </c>
      <c r="O5479" s="35" t="s">
        <v>11418</v>
      </c>
      <c r="P5479" s="35" t="s">
        <v>34774</v>
      </c>
      <c r="Q5479" s="35" t="s">
        <v>29718</v>
      </c>
      <c r="R5479" s="35" t="s">
        <v>29737</v>
      </c>
      <c r="S5479" s="35" t="s">
        <v>11419</v>
      </c>
      <c r="T5479" s="36" t="s">
        <v>581</v>
      </c>
      <c r="U5479" s="39" t="str">
        <f>_xlfn.CONCAT(Tabel4[[#This Row],[Personnr.]],"-",Tabel4[[#This Row],[Afdeling]],"-",Tabel4[[#This Row],[ASS_Status]])</f>
        <v>29226-4140-Inactive - Payroll Eligible</v>
      </c>
    </row>
    <row r="5480" spans="13:21" x14ac:dyDescent="0.4">
      <c r="M5480" s="35" t="s">
        <v>34775</v>
      </c>
      <c r="N5480" s="35" t="s">
        <v>52202</v>
      </c>
      <c r="O5480" s="35" t="s">
        <v>34776</v>
      </c>
      <c r="P5480" s="35" t="s">
        <v>34777</v>
      </c>
      <c r="Q5480" s="35" t="s">
        <v>29721</v>
      </c>
      <c r="R5480" s="35" t="s">
        <v>29844</v>
      </c>
      <c r="S5480" s="35" t="s">
        <v>34778</v>
      </c>
      <c r="T5480" s="36" t="s">
        <v>878</v>
      </c>
      <c r="U5480" s="39" t="str">
        <f>_xlfn.CONCAT(Tabel4[[#This Row],[Personnr.]],"-",Tabel4[[#This Row],[Afdeling]],"-",Tabel4[[#This Row],[ASS_Status]])</f>
        <v>35262-8690-Aktiv ansættelse</v>
      </c>
    </row>
    <row r="5481" spans="13:21" x14ac:dyDescent="0.4">
      <c r="M5481" s="35" t="s">
        <v>44793</v>
      </c>
      <c r="N5481" s="35" t="s">
        <v>52203</v>
      </c>
      <c r="O5481" s="35" t="s">
        <v>44794</v>
      </c>
      <c r="P5481" s="35" t="s">
        <v>43220</v>
      </c>
      <c r="Q5481" s="35" t="s">
        <v>29721</v>
      </c>
      <c r="R5481" s="35" t="s">
        <v>29737</v>
      </c>
      <c r="S5481" s="35" t="s">
        <v>43221</v>
      </c>
      <c r="T5481" s="36" t="s">
        <v>160</v>
      </c>
      <c r="U5481" s="39" t="str">
        <f>_xlfn.CONCAT(Tabel4[[#This Row],[Personnr.]],"-",Tabel4[[#This Row],[Afdeling]],"-",Tabel4[[#This Row],[ASS_Status]])</f>
        <v>35883-2304-Aktiv ansættelse</v>
      </c>
    </row>
    <row r="5482" spans="13:21" x14ac:dyDescent="0.4">
      <c r="M5482" s="35" t="s">
        <v>11420</v>
      </c>
      <c r="N5482" s="35" t="s">
        <v>52204</v>
      </c>
      <c r="O5482" s="35" t="s">
        <v>11421</v>
      </c>
      <c r="P5482" s="35" t="s">
        <v>34779</v>
      </c>
      <c r="Q5482" s="35" t="s">
        <v>29718</v>
      </c>
      <c r="R5482" s="35" t="s">
        <v>29761</v>
      </c>
      <c r="S5482" s="35" t="s">
        <v>11422</v>
      </c>
      <c r="T5482" s="36" t="s">
        <v>584</v>
      </c>
      <c r="U5482" s="39" t="str">
        <f>_xlfn.CONCAT(Tabel4[[#This Row],[Personnr.]],"-",Tabel4[[#This Row],[Afdeling]],"-",Tabel4[[#This Row],[ASS_Status]])</f>
        <v>28486-4185-Inactive - Payroll Eligible</v>
      </c>
    </row>
    <row r="5483" spans="13:21" x14ac:dyDescent="0.4">
      <c r="M5483" s="35" t="s">
        <v>44795</v>
      </c>
      <c r="N5483" s="35" t="s">
        <v>52205</v>
      </c>
      <c r="O5483" s="35" t="s">
        <v>44796</v>
      </c>
      <c r="P5483" s="35" t="s">
        <v>43222</v>
      </c>
      <c r="Q5483" s="35" t="s">
        <v>29721</v>
      </c>
      <c r="R5483" s="35" t="s">
        <v>29908</v>
      </c>
      <c r="S5483" s="35" t="s">
        <v>43223</v>
      </c>
      <c r="T5483" s="36" t="s">
        <v>161</v>
      </c>
      <c r="U5483" s="39" t="str">
        <f>_xlfn.CONCAT(Tabel4[[#This Row],[Personnr.]],"-",Tabel4[[#This Row],[Afdeling]],"-",Tabel4[[#This Row],[ASS_Status]])</f>
        <v>36365-2305-Aktiv ansættelse</v>
      </c>
    </row>
    <row r="5484" spans="13:21" x14ac:dyDescent="0.4">
      <c r="M5484" s="35" t="s">
        <v>11423</v>
      </c>
      <c r="N5484" s="35" t="s">
        <v>52206</v>
      </c>
      <c r="O5484" s="35" t="s">
        <v>11424</v>
      </c>
      <c r="P5484" s="35" t="s">
        <v>34780</v>
      </c>
      <c r="Q5484" s="35" t="s">
        <v>29718</v>
      </c>
      <c r="R5484" s="35" t="s">
        <v>29761</v>
      </c>
      <c r="S5484" s="35" t="s">
        <v>11425</v>
      </c>
      <c r="T5484" s="36" t="s">
        <v>553</v>
      </c>
      <c r="U5484" s="39" t="str">
        <f>_xlfn.CONCAT(Tabel4[[#This Row],[Personnr.]],"-",Tabel4[[#This Row],[Afdeling]],"-",Tabel4[[#This Row],[ASS_Status]])</f>
        <v>27843-3500-Inactive - Payroll Eligible</v>
      </c>
    </row>
    <row r="5485" spans="13:21" x14ac:dyDescent="0.4">
      <c r="M5485" s="35" t="s">
        <v>11426</v>
      </c>
      <c r="N5485" s="35" t="s">
        <v>52207</v>
      </c>
      <c r="O5485" s="35" t="s">
        <v>11427</v>
      </c>
      <c r="P5485" s="35" t="s">
        <v>34781</v>
      </c>
      <c r="Q5485" s="35" t="s">
        <v>29721</v>
      </c>
      <c r="R5485" s="35" t="s">
        <v>29748</v>
      </c>
      <c r="S5485" s="35" t="s">
        <v>11428</v>
      </c>
      <c r="T5485" s="36" t="s">
        <v>615</v>
      </c>
      <c r="U5485" s="39" t="str">
        <f>_xlfn.CONCAT(Tabel4[[#This Row],[Personnr.]],"-",Tabel4[[#This Row],[Afdeling]],"-",Tabel4[[#This Row],[ASS_Status]])</f>
        <v>31612-4615-Aktiv ansættelse</v>
      </c>
    </row>
    <row r="5486" spans="13:21" ht="33.75" x14ac:dyDescent="0.4">
      <c r="M5486" s="35" t="s">
        <v>11429</v>
      </c>
      <c r="N5486" s="35" t="s">
        <v>52208</v>
      </c>
      <c r="O5486" s="35" t="s">
        <v>11430</v>
      </c>
      <c r="P5486" s="35" t="s">
        <v>34782</v>
      </c>
      <c r="Q5486" s="35" t="s">
        <v>29721</v>
      </c>
      <c r="R5486" s="35" t="s">
        <v>29748</v>
      </c>
      <c r="S5486" s="35" t="s">
        <v>11431</v>
      </c>
      <c r="T5486" s="36" t="s">
        <v>153</v>
      </c>
      <c r="U5486" s="39" t="str">
        <f>_xlfn.CONCAT(Tabel4[[#This Row],[Personnr.]],"-",Tabel4[[#This Row],[Afdeling]],"-",Tabel4[[#This Row],[ASS_Status]])</f>
        <v>32908-2285-Aktiv ansættelse</v>
      </c>
    </row>
    <row r="5487" spans="13:21" x14ac:dyDescent="0.4">
      <c r="M5487" s="35" t="s">
        <v>11432</v>
      </c>
      <c r="N5487" s="35" t="s">
        <v>52209</v>
      </c>
      <c r="O5487" s="35" t="s">
        <v>11433</v>
      </c>
      <c r="P5487" s="35" t="s">
        <v>34783</v>
      </c>
      <c r="Q5487" s="35" t="s">
        <v>29718</v>
      </c>
      <c r="R5487" s="35" t="s">
        <v>29737</v>
      </c>
      <c r="S5487" s="35" t="s">
        <v>11434</v>
      </c>
      <c r="T5487" s="36" t="s">
        <v>626</v>
      </c>
      <c r="U5487" s="39" t="str">
        <f>_xlfn.CONCAT(Tabel4[[#This Row],[Personnr.]],"-",Tabel4[[#This Row],[Afdeling]],"-",Tabel4[[#This Row],[ASS_Status]])</f>
        <v>26343-4650-Inactive - Payroll Eligible</v>
      </c>
    </row>
    <row r="5488" spans="13:21" x14ac:dyDescent="0.4">
      <c r="M5488" s="35" t="s">
        <v>11435</v>
      </c>
      <c r="N5488" s="35" t="s">
        <v>52210</v>
      </c>
      <c r="O5488" s="35" t="s">
        <v>11436</v>
      </c>
      <c r="P5488" s="35" t="s">
        <v>34784</v>
      </c>
      <c r="Q5488" s="35" t="s">
        <v>29721</v>
      </c>
      <c r="R5488" s="35" t="s">
        <v>29748</v>
      </c>
      <c r="S5488" s="35" t="s">
        <v>11437</v>
      </c>
      <c r="T5488" s="36" t="s">
        <v>553</v>
      </c>
      <c r="U5488" s="39" t="str">
        <f>_xlfn.CONCAT(Tabel4[[#This Row],[Personnr.]],"-",Tabel4[[#This Row],[Afdeling]],"-",Tabel4[[#This Row],[ASS_Status]])</f>
        <v>33745-3500-Aktiv ansættelse</v>
      </c>
    </row>
    <row r="5489" spans="13:21" x14ac:dyDescent="0.4">
      <c r="M5489" s="35" t="s">
        <v>27988</v>
      </c>
      <c r="N5489" s="35" t="s">
        <v>52211</v>
      </c>
      <c r="O5489" s="35" t="s">
        <v>27989</v>
      </c>
      <c r="P5489" s="35" t="s">
        <v>34785</v>
      </c>
      <c r="Q5489" s="35" t="s">
        <v>29721</v>
      </c>
      <c r="R5489" s="35" t="s">
        <v>42541</v>
      </c>
      <c r="S5489" s="35" t="s">
        <v>27990</v>
      </c>
      <c r="T5489" s="36" t="s">
        <v>645</v>
      </c>
      <c r="U5489" s="39" t="str">
        <f>_xlfn.CONCAT(Tabel4[[#This Row],[Personnr.]],"-",Tabel4[[#This Row],[Afdeling]],"-",Tabel4[[#This Row],[ASS_Status]])</f>
        <v>34632-4775-Aktiv ansættelse</v>
      </c>
    </row>
    <row r="5490" spans="13:21" ht="33.75" x14ac:dyDescent="0.4">
      <c r="M5490" s="35" t="s">
        <v>11438</v>
      </c>
      <c r="N5490" s="35" t="s">
        <v>52212</v>
      </c>
      <c r="O5490" s="35" t="s">
        <v>11439</v>
      </c>
      <c r="P5490" s="35" t="s">
        <v>34786</v>
      </c>
      <c r="Q5490" s="35" t="s">
        <v>29718</v>
      </c>
      <c r="R5490" s="35" t="s">
        <v>32490</v>
      </c>
      <c r="S5490" s="35" t="s">
        <v>11440</v>
      </c>
      <c r="T5490" s="36" t="s">
        <v>42503</v>
      </c>
      <c r="U5490" s="39" t="str">
        <f>_xlfn.CONCAT(Tabel4[[#This Row],[Personnr.]],"-",Tabel4[[#This Row],[Afdeling]],"-",Tabel4[[#This Row],[ASS_Status]])</f>
        <v>34039-2292-Inactive - Payroll Eligible</v>
      </c>
    </row>
    <row r="5491" spans="13:21" ht="33.75" x14ac:dyDescent="0.4">
      <c r="M5491" s="35" t="s">
        <v>11441</v>
      </c>
      <c r="N5491" s="35" t="s">
        <v>52213</v>
      </c>
      <c r="O5491" s="35" t="s">
        <v>11442</v>
      </c>
      <c r="P5491" s="35" t="s">
        <v>34787</v>
      </c>
      <c r="Q5491" s="35" t="s">
        <v>29718</v>
      </c>
      <c r="R5491" s="35" t="s">
        <v>29754</v>
      </c>
      <c r="S5491" s="35" t="s">
        <v>11443</v>
      </c>
      <c r="T5491" s="36" t="s">
        <v>121</v>
      </c>
      <c r="U5491" s="39" t="str">
        <f>_xlfn.CONCAT(Tabel4[[#This Row],[Personnr.]],"-",Tabel4[[#This Row],[Afdeling]],"-",Tabel4[[#This Row],[ASS_Status]])</f>
        <v>34069-2231-Inactive - Payroll Eligible</v>
      </c>
    </row>
    <row r="5492" spans="13:21" ht="33.75" x14ac:dyDescent="0.4">
      <c r="M5492" s="35" t="s">
        <v>11441</v>
      </c>
      <c r="N5492" s="35"/>
      <c r="O5492" s="35"/>
      <c r="P5492" s="35" t="s">
        <v>52214</v>
      </c>
      <c r="Q5492" s="35" t="s">
        <v>29721</v>
      </c>
      <c r="R5492" s="35" t="s">
        <v>29761</v>
      </c>
      <c r="S5492" s="35" t="s">
        <v>11443</v>
      </c>
      <c r="T5492" s="36" t="s">
        <v>396</v>
      </c>
      <c r="U5492" s="39" t="str">
        <f>_xlfn.CONCAT(Tabel4[[#This Row],[Personnr.]],"-",Tabel4[[#This Row],[Afdeling]],"-",Tabel4[[#This Row],[ASS_Status]])</f>
        <v>-2997-Aktiv ansættelse</v>
      </c>
    </row>
    <row r="5493" spans="13:21" x14ac:dyDescent="0.4">
      <c r="M5493" s="35" t="s">
        <v>52215</v>
      </c>
      <c r="N5493" s="35" t="s">
        <v>52216</v>
      </c>
      <c r="O5493" s="35" t="s">
        <v>52217</v>
      </c>
      <c r="P5493" s="35" t="s">
        <v>52218</v>
      </c>
      <c r="Q5493" s="35" t="s">
        <v>29721</v>
      </c>
      <c r="R5493" s="35" t="s">
        <v>29748</v>
      </c>
      <c r="S5493" s="35" t="s">
        <v>52219</v>
      </c>
      <c r="T5493" s="36" t="s">
        <v>34</v>
      </c>
      <c r="U5493" s="39" t="str">
        <f>_xlfn.CONCAT(Tabel4[[#This Row],[Personnr.]],"-",Tabel4[[#This Row],[Afdeling]],"-",Tabel4[[#This Row],[ASS_Status]])</f>
        <v>37331-0119-Aktiv ansættelse</v>
      </c>
    </row>
    <row r="5494" spans="13:21" ht="33.75" x14ac:dyDescent="0.4">
      <c r="M5494" s="35" t="s">
        <v>52220</v>
      </c>
      <c r="N5494" s="35" t="s">
        <v>52221</v>
      </c>
      <c r="O5494" s="35" t="s">
        <v>52222</v>
      </c>
      <c r="P5494" s="35" t="s">
        <v>52223</v>
      </c>
      <c r="Q5494" s="35" t="s">
        <v>29721</v>
      </c>
      <c r="R5494" s="35" t="s">
        <v>29748</v>
      </c>
      <c r="S5494" s="35" t="s">
        <v>52224</v>
      </c>
      <c r="T5494" s="36" t="s">
        <v>553</v>
      </c>
      <c r="U5494" s="39" t="str">
        <f>_xlfn.CONCAT(Tabel4[[#This Row],[Personnr.]],"-",Tabel4[[#This Row],[Afdeling]],"-",Tabel4[[#This Row],[ASS_Status]])</f>
        <v>36574-3500-Aktiv ansættelse</v>
      </c>
    </row>
    <row r="5495" spans="13:21" x14ac:dyDescent="0.4">
      <c r="M5495" s="35" t="s">
        <v>27992</v>
      </c>
      <c r="N5495" s="35" t="s">
        <v>52225</v>
      </c>
      <c r="O5495" s="35" t="s">
        <v>27993</v>
      </c>
      <c r="P5495" s="35" t="s">
        <v>34788</v>
      </c>
      <c r="Q5495" s="35" t="s">
        <v>29718</v>
      </c>
      <c r="R5495" s="35" t="s">
        <v>29745</v>
      </c>
      <c r="S5495" s="35" t="s">
        <v>27994</v>
      </c>
      <c r="T5495" s="36" t="s">
        <v>39</v>
      </c>
      <c r="U5495" s="39" t="str">
        <f>_xlfn.CONCAT(Tabel4[[#This Row],[Personnr.]],"-",Tabel4[[#This Row],[Afdeling]],"-",Tabel4[[#This Row],[ASS_Status]])</f>
        <v>34609-0132-Inactive - Payroll Eligible</v>
      </c>
    </row>
    <row r="5496" spans="13:21" x14ac:dyDescent="0.4">
      <c r="M5496" s="35" t="s">
        <v>27992</v>
      </c>
      <c r="N5496" s="35"/>
      <c r="O5496" s="35"/>
      <c r="P5496" s="35" t="s">
        <v>43224</v>
      </c>
      <c r="Q5496" s="35" t="s">
        <v>29718</v>
      </c>
      <c r="R5496" s="35" t="s">
        <v>29745</v>
      </c>
      <c r="S5496" s="35" t="s">
        <v>27994</v>
      </c>
      <c r="T5496" s="36" t="s">
        <v>39</v>
      </c>
      <c r="U5496" s="39" t="str">
        <f>_xlfn.CONCAT(Tabel4[[#This Row],[Personnr.]],"-",Tabel4[[#This Row],[Afdeling]],"-",Tabel4[[#This Row],[ASS_Status]])</f>
        <v>-0132-Inactive - Payroll Eligible</v>
      </c>
    </row>
    <row r="5497" spans="13:21" x14ac:dyDescent="0.4">
      <c r="M5497" s="35" t="s">
        <v>27992</v>
      </c>
      <c r="N5497" s="35"/>
      <c r="O5497" s="35"/>
      <c r="P5497" s="35" t="s">
        <v>52226</v>
      </c>
      <c r="Q5497" s="35" t="s">
        <v>29718</v>
      </c>
      <c r="R5497" s="35" t="s">
        <v>29745</v>
      </c>
      <c r="S5497" s="35" t="s">
        <v>27994</v>
      </c>
      <c r="T5497" s="36" t="s">
        <v>39</v>
      </c>
      <c r="U5497" s="39" t="str">
        <f>_xlfn.CONCAT(Tabel4[[#This Row],[Personnr.]],"-",Tabel4[[#This Row],[Afdeling]],"-",Tabel4[[#This Row],[ASS_Status]])</f>
        <v>-0132-Inactive - Payroll Eligible</v>
      </c>
    </row>
    <row r="5498" spans="13:21" x14ac:dyDescent="0.4">
      <c r="M5498" s="35" t="s">
        <v>34789</v>
      </c>
      <c r="N5498" s="35" t="s">
        <v>52227</v>
      </c>
      <c r="O5498" s="35" t="s">
        <v>34790</v>
      </c>
      <c r="P5498" s="35" t="s">
        <v>34791</v>
      </c>
      <c r="Q5498" s="35" t="s">
        <v>29718</v>
      </c>
      <c r="R5498" s="35" t="s">
        <v>29745</v>
      </c>
      <c r="S5498" s="35" t="s">
        <v>34792</v>
      </c>
      <c r="T5498" s="36" t="s">
        <v>39</v>
      </c>
      <c r="U5498" s="39" t="str">
        <f>_xlfn.CONCAT(Tabel4[[#This Row],[Personnr.]],"-",Tabel4[[#This Row],[Afdeling]],"-",Tabel4[[#This Row],[ASS_Status]])</f>
        <v>35014-0132-Inactive - Payroll Eligible</v>
      </c>
    </row>
    <row r="5499" spans="13:21" x14ac:dyDescent="0.4">
      <c r="M5499" s="35" t="s">
        <v>34789</v>
      </c>
      <c r="N5499" s="35"/>
      <c r="O5499" s="35"/>
      <c r="P5499" s="35" t="s">
        <v>43225</v>
      </c>
      <c r="Q5499" s="35" t="s">
        <v>29718</v>
      </c>
      <c r="R5499" s="35" t="s">
        <v>29745</v>
      </c>
      <c r="S5499" s="35" t="s">
        <v>34792</v>
      </c>
      <c r="T5499" s="36" t="s">
        <v>39</v>
      </c>
      <c r="U5499" s="39" t="str">
        <f>_xlfn.CONCAT(Tabel4[[#This Row],[Personnr.]],"-",Tabel4[[#This Row],[Afdeling]],"-",Tabel4[[#This Row],[ASS_Status]])</f>
        <v>-0132-Inactive - Payroll Eligible</v>
      </c>
    </row>
    <row r="5500" spans="13:21" x14ac:dyDescent="0.4">
      <c r="M5500" s="35" t="s">
        <v>44797</v>
      </c>
      <c r="N5500" s="35" t="s">
        <v>52228</v>
      </c>
      <c r="O5500" s="35" t="s">
        <v>44798</v>
      </c>
      <c r="P5500" s="35" t="s">
        <v>43226</v>
      </c>
      <c r="Q5500" s="35" t="s">
        <v>29721</v>
      </c>
      <c r="R5500" s="35" t="s">
        <v>30287</v>
      </c>
      <c r="S5500" s="35" t="s">
        <v>43227</v>
      </c>
      <c r="T5500" s="36" t="s">
        <v>299</v>
      </c>
      <c r="U5500" s="39" t="str">
        <f>_xlfn.CONCAT(Tabel4[[#This Row],[Personnr.]],"-",Tabel4[[#This Row],[Afdeling]],"-",Tabel4[[#This Row],[ASS_Status]])</f>
        <v>35599-2733-Aktiv ansættelse</v>
      </c>
    </row>
    <row r="5501" spans="13:21" x14ac:dyDescent="0.4">
      <c r="M5501" s="35" t="s">
        <v>52229</v>
      </c>
      <c r="N5501" s="35" t="s">
        <v>52230</v>
      </c>
      <c r="O5501" s="35" t="s">
        <v>52231</v>
      </c>
      <c r="P5501" s="35" t="s">
        <v>52232</v>
      </c>
      <c r="Q5501" s="35" t="s">
        <v>29718</v>
      </c>
      <c r="R5501" s="35" t="s">
        <v>29745</v>
      </c>
      <c r="S5501" s="35" t="s">
        <v>52233</v>
      </c>
      <c r="T5501" s="36" t="s">
        <v>39</v>
      </c>
      <c r="U5501" s="39" t="str">
        <f>_xlfn.CONCAT(Tabel4[[#This Row],[Personnr.]],"-",Tabel4[[#This Row],[Afdeling]],"-",Tabel4[[#This Row],[ASS_Status]])</f>
        <v>37007-0132-Inactive - Payroll Eligible</v>
      </c>
    </row>
    <row r="5502" spans="13:21" x14ac:dyDescent="0.4">
      <c r="M5502" s="35" t="s">
        <v>52229</v>
      </c>
      <c r="N5502" s="35"/>
      <c r="O5502" s="35"/>
      <c r="P5502" s="35" t="s">
        <v>52234</v>
      </c>
      <c r="Q5502" s="35" t="s">
        <v>29718</v>
      </c>
      <c r="R5502" s="35" t="s">
        <v>29745</v>
      </c>
      <c r="S5502" s="35" t="s">
        <v>52233</v>
      </c>
      <c r="T5502" s="36" t="s">
        <v>726</v>
      </c>
      <c r="U5502" s="39" t="str">
        <f>_xlfn.CONCAT(Tabel4[[#This Row],[Personnr.]],"-",Tabel4[[#This Row],[Afdeling]],"-",Tabel4[[#This Row],[ASS_Status]])</f>
        <v>-6271-Inactive - Payroll Eligible</v>
      </c>
    </row>
    <row r="5503" spans="13:21" x14ac:dyDescent="0.4">
      <c r="M5503" s="35" t="s">
        <v>11444</v>
      </c>
      <c r="N5503" s="35" t="s">
        <v>52235</v>
      </c>
      <c r="O5503" s="35" t="s">
        <v>11445</v>
      </c>
      <c r="P5503" s="35" t="s">
        <v>34793</v>
      </c>
      <c r="Q5503" s="35" t="s">
        <v>29721</v>
      </c>
      <c r="R5503" s="35" t="s">
        <v>29786</v>
      </c>
      <c r="S5503" s="35" t="s">
        <v>11446</v>
      </c>
      <c r="T5503" s="36" t="s">
        <v>160</v>
      </c>
      <c r="U5503" s="39" t="str">
        <f>_xlfn.CONCAT(Tabel4[[#This Row],[Personnr.]],"-",Tabel4[[#This Row],[Afdeling]],"-",Tabel4[[#This Row],[ASS_Status]])</f>
        <v>3534-2304-Aktiv ansættelse</v>
      </c>
    </row>
    <row r="5504" spans="13:21" x14ac:dyDescent="0.4">
      <c r="M5504" s="35" t="s">
        <v>11447</v>
      </c>
      <c r="N5504" s="35" t="s">
        <v>52236</v>
      </c>
      <c r="O5504" s="35" t="s">
        <v>11448</v>
      </c>
      <c r="P5504" s="35" t="s">
        <v>34794</v>
      </c>
      <c r="Q5504" s="35" t="s">
        <v>29721</v>
      </c>
      <c r="R5504" s="35" t="s">
        <v>30734</v>
      </c>
      <c r="S5504" s="35" t="s">
        <v>11449</v>
      </c>
      <c r="T5504" s="36" t="s">
        <v>117</v>
      </c>
      <c r="U5504" s="39" t="str">
        <f>_xlfn.CONCAT(Tabel4[[#This Row],[Personnr.]],"-",Tabel4[[#This Row],[Afdeling]],"-",Tabel4[[#This Row],[ASS_Status]])</f>
        <v>13400-2210-Aktiv ansættelse</v>
      </c>
    </row>
    <row r="5505" spans="13:21" x14ac:dyDescent="0.4">
      <c r="M5505" s="35" t="s">
        <v>11450</v>
      </c>
      <c r="N5505" s="35" t="s">
        <v>52237</v>
      </c>
      <c r="O5505" s="35" t="s">
        <v>11451</v>
      </c>
      <c r="P5505" s="35" t="s">
        <v>34795</v>
      </c>
      <c r="Q5505" s="35" t="s">
        <v>29721</v>
      </c>
      <c r="R5505" s="35" t="s">
        <v>31832</v>
      </c>
      <c r="S5505" s="35" t="s">
        <v>11452</v>
      </c>
      <c r="T5505" s="36" t="s">
        <v>472</v>
      </c>
      <c r="U5505" s="39" t="str">
        <f>_xlfn.CONCAT(Tabel4[[#This Row],[Personnr.]],"-",Tabel4[[#This Row],[Afdeling]],"-",Tabel4[[#This Row],[ASS_Status]])</f>
        <v>31237-3195-Aktiv ansættelse</v>
      </c>
    </row>
    <row r="5506" spans="13:21" ht="33.75" x14ac:dyDescent="0.4">
      <c r="M5506" s="35" t="s">
        <v>11453</v>
      </c>
      <c r="N5506" s="35" t="s">
        <v>52238</v>
      </c>
      <c r="O5506" s="35" t="s">
        <v>11454</v>
      </c>
      <c r="P5506" s="35" t="s">
        <v>34796</v>
      </c>
      <c r="Q5506" s="35" t="s">
        <v>29721</v>
      </c>
      <c r="R5506" s="35" t="s">
        <v>29729</v>
      </c>
      <c r="S5506" s="35" t="s">
        <v>11455</v>
      </c>
      <c r="T5506" s="36" t="s">
        <v>36</v>
      </c>
      <c r="U5506" s="39" t="str">
        <f>_xlfn.CONCAT(Tabel4[[#This Row],[Personnr.]],"-",Tabel4[[#This Row],[Afdeling]],"-",Tabel4[[#This Row],[ASS_Status]])</f>
        <v>470-0121-Aktiv ansættelse</v>
      </c>
    </row>
    <row r="5507" spans="13:21" x14ac:dyDescent="0.4">
      <c r="M5507" s="35" t="s">
        <v>11456</v>
      </c>
      <c r="N5507" s="35" t="s">
        <v>52239</v>
      </c>
      <c r="O5507" s="35" t="s">
        <v>340</v>
      </c>
      <c r="P5507" s="35" t="s">
        <v>34797</v>
      </c>
      <c r="Q5507" s="35" t="s">
        <v>29721</v>
      </c>
      <c r="R5507" s="35" t="s">
        <v>29722</v>
      </c>
      <c r="S5507" s="35" t="s">
        <v>11457</v>
      </c>
      <c r="T5507" s="36" t="s">
        <v>252</v>
      </c>
      <c r="U5507" s="39" t="str">
        <f>_xlfn.CONCAT(Tabel4[[#This Row],[Personnr.]],"-",Tabel4[[#This Row],[Afdeling]],"-",Tabel4[[#This Row],[ASS_Status]])</f>
        <v>2792-2542-Aktiv ansættelse</v>
      </c>
    </row>
    <row r="5508" spans="13:21" x14ac:dyDescent="0.4">
      <c r="M5508" s="35" t="s">
        <v>11458</v>
      </c>
      <c r="N5508" s="35" t="s">
        <v>52240</v>
      </c>
      <c r="O5508" s="35" t="s">
        <v>11459</v>
      </c>
      <c r="P5508" s="35" t="s">
        <v>34798</v>
      </c>
      <c r="Q5508" s="35" t="s">
        <v>29721</v>
      </c>
      <c r="R5508" s="35" t="s">
        <v>29780</v>
      </c>
      <c r="S5508" s="35" t="s">
        <v>11460</v>
      </c>
      <c r="T5508" s="36" t="s">
        <v>580</v>
      </c>
      <c r="U5508" s="39" t="str">
        <f>_xlfn.CONCAT(Tabel4[[#This Row],[Personnr.]],"-",Tabel4[[#This Row],[Afdeling]],"-",Tabel4[[#This Row],[ASS_Status]])</f>
        <v>316-4120-Aktiv ansættelse</v>
      </c>
    </row>
    <row r="5509" spans="13:21" x14ac:dyDescent="0.4">
      <c r="M5509" s="35" t="s">
        <v>11461</v>
      </c>
      <c r="N5509" s="35" t="s">
        <v>52241</v>
      </c>
      <c r="O5509" s="35" t="s">
        <v>11462</v>
      </c>
      <c r="P5509" s="35" t="s">
        <v>34799</v>
      </c>
      <c r="Q5509" s="35" t="s">
        <v>29721</v>
      </c>
      <c r="R5509" s="35" t="s">
        <v>29780</v>
      </c>
      <c r="S5509" s="35" t="s">
        <v>11463</v>
      </c>
      <c r="T5509" s="36" t="s">
        <v>605</v>
      </c>
      <c r="U5509" s="39" t="str">
        <f>_xlfn.CONCAT(Tabel4[[#This Row],[Personnr.]],"-",Tabel4[[#This Row],[Afdeling]],"-",Tabel4[[#This Row],[ASS_Status]])</f>
        <v>6206-4280-Aktiv ansættelse</v>
      </c>
    </row>
    <row r="5510" spans="13:21" x14ac:dyDescent="0.4">
      <c r="M5510" s="35" t="s">
        <v>11464</v>
      </c>
      <c r="N5510" s="35" t="s">
        <v>52242</v>
      </c>
      <c r="O5510" s="35" t="s">
        <v>11465</v>
      </c>
      <c r="P5510" s="35" t="s">
        <v>34800</v>
      </c>
      <c r="Q5510" s="35" t="s">
        <v>29721</v>
      </c>
      <c r="R5510" s="35" t="s">
        <v>29722</v>
      </c>
      <c r="S5510" s="35" t="s">
        <v>11466</v>
      </c>
      <c r="T5510" s="36" t="s">
        <v>643</v>
      </c>
      <c r="U5510" s="39" t="str">
        <f>_xlfn.CONCAT(Tabel4[[#This Row],[Personnr.]],"-",Tabel4[[#This Row],[Afdeling]],"-",Tabel4[[#This Row],[ASS_Status]])</f>
        <v>15568-4765-Aktiv ansættelse</v>
      </c>
    </row>
    <row r="5511" spans="13:21" x14ac:dyDescent="0.4">
      <c r="M5511" s="35" t="s">
        <v>11467</v>
      </c>
      <c r="N5511" s="35" t="s">
        <v>52243</v>
      </c>
      <c r="O5511" s="35" t="s">
        <v>11468</v>
      </c>
      <c r="P5511" s="35" t="s">
        <v>34801</v>
      </c>
      <c r="Q5511" s="35" t="s">
        <v>29721</v>
      </c>
      <c r="R5511" s="35" t="s">
        <v>29965</v>
      </c>
      <c r="S5511" s="35" t="s">
        <v>11469</v>
      </c>
      <c r="T5511" s="36" t="s">
        <v>718</v>
      </c>
      <c r="U5511" s="39" t="str">
        <f>_xlfn.CONCAT(Tabel4[[#This Row],[Personnr.]],"-",Tabel4[[#This Row],[Afdeling]],"-",Tabel4[[#This Row],[ASS_Status]])</f>
        <v>26871-6213-Aktiv ansættelse</v>
      </c>
    </row>
    <row r="5512" spans="13:21" ht="33.75" x14ac:dyDescent="0.4">
      <c r="M5512" s="35" t="s">
        <v>11470</v>
      </c>
      <c r="N5512" s="35" t="s">
        <v>52244</v>
      </c>
      <c r="O5512" s="35" t="s">
        <v>11471</v>
      </c>
      <c r="P5512" s="35" t="s">
        <v>34802</v>
      </c>
      <c r="Q5512" s="35" t="s">
        <v>29718</v>
      </c>
      <c r="R5512" s="35" t="s">
        <v>29726</v>
      </c>
      <c r="S5512" s="35" t="s">
        <v>11472</v>
      </c>
      <c r="T5512" s="36" t="s">
        <v>761</v>
      </c>
      <c r="U5512" s="39" t="str">
        <f>_xlfn.CONCAT(Tabel4[[#This Row],[Personnr.]],"-",Tabel4[[#This Row],[Afdeling]],"-",Tabel4[[#This Row],[ASS_Status]])</f>
        <v>180-7750-Inactive - Payroll Eligible</v>
      </c>
    </row>
    <row r="5513" spans="13:21" x14ac:dyDescent="0.4">
      <c r="M5513" s="35" t="s">
        <v>11473</v>
      </c>
      <c r="N5513" s="35" t="s">
        <v>52245</v>
      </c>
      <c r="O5513" s="35" t="s">
        <v>11474</v>
      </c>
      <c r="P5513" s="35" t="s">
        <v>34803</v>
      </c>
      <c r="Q5513" s="35" t="s">
        <v>29721</v>
      </c>
      <c r="R5513" s="35" t="s">
        <v>30254</v>
      </c>
      <c r="S5513" s="35" t="s">
        <v>11475</v>
      </c>
      <c r="T5513" s="36" t="s">
        <v>715</v>
      </c>
      <c r="U5513" s="39" t="str">
        <f>_xlfn.CONCAT(Tabel4[[#This Row],[Personnr.]],"-",Tabel4[[#This Row],[Afdeling]],"-",Tabel4[[#This Row],[ASS_Status]])</f>
        <v>1930-6000-Aktiv ansættelse</v>
      </c>
    </row>
    <row r="5514" spans="13:21" x14ac:dyDescent="0.4">
      <c r="M5514" s="35" t="s">
        <v>11476</v>
      </c>
      <c r="N5514" s="35" t="s">
        <v>52246</v>
      </c>
      <c r="O5514" s="35" t="s">
        <v>11477</v>
      </c>
      <c r="P5514" s="35" t="s">
        <v>34804</v>
      </c>
      <c r="Q5514" s="35" t="s">
        <v>29721</v>
      </c>
      <c r="R5514" s="35" t="s">
        <v>29729</v>
      </c>
      <c r="S5514" s="35" t="s">
        <v>11478</v>
      </c>
      <c r="T5514" s="36" t="s">
        <v>28</v>
      </c>
      <c r="U5514" s="39" t="str">
        <f>_xlfn.CONCAT(Tabel4[[#This Row],[Personnr.]],"-",Tabel4[[#This Row],[Afdeling]],"-",Tabel4[[#This Row],[ASS_Status]])</f>
        <v>6207-0113-Aktiv ansættelse</v>
      </c>
    </row>
    <row r="5515" spans="13:21" x14ac:dyDescent="0.4">
      <c r="M5515" s="35" t="s">
        <v>11479</v>
      </c>
      <c r="N5515" s="35" t="s">
        <v>52247</v>
      </c>
      <c r="O5515" s="35" t="s">
        <v>11480</v>
      </c>
      <c r="P5515" s="35" t="s">
        <v>34805</v>
      </c>
      <c r="Q5515" s="35" t="s">
        <v>29721</v>
      </c>
      <c r="R5515" s="35" t="s">
        <v>29729</v>
      </c>
      <c r="S5515" s="35" t="s">
        <v>11481</v>
      </c>
      <c r="T5515" s="36" t="s">
        <v>46629</v>
      </c>
      <c r="U5515" s="39" t="str">
        <f>_xlfn.CONCAT(Tabel4[[#This Row],[Personnr.]],"-",Tabel4[[#This Row],[Afdeling]],"-",Tabel4[[#This Row],[ASS_Status]])</f>
        <v>17639-2261-Aktiv ansættelse</v>
      </c>
    </row>
    <row r="5516" spans="13:21" x14ac:dyDescent="0.4">
      <c r="M5516" s="35" t="s">
        <v>11482</v>
      </c>
      <c r="N5516" s="35" t="s">
        <v>52248</v>
      </c>
      <c r="O5516" s="35" t="s">
        <v>11483</v>
      </c>
      <c r="P5516" s="35" t="s">
        <v>34806</v>
      </c>
      <c r="Q5516" s="35" t="s">
        <v>29721</v>
      </c>
      <c r="R5516" s="35" t="s">
        <v>29729</v>
      </c>
      <c r="S5516" s="35" t="s">
        <v>11484</v>
      </c>
      <c r="T5516" s="36" t="s">
        <v>582</v>
      </c>
      <c r="U5516" s="39" t="str">
        <f>_xlfn.CONCAT(Tabel4[[#This Row],[Personnr.]],"-",Tabel4[[#This Row],[Afdeling]],"-",Tabel4[[#This Row],[ASS_Status]])</f>
        <v>254-4150-Aktiv ansættelse</v>
      </c>
    </row>
    <row r="5517" spans="13:21" x14ac:dyDescent="0.4">
      <c r="M5517" s="35" t="s">
        <v>44799</v>
      </c>
      <c r="N5517" s="35" t="s">
        <v>52249</v>
      </c>
      <c r="O5517" s="35" t="s">
        <v>44800</v>
      </c>
      <c r="P5517" s="35" t="s">
        <v>43228</v>
      </c>
      <c r="Q5517" s="35" t="s">
        <v>29721</v>
      </c>
      <c r="R5517" s="35" t="s">
        <v>29797</v>
      </c>
      <c r="S5517" s="35" t="s">
        <v>43229</v>
      </c>
      <c r="T5517" s="36" t="s">
        <v>31</v>
      </c>
      <c r="U5517" s="39" t="str">
        <f>_xlfn.CONCAT(Tabel4[[#This Row],[Personnr.]],"-",Tabel4[[#This Row],[Afdeling]],"-",Tabel4[[#This Row],[ASS_Status]])</f>
        <v>36183-0116-Aktiv ansættelse</v>
      </c>
    </row>
    <row r="5518" spans="13:21" ht="33.75" x14ac:dyDescent="0.4">
      <c r="M5518" s="35" t="s">
        <v>11485</v>
      </c>
      <c r="N5518" s="35" t="s">
        <v>52250</v>
      </c>
      <c r="O5518" s="35" t="s">
        <v>11486</v>
      </c>
      <c r="P5518" s="35" t="s">
        <v>34807</v>
      </c>
      <c r="Q5518" s="35" t="s">
        <v>29718</v>
      </c>
      <c r="R5518" s="35" t="s">
        <v>29737</v>
      </c>
      <c r="S5518" s="35" t="s">
        <v>11487</v>
      </c>
      <c r="T5518" s="36" t="s">
        <v>655</v>
      </c>
      <c r="U5518" s="39" t="str">
        <f>_xlfn.CONCAT(Tabel4[[#This Row],[Personnr.]],"-",Tabel4[[#This Row],[Afdeling]],"-",Tabel4[[#This Row],[ASS_Status]])</f>
        <v>29612-4815-Inactive - Payroll Eligible</v>
      </c>
    </row>
    <row r="5519" spans="13:21" ht="33.75" x14ac:dyDescent="0.4">
      <c r="M5519" s="35" t="s">
        <v>11485</v>
      </c>
      <c r="N5519" s="35"/>
      <c r="O5519" s="35"/>
      <c r="P5519" s="35" t="s">
        <v>34808</v>
      </c>
      <c r="Q5519" s="35" t="s">
        <v>29721</v>
      </c>
      <c r="R5519" s="35" t="s">
        <v>29737</v>
      </c>
      <c r="S5519" s="35" t="s">
        <v>11487</v>
      </c>
      <c r="T5519" s="36" t="s">
        <v>29701</v>
      </c>
      <c r="U5519" s="39" t="str">
        <f>_xlfn.CONCAT(Tabel4[[#This Row],[Personnr.]],"-",Tabel4[[#This Row],[Afdeling]],"-",Tabel4[[#This Row],[ASS_Status]])</f>
        <v>-1020-Aktiv ansættelse</v>
      </c>
    </row>
    <row r="5520" spans="13:21" x14ac:dyDescent="0.4">
      <c r="M5520" s="35" t="s">
        <v>11488</v>
      </c>
      <c r="N5520" s="35" t="s">
        <v>52251</v>
      </c>
      <c r="O5520" s="35" t="s">
        <v>11489</v>
      </c>
      <c r="P5520" s="35" t="s">
        <v>34809</v>
      </c>
      <c r="Q5520" s="35" t="s">
        <v>29721</v>
      </c>
      <c r="R5520" s="35" t="s">
        <v>31079</v>
      </c>
      <c r="S5520" s="35" t="s">
        <v>11490</v>
      </c>
      <c r="T5520" s="36" t="s">
        <v>758</v>
      </c>
      <c r="U5520" s="39" t="str">
        <f>_xlfn.CONCAT(Tabel4[[#This Row],[Personnr.]],"-",Tabel4[[#This Row],[Afdeling]],"-",Tabel4[[#This Row],[ASS_Status]])</f>
        <v>28785-7720-Aktiv ansættelse</v>
      </c>
    </row>
    <row r="5521" spans="13:21" x14ac:dyDescent="0.4">
      <c r="M5521" s="35" t="s">
        <v>11491</v>
      </c>
      <c r="N5521" s="35" t="s">
        <v>52252</v>
      </c>
      <c r="O5521" s="35" t="s">
        <v>11492</v>
      </c>
      <c r="P5521" s="35" t="s">
        <v>34810</v>
      </c>
      <c r="Q5521" s="35" t="s">
        <v>29721</v>
      </c>
      <c r="R5521" s="35" t="s">
        <v>29748</v>
      </c>
      <c r="S5521" s="35" t="s">
        <v>11493</v>
      </c>
      <c r="T5521" s="36" t="s">
        <v>29701</v>
      </c>
      <c r="U5521" s="39" t="str">
        <f>_xlfn.CONCAT(Tabel4[[#This Row],[Personnr.]],"-",Tabel4[[#This Row],[Afdeling]],"-",Tabel4[[#This Row],[ASS_Status]])</f>
        <v>24166-1020-Aktiv ansættelse</v>
      </c>
    </row>
    <row r="5522" spans="13:21" x14ac:dyDescent="0.4">
      <c r="M5522" s="35" t="s">
        <v>11494</v>
      </c>
      <c r="N5522" s="35" t="s">
        <v>52253</v>
      </c>
      <c r="O5522" s="35" t="s">
        <v>11495</v>
      </c>
      <c r="P5522" s="35" t="s">
        <v>34811</v>
      </c>
      <c r="Q5522" s="35" t="s">
        <v>29718</v>
      </c>
      <c r="R5522" s="35" t="s">
        <v>29748</v>
      </c>
      <c r="S5522" s="35" t="s">
        <v>11496</v>
      </c>
      <c r="T5522" s="36" t="s">
        <v>454</v>
      </c>
      <c r="U5522" s="39" t="str">
        <f>_xlfn.CONCAT(Tabel4[[#This Row],[Personnr.]],"-",Tabel4[[#This Row],[Afdeling]],"-",Tabel4[[#This Row],[ASS_Status]])</f>
        <v>27462-3130-Inactive - Payroll Eligible</v>
      </c>
    </row>
    <row r="5523" spans="13:21" x14ac:dyDescent="0.4">
      <c r="M5523" s="35" t="s">
        <v>11497</v>
      </c>
      <c r="N5523" s="35" t="s">
        <v>52254</v>
      </c>
      <c r="O5523" s="35" t="s">
        <v>11498</v>
      </c>
      <c r="P5523" s="35" t="s">
        <v>34812</v>
      </c>
      <c r="Q5523" s="35" t="s">
        <v>29721</v>
      </c>
      <c r="R5523" s="35" t="s">
        <v>29761</v>
      </c>
      <c r="S5523" s="35" t="s">
        <v>11499</v>
      </c>
      <c r="T5523" s="36" t="s">
        <v>704</v>
      </c>
      <c r="U5523" s="39" t="str">
        <f>_xlfn.CONCAT(Tabel4[[#This Row],[Personnr.]],"-",Tabel4[[#This Row],[Afdeling]],"-",Tabel4[[#This Row],[ASS_Status]])</f>
        <v>30551-5661-Aktiv ansættelse</v>
      </c>
    </row>
    <row r="5524" spans="13:21" x14ac:dyDescent="0.4">
      <c r="M5524" s="35" t="s">
        <v>52255</v>
      </c>
      <c r="N5524" s="35" t="s">
        <v>52256</v>
      </c>
      <c r="O5524" s="35" t="s">
        <v>52257</v>
      </c>
      <c r="P5524" s="35" t="s">
        <v>52258</v>
      </c>
      <c r="Q5524" s="35" t="s">
        <v>29721</v>
      </c>
      <c r="R5524" s="35" t="s">
        <v>29719</v>
      </c>
      <c r="S5524" s="35" t="s">
        <v>52259</v>
      </c>
      <c r="T5524" s="36" t="s">
        <v>104</v>
      </c>
      <c r="U5524" s="39" t="str">
        <f>_xlfn.CONCAT(Tabel4[[#This Row],[Personnr.]],"-",Tabel4[[#This Row],[Afdeling]],"-",Tabel4[[#This Row],[ASS_Status]])</f>
        <v>36763-1201-Aktiv ansættelse</v>
      </c>
    </row>
    <row r="5525" spans="13:21" x14ac:dyDescent="0.4">
      <c r="M5525" s="35" t="s">
        <v>11500</v>
      </c>
      <c r="N5525" s="35" t="s">
        <v>52260</v>
      </c>
      <c r="O5525" s="35" t="s">
        <v>11501</v>
      </c>
      <c r="P5525" s="35" t="s">
        <v>34813</v>
      </c>
      <c r="Q5525" s="35" t="s">
        <v>29718</v>
      </c>
      <c r="R5525" s="35" t="s">
        <v>29761</v>
      </c>
      <c r="S5525" s="35" t="s">
        <v>11502</v>
      </c>
      <c r="T5525" s="36" t="s">
        <v>180</v>
      </c>
      <c r="U5525" s="39" t="str">
        <f>_xlfn.CONCAT(Tabel4[[#This Row],[Personnr.]],"-",Tabel4[[#This Row],[Afdeling]],"-",Tabel4[[#This Row],[ASS_Status]])</f>
        <v>31460-2368-Inactive - Payroll Eligible</v>
      </c>
    </row>
    <row r="5526" spans="13:21" x14ac:dyDescent="0.4">
      <c r="M5526" s="35" t="s">
        <v>44801</v>
      </c>
      <c r="N5526" s="35" t="s">
        <v>52261</v>
      </c>
      <c r="O5526" s="35" t="s">
        <v>44802</v>
      </c>
      <c r="P5526" s="35" t="s">
        <v>43230</v>
      </c>
      <c r="Q5526" s="35" t="s">
        <v>29718</v>
      </c>
      <c r="R5526" s="35" t="s">
        <v>29857</v>
      </c>
      <c r="S5526" s="35" t="s">
        <v>43231</v>
      </c>
      <c r="T5526" s="36" t="s">
        <v>85</v>
      </c>
      <c r="U5526" s="39" t="str">
        <f>_xlfn.CONCAT(Tabel4[[#This Row],[Personnr.]],"-",Tabel4[[#This Row],[Afdeling]],"-",Tabel4[[#This Row],[ASS_Status]])</f>
        <v>36314-1118-Inactive - Payroll Eligible</v>
      </c>
    </row>
    <row r="5527" spans="13:21" x14ac:dyDescent="0.4">
      <c r="M5527" s="35" t="s">
        <v>52262</v>
      </c>
      <c r="N5527" s="35" t="s">
        <v>52263</v>
      </c>
      <c r="O5527" s="35" t="s">
        <v>52264</v>
      </c>
      <c r="P5527" s="35" t="s">
        <v>52265</v>
      </c>
      <c r="Q5527" s="35" t="s">
        <v>29718</v>
      </c>
      <c r="R5527" s="35" t="s">
        <v>29745</v>
      </c>
      <c r="S5527" s="35" t="s">
        <v>52266</v>
      </c>
      <c r="T5527" s="36" t="s">
        <v>586</v>
      </c>
      <c r="U5527" s="39" t="str">
        <f>_xlfn.CONCAT(Tabel4[[#This Row],[Personnr.]],"-",Tabel4[[#This Row],[Afdeling]],"-",Tabel4[[#This Row],[ASS_Status]])</f>
        <v>37156-4200-Inactive - Payroll Eligible</v>
      </c>
    </row>
    <row r="5528" spans="13:21" x14ac:dyDescent="0.4">
      <c r="M5528" s="35" t="s">
        <v>52267</v>
      </c>
      <c r="N5528" s="35" t="s">
        <v>52268</v>
      </c>
      <c r="O5528" s="35" t="s">
        <v>52269</v>
      </c>
      <c r="P5528" s="35" t="s">
        <v>52270</v>
      </c>
      <c r="Q5528" s="35" t="s">
        <v>29718</v>
      </c>
      <c r="R5528" s="35" t="s">
        <v>29745</v>
      </c>
      <c r="S5528" s="35" t="s">
        <v>52271</v>
      </c>
      <c r="T5528" s="36" t="s">
        <v>454</v>
      </c>
      <c r="U5528" s="39" t="str">
        <f>_xlfn.CONCAT(Tabel4[[#This Row],[Personnr.]],"-",Tabel4[[#This Row],[Afdeling]],"-",Tabel4[[#This Row],[ASS_Status]])</f>
        <v>37149-3130-Inactive - Payroll Eligible</v>
      </c>
    </row>
    <row r="5529" spans="13:21" x14ac:dyDescent="0.4">
      <c r="M5529" s="35" t="s">
        <v>11503</v>
      </c>
      <c r="N5529" s="35" t="s">
        <v>52272</v>
      </c>
      <c r="O5529" s="35" t="s">
        <v>11504</v>
      </c>
      <c r="P5529" s="35" t="s">
        <v>34814</v>
      </c>
      <c r="Q5529" s="35" t="s">
        <v>29718</v>
      </c>
      <c r="R5529" s="35" t="s">
        <v>29754</v>
      </c>
      <c r="S5529" s="35" t="s">
        <v>11505</v>
      </c>
      <c r="T5529" s="36" t="s">
        <v>867</v>
      </c>
      <c r="U5529" s="39" t="str">
        <f>_xlfn.CONCAT(Tabel4[[#This Row],[Personnr.]],"-",Tabel4[[#This Row],[Afdeling]],"-",Tabel4[[#This Row],[ASS_Status]])</f>
        <v>30114-8646-Inactive - Payroll Eligible</v>
      </c>
    </row>
    <row r="5530" spans="13:21" x14ac:dyDescent="0.4">
      <c r="M5530" s="35" t="s">
        <v>11506</v>
      </c>
      <c r="N5530" s="35" t="s">
        <v>52273</v>
      </c>
      <c r="O5530" s="35" t="s">
        <v>11507</v>
      </c>
      <c r="P5530" s="35" t="s">
        <v>34815</v>
      </c>
      <c r="Q5530" s="35" t="s">
        <v>29718</v>
      </c>
      <c r="R5530" s="35" t="s">
        <v>29761</v>
      </c>
      <c r="S5530" s="35" t="s">
        <v>11508</v>
      </c>
      <c r="T5530" s="36" t="s">
        <v>27</v>
      </c>
      <c r="U5530" s="39" t="str">
        <f>_xlfn.CONCAT(Tabel4[[#This Row],[Personnr.]],"-",Tabel4[[#This Row],[Afdeling]],"-",Tabel4[[#This Row],[ASS_Status]])</f>
        <v>29650-0112-Inactive - Payroll Eligible</v>
      </c>
    </row>
    <row r="5531" spans="13:21" x14ac:dyDescent="0.4">
      <c r="M5531" s="35" t="s">
        <v>52274</v>
      </c>
      <c r="N5531" s="35" t="s">
        <v>52275</v>
      </c>
      <c r="O5531" s="35" t="s">
        <v>52276</v>
      </c>
      <c r="P5531" s="35" t="s">
        <v>52277</v>
      </c>
      <c r="Q5531" s="35" t="s">
        <v>29718</v>
      </c>
      <c r="R5531" s="35" t="s">
        <v>29745</v>
      </c>
      <c r="S5531" s="35" t="s">
        <v>52278</v>
      </c>
      <c r="T5531" s="36" t="s">
        <v>586</v>
      </c>
      <c r="U5531" s="39" t="str">
        <f>_xlfn.CONCAT(Tabel4[[#This Row],[Personnr.]],"-",Tabel4[[#This Row],[Afdeling]],"-",Tabel4[[#This Row],[ASS_Status]])</f>
        <v>37147-4200-Inactive - Payroll Eligible</v>
      </c>
    </row>
    <row r="5532" spans="13:21" ht="33.75" x14ac:dyDescent="0.4">
      <c r="M5532" s="35" t="s">
        <v>34816</v>
      </c>
      <c r="N5532" s="35" t="s">
        <v>52279</v>
      </c>
      <c r="O5532" s="35" t="s">
        <v>34817</v>
      </c>
      <c r="P5532" s="35" t="s">
        <v>34818</v>
      </c>
      <c r="Q5532" s="35" t="s">
        <v>29721</v>
      </c>
      <c r="R5532" s="35" t="s">
        <v>29748</v>
      </c>
      <c r="S5532" s="35" t="s">
        <v>34819</v>
      </c>
      <c r="T5532" s="36" t="s">
        <v>359</v>
      </c>
      <c r="U5532" s="39" t="str">
        <f>_xlfn.CONCAT(Tabel4[[#This Row],[Personnr.]],"-",Tabel4[[#This Row],[Afdeling]],"-",Tabel4[[#This Row],[ASS_Status]])</f>
        <v>35391-2824-Aktiv ansættelse</v>
      </c>
    </row>
    <row r="5533" spans="13:21" ht="33.75" x14ac:dyDescent="0.4">
      <c r="M5533" s="35" t="s">
        <v>34820</v>
      </c>
      <c r="N5533" s="35" t="s">
        <v>52280</v>
      </c>
      <c r="O5533" s="35" t="s">
        <v>34821</v>
      </c>
      <c r="P5533" s="35" t="s">
        <v>34822</v>
      </c>
      <c r="Q5533" s="35" t="s">
        <v>29721</v>
      </c>
      <c r="R5533" s="35" t="s">
        <v>29748</v>
      </c>
      <c r="S5533" s="35" t="s">
        <v>34823</v>
      </c>
      <c r="T5533" s="36" t="s">
        <v>48</v>
      </c>
      <c r="U5533" s="39" t="str">
        <f>_xlfn.CONCAT(Tabel4[[#This Row],[Personnr.]],"-",Tabel4[[#This Row],[Afdeling]],"-",Tabel4[[#This Row],[ASS_Status]])</f>
        <v>35452-1022-Aktiv ansættelse</v>
      </c>
    </row>
    <row r="5534" spans="13:21" x14ac:dyDescent="0.4">
      <c r="M5534" s="35" t="s">
        <v>11509</v>
      </c>
      <c r="N5534" s="35" t="s">
        <v>52281</v>
      </c>
      <c r="O5534" s="35" t="s">
        <v>11510</v>
      </c>
      <c r="P5534" s="35" t="s">
        <v>52282</v>
      </c>
      <c r="Q5534" s="35" t="s">
        <v>29718</v>
      </c>
      <c r="R5534" s="35" t="s">
        <v>29745</v>
      </c>
      <c r="S5534" s="35" t="s">
        <v>11511</v>
      </c>
      <c r="T5534" s="36" t="s">
        <v>39</v>
      </c>
      <c r="U5534" s="39" t="str">
        <f>_xlfn.CONCAT(Tabel4[[#This Row],[Personnr.]],"-",Tabel4[[#This Row],[Afdeling]],"-",Tabel4[[#This Row],[ASS_Status]])</f>
        <v>28969-0132-Inactive - Payroll Eligible</v>
      </c>
    </row>
    <row r="5535" spans="13:21" x14ac:dyDescent="0.4">
      <c r="M5535" s="35" t="s">
        <v>11509</v>
      </c>
      <c r="N5535" s="35"/>
      <c r="O5535" s="35"/>
      <c r="P5535" s="35" t="s">
        <v>34824</v>
      </c>
      <c r="Q5535" s="35" t="s">
        <v>29718</v>
      </c>
      <c r="R5535" s="35" t="s">
        <v>29745</v>
      </c>
      <c r="S5535" s="35" t="s">
        <v>11511</v>
      </c>
      <c r="T5535" s="36" t="s">
        <v>587</v>
      </c>
      <c r="U5535" s="39" t="str">
        <f>_xlfn.CONCAT(Tabel4[[#This Row],[Personnr.]],"-",Tabel4[[#This Row],[Afdeling]],"-",Tabel4[[#This Row],[ASS_Status]])</f>
        <v>-4201-Inactive - Payroll Eligible</v>
      </c>
    </row>
    <row r="5536" spans="13:21" x14ac:dyDescent="0.4">
      <c r="M5536" s="35" t="s">
        <v>44803</v>
      </c>
      <c r="N5536" s="35" t="s">
        <v>52283</v>
      </c>
      <c r="O5536" s="35" t="s">
        <v>44804</v>
      </c>
      <c r="P5536" s="35" t="s">
        <v>43232</v>
      </c>
      <c r="Q5536" s="35" t="s">
        <v>29718</v>
      </c>
      <c r="R5536" s="35" t="s">
        <v>29754</v>
      </c>
      <c r="S5536" s="35" t="s">
        <v>43233</v>
      </c>
      <c r="T5536" s="36" t="s">
        <v>371</v>
      </c>
      <c r="U5536" s="39" t="str">
        <f>_xlfn.CONCAT(Tabel4[[#This Row],[Personnr.]],"-",Tabel4[[#This Row],[Afdeling]],"-",Tabel4[[#This Row],[ASS_Status]])</f>
        <v>36487-2841-Inactive - Payroll Eligible</v>
      </c>
    </row>
    <row r="5537" spans="13:21" ht="33.75" x14ac:dyDescent="0.4">
      <c r="M5537" s="35" t="s">
        <v>52284</v>
      </c>
      <c r="N5537" s="35" t="s">
        <v>52285</v>
      </c>
      <c r="O5537" s="35" t="s">
        <v>52286</v>
      </c>
      <c r="P5537" s="35" t="s">
        <v>52287</v>
      </c>
      <c r="Q5537" s="35" t="s">
        <v>29721</v>
      </c>
      <c r="R5537" s="35" t="s">
        <v>29745</v>
      </c>
      <c r="S5537" s="35" t="s">
        <v>52288</v>
      </c>
      <c r="T5537" s="36" t="s">
        <v>577</v>
      </c>
      <c r="U5537" s="39" t="str">
        <f>_xlfn.CONCAT(Tabel4[[#This Row],[Personnr.]],"-",Tabel4[[#This Row],[Afdeling]],"-",Tabel4[[#This Row],[ASS_Status]])</f>
        <v>37046-4110-Aktiv ansættelse</v>
      </c>
    </row>
    <row r="5538" spans="13:21" x14ac:dyDescent="0.4">
      <c r="M5538" s="35" t="s">
        <v>11512</v>
      </c>
      <c r="N5538" s="35" t="s">
        <v>52289</v>
      </c>
      <c r="O5538" s="35" t="s">
        <v>11513</v>
      </c>
      <c r="P5538" s="35" t="s">
        <v>34825</v>
      </c>
      <c r="Q5538" s="35" t="s">
        <v>29718</v>
      </c>
      <c r="R5538" s="35" t="s">
        <v>29745</v>
      </c>
      <c r="S5538" s="35" t="s">
        <v>11514</v>
      </c>
      <c r="T5538" s="36" t="s">
        <v>577</v>
      </c>
      <c r="U5538" s="39" t="str">
        <f>_xlfn.CONCAT(Tabel4[[#This Row],[Personnr.]],"-",Tabel4[[#This Row],[Afdeling]],"-",Tabel4[[#This Row],[ASS_Status]])</f>
        <v>32194-4110-Inactive - Payroll Eligible</v>
      </c>
    </row>
    <row r="5539" spans="13:21" x14ac:dyDescent="0.4">
      <c r="M5539" s="35" t="s">
        <v>11512</v>
      </c>
      <c r="N5539" s="35"/>
      <c r="O5539" s="35"/>
      <c r="P5539" s="35" t="s">
        <v>43234</v>
      </c>
      <c r="Q5539" s="35" t="s">
        <v>29718</v>
      </c>
      <c r="R5539" s="35" t="s">
        <v>29745</v>
      </c>
      <c r="S5539" s="35" t="s">
        <v>11514</v>
      </c>
      <c r="T5539" s="36" t="s">
        <v>577</v>
      </c>
      <c r="U5539" s="39" t="str">
        <f>_xlfn.CONCAT(Tabel4[[#This Row],[Personnr.]],"-",Tabel4[[#This Row],[Afdeling]],"-",Tabel4[[#This Row],[ASS_Status]])</f>
        <v>-4110-Inactive - Payroll Eligible</v>
      </c>
    </row>
    <row r="5540" spans="13:21" x14ac:dyDescent="0.4">
      <c r="M5540" s="35" t="s">
        <v>11515</v>
      </c>
      <c r="N5540" s="35" t="s">
        <v>52290</v>
      </c>
      <c r="O5540" s="35" t="s">
        <v>11516</v>
      </c>
      <c r="P5540" s="35" t="s">
        <v>34826</v>
      </c>
      <c r="Q5540" s="35" t="s">
        <v>29743</v>
      </c>
      <c r="R5540" s="35" t="s">
        <v>29829</v>
      </c>
      <c r="S5540" s="35" t="s">
        <v>11517</v>
      </c>
      <c r="T5540" s="36" t="s">
        <v>585</v>
      </c>
      <c r="U5540" s="39" t="str">
        <f>_xlfn.CONCAT(Tabel4[[#This Row],[Personnr.]],"-",Tabel4[[#This Row],[Afdeling]],"-",Tabel4[[#This Row],[ASS_Status]])</f>
        <v>2027-4192-Aktivt ansættelsesforhold</v>
      </c>
    </row>
    <row r="5541" spans="13:21" x14ac:dyDescent="0.4">
      <c r="M5541" s="35" t="s">
        <v>11518</v>
      </c>
      <c r="N5541" s="35" t="s">
        <v>52291</v>
      </c>
      <c r="O5541" s="35" t="s">
        <v>11519</v>
      </c>
      <c r="P5541" s="35" t="s">
        <v>34827</v>
      </c>
      <c r="Q5541" s="35" t="s">
        <v>29718</v>
      </c>
      <c r="R5541" s="35" t="s">
        <v>30254</v>
      </c>
      <c r="S5541" s="35" t="s">
        <v>11520</v>
      </c>
      <c r="T5541" s="36" t="s">
        <v>715</v>
      </c>
      <c r="U5541" s="39" t="str">
        <f>_xlfn.CONCAT(Tabel4[[#This Row],[Personnr.]],"-",Tabel4[[#This Row],[Afdeling]],"-",Tabel4[[#This Row],[ASS_Status]])</f>
        <v>25349-6000-Inactive - Payroll Eligible</v>
      </c>
    </row>
    <row r="5542" spans="13:21" x14ac:dyDescent="0.4">
      <c r="M5542" s="35" t="s">
        <v>11521</v>
      </c>
      <c r="N5542" s="35" t="s">
        <v>52292</v>
      </c>
      <c r="O5542" s="35" t="s">
        <v>11522</v>
      </c>
      <c r="P5542" s="35" t="s">
        <v>34828</v>
      </c>
      <c r="Q5542" s="35" t="s">
        <v>29721</v>
      </c>
      <c r="R5542" s="35" t="s">
        <v>29729</v>
      </c>
      <c r="S5542" s="35" t="s">
        <v>11523</v>
      </c>
      <c r="T5542" s="36" t="s">
        <v>30</v>
      </c>
      <c r="U5542" s="39" t="str">
        <f>_xlfn.CONCAT(Tabel4[[#This Row],[Personnr.]],"-",Tabel4[[#This Row],[Afdeling]],"-",Tabel4[[#This Row],[ASS_Status]])</f>
        <v>555-0115-Aktiv ansættelse</v>
      </c>
    </row>
    <row r="5543" spans="13:21" x14ac:dyDescent="0.4">
      <c r="M5543" s="35" t="s">
        <v>11524</v>
      </c>
      <c r="N5543" s="35" t="s">
        <v>52293</v>
      </c>
      <c r="O5543" s="35" t="s">
        <v>11525</v>
      </c>
      <c r="P5543" s="35" t="s">
        <v>34829</v>
      </c>
      <c r="Q5543" s="35" t="s">
        <v>29721</v>
      </c>
      <c r="R5543" s="35" t="s">
        <v>29926</v>
      </c>
      <c r="S5543" s="35" t="s">
        <v>11526</v>
      </c>
      <c r="T5543" s="36" t="s">
        <v>599</v>
      </c>
      <c r="U5543" s="39" t="str">
        <f>_xlfn.CONCAT(Tabel4[[#This Row],[Personnr.]],"-",Tabel4[[#This Row],[Afdeling]],"-",Tabel4[[#This Row],[ASS_Status]])</f>
        <v>12576-4261-Aktiv ansættelse</v>
      </c>
    </row>
    <row r="5544" spans="13:21" x14ac:dyDescent="0.4">
      <c r="M5544" s="35" t="s">
        <v>11527</v>
      </c>
      <c r="N5544" s="35" t="s">
        <v>52294</v>
      </c>
      <c r="O5544" s="35" t="s">
        <v>11528</v>
      </c>
      <c r="P5544" s="35" t="s">
        <v>34830</v>
      </c>
      <c r="Q5544" s="35" t="s">
        <v>29721</v>
      </c>
      <c r="R5544" s="35" t="s">
        <v>34307</v>
      </c>
      <c r="S5544" s="35" t="s">
        <v>11529</v>
      </c>
      <c r="T5544" s="36" t="s">
        <v>530</v>
      </c>
      <c r="U5544" s="39" t="str">
        <f>_xlfn.CONCAT(Tabel4[[#This Row],[Personnr.]],"-",Tabel4[[#This Row],[Afdeling]],"-",Tabel4[[#This Row],[ASS_Status]])</f>
        <v>33914-3401-Aktiv ansættelse</v>
      </c>
    </row>
    <row r="5545" spans="13:21" ht="33.75" x14ac:dyDescent="0.4">
      <c r="M5545" s="35" t="s">
        <v>11530</v>
      </c>
      <c r="N5545" s="35" t="s">
        <v>52295</v>
      </c>
      <c r="O5545" s="35" t="s">
        <v>11531</v>
      </c>
      <c r="P5545" s="35" t="s">
        <v>34831</v>
      </c>
      <c r="Q5545" s="35" t="s">
        <v>29721</v>
      </c>
      <c r="R5545" s="35" t="s">
        <v>29838</v>
      </c>
      <c r="S5545" s="35" t="s">
        <v>11532</v>
      </c>
      <c r="T5545" s="36" t="s">
        <v>886</v>
      </c>
      <c r="U5545" s="39" t="str">
        <f>_xlfn.CONCAT(Tabel4[[#This Row],[Personnr.]],"-",Tabel4[[#This Row],[Afdeling]],"-",Tabel4[[#This Row],[ASS_Status]])</f>
        <v>15642-8800-Aktiv ansættelse</v>
      </c>
    </row>
    <row r="5546" spans="13:21" x14ac:dyDescent="0.4">
      <c r="M5546" s="35" t="s">
        <v>11533</v>
      </c>
      <c r="N5546" s="35" t="s">
        <v>52296</v>
      </c>
      <c r="O5546" s="35" t="s">
        <v>11534</v>
      </c>
      <c r="P5546" s="35" t="s">
        <v>34832</v>
      </c>
      <c r="Q5546" s="35" t="s">
        <v>29721</v>
      </c>
      <c r="R5546" s="35" t="s">
        <v>30256</v>
      </c>
      <c r="S5546" s="35" t="s">
        <v>11535</v>
      </c>
      <c r="T5546" s="36" t="s">
        <v>553</v>
      </c>
      <c r="U5546" s="39" t="str">
        <f>_xlfn.CONCAT(Tabel4[[#This Row],[Personnr.]],"-",Tabel4[[#This Row],[Afdeling]],"-",Tabel4[[#This Row],[ASS_Status]])</f>
        <v>29862-3500-Aktiv ansættelse</v>
      </c>
    </row>
    <row r="5547" spans="13:21" x14ac:dyDescent="0.4">
      <c r="M5547" s="35" t="s">
        <v>34833</v>
      </c>
      <c r="N5547" s="35" t="s">
        <v>52297</v>
      </c>
      <c r="O5547" s="35" t="s">
        <v>34834</v>
      </c>
      <c r="P5547" s="35" t="s">
        <v>34835</v>
      </c>
      <c r="Q5547" s="35" t="s">
        <v>29721</v>
      </c>
      <c r="R5547" s="35" t="s">
        <v>29761</v>
      </c>
      <c r="S5547" s="35" t="s">
        <v>34836</v>
      </c>
      <c r="T5547" s="36" t="s">
        <v>37</v>
      </c>
      <c r="U5547" s="39" t="str">
        <f>_xlfn.CONCAT(Tabel4[[#This Row],[Personnr.]],"-",Tabel4[[#This Row],[Afdeling]],"-",Tabel4[[#This Row],[ASS_Status]])</f>
        <v>35169-0122-Aktiv ansættelse</v>
      </c>
    </row>
    <row r="5548" spans="13:21" x14ac:dyDescent="0.4">
      <c r="M5548" s="35" t="s">
        <v>11536</v>
      </c>
      <c r="N5548" s="35" t="s">
        <v>52298</v>
      </c>
      <c r="O5548" s="35" t="s">
        <v>11537</v>
      </c>
      <c r="P5548" s="35" t="s">
        <v>34837</v>
      </c>
      <c r="Q5548" s="35" t="s">
        <v>29721</v>
      </c>
      <c r="R5548" s="35" t="s">
        <v>29722</v>
      </c>
      <c r="S5548" s="35" t="s">
        <v>11538</v>
      </c>
      <c r="T5548" s="36" t="s">
        <v>640</v>
      </c>
      <c r="U5548" s="39" t="str">
        <f>_xlfn.CONCAT(Tabel4[[#This Row],[Personnr.]],"-",Tabel4[[#This Row],[Afdeling]],"-",Tabel4[[#This Row],[ASS_Status]])</f>
        <v>15673-4745-Aktiv ansættelse</v>
      </c>
    </row>
    <row r="5549" spans="13:21" x14ac:dyDescent="0.4">
      <c r="M5549" s="35" t="s">
        <v>11539</v>
      </c>
      <c r="N5549" s="35" t="s">
        <v>52299</v>
      </c>
      <c r="O5549" s="35" t="s">
        <v>11540</v>
      </c>
      <c r="P5549" s="35" t="s">
        <v>34838</v>
      </c>
      <c r="Q5549" s="35" t="s">
        <v>29721</v>
      </c>
      <c r="R5549" s="35" t="s">
        <v>29722</v>
      </c>
      <c r="S5549" s="35" t="s">
        <v>11541</v>
      </c>
      <c r="T5549" s="36" t="s">
        <v>417</v>
      </c>
      <c r="U5549" s="39" t="str">
        <f>_xlfn.CONCAT(Tabel4[[#This Row],[Personnr.]],"-",Tabel4[[#This Row],[Afdeling]],"-",Tabel4[[#This Row],[ASS_Status]])</f>
        <v>31962-3030-Aktiv ansættelse</v>
      </c>
    </row>
    <row r="5550" spans="13:21" x14ac:dyDescent="0.4">
      <c r="M5550" s="35" t="s">
        <v>11542</v>
      </c>
      <c r="N5550" s="35" t="s">
        <v>52300</v>
      </c>
      <c r="O5550" s="35" t="s">
        <v>11543</v>
      </c>
      <c r="P5550" s="35" t="s">
        <v>34839</v>
      </c>
      <c r="Q5550" s="35" t="s">
        <v>29718</v>
      </c>
      <c r="R5550" s="35" t="s">
        <v>29745</v>
      </c>
      <c r="S5550" s="35" t="s">
        <v>11544</v>
      </c>
      <c r="T5550" s="36" t="s">
        <v>726</v>
      </c>
      <c r="U5550" s="39" t="str">
        <f>_xlfn.CONCAT(Tabel4[[#This Row],[Personnr.]],"-",Tabel4[[#This Row],[Afdeling]],"-",Tabel4[[#This Row],[ASS_Status]])</f>
        <v>32128-6271-Inactive - Payroll Eligible</v>
      </c>
    </row>
    <row r="5551" spans="13:21" x14ac:dyDescent="0.4">
      <c r="M5551" s="35" t="s">
        <v>11542</v>
      </c>
      <c r="N5551" s="35"/>
      <c r="O5551" s="35"/>
      <c r="P5551" s="35" t="s">
        <v>34840</v>
      </c>
      <c r="Q5551" s="35" t="s">
        <v>29718</v>
      </c>
      <c r="R5551" s="35" t="s">
        <v>29745</v>
      </c>
      <c r="S5551" s="35" t="s">
        <v>11544</v>
      </c>
      <c r="T5551" s="36" t="s">
        <v>726</v>
      </c>
      <c r="U5551" s="39" t="str">
        <f>_xlfn.CONCAT(Tabel4[[#This Row],[Personnr.]],"-",Tabel4[[#This Row],[Afdeling]],"-",Tabel4[[#This Row],[ASS_Status]])</f>
        <v>-6271-Inactive - Payroll Eligible</v>
      </c>
    </row>
    <row r="5552" spans="13:21" x14ac:dyDescent="0.4">
      <c r="M5552" s="35" t="s">
        <v>11545</v>
      </c>
      <c r="N5552" s="35" t="s">
        <v>52301</v>
      </c>
      <c r="O5552" s="35" t="s">
        <v>11546</v>
      </c>
      <c r="P5552" s="35" t="s">
        <v>34841</v>
      </c>
      <c r="Q5552" s="35" t="s">
        <v>29718</v>
      </c>
      <c r="R5552" s="35" t="s">
        <v>29737</v>
      </c>
      <c r="S5552" s="35" t="s">
        <v>11547</v>
      </c>
      <c r="T5552" s="36" t="s">
        <v>538</v>
      </c>
      <c r="U5552" s="39" t="str">
        <f>_xlfn.CONCAT(Tabel4[[#This Row],[Personnr.]],"-",Tabel4[[#This Row],[Afdeling]],"-",Tabel4[[#This Row],[ASS_Status]])</f>
        <v>11858-3425-Inactive - Payroll Eligible</v>
      </c>
    </row>
    <row r="5553" spans="13:21" x14ac:dyDescent="0.4">
      <c r="M5553" s="35" t="s">
        <v>11545</v>
      </c>
      <c r="N5553" s="35"/>
      <c r="O5553" s="35"/>
      <c r="P5553" s="35" t="s">
        <v>43235</v>
      </c>
      <c r="Q5553" s="35" t="s">
        <v>29718</v>
      </c>
      <c r="R5553" s="35" t="s">
        <v>29737</v>
      </c>
      <c r="S5553" s="35" t="s">
        <v>11547</v>
      </c>
      <c r="T5553" s="36" t="s">
        <v>538</v>
      </c>
      <c r="U5553" s="39" t="str">
        <f>_xlfn.CONCAT(Tabel4[[#This Row],[Personnr.]],"-",Tabel4[[#This Row],[Afdeling]],"-",Tabel4[[#This Row],[ASS_Status]])</f>
        <v>-3425-Inactive - Payroll Eligible</v>
      </c>
    </row>
    <row r="5554" spans="13:21" x14ac:dyDescent="0.4">
      <c r="M5554" s="35" t="s">
        <v>11548</v>
      </c>
      <c r="N5554" s="35" t="s">
        <v>52302</v>
      </c>
      <c r="O5554" s="35" t="s">
        <v>11549</v>
      </c>
      <c r="P5554" s="35" t="s">
        <v>34842</v>
      </c>
      <c r="Q5554" s="35" t="s">
        <v>29721</v>
      </c>
      <c r="R5554" s="35" t="s">
        <v>29719</v>
      </c>
      <c r="S5554" s="35" t="s">
        <v>11550</v>
      </c>
      <c r="T5554" s="36" t="s">
        <v>818</v>
      </c>
      <c r="U5554" s="39" t="str">
        <f>_xlfn.CONCAT(Tabel4[[#This Row],[Personnr.]],"-",Tabel4[[#This Row],[Afdeling]],"-",Tabel4[[#This Row],[ASS_Status]])</f>
        <v>32073-8340-Aktiv ansættelse</v>
      </c>
    </row>
    <row r="5555" spans="13:21" ht="33.75" x14ac:dyDescent="0.4">
      <c r="M5555" s="35" t="s">
        <v>11551</v>
      </c>
      <c r="N5555" s="35" t="s">
        <v>52303</v>
      </c>
      <c r="O5555" s="35" t="s">
        <v>11552</v>
      </c>
      <c r="P5555" s="35" t="s">
        <v>34843</v>
      </c>
      <c r="Q5555" s="35" t="s">
        <v>29718</v>
      </c>
      <c r="R5555" s="35" t="s">
        <v>29737</v>
      </c>
      <c r="S5555" s="35" t="s">
        <v>11553</v>
      </c>
      <c r="T5555" s="36" t="s">
        <v>36</v>
      </c>
      <c r="U5555" s="39" t="str">
        <f>_xlfn.CONCAT(Tabel4[[#This Row],[Personnr.]],"-",Tabel4[[#This Row],[Afdeling]],"-",Tabel4[[#This Row],[ASS_Status]])</f>
        <v>31243-0121-Inactive - Payroll Eligible</v>
      </c>
    </row>
    <row r="5556" spans="13:21" x14ac:dyDescent="0.4">
      <c r="M5556" s="35" t="s">
        <v>11554</v>
      </c>
      <c r="N5556" s="35" t="s">
        <v>52304</v>
      </c>
      <c r="O5556" s="35" t="s">
        <v>11555</v>
      </c>
      <c r="P5556" s="35" t="s">
        <v>34844</v>
      </c>
      <c r="Q5556" s="35" t="s">
        <v>29718</v>
      </c>
      <c r="R5556" s="35" t="s">
        <v>29761</v>
      </c>
      <c r="S5556" s="35" t="s">
        <v>11556</v>
      </c>
      <c r="T5556" s="36" t="s">
        <v>553</v>
      </c>
      <c r="U5556" s="39" t="str">
        <f>_xlfn.CONCAT(Tabel4[[#This Row],[Personnr.]],"-",Tabel4[[#This Row],[Afdeling]],"-",Tabel4[[#This Row],[ASS_Status]])</f>
        <v>30272-3500-Inactive - Payroll Eligible</v>
      </c>
    </row>
    <row r="5557" spans="13:21" x14ac:dyDescent="0.4">
      <c r="M5557" s="35" t="s">
        <v>11557</v>
      </c>
      <c r="N5557" s="35" t="s">
        <v>52305</v>
      </c>
      <c r="O5557" s="35" t="s">
        <v>11558</v>
      </c>
      <c r="P5557" s="35" t="s">
        <v>34845</v>
      </c>
      <c r="Q5557" s="35" t="s">
        <v>29721</v>
      </c>
      <c r="R5557" s="35" t="s">
        <v>29726</v>
      </c>
      <c r="S5557" s="35" t="s">
        <v>11559</v>
      </c>
      <c r="T5557" s="36" t="s">
        <v>618</v>
      </c>
      <c r="U5557" s="39" t="str">
        <f>_xlfn.CONCAT(Tabel4[[#This Row],[Personnr.]],"-",Tabel4[[#This Row],[Afdeling]],"-",Tabel4[[#This Row],[ASS_Status]])</f>
        <v>26125-4625-Aktiv ansættelse</v>
      </c>
    </row>
    <row r="5558" spans="13:21" x14ac:dyDescent="0.4">
      <c r="M5558" s="35" t="s">
        <v>11560</v>
      </c>
      <c r="N5558" s="35" t="s">
        <v>52306</v>
      </c>
      <c r="O5558" s="35" t="s">
        <v>11561</v>
      </c>
      <c r="P5558" s="35" t="s">
        <v>34846</v>
      </c>
      <c r="Q5558" s="35" t="s">
        <v>29718</v>
      </c>
      <c r="R5558" s="35" t="s">
        <v>29761</v>
      </c>
      <c r="S5558" s="35" t="s">
        <v>11562</v>
      </c>
      <c r="T5558" s="36" t="s">
        <v>26</v>
      </c>
      <c r="U5558" s="39" t="str">
        <f>_xlfn.CONCAT(Tabel4[[#This Row],[Personnr.]],"-",Tabel4[[#This Row],[Afdeling]],"-",Tabel4[[#This Row],[ASS_Status]])</f>
        <v>20603-0111-Inactive - Payroll Eligible</v>
      </c>
    </row>
    <row r="5559" spans="13:21" x14ac:dyDescent="0.4">
      <c r="M5559" s="35" t="s">
        <v>11560</v>
      </c>
      <c r="N5559" s="35"/>
      <c r="O5559" s="35"/>
      <c r="P5559" s="35" t="s">
        <v>34847</v>
      </c>
      <c r="Q5559" s="35" t="s">
        <v>29718</v>
      </c>
      <c r="R5559" s="35" t="s">
        <v>29761</v>
      </c>
      <c r="S5559" s="35" t="s">
        <v>11562</v>
      </c>
      <c r="T5559" s="36" t="s">
        <v>26</v>
      </c>
      <c r="U5559" s="39" t="str">
        <f>_xlfn.CONCAT(Tabel4[[#This Row],[Personnr.]],"-",Tabel4[[#This Row],[Afdeling]],"-",Tabel4[[#This Row],[ASS_Status]])</f>
        <v>-0111-Inactive - Payroll Eligible</v>
      </c>
    </row>
    <row r="5560" spans="13:21" x14ac:dyDescent="0.4">
      <c r="M5560" s="35" t="s">
        <v>11563</v>
      </c>
      <c r="N5560" s="35" t="s">
        <v>52307</v>
      </c>
      <c r="O5560" s="35" t="s">
        <v>11564</v>
      </c>
      <c r="P5560" s="35" t="s">
        <v>34848</v>
      </c>
      <c r="Q5560" s="35" t="s">
        <v>29718</v>
      </c>
      <c r="R5560" s="35" t="s">
        <v>29754</v>
      </c>
      <c r="S5560" s="35" t="s">
        <v>11565</v>
      </c>
      <c r="T5560" s="36" t="s">
        <v>827</v>
      </c>
      <c r="U5560" s="39" t="str">
        <f>_xlfn.CONCAT(Tabel4[[#This Row],[Personnr.]],"-",Tabel4[[#This Row],[Afdeling]],"-",Tabel4[[#This Row],[ASS_Status]])</f>
        <v>28624-8430-Inactive - Payroll Eligible</v>
      </c>
    </row>
    <row r="5561" spans="13:21" x14ac:dyDescent="0.4">
      <c r="M5561" s="35" t="s">
        <v>52308</v>
      </c>
      <c r="N5561" s="35" t="s">
        <v>52309</v>
      </c>
      <c r="O5561" s="35" t="s">
        <v>52310</v>
      </c>
      <c r="P5561" s="35" t="s">
        <v>52311</v>
      </c>
      <c r="Q5561" s="35" t="s">
        <v>29721</v>
      </c>
      <c r="R5561" s="35" t="s">
        <v>29748</v>
      </c>
      <c r="S5561" s="35" t="s">
        <v>52312</v>
      </c>
      <c r="T5561" s="36" t="s">
        <v>550</v>
      </c>
      <c r="U5561" s="39" t="str">
        <f>_xlfn.CONCAT(Tabel4[[#This Row],[Personnr.]],"-",Tabel4[[#This Row],[Afdeling]],"-",Tabel4[[#This Row],[ASS_Status]])</f>
        <v>37417-3452-Aktiv ansættelse</v>
      </c>
    </row>
    <row r="5562" spans="13:21" x14ac:dyDescent="0.4">
      <c r="M5562" s="35" t="s">
        <v>11566</v>
      </c>
      <c r="N5562" s="35" t="s">
        <v>52313</v>
      </c>
      <c r="O5562" s="35" t="s">
        <v>11567</v>
      </c>
      <c r="P5562" s="35" t="s">
        <v>34849</v>
      </c>
      <c r="Q5562" s="35" t="s">
        <v>29718</v>
      </c>
      <c r="R5562" s="35" t="s">
        <v>29745</v>
      </c>
      <c r="S5562" s="35" t="s">
        <v>11568</v>
      </c>
      <c r="T5562" s="36" t="s">
        <v>39</v>
      </c>
      <c r="U5562" s="39" t="str">
        <f>_xlfn.CONCAT(Tabel4[[#This Row],[Personnr.]],"-",Tabel4[[#This Row],[Afdeling]],"-",Tabel4[[#This Row],[ASS_Status]])</f>
        <v>33425-0132-Inactive - Payroll Eligible</v>
      </c>
    </row>
    <row r="5563" spans="13:21" x14ac:dyDescent="0.4">
      <c r="M5563" s="35" t="s">
        <v>11566</v>
      </c>
      <c r="N5563" s="35"/>
      <c r="O5563" s="35"/>
      <c r="P5563" s="35" t="s">
        <v>34850</v>
      </c>
      <c r="Q5563" s="35" t="s">
        <v>29718</v>
      </c>
      <c r="R5563" s="35" t="s">
        <v>29745</v>
      </c>
      <c r="S5563" s="35" t="s">
        <v>11568</v>
      </c>
      <c r="T5563" s="36" t="s">
        <v>39</v>
      </c>
      <c r="U5563" s="39" t="str">
        <f>_xlfn.CONCAT(Tabel4[[#This Row],[Personnr.]],"-",Tabel4[[#This Row],[Afdeling]],"-",Tabel4[[#This Row],[ASS_Status]])</f>
        <v>-0132-Inactive - Payroll Eligible</v>
      </c>
    </row>
    <row r="5564" spans="13:21" x14ac:dyDescent="0.4">
      <c r="M5564" s="35" t="s">
        <v>11566</v>
      </c>
      <c r="N5564" s="35"/>
      <c r="O5564" s="35"/>
      <c r="P5564" s="35" t="s">
        <v>52314</v>
      </c>
      <c r="Q5564" s="35" t="s">
        <v>29718</v>
      </c>
      <c r="R5564" s="35" t="s">
        <v>29745</v>
      </c>
      <c r="S5564" s="35" t="s">
        <v>11568</v>
      </c>
      <c r="T5564" s="36" t="s">
        <v>39</v>
      </c>
      <c r="U5564" s="39" t="str">
        <f>_xlfn.CONCAT(Tabel4[[#This Row],[Personnr.]],"-",Tabel4[[#This Row],[Afdeling]],"-",Tabel4[[#This Row],[ASS_Status]])</f>
        <v>-0132-Inactive - Payroll Eligible</v>
      </c>
    </row>
    <row r="5565" spans="13:21" x14ac:dyDescent="0.4">
      <c r="M5565" s="35" t="s">
        <v>11566</v>
      </c>
      <c r="N5565" s="35"/>
      <c r="O5565" s="35"/>
      <c r="P5565" s="35" t="s">
        <v>43236</v>
      </c>
      <c r="Q5565" s="35" t="s">
        <v>29718</v>
      </c>
      <c r="R5565" s="35" t="s">
        <v>29745</v>
      </c>
      <c r="S5565" s="35" t="s">
        <v>11568</v>
      </c>
      <c r="T5565" s="36" t="s">
        <v>39</v>
      </c>
      <c r="U5565" s="39" t="str">
        <f>_xlfn.CONCAT(Tabel4[[#This Row],[Personnr.]],"-",Tabel4[[#This Row],[Afdeling]],"-",Tabel4[[#This Row],[ASS_Status]])</f>
        <v>-0132-Inactive - Payroll Eligible</v>
      </c>
    </row>
    <row r="5566" spans="13:21" ht="33.75" x14ac:dyDescent="0.4">
      <c r="M5566" s="35" t="s">
        <v>11569</v>
      </c>
      <c r="N5566" s="35" t="s">
        <v>52315</v>
      </c>
      <c r="O5566" s="35" t="s">
        <v>11570</v>
      </c>
      <c r="P5566" s="35" t="s">
        <v>34851</v>
      </c>
      <c r="Q5566" s="35" t="s">
        <v>29718</v>
      </c>
      <c r="R5566" s="35" t="s">
        <v>29745</v>
      </c>
      <c r="S5566" s="35" t="s">
        <v>11571</v>
      </c>
      <c r="T5566" s="36" t="s">
        <v>67</v>
      </c>
      <c r="U5566" s="39" t="str">
        <f>_xlfn.CONCAT(Tabel4[[#This Row],[Personnr.]],"-",Tabel4[[#This Row],[Afdeling]],"-",Tabel4[[#This Row],[ASS_Status]])</f>
        <v>30061-1061-Inactive - Payroll Eligible</v>
      </c>
    </row>
    <row r="5567" spans="13:21" ht="33.75" x14ac:dyDescent="0.4">
      <c r="M5567" s="35" t="s">
        <v>11569</v>
      </c>
      <c r="N5567" s="35"/>
      <c r="O5567" s="35"/>
      <c r="P5567" s="35" t="s">
        <v>43237</v>
      </c>
      <c r="Q5567" s="35" t="s">
        <v>29718</v>
      </c>
      <c r="R5567" s="35" t="s">
        <v>29745</v>
      </c>
      <c r="S5567" s="35" t="s">
        <v>11571</v>
      </c>
      <c r="T5567" s="36" t="s">
        <v>350</v>
      </c>
      <c r="U5567" s="39" t="str">
        <f>_xlfn.CONCAT(Tabel4[[#This Row],[Personnr.]],"-",Tabel4[[#This Row],[Afdeling]],"-",Tabel4[[#This Row],[ASS_Status]])</f>
        <v>-2810-Inactive - Payroll Eligible</v>
      </c>
    </row>
    <row r="5568" spans="13:21" ht="33.75" x14ac:dyDescent="0.4">
      <c r="M5568" s="35" t="s">
        <v>11569</v>
      </c>
      <c r="N5568" s="35"/>
      <c r="O5568" s="35"/>
      <c r="P5568" s="35" t="s">
        <v>52316</v>
      </c>
      <c r="Q5568" s="35" t="s">
        <v>29718</v>
      </c>
      <c r="R5568" s="35" t="s">
        <v>29745</v>
      </c>
      <c r="S5568" s="35" t="s">
        <v>11571</v>
      </c>
      <c r="T5568" s="36" t="s">
        <v>350</v>
      </c>
      <c r="U5568" s="39" t="str">
        <f>_xlfn.CONCAT(Tabel4[[#This Row],[Personnr.]],"-",Tabel4[[#This Row],[Afdeling]],"-",Tabel4[[#This Row],[ASS_Status]])</f>
        <v>-2810-Inactive - Payroll Eligible</v>
      </c>
    </row>
    <row r="5569" spans="13:21" x14ac:dyDescent="0.4">
      <c r="M5569" s="35" t="s">
        <v>44805</v>
      </c>
      <c r="N5569" s="35" t="s">
        <v>52317</v>
      </c>
      <c r="O5569" s="35" t="s">
        <v>44806</v>
      </c>
      <c r="P5569" s="35" t="s">
        <v>43238</v>
      </c>
      <c r="Q5569" s="35" t="s">
        <v>29718</v>
      </c>
      <c r="R5569" s="35" t="s">
        <v>29745</v>
      </c>
      <c r="S5569" s="35" t="s">
        <v>43239</v>
      </c>
      <c r="T5569" s="36" t="s">
        <v>577</v>
      </c>
      <c r="U5569" s="39" t="str">
        <f>_xlfn.CONCAT(Tabel4[[#This Row],[Personnr.]],"-",Tabel4[[#This Row],[Afdeling]],"-",Tabel4[[#This Row],[ASS_Status]])</f>
        <v>35984-4110-Inactive - Payroll Eligible</v>
      </c>
    </row>
    <row r="5570" spans="13:21" ht="33.75" x14ac:dyDescent="0.4">
      <c r="M5570" s="35" t="s">
        <v>11572</v>
      </c>
      <c r="N5570" s="35" t="s">
        <v>52318</v>
      </c>
      <c r="O5570" s="35" t="s">
        <v>11573</v>
      </c>
      <c r="P5570" s="35" t="s">
        <v>34852</v>
      </c>
      <c r="Q5570" s="35" t="s">
        <v>29721</v>
      </c>
      <c r="R5570" s="35" t="s">
        <v>29722</v>
      </c>
      <c r="S5570" s="35" t="s">
        <v>11574</v>
      </c>
      <c r="T5570" s="36" t="s">
        <v>622</v>
      </c>
      <c r="U5570" s="39" t="str">
        <f>_xlfn.CONCAT(Tabel4[[#This Row],[Personnr.]],"-",Tabel4[[#This Row],[Afdeling]],"-",Tabel4[[#This Row],[ASS_Status]])</f>
        <v>238-4635-Aktiv ansættelse</v>
      </c>
    </row>
    <row r="5571" spans="13:21" x14ac:dyDescent="0.4">
      <c r="M5571" s="35" t="s">
        <v>11575</v>
      </c>
      <c r="N5571" s="35" t="s">
        <v>52319</v>
      </c>
      <c r="O5571" s="35" t="s">
        <v>11576</v>
      </c>
      <c r="P5571" s="35" t="s">
        <v>34853</v>
      </c>
      <c r="Q5571" s="35" t="s">
        <v>29721</v>
      </c>
      <c r="R5571" s="35" t="s">
        <v>29724</v>
      </c>
      <c r="S5571" s="35" t="s">
        <v>11577</v>
      </c>
      <c r="T5571" s="36" t="s">
        <v>47946</v>
      </c>
      <c r="U5571" s="39" t="str">
        <f>_xlfn.CONCAT(Tabel4[[#This Row],[Personnr.]],"-",Tabel4[[#This Row],[Afdeling]],"-",Tabel4[[#This Row],[ASS_Status]])</f>
        <v>11531-6254-Aktiv ansættelse</v>
      </c>
    </row>
    <row r="5572" spans="13:21" x14ac:dyDescent="0.4">
      <c r="M5572" s="35" t="s">
        <v>11578</v>
      </c>
      <c r="N5572" s="35" t="s">
        <v>52320</v>
      </c>
      <c r="O5572" s="35" t="s">
        <v>11579</v>
      </c>
      <c r="P5572" s="35" t="s">
        <v>34854</v>
      </c>
      <c r="Q5572" s="35" t="s">
        <v>29721</v>
      </c>
      <c r="R5572" s="35" t="s">
        <v>29726</v>
      </c>
      <c r="S5572" s="35" t="s">
        <v>11580</v>
      </c>
      <c r="T5572" s="36" t="s">
        <v>854</v>
      </c>
      <c r="U5572" s="39" t="str">
        <f>_xlfn.CONCAT(Tabel4[[#This Row],[Personnr.]],"-",Tabel4[[#This Row],[Afdeling]],"-",Tabel4[[#This Row],[ASS_Status]])</f>
        <v>16126-8612-Aktiv ansættelse</v>
      </c>
    </row>
    <row r="5573" spans="13:21" x14ac:dyDescent="0.4">
      <c r="M5573" s="35" t="s">
        <v>11581</v>
      </c>
      <c r="N5573" s="35" t="s">
        <v>52321</v>
      </c>
      <c r="O5573" s="35" t="s">
        <v>11582</v>
      </c>
      <c r="P5573" s="35" t="s">
        <v>34855</v>
      </c>
      <c r="Q5573" s="35" t="s">
        <v>29718</v>
      </c>
      <c r="R5573" s="35" t="s">
        <v>29731</v>
      </c>
      <c r="S5573" s="35" t="s">
        <v>11583</v>
      </c>
      <c r="T5573" s="36" t="s">
        <v>807</v>
      </c>
      <c r="U5573" s="39" t="str">
        <f>_xlfn.CONCAT(Tabel4[[#This Row],[Personnr.]],"-",Tabel4[[#This Row],[Afdeling]],"-",Tabel4[[#This Row],[ASS_Status]])</f>
        <v>31448-8282-Inactive - Payroll Eligible</v>
      </c>
    </row>
    <row r="5574" spans="13:21" x14ac:dyDescent="0.4">
      <c r="M5574" s="35" t="s">
        <v>11584</v>
      </c>
      <c r="N5574" s="35" t="s">
        <v>52322</v>
      </c>
      <c r="O5574" s="35" t="s">
        <v>11585</v>
      </c>
      <c r="P5574" s="35" t="s">
        <v>34856</v>
      </c>
      <c r="Q5574" s="35" t="s">
        <v>29721</v>
      </c>
      <c r="R5574" s="35" t="s">
        <v>29791</v>
      </c>
      <c r="S5574" s="35" t="s">
        <v>11586</v>
      </c>
      <c r="T5574" s="36" t="s">
        <v>683</v>
      </c>
      <c r="U5574" s="39" t="str">
        <f>_xlfn.CONCAT(Tabel4[[#This Row],[Personnr.]],"-",Tabel4[[#This Row],[Afdeling]],"-",Tabel4[[#This Row],[ASS_Status]])</f>
        <v>14986-5600-Aktiv ansættelse</v>
      </c>
    </row>
    <row r="5575" spans="13:21" x14ac:dyDescent="0.4">
      <c r="M5575" s="35" t="s">
        <v>11587</v>
      </c>
      <c r="N5575" s="35" t="s">
        <v>52323</v>
      </c>
      <c r="O5575" s="35" t="s">
        <v>11588</v>
      </c>
      <c r="P5575" s="35" t="s">
        <v>34857</v>
      </c>
      <c r="Q5575" s="35" t="s">
        <v>29721</v>
      </c>
      <c r="R5575" s="35" t="s">
        <v>29729</v>
      </c>
      <c r="S5575" s="35" t="s">
        <v>11589</v>
      </c>
      <c r="T5575" s="36" t="s">
        <v>33</v>
      </c>
      <c r="U5575" s="39" t="str">
        <f>_xlfn.CONCAT(Tabel4[[#This Row],[Personnr.]],"-",Tabel4[[#This Row],[Afdeling]],"-",Tabel4[[#This Row],[ASS_Status]])</f>
        <v>23298-0118-Aktiv ansættelse</v>
      </c>
    </row>
    <row r="5576" spans="13:21" x14ac:dyDescent="0.4">
      <c r="M5576" s="35" t="s">
        <v>11590</v>
      </c>
      <c r="N5576" s="35" t="s">
        <v>52324</v>
      </c>
      <c r="O5576" s="35" t="s">
        <v>11591</v>
      </c>
      <c r="P5576" s="35" t="s">
        <v>34858</v>
      </c>
      <c r="Q5576" s="35" t="s">
        <v>29721</v>
      </c>
      <c r="R5576" s="35" t="s">
        <v>29722</v>
      </c>
      <c r="S5576" s="35" t="s">
        <v>11592</v>
      </c>
      <c r="T5576" s="36" t="s">
        <v>89</v>
      </c>
      <c r="U5576" s="39" t="str">
        <f>_xlfn.CONCAT(Tabel4[[#This Row],[Personnr.]],"-",Tabel4[[#This Row],[Afdeling]],"-",Tabel4[[#This Row],[ASS_Status]])</f>
        <v>2266-1130-Aktiv ansættelse</v>
      </c>
    </row>
    <row r="5577" spans="13:21" x14ac:dyDescent="0.4">
      <c r="M5577" s="35" t="s">
        <v>11593</v>
      </c>
      <c r="N5577" s="35" t="s">
        <v>52325</v>
      </c>
      <c r="O5577" s="35" t="s">
        <v>11594</v>
      </c>
      <c r="P5577" s="35" t="s">
        <v>34859</v>
      </c>
      <c r="Q5577" s="35" t="s">
        <v>29718</v>
      </c>
      <c r="R5577" s="35" t="s">
        <v>29737</v>
      </c>
      <c r="S5577" s="35" t="s">
        <v>11595</v>
      </c>
      <c r="T5577" s="36" t="s">
        <v>395</v>
      </c>
      <c r="U5577" s="39" t="str">
        <f>_xlfn.CONCAT(Tabel4[[#This Row],[Personnr.]],"-",Tabel4[[#This Row],[Afdeling]],"-",Tabel4[[#This Row],[ASS_Status]])</f>
        <v>9725-2996-Inactive - Payroll Eligible</v>
      </c>
    </row>
    <row r="5578" spans="13:21" x14ac:dyDescent="0.4">
      <c r="M5578" s="35" t="s">
        <v>52326</v>
      </c>
      <c r="N5578" s="35" t="s">
        <v>52327</v>
      </c>
      <c r="O5578" s="35" t="s">
        <v>52328</v>
      </c>
      <c r="P5578" s="35" t="s">
        <v>52329</v>
      </c>
      <c r="Q5578" s="35" t="s">
        <v>29721</v>
      </c>
      <c r="R5578" s="35" t="s">
        <v>29748</v>
      </c>
      <c r="S5578" s="35" t="s">
        <v>52330</v>
      </c>
      <c r="T5578" s="36" t="s">
        <v>359</v>
      </c>
      <c r="U5578" s="39" t="str">
        <f>_xlfn.CONCAT(Tabel4[[#This Row],[Personnr.]],"-",Tabel4[[#This Row],[Afdeling]],"-",Tabel4[[#This Row],[ASS_Status]])</f>
        <v>37579-2824-Aktiv ansættelse</v>
      </c>
    </row>
    <row r="5579" spans="13:21" x14ac:dyDescent="0.4">
      <c r="M5579" s="35" t="s">
        <v>11596</v>
      </c>
      <c r="N5579" s="35" t="s">
        <v>52331</v>
      </c>
      <c r="O5579" s="35" t="s">
        <v>11597</v>
      </c>
      <c r="P5579" s="35" t="s">
        <v>34860</v>
      </c>
      <c r="Q5579" s="35" t="s">
        <v>29718</v>
      </c>
      <c r="R5579" s="35" t="s">
        <v>29737</v>
      </c>
      <c r="S5579" s="35" t="s">
        <v>11598</v>
      </c>
      <c r="T5579" s="36" t="s">
        <v>315</v>
      </c>
      <c r="U5579" s="39" t="str">
        <f>_xlfn.CONCAT(Tabel4[[#This Row],[Personnr.]],"-",Tabel4[[#This Row],[Afdeling]],"-",Tabel4[[#This Row],[ASS_Status]])</f>
        <v>25842-2761-Inactive - Payroll Eligible</v>
      </c>
    </row>
    <row r="5580" spans="13:21" ht="33.75" x14ac:dyDescent="0.4">
      <c r="M5580" s="35" t="s">
        <v>11599</v>
      </c>
      <c r="N5580" s="35" t="s">
        <v>52332</v>
      </c>
      <c r="O5580" s="35" t="s">
        <v>11600</v>
      </c>
      <c r="P5580" s="35" t="s">
        <v>34861</v>
      </c>
      <c r="Q5580" s="35" t="s">
        <v>29718</v>
      </c>
      <c r="R5580" s="35" t="s">
        <v>29737</v>
      </c>
      <c r="S5580" s="35" t="s">
        <v>11601</v>
      </c>
      <c r="T5580" s="36" t="s">
        <v>242</v>
      </c>
      <c r="U5580" s="39" t="str">
        <f>_xlfn.CONCAT(Tabel4[[#This Row],[Personnr.]],"-",Tabel4[[#This Row],[Afdeling]],"-",Tabel4[[#This Row],[ASS_Status]])</f>
        <v>29849-2511-Inactive - Payroll Eligible</v>
      </c>
    </row>
    <row r="5581" spans="13:21" x14ac:dyDescent="0.4">
      <c r="M5581" s="35" t="s">
        <v>11602</v>
      </c>
      <c r="N5581" s="35" t="s">
        <v>52333</v>
      </c>
      <c r="O5581" s="35" t="s">
        <v>11603</v>
      </c>
      <c r="P5581" s="35" t="s">
        <v>34862</v>
      </c>
      <c r="Q5581" s="35" t="s">
        <v>29718</v>
      </c>
      <c r="R5581" s="35" t="s">
        <v>29857</v>
      </c>
      <c r="S5581" s="35" t="s">
        <v>11604</v>
      </c>
      <c r="T5581" s="36" t="s">
        <v>725</v>
      </c>
      <c r="U5581" s="39" t="str">
        <f>_xlfn.CONCAT(Tabel4[[#This Row],[Personnr.]],"-",Tabel4[[#This Row],[Afdeling]],"-",Tabel4[[#This Row],[ASS_Status]])</f>
        <v>19099-6265-Inactive - Payroll Eligible</v>
      </c>
    </row>
    <row r="5582" spans="13:21" x14ac:dyDescent="0.4">
      <c r="M5582" s="35" t="s">
        <v>11605</v>
      </c>
      <c r="N5582" s="35" t="s">
        <v>52334</v>
      </c>
      <c r="O5582" s="35" t="s">
        <v>11606</v>
      </c>
      <c r="P5582" s="35" t="s">
        <v>34863</v>
      </c>
      <c r="Q5582" s="35" t="s">
        <v>29718</v>
      </c>
      <c r="R5582" s="35" t="s">
        <v>29737</v>
      </c>
      <c r="S5582" s="35" t="s">
        <v>11607</v>
      </c>
      <c r="T5582" s="36" t="s">
        <v>378</v>
      </c>
      <c r="U5582" s="39" t="str">
        <f>_xlfn.CONCAT(Tabel4[[#This Row],[Personnr.]],"-",Tabel4[[#This Row],[Afdeling]],"-",Tabel4[[#This Row],[ASS_Status]])</f>
        <v>26900-2900-Inactive - Payroll Eligible</v>
      </c>
    </row>
    <row r="5583" spans="13:21" ht="33.75" x14ac:dyDescent="0.4">
      <c r="M5583" s="35" t="s">
        <v>44807</v>
      </c>
      <c r="N5583" s="35" t="s">
        <v>52335</v>
      </c>
      <c r="O5583" s="35" t="s">
        <v>44808</v>
      </c>
      <c r="P5583" s="35" t="s">
        <v>43240</v>
      </c>
      <c r="Q5583" s="35" t="s">
        <v>29718</v>
      </c>
      <c r="R5583" s="35" t="s">
        <v>29761</v>
      </c>
      <c r="S5583" s="35" t="s">
        <v>43241</v>
      </c>
      <c r="T5583" s="36" t="s">
        <v>551</v>
      </c>
      <c r="U5583" s="39" t="str">
        <f>_xlfn.CONCAT(Tabel4[[#This Row],[Personnr.]],"-",Tabel4[[#This Row],[Afdeling]],"-",Tabel4[[#This Row],[ASS_Status]])</f>
        <v>35685-3453-Inactive - Payroll Eligible</v>
      </c>
    </row>
    <row r="5584" spans="13:21" x14ac:dyDescent="0.4">
      <c r="M5584" s="35" t="s">
        <v>11608</v>
      </c>
      <c r="N5584" s="35" t="s">
        <v>52336</v>
      </c>
      <c r="O5584" s="35" t="s">
        <v>11609</v>
      </c>
      <c r="P5584" s="35" t="s">
        <v>34864</v>
      </c>
      <c r="Q5584" s="35" t="s">
        <v>29718</v>
      </c>
      <c r="R5584" s="35" t="s">
        <v>29748</v>
      </c>
      <c r="S5584" s="35" t="s">
        <v>43242</v>
      </c>
      <c r="T5584" s="36" t="s">
        <v>180</v>
      </c>
      <c r="U5584" s="39" t="str">
        <f>_xlfn.CONCAT(Tabel4[[#This Row],[Personnr.]],"-",Tabel4[[#This Row],[Afdeling]],"-",Tabel4[[#This Row],[ASS_Status]])</f>
        <v>26885-2368-Inactive - Payroll Eligible</v>
      </c>
    </row>
    <row r="5585" spans="13:21" x14ac:dyDescent="0.4">
      <c r="M5585" s="35" t="s">
        <v>11608</v>
      </c>
      <c r="N5585" s="35"/>
      <c r="O5585" s="35"/>
      <c r="P5585" s="35" t="s">
        <v>43243</v>
      </c>
      <c r="Q5585" s="35" t="s">
        <v>29721</v>
      </c>
      <c r="R5585" s="35" t="s">
        <v>29737</v>
      </c>
      <c r="S5585" s="35" t="s">
        <v>43242</v>
      </c>
      <c r="T5585" s="36" t="s">
        <v>180</v>
      </c>
      <c r="U5585" s="39" t="str">
        <f>_xlfn.CONCAT(Tabel4[[#This Row],[Personnr.]],"-",Tabel4[[#This Row],[Afdeling]],"-",Tabel4[[#This Row],[ASS_Status]])</f>
        <v>-2368-Aktiv ansættelse</v>
      </c>
    </row>
    <row r="5586" spans="13:21" ht="33.75" x14ac:dyDescent="0.4">
      <c r="M5586" s="35" t="s">
        <v>11610</v>
      </c>
      <c r="N5586" s="35" t="s">
        <v>52337</v>
      </c>
      <c r="O5586" s="35" t="s">
        <v>11611</v>
      </c>
      <c r="P5586" s="35" t="s">
        <v>34865</v>
      </c>
      <c r="Q5586" s="35" t="s">
        <v>29721</v>
      </c>
      <c r="R5586" s="35" t="s">
        <v>29748</v>
      </c>
      <c r="S5586" s="35" t="s">
        <v>11612</v>
      </c>
      <c r="T5586" s="36" t="s">
        <v>582</v>
      </c>
      <c r="U5586" s="39" t="str">
        <f>_xlfn.CONCAT(Tabel4[[#This Row],[Personnr.]],"-",Tabel4[[#This Row],[Afdeling]],"-",Tabel4[[#This Row],[ASS_Status]])</f>
        <v>31232-4150-Aktiv ansættelse</v>
      </c>
    </row>
    <row r="5587" spans="13:21" x14ac:dyDescent="0.4">
      <c r="M5587" s="35" t="s">
        <v>11613</v>
      </c>
      <c r="N5587" s="35" t="s">
        <v>52338</v>
      </c>
      <c r="O5587" s="35" t="s">
        <v>11614</v>
      </c>
      <c r="P5587" s="35" t="s">
        <v>34866</v>
      </c>
      <c r="Q5587" s="35" t="s">
        <v>29718</v>
      </c>
      <c r="R5587" s="35" t="s">
        <v>42541</v>
      </c>
      <c r="S5587" s="35" t="s">
        <v>11615</v>
      </c>
      <c r="T5587" s="36" t="s">
        <v>361</v>
      </c>
      <c r="U5587" s="39" t="str">
        <f>_xlfn.CONCAT(Tabel4[[#This Row],[Personnr.]],"-",Tabel4[[#This Row],[Afdeling]],"-",Tabel4[[#This Row],[ASS_Status]])</f>
        <v>33331-2826-Inactive - Payroll Eligible</v>
      </c>
    </row>
    <row r="5588" spans="13:21" x14ac:dyDescent="0.4">
      <c r="M5588" s="35" t="s">
        <v>11616</v>
      </c>
      <c r="N5588" s="35" t="s">
        <v>52339</v>
      </c>
      <c r="O5588" s="35" t="s">
        <v>11617</v>
      </c>
      <c r="P5588" s="35" t="s">
        <v>34867</v>
      </c>
      <c r="Q5588" s="35" t="s">
        <v>29718</v>
      </c>
      <c r="R5588" s="35" t="s">
        <v>29748</v>
      </c>
      <c r="S5588" s="35" t="s">
        <v>11618</v>
      </c>
      <c r="T5588" s="36" t="s">
        <v>263</v>
      </c>
      <c r="U5588" s="39" t="str">
        <f>_xlfn.CONCAT(Tabel4[[#This Row],[Personnr.]],"-",Tabel4[[#This Row],[Afdeling]],"-",Tabel4[[#This Row],[ASS_Status]])</f>
        <v>22526-2610-Inactive - Payroll Eligible</v>
      </c>
    </row>
    <row r="5589" spans="13:21" x14ac:dyDescent="0.4">
      <c r="M5589" s="35" t="s">
        <v>44809</v>
      </c>
      <c r="N5589" s="35" t="s">
        <v>52340</v>
      </c>
      <c r="O5589" s="35" t="s">
        <v>34868</v>
      </c>
      <c r="P5589" s="35" t="s">
        <v>34869</v>
      </c>
      <c r="Q5589" s="35" t="s">
        <v>29721</v>
      </c>
      <c r="R5589" s="35" t="s">
        <v>29748</v>
      </c>
      <c r="S5589" s="35" t="s">
        <v>34870</v>
      </c>
      <c r="T5589" s="36" t="s">
        <v>45951</v>
      </c>
      <c r="U5589" s="39" t="str">
        <f>_xlfn.CONCAT(Tabel4[[#This Row],[Personnr.]],"-",Tabel4[[#This Row],[Afdeling]],"-",Tabel4[[#This Row],[ASS_Status]])</f>
        <v>35442-2921-Aktiv ansættelse</v>
      </c>
    </row>
    <row r="5590" spans="13:21" ht="33.75" x14ac:dyDescent="0.4">
      <c r="M5590" s="35" t="s">
        <v>11619</v>
      </c>
      <c r="N5590" s="35" t="s">
        <v>52341</v>
      </c>
      <c r="O5590" s="35" t="s">
        <v>11620</v>
      </c>
      <c r="P5590" s="35" t="s">
        <v>34871</v>
      </c>
      <c r="Q5590" s="35" t="s">
        <v>29718</v>
      </c>
      <c r="R5590" s="35" t="s">
        <v>29748</v>
      </c>
      <c r="S5590" s="35" t="s">
        <v>11621</v>
      </c>
      <c r="T5590" s="36" t="s">
        <v>371</v>
      </c>
      <c r="U5590" s="39" t="str">
        <f>_xlfn.CONCAT(Tabel4[[#This Row],[Personnr.]],"-",Tabel4[[#This Row],[Afdeling]],"-",Tabel4[[#This Row],[ASS_Status]])</f>
        <v>26188-2841-Inactive - Payroll Eligible</v>
      </c>
    </row>
    <row r="5591" spans="13:21" x14ac:dyDescent="0.4">
      <c r="M5591" s="35" t="s">
        <v>34872</v>
      </c>
      <c r="N5591" s="35" t="s">
        <v>52342</v>
      </c>
      <c r="O5591" s="35" t="s">
        <v>34873</v>
      </c>
      <c r="P5591" s="35" t="s">
        <v>34874</v>
      </c>
      <c r="Q5591" s="35" t="s">
        <v>29718</v>
      </c>
      <c r="R5591" s="35" t="s">
        <v>29761</v>
      </c>
      <c r="S5591" s="35" t="s">
        <v>34875</v>
      </c>
      <c r="T5591" s="36" t="s">
        <v>168</v>
      </c>
      <c r="U5591" s="39" t="str">
        <f>_xlfn.CONCAT(Tabel4[[#This Row],[Personnr.]],"-",Tabel4[[#This Row],[Afdeling]],"-",Tabel4[[#This Row],[ASS_Status]])</f>
        <v>35232-2336-Inactive - Payroll Eligible</v>
      </c>
    </row>
    <row r="5592" spans="13:21" x14ac:dyDescent="0.4">
      <c r="M5592" s="35" t="s">
        <v>11622</v>
      </c>
      <c r="N5592" s="35" t="s">
        <v>52343</v>
      </c>
      <c r="O5592" s="35" t="s">
        <v>11623</v>
      </c>
      <c r="P5592" s="35" t="s">
        <v>34876</v>
      </c>
      <c r="Q5592" s="35" t="s">
        <v>29718</v>
      </c>
      <c r="R5592" s="35" t="s">
        <v>29745</v>
      </c>
      <c r="S5592" s="35" t="s">
        <v>11624</v>
      </c>
      <c r="T5592" s="36" t="s">
        <v>586</v>
      </c>
      <c r="U5592" s="39" t="str">
        <f>_xlfn.CONCAT(Tabel4[[#This Row],[Personnr.]],"-",Tabel4[[#This Row],[Afdeling]],"-",Tabel4[[#This Row],[ASS_Status]])</f>
        <v>33583-4200-Inactive - Payroll Eligible</v>
      </c>
    </row>
    <row r="5593" spans="13:21" x14ac:dyDescent="0.4">
      <c r="M5593" s="35" t="s">
        <v>11622</v>
      </c>
      <c r="N5593" s="35"/>
      <c r="O5593" s="35"/>
      <c r="P5593" s="35" t="s">
        <v>43244</v>
      </c>
      <c r="Q5593" s="35" t="s">
        <v>29718</v>
      </c>
      <c r="R5593" s="35" t="s">
        <v>29745</v>
      </c>
      <c r="S5593" s="35" t="s">
        <v>11624</v>
      </c>
      <c r="T5593" s="36" t="s">
        <v>586</v>
      </c>
      <c r="U5593" s="39" t="str">
        <f>_xlfn.CONCAT(Tabel4[[#This Row],[Personnr.]],"-",Tabel4[[#This Row],[Afdeling]],"-",Tabel4[[#This Row],[ASS_Status]])</f>
        <v>-4200-Inactive - Payroll Eligible</v>
      </c>
    </row>
    <row r="5594" spans="13:21" ht="33.75" x14ac:dyDescent="0.4">
      <c r="M5594" s="35" t="s">
        <v>11625</v>
      </c>
      <c r="N5594" s="35" t="s">
        <v>52344</v>
      </c>
      <c r="O5594" s="35" t="s">
        <v>11627</v>
      </c>
      <c r="P5594" s="35" t="s">
        <v>34877</v>
      </c>
      <c r="Q5594" s="35" t="s">
        <v>29718</v>
      </c>
      <c r="R5594" s="35" t="s">
        <v>29745</v>
      </c>
      <c r="S5594" s="35" t="s">
        <v>11626</v>
      </c>
      <c r="T5594" s="36" t="s">
        <v>586</v>
      </c>
      <c r="U5594" s="39" t="str">
        <f>_xlfn.CONCAT(Tabel4[[#This Row],[Personnr.]],"-",Tabel4[[#This Row],[Afdeling]],"-",Tabel4[[#This Row],[ASS_Status]])</f>
        <v>33584-4200-Inactive - Payroll Eligible</v>
      </c>
    </row>
    <row r="5595" spans="13:21" ht="33.75" x14ac:dyDescent="0.4">
      <c r="M5595" s="35" t="s">
        <v>11625</v>
      </c>
      <c r="N5595" s="35"/>
      <c r="O5595" s="35"/>
      <c r="P5595" s="35" t="s">
        <v>34878</v>
      </c>
      <c r="Q5595" s="35" t="s">
        <v>29718</v>
      </c>
      <c r="R5595" s="35" t="s">
        <v>29745</v>
      </c>
      <c r="S5595" s="35" t="s">
        <v>11626</v>
      </c>
      <c r="T5595" s="36" t="s">
        <v>586</v>
      </c>
      <c r="U5595" s="39" t="str">
        <f>_xlfn.CONCAT(Tabel4[[#This Row],[Personnr.]],"-",Tabel4[[#This Row],[Afdeling]],"-",Tabel4[[#This Row],[ASS_Status]])</f>
        <v>-4200-Inactive - Payroll Eligible</v>
      </c>
    </row>
    <row r="5596" spans="13:21" ht="33.75" x14ac:dyDescent="0.4">
      <c r="M5596" s="35" t="s">
        <v>11625</v>
      </c>
      <c r="N5596" s="35"/>
      <c r="O5596" s="35"/>
      <c r="P5596" s="35" t="s">
        <v>43245</v>
      </c>
      <c r="Q5596" s="35" t="s">
        <v>29718</v>
      </c>
      <c r="R5596" s="35" t="s">
        <v>29745</v>
      </c>
      <c r="S5596" s="35" t="s">
        <v>11626</v>
      </c>
      <c r="T5596" s="36" t="s">
        <v>39</v>
      </c>
      <c r="U5596" s="39" t="str">
        <f>_xlfn.CONCAT(Tabel4[[#This Row],[Personnr.]],"-",Tabel4[[#This Row],[Afdeling]],"-",Tabel4[[#This Row],[ASS_Status]])</f>
        <v>-0132-Inactive - Payroll Eligible</v>
      </c>
    </row>
    <row r="5597" spans="13:21" ht="33.75" x14ac:dyDescent="0.4">
      <c r="M5597" s="35" t="s">
        <v>11625</v>
      </c>
      <c r="N5597" s="35"/>
      <c r="O5597" s="35"/>
      <c r="P5597" s="35" t="s">
        <v>43246</v>
      </c>
      <c r="Q5597" s="35" t="s">
        <v>29718</v>
      </c>
      <c r="R5597" s="35" t="s">
        <v>29745</v>
      </c>
      <c r="S5597" s="35" t="s">
        <v>11626</v>
      </c>
      <c r="T5597" s="36" t="s">
        <v>39</v>
      </c>
      <c r="U5597" s="39" t="str">
        <f>_xlfn.CONCAT(Tabel4[[#This Row],[Personnr.]],"-",Tabel4[[#This Row],[Afdeling]],"-",Tabel4[[#This Row],[ASS_Status]])</f>
        <v>-0132-Inactive - Payroll Eligible</v>
      </c>
    </row>
    <row r="5598" spans="13:21" x14ac:dyDescent="0.4">
      <c r="M5598" s="35" t="s">
        <v>27996</v>
      </c>
      <c r="N5598" s="35" t="s">
        <v>52345</v>
      </c>
      <c r="O5598" s="35" t="s">
        <v>27997</v>
      </c>
      <c r="P5598" s="35" t="s">
        <v>34879</v>
      </c>
      <c r="Q5598" s="35" t="s">
        <v>29718</v>
      </c>
      <c r="R5598" s="35" t="s">
        <v>29745</v>
      </c>
      <c r="S5598" s="35" t="s">
        <v>27998</v>
      </c>
      <c r="T5598" s="36" t="s">
        <v>85</v>
      </c>
      <c r="U5598" s="39" t="str">
        <f>_xlfn.CONCAT(Tabel4[[#This Row],[Personnr.]],"-",Tabel4[[#This Row],[Afdeling]],"-",Tabel4[[#This Row],[ASS_Status]])</f>
        <v>34280-1118-Inactive - Payroll Eligible</v>
      </c>
    </row>
    <row r="5599" spans="13:21" x14ac:dyDescent="0.4">
      <c r="M5599" s="35" t="s">
        <v>52346</v>
      </c>
      <c r="N5599" s="35" t="s">
        <v>52347</v>
      </c>
      <c r="O5599" s="35" t="s">
        <v>52348</v>
      </c>
      <c r="P5599" s="35" t="s">
        <v>52349</v>
      </c>
      <c r="Q5599" s="35" t="s">
        <v>29721</v>
      </c>
      <c r="R5599" s="35" t="s">
        <v>29748</v>
      </c>
      <c r="S5599" s="35" t="s">
        <v>52350</v>
      </c>
      <c r="T5599" s="36" t="s">
        <v>47</v>
      </c>
      <c r="U5599" s="39" t="str">
        <f>_xlfn.CONCAT(Tabel4[[#This Row],[Personnr.]],"-",Tabel4[[#This Row],[Afdeling]],"-",Tabel4[[#This Row],[ASS_Status]])</f>
        <v>36637-1021-Aktiv ansættelse</v>
      </c>
    </row>
    <row r="5600" spans="13:21" x14ac:dyDescent="0.4">
      <c r="M5600" s="35" t="s">
        <v>34880</v>
      </c>
      <c r="N5600" s="35" t="s">
        <v>52351</v>
      </c>
      <c r="O5600" s="35" t="s">
        <v>34881</v>
      </c>
      <c r="P5600" s="35" t="s">
        <v>34882</v>
      </c>
      <c r="Q5600" s="35" t="s">
        <v>29718</v>
      </c>
      <c r="R5600" s="35" t="s">
        <v>29754</v>
      </c>
      <c r="S5600" s="35" t="s">
        <v>34883</v>
      </c>
      <c r="T5600" s="36" t="s">
        <v>454</v>
      </c>
      <c r="U5600" s="39" t="str">
        <f>_xlfn.CONCAT(Tabel4[[#This Row],[Personnr.]],"-",Tabel4[[#This Row],[Afdeling]],"-",Tabel4[[#This Row],[ASS_Status]])</f>
        <v>35527-3130-Inactive - Payroll Eligible</v>
      </c>
    </row>
    <row r="5601" spans="13:21" x14ac:dyDescent="0.4">
      <c r="M5601" s="35" t="s">
        <v>52352</v>
      </c>
      <c r="N5601" s="35" t="s">
        <v>52353</v>
      </c>
      <c r="O5601" s="35" t="s">
        <v>52354</v>
      </c>
      <c r="P5601" s="35" t="s">
        <v>52355</v>
      </c>
      <c r="Q5601" s="35" t="s">
        <v>29718</v>
      </c>
      <c r="R5601" s="35" t="s">
        <v>29745</v>
      </c>
      <c r="S5601" s="35" t="s">
        <v>52356</v>
      </c>
      <c r="T5601" s="36" t="s">
        <v>726</v>
      </c>
      <c r="U5601" s="39" t="str">
        <f>_xlfn.CONCAT(Tabel4[[#This Row],[Personnr.]],"-",Tabel4[[#This Row],[Afdeling]],"-",Tabel4[[#This Row],[ASS_Status]])</f>
        <v>36998-6271-Inactive - Payroll Eligible</v>
      </c>
    </row>
    <row r="5602" spans="13:21" x14ac:dyDescent="0.4">
      <c r="M5602" s="35" t="s">
        <v>34884</v>
      </c>
      <c r="N5602" s="35" t="s">
        <v>52357</v>
      </c>
      <c r="O5602" s="35" t="s">
        <v>34885</v>
      </c>
      <c r="P5602" s="35" t="s">
        <v>34886</v>
      </c>
      <c r="Q5602" s="35" t="s">
        <v>29718</v>
      </c>
      <c r="R5602" s="35" t="s">
        <v>29745</v>
      </c>
      <c r="S5602" s="35" t="s">
        <v>34887</v>
      </c>
      <c r="T5602" s="38" t="s">
        <v>85</v>
      </c>
      <c r="U5602" s="39" t="str">
        <f>_xlfn.CONCAT(Tabel4[[#This Row],[Personnr.]],"-",Tabel4[[#This Row],[Afdeling]],"-",Tabel4[[#This Row],[ASS_Status]])</f>
        <v>35032-1118-Inactive - Payroll Eligible</v>
      </c>
    </row>
    <row r="5603" spans="13:21" x14ac:dyDescent="0.4">
      <c r="M5603" s="35" t="s">
        <v>34884</v>
      </c>
      <c r="N5603" s="35"/>
      <c r="O5603" s="35"/>
      <c r="P5603" s="35" t="s">
        <v>52358</v>
      </c>
      <c r="Q5603" s="35" t="s">
        <v>29718</v>
      </c>
      <c r="R5603" s="35" t="s">
        <v>29745</v>
      </c>
      <c r="S5603" s="35" t="s">
        <v>34887</v>
      </c>
      <c r="T5603" s="36" t="s">
        <v>85</v>
      </c>
      <c r="U5603" s="39" t="str">
        <f>_xlfn.CONCAT(Tabel4[[#This Row],[Personnr.]],"-",Tabel4[[#This Row],[Afdeling]],"-",Tabel4[[#This Row],[ASS_Status]])</f>
        <v>-1118-Inactive - Payroll Eligible</v>
      </c>
    </row>
    <row r="5604" spans="13:21" ht="33.75" x14ac:dyDescent="0.4">
      <c r="M5604" s="35" t="s">
        <v>44810</v>
      </c>
      <c r="N5604" s="35" t="s">
        <v>52359</v>
      </c>
      <c r="O5604" s="35" t="s">
        <v>44811</v>
      </c>
      <c r="P5604" s="35" t="s">
        <v>43247</v>
      </c>
      <c r="Q5604" s="35" t="s">
        <v>29718</v>
      </c>
      <c r="R5604" s="35" t="s">
        <v>29745</v>
      </c>
      <c r="S5604" s="35" t="s">
        <v>43248</v>
      </c>
      <c r="T5604" s="36" t="s">
        <v>586</v>
      </c>
      <c r="U5604" s="39" t="str">
        <f>_xlfn.CONCAT(Tabel4[[#This Row],[Personnr.]],"-",Tabel4[[#This Row],[Afdeling]],"-",Tabel4[[#This Row],[ASS_Status]])</f>
        <v>35901-4200-Inactive - Payroll Eligible</v>
      </c>
    </row>
    <row r="5605" spans="13:21" ht="33.75" x14ac:dyDescent="0.4">
      <c r="M5605" s="35" t="s">
        <v>11628</v>
      </c>
      <c r="N5605" s="35"/>
      <c r="O5605" s="35" t="s">
        <v>11629</v>
      </c>
      <c r="P5605" s="35" t="s">
        <v>34888</v>
      </c>
      <c r="Q5605" s="35" t="s">
        <v>29718</v>
      </c>
      <c r="R5605" s="35" t="s">
        <v>30114</v>
      </c>
      <c r="S5605" s="35" t="s">
        <v>11630</v>
      </c>
      <c r="T5605" s="36" t="s">
        <v>453</v>
      </c>
      <c r="U5605" s="39" t="str">
        <f>_xlfn.CONCAT(Tabel4[[#This Row],[Personnr.]],"-",Tabel4[[#This Row],[Afdeling]],"-",Tabel4[[#This Row],[ASS_Status]])</f>
        <v>32493-3121-Inactive - Payroll Eligible</v>
      </c>
    </row>
    <row r="5606" spans="13:21" ht="33.75" x14ac:dyDescent="0.4">
      <c r="M5606" s="35" t="s">
        <v>52360</v>
      </c>
      <c r="N5606" s="35" t="s">
        <v>52361</v>
      </c>
      <c r="O5606" s="35" t="s">
        <v>52362</v>
      </c>
      <c r="P5606" s="35" t="s">
        <v>52363</v>
      </c>
      <c r="Q5606" s="35" t="s">
        <v>29718</v>
      </c>
      <c r="R5606" s="35" t="s">
        <v>29745</v>
      </c>
      <c r="S5606" s="35" t="s">
        <v>52364</v>
      </c>
      <c r="T5606" s="36" t="s">
        <v>39</v>
      </c>
      <c r="U5606" s="39" t="str">
        <f>_xlfn.CONCAT(Tabel4[[#This Row],[Personnr.]],"-",Tabel4[[#This Row],[Afdeling]],"-",Tabel4[[#This Row],[ASS_Status]])</f>
        <v>37021-0132-Inactive - Payroll Eligible</v>
      </c>
    </row>
    <row r="5607" spans="13:21" x14ac:dyDescent="0.4">
      <c r="M5607" s="35" t="s">
        <v>11631</v>
      </c>
      <c r="N5607" s="35" t="s">
        <v>52365</v>
      </c>
      <c r="O5607" s="35" t="s">
        <v>11632</v>
      </c>
      <c r="P5607" s="35" t="s">
        <v>34889</v>
      </c>
      <c r="Q5607" s="35" t="s">
        <v>29721</v>
      </c>
      <c r="R5607" s="35" t="s">
        <v>29786</v>
      </c>
      <c r="S5607" s="35" t="s">
        <v>11633</v>
      </c>
      <c r="T5607" s="36" t="s">
        <v>171</v>
      </c>
      <c r="U5607" s="39" t="str">
        <f>_xlfn.CONCAT(Tabel4[[#This Row],[Personnr.]],"-",Tabel4[[#This Row],[Afdeling]],"-",Tabel4[[#This Row],[ASS_Status]])</f>
        <v>3544-2339-Aktiv ansættelse</v>
      </c>
    </row>
    <row r="5608" spans="13:21" x14ac:dyDescent="0.4">
      <c r="M5608" s="35" t="s">
        <v>11634</v>
      </c>
      <c r="N5608" s="35" t="s">
        <v>52366</v>
      </c>
      <c r="O5608" s="35" t="s">
        <v>11635</v>
      </c>
      <c r="P5608" s="35" t="s">
        <v>34890</v>
      </c>
      <c r="Q5608" s="35" t="s">
        <v>29721</v>
      </c>
      <c r="R5608" s="35" t="s">
        <v>30927</v>
      </c>
      <c r="S5608" s="35" t="s">
        <v>11636</v>
      </c>
      <c r="T5608" s="36" t="s">
        <v>866</v>
      </c>
      <c r="U5608" s="39" t="str">
        <f>_xlfn.CONCAT(Tabel4[[#This Row],[Personnr.]],"-",Tabel4[[#This Row],[Afdeling]],"-",Tabel4[[#This Row],[ASS_Status]])</f>
        <v>29138-8645-Aktiv ansættelse</v>
      </c>
    </row>
    <row r="5609" spans="13:21" x14ac:dyDescent="0.4">
      <c r="M5609" s="35" t="s">
        <v>11637</v>
      </c>
      <c r="N5609" s="35" t="s">
        <v>52367</v>
      </c>
      <c r="O5609" s="35" t="s">
        <v>11638</v>
      </c>
      <c r="P5609" s="35" t="s">
        <v>34891</v>
      </c>
      <c r="Q5609" s="35" t="s">
        <v>29721</v>
      </c>
      <c r="R5609" s="35" t="s">
        <v>30927</v>
      </c>
      <c r="S5609" s="35" t="s">
        <v>11639</v>
      </c>
      <c r="T5609" s="36" t="s">
        <v>254</v>
      </c>
      <c r="U5609" s="39" t="str">
        <f>_xlfn.CONCAT(Tabel4[[#This Row],[Personnr.]],"-",Tabel4[[#This Row],[Afdeling]],"-",Tabel4[[#This Row],[ASS_Status]])</f>
        <v>23507-2562-Aktiv ansættelse</v>
      </c>
    </row>
    <row r="5610" spans="13:21" x14ac:dyDescent="0.4">
      <c r="M5610" s="35" t="s">
        <v>11640</v>
      </c>
      <c r="N5610" s="35" t="s">
        <v>52368</v>
      </c>
      <c r="O5610" s="35" t="s">
        <v>247</v>
      </c>
      <c r="P5610" s="35" t="s">
        <v>34892</v>
      </c>
      <c r="Q5610" s="35" t="s">
        <v>29718</v>
      </c>
      <c r="R5610" s="35" t="s">
        <v>30036</v>
      </c>
      <c r="S5610" s="35" t="s">
        <v>11641</v>
      </c>
      <c r="T5610" s="36" t="s">
        <v>358</v>
      </c>
      <c r="U5610" s="39" t="str">
        <f>_xlfn.CONCAT(Tabel4[[#This Row],[Personnr.]],"-",Tabel4[[#This Row],[Afdeling]],"-",Tabel4[[#This Row],[ASS_Status]])</f>
        <v>2521-2823-Inactive - Payroll Eligible</v>
      </c>
    </row>
    <row r="5611" spans="13:21" ht="33.75" x14ac:dyDescent="0.4">
      <c r="M5611" s="35" t="s">
        <v>11642</v>
      </c>
      <c r="N5611" s="35" t="s">
        <v>52369</v>
      </c>
      <c r="O5611" s="35" t="s">
        <v>11643</v>
      </c>
      <c r="P5611" s="35" t="s">
        <v>34893</v>
      </c>
      <c r="Q5611" s="35" t="s">
        <v>29721</v>
      </c>
      <c r="R5611" s="35" t="s">
        <v>29791</v>
      </c>
      <c r="S5611" s="35" t="s">
        <v>11644</v>
      </c>
      <c r="T5611" s="36" t="s">
        <v>762</v>
      </c>
      <c r="U5611" s="39" t="str">
        <f>_xlfn.CONCAT(Tabel4[[#This Row],[Personnr.]],"-",Tabel4[[#This Row],[Afdeling]],"-",Tabel4[[#This Row],[ASS_Status]])</f>
        <v>30465-7760-Aktiv ansættelse</v>
      </c>
    </row>
    <row r="5612" spans="13:21" x14ac:dyDescent="0.4">
      <c r="M5612" s="35" t="s">
        <v>11645</v>
      </c>
      <c r="N5612" s="35" t="s">
        <v>52370</v>
      </c>
      <c r="O5612" s="35" t="s">
        <v>11646</v>
      </c>
      <c r="P5612" s="35" t="s">
        <v>34894</v>
      </c>
      <c r="Q5612" s="35" t="s">
        <v>30042</v>
      </c>
      <c r="R5612" s="35" t="s">
        <v>29719</v>
      </c>
      <c r="S5612" s="35" t="s">
        <v>11647</v>
      </c>
      <c r="T5612" s="36" t="s">
        <v>820</v>
      </c>
      <c r="U5612" s="39" t="str">
        <f>_xlfn.CONCAT(Tabel4[[#This Row],[Personnr.]],"-",Tabel4[[#This Row],[Afdeling]],"-",Tabel4[[#This Row],[ASS_Status]])</f>
        <v>6241-8360-Orlov uden løn u. lønanc.</v>
      </c>
    </row>
    <row r="5613" spans="13:21" x14ac:dyDescent="0.4">
      <c r="M5613" s="35" t="s">
        <v>11648</v>
      </c>
      <c r="N5613" s="35" t="s">
        <v>52371</v>
      </c>
      <c r="O5613" s="35" t="s">
        <v>11649</v>
      </c>
      <c r="P5613" s="35" t="s">
        <v>34895</v>
      </c>
      <c r="Q5613" s="35" t="s">
        <v>29721</v>
      </c>
      <c r="R5613" s="35" t="s">
        <v>29956</v>
      </c>
      <c r="S5613" s="35" t="s">
        <v>11650</v>
      </c>
      <c r="T5613" s="36" t="s">
        <v>104</v>
      </c>
      <c r="U5613" s="39" t="str">
        <f>_xlfn.CONCAT(Tabel4[[#This Row],[Personnr.]],"-",Tabel4[[#This Row],[Afdeling]],"-",Tabel4[[#This Row],[ASS_Status]])</f>
        <v>30189-1201-Aktiv ansættelse</v>
      </c>
    </row>
    <row r="5614" spans="13:21" x14ac:dyDescent="0.4">
      <c r="M5614" s="35" t="s">
        <v>11651</v>
      </c>
      <c r="N5614" s="35" t="s">
        <v>52372</v>
      </c>
      <c r="O5614" s="35" t="s">
        <v>11652</v>
      </c>
      <c r="P5614" s="35" t="s">
        <v>34896</v>
      </c>
      <c r="Q5614" s="35" t="s">
        <v>29721</v>
      </c>
      <c r="R5614" s="35" t="s">
        <v>29719</v>
      </c>
      <c r="S5614" s="35" t="s">
        <v>11653</v>
      </c>
      <c r="T5614" s="36" t="s">
        <v>747</v>
      </c>
      <c r="U5614" s="39" t="str">
        <f>_xlfn.CONCAT(Tabel4[[#This Row],[Personnr.]],"-",Tabel4[[#This Row],[Afdeling]],"-",Tabel4[[#This Row],[ASS_Status]])</f>
        <v>19024-7200-Aktiv ansættelse</v>
      </c>
    </row>
    <row r="5615" spans="13:21" ht="33.75" x14ac:dyDescent="0.4">
      <c r="M5615" s="35" t="s">
        <v>11654</v>
      </c>
      <c r="N5615" s="35" t="s">
        <v>52373</v>
      </c>
      <c r="O5615" s="35" t="s">
        <v>11655</v>
      </c>
      <c r="P5615" s="35" t="s">
        <v>34897</v>
      </c>
      <c r="Q5615" s="35" t="s">
        <v>29721</v>
      </c>
      <c r="R5615" s="35" t="s">
        <v>29729</v>
      </c>
      <c r="S5615" s="35" t="s">
        <v>11656</v>
      </c>
      <c r="T5615" s="36" t="s">
        <v>581</v>
      </c>
      <c r="U5615" s="39" t="str">
        <f>_xlfn.CONCAT(Tabel4[[#This Row],[Personnr.]],"-",Tabel4[[#This Row],[Afdeling]],"-",Tabel4[[#This Row],[ASS_Status]])</f>
        <v>2444-4140-Aktiv ansættelse</v>
      </c>
    </row>
    <row r="5616" spans="13:21" x14ac:dyDescent="0.4">
      <c r="M5616" s="35" t="s">
        <v>11657</v>
      </c>
      <c r="N5616" s="35" t="s">
        <v>52374</v>
      </c>
      <c r="O5616" s="35" t="s">
        <v>11658</v>
      </c>
      <c r="P5616" s="35" t="s">
        <v>34898</v>
      </c>
      <c r="Q5616" s="35" t="s">
        <v>29721</v>
      </c>
      <c r="R5616" s="35" t="s">
        <v>29802</v>
      </c>
      <c r="S5616" s="35" t="s">
        <v>11659</v>
      </c>
      <c r="T5616" s="36" t="s">
        <v>244</v>
      </c>
      <c r="U5616" s="39" t="str">
        <f>_xlfn.CONCAT(Tabel4[[#This Row],[Personnr.]],"-",Tabel4[[#This Row],[Afdeling]],"-",Tabel4[[#This Row],[ASS_Status]])</f>
        <v>17646-2514-Aktiv ansættelse</v>
      </c>
    </row>
    <row r="5617" spans="13:21" ht="45" x14ac:dyDescent="0.4">
      <c r="M5617" s="35" t="s">
        <v>11660</v>
      </c>
      <c r="N5617" s="35" t="s">
        <v>52375</v>
      </c>
      <c r="O5617" s="35" t="s">
        <v>11661</v>
      </c>
      <c r="P5617" s="35" t="s">
        <v>34899</v>
      </c>
      <c r="Q5617" s="35" t="s">
        <v>31722</v>
      </c>
      <c r="R5617" s="35" t="s">
        <v>29729</v>
      </c>
      <c r="S5617" s="35" t="s">
        <v>11662</v>
      </c>
      <c r="T5617" s="36" t="s">
        <v>34</v>
      </c>
      <c r="U5617" s="39" t="str">
        <f>_xlfn.CONCAT(Tabel4[[#This Row],[Personnr.]],"-",Tabel4[[#This Row],[Afdeling]],"-",Tabel4[[#This Row],[ASS_Status]])</f>
        <v>6248-0119-Fædreorlov med løn (196)</v>
      </c>
    </row>
    <row r="5618" spans="13:21" x14ac:dyDescent="0.4">
      <c r="M5618" s="35" t="s">
        <v>11663</v>
      </c>
      <c r="N5618" s="35" t="s">
        <v>52376</v>
      </c>
      <c r="O5618" s="35" t="s">
        <v>11664</v>
      </c>
      <c r="P5618" s="35" t="s">
        <v>34900</v>
      </c>
      <c r="Q5618" s="35" t="s">
        <v>29718</v>
      </c>
      <c r="R5618" s="35" t="s">
        <v>29719</v>
      </c>
      <c r="S5618" s="35" t="s">
        <v>11665</v>
      </c>
      <c r="T5618" s="36" t="s">
        <v>682</v>
      </c>
      <c r="U5618" s="39" t="str">
        <f>_xlfn.CONCAT(Tabel4[[#This Row],[Personnr.]],"-",Tabel4[[#This Row],[Afdeling]],"-",Tabel4[[#This Row],[ASS_Status]])</f>
        <v>33951-56-Inactive - Payroll Eligible</v>
      </c>
    </row>
    <row r="5619" spans="13:21" x14ac:dyDescent="0.4">
      <c r="M5619" s="35" t="s">
        <v>11666</v>
      </c>
      <c r="N5619" s="35" t="s">
        <v>52377</v>
      </c>
      <c r="O5619" s="35" t="s">
        <v>11667</v>
      </c>
      <c r="P5619" s="35" t="s">
        <v>34901</v>
      </c>
      <c r="Q5619" s="35" t="s">
        <v>29721</v>
      </c>
      <c r="R5619" s="35" t="s">
        <v>29722</v>
      </c>
      <c r="S5619" s="35" t="s">
        <v>11668</v>
      </c>
      <c r="T5619" s="36" t="s">
        <v>584</v>
      </c>
      <c r="U5619" s="39" t="str">
        <f>_xlfn.CONCAT(Tabel4[[#This Row],[Personnr.]],"-",Tabel4[[#This Row],[Afdeling]],"-",Tabel4[[#This Row],[ASS_Status]])</f>
        <v>14309-4185-Aktiv ansættelse</v>
      </c>
    </row>
    <row r="5620" spans="13:21" x14ac:dyDescent="0.4">
      <c r="M5620" s="35" t="s">
        <v>11669</v>
      </c>
      <c r="N5620" s="35" t="s">
        <v>52378</v>
      </c>
      <c r="O5620" s="35" t="s">
        <v>11670</v>
      </c>
      <c r="P5620" s="35" t="s">
        <v>34902</v>
      </c>
      <c r="Q5620" s="35" t="s">
        <v>29718</v>
      </c>
      <c r="R5620" s="35" t="s">
        <v>29737</v>
      </c>
      <c r="S5620" s="35" t="s">
        <v>11671</v>
      </c>
      <c r="T5620" s="36" t="s">
        <v>542</v>
      </c>
      <c r="U5620" s="39" t="str">
        <f>_xlfn.CONCAT(Tabel4[[#This Row],[Personnr.]],"-",Tabel4[[#This Row],[Afdeling]],"-",Tabel4[[#This Row],[ASS_Status]])</f>
        <v>32515-3435-Inactive - Payroll Eligible</v>
      </c>
    </row>
    <row r="5621" spans="13:21" ht="45" x14ac:dyDescent="0.4">
      <c r="M5621" s="35" t="s">
        <v>52379</v>
      </c>
      <c r="N5621" s="35" t="s">
        <v>52380</v>
      </c>
      <c r="O5621" s="35" t="s">
        <v>52381</v>
      </c>
      <c r="P5621" s="35" t="s">
        <v>52382</v>
      </c>
      <c r="Q5621" s="35" t="s">
        <v>29721</v>
      </c>
      <c r="R5621" s="35" t="s">
        <v>29748</v>
      </c>
      <c r="S5621" s="35" t="s">
        <v>52383</v>
      </c>
      <c r="T5621" s="36" t="s">
        <v>28</v>
      </c>
      <c r="U5621" s="39" t="str">
        <f>_xlfn.CONCAT(Tabel4[[#This Row],[Personnr.]],"-",Tabel4[[#This Row],[Afdeling]],"-",Tabel4[[#This Row],[ASS_Status]])</f>
        <v>37830-0113-Aktiv ansættelse</v>
      </c>
    </row>
    <row r="5622" spans="13:21" x14ac:dyDescent="0.4">
      <c r="M5622" s="35" t="s">
        <v>44812</v>
      </c>
      <c r="N5622" s="35" t="s">
        <v>52384</v>
      </c>
      <c r="O5622" s="35" t="s">
        <v>44813</v>
      </c>
      <c r="P5622" s="35" t="s">
        <v>43249</v>
      </c>
      <c r="Q5622" s="35" t="s">
        <v>29721</v>
      </c>
      <c r="R5622" s="35" t="s">
        <v>30287</v>
      </c>
      <c r="S5622" s="35" t="s">
        <v>43250</v>
      </c>
      <c r="T5622" s="36" t="s">
        <v>182</v>
      </c>
      <c r="U5622" s="39" t="str">
        <f>_xlfn.CONCAT(Tabel4[[#This Row],[Personnr.]],"-",Tabel4[[#This Row],[Afdeling]],"-",Tabel4[[#This Row],[ASS_Status]])</f>
        <v>35600-2380-Aktiv ansættelse</v>
      </c>
    </row>
    <row r="5623" spans="13:21" x14ac:dyDescent="0.4">
      <c r="M5623" s="35" t="s">
        <v>11672</v>
      </c>
      <c r="N5623" s="35" t="s">
        <v>52385</v>
      </c>
      <c r="O5623" s="35" t="s">
        <v>11673</v>
      </c>
      <c r="P5623" s="35" t="s">
        <v>34903</v>
      </c>
      <c r="Q5623" s="35" t="s">
        <v>29718</v>
      </c>
      <c r="R5623" s="35" t="s">
        <v>29748</v>
      </c>
      <c r="S5623" s="35" t="s">
        <v>11674</v>
      </c>
      <c r="T5623" s="36" t="s">
        <v>536</v>
      </c>
      <c r="U5623" s="39" t="str">
        <f>_xlfn.CONCAT(Tabel4[[#This Row],[Personnr.]],"-",Tabel4[[#This Row],[Afdeling]],"-",Tabel4[[#This Row],[ASS_Status]])</f>
        <v>18241-3423-Inactive - Payroll Eligible</v>
      </c>
    </row>
    <row r="5624" spans="13:21" x14ac:dyDescent="0.4">
      <c r="M5624" s="35" t="s">
        <v>11672</v>
      </c>
      <c r="N5624" s="35"/>
      <c r="O5624" s="35"/>
      <c r="P5624" s="35" t="s">
        <v>34904</v>
      </c>
      <c r="Q5624" s="35" t="s">
        <v>29718</v>
      </c>
      <c r="R5624" s="35" t="s">
        <v>29761</v>
      </c>
      <c r="S5624" s="35" t="s">
        <v>11674</v>
      </c>
      <c r="T5624" s="36" t="s">
        <v>536</v>
      </c>
      <c r="U5624" s="39" t="str">
        <f>_xlfn.CONCAT(Tabel4[[#This Row],[Personnr.]],"-",Tabel4[[#This Row],[Afdeling]],"-",Tabel4[[#This Row],[ASS_Status]])</f>
        <v>-3423-Inactive - Payroll Eligible</v>
      </c>
    </row>
    <row r="5625" spans="13:21" x14ac:dyDescent="0.4">
      <c r="M5625" s="35" t="s">
        <v>11675</v>
      </c>
      <c r="N5625" s="35" t="s">
        <v>52386</v>
      </c>
      <c r="O5625" s="35" t="s">
        <v>11676</v>
      </c>
      <c r="P5625" s="35" t="s">
        <v>34905</v>
      </c>
      <c r="Q5625" s="35" t="s">
        <v>29718</v>
      </c>
      <c r="R5625" s="35" t="s">
        <v>29748</v>
      </c>
      <c r="S5625" s="35" t="s">
        <v>11677</v>
      </c>
      <c r="T5625" s="36" t="s">
        <v>89</v>
      </c>
      <c r="U5625" s="39" t="str">
        <f>_xlfn.CONCAT(Tabel4[[#This Row],[Personnr.]],"-",Tabel4[[#This Row],[Afdeling]],"-",Tabel4[[#This Row],[ASS_Status]])</f>
        <v>24283-1130-Inactive - Payroll Eligible</v>
      </c>
    </row>
    <row r="5626" spans="13:21" x14ac:dyDescent="0.4">
      <c r="M5626" s="35" t="s">
        <v>11675</v>
      </c>
      <c r="N5626" s="35"/>
      <c r="O5626" s="35"/>
      <c r="P5626" s="35" t="s">
        <v>34906</v>
      </c>
      <c r="Q5626" s="35" t="s">
        <v>29718</v>
      </c>
      <c r="R5626" s="35" t="s">
        <v>29737</v>
      </c>
      <c r="S5626" s="35" t="s">
        <v>11677</v>
      </c>
      <c r="T5626" s="36" t="s">
        <v>89</v>
      </c>
      <c r="U5626" s="39" t="str">
        <f>_xlfn.CONCAT(Tabel4[[#This Row],[Personnr.]],"-",Tabel4[[#This Row],[Afdeling]],"-",Tabel4[[#This Row],[ASS_Status]])</f>
        <v>-1130-Inactive - Payroll Eligible</v>
      </c>
    </row>
    <row r="5627" spans="13:21" x14ac:dyDescent="0.4">
      <c r="M5627" s="35" t="s">
        <v>11678</v>
      </c>
      <c r="N5627" s="35" t="s">
        <v>52387</v>
      </c>
      <c r="O5627" s="35" t="s">
        <v>11679</v>
      </c>
      <c r="P5627" s="35" t="s">
        <v>34907</v>
      </c>
      <c r="Q5627" s="35" t="s">
        <v>29721</v>
      </c>
      <c r="R5627" s="35" t="s">
        <v>29748</v>
      </c>
      <c r="S5627" s="35" t="s">
        <v>11680</v>
      </c>
      <c r="T5627" s="36" t="s">
        <v>119</v>
      </c>
      <c r="U5627" s="39" t="str">
        <f>_xlfn.CONCAT(Tabel4[[#This Row],[Personnr.]],"-",Tabel4[[#This Row],[Afdeling]],"-",Tabel4[[#This Row],[ASS_Status]])</f>
        <v>31068-2221-Aktiv ansættelse</v>
      </c>
    </row>
    <row r="5628" spans="13:21" x14ac:dyDescent="0.4">
      <c r="M5628" s="35" t="s">
        <v>11681</v>
      </c>
      <c r="N5628" s="35" t="s">
        <v>52388</v>
      </c>
      <c r="O5628" s="35" t="s">
        <v>11682</v>
      </c>
      <c r="P5628" s="35" t="s">
        <v>34908</v>
      </c>
      <c r="Q5628" s="35" t="s">
        <v>29718</v>
      </c>
      <c r="R5628" s="35" t="s">
        <v>29761</v>
      </c>
      <c r="S5628" s="35" t="s">
        <v>11683</v>
      </c>
      <c r="T5628" s="36" t="s">
        <v>395</v>
      </c>
      <c r="U5628" s="39" t="str">
        <f>_xlfn.CONCAT(Tabel4[[#This Row],[Personnr.]],"-",Tabel4[[#This Row],[Afdeling]],"-",Tabel4[[#This Row],[ASS_Status]])</f>
        <v>33769-2996-Inactive - Payroll Eligible</v>
      </c>
    </row>
    <row r="5629" spans="13:21" x14ac:dyDescent="0.4">
      <c r="M5629" s="35" t="s">
        <v>52389</v>
      </c>
      <c r="N5629" s="35" t="s">
        <v>52390</v>
      </c>
      <c r="O5629" s="35" t="s">
        <v>52391</v>
      </c>
      <c r="P5629" s="35" t="s">
        <v>52392</v>
      </c>
      <c r="Q5629" s="35" t="s">
        <v>29721</v>
      </c>
      <c r="R5629" s="35" t="s">
        <v>29719</v>
      </c>
      <c r="S5629" s="35" t="s">
        <v>52393</v>
      </c>
      <c r="T5629" s="36" t="s">
        <v>763</v>
      </c>
      <c r="U5629" s="39" t="str">
        <f>_xlfn.CONCAT(Tabel4[[#This Row],[Personnr.]],"-",Tabel4[[#This Row],[Afdeling]],"-",Tabel4[[#This Row],[ASS_Status]])</f>
        <v>36545-7770-Aktiv ansættelse</v>
      </c>
    </row>
    <row r="5630" spans="13:21" x14ac:dyDescent="0.4">
      <c r="M5630" s="35" t="s">
        <v>11684</v>
      </c>
      <c r="N5630" s="35" t="s">
        <v>52394</v>
      </c>
      <c r="O5630" s="35" t="s">
        <v>11685</v>
      </c>
      <c r="P5630" s="35" t="s">
        <v>34909</v>
      </c>
      <c r="Q5630" s="35" t="s">
        <v>29718</v>
      </c>
      <c r="R5630" s="35" t="s">
        <v>29745</v>
      </c>
      <c r="S5630" s="35" t="s">
        <v>11686</v>
      </c>
      <c r="T5630" s="36" t="s">
        <v>577</v>
      </c>
      <c r="U5630" s="39" t="str">
        <f>_xlfn.CONCAT(Tabel4[[#This Row],[Personnr.]],"-",Tabel4[[#This Row],[Afdeling]],"-",Tabel4[[#This Row],[ASS_Status]])</f>
        <v>26414-4110-Inactive - Payroll Eligible</v>
      </c>
    </row>
    <row r="5631" spans="13:21" x14ac:dyDescent="0.4">
      <c r="M5631" s="35" t="s">
        <v>27999</v>
      </c>
      <c r="N5631" s="35" t="s">
        <v>52395</v>
      </c>
      <c r="O5631" s="35" t="s">
        <v>28000</v>
      </c>
      <c r="P5631" s="35" t="s">
        <v>34910</v>
      </c>
      <c r="Q5631" s="35" t="s">
        <v>29718</v>
      </c>
      <c r="R5631" s="35" t="s">
        <v>29754</v>
      </c>
      <c r="S5631" s="35" t="s">
        <v>28001</v>
      </c>
      <c r="T5631" s="36" t="s">
        <v>760</v>
      </c>
      <c r="U5631" s="39" t="str">
        <f>_xlfn.CONCAT(Tabel4[[#This Row],[Personnr.]],"-",Tabel4[[#This Row],[Afdeling]],"-",Tabel4[[#This Row],[ASS_Status]])</f>
        <v>34782-7740-Inactive - Payroll Eligible</v>
      </c>
    </row>
    <row r="5632" spans="13:21" x14ac:dyDescent="0.4">
      <c r="M5632" s="35" t="s">
        <v>11687</v>
      </c>
      <c r="N5632" s="35" t="s">
        <v>52396</v>
      </c>
      <c r="O5632" s="35" t="s">
        <v>11688</v>
      </c>
      <c r="P5632" s="35" t="s">
        <v>34911</v>
      </c>
      <c r="Q5632" s="35" t="s">
        <v>29721</v>
      </c>
      <c r="R5632" s="35" t="s">
        <v>29754</v>
      </c>
      <c r="S5632" s="35" t="s">
        <v>11689</v>
      </c>
      <c r="T5632" s="36" t="s">
        <v>312</v>
      </c>
      <c r="U5632" s="39" t="str">
        <f>_xlfn.CONCAT(Tabel4[[#This Row],[Personnr.]],"-",Tabel4[[#This Row],[Afdeling]],"-",Tabel4[[#This Row],[ASS_Status]])</f>
        <v>33324-2758-Aktiv ansættelse</v>
      </c>
    </row>
    <row r="5633" spans="13:21" ht="33.75" x14ac:dyDescent="0.4">
      <c r="M5633" s="35" t="s">
        <v>52397</v>
      </c>
      <c r="N5633" s="35" t="s">
        <v>52398</v>
      </c>
      <c r="O5633" s="35" t="s">
        <v>52399</v>
      </c>
      <c r="P5633" s="35" t="s">
        <v>52400</v>
      </c>
      <c r="Q5633" s="35" t="s">
        <v>29718</v>
      </c>
      <c r="R5633" s="35" t="s">
        <v>29745</v>
      </c>
      <c r="S5633" s="35" t="s">
        <v>52401</v>
      </c>
      <c r="T5633" s="36" t="s">
        <v>586</v>
      </c>
      <c r="U5633" s="39" t="str">
        <f>_xlfn.CONCAT(Tabel4[[#This Row],[Personnr.]],"-",Tabel4[[#This Row],[Afdeling]],"-",Tabel4[[#This Row],[ASS_Status]])</f>
        <v>37095-4200-Inactive - Payroll Eligible</v>
      </c>
    </row>
    <row r="5634" spans="13:21" ht="33.75" x14ac:dyDescent="0.4">
      <c r="M5634" s="35" t="s">
        <v>52402</v>
      </c>
      <c r="N5634" s="35" t="s">
        <v>52403</v>
      </c>
      <c r="O5634" s="35" t="s">
        <v>52404</v>
      </c>
      <c r="P5634" s="35" t="s">
        <v>52405</v>
      </c>
      <c r="Q5634" s="35" t="s">
        <v>29718</v>
      </c>
      <c r="R5634" s="35" t="s">
        <v>29745</v>
      </c>
      <c r="S5634" s="35" t="s">
        <v>52406</v>
      </c>
      <c r="T5634" s="36" t="s">
        <v>39</v>
      </c>
      <c r="U5634" s="39" t="str">
        <f>_xlfn.CONCAT(Tabel4[[#This Row],[Personnr.]],"-",Tabel4[[#This Row],[Afdeling]],"-",Tabel4[[#This Row],[ASS_Status]])</f>
        <v>37008-0132-Inactive - Payroll Eligible</v>
      </c>
    </row>
    <row r="5635" spans="13:21" ht="33.75" x14ac:dyDescent="0.4">
      <c r="M5635" s="35" t="s">
        <v>44814</v>
      </c>
      <c r="N5635" s="35" t="s">
        <v>52407</v>
      </c>
      <c r="O5635" s="35" t="s">
        <v>44815</v>
      </c>
      <c r="P5635" s="35" t="s">
        <v>43251</v>
      </c>
      <c r="Q5635" s="35" t="s">
        <v>29721</v>
      </c>
      <c r="R5635" s="35" t="s">
        <v>29754</v>
      </c>
      <c r="S5635" s="35" t="s">
        <v>43252</v>
      </c>
      <c r="T5635" s="36" t="s">
        <v>886</v>
      </c>
      <c r="U5635" s="39" t="str">
        <f>_xlfn.CONCAT(Tabel4[[#This Row],[Personnr.]],"-",Tabel4[[#This Row],[Afdeling]],"-",Tabel4[[#This Row],[ASS_Status]])</f>
        <v>36296-8800-Aktiv ansættelse</v>
      </c>
    </row>
    <row r="5636" spans="13:21" x14ac:dyDescent="0.4">
      <c r="M5636" s="35" t="s">
        <v>28002</v>
      </c>
      <c r="N5636" s="35" t="s">
        <v>52408</v>
      </c>
      <c r="O5636" s="35" t="s">
        <v>28003</v>
      </c>
      <c r="P5636" s="35" t="s">
        <v>34912</v>
      </c>
      <c r="Q5636" s="35" t="s">
        <v>29718</v>
      </c>
      <c r="R5636" s="35" t="s">
        <v>29754</v>
      </c>
      <c r="S5636" s="35" t="s">
        <v>28004</v>
      </c>
      <c r="T5636" s="36" t="s">
        <v>592</v>
      </c>
      <c r="U5636" s="39" t="str">
        <f>_xlfn.CONCAT(Tabel4[[#This Row],[Personnr.]],"-",Tabel4[[#This Row],[Afdeling]],"-",Tabel4[[#This Row],[ASS_Status]])</f>
        <v>34679-4233-Inactive - Payroll Eligible</v>
      </c>
    </row>
    <row r="5637" spans="13:21" x14ac:dyDescent="0.4">
      <c r="M5637" s="35" t="s">
        <v>28002</v>
      </c>
      <c r="N5637" s="35"/>
      <c r="O5637" s="35"/>
      <c r="P5637" s="35" t="s">
        <v>52409</v>
      </c>
      <c r="Q5637" s="35" t="s">
        <v>29718</v>
      </c>
      <c r="R5637" s="35" t="s">
        <v>29745</v>
      </c>
      <c r="S5637" s="35" t="s">
        <v>28004</v>
      </c>
      <c r="T5637" s="36" t="s">
        <v>67</v>
      </c>
      <c r="U5637" s="39" t="str">
        <f>_xlfn.CONCAT(Tabel4[[#This Row],[Personnr.]],"-",Tabel4[[#This Row],[Afdeling]],"-",Tabel4[[#This Row],[ASS_Status]])</f>
        <v>-1061-Inactive - Payroll Eligible</v>
      </c>
    </row>
    <row r="5638" spans="13:21" x14ac:dyDescent="0.4">
      <c r="M5638" s="35" t="s">
        <v>52410</v>
      </c>
      <c r="N5638" s="35" t="s">
        <v>52411</v>
      </c>
      <c r="O5638" s="35" t="s">
        <v>52412</v>
      </c>
      <c r="P5638" s="35" t="s">
        <v>52413</v>
      </c>
      <c r="Q5638" s="35" t="s">
        <v>29718</v>
      </c>
      <c r="R5638" s="35" t="s">
        <v>29745</v>
      </c>
      <c r="S5638" s="35" t="s">
        <v>52414</v>
      </c>
      <c r="T5638" s="36" t="s">
        <v>39</v>
      </c>
      <c r="U5638" s="39" t="str">
        <f>_xlfn.CONCAT(Tabel4[[#This Row],[Personnr.]],"-",Tabel4[[#This Row],[Afdeling]],"-",Tabel4[[#This Row],[ASS_Status]])</f>
        <v>37056-0132-Inactive - Payroll Eligible</v>
      </c>
    </row>
    <row r="5639" spans="13:21" ht="33.75" x14ac:dyDescent="0.4">
      <c r="M5639" s="35" t="s">
        <v>44816</v>
      </c>
      <c r="N5639" s="35" t="s">
        <v>52415</v>
      </c>
      <c r="O5639" s="35" t="s">
        <v>44817</v>
      </c>
      <c r="P5639" s="35" t="s">
        <v>43253</v>
      </c>
      <c r="Q5639" s="35" t="s">
        <v>29721</v>
      </c>
      <c r="R5639" s="35" t="s">
        <v>29754</v>
      </c>
      <c r="S5639" s="35" t="s">
        <v>43254</v>
      </c>
      <c r="T5639" s="36" t="s">
        <v>472</v>
      </c>
      <c r="U5639" s="39" t="str">
        <f>_xlfn.CONCAT(Tabel4[[#This Row],[Personnr.]],"-",Tabel4[[#This Row],[Afdeling]],"-",Tabel4[[#This Row],[ASS_Status]])</f>
        <v>35644-3195-Aktiv ansættelse</v>
      </c>
    </row>
    <row r="5640" spans="13:21" x14ac:dyDescent="0.4">
      <c r="M5640" s="35" t="s">
        <v>11690</v>
      </c>
      <c r="N5640" s="35" t="s">
        <v>52416</v>
      </c>
      <c r="O5640" s="35" t="s">
        <v>11691</v>
      </c>
      <c r="P5640" s="35" t="s">
        <v>34913</v>
      </c>
      <c r="Q5640" s="35" t="s">
        <v>29721</v>
      </c>
      <c r="R5640" s="35" t="s">
        <v>29926</v>
      </c>
      <c r="S5640" s="35" t="s">
        <v>11692</v>
      </c>
      <c r="T5640" s="36" t="s">
        <v>93</v>
      </c>
      <c r="U5640" s="39" t="str">
        <f>_xlfn.CONCAT(Tabel4[[#This Row],[Personnr.]],"-",Tabel4[[#This Row],[Afdeling]],"-",Tabel4[[#This Row],[ASS_Status]])</f>
        <v>16521-1140-Aktiv ansættelse</v>
      </c>
    </row>
    <row r="5641" spans="13:21" x14ac:dyDescent="0.4">
      <c r="M5641" s="35" t="s">
        <v>11690</v>
      </c>
      <c r="N5641" s="35"/>
      <c r="O5641" s="35"/>
      <c r="P5641" s="35" t="s">
        <v>34914</v>
      </c>
      <c r="Q5641" s="35" t="s">
        <v>29721</v>
      </c>
      <c r="R5641" s="35" t="s">
        <v>29761</v>
      </c>
      <c r="S5641" s="35" t="s">
        <v>11692</v>
      </c>
      <c r="T5641" s="36" t="s">
        <v>93</v>
      </c>
      <c r="U5641" s="39" t="str">
        <f>_xlfn.CONCAT(Tabel4[[#This Row],[Personnr.]],"-",Tabel4[[#This Row],[Afdeling]],"-",Tabel4[[#This Row],[ASS_Status]])</f>
        <v>-1140-Aktiv ansættelse</v>
      </c>
    </row>
    <row r="5642" spans="13:21" x14ac:dyDescent="0.4">
      <c r="M5642" s="35" t="s">
        <v>11693</v>
      </c>
      <c r="N5642" s="35" t="s">
        <v>52417</v>
      </c>
      <c r="O5642" s="35" t="s">
        <v>559</v>
      </c>
      <c r="P5642" s="35" t="s">
        <v>34915</v>
      </c>
      <c r="Q5642" s="35" t="s">
        <v>29721</v>
      </c>
      <c r="R5642" s="35" t="s">
        <v>29838</v>
      </c>
      <c r="S5642" s="35" t="s">
        <v>11694</v>
      </c>
      <c r="T5642" s="36" t="s">
        <v>844</v>
      </c>
      <c r="U5642" s="39" t="str">
        <f>_xlfn.CONCAT(Tabel4[[#This Row],[Personnr.]],"-",Tabel4[[#This Row],[Afdeling]],"-",Tabel4[[#This Row],[ASS_Status]])</f>
        <v>3550-8602-Aktiv ansættelse</v>
      </c>
    </row>
    <row r="5643" spans="13:21" x14ac:dyDescent="0.4">
      <c r="M5643" s="35" t="s">
        <v>11695</v>
      </c>
      <c r="N5643" s="35" t="s">
        <v>52418</v>
      </c>
      <c r="O5643" s="35" t="s">
        <v>11696</v>
      </c>
      <c r="P5643" s="35" t="s">
        <v>34916</v>
      </c>
      <c r="Q5643" s="35" t="s">
        <v>29721</v>
      </c>
      <c r="R5643" s="35" t="s">
        <v>30146</v>
      </c>
      <c r="S5643" s="35" t="s">
        <v>11697</v>
      </c>
      <c r="T5643" s="36" t="s">
        <v>886</v>
      </c>
      <c r="U5643" s="39" t="str">
        <f>_xlfn.CONCAT(Tabel4[[#This Row],[Personnr.]],"-",Tabel4[[#This Row],[Afdeling]],"-",Tabel4[[#This Row],[ASS_Status]])</f>
        <v>18904-8800-Aktiv ansættelse</v>
      </c>
    </row>
    <row r="5644" spans="13:21" x14ac:dyDescent="0.4">
      <c r="M5644" s="35" t="s">
        <v>11698</v>
      </c>
      <c r="N5644" s="35" t="s">
        <v>52419</v>
      </c>
      <c r="O5644" s="35" t="s">
        <v>11699</v>
      </c>
      <c r="P5644" s="35" t="s">
        <v>34917</v>
      </c>
      <c r="Q5644" s="35" t="s">
        <v>29721</v>
      </c>
      <c r="R5644" s="35" t="s">
        <v>29791</v>
      </c>
      <c r="S5644" s="35" t="s">
        <v>11700</v>
      </c>
      <c r="T5644" s="36" t="s">
        <v>417</v>
      </c>
      <c r="U5644" s="39" t="str">
        <f>_xlfn.CONCAT(Tabel4[[#This Row],[Personnr.]],"-",Tabel4[[#This Row],[Afdeling]],"-",Tabel4[[#This Row],[ASS_Status]])</f>
        <v>4186-3030-Aktiv ansættelse</v>
      </c>
    </row>
    <row r="5645" spans="13:21" x14ac:dyDescent="0.4">
      <c r="M5645" s="35" t="s">
        <v>11701</v>
      </c>
      <c r="N5645" s="35" t="s">
        <v>52420</v>
      </c>
      <c r="O5645" s="35" t="s">
        <v>11702</v>
      </c>
      <c r="P5645" s="35" t="s">
        <v>34918</v>
      </c>
      <c r="Q5645" s="35" t="s">
        <v>29721</v>
      </c>
      <c r="R5645" s="35" t="s">
        <v>31837</v>
      </c>
      <c r="S5645" s="35" t="s">
        <v>11703</v>
      </c>
      <c r="T5645" s="36" t="s">
        <v>886</v>
      </c>
      <c r="U5645" s="39" t="str">
        <f>_xlfn.CONCAT(Tabel4[[#This Row],[Personnr.]],"-",Tabel4[[#This Row],[Afdeling]],"-",Tabel4[[#This Row],[ASS_Status]])</f>
        <v>23044-8800-Aktiv ansættelse</v>
      </c>
    </row>
    <row r="5646" spans="13:21" x14ac:dyDescent="0.4">
      <c r="M5646" s="35" t="s">
        <v>11704</v>
      </c>
      <c r="N5646" s="35" t="s">
        <v>52421</v>
      </c>
      <c r="O5646" s="35" t="s">
        <v>11705</v>
      </c>
      <c r="P5646" s="35" t="s">
        <v>34919</v>
      </c>
      <c r="Q5646" s="35" t="s">
        <v>29721</v>
      </c>
      <c r="R5646" s="35" t="s">
        <v>29786</v>
      </c>
      <c r="S5646" s="35" t="s">
        <v>11706</v>
      </c>
      <c r="T5646" s="36" t="s">
        <v>184</v>
      </c>
      <c r="U5646" s="39" t="str">
        <f>_xlfn.CONCAT(Tabel4[[#This Row],[Personnr.]],"-",Tabel4[[#This Row],[Afdeling]],"-",Tabel4[[#This Row],[ASS_Status]])</f>
        <v>26630-2385-Aktiv ansættelse</v>
      </c>
    </row>
    <row r="5647" spans="13:21" x14ac:dyDescent="0.4">
      <c r="M5647" s="35" t="s">
        <v>11707</v>
      </c>
      <c r="N5647" s="35" t="s">
        <v>52422</v>
      </c>
      <c r="O5647" s="35" t="s">
        <v>11708</v>
      </c>
      <c r="P5647" s="35" t="s">
        <v>34920</v>
      </c>
      <c r="Q5647" s="35" t="s">
        <v>29721</v>
      </c>
      <c r="R5647" s="35" t="s">
        <v>29786</v>
      </c>
      <c r="S5647" s="35" t="s">
        <v>11709</v>
      </c>
      <c r="T5647" s="36" t="s">
        <v>45663</v>
      </c>
      <c r="U5647" s="39" t="str">
        <f>_xlfn.CONCAT(Tabel4[[#This Row],[Personnr.]],"-",Tabel4[[#This Row],[Afdeling]],"-",Tabel4[[#This Row],[ASS_Status]])</f>
        <v>10852-2912-Aktiv ansættelse</v>
      </c>
    </row>
    <row r="5648" spans="13:21" ht="33.75" x14ac:dyDescent="0.4">
      <c r="M5648" s="35" t="s">
        <v>11710</v>
      </c>
      <c r="N5648" s="35" t="s">
        <v>52423</v>
      </c>
      <c r="O5648" s="35" t="s">
        <v>11711</v>
      </c>
      <c r="P5648" s="35" t="s">
        <v>34921</v>
      </c>
      <c r="Q5648" s="35" t="s">
        <v>29718</v>
      </c>
      <c r="R5648" s="35" t="s">
        <v>29965</v>
      </c>
      <c r="S5648" s="35" t="s">
        <v>11712</v>
      </c>
      <c r="T5648" s="36" t="s">
        <v>693</v>
      </c>
      <c r="U5648" s="39" t="str">
        <f>_xlfn.CONCAT(Tabel4[[#This Row],[Personnr.]],"-",Tabel4[[#This Row],[Afdeling]],"-",Tabel4[[#This Row],[ASS_Status]])</f>
        <v>20011-5623-Inactive - Payroll Eligible</v>
      </c>
    </row>
    <row r="5649" spans="13:21" x14ac:dyDescent="0.4">
      <c r="M5649" s="35" t="s">
        <v>11713</v>
      </c>
      <c r="N5649" s="35" t="s">
        <v>52424</v>
      </c>
      <c r="O5649" s="35" t="s">
        <v>11714</v>
      </c>
      <c r="P5649" s="35" t="s">
        <v>34922</v>
      </c>
      <c r="Q5649" s="35" t="s">
        <v>29721</v>
      </c>
      <c r="R5649" s="35" t="s">
        <v>29926</v>
      </c>
      <c r="S5649" s="35" t="s">
        <v>11715</v>
      </c>
      <c r="T5649" s="36" t="s">
        <v>599</v>
      </c>
      <c r="U5649" s="39" t="str">
        <f>_xlfn.CONCAT(Tabel4[[#This Row],[Personnr.]],"-",Tabel4[[#This Row],[Afdeling]],"-",Tabel4[[#This Row],[ASS_Status]])</f>
        <v>6259-4261-Aktiv ansættelse</v>
      </c>
    </row>
    <row r="5650" spans="13:21" ht="33.75" x14ac:dyDescent="0.4">
      <c r="M5650" s="35" t="s">
        <v>11716</v>
      </c>
      <c r="N5650" s="35" t="s">
        <v>52425</v>
      </c>
      <c r="O5650" s="35" t="s">
        <v>725</v>
      </c>
      <c r="P5650" s="35" t="s">
        <v>34923</v>
      </c>
      <c r="Q5650" s="35" t="s">
        <v>29721</v>
      </c>
      <c r="R5650" s="35" t="s">
        <v>29729</v>
      </c>
      <c r="S5650" s="35" t="s">
        <v>11717</v>
      </c>
      <c r="T5650" s="36" t="s">
        <v>582</v>
      </c>
      <c r="U5650" s="39" t="str">
        <f>_xlfn.CONCAT(Tabel4[[#This Row],[Personnr.]],"-",Tabel4[[#This Row],[Afdeling]],"-",Tabel4[[#This Row],[ASS_Status]])</f>
        <v>6265-4150-Aktiv ansættelse</v>
      </c>
    </row>
    <row r="5651" spans="13:21" x14ac:dyDescent="0.4">
      <c r="M5651" s="35" t="s">
        <v>11718</v>
      </c>
      <c r="N5651" s="35" t="s">
        <v>52426</v>
      </c>
      <c r="O5651" s="35" t="s">
        <v>11719</v>
      </c>
      <c r="P5651" s="35" t="s">
        <v>34924</v>
      </c>
      <c r="Q5651" s="35" t="s">
        <v>29718</v>
      </c>
      <c r="R5651" s="35" t="s">
        <v>29857</v>
      </c>
      <c r="S5651" s="35" t="s">
        <v>11720</v>
      </c>
      <c r="T5651" s="36" t="s">
        <v>40</v>
      </c>
      <c r="U5651" s="39" t="str">
        <f>_xlfn.CONCAT(Tabel4[[#This Row],[Personnr.]],"-",Tabel4[[#This Row],[Afdeling]],"-",Tabel4[[#This Row],[ASS_Status]])</f>
        <v>27157-0133-Inactive - Payroll Eligible</v>
      </c>
    </row>
    <row r="5652" spans="13:21" x14ac:dyDescent="0.4">
      <c r="M5652" s="35" t="s">
        <v>11721</v>
      </c>
      <c r="N5652" s="35" t="s">
        <v>52427</v>
      </c>
      <c r="O5652" s="35" t="s">
        <v>11722</v>
      </c>
      <c r="P5652" s="35" t="s">
        <v>34925</v>
      </c>
      <c r="Q5652" s="35" t="s">
        <v>29721</v>
      </c>
      <c r="R5652" s="35" t="s">
        <v>29729</v>
      </c>
      <c r="S5652" s="35" t="s">
        <v>11723</v>
      </c>
      <c r="T5652" s="36" t="s">
        <v>599</v>
      </c>
      <c r="U5652" s="39" t="str">
        <f>_xlfn.CONCAT(Tabel4[[#This Row],[Personnr.]],"-",Tabel4[[#This Row],[Afdeling]],"-",Tabel4[[#This Row],[ASS_Status]])</f>
        <v>23376-4261-Aktiv ansættelse</v>
      </c>
    </row>
    <row r="5653" spans="13:21" x14ac:dyDescent="0.4">
      <c r="M5653" s="35" t="s">
        <v>11724</v>
      </c>
      <c r="N5653" s="35" t="s">
        <v>52428</v>
      </c>
      <c r="O5653" s="35" t="s">
        <v>11725</v>
      </c>
      <c r="P5653" s="35" t="s">
        <v>34926</v>
      </c>
      <c r="Q5653" s="35" t="s">
        <v>29718</v>
      </c>
      <c r="R5653" s="35" t="s">
        <v>29761</v>
      </c>
      <c r="S5653" s="35" t="s">
        <v>11726</v>
      </c>
      <c r="T5653" s="36" t="s">
        <v>129</v>
      </c>
      <c r="U5653" s="39" t="str">
        <f>_xlfn.CONCAT(Tabel4[[#This Row],[Personnr.]],"-",Tabel4[[#This Row],[Afdeling]],"-",Tabel4[[#This Row],[ASS_Status]])</f>
        <v>25699-2239-Inactive - Payroll Eligible</v>
      </c>
    </row>
    <row r="5654" spans="13:21" x14ac:dyDescent="0.4">
      <c r="M5654" s="35" t="s">
        <v>11727</v>
      </c>
      <c r="N5654" s="35" t="s">
        <v>52429</v>
      </c>
      <c r="O5654" s="35" t="s">
        <v>11728</v>
      </c>
      <c r="P5654" s="35" t="s">
        <v>34927</v>
      </c>
      <c r="Q5654" s="35" t="s">
        <v>29721</v>
      </c>
      <c r="R5654" s="35" t="s">
        <v>29797</v>
      </c>
      <c r="S5654" s="35" t="s">
        <v>11729</v>
      </c>
      <c r="T5654" s="36" t="s">
        <v>319</v>
      </c>
      <c r="U5654" s="39" t="str">
        <f>_xlfn.CONCAT(Tabel4[[#This Row],[Personnr.]],"-",Tabel4[[#This Row],[Afdeling]],"-",Tabel4[[#This Row],[ASS_Status]])</f>
        <v>33281-2771-Aktiv ansættelse</v>
      </c>
    </row>
    <row r="5655" spans="13:21" x14ac:dyDescent="0.4">
      <c r="M5655" s="35" t="s">
        <v>11730</v>
      </c>
      <c r="N5655" s="35" t="s">
        <v>52430</v>
      </c>
      <c r="O5655" s="35" t="s">
        <v>11731</v>
      </c>
      <c r="P5655" s="35" t="s">
        <v>34928</v>
      </c>
      <c r="Q5655" s="35" t="s">
        <v>29718</v>
      </c>
      <c r="R5655" s="35" t="s">
        <v>29748</v>
      </c>
      <c r="S5655" s="35" t="s">
        <v>11732</v>
      </c>
      <c r="T5655" s="36" t="s">
        <v>37</v>
      </c>
      <c r="U5655" s="39" t="str">
        <f>_xlfn.CONCAT(Tabel4[[#This Row],[Personnr.]],"-",Tabel4[[#This Row],[Afdeling]],"-",Tabel4[[#This Row],[ASS_Status]])</f>
        <v>18000-0122-Inactive - Payroll Eligible</v>
      </c>
    </row>
    <row r="5656" spans="13:21" ht="33.75" x14ac:dyDescent="0.4">
      <c r="M5656" s="35" t="s">
        <v>11733</v>
      </c>
      <c r="N5656" s="35" t="s">
        <v>52431</v>
      </c>
      <c r="O5656" s="35" t="s">
        <v>11734</v>
      </c>
      <c r="P5656" s="35" t="s">
        <v>34929</v>
      </c>
      <c r="Q5656" s="35" t="s">
        <v>29718</v>
      </c>
      <c r="R5656" s="35" t="s">
        <v>29748</v>
      </c>
      <c r="S5656" s="35" t="s">
        <v>11735</v>
      </c>
      <c r="T5656" s="36" t="s">
        <v>29701</v>
      </c>
      <c r="U5656" s="39" t="str">
        <f>_xlfn.CONCAT(Tabel4[[#This Row],[Personnr.]],"-",Tabel4[[#This Row],[Afdeling]],"-",Tabel4[[#This Row],[ASS_Status]])</f>
        <v>32005-1020-Inactive - Payroll Eligible</v>
      </c>
    </row>
    <row r="5657" spans="13:21" ht="33.75" x14ac:dyDescent="0.4">
      <c r="M5657" s="35" t="s">
        <v>11736</v>
      </c>
      <c r="N5657" s="35" t="s">
        <v>52432</v>
      </c>
      <c r="O5657" s="35" t="s">
        <v>11737</v>
      </c>
      <c r="P5657" s="35" t="s">
        <v>34930</v>
      </c>
      <c r="Q5657" s="35" t="s">
        <v>29718</v>
      </c>
      <c r="R5657" s="35" t="s">
        <v>29748</v>
      </c>
      <c r="S5657" s="35" t="s">
        <v>52433</v>
      </c>
      <c r="T5657" s="36" t="s">
        <v>333</v>
      </c>
      <c r="U5657" s="39" t="str">
        <f>_xlfn.CONCAT(Tabel4[[#This Row],[Personnr.]],"-",Tabel4[[#This Row],[Afdeling]],"-",Tabel4[[#This Row],[ASS_Status]])</f>
        <v>30005-2785-Inactive - Payroll Eligible</v>
      </c>
    </row>
    <row r="5658" spans="13:21" ht="33.75" x14ac:dyDescent="0.4">
      <c r="M5658" s="35" t="s">
        <v>11736</v>
      </c>
      <c r="N5658" s="35"/>
      <c r="O5658" s="35"/>
      <c r="P5658" s="35" t="s">
        <v>52434</v>
      </c>
      <c r="Q5658" s="35" t="s">
        <v>29718</v>
      </c>
      <c r="R5658" s="35" t="s">
        <v>29761</v>
      </c>
      <c r="S5658" s="35" t="s">
        <v>52433</v>
      </c>
      <c r="T5658" s="36" t="s">
        <v>342</v>
      </c>
      <c r="U5658" s="39" t="str">
        <f>_xlfn.CONCAT(Tabel4[[#This Row],[Personnr.]],"-",Tabel4[[#This Row],[Afdeling]],"-",Tabel4[[#This Row],[ASS_Status]])</f>
        <v>-2794-Inactive - Payroll Eligible</v>
      </c>
    </row>
    <row r="5659" spans="13:21" x14ac:dyDescent="0.4">
      <c r="M5659" s="35" t="s">
        <v>11738</v>
      </c>
      <c r="N5659" s="35" t="s">
        <v>52435</v>
      </c>
      <c r="O5659" s="35" t="s">
        <v>11739</v>
      </c>
      <c r="P5659" s="35" t="s">
        <v>34931</v>
      </c>
      <c r="Q5659" s="35" t="s">
        <v>29718</v>
      </c>
      <c r="R5659" s="35" t="s">
        <v>29745</v>
      </c>
      <c r="S5659" s="35" t="s">
        <v>11740</v>
      </c>
      <c r="T5659" s="36" t="s">
        <v>725</v>
      </c>
      <c r="U5659" s="39" t="str">
        <f>_xlfn.CONCAT(Tabel4[[#This Row],[Personnr.]],"-",Tabel4[[#This Row],[Afdeling]],"-",Tabel4[[#This Row],[ASS_Status]])</f>
        <v>33534-6265-Inactive - Payroll Eligible</v>
      </c>
    </row>
    <row r="5660" spans="13:21" x14ac:dyDescent="0.4">
      <c r="M5660" s="35" t="s">
        <v>52436</v>
      </c>
      <c r="N5660" s="35" t="s">
        <v>52437</v>
      </c>
      <c r="O5660" s="35" t="s">
        <v>52438</v>
      </c>
      <c r="P5660" s="35" t="s">
        <v>52439</v>
      </c>
      <c r="Q5660" s="35" t="s">
        <v>29721</v>
      </c>
      <c r="R5660" s="35" t="s">
        <v>29761</v>
      </c>
      <c r="S5660" s="35" t="s">
        <v>52440</v>
      </c>
      <c r="T5660" s="36" t="s">
        <v>28</v>
      </c>
      <c r="U5660" s="39" t="str">
        <f>_xlfn.CONCAT(Tabel4[[#This Row],[Personnr.]],"-",Tabel4[[#This Row],[Afdeling]],"-",Tabel4[[#This Row],[ASS_Status]])</f>
        <v>37617-0113-Aktiv ansættelse</v>
      </c>
    </row>
    <row r="5661" spans="13:21" x14ac:dyDescent="0.4">
      <c r="M5661" s="35" t="s">
        <v>11741</v>
      </c>
      <c r="N5661" s="35" t="s">
        <v>52441</v>
      </c>
      <c r="O5661" s="35" t="s">
        <v>11742</v>
      </c>
      <c r="P5661" s="35" t="s">
        <v>34932</v>
      </c>
      <c r="Q5661" s="35" t="s">
        <v>29718</v>
      </c>
      <c r="R5661" s="35" t="s">
        <v>29745</v>
      </c>
      <c r="S5661" s="35" t="s">
        <v>11743</v>
      </c>
      <c r="T5661" s="36" t="s">
        <v>288</v>
      </c>
      <c r="U5661" s="39" t="str">
        <f>_xlfn.CONCAT(Tabel4[[#This Row],[Personnr.]],"-",Tabel4[[#This Row],[Afdeling]],"-",Tabel4[[#This Row],[ASS_Status]])</f>
        <v>20327-2694-Inactive - Payroll Eligible</v>
      </c>
    </row>
    <row r="5662" spans="13:21" x14ac:dyDescent="0.4">
      <c r="M5662" s="35" t="s">
        <v>11744</v>
      </c>
      <c r="N5662" s="35" t="s">
        <v>52442</v>
      </c>
      <c r="O5662" s="35" t="s">
        <v>11745</v>
      </c>
      <c r="P5662" s="35" t="s">
        <v>34933</v>
      </c>
      <c r="Q5662" s="35" t="s">
        <v>29721</v>
      </c>
      <c r="R5662" s="35" t="s">
        <v>42541</v>
      </c>
      <c r="S5662" s="35" t="s">
        <v>11746</v>
      </c>
      <c r="T5662" s="36" t="s">
        <v>263</v>
      </c>
      <c r="U5662" s="39" t="str">
        <f>_xlfn.CONCAT(Tabel4[[#This Row],[Personnr.]],"-",Tabel4[[#This Row],[Afdeling]],"-",Tabel4[[#This Row],[ASS_Status]])</f>
        <v>30753-2610-Aktiv ansættelse</v>
      </c>
    </row>
    <row r="5663" spans="13:21" x14ac:dyDescent="0.4">
      <c r="M5663" s="35" t="s">
        <v>11747</v>
      </c>
      <c r="N5663" s="35" t="s">
        <v>52443</v>
      </c>
      <c r="O5663" s="35" t="s">
        <v>11748</v>
      </c>
      <c r="P5663" s="35" t="s">
        <v>34934</v>
      </c>
      <c r="Q5663" s="35" t="s">
        <v>29718</v>
      </c>
      <c r="R5663" s="35" t="s">
        <v>29754</v>
      </c>
      <c r="S5663" s="35" t="s">
        <v>11749</v>
      </c>
      <c r="T5663" s="36" t="s">
        <v>758</v>
      </c>
      <c r="U5663" s="39" t="str">
        <f>_xlfn.CONCAT(Tabel4[[#This Row],[Personnr.]],"-",Tabel4[[#This Row],[Afdeling]],"-",Tabel4[[#This Row],[ASS_Status]])</f>
        <v>28916-7720-Inactive - Payroll Eligible</v>
      </c>
    </row>
    <row r="5664" spans="13:21" ht="33.75" x14ac:dyDescent="0.4">
      <c r="M5664" s="35" t="s">
        <v>11750</v>
      </c>
      <c r="N5664" s="35" t="s">
        <v>52444</v>
      </c>
      <c r="O5664" s="35" t="s">
        <v>11751</v>
      </c>
      <c r="P5664" s="35" t="s">
        <v>34935</v>
      </c>
      <c r="Q5664" s="35" t="s">
        <v>29718</v>
      </c>
      <c r="R5664" s="35" t="s">
        <v>29745</v>
      </c>
      <c r="S5664" s="35" t="s">
        <v>11752</v>
      </c>
      <c r="T5664" s="36" t="s">
        <v>723</v>
      </c>
      <c r="U5664" s="39" t="str">
        <f>_xlfn.CONCAT(Tabel4[[#This Row],[Personnr.]],"-",Tabel4[[#This Row],[Afdeling]],"-",Tabel4[[#This Row],[ASS_Status]])</f>
        <v>27488-6245-Inactive - Payroll Eligible</v>
      </c>
    </row>
    <row r="5665" spans="13:21" x14ac:dyDescent="0.4">
      <c r="M5665" s="35" t="s">
        <v>52445</v>
      </c>
      <c r="N5665" s="35" t="s">
        <v>52446</v>
      </c>
      <c r="O5665" s="35" t="s">
        <v>52447</v>
      </c>
      <c r="P5665" s="35" t="s">
        <v>52448</v>
      </c>
      <c r="Q5665" s="35" t="s">
        <v>29721</v>
      </c>
      <c r="R5665" s="35" t="s">
        <v>29748</v>
      </c>
      <c r="S5665" s="35" t="s">
        <v>52449</v>
      </c>
      <c r="T5665" s="36" t="s">
        <v>263</v>
      </c>
      <c r="U5665" s="39" t="str">
        <f>_xlfn.CONCAT(Tabel4[[#This Row],[Personnr.]],"-",Tabel4[[#This Row],[Afdeling]],"-",Tabel4[[#This Row],[ASS_Status]])</f>
        <v>37490-2610-Aktiv ansættelse</v>
      </c>
    </row>
    <row r="5666" spans="13:21" ht="33.75" x14ac:dyDescent="0.4">
      <c r="M5666" s="35" t="s">
        <v>11753</v>
      </c>
      <c r="N5666" s="35" t="s">
        <v>52450</v>
      </c>
      <c r="O5666" s="35" t="s">
        <v>11754</v>
      </c>
      <c r="P5666" s="35" t="s">
        <v>34936</v>
      </c>
      <c r="Q5666" s="35" t="s">
        <v>29718</v>
      </c>
      <c r="R5666" s="35" t="s">
        <v>29745</v>
      </c>
      <c r="S5666" s="35" t="s">
        <v>11755</v>
      </c>
      <c r="T5666" s="36" t="s">
        <v>39</v>
      </c>
      <c r="U5666" s="39" t="str">
        <f>_xlfn.CONCAT(Tabel4[[#This Row],[Personnr.]],"-",Tabel4[[#This Row],[Afdeling]],"-",Tabel4[[#This Row],[ASS_Status]])</f>
        <v>32099-0132-Inactive - Payroll Eligible</v>
      </c>
    </row>
    <row r="5667" spans="13:21" ht="33.75" x14ac:dyDescent="0.4">
      <c r="M5667" s="35" t="s">
        <v>11753</v>
      </c>
      <c r="N5667" s="35"/>
      <c r="O5667" s="35"/>
      <c r="P5667" s="35" t="s">
        <v>34937</v>
      </c>
      <c r="Q5667" s="35" t="s">
        <v>29718</v>
      </c>
      <c r="R5667" s="35" t="s">
        <v>29745</v>
      </c>
      <c r="S5667" s="35" t="s">
        <v>11755</v>
      </c>
      <c r="T5667" s="36" t="s">
        <v>39</v>
      </c>
      <c r="U5667" s="39" t="str">
        <f>_xlfn.CONCAT(Tabel4[[#This Row],[Personnr.]],"-",Tabel4[[#This Row],[Afdeling]],"-",Tabel4[[#This Row],[ASS_Status]])</f>
        <v>-0132-Inactive - Payroll Eligible</v>
      </c>
    </row>
    <row r="5668" spans="13:21" ht="33.75" x14ac:dyDescent="0.4">
      <c r="M5668" s="35" t="s">
        <v>11753</v>
      </c>
      <c r="N5668" s="35"/>
      <c r="O5668" s="35"/>
      <c r="P5668" s="35" t="s">
        <v>52451</v>
      </c>
      <c r="Q5668" s="35" t="s">
        <v>29718</v>
      </c>
      <c r="R5668" s="35" t="s">
        <v>29745</v>
      </c>
      <c r="S5668" s="35" t="s">
        <v>11755</v>
      </c>
      <c r="T5668" s="36" t="s">
        <v>726</v>
      </c>
      <c r="U5668" s="39" t="str">
        <f>_xlfn.CONCAT(Tabel4[[#This Row],[Personnr.]],"-",Tabel4[[#This Row],[Afdeling]],"-",Tabel4[[#This Row],[ASS_Status]])</f>
        <v>-6271-Inactive - Payroll Eligible</v>
      </c>
    </row>
    <row r="5669" spans="13:21" ht="33.75" x14ac:dyDescent="0.4">
      <c r="M5669" s="35" t="s">
        <v>11753</v>
      </c>
      <c r="N5669" s="35"/>
      <c r="O5669" s="35"/>
      <c r="P5669" s="35" t="s">
        <v>52452</v>
      </c>
      <c r="Q5669" s="35" t="s">
        <v>29718</v>
      </c>
      <c r="R5669" s="35" t="s">
        <v>29745</v>
      </c>
      <c r="S5669" s="35" t="s">
        <v>11755</v>
      </c>
      <c r="T5669" s="36" t="s">
        <v>39</v>
      </c>
      <c r="U5669" s="39" t="str">
        <f>_xlfn.CONCAT(Tabel4[[#This Row],[Personnr.]],"-",Tabel4[[#This Row],[Afdeling]],"-",Tabel4[[#This Row],[ASS_Status]])</f>
        <v>-0132-Inactive - Payroll Eligible</v>
      </c>
    </row>
    <row r="5670" spans="13:21" ht="33.75" x14ac:dyDescent="0.4">
      <c r="M5670" s="35" t="s">
        <v>11756</v>
      </c>
      <c r="N5670" s="35" t="s">
        <v>52453</v>
      </c>
      <c r="O5670" s="35" t="s">
        <v>11757</v>
      </c>
      <c r="P5670" s="35" t="s">
        <v>34938</v>
      </c>
      <c r="Q5670" s="35" t="s">
        <v>29718</v>
      </c>
      <c r="R5670" s="35" t="s">
        <v>29754</v>
      </c>
      <c r="S5670" s="35" t="s">
        <v>11758</v>
      </c>
      <c r="T5670" s="36" t="s">
        <v>867</v>
      </c>
      <c r="U5670" s="39" t="str">
        <f>_xlfn.CONCAT(Tabel4[[#This Row],[Personnr.]],"-",Tabel4[[#This Row],[Afdeling]],"-",Tabel4[[#This Row],[ASS_Status]])</f>
        <v>30108-8646-Inactive - Payroll Eligible</v>
      </c>
    </row>
    <row r="5671" spans="13:21" x14ac:dyDescent="0.4">
      <c r="M5671" s="35" t="s">
        <v>11759</v>
      </c>
      <c r="N5671" s="35" t="s">
        <v>52454</v>
      </c>
      <c r="O5671" s="35" t="s">
        <v>11760</v>
      </c>
      <c r="P5671" s="35" t="s">
        <v>34939</v>
      </c>
      <c r="Q5671" s="35" t="s">
        <v>29718</v>
      </c>
      <c r="R5671" s="35" t="s">
        <v>29745</v>
      </c>
      <c r="S5671" s="35" t="s">
        <v>11761</v>
      </c>
      <c r="T5671" s="36" t="s">
        <v>577</v>
      </c>
      <c r="U5671" s="39" t="str">
        <f>_xlfn.CONCAT(Tabel4[[#This Row],[Personnr.]],"-",Tabel4[[#This Row],[Afdeling]],"-",Tabel4[[#This Row],[ASS_Status]])</f>
        <v>32382-4110-Inactive - Payroll Eligible</v>
      </c>
    </row>
    <row r="5672" spans="13:21" ht="33.75" x14ac:dyDescent="0.4">
      <c r="M5672" s="35" t="s">
        <v>52455</v>
      </c>
      <c r="N5672" s="35" t="s">
        <v>52456</v>
      </c>
      <c r="O5672" s="35" t="s">
        <v>52457</v>
      </c>
      <c r="P5672" s="35" t="s">
        <v>52458</v>
      </c>
      <c r="Q5672" s="35" t="s">
        <v>29718</v>
      </c>
      <c r="R5672" s="35" t="s">
        <v>29745</v>
      </c>
      <c r="S5672" s="35" t="s">
        <v>52459</v>
      </c>
      <c r="T5672" s="36" t="s">
        <v>586</v>
      </c>
      <c r="U5672" s="39" t="str">
        <f>_xlfn.CONCAT(Tabel4[[#This Row],[Personnr.]],"-",Tabel4[[#This Row],[Afdeling]],"-",Tabel4[[#This Row],[ASS_Status]])</f>
        <v>37164-4200-Inactive - Payroll Eligible</v>
      </c>
    </row>
    <row r="5673" spans="13:21" ht="33.75" x14ac:dyDescent="0.4">
      <c r="M5673" s="35" t="s">
        <v>11762</v>
      </c>
      <c r="N5673" s="35" t="s">
        <v>52460</v>
      </c>
      <c r="O5673" s="35" t="s">
        <v>11763</v>
      </c>
      <c r="P5673" s="35" t="s">
        <v>34940</v>
      </c>
      <c r="Q5673" s="35" t="s">
        <v>29718</v>
      </c>
      <c r="R5673" s="35" t="s">
        <v>29745</v>
      </c>
      <c r="S5673" s="35" t="s">
        <v>11764</v>
      </c>
      <c r="T5673" s="36" t="s">
        <v>456</v>
      </c>
      <c r="U5673" s="39" t="str">
        <f>_xlfn.CONCAT(Tabel4[[#This Row],[Personnr.]],"-",Tabel4[[#This Row],[Afdeling]],"-",Tabel4[[#This Row],[ASS_Status]])</f>
        <v>30081-3140-Inactive - Payroll Eligible</v>
      </c>
    </row>
    <row r="5674" spans="13:21" ht="33.75" x14ac:dyDescent="0.4">
      <c r="M5674" s="35" t="s">
        <v>11762</v>
      </c>
      <c r="N5674" s="35"/>
      <c r="O5674" s="35"/>
      <c r="P5674" s="35" t="s">
        <v>34941</v>
      </c>
      <c r="Q5674" s="35" t="s">
        <v>29718</v>
      </c>
      <c r="R5674" s="35" t="s">
        <v>29745</v>
      </c>
      <c r="S5674" s="35" t="s">
        <v>11764</v>
      </c>
      <c r="T5674" s="36" t="s">
        <v>450</v>
      </c>
      <c r="U5674" s="39" t="str">
        <f>_xlfn.CONCAT(Tabel4[[#This Row],[Personnr.]],"-",Tabel4[[#This Row],[Afdeling]],"-",Tabel4[[#This Row],[ASS_Status]])</f>
        <v>-3110-Inactive - Payroll Eligible</v>
      </c>
    </row>
    <row r="5675" spans="13:21" ht="33.75" x14ac:dyDescent="0.4">
      <c r="M5675" s="35" t="s">
        <v>52461</v>
      </c>
      <c r="N5675" s="35" t="s">
        <v>52462</v>
      </c>
      <c r="O5675" s="35" t="s">
        <v>52463</v>
      </c>
      <c r="P5675" s="35" t="s">
        <v>52464</v>
      </c>
      <c r="Q5675" s="35" t="s">
        <v>29721</v>
      </c>
      <c r="R5675" s="35" t="s">
        <v>29754</v>
      </c>
      <c r="S5675" s="35" t="s">
        <v>52465</v>
      </c>
      <c r="T5675" s="36" t="s">
        <v>240</v>
      </c>
      <c r="U5675" s="39" t="str">
        <f>_xlfn.CONCAT(Tabel4[[#This Row],[Personnr.]],"-",Tabel4[[#This Row],[Afdeling]],"-",Tabel4[[#This Row],[ASS_Status]])</f>
        <v>37088-2501-Aktiv ansættelse</v>
      </c>
    </row>
    <row r="5676" spans="13:21" x14ac:dyDescent="0.4">
      <c r="M5676" s="35" t="s">
        <v>44818</v>
      </c>
      <c r="N5676" s="35" t="s">
        <v>52466</v>
      </c>
      <c r="O5676" s="35" t="s">
        <v>44819</v>
      </c>
      <c r="P5676" s="35" t="s">
        <v>43255</v>
      </c>
      <c r="Q5676" s="35" t="s">
        <v>29721</v>
      </c>
      <c r="R5676" s="35" t="s">
        <v>29926</v>
      </c>
      <c r="S5676" s="35" t="s">
        <v>43256</v>
      </c>
      <c r="T5676" s="36" t="s">
        <v>726</v>
      </c>
      <c r="U5676" s="39" t="str">
        <f>_xlfn.CONCAT(Tabel4[[#This Row],[Personnr.]],"-",Tabel4[[#This Row],[Afdeling]],"-",Tabel4[[#This Row],[ASS_Status]])</f>
        <v>35616-6271-Aktiv ansættelse</v>
      </c>
    </row>
    <row r="5677" spans="13:21" ht="33.75" x14ac:dyDescent="0.4">
      <c r="M5677" s="35" t="s">
        <v>11765</v>
      </c>
      <c r="N5677" s="35" t="s">
        <v>52467</v>
      </c>
      <c r="O5677" s="35" t="s">
        <v>342</v>
      </c>
      <c r="P5677" s="35" t="s">
        <v>34942</v>
      </c>
      <c r="Q5677" s="35" t="s">
        <v>29721</v>
      </c>
      <c r="R5677" s="35" t="s">
        <v>29780</v>
      </c>
      <c r="S5677" s="35" t="s">
        <v>11766</v>
      </c>
      <c r="T5677" s="36" t="s">
        <v>242</v>
      </c>
      <c r="U5677" s="39" t="str">
        <f>_xlfn.CONCAT(Tabel4[[#This Row],[Personnr.]],"-",Tabel4[[#This Row],[Afdeling]],"-",Tabel4[[#This Row],[ASS_Status]])</f>
        <v>2794-2511-Aktiv ansættelse</v>
      </c>
    </row>
    <row r="5678" spans="13:21" x14ac:dyDescent="0.4">
      <c r="M5678" s="35" t="s">
        <v>11767</v>
      </c>
      <c r="N5678" s="35" t="s">
        <v>52468</v>
      </c>
      <c r="O5678" s="35" t="s">
        <v>11768</v>
      </c>
      <c r="P5678" s="35" t="s">
        <v>34943</v>
      </c>
      <c r="Q5678" s="35" t="s">
        <v>29721</v>
      </c>
      <c r="R5678" s="35" t="s">
        <v>29722</v>
      </c>
      <c r="S5678" s="35" t="s">
        <v>11769</v>
      </c>
      <c r="T5678" s="36" t="s">
        <v>634</v>
      </c>
      <c r="U5678" s="39" t="str">
        <f>_xlfn.CONCAT(Tabel4[[#This Row],[Personnr.]],"-",Tabel4[[#This Row],[Afdeling]],"-",Tabel4[[#This Row],[ASS_Status]])</f>
        <v>6273-4715-Aktiv ansættelse</v>
      </c>
    </row>
    <row r="5679" spans="13:21" x14ac:dyDescent="0.4">
      <c r="M5679" s="35" t="s">
        <v>11770</v>
      </c>
      <c r="N5679" s="35" t="s">
        <v>52469</v>
      </c>
      <c r="O5679" s="35" t="s">
        <v>11771</v>
      </c>
      <c r="P5679" s="35" t="s">
        <v>34944</v>
      </c>
      <c r="Q5679" s="35" t="s">
        <v>29721</v>
      </c>
      <c r="R5679" s="35" t="s">
        <v>30074</v>
      </c>
      <c r="S5679" s="35" t="s">
        <v>11772</v>
      </c>
      <c r="T5679" s="36" t="s">
        <v>647</v>
      </c>
      <c r="U5679" s="39" t="str">
        <f>_xlfn.CONCAT(Tabel4[[#This Row],[Personnr.]],"-",Tabel4[[#This Row],[Afdeling]],"-",Tabel4[[#This Row],[ASS_Status]])</f>
        <v>15721-4790-Aktiv ansættelse</v>
      </c>
    </row>
    <row r="5680" spans="13:21" x14ac:dyDescent="0.4">
      <c r="M5680" s="35" t="s">
        <v>11773</v>
      </c>
      <c r="N5680" s="35" t="s">
        <v>52470</v>
      </c>
      <c r="O5680" s="35" t="s">
        <v>11774</v>
      </c>
      <c r="P5680" s="35" t="s">
        <v>34945</v>
      </c>
      <c r="Q5680" s="35" t="s">
        <v>29721</v>
      </c>
      <c r="R5680" s="35" t="s">
        <v>30005</v>
      </c>
      <c r="S5680" s="35" t="s">
        <v>11775</v>
      </c>
      <c r="T5680" s="36" t="s">
        <v>854</v>
      </c>
      <c r="U5680" s="39" t="str">
        <f>_xlfn.CONCAT(Tabel4[[#This Row],[Personnr.]],"-",Tabel4[[#This Row],[Afdeling]],"-",Tabel4[[#This Row],[ASS_Status]])</f>
        <v>1877-8612-Aktiv ansættelse</v>
      </c>
    </row>
    <row r="5681" spans="13:21" x14ac:dyDescent="0.4">
      <c r="M5681" s="35" t="s">
        <v>11776</v>
      </c>
      <c r="N5681" s="35"/>
      <c r="O5681" s="35" t="s">
        <v>11777</v>
      </c>
      <c r="P5681" s="35" t="s">
        <v>34946</v>
      </c>
      <c r="Q5681" s="35" t="s">
        <v>29718</v>
      </c>
      <c r="R5681" s="35" t="s">
        <v>30114</v>
      </c>
      <c r="S5681" s="35" t="s">
        <v>11778</v>
      </c>
      <c r="T5681" s="36" t="s">
        <v>453</v>
      </c>
      <c r="U5681" s="39" t="str">
        <f>_xlfn.CONCAT(Tabel4[[#This Row],[Personnr.]],"-",Tabel4[[#This Row],[Afdeling]],"-",Tabel4[[#This Row],[ASS_Status]])</f>
        <v>31892-3121-Inactive - Payroll Eligible</v>
      </c>
    </row>
    <row r="5682" spans="13:21" x14ac:dyDescent="0.4">
      <c r="M5682" s="35" t="s">
        <v>11779</v>
      </c>
      <c r="N5682" s="35" t="s">
        <v>52471</v>
      </c>
      <c r="O5682" s="35" t="s">
        <v>11780</v>
      </c>
      <c r="P5682" s="35" t="s">
        <v>34947</v>
      </c>
      <c r="Q5682" s="35" t="s">
        <v>29721</v>
      </c>
      <c r="R5682" s="35" t="s">
        <v>29838</v>
      </c>
      <c r="S5682" s="35" t="s">
        <v>11781</v>
      </c>
      <c r="T5682" s="36" t="s">
        <v>621</v>
      </c>
      <c r="U5682" s="39" t="str">
        <f>_xlfn.CONCAT(Tabel4[[#This Row],[Personnr.]],"-",Tabel4[[#This Row],[Afdeling]],"-",Tabel4[[#This Row],[ASS_Status]])</f>
        <v>15662-4630-Aktiv ansættelse</v>
      </c>
    </row>
    <row r="5683" spans="13:21" ht="33.75" x14ac:dyDescent="0.4">
      <c r="M5683" s="35" t="s">
        <v>11782</v>
      </c>
      <c r="N5683" s="35" t="s">
        <v>52472</v>
      </c>
      <c r="O5683" s="35" t="s">
        <v>11783</v>
      </c>
      <c r="P5683" s="35" t="s">
        <v>34948</v>
      </c>
      <c r="Q5683" s="35" t="s">
        <v>29721</v>
      </c>
      <c r="R5683" s="35" t="s">
        <v>29965</v>
      </c>
      <c r="S5683" s="35" t="s">
        <v>11784</v>
      </c>
      <c r="T5683" s="36" t="s">
        <v>78</v>
      </c>
      <c r="U5683" s="39" t="str">
        <f>_xlfn.CONCAT(Tabel4[[#This Row],[Personnr.]],"-",Tabel4[[#This Row],[Afdeling]],"-",Tabel4[[#This Row],[ASS_Status]])</f>
        <v>1320-1111-Aktiv ansættelse</v>
      </c>
    </row>
    <row r="5684" spans="13:21" ht="33.75" x14ac:dyDescent="0.4">
      <c r="M5684" s="35" t="s">
        <v>11785</v>
      </c>
      <c r="N5684" s="35" t="s">
        <v>52473</v>
      </c>
      <c r="O5684" s="35" t="s">
        <v>11786</v>
      </c>
      <c r="P5684" s="35" t="s">
        <v>34949</v>
      </c>
      <c r="Q5684" s="35" t="s">
        <v>29721</v>
      </c>
      <c r="R5684" s="35" t="s">
        <v>30146</v>
      </c>
      <c r="S5684" s="35" t="s">
        <v>11787</v>
      </c>
      <c r="T5684" s="36" t="s">
        <v>46059</v>
      </c>
      <c r="U5684" s="39" t="str">
        <f>_xlfn.CONCAT(Tabel4[[#This Row],[Personnr.]],"-",Tabel4[[#This Row],[Afdeling]],"-",Tabel4[[#This Row],[ASS_Status]])</f>
        <v>31388-2931-Aktiv ansættelse</v>
      </c>
    </row>
    <row r="5685" spans="13:21" x14ac:dyDescent="0.4">
      <c r="M5685" s="35" t="s">
        <v>44820</v>
      </c>
      <c r="N5685" s="35" t="s">
        <v>52474</v>
      </c>
      <c r="O5685" s="35" t="s">
        <v>44821</v>
      </c>
      <c r="P5685" s="35" t="s">
        <v>43257</v>
      </c>
      <c r="Q5685" s="35" t="s">
        <v>29718</v>
      </c>
      <c r="R5685" s="35" t="s">
        <v>30001</v>
      </c>
      <c r="S5685" s="35" t="s">
        <v>43258</v>
      </c>
      <c r="T5685" s="36" t="s">
        <v>254</v>
      </c>
      <c r="U5685" s="39" t="str">
        <f>_xlfn.CONCAT(Tabel4[[#This Row],[Personnr.]],"-",Tabel4[[#This Row],[Afdeling]],"-",Tabel4[[#This Row],[ASS_Status]])</f>
        <v>35902-2562-Inactive - Payroll Eligible</v>
      </c>
    </row>
    <row r="5686" spans="13:21" x14ac:dyDescent="0.4">
      <c r="M5686" s="35" t="s">
        <v>11788</v>
      </c>
      <c r="N5686" s="35" t="s">
        <v>52475</v>
      </c>
      <c r="O5686" s="35" t="s">
        <v>11789</v>
      </c>
      <c r="P5686" s="35" t="s">
        <v>34950</v>
      </c>
      <c r="Q5686" s="35" t="s">
        <v>29721</v>
      </c>
      <c r="R5686" s="35" t="s">
        <v>29729</v>
      </c>
      <c r="S5686" s="35" t="s">
        <v>11790</v>
      </c>
      <c r="T5686" s="36" t="s">
        <v>93</v>
      </c>
      <c r="U5686" s="39" t="str">
        <f>_xlfn.CONCAT(Tabel4[[#This Row],[Personnr.]],"-",Tabel4[[#This Row],[Afdeling]],"-",Tabel4[[#This Row],[ASS_Status]])</f>
        <v>11174-1140-Aktiv ansættelse</v>
      </c>
    </row>
    <row r="5687" spans="13:21" x14ac:dyDescent="0.4">
      <c r="M5687" s="35" t="s">
        <v>11791</v>
      </c>
      <c r="N5687" s="35" t="s">
        <v>52476</v>
      </c>
      <c r="O5687" s="35" t="s">
        <v>11792</v>
      </c>
      <c r="P5687" s="35" t="s">
        <v>34951</v>
      </c>
      <c r="Q5687" s="35" t="s">
        <v>29721</v>
      </c>
      <c r="R5687" s="35" t="s">
        <v>29838</v>
      </c>
      <c r="S5687" s="35" t="s">
        <v>11793</v>
      </c>
      <c r="T5687" s="36" t="s">
        <v>628</v>
      </c>
      <c r="U5687" s="39" t="str">
        <f>_xlfn.CONCAT(Tabel4[[#This Row],[Personnr.]],"-",Tabel4[[#This Row],[Afdeling]],"-",Tabel4[[#This Row],[ASS_Status]])</f>
        <v>29307-4690-Aktiv ansættelse</v>
      </c>
    </row>
    <row r="5688" spans="13:21" ht="33.75" x14ac:dyDescent="0.4">
      <c r="M5688" s="35" t="s">
        <v>11794</v>
      </c>
      <c r="N5688" s="35" t="s">
        <v>52477</v>
      </c>
      <c r="O5688" s="35" t="s">
        <v>11795</v>
      </c>
      <c r="P5688" s="35" t="s">
        <v>34952</v>
      </c>
      <c r="Q5688" s="35" t="s">
        <v>29721</v>
      </c>
      <c r="R5688" s="35" t="s">
        <v>29722</v>
      </c>
      <c r="S5688" s="35" t="s">
        <v>11796</v>
      </c>
      <c r="T5688" s="36" t="s">
        <v>711</v>
      </c>
      <c r="U5688" s="39" t="str">
        <f>_xlfn.CONCAT(Tabel4[[#This Row],[Personnr.]],"-",Tabel4[[#This Row],[Afdeling]],"-",Tabel4[[#This Row],[ASS_Status]])</f>
        <v>9612-5681-Aktiv ansættelse</v>
      </c>
    </row>
    <row r="5689" spans="13:21" x14ac:dyDescent="0.4">
      <c r="M5689" s="35" t="s">
        <v>11797</v>
      </c>
      <c r="N5689" s="35" t="s">
        <v>52478</v>
      </c>
      <c r="O5689" s="35" t="s">
        <v>11798</v>
      </c>
      <c r="P5689" s="35" t="s">
        <v>34953</v>
      </c>
      <c r="Q5689" s="35" t="s">
        <v>29721</v>
      </c>
      <c r="R5689" s="35" t="s">
        <v>29791</v>
      </c>
      <c r="S5689" s="35" t="s">
        <v>11799</v>
      </c>
      <c r="T5689" s="36" t="s">
        <v>757</v>
      </c>
      <c r="U5689" s="39" t="str">
        <f>_xlfn.CONCAT(Tabel4[[#This Row],[Personnr.]],"-",Tabel4[[#This Row],[Afdeling]],"-",Tabel4[[#This Row],[ASS_Status]])</f>
        <v>6274-7710-Aktiv ansættelse</v>
      </c>
    </row>
    <row r="5690" spans="13:21" x14ac:dyDescent="0.4">
      <c r="M5690" s="35" t="s">
        <v>11800</v>
      </c>
      <c r="N5690" s="35" t="s">
        <v>52479</v>
      </c>
      <c r="O5690" s="35" t="s">
        <v>11801</v>
      </c>
      <c r="P5690" s="35" t="s">
        <v>34954</v>
      </c>
      <c r="Q5690" s="35" t="s">
        <v>29721</v>
      </c>
      <c r="R5690" s="35" t="s">
        <v>29786</v>
      </c>
      <c r="S5690" s="35" t="s">
        <v>11802</v>
      </c>
      <c r="T5690" s="36" t="s">
        <v>29706</v>
      </c>
      <c r="U5690" s="39" t="str">
        <f>_xlfn.CONCAT(Tabel4[[#This Row],[Personnr.]],"-",Tabel4[[#This Row],[Afdeling]],"-",Tabel4[[#This Row],[ASS_Status]])</f>
        <v>28209-2295-Aktiv ansættelse</v>
      </c>
    </row>
    <row r="5691" spans="13:21" x14ac:dyDescent="0.4">
      <c r="M5691" s="35" t="s">
        <v>28007</v>
      </c>
      <c r="N5691" s="35" t="s">
        <v>52480</v>
      </c>
      <c r="O5691" s="35" t="s">
        <v>28008</v>
      </c>
      <c r="P5691" s="35" t="s">
        <v>34955</v>
      </c>
      <c r="Q5691" s="35" t="s">
        <v>29718</v>
      </c>
      <c r="R5691" s="35" t="s">
        <v>34956</v>
      </c>
      <c r="S5691" s="35" t="s">
        <v>28009</v>
      </c>
      <c r="T5691" s="36" t="s">
        <v>378</v>
      </c>
      <c r="U5691" s="39" t="str">
        <f>_xlfn.CONCAT(Tabel4[[#This Row],[Personnr.]],"-",Tabel4[[#This Row],[Afdeling]],"-",Tabel4[[#This Row],[ASS_Status]])</f>
        <v>34374-2900-Inactive - Payroll Eligible</v>
      </c>
    </row>
    <row r="5692" spans="13:21" x14ac:dyDescent="0.4">
      <c r="M5692" s="35" t="s">
        <v>11803</v>
      </c>
      <c r="N5692" s="35" t="s">
        <v>52481</v>
      </c>
      <c r="O5692" s="35" t="s">
        <v>11804</v>
      </c>
      <c r="P5692" s="35" t="s">
        <v>34957</v>
      </c>
      <c r="Q5692" s="35" t="s">
        <v>29721</v>
      </c>
      <c r="R5692" s="35" t="s">
        <v>29737</v>
      </c>
      <c r="S5692" s="35" t="s">
        <v>11805</v>
      </c>
      <c r="T5692" s="36" t="s">
        <v>31</v>
      </c>
      <c r="U5692" s="39" t="str">
        <f>_xlfn.CONCAT(Tabel4[[#This Row],[Personnr.]],"-",Tabel4[[#This Row],[Afdeling]],"-",Tabel4[[#This Row],[ASS_Status]])</f>
        <v>28996-0116-Aktiv ansættelse</v>
      </c>
    </row>
    <row r="5693" spans="13:21" x14ac:dyDescent="0.4">
      <c r="M5693" s="35" t="s">
        <v>11806</v>
      </c>
      <c r="N5693" s="35" t="s">
        <v>52482</v>
      </c>
      <c r="O5693" s="35" t="s">
        <v>11807</v>
      </c>
      <c r="P5693" s="35" t="s">
        <v>34958</v>
      </c>
      <c r="Q5693" s="35" t="s">
        <v>29721</v>
      </c>
      <c r="R5693" s="35" t="s">
        <v>34959</v>
      </c>
      <c r="S5693" s="35" t="s">
        <v>11808</v>
      </c>
      <c r="T5693" s="36" t="s">
        <v>794</v>
      </c>
      <c r="U5693" s="39" t="str">
        <f>_xlfn.CONCAT(Tabel4[[#This Row],[Personnr.]],"-",Tabel4[[#This Row],[Afdeling]],"-",Tabel4[[#This Row],[ASS_Status]])</f>
        <v>14229-8211-Aktiv ansættelse</v>
      </c>
    </row>
    <row r="5694" spans="13:21" ht="33.75" x14ac:dyDescent="0.4">
      <c r="M5694" s="35" t="s">
        <v>11809</v>
      </c>
      <c r="N5694" s="35" t="s">
        <v>52483</v>
      </c>
      <c r="O5694" s="35" t="s">
        <v>11810</v>
      </c>
      <c r="P5694" s="35" t="s">
        <v>34960</v>
      </c>
      <c r="Q5694" s="35" t="s">
        <v>29718</v>
      </c>
      <c r="R5694" s="35" t="s">
        <v>29748</v>
      </c>
      <c r="S5694" s="35" t="s">
        <v>11811</v>
      </c>
      <c r="T5694" s="36" t="s">
        <v>245</v>
      </c>
      <c r="U5694" s="39" t="str">
        <f>_xlfn.CONCAT(Tabel4[[#This Row],[Personnr.]],"-",Tabel4[[#This Row],[Afdeling]],"-",Tabel4[[#This Row],[ASS_Status]])</f>
        <v>23757-2516-Inactive - Payroll Eligible</v>
      </c>
    </row>
    <row r="5695" spans="13:21" x14ac:dyDescent="0.4">
      <c r="M5695" s="35" t="s">
        <v>11812</v>
      </c>
      <c r="N5695" s="35" t="s">
        <v>52484</v>
      </c>
      <c r="O5695" s="35" t="s">
        <v>11813</v>
      </c>
      <c r="P5695" s="35" t="s">
        <v>34961</v>
      </c>
      <c r="Q5695" s="35" t="s">
        <v>29718</v>
      </c>
      <c r="R5695" s="35" t="s">
        <v>29786</v>
      </c>
      <c r="S5695" s="35" t="s">
        <v>11814</v>
      </c>
      <c r="T5695" s="36" t="s">
        <v>160</v>
      </c>
      <c r="U5695" s="39" t="str">
        <f>_xlfn.CONCAT(Tabel4[[#This Row],[Personnr.]],"-",Tabel4[[#This Row],[Afdeling]],"-",Tabel4[[#This Row],[ASS_Status]])</f>
        <v>30112-2304-Inactive - Payroll Eligible</v>
      </c>
    </row>
    <row r="5696" spans="13:21" x14ac:dyDescent="0.4">
      <c r="M5696" s="35" t="s">
        <v>11815</v>
      </c>
      <c r="N5696" s="35" t="s">
        <v>52485</v>
      </c>
      <c r="O5696" s="35" t="s">
        <v>11816</v>
      </c>
      <c r="P5696" s="35" t="s">
        <v>34962</v>
      </c>
      <c r="Q5696" s="35" t="s">
        <v>29718</v>
      </c>
      <c r="R5696" s="35" t="s">
        <v>29754</v>
      </c>
      <c r="S5696" s="35" t="s">
        <v>11817</v>
      </c>
      <c r="T5696" s="36" t="s">
        <v>728</v>
      </c>
      <c r="U5696" s="39" t="str">
        <f>_xlfn.CONCAT(Tabel4[[#This Row],[Personnr.]],"-",Tabel4[[#This Row],[Afdeling]],"-",Tabel4[[#This Row],[ASS_Status]])</f>
        <v>24968-6280-Inactive - Payroll Eligible</v>
      </c>
    </row>
    <row r="5697" spans="13:21" x14ac:dyDescent="0.4">
      <c r="M5697" s="35" t="s">
        <v>11815</v>
      </c>
      <c r="N5697" s="35"/>
      <c r="O5697" s="35"/>
      <c r="P5697" s="35" t="s">
        <v>34963</v>
      </c>
      <c r="Q5697" s="35" t="s">
        <v>29718</v>
      </c>
      <c r="R5697" s="35" t="s">
        <v>29754</v>
      </c>
      <c r="S5697" s="35" t="s">
        <v>11817</v>
      </c>
      <c r="T5697" s="36" t="s">
        <v>721</v>
      </c>
      <c r="U5697" s="39" t="str">
        <f>_xlfn.CONCAT(Tabel4[[#This Row],[Personnr.]],"-",Tabel4[[#This Row],[Afdeling]],"-",Tabel4[[#This Row],[ASS_Status]])</f>
        <v>-6220-Inactive - Payroll Eligible</v>
      </c>
    </row>
    <row r="5698" spans="13:21" x14ac:dyDescent="0.4">
      <c r="M5698" s="35" t="s">
        <v>11818</v>
      </c>
      <c r="N5698" s="35" t="s">
        <v>52486</v>
      </c>
      <c r="O5698" s="35" t="s">
        <v>11819</v>
      </c>
      <c r="P5698" s="35" t="s">
        <v>34964</v>
      </c>
      <c r="Q5698" s="35" t="s">
        <v>29718</v>
      </c>
      <c r="R5698" s="35" t="s">
        <v>29761</v>
      </c>
      <c r="S5698" s="35" t="s">
        <v>11820</v>
      </c>
      <c r="T5698" s="36" t="s">
        <v>244</v>
      </c>
      <c r="U5698" s="39" t="str">
        <f>_xlfn.CONCAT(Tabel4[[#This Row],[Personnr.]],"-",Tabel4[[#This Row],[Afdeling]],"-",Tabel4[[#This Row],[ASS_Status]])</f>
        <v>32603-2514-Inactive - Payroll Eligible</v>
      </c>
    </row>
    <row r="5699" spans="13:21" x14ac:dyDescent="0.4">
      <c r="M5699" s="35" t="s">
        <v>11821</v>
      </c>
      <c r="N5699" s="35" t="s">
        <v>52487</v>
      </c>
      <c r="O5699" s="35" t="s">
        <v>11822</v>
      </c>
      <c r="P5699" s="35" t="s">
        <v>34965</v>
      </c>
      <c r="Q5699" s="35" t="s">
        <v>29718</v>
      </c>
      <c r="R5699" s="35" t="s">
        <v>31079</v>
      </c>
      <c r="S5699" s="35" t="s">
        <v>11823</v>
      </c>
      <c r="T5699" s="36" t="s">
        <v>719</v>
      </c>
      <c r="U5699" s="39" t="str">
        <f>_xlfn.CONCAT(Tabel4[[#This Row],[Personnr.]],"-",Tabel4[[#This Row],[Afdeling]],"-",Tabel4[[#This Row],[ASS_Status]])</f>
        <v>33813-6215-Inactive - Payroll Eligible</v>
      </c>
    </row>
    <row r="5700" spans="13:21" x14ac:dyDescent="0.4">
      <c r="M5700" s="35" t="s">
        <v>11824</v>
      </c>
      <c r="N5700" s="35" t="s">
        <v>52488</v>
      </c>
      <c r="O5700" s="35" t="s">
        <v>11825</v>
      </c>
      <c r="P5700" s="35" t="s">
        <v>34966</v>
      </c>
      <c r="Q5700" s="35" t="s">
        <v>29721</v>
      </c>
      <c r="R5700" s="35" t="s">
        <v>29748</v>
      </c>
      <c r="S5700" s="35" t="s">
        <v>11826</v>
      </c>
      <c r="T5700" s="36" t="s">
        <v>147</v>
      </c>
      <c r="U5700" s="39" t="str">
        <f>_xlfn.CONCAT(Tabel4[[#This Row],[Personnr.]],"-",Tabel4[[#This Row],[Afdeling]],"-",Tabel4[[#This Row],[ASS_Status]])</f>
        <v>33844-2274-Aktiv ansættelse</v>
      </c>
    </row>
    <row r="5701" spans="13:21" x14ac:dyDescent="0.4">
      <c r="M5701" s="35" t="s">
        <v>11827</v>
      </c>
      <c r="N5701" s="35" t="s">
        <v>52489</v>
      </c>
      <c r="O5701" s="35" t="s">
        <v>11828</v>
      </c>
      <c r="P5701" s="35" t="s">
        <v>34967</v>
      </c>
      <c r="Q5701" s="35" t="s">
        <v>29718</v>
      </c>
      <c r="R5701" s="35" t="s">
        <v>29761</v>
      </c>
      <c r="S5701" s="35" t="s">
        <v>11829</v>
      </c>
      <c r="T5701" s="36" t="s">
        <v>135</v>
      </c>
      <c r="U5701" s="39" t="str">
        <f>_xlfn.CONCAT(Tabel4[[#This Row],[Personnr.]],"-",Tabel4[[#This Row],[Afdeling]],"-",Tabel4[[#This Row],[ASS_Status]])</f>
        <v>30574-2250-Inactive - Payroll Eligible</v>
      </c>
    </row>
    <row r="5702" spans="13:21" x14ac:dyDescent="0.4">
      <c r="M5702" s="35" t="s">
        <v>11827</v>
      </c>
      <c r="N5702" s="35"/>
      <c r="O5702" s="35"/>
      <c r="P5702" s="35" t="s">
        <v>34968</v>
      </c>
      <c r="Q5702" s="35" t="s">
        <v>29718</v>
      </c>
      <c r="R5702" s="35" t="s">
        <v>29761</v>
      </c>
      <c r="S5702" s="35" t="s">
        <v>11829</v>
      </c>
      <c r="T5702" s="36" t="s">
        <v>135</v>
      </c>
      <c r="U5702" s="39" t="str">
        <f>_xlfn.CONCAT(Tabel4[[#This Row],[Personnr.]],"-",Tabel4[[#This Row],[Afdeling]],"-",Tabel4[[#This Row],[ASS_Status]])</f>
        <v>-2250-Inactive - Payroll Eligible</v>
      </c>
    </row>
    <row r="5703" spans="13:21" x14ac:dyDescent="0.4">
      <c r="M5703" s="35" t="s">
        <v>11827</v>
      </c>
      <c r="N5703" s="35"/>
      <c r="O5703" s="35"/>
      <c r="P5703" s="35" t="s">
        <v>52490</v>
      </c>
      <c r="Q5703" s="35" t="s">
        <v>29721</v>
      </c>
      <c r="R5703" s="35" t="s">
        <v>29748</v>
      </c>
      <c r="S5703" s="35" t="s">
        <v>11829</v>
      </c>
      <c r="T5703" s="36" t="s">
        <v>135</v>
      </c>
      <c r="U5703" s="39" t="str">
        <f>_xlfn.CONCAT(Tabel4[[#This Row],[Personnr.]],"-",Tabel4[[#This Row],[Afdeling]],"-",Tabel4[[#This Row],[ASS_Status]])</f>
        <v>-2250-Aktiv ansættelse</v>
      </c>
    </row>
    <row r="5704" spans="13:21" x14ac:dyDescent="0.4">
      <c r="M5704" s="35" t="s">
        <v>11830</v>
      </c>
      <c r="N5704" s="35" t="s">
        <v>52491</v>
      </c>
      <c r="O5704" s="35" t="s">
        <v>11831</v>
      </c>
      <c r="P5704" s="35" t="s">
        <v>34969</v>
      </c>
      <c r="Q5704" s="35" t="s">
        <v>29718</v>
      </c>
      <c r="R5704" s="35" t="s">
        <v>29754</v>
      </c>
      <c r="S5704" s="35" t="s">
        <v>11832</v>
      </c>
      <c r="T5704" s="36" t="s">
        <v>697</v>
      </c>
      <c r="U5704" s="39" t="str">
        <f>_xlfn.CONCAT(Tabel4[[#This Row],[Personnr.]],"-",Tabel4[[#This Row],[Afdeling]],"-",Tabel4[[#This Row],[ASS_Status]])</f>
        <v>28808-5627-Inactive - Payroll Eligible</v>
      </c>
    </row>
    <row r="5705" spans="13:21" x14ac:dyDescent="0.4">
      <c r="M5705" s="35" t="s">
        <v>11830</v>
      </c>
      <c r="N5705" s="35"/>
      <c r="O5705" s="35"/>
      <c r="P5705" s="35" t="s">
        <v>34970</v>
      </c>
      <c r="Q5705" s="35" t="s">
        <v>29718</v>
      </c>
      <c r="R5705" s="35" t="s">
        <v>29754</v>
      </c>
      <c r="S5705" s="35" t="s">
        <v>11832</v>
      </c>
      <c r="T5705" s="36" t="s">
        <v>30</v>
      </c>
      <c r="U5705" s="39" t="str">
        <f>_xlfn.CONCAT(Tabel4[[#This Row],[Personnr.]],"-",Tabel4[[#This Row],[Afdeling]],"-",Tabel4[[#This Row],[ASS_Status]])</f>
        <v>-0115-Inactive - Payroll Eligible</v>
      </c>
    </row>
    <row r="5706" spans="13:21" x14ac:dyDescent="0.4">
      <c r="M5706" s="35" t="s">
        <v>11830</v>
      </c>
      <c r="N5706" s="35"/>
      <c r="O5706" s="35"/>
      <c r="P5706" s="35" t="s">
        <v>34971</v>
      </c>
      <c r="Q5706" s="35" t="s">
        <v>29718</v>
      </c>
      <c r="R5706" s="35" t="s">
        <v>29754</v>
      </c>
      <c r="S5706" s="35" t="s">
        <v>11832</v>
      </c>
      <c r="T5706" s="36" t="s">
        <v>306</v>
      </c>
      <c r="U5706" s="39" t="str">
        <f>_xlfn.CONCAT(Tabel4[[#This Row],[Personnr.]],"-",Tabel4[[#This Row],[Afdeling]],"-",Tabel4[[#This Row],[ASS_Status]])</f>
        <v>-2745-Inactive - Payroll Eligible</v>
      </c>
    </row>
    <row r="5707" spans="13:21" x14ac:dyDescent="0.4">
      <c r="M5707" s="35" t="s">
        <v>11830</v>
      </c>
      <c r="N5707" s="35"/>
      <c r="O5707" s="35"/>
      <c r="P5707" s="35" t="s">
        <v>52492</v>
      </c>
      <c r="Q5707" s="35" t="s">
        <v>29721</v>
      </c>
      <c r="R5707" s="35" t="s">
        <v>29748</v>
      </c>
      <c r="S5707" s="35" t="s">
        <v>11832</v>
      </c>
      <c r="T5707" s="36" t="s">
        <v>708</v>
      </c>
      <c r="U5707" s="39" t="str">
        <f>_xlfn.CONCAT(Tabel4[[#This Row],[Personnr.]],"-",Tabel4[[#This Row],[Afdeling]],"-",Tabel4[[#This Row],[ASS_Status]])</f>
        <v>-5665-Aktiv ansættelse</v>
      </c>
    </row>
    <row r="5708" spans="13:21" x14ac:dyDescent="0.4">
      <c r="M5708" s="35" t="s">
        <v>52493</v>
      </c>
      <c r="N5708" s="35" t="s">
        <v>52494</v>
      </c>
      <c r="O5708" s="35" t="s">
        <v>52495</v>
      </c>
      <c r="P5708" s="35" t="s">
        <v>52496</v>
      </c>
      <c r="Q5708" s="35" t="s">
        <v>29721</v>
      </c>
      <c r="R5708" s="35" t="s">
        <v>29748</v>
      </c>
      <c r="S5708" s="35" t="s">
        <v>52497</v>
      </c>
      <c r="T5708" s="36" t="s">
        <v>168</v>
      </c>
      <c r="U5708" s="39" t="str">
        <f>_xlfn.CONCAT(Tabel4[[#This Row],[Personnr.]],"-",Tabel4[[#This Row],[Afdeling]],"-",Tabel4[[#This Row],[ASS_Status]])</f>
        <v>36498-2336-Aktiv ansættelse</v>
      </c>
    </row>
    <row r="5709" spans="13:21" x14ac:dyDescent="0.4">
      <c r="M5709" s="35" t="s">
        <v>28010</v>
      </c>
      <c r="N5709" s="35" t="s">
        <v>52498</v>
      </c>
      <c r="O5709" s="35" t="s">
        <v>28011</v>
      </c>
      <c r="P5709" s="35" t="s">
        <v>34972</v>
      </c>
      <c r="Q5709" s="35" t="s">
        <v>29718</v>
      </c>
      <c r="R5709" s="35" t="s">
        <v>29754</v>
      </c>
      <c r="S5709" s="35" t="s">
        <v>28012</v>
      </c>
      <c r="T5709" s="36" t="s">
        <v>826</v>
      </c>
      <c r="U5709" s="39" t="str">
        <f>_xlfn.CONCAT(Tabel4[[#This Row],[Personnr.]],"-",Tabel4[[#This Row],[Afdeling]],"-",Tabel4[[#This Row],[ASS_Status]])</f>
        <v>34703-8420-Inactive - Payroll Eligible</v>
      </c>
    </row>
    <row r="5710" spans="13:21" x14ac:dyDescent="0.4">
      <c r="M5710" s="35" t="s">
        <v>11833</v>
      </c>
      <c r="N5710" s="35" t="s">
        <v>52499</v>
      </c>
      <c r="O5710" s="35" t="s">
        <v>11834</v>
      </c>
      <c r="P5710" s="35" t="s">
        <v>34973</v>
      </c>
      <c r="Q5710" s="35" t="s">
        <v>29718</v>
      </c>
      <c r="R5710" s="35" t="s">
        <v>29745</v>
      </c>
      <c r="S5710" s="35" t="s">
        <v>11835</v>
      </c>
      <c r="T5710" s="36" t="s">
        <v>474</v>
      </c>
      <c r="U5710" s="39" t="str">
        <f>_xlfn.CONCAT(Tabel4[[#This Row],[Personnr.]],"-",Tabel4[[#This Row],[Afdeling]],"-",Tabel4[[#This Row],[ASS_Status]])</f>
        <v>33251-3197-Inactive - Payroll Eligible</v>
      </c>
    </row>
    <row r="5711" spans="13:21" x14ac:dyDescent="0.4">
      <c r="M5711" s="35" t="s">
        <v>11836</v>
      </c>
      <c r="N5711" s="35" t="s">
        <v>52500</v>
      </c>
      <c r="O5711" s="35" t="s">
        <v>11837</v>
      </c>
      <c r="P5711" s="35" t="s">
        <v>34974</v>
      </c>
      <c r="Q5711" s="35" t="s">
        <v>29718</v>
      </c>
      <c r="R5711" s="35" t="s">
        <v>29745</v>
      </c>
      <c r="S5711" s="35" t="s">
        <v>11838</v>
      </c>
      <c r="T5711" s="36" t="s">
        <v>288</v>
      </c>
      <c r="U5711" s="39" t="str">
        <f>_xlfn.CONCAT(Tabel4[[#This Row],[Personnr.]],"-",Tabel4[[#This Row],[Afdeling]],"-",Tabel4[[#This Row],[ASS_Status]])</f>
        <v>33547-2694-Inactive - Payroll Eligible</v>
      </c>
    </row>
    <row r="5712" spans="13:21" ht="33.75" x14ac:dyDescent="0.4">
      <c r="M5712" s="35" t="s">
        <v>52501</v>
      </c>
      <c r="N5712" s="35" t="s">
        <v>52502</v>
      </c>
      <c r="O5712" s="35" t="s">
        <v>52503</v>
      </c>
      <c r="P5712" s="35" t="s">
        <v>52504</v>
      </c>
      <c r="Q5712" s="35" t="s">
        <v>29718</v>
      </c>
      <c r="R5712" s="35" t="s">
        <v>29745</v>
      </c>
      <c r="S5712" s="35" t="s">
        <v>52505</v>
      </c>
      <c r="T5712" s="36" t="s">
        <v>67</v>
      </c>
      <c r="U5712" s="39" t="str">
        <f>_xlfn.CONCAT(Tabel4[[#This Row],[Personnr.]],"-",Tabel4[[#This Row],[Afdeling]],"-",Tabel4[[#This Row],[ASS_Status]])</f>
        <v>36770-1061-Inactive - Payroll Eligible</v>
      </c>
    </row>
    <row r="5713" spans="13:21" x14ac:dyDescent="0.4">
      <c r="M5713" s="35" t="s">
        <v>11839</v>
      </c>
      <c r="N5713" s="35" t="s">
        <v>52506</v>
      </c>
      <c r="O5713" s="35" t="s">
        <v>11840</v>
      </c>
      <c r="P5713" s="35" t="s">
        <v>34975</v>
      </c>
      <c r="Q5713" s="35" t="s">
        <v>29721</v>
      </c>
      <c r="R5713" s="35" t="s">
        <v>29956</v>
      </c>
      <c r="S5713" s="35" t="s">
        <v>11841</v>
      </c>
      <c r="T5713" s="36" t="s">
        <v>308</v>
      </c>
      <c r="U5713" s="39" t="str">
        <f>_xlfn.CONCAT(Tabel4[[#This Row],[Personnr.]],"-",Tabel4[[#This Row],[Afdeling]],"-",Tabel4[[#This Row],[ASS_Status]])</f>
        <v>20178-2751-Aktiv ansættelse</v>
      </c>
    </row>
    <row r="5714" spans="13:21" x14ac:dyDescent="0.4">
      <c r="M5714" s="35" t="s">
        <v>11842</v>
      </c>
      <c r="N5714" s="35" t="s">
        <v>52507</v>
      </c>
      <c r="O5714" s="35" t="s">
        <v>344</v>
      </c>
      <c r="P5714" s="35" t="s">
        <v>34976</v>
      </c>
      <c r="Q5714" s="35" t="s">
        <v>29721</v>
      </c>
      <c r="R5714" s="35" t="s">
        <v>29722</v>
      </c>
      <c r="S5714" s="35" t="s">
        <v>11843</v>
      </c>
      <c r="T5714" s="36" t="s">
        <v>245</v>
      </c>
      <c r="U5714" s="39" t="str">
        <f>_xlfn.CONCAT(Tabel4[[#This Row],[Personnr.]],"-",Tabel4[[#This Row],[Afdeling]],"-",Tabel4[[#This Row],[ASS_Status]])</f>
        <v>2796-2516-Aktiv ansættelse</v>
      </c>
    </row>
    <row r="5715" spans="13:21" ht="33.75" x14ac:dyDescent="0.4">
      <c r="M5715" s="35" t="s">
        <v>11844</v>
      </c>
      <c r="N5715" s="35" t="s">
        <v>52508</v>
      </c>
      <c r="O5715" s="35" t="s">
        <v>11845</v>
      </c>
      <c r="P5715" s="35" t="s">
        <v>34977</v>
      </c>
      <c r="Q5715" s="35" t="s">
        <v>29718</v>
      </c>
      <c r="R5715" s="35" t="s">
        <v>29992</v>
      </c>
      <c r="S5715" s="35" t="s">
        <v>11846</v>
      </c>
      <c r="T5715" s="36" t="s">
        <v>737</v>
      </c>
      <c r="U5715" s="39" t="str">
        <f>_xlfn.CONCAT(Tabel4[[#This Row],[Personnr.]],"-",Tabel4[[#This Row],[Afdeling]],"-",Tabel4[[#This Row],[ASS_Status]])</f>
        <v>28210-6400-Inactive - Payroll Eligible</v>
      </c>
    </row>
    <row r="5716" spans="13:21" x14ac:dyDescent="0.4">
      <c r="M5716" s="35" t="s">
        <v>11847</v>
      </c>
      <c r="N5716" s="35" t="s">
        <v>52509</v>
      </c>
      <c r="O5716" s="35" t="s">
        <v>11848</v>
      </c>
      <c r="P5716" s="35" t="s">
        <v>34978</v>
      </c>
      <c r="Q5716" s="35" t="s">
        <v>29721</v>
      </c>
      <c r="R5716" s="35" t="s">
        <v>29719</v>
      </c>
      <c r="S5716" s="35" t="s">
        <v>11849</v>
      </c>
      <c r="T5716" s="36" t="s">
        <v>102</v>
      </c>
      <c r="U5716" s="39" t="str">
        <f>_xlfn.CONCAT(Tabel4[[#This Row],[Personnr.]],"-",Tabel4[[#This Row],[Afdeling]],"-",Tabel4[[#This Row],[ASS_Status]])</f>
        <v>1940-1200-Aktiv ansættelse</v>
      </c>
    </row>
    <row r="5717" spans="13:21" x14ac:dyDescent="0.4">
      <c r="M5717" s="35" t="s">
        <v>11850</v>
      </c>
      <c r="N5717" s="35" t="s">
        <v>52510</v>
      </c>
      <c r="O5717" s="35" t="s">
        <v>11851</v>
      </c>
      <c r="P5717" s="35" t="s">
        <v>34979</v>
      </c>
      <c r="Q5717" s="35" t="s">
        <v>29721</v>
      </c>
      <c r="R5717" s="35" t="s">
        <v>29791</v>
      </c>
      <c r="S5717" s="35" t="s">
        <v>11852</v>
      </c>
      <c r="T5717" s="36" t="s">
        <v>761</v>
      </c>
      <c r="U5717" s="39" t="str">
        <f>_xlfn.CONCAT(Tabel4[[#This Row],[Personnr.]],"-",Tabel4[[#This Row],[Afdeling]],"-",Tabel4[[#This Row],[ASS_Status]])</f>
        <v>24566-7750-Aktiv ansættelse</v>
      </c>
    </row>
    <row r="5718" spans="13:21" ht="33.75" x14ac:dyDescent="0.4">
      <c r="M5718" s="35" t="s">
        <v>11853</v>
      </c>
      <c r="N5718" s="35" t="s">
        <v>52511</v>
      </c>
      <c r="O5718" s="35" t="s">
        <v>11854</v>
      </c>
      <c r="P5718" s="35" t="s">
        <v>34980</v>
      </c>
      <c r="Q5718" s="35" t="s">
        <v>29718</v>
      </c>
      <c r="R5718" s="35" t="s">
        <v>32580</v>
      </c>
      <c r="S5718" s="35" t="s">
        <v>11855</v>
      </c>
      <c r="T5718" s="36" t="s">
        <v>794</v>
      </c>
      <c r="U5718" s="39" t="str">
        <f>_xlfn.CONCAT(Tabel4[[#This Row],[Personnr.]],"-",Tabel4[[#This Row],[Afdeling]],"-",Tabel4[[#This Row],[ASS_Status]])</f>
        <v>26938-8211-Inactive - Payroll Eligible</v>
      </c>
    </row>
    <row r="5719" spans="13:21" ht="33.75" x14ac:dyDescent="0.4">
      <c r="M5719" s="35" t="s">
        <v>11856</v>
      </c>
      <c r="N5719" s="35" t="s">
        <v>52512</v>
      </c>
      <c r="O5719" s="35" t="s">
        <v>11857</v>
      </c>
      <c r="P5719" s="35" t="s">
        <v>34981</v>
      </c>
      <c r="Q5719" s="35" t="s">
        <v>29718</v>
      </c>
      <c r="R5719" s="35" t="s">
        <v>29956</v>
      </c>
      <c r="S5719" s="35" t="s">
        <v>11858</v>
      </c>
      <c r="T5719" s="36" t="s">
        <v>308</v>
      </c>
      <c r="U5719" s="39" t="str">
        <f>_xlfn.CONCAT(Tabel4[[#This Row],[Personnr.]],"-",Tabel4[[#This Row],[Afdeling]],"-",Tabel4[[#This Row],[ASS_Status]])</f>
        <v>33707-2751-Inactive - Payroll Eligible</v>
      </c>
    </row>
    <row r="5720" spans="13:21" x14ac:dyDescent="0.4">
      <c r="M5720" s="35" t="s">
        <v>11859</v>
      </c>
      <c r="N5720" s="35" t="s">
        <v>52513</v>
      </c>
      <c r="O5720" s="35" t="s">
        <v>11860</v>
      </c>
      <c r="P5720" s="35" t="s">
        <v>34982</v>
      </c>
      <c r="Q5720" s="35" t="s">
        <v>29721</v>
      </c>
      <c r="R5720" s="35" t="s">
        <v>29780</v>
      </c>
      <c r="S5720" s="35" t="s">
        <v>11861</v>
      </c>
      <c r="T5720" s="36" t="s">
        <v>44</v>
      </c>
      <c r="U5720" s="39" t="str">
        <f>_xlfn.CONCAT(Tabel4[[#This Row],[Personnr.]],"-",Tabel4[[#This Row],[Afdeling]],"-",Tabel4[[#This Row],[ASS_Status]])</f>
        <v>708-1000-Aktiv ansættelse</v>
      </c>
    </row>
    <row r="5721" spans="13:21" x14ac:dyDescent="0.4">
      <c r="M5721" s="35" t="s">
        <v>11862</v>
      </c>
      <c r="N5721" s="35" t="s">
        <v>52514</v>
      </c>
      <c r="O5721" s="35" t="s">
        <v>11863</v>
      </c>
      <c r="P5721" s="35" t="s">
        <v>34983</v>
      </c>
      <c r="Q5721" s="35" t="s">
        <v>29721</v>
      </c>
      <c r="R5721" s="35" t="s">
        <v>29726</v>
      </c>
      <c r="S5721" s="35" t="s">
        <v>11864</v>
      </c>
      <c r="T5721" s="36" t="s">
        <v>758</v>
      </c>
      <c r="U5721" s="39" t="str">
        <f>_xlfn.CONCAT(Tabel4[[#This Row],[Personnr.]],"-",Tabel4[[#This Row],[Afdeling]],"-",Tabel4[[#This Row],[ASS_Status]])</f>
        <v>2306-7720-Aktiv ansættelse</v>
      </c>
    </row>
    <row r="5722" spans="13:21" x14ac:dyDescent="0.4">
      <c r="M5722" s="35" t="s">
        <v>52515</v>
      </c>
      <c r="N5722" s="35" t="s">
        <v>52516</v>
      </c>
      <c r="O5722" s="35" t="s">
        <v>52517</v>
      </c>
      <c r="P5722" s="35" t="s">
        <v>52518</v>
      </c>
      <c r="Q5722" s="35" t="s">
        <v>29721</v>
      </c>
      <c r="R5722" s="35" t="s">
        <v>29719</v>
      </c>
      <c r="S5722" s="35" t="s">
        <v>52519</v>
      </c>
      <c r="T5722" s="36" t="s">
        <v>822</v>
      </c>
      <c r="U5722" s="39" t="str">
        <f>_xlfn.CONCAT(Tabel4[[#This Row],[Personnr.]],"-",Tabel4[[#This Row],[Afdeling]],"-",Tabel4[[#This Row],[ASS_Status]])</f>
        <v>37724-8380-Aktiv ansættelse</v>
      </c>
    </row>
    <row r="5723" spans="13:21" x14ac:dyDescent="0.4">
      <c r="M5723" s="35" t="s">
        <v>11865</v>
      </c>
      <c r="N5723" s="35" t="s">
        <v>52520</v>
      </c>
      <c r="O5723" s="35" t="s">
        <v>11866</v>
      </c>
      <c r="P5723" s="35" t="s">
        <v>34984</v>
      </c>
      <c r="Q5723" s="35" t="s">
        <v>29721</v>
      </c>
      <c r="R5723" s="35" t="s">
        <v>29719</v>
      </c>
      <c r="S5723" s="35" t="s">
        <v>11867</v>
      </c>
      <c r="T5723" s="36" t="s">
        <v>74</v>
      </c>
      <c r="U5723" s="39" t="str">
        <f>_xlfn.CONCAT(Tabel4[[#This Row],[Personnr.]],"-",Tabel4[[#This Row],[Afdeling]],"-",Tabel4[[#This Row],[ASS_Status]])</f>
        <v>33145-1085-Aktiv ansættelse</v>
      </c>
    </row>
    <row r="5724" spans="13:21" x14ac:dyDescent="0.4">
      <c r="M5724" s="35" t="s">
        <v>11868</v>
      </c>
      <c r="N5724" s="35" t="s">
        <v>52521</v>
      </c>
      <c r="O5724" s="35" t="s">
        <v>11869</v>
      </c>
      <c r="P5724" s="35" t="s">
        <v>52522</v>
      </c>
      <c r="Q5724" s="35" t="s">
        <v>29721</v>
      </c>
      <c r="R5724" s="35" t="s">
        <v>29722</v>
      </c>
      <c r="S5724" s="35" t="s">
        <v>11870</v>
      </c>
      <c r="T5724" s="36" t="s">
        <v>135</v>
      </c>
      <c r="U5724" s="39" t="str">
        <f>_xlfn.CONCAT(Tabel4[[#This Row],[Personnr.]],"-",Tabel4[[#This Row],[Afdeling]],"-",Tabel4[[#This Row],[ASS_Status]])</f>
        <v>6286-2250-Aktiv ansættelse</v>
      </c>
    </row>
    <row r="5725" spans="13:21" x14ac:dyDescent="0.4">
      <c r="M5725" s="35" t="s">
        <v>11868</v>
      </c>
      <c r="N5725" s="35"/>
      <c r="O5725" s="35"/>
      <c r="P5725" s="35" t="s">
        <v>34985</v>
      </c>
      <c r="Q5725" s="35" t="s">
        <v>29718</v>
      </c>
      <c r="R5725" s="35" t="s">
        <v>29722</v>
      </c>
      <c r="S5725" s="35" t="s">
        <v>11870</v>
      </c>
      <c r="T5725" s="36" t="s">
        <v>135</v>
      </c>
      <c r="U5725" s="39" t="str">
        <f>_xlfn.CONCAT(Tabel4[[#This Row],[Personnr.]],"-",Tabel4[[#This Row],[Afdeling]],"-",Tabel4[[#This Row],[ASS_Status]])</f>
        <v>-2250-Inactive - Payroll Eligible</v>
      </c>
    </row>
    <row r="5726" spans="13:21" x14ac:dyDescent="0.4">
      <c r="M5726" s="35" t="s">
        <v>11871</v>
      </c>
      <c r="N5726" s="35" t="s">
        <v>52523</v>
      </c>
      <c r="O5726" s="35" t="s">
        <v>11872</v>
      </c>
      <c r="P5726" s="35" t="s">
        <v>34986</v>
      </c>
      <c r="Q5726" s="35" t="s">
        <v>29718</v>
      </c>
      <c r="R5726" s="35" t="s">
        <v>29748</v>
      </c>
      <c r="S5726" s="35" t="s">
        <v>11873</v>
      </c>
      <c r="T5726" s="36" t="s">
        <v>599</v>
      </c>
      <c r="U5726" s="39" t="str">
        <f>_xlfn.CONCAT(Tabel4[[#This Row],[Personnr.]],"-",Tabel4[[#This Row],[Afdeling]],"-",Tabel4[[#This Row],[ASS_Status]])</f>
        <v>28103-4261-Inactive - Payroll Eligible</v>
      </c>
    </row>
    <row r="5727" spans="13:21" x14ac:dyDescent="0.4">
      <c r="M5727" s="35" t="s">
        <v>11871</v>
      </c>
      <c r="N5727" s="35"/>
      <c r="O5727" s="35"/>
      <c r="P5727" s="35" t="s">
        <v>34987</v>
      </c>
      <c r="Q5727" s="35" t="s">
        <v>29718</v>
      </c>
      <c r="R5727" s="35" t="s">
        <v>29737</v>
      </c>
      <c r="S5727" s="35" t="s">
        <v>11873</v>
      </c>
      <c r="T5727" s="36" t="s">
        <v>599</v>
      </c>
      <c r="U5727" s="39" t="str">
        <f>_xlfn.CONCAT(Tabel4[[#This Row],[Personnr.]],"-",Tabel4[[#This Row],[Afdeling]],"-",Tabel4[[#This Row],[ASS_Status]])</f>
        <v>-4261-Inactive - Payroll Eligible</v>
      </c>
    </row>
    <row r="5728" spans="13:21" x14ac:dyDescent="0.4">
      <c r="M5728" s="35" t="s">
        <v>28013</v>
      </c>
      <c r="N5728" s="35" t="s">
        <v>52524</v>
      </c>
      <c r="O5728" s="35" t="s">
        <v>28014</v>
      </c>
      <c r="P5728" s="35" t="s">
        <v>34988</v>
      </c>
      <c r="Q5728" s="35" t="s">
        <v>29721</v>
      </c>
      <c r="R5728" s="35" t="s">
        <v>29981</v>
      </c>
      <c r="S5728" s="35" t="s">
        <v>28015</v>
      </c>
      <c r="T5728" s="36" t="s">
        <v>738</v>
      </c>
      <c r="U5728" s="39" t="str">
        <f>_xlfn.CONCAT(Tabel4[[#This Row],[Personnr.]],"-",Tabel4[[#This Row],[Afdeling]],"-",Tabel4[[#This Row],[ASS_Status]])</f>
        <v>34321-6500-Aktiv ansættelse</v>
      </c>
    </row>
    <row r="5729" spans="13:21" x14ac:dyDescent="0.4">
      <c r="M5729" s="35" t="s">
        <v>52525</v>
      </c>
      <c r="N5729" s="35" t="s">
        <v>52526</v>
      </c>
      <c r="O5729" s="35" t="s">
        <v>52527</v>
      </c>
      <c r="P5729" s="35" t="s">
        <v>52528</v>
      </c>
      <c r="Q5729" s="35" t="s">
        <v>29721</v>
      </c>
      <c r="R5729" s="35" t="s">
        <v>29748</v>
      </c>
      <c r="S5729" s="35" t="s">
        <v>52529</v>
      </c>
      <c r="T5729" s="36" t="s">
        <v>452</v>
      </c>
      <c r="U5729" s="39" t="str">
        <f>_xlfn.CONCAT(Tabel4[[#This Row],[Personnr.]],"-",Tabel4[[#This Row],[Afdeling]],"-",Tabel4[[#This Row],[ASS_Status]])</f>
        <v>36578-3120-Aktiv ansættelse</v>
      </c>
    </row>
    <row r="5730" spans="13:21" x14ac:dyDescent="0.4">
      <c r="M5730" s="35" t="s">
        <v>11874</v>
      </c>
      <c r="N5730" s="35" t="s">
        <v>52530</v>
      </c>
      <c r="O5730" s="35" t="s">
        <v>11875</v>
      </c>
      <c r="P5730" s="35" t="s">
        <v>34989</v>
      </c>
      <c r="Q5730" s="35" t="s">
        <v>29718</v>
      </c>
      <c r="R5730" s="35" t="s">
        <v>29844</v>
      </c>
      <c r="S5730" s="35" t="s">
        <v>11876</v>
      </c>
      <c r="T5730" s="36" t="s">
        <v>869</v>
      </c>
      <c r="U5730" s="39" t="str">
        <f>_xlfn.CONCAT(Tabel4[[#This Row],[Personnr.]],"-",Tabel4[[#This Row],[Afdeling]],"-",Tabel4[[#This Row],[ASS_Status]])</f>
        <v>20079-8650-Inactive - Payroll Eligible</v>
      </c>
    </row>
    <row r="5731" spans="13:21" x14ac:dyDescent="0.4">
      <c r="M5731" s="35" t="s">
        <v>28016</v>
      </c>
      <c r="N5731" s="35" t="s">
        <v>52531</v>
      </c>
      <c r="O5731" s="35" t="s">
        <v>28017</v>
      </c>
      <c r="P5731" s="35" t="s">
        <v>34990</v>
      </c>
      <c r="Q5731" s="35" t="s">
        <v>29721</v>
      </c>
      <c r="R5731" s="35" t="s">
        <v>30721</v>
      </c>
      <c r="S5731" s="35" t="s">
        <v>28018</v>
      </c>
      <c r="T5731" s="36" t="s">
        <v>299</v>
      </c>
      <c r="U5731" s="39" t="str">
        <f>_xlfn.CONCAT(Tabel4[[#This Row],[Personnr.]],"-",Tabel4[[#This Row],[Afdeling]],"-",Tabel4[[#This Row],[ASS_Status]])</f>
        <v>34388-2733-Aktiv ansættelse</v>
      </c>
    </row>
    <row r="5732" spans="13:21" x14ac:dyDescent="0.4">
      <c r="M5732" s="35" t="s">
        <v>52532</v>
      </c>
      <c r="N5732" s="35" t="s">
        <v>52533</v>
      </c>
      <c r="O5732" s="35" t="s">
        <v>52534</v>
      </c>
      <c r="P5732" s="35" t="s">
        <v>52535</v>
      </c>
      <c r="Q5732" s="35" t="s">
        <v>29721</v>
      </c>
      <c r="R5732" s="35" t="s">
        <v>29761</v>
      </c>
      <c r="S5732" s="35" t="s">
        <v>52536</v>
      </c>
      <c r="T5732" s="36" t="s">
        <v>582</v>
      </c>
      <c r="U5732" s="39" t="str">
        <f>_xlfn.CONCAT(Tabel4[[#This Row],[Personnr.]],"-",Tabel4[[#This Row],[Afdeling]],"-",Tabel4[[#This Row],[ASS_Status]])</f>
        <v>36588-4150-Aktiv ansættelse</v>
      </c>
    </row>
    <row r="5733" spans="13:21" x14ac:dyDescent="0.4">
      <c r="M5733" s="35" t="s">
        <v>11877</v>
      </c>
      <c r="N5733" s="35" t="s">
        <v>52537</v>
      </c>
      <c r="O5733" s="35" t="s">
        <v>11878</v>
      </c>
      <c r="P5733" s="35" t="s">
        <v>34991</v>
      </c>
      <c r="Q5733" s="35" t="s">
        <v>29718</v>
      </c>
      <c r="R5733" s="35" t="s">
        <v>29745</v>
      </c>
      <c r="S5733" s="35" t="s">
        <v>11879</v>
      </c>
      <c r="T5733" s="36" t="s">
        <v>39</v>
      </c>
      <c r="U5733" s="39" t="str">
        <f>_xlfn.CONCAT(Tabel4[[#This Row],[Personnr.]],"-",Tabel4[[#This Row],[Afdeling]],"-",Tabel4[[#This Row],[ASS_Status]])</f>
        <v>32076-0132-Inactive - Payroll Eligible</v>
      </c>
    </row>
    <row r="5734" spans="13:21" ht="33.75" x14ac:dyDescent="0.4">
      <c r="M5734" s="35" t="s">
        <v>34992</v>
      </c>
      <c r="N5734" s="35" t="s">
        <v>52538</v>
      </c>
      <c r="O5734" s="35" t="s">
        <v>34993</v>
      </c>
      <c r="P5734" s="35" t="s">
        <v>34994</v>
      </c>
      <c r="Q5734" s="35" t="s">
        <v>29721</v>
      </c>
      <c r="R5734" s="35" t="s">
        <v>29748</v>
      </c>
      <c r="S5734" s="35" t="s">
        <v>34995</v>
      </c>
      <c r="T5734" s="36" t="s">
        <v>47</v>
      </c>
      <c r="U5734" s="39" t="str">
        <f>_xlfn.CONCAT(Tabel4[[#This Row],[Personnr.]],"-",Tabel4[[#This Row],[Afdeling]],"-",Tabel4[[#This Row],[ASS_Status]])</f>
        <v>35346-1021-Aktiv ansættelse</v>
      </c>
    </row>
    <row r="5735" spans="13:21" ht="33.75" x14ac:dyDescent="0.4">
      <c r="M5735" s="35" t="s">
        <v>34996</v>
      </c>
      <c r="N5735" s="35" t="s">
        <v>52539</v>
      </c>
      <c r="O5735" s="35" t="s">
        <v>34997</v>
      </c>
      <c r="P5735" s="35" t="s">
        <v>34998</v>
      </c>
      <c r="Q5735" s="35" t="s">
        <v>29721</v>
      </c>
      <c r="R5735" s="35" t="s">
        <v>29737</v>
      </c>
      <c r="S5735" s="35" t="s">
        <v>34999</v>
      </c>
      <c r="T5735" s="36" t="s">
        <v>50</v>
      </c>
      <c r="U5735" s="39" t="str">
        <f>_xlfn.CONCAT(Tabel4[[#This Row],[Personnr.]],"-",Tabel4[[#This Row],[Afdeling]],"-",Tabel4[[#This Row],[ASS_Status]])</f>
        <v>35358-1025-Aktiv ansættelse</v>
      </c>
    </row>
    <row r="5736" spans="13:21" ht="33.75" x14ac:dyDescent="0.4">
      <c r="M5736" s="35" t="s">
        <v>52540</v>
      </c>
      <c r="N5736" s="35" t="s">
        <v>52541</v>
      </c>
      <c r="O5736" s="35" t="s">
        <v>52542</v>
      </c>
      <c r="P5736" s="35" t="s">
        <v>52543</v>
      </c>
      <c r="Q5736" s="35" t="s">
        <v>29721</v>
      </c>
      <c r="R5736" s="35" t="s">
        <v>29748</v>
      </c>
      <c r="S5736" s="35" t="s">
        <v>52544</v>
      </c>
      <c r="T5736" s="36" t="s">
        <v>541</v>
      </c>
      <c r="U5736" s="39" t="str">
        <f>_xlfn.CONCAT(Tabel4[[#This Row],[Personnr.]],"-",Tabel4[[#This Row],[Afdeling]],"-",Tabel4[[#This Row],[ASS_Status]])</f>
        <v>37639-3433-Aktiv ansættelse</v>
      </c>
    </row>
    <row r="5737" spans="13:21" x14ac:dyDescent="0.4">
      <c r="M5737" s="35" t="s">
        <v>44822</v>
      </c>
      <c r="N5737" s="35" t="s">
        <v>52545</v>
      </c>
      <c r="O5737" s="35" t="s">
        <v>44823</v>
      </c>
      <c r="P5737" s="35" t="s">
        <v>43259</v>
      </c>
      <c r="Q5737" s="35" t="s">
        <v>29721</v>
      </c>
      <c r="R5737" s="35" t="s">
        <v>29748</v>
      </c>
      <c r="S5737" s="35" t="s">
        <v>43260</v>
      </c>
      <c r="T5737" s="36" t="s">
        <v>345</v>
      </c>
      <c r="U5737" s="39" t="str">
        <f>_xlfn.CONCAT(Tabel4[[#This Row],[Personnr.]],"-",Tabel4[[#This Row],[Afdeling]],"-",Tabel4[[#This Row],[ASS_Status]])</f>
        <v>35630-2797-Aktiv ansættelse</v>
      </c>
    </row>
    <row r="5738" spans="13:21" ht="45" x14ac:dyDescent="0.4">
      <c r="M5738" s="35" t="s">
        <v>11880</v>
      </c>
      <c r="N5738" s="35" t="s">
        <v>52546</v>
      </c>
      <c r="O5738" s="35" t="s">
        <v>11881</v>
      </c>
      <c r="P5738" s="35" t="s">
        <v>35000</v>
      </c>
      <c r="Q5738" s="35" t="s">
        <v>29718</v>
      </c>
      <c r="R5738" s="35" t="s">
        <v>29745</v>
      </c>
      <c r="S5738" s="35" t="s">
        <v>11882</v>
      </c>
      <c r="T5738" s="36" t="s">
        <v>454</v>
      </c>
      <c r="U5738" s="39" t="str">
        <f>_xlfn.CONCAT(Tabel4[[#This Row],[Personnr.]],"-",Tabel4[[#This Row],[Afdeling]],"-",Tabel4[[#This Row],[ASS_Status]])</f>
        <v>32470-3130-Inactive - Payroll Eligible</v>
      </c>
    </row>
    <row r="5739" spans="13:21" x14ac:dyDescent="0.4">
      <c r="M5739" s="35" t="s">
        <v>11883</v>
      </c>
      <c r="N5739" s="35" t="s">
        <v>52547</v>
      </c>
      <c r="O5739" s="35" t="s">
        <v>11884</v>
      </c>
      <c r="P5739" s="35" t="s">
        <v>35001</v>
      </c>
      <c r="Q5739" s="35" t="s">
        <v>29721</v>
      </c>
      <c r="R5739" s="35" t="s">
        <v>29748</v>
      </c>
      <c r="S5739" s="35" t="s">
        <v>11885</v>
      </c>
      <c r="T5739" s="36" t="s">
        <v>47</v>
      </c>
      <c r="U5739" s="39" t="str">
        <f>_xlfn.CONCAT(Tabel4[[#This Row],[Personnr.]],"-",Tabel4[[#This Row],[Afdeling]],"-",Tabel4[[#This Row],[ASS_Status]])</f>
        <v>34000-1021-Aktiv ansættelse</v>
      </c>
    </row>
    <row r="5740" spans="13:21" x14ac:dyDescent="0.4">
      <c r="M5740" s="35" t="s">
        <v>52548</v>
      </c>
      <c r="N5740" s="35" t="s">
        <v>52549</v>
      </c>
      <c r="O5740" s="35" t="s">
        <v>52550</v>
      </c>
      <c r="P5740" s="35" t="s">
        <v>52551</v>
      </c>
      <c r="Q5740" s="35" t="s">
        <v>29721</v>
      </c>
      <c r="R5740" s="35" t="s">
        <v>42541</v>
      </c>
      <c r="S5740" s="35" t="s">
        <v>52552</v>
      </c>
      <c r="T5740" s="36" t="s">
        <v>332</v>
      </c>
      <c r="U5740" s="39" t="str">
        <f>_xlfn.CONCAT(Tabel4[[#This Row],[Personnr.]],"-",Tabel4[[#This Row],[Afdeling]],"-",Tabel4[[#This Row],[ASS_Status]])</f>
        <v>36744-2784-Aktiv ansættelse</v>
      </c>
    </row>
    <row r="5741" spans="13:21" x14ac:dyDescent="0.4">
      <c r="M5741" s="35" t="s">
        <v>35002</v>
      </c>
      <c r="N5741" s="35" t="s">
        <v>52553</v>
      </c>
      <c r="O5741" s="35" t="s">
        <v>35003</v>
      </c>
      <c r="P5741" s="35" t="s">
        <v>35004</v>
      </c>
      <c r="Q5741" s="35" t="s">
        <v>29721</v>
      </c>
      <c r="R5741" s="35" t="s">
        <v>29748</v>
      </c>
      <c r="S5741" s="35" t="s">
        <v>35005</v>
      </c>
      <c r="T5741" s="36" t="s">
        <v>153</v>
      </c>
      <c r="U5741" s="39" t="str">
        <f>_xlfn.CONCAT(Tabel4[[#This Row],[Personnr.]],"-",Tabel4[[#This Row],[Afdeling]],"-",Tabel4[[#This Row],[ASS_Status]])</f>
        <v>35397-2285-Aktiv ansættelse</v>
      </c>
    </row>
    <row r="5742" spans="13:21" ht="33.75" x14ac:dyDescent="0.4">
      <c r="M5742" s="35" t="s">
        <v>44824</v>
      </c>
      <c r="N5742" s="35" t="s">
        <v>52554</v>
      </c>
      <c r="O5742" s="35" t="s">
        <v>44825</v>
      </c>
      <c r="P5742" s="35" t="s">
        <v>43261</v>
      </c>
      <c r="Q5742" s="35" t="s">
        <v>29718</v>
      </c>
      <c r="R5742" s="35" t="s">
        <v>29745</v>
      </c>
      <c r="S5742" s="35" t="s">
        <v>43262</v>
      </c>
      <c r="T5742" s="36" t="s">
        <v>472</v>
      </c>
      <c r="U5742" s="39" t="str">
        <f>_xlfn.CONCAT(Tabel4[[#This Row],[Personnr.]],"-",Tabel4[[#This Row],[Afdeling]],"-",Tabel4[[#This Row],[ASS_Status]])</f>
        <v>35634-3195-Inactive - Payroll Eligible</v>
      </c>
    </row>
    <row r="5743" spans="13:21" x14ac:dyDescent="0.4">
      <c r="M5743" s="35" t="s">
        <v>11886</v>
      </c>
      <c r="N5743" s="35" t="s">
        <v>52555</v>
      </c>
      <c r="O5743" s="35" t="s">
        <v>11887</v>
      </c>
      <c r="P5743" s="35" t="s">
        <v>35006</v>
      </c>
      <c r="Q5743" s="35" t="s">
        <v>29721</v>
      </c>
      <c r="R5743" s="35" t="s">
        <v>29754</v>
      </c>
      <c r="S5743" s="35" t="s">
        <v>11888</v>
      </c>
      <c r="T5743" s="36" t="s">
        <v>350</v>
      </c>
      <c r="U5743" s="39" t="str">
        <f>_xlfn.CONCAT(Tabel4[[#This Row],[Personnr.]],"-",Tabel4[[#This Row],[Afdeling]],"-",Tabel4[[#This Row],[ASS_Status]])</f>
        <v>31667-2810-Aktiv ansættelse</v>
      </c>
    </row>
    <row r="5744" spans="13:21" x14ac:dyDescent="0.4">
      <c r="M5744" s="35" t="s">
        <v>35007</v>
      </c>
      <c r="N5744" s="35" t="s">
        <v>52556</v>
      </c>
      <c r="O5744" s="35" t="s">
        <v>28031</v>
      </c>
      <c r="P5744" s="35" t="s">
        <v>35008</v>
      </c>
      <c r="Q5744" s="35" t="s">
        <v>29718</v>
      </c>
      <c r="R5744" s="35" t="s">
        <v>29745</v>
      </c>
      <c r="S5744" s="35" t="s">
        <v>28032</v>
      </c>
      <c r="T5744" s="36" t="s">
        <v>39</v>
      </c>
      <c r="U5744" s="39" t="str">
        <f>_xlfn.CONCAT(Tabel4[[#This Row],[Personnr.]],"-",Tabel4[[#This Row],[Afdeling]],"-",Tabel4[[#This Row],[ASS_Status]])</f>
        <v>34528-0132-Inactive - Payroll Eligible</v>
      </c>
    </row>
    <row r="5745" spans="13:21" x14ac:dyDescent="0.4">
      <c r="M5745" s="35" t="s">
        <v>35007</v>
      </c>
      <c r="N5745" s="35"/>
      <c r="O5745" s="35"/>
      <c r="P5745" s="35" t="s">
        <v>52557</v>
      </c>
      <c r="Q5745" s="35" t="s">
        <v>29718</v>
      </c>
      <c r="R5745" s="35" t="s">
        <v>29745</v>
      </c>
      <c r="S5745" s="35" t="s">
        <v>28032</v>
      </c>
      <c r="T5745" s="36" t="s">
        <v>39</v>
      </c>
      <c r="U5745" s="39" t="str">
        <f>_xlfn.CONCAT(Tabel4[[#This Row],[Personnr.]],"-",Tabel4[[#This Row],[Afdeling]],"-",Tabel4[[#This Row],[ASS_Status]])</f>
        <v>-0132-Inactive - Payroll Eligible</v>
      </c>
    </row>
    <row r="5746" spans="13:21" ht="33.75" x14ac:dyDescent="0.4">
      <c r="M5746" s="35" t="s">
        <v>52558</v>
      </c>
      <c r="N5746" s="35" t="s">
        <v>52559</v>
      </c>
      <c r="O5746" s="35" t="s">
        <v>52560</v>
      </c>
      <c r="P5746" s="35" t="s">
        <v>52561</v>
      </c>
      <c r="Q5746" s="35" t="s">
        <v>29718</v>
      </c>
      <c r="R5746" s="35" t="s">
        <v>29745</v>
      </c>
      <c r="S5746" s="35" t="s">
        <v>52562</v>
      </c>
      <c r="T5746" s="36" t="s">
        <v>85</v>
      </c>
      <c r="U5746" s="39" t="str">
        <f>_xlfn.CONCAT(Tabel4[[#This Row],[Personnr.]],"-",Tabel4[[#This Row],[Afdeling]],"-",Tabel4[[#This Row],[ASS_Status]])</f>
        <v>37155-1118-Inactive - Payroll Eligible</v>
      </c>
    </row>
    <row r="5747" spans="13:21" x14ac:dyDescent="0.4">
      <c r="M5747" s="35" t="s">
        <v>28019</v>
      </c>
      <c r="N5747" s="35" t="s">
        <v>52563</v>
      </c>
      <c r="O5747" s="35" t="s">
        <v>28020</v>
      </c>
      <c r="P5747" s="35" t="s">
        <v>35009</v>
      </c>
      <c r="Q5747" s="35" t="s">
        <v>29718</v>
      </c>
      <c r="R5747" s="35" t="s">
        <v>29745</v>
      </c>
      <c r="S5747" s="35" t="s">
        <v>28021</v>
      </c>
      <c r="T5747" s="36" t="s">
        <v>39</v>
      </c>
      <c r="U5747" s="39" t="str">
        <f>_xlfn.CONCAT(Tabel4[[#This Row],[Personnr.]],"-",Tabel4[[#This Row],[Afdeling]],"-",Tabel4[[#This Row],[ASS_Status]])</f>
        <v>34537-0132-Inactive - Payroll Eligible</v>
      </c>
    </row>
    <row r="5748" spans="13:21" x14ac:dyDescent="0.4">
      <c r="M5748" s="35" t="s">
        <v>28019</v>
      </c>
      <c r="N5748" s="35"/>
      <c r="O5748" s="35"/>
      <c r="P5748" s="35" t="s">
        <v>43263</v>
      </c>
      <c r="Q5748" s="35" t="s">
        <v>29718</v>
      </c>
      <c r="R5748" s="35" t="s">
        <v>29745</v>
      </c>
      <c r="S5748" s="35" t="s">
        <v>28021</v>
      </c>
      <c r="T5748" s="36" t="s">
        <v>39</v>
      </c>
      <c r="U5748" s="39" t="str">
        <f>_xlfn.CONCAT(Tabel4[[#This Row],[Personnr.]],"-",Tabel4[[#This Row],[Afdeling]],"-",Tabel4[[#This Row],[ASS_Status]])</f>
        <v>-0132-Inactive - Payroll Eligible</v>
      </c>
    </row>
    <row r="5749" spans="13:21" x14ac:dyDescent="0.4">
      <c r="M5749" s="35" t="s">
        <v>28019</v>
      </c>
      <c r="N5749" s="35"/>
      <c r="O5749" s="35"/>
      <c r="P5749" s="35" t="s">
        <v>52564</v>
      </c>
      <c r="Q5749" s="35" t="s">
        <v>29718</v>
      </c>
      <c r="R5749" s="35" t="s">
        <v>29745</v>
      </c>
      <c r="S5749" s="35" t="s">
        <v>28021</v>
      </c>
      <c r="T5749" s="36" t="s">
        <v>39</v>
      </c>
      <c r="U5749" s="39" t="str">
        <f>_xlfn.CONCAT(Tabel4[[#This Row],[Personnr.]],"-",Tabel4[[#This Row],[Afdeling]],"-",Tabel4[[#This Row],[ASS_Status]])</f>
        <v>-0132-Inactive - Payroll Eligible</v>
      </c>
    </row>
    <row r="5750" spans="13:21" ht="33.75" x14ac:dyDescent="0.4">
      <c r="M5750" s="35" t="s">
        <v>52565</v>
      </c>
      <c r="N5750" s="35" t="s">
        <v>52566</v>
      </c>
      <c r="O5750" s="35" t="s">
        <v>52567</v>
      </c>
      <c r="P5750" s="35" t="s">
        <v>52568</v>
      </c>
      <c r="Q5750" s="35" t="s">
        <v>29718</v>
      </c>
      <c r="R5750" s="35" t="s">
        <v>29745</v>
      </c>
      <c r="S5750" s="35" t="s">
        <v>52569</v>
      </c>
      <c r="T5750" s="36" t="s">
        <v>39</v>
      </c>
      <c r="U5750" s="39" t="str">
        <f>_xlfn.CONCAT(Tabel4[[#This Row],[Personnr.]],"-",Tabel4[[#This Row],[Afdeling]],"-",Tabel4[[#This Row],[ASS_Status]])</f>
        <v>36954-0132-Inactive - Payroll Eligible</v>
      </c>
    </row>
    <row r="5751" spans="13:21" ht="33.75" x14ac:dyDescent="0.4">
      <c r="M5751" s="35" t="s">
        <v>11889</v>
      </c>
      <c r="N5751" s="35"/>
      <c r="O5751" s="35" t="s">
        <v>11890</v>
      </c>
      <c r="P5751" s="35" t="s">
        <v>35010</v>
      </c>
      <c r="Q5751" s="35" t="s">
        <v>29718</v>
      </c>
      <c r="R5751" s="35" t="s">
        <v>30114</v>
      </c>
      <c r="S5751" s="35" t="s">
        <v>11891</v>
      </c>
      <c r="T5751" s="36" t="s">
        <v>453</v>
      </c>
      <c r="U5751" s="39" t="str">
        <f>_xlfn.CONCAT(Tabel4[[#This Row],[Personnr.]],"-",Tabel4[[#This Row],[Afdeling]],"-",Tabel4[[#This Row],[ASS_Status]])</f>
        <v>32481-3121-Inactive - Payroll Eligible</v>
      </c>
    </row>
    <row r="5752" spans="13:21" x14ac:dyDescent="0.4">
      <c r="M5752" s="35" t="s">
        <v>11892</v>
      </c>
      <c r="N5752" s="35" t="s">
        <v>52570</v>
      </c>
      <c r="O5752" s="35" t="s">
        <v>11893</v>
      </c>
      <c r="P5752" s="35" t="s">
        <v>35011</v>
      </c>
      <c r="Q5752" s="35" t="s">
        <v>29721</v>
      </c>
      <c r="R5752" s="35" t="s">
        <v>29786</v>
      </c>
      <c r="S5752" s="35" t="s">
        <v>11894</v>
      </c>
      <c r="T5752" s="36" t="s">
        <v>868</v>
      </c>
      <c r="U5752" s="39" t="str">
        <f>_xlfn.CONCAT(Tabel4[[#This Row],[Personnr.]],"-",Tabel4[[#This Row],[Afdeling]],"-",Tabel4[[#This Row],[ASS_Status]])</f>
        <v>6294-8649-Aktiv ansættelse</v>
      </c>
    </row>
    <row r="5753" spans="13:21" x14ac:dyDescent="0.4">
      <c r="M5753" s="35" t="s">
        <v>11895</v>
      </c>
      <c r="N5753" s="35" t="s">
        <v>52571</v>
      </c>
      <c r="O5753" s="35" t="s">
        <v>11896</v>
      </c>
      <c r="P5753" s="35" t="s">
        <v>35012</v>
      </c>
      <c r="Q5753" s="35" t="s">
        <v>29721</v>
      </c>
      <c r="R5753" s="35" t="s">
        <v>29844</v>
      </c>
      <c r="S5753" s="35" t="s">
        <v>11897</v>
      </c>
      <c r="T5753" s="36" t="s">
        <v>599</v>
      </c>
      <c r="U5753" s="39" t="str">
        <f>_xlfn.CONCAT(Tabel4[[#This Row],[Personnr.]],"-",Tabel4[[#This Row],[Afdeling]],"-",Tabel4[[#This Row],[ASS_Status]])</f>
        <v>16087-4261-Aktiv ansættelse</v>
      </c>
    </row>
    <row r="5754" spans="13:21" x14ac:dyDescent="0.4">
      <c r="M5754" s="35" t="s">
        <v>11898</v>
      </c>
      <c r="N5754" s="35" t="s">
        <v>52572</v>
      </c>
      <c r="O5754" s="35" t="s">
        <v>11899</v>
      </c>
      <c r="P5754" s="35" t="s">
        <v>35013</v>
      </c>
      <c r="Q5754" s="35" t="s">
        <v>29721</v>
      </c>
      <c r="R5754" s="35" t="s">
        <v>30005</v>
      </c>
      <c r="S5754" s="35" t="s">
        <v>11900</v>
      </c>
      <c r="T5754" s="36" t="s">
        <v>78</v>
      </c>
      <c r="U5754" s="39" t="str">
        <f>_xlfn.CONCAT(Tabel4[[#This Row],[Personnr.]],"-",Tabel4[[#This Row],[Afdeling]],"-",Tabel4[[#This Row],[ASS_Status]])</f>
        <v>19138-1111-Aktiv ansættelse</v>
      </c>
    </row>
    <row r="5755" spans="13:21" ht="33.75" x14ac:dyDescent="0.4">
      <c r="M5755" s="35" t="s">
        <v>11901</v>
      </c>
      <c r="N5755" s="35" t="s">
        <v>52573</v>
      </c>
      <c r="O5755" s="35" t="s">
        <v>11902</v>
      </c>
      <c r="P5755" s="35" t="s">
        <v>35014</v>
      </c>
      <c r="Q5755" s="35" t="s">
        <v>29721</v>
      </c>
      <c r="R5755" s="35" t="s">
        <v>29722</v>
      </c>
      <c r="S5755" s="35" t="s">
        <v>11903</v>
      </c>
      <c r="T5755" s="36" t="s">
        <v>412</v>
      </c>
      <c r="U5755" s="39" t="str">
        <f>_xlfn.CONCAT(Tabel4[[#This Row],[Personnr.]],"-",Tabel4[[#This Row],[Afdeling]],"-",Tabel4[[#This Row],[ASS_Status]])</f>
        <v>4189-3019-Aktiv ansættelse</v>
      </c>
    </row>
    <row r="5756" spans="13:21" x14ac:dyDescent="0.4">
      <c r="M5756" s="35" t="s">
        <v>11904</v>
      </c>
      <c r="N5756" s="35" t="s">
        <v>52574</v>
      </c>
      <c r="O5756" s="35" t="s">
        <v>11905</v>
      </c>
      <c r="P5756" s="35" t="s">
        <v>35015</v>
      </c>
      <c r="Q5756" s="35" t="s">
        <v>29718</v>
      </c>
      <c r="R5756" s="35" t="s">
        <v>30559</v>
      </c>
      <c r="S5756" s="35" t="s">
        <v>11906</v>
      </c>
      <c r="T5756" s="36" t="s">
        <v>184</v>
      </c>
      <c r="U5756" s="39" t="str">
        <f>_xlfn.CONCAT(Tabel4[[#This Row],[Personnr.]],"-",Tabel4[[#This Row],[Afdeling]],"-",Tabel4[[#This Row],[ASS_Status]])</f>
        <v>18557-2385-Inactive - Payroll Eligible</v>
      </c>
    </row>
    <row r="5757" spans="13:21" x14ac:dyDescent="0.4">
      <c r="M5757" s="35" t="s">
        <v>11907</v>
      </c>
      <c r="N5757" s="35" t="s">
        <v>52575</v>
      </c>
      <c r="O5757" s="35" t="s">
        <v>11908</v>
      </c>
      <c r="P5757" s="35" t="s">
        <v>35016</v>
      </c>
      <c r="Q5757" s="35" t="s">
        <v>29721</v>
      </c>
      <c r="R5757" s="35" t="s">
        <v>29791</v>
      </c>
      <c r="S5757" s="35" t="s">
        <v>11909</v>
      </c>
      <c r="T5757" s="36" t="s">
        <v>744</v>
      </c>
      <c r="U5757" s="39" t="str">
        <f>_xlfn.CONCAT(Tabel4[[#This Row],[Personnr.]],"-",Tabel4[[#This Row],[Afdeling]],"-",Tabel4[[#This Row],[ASS_Status]])</f>
        <v>24188-7100-Aktiv ansættelse</v>
      </c>
    </row>
    <row r="5758" spans="13:21" ht="33.75" x14ac:dyDescent="0.4">
      <c r="M5758" s="35" t="s">
        <v>11910</v>
      </c>
      <c r="N5758" s="35" t="s">
        <v>52576</v>
      </c>
      <c r="O5758" s="35" t="s">
        <v>11911</v>
      </c>
      <c r="P5758" s="35" t="s">
        <v>35017</v>
      </c>
      <c r="Q5758" s="35" t="s">
        <v>29718</v>
      </c>
      <c r="R5758" s="35" t="s">
        <v>29726</v>
      </c>
      <c r="S5758" s="35" t="s">
        <v>11912</v>
      </c>
      <c r="T5758" s="36" t="s">
        <v>137</v>
      </c>
      <c r="U5758" s="39" t="str">
        <f>_xlfn.CONCAT(Tabel4[[#This Row],[Personnr.]],"-",Tabel4[[#This Row],[Afdeling]],"-",Tabel4[[#This Row],[ASS_Status]])</f>
        <v>6295-2252-Inactive - Payroll Eligible</v>
      </c>
    </row>
    <row r="5759" spans="13:21" x14ac:dyDescent="0.4">
      <c r="M5759" s="35" t="s">
        <v>11913</v>
      </c>
      <c r="N5759" s="35" t="s">
        <v>52577</v>
      </c>
      <c r="O5759" s="35" t="s">
        <v>11914</v>
      </c>
      <c r="P5759" s="35" t="s">
        <v>35018</v>
      </c>
      <c r="Q5759" s="35" t="s">
        <v>29721</v>
      </c>
      <c r="R5759" s="35" t="s">
        <v>30161</v>
      </c>
      <c r="S5759" s="35" t="s">
        <v>11915</v>
      </c>
      <c r="T5759" s="36" t="s">
        <v>849</v>
      </c>
      <c r="U5759" s="39" t="str">
        <f>_xlfn.CONCAT(Tabel4[[#This Row],[Personnr.]],"-",Tabel4[[#This Row],[Afdeling]],"-",Tabel4[[#This Row],[ASS_Status]])</f>
        <v>33953-8607-Aktiv ansættelse</v>
      </c>
    </row>
    <row r="5760" spans="13:21" x14ac:dyDescent="0.4">
      <c r="M5760" s="35" t="s">
        <v>11916</v>
      </c>
      <c r="N5760" s="35" t="s">
        <v>52578</v>
      </c>
      <c r="O5760" s="35" t="s">
        <v>11917</v>
      </c>
      <c r="P5760" s="35" t="s">
        <v>35019</v>
      </c>
      <c r="Q5760" s="35" t="s">
        <v>29721</v>
      </c>
      <c r="R5760" s="35" t="s">
        <v>30005</v>
      </c>
      <c r="S5760" s="35" t="s">
        <v>11918</v>
      </c>
      <c r="T5760" s="36" t="s">
        <v>865</v>
      </c>
      <c r="U5760" s="39" t="str">
        <f>_xlfn.CONCAT(Tabel4[[#This Row],[Personnr.]],"-",Tabel4[[#This Row],[Afdeling]],"-",Tabel4[[#This Row],[ASS_Status]])</f>
        <v>6297-8640-Aktiv ansættelse</v>
      </c>
    </row>
    <row r="5761" spans="13:21" x14ac:dyDescent="0.4">
      <c r="M5761" s="35" t="s">
        <v>11919</v>
      </c>
      <c r="N5761" s="35" t="s">
        <v>52579</v>
      </c>
      <c r="O5761" s="35" t="s">
        <v>346</v>
      </c>
      <c r="P5761" s="35" t="s">
        <v>35020</v>
      </c>
      <c r="Q5761" s="35" t="s">
        <v>29718</v>
      </c>
      <c r="R5761" s="35" t="s">
        <v>29887</v>
      </c>
      <c r="S5761" s="35" t="s">
        <v>11920</v>
      </c>
      <c r="T5761" s="36" t="s">
        <v>244</v>
      </c>
      <c r="U5761" s="39" t="str">
        <f>_xlfn.CONCAT(Tabel4[[#This Row],[Personnr.]],"-",Tabel4[[#This Row],[Afdeling]],"-",Tabel4[[#This Row],[ASS_Status]])</f>
        <v>2798-2514-Inactive - Payroll Eligible</v>
      </c>
    </row>
    <row r="5762" spans="13:21" x14ac:dyDescent="0.4">
      <c r="M5762" s="35" t="s">
        <v>11921</v>
      </c>
      <c r="N5762" s="35" t="s">
        <v>52580</v>
      </c>
      <c r="O5762" s="35" t="s">
        <v>11922</v>
      </c>
      <c r="P5762" s="35" t="s">
        <v>35021</v>
      </c>
      <c r="Q5762" s="35" t="s">
        <v>29721</v>
      </c>
      <c r="R5762" s="35" t="s">
        <v>29719</v>
      </c>
      <c r="S5762" s="35" t="s">
        <v>11923</v>
      </c>
      <c r="T5762" s="36" t="s">
        <v>649</v>
      </c>
      <c r="U5762" s="39" t="str">
        <f>_xlfn.CONCAT(Tabel4[[#This Row],[Personnr.]],"-",Tabel4[[#This Row],[Afdeling]],"-",Tabel4[[#This Row],[ASS_Status]])</f>
        <v>15625-4792-Aktiv ansættelse</v>
      </c>
    </row>
    <row r="5763" spans="13:21" x14ac:dyDescent="0.4">
      <c r="M5763" s="35" t="s">
        <v>35022</v>
      </c>
      <c r="N5763" s="35" t="s">
        <v>52581</v>
      </c>
      <c r="O5763" s="35" t="s">
        <v>35023</v>
      </c>
      <c r="P5763" s="35" t="s">
        <v>35024</v>
      </c>
      <c r="Q5763" s="35" t="s">
        <v>29721</v>
      </c>
      <c r="R5763" s="35" t="s">
        <v>29956</v>
      </c>
      <c r="S5763" s="35" t="s">
        <v>35025</v>
      </c>
      <c r="T5763" s="36" t="s">
        <v>308</v>
      </c>
      <c r="U5763" s="39" t="str">
        <f>_xlfn.CONCAT(Tabel4[[#This Row],[Personnr.]],"-",Tabel4[[#This Row],[Afdeling]],"-",Tabel4[[#This Row],[ASS_Status]])</f>
        <v>35475-2751-Aktiv ansættelse</v>
      </c>
    </row>
    <row r="5764" spans="13:21" x14ac:dyDescent="0.4">
      <c r="M5764" s="35" t="s">
        <v>11924</v>
      </c>
      <c r="N5764" s="35" t="s">
        <v>52582</v>
      </c>
      <c r="O5764" s="35" t="s">
        <v>11925</v>
      </c>
      <c r="P5764" s="35" t="s">
        <v>35026</v>
      </c>
      <c r="Q5764" s="35" t="s">
        <v>29721</v>
      </c>
      <c r="R5764" s="35" t="s">
        <v>30254</v>
      </c>
      <c r="S5764" s="35" t="s">
        <v>11926</v>
      </c>
      <c r="T5764" s="36" t="s">
        <v>715</v>
      </c>
      <c r="U5764" s="39" t="str">
        <f>_xlfn.CONCAT(Tabel4[[#This Row],[Personnr.]],"-",Tabel4[[#This Row],[Afdeling]],"-",Tabel4[[#This Row],[ASS_Status]])</f>
        <v>15101-6000-Aktiv ansættelse</v>
      </c>
    </row>
    <row r="5765" spans="13:21" x14ac:dyDescent="0.4">
      <c r="M5765" s="35" t="s">
        <v>11927</v>
      </c>
      <c r="N5765" s="35" t="s">
        <v>52583</v>
      </c>
      <c r="O5765" s="35" t="s">
        <v>11928</v>
      </c>
      <c r="P5765" s="35" t="s">
        <v>35027</v>
      </c>
      <c r="Q5765" s="35" t="s">
        <v>29721</v>
      </c>
      <c r="R5765" s="35" t="s">
        <v>29737</v>
      </c>
      <c r="S5765" s="35" t="s">
        <v>11929</v>
      </c>
      <c r="T5765" s="36" t="s">
        <v>345</v>
      </c>
      <c r="U5765" s="39" t="str">
        <f>_xlfn.CONCAT(Tabel4[[#This Row],[Personnr.]],"-",Tabel4[[#This Row],[Afdeling]],"-",Tabel4[[#This Row],[ASS_Status]])</f>
        <v>30635-2797-Aktiv ansættelse</v>
      </c>
    </row>
    <row r="5766" spans="13:21" x14ac:dyDescent="0.4">
      <c r="M5766" s="35" t="s">
        <v>35028</v>
      </c>
      <c r="N5766" s="35" t="s">
        <v>52584</v>
      </c>
      <c r="O5766" s="35" t="s">
        <v>35029</v>
      </c>
      <c r="P5766" s="35" t="s">
        <v>35030</v>
      </c>
      <c r="Q5766" s="35" t="s">
        <v>29721</v>
      </c>
      <c r="R5766" s="35" t="s">
        <v>29719</v>
      </c>
      <c r="S5766" s="35" t="s">
        <v>35031</v>
      </c>
      <c r="T5766" s="36" t="s">
        <v>553</v>
      </c>
      <c r="U5766" s="39" t="str">
        <f>_xlfn.CONCAT(Tabel4[[#This Row],[Personnr.]],"-",Tabel4[[#This Row],[Afdeling]],"-",Tabel4[[#This Row],[ASS_Status]])</f>
        <v>35515-3500-Aktiv ansættelse</v>
      </c>
    </row>
    <row r="5767" spans="13:21" x14ac:dyDescent="0.4">
      <c r="M5767" s="35" t="s">
        <v>11930</v>
      </c>
      <c r="N5767" s="35" t="s">
        <v>52585</v>
      </c>
      <c r="O5767" s="35" t="s">
        <v>11931</v>
      </c>
      <c r="P5767" s="35" t="s">
        <v>35032</v>
      </c>
      <c r="Q5767" s="35" t="s">
        <v>29718</v>
      </c>
      <c r="R5767" s="35" t="s">
        <v>29748</v>
      </c>
      <c r="S5767" s="35" t="s">
        <v>11932</v>
      </c>
      <c r="T5767" s="36" t="s">
        <v>472</v>
      </c>
      <c r="U5767" s="39" t="str">
        <f>_xlfn.CONCAT(Tabel4[[#This Row],[Personnr.]],"-",Tabel4[[#This Row],[Afdeling]],"-",Tabel4[[#This Row],[ASS_Status]])</f>
        <v>23935-3195-Inactive - Payroll Eligible</v>
      </c>
    </row>
    <row r="5768" spans="13:21" x14ac:dyDescent="0.4">
      <c r="M5768" s="35" t="s">
        <v>11930</v>
      </c>
      <c r="N5768" s="35"/>
      <c r="O5768" s="35"/>
      <c r="P5768" s="35" t="s">
        <v>35033</v>
      </c>
      <c r="Q5768" s="35" t="s">
        <v>29718</v>
      </c>
      <c r="R5768" s="35" t="s">
        <v>29761</v>
      </c>
      <c r="S5768" s="35" t="s">
        <v>11932</v>
      </c>
      <c r="T5768" s="36" t="s">
        <v>472</v>
      </c>
      <c r="U5768" s="39" t="str">
        <f>_xlfn.CONCAT(Tabel4[[#This Row],[Personnr.]],"-",Tabel4[[#This Row],[Afdeling]],"-",Tabel4[[#This Row],[ASS_Status]])</f>
        <v>-3195-Inactive - Payroll Eligible</v>
      </c>
    </row>
    <row r="5769" spans="13:21" x14ac:dyDescent="0.4">
      <c r="M5769" s="35" t="s">
        <v>35034</v>
      </c>
      <c r="N5769" s="35" t="s">
        <v>52586</v>
      </c>
      <c r="O5769" s="35" t="s">
        <v>35035</v>
      </c>
      <c r="P5769" s="35" t="s">
        <v>35036</v>
      </c>
      <c r="Q5769" s="35" t="s">
        <v>29721</v>
      </c>
      <c r="R5769" s="35" t="s">
        <v>29737</v>
      </c>
      <c r="S5769" s="35" t="s">
        <v>35037</v>
      </c>
      <c r="T5769" s="36" t="s">
        <v>137</v>
      </c>
      <c r="U5769" s="39" t="str">
        <f>_xlfn.CONCAT(Tabel4[[#This Row],[Personnr.]],"-",Tabel4[[#This Row],[Afdeling]],"-",Tabel4[[#This Row],[ASS_Status]])</f>
        <v>35316-2252-Aktiv ansættelse</v>
      </c>
    </row>
    <row r="5770" spans="13:21" x14ac:dyDescent="0.4">
      <c r="M5770" s="35" t="s">
        <v>11933</v>
      </c>
      <c r="N5770" s="35" t="s">
        <v>52587</v>
      </c>
      <c r="O5770" s="35" t="s">
        <v>11934</v>
      </c>
      <c r="P5770" s="35" t="s">
        <v>52588</v>
      </c>
      <c r="Q5770" s="35" t="s">
        <v>29721</v>
      </c>
      <c r="R5770" s="35" t="s">
        <v>29737</v>
      </c>
      <c r="S5770" s="35" t="s">
        <v>11935</v>
      </c>
      <c r="T5770" s="36" t="s">
        <v>108</v>
      </c>
      <c r="U5770" s="39" t="str">
        <f>_xlfn.CONCAT(Tabel4[[#This Row],[Personnr.]],"-",Tabel4[[#This Row],[Afdeling]],"-",Tabel4[[#This Row],[ASS_Status]])</f>
        <v>17690-1212-Aktiv ansættelse</v>
      </c>
    </row>
    <row r="5771" spans="13:21" x14ac:dyDescent="0.4">
      <c r="M5771" s="35" t="s">
        <v>11933</v>
      </c>
      <c r="N5771" s="35"/>
      <c r="O5771" s="35"/>
      <c r="P5771" s="35" t="s">
        <v>35038</v>
      </c>
      <c r="Q5771" s="35" t="s">
        <v>29718</v>
      </c>
      <c r="R5771" s="35" t="s">
        <v>29748</v>
      </c>
      <c r="S5771" s="35" t="s">
        <v>11935</v>
      </c>
      <c r="T5771" s="36" t="s">
        <v>108</v>
      </c>
      <c r="U5771" s="39" t="str">
        <f>_xlfn.CONCAT(Tabel4[[#This Row],[Personnr.]],"-",Tabel4[[#This Row],[Afdeling]],"-",Tabel4[[#This Row],[ASS_Status]])</f>
        <v>-1212-Inactive - Payroll Eligible</v>
      </c>
    </row>
    <row r="5772" spans="13:21" x14ac:dyDescent="0.4">
      <c r="M5772" s="35" t="s">
        <v>11933</v>
      </c>
      <c r="N5772" s="35"/>
      <c r="O5772" s="35"/>
      <c r="P5772" s="35" t="s">
        <v>35039</v>
      </c>
      <c r="Q5772" s="35" t="s">
        <v>29718</v>
      </c>
      <c r="R5772" s="35" t="s">
        <v>29737</v>
      </c>
      <c r="S5772" s="35" t="s">
        <v>11935</v>
      </c>
      <c r="T5772" s="36" t="s">
        <v>108</v>
      </c>
      <c r="U5772" s="39" t="str">
        <f>_xlfn.CONCAT(Tabel4[[#This Row],[Personnr.]],"-",Tabel4[[#This Row],[Afdeling]],"-",Tabel4[[#This Row],[ASS_Status]])</f>
        <v>-1212-Inactive - Payroll Eligible</v>
      </c>
    </row>
    <row r="5773" spans="13:21" x14ac:dyDescent="0.4">
      <c r="M5773" s="35" t="s">
        <v>52589</v>
      </c>
      <c r="N5773" s="35" t="s">
        <v>52590</v>
      </c>
      <c r="O5773" s="35" t="s">
        <v>52591</v>
      </c>
      <c r="P5773" s="35" t="s">
        <v>52592</v>
      </c>
      <c r="Q5773" s="35" t="s">
        <v>29721</v>
      </c>
      <c r="R5773" s="35" t="s">
        <v>29737</v>
      </c>
      <c r="S5773" s="35" t="s">
        <v>52593</v>
      </c>
      <c r="T5773" s="36" t="s">
        <v>584</v>
      </c>
      <c r="U5773" s="39" t="str">
        <f>_xlfn.CONCAT(Tabel4[[#This Row],[Personnr.]],"-",Tabel4[[#This Row],[Afdeling]],"-",Tabel4[[#This Row],[ASS_Status]])</f>
        <v>36866-4185-Aktiv ansættelse</v>
      </c>
    </row>
    <row r="5774" spans="13:21" ht="33.75" x14ac:dyDescent="0.4">
      <c r="M5774" s="35" t="s">
        <v>11936</v>
      </c>
      <c r="N5774" s="35" t="s">
        <v>52594</v>
      </c>
      <c r="O5774" s="35" t="s">
        <v>11937</v>
      </c>
      <c r="P5774" s="35" t="s">
        <v>35040</v>
      </c>
      <c r="Q5774" s="35" t="s">
        <v>29718</v>
      </c>
      <c r="R5774" s="35" t="s">
        <v>29737</v>
      </c>
      <c r="S5774" s="35" t="s">
        <v>11938</v>
      </c>
      <c r="T5774" s="36" t="s">
        <v>27</v>
      </c>
      <c r="U5774" s="39" t="str">
        <f>_xlfn.CONCAT(Tabel4[[#This Row],[Personnr.]],"-",Tabel4[[#This Row],[Afdeling]],"-",Tabel4[[#This Row],[ASS_Status]])</f>
        <v>23997-0112-Inactive - Payroll Eligible</v>
      </c>
    </row>
    <row r="5775" spans="13:21" x14ac:dyDescent="0.4">
      <c r="M5775" s="35" t="s">
        <v>11939</v>
      </c>
      <c r="N5775" s="35" t="s">
        <v>52595</v>
      </c>
      <c r="O5775" s="35" t="s">
        <v>11940</v>
      </c>
      <c r="P5775" s="35" t="s">
        <v>35041</v>
      </c>
      <c r="Q5775" s="35" t="s">
        <v>29718</v>
      </c>
      <c r="R5775" s="35" t="s">
        <v>29761</v>
      </c>
      <c r="S5775" s="35" t="s">
        <v>11941</v>
      </c>
      <c r="T5775" s="36" t="s">
        <v>546</v>
      </c>
      <c r="U5775" s="39" t="str">
        <f>_xlfn.CONCAT(Tabel4[[#This Row],[Personnr.]],"-",Tabel4[[#This Row],[Afdeling]],"-",Tabel4[[#This Row],[ASS_Status]])</f>
        <v>27607-3444-Inactive - Payroll Eligible</v>
      </c>
    </row>
    <row r="5776" spans="13:21" x14ac:dyDescent="0.4">
      <c r="M5776" s="35" t="s">
        <v>11942</v>
      </c>
      <c r="N5776" s="35" t="s">
        <v>52596</v>
      </c>
      <c r="O5776" s="35" t="s">
        <v>11943</v>
      </c>
      <c r="P5776" s="35" t="s">
        <v>35042</v>
      </c>
      <c r="Q5776" s="35" t="s">
        <v>29718</v>
      </c>
      <c r="R5776" s="35" t="s">
        <v>29761</v>
      </c>
      <c r="S5776" s="35" t="s">
        <v>11944</v>
      </c>
      <c r="T5776" s="36" t="s">
        <v>642</v>
      </c>
      <c r="U5776" s="39" t="str">
        <f>_xlfn.CONCAT(Tabel4[[#This Row],[Personnr.]],"-",Tabel4[[#This Row],[Afdeling]],"-",Tabel4[[#This Row],[ASS_Status]])</f>
        <v>30399-4755-Inactive - Payroll Eligible</v>
      </c>
    </row>
    <row r="5777" spans="13:21" x14ac:dyDescent="0.4">
      <c r="M5777" s="35" t="s">
        <v>44826</v>
      </c>
      <c r="N5777" s="35" t="s">
        <v>52597</v>
      </c>
      <c r="O5777" s="35" t="s">
        <v>44827</v>
      </c>
      <c r="P5777" s="35" t="s">
        <v>43264</v>
      </c>
      <c r="Q5777" s="35" t="s">
        <v>29721</v>
      </c>
      <c r="R5777" s="35" t="s">
        <v>29737</v>
      </c>
      <c r="S5777" s="35" t="s">
        <v>43265</v>
      </c>
      <c r="T5777" s="36" t="s">
        <v>643</v>
      </c>
      <c r="U5777" s="39" t="str">
        <f>_xlfn.CONCAT(Tabel4[[#This Row],[Personnr.]],"-",Tabel4[[#This Row],[Afdeling]],"-",Tabel4[[#This Row],[ASS_Status]])</f>
        <v>35989-4765-Aktiv ansættelse</v>
      </c>
    </row>
    <row r="5778" spans="13:21" x14ac:dyDescent="0.4">
      <c r="M5778" s="35" t="s">
        <v>52598</v>
      </c>
      <c r="N5778" s="35" t="s">
        <v>52599</v>
      </c>
      <c r="O5778" s="35" t="s">
        <v>44828</v>
      </c>
      <c r="P5778" s="35" t="s">
        <v>43266</v>
      </c>
      <c r="Q5778" s="35" t="s">
        <v>29721</v>
      </c>
      <c r="R5778" s="35" t="s">
        <v>29737</v>
      </c>
      <c r="S5778" s="35" t="s">
        <v>43267</v>
      </c>
      <c r="T5778" s="36" t="s">
        <v>30</v>
      </c>
      <c r="U5778" s="39" t="str">
        <f>_xlfn.CONCAT(Tabel4[[#This Row],[Personnr.]],"-",Tabel4[[#This Row],[Afdeling]],"-",Tabel4[[#This Row],[ASS_Status]])</f>
        <v>36397-0115-Aktiv ansættelse</v>
      </c>
    </row>
    <row r="5779" spans="13:21" ht="33.75" x14ac:dyDescent="0.4">
      <c r="M5779" s="35" t="s">
        <v>11945</v>
      </c>
      <c r="N5779" s="35" t="s">
        <v>52600</v>
      </c>
      <c r="O5779" s="35" t="s">
        <v>11946</v>
      </c>
      <c r="P5779" s="35" t="s">
        <v>52601</v>
      </c>
      <c r="Q5779" s="35" t="s">
        <v>29721</v>
      </c>
      <c r="R5779" s="35" t="s">
        <v>29737</v>
      </c>
      <c r="S5779" s="35" t="s">
        <v>11947</v>
      </c>
      <c r="T5779" s="36" t="s">
        <v>624</v>
      </c>
      <c r="U5779" s="39" t="str">
        <f>_xlfn.CONCAT(Tabel4[[#This Row],[Personnr.]],"-",Tabel4[[#This Row],[Afdeling]],"-",Tabel4[[#This Row],[ASS_Status]])</f>
        <v>16970-4646-Aktiv ansættelse</v>
      </c>
    </row>
    <row r="5780" spans="13:21" ht="33.75" x14ac:dyDescent="0.4">
      <c r="M5780" s="35" t="s">
        <v>11945</v>
      </c>
      <c r="N5780" s="35"/>
      <c r="O5780" s="35"/>
      <c r="P5780" s="35" t="s">
        <v>35043</v>
      </c>
      <c r="Q5780" s="35" t="s">
        <v>29718</v>
      </c>
      <c r="R5780" s="35" t="s">
        <v>29761</v>
      </c>
      <c r="S5780" s="35" t="s">
        <v>11947</v>
      </c>
      <c r="T5780" s="36" t="s">
        <v>584</v>
      </c>
      <c r="U5780" s="39" t="str">
        <f>_xlfn.CONCAT(Tabel4[[#This Row],[Personnr.]],"-",Tabel4[[#This Row],[Afdeling]],"-",Tabel4[[#This Row],[ASS_Status]])</f>
        <v>-4185-Inactive - Payroll Eligible</v>
      </c>
    </row>
    <row r="5781" spans="13:21" ht="33.75" x14ac:dyDescent="0.4">
      <c r="M5781" s="35" t="s">
        <v>11945</v>
      </c>
      <c r="N5781" s="35"/>
      <c r="O5781" s="35"/>
      <c r="P5781" s="35" t="s">
        <v>35044</v>
      </c>
      <c r="Q5781" s="35" t="s">
        <v>29718</v>
      </c>
      <c r="R5781" s="35" t="s">
        <v>29761</v>
      </c>
      <c r="S5781" s="35" t="s">
        <v>11947</v>
      </c>
      <c r="T5781" s="36" t="s">
        <v>624</v>
      </c>
      <c r="U5781" s="39" t="str">
        <f>_xlfn.CONCAT(Tabel4[[#This Row],[Personnr.]],"-",Tabel4[[#This Row],[Afdeling]],"-",Tabel4[[#This Row],[ASS_Status]])</f>
        <v>-4646-Inactive - Payroll Eligible</v>
      </c>
    </row>
    <row r="5782" spans="13:21" ht="33.75" x14ac:dyDescent="0.4">
      <c r="M5782" s="35" t="s">
        <v>11948</v>
      </c>
      <c r="N5782" s="35" t="s">
        <v>52602</v>
      </c>
      <c r="O5782" s="35" t="s">
        <v>11949</v>
      </c>
      <c r="P5782" s="35" t="s">
        <v>35045</v>
      </c>
      <c r="Q5782" s="35" t="s">
        <v>29743</v>
      </c>
      <c r="R5782" s="35" t="s">
        <v>29748</v>
      </c>
      <c r="S5782" s="35" t="s">
        <v>11950</v>
      </c>
      <c r="T5782" s="36" t="s">
        <v>45842</v>
      </c>
      <c r="U5782" s="39" t="str">
        <f>_xlfn.CONCAT(Tabel4[[#This Row],[Personnr.]],"-",Tabel4[[#This Row],[Afdeling]],"-",Tabel4[[#This Row],[ASS_Status]])</f>
        <v>16726-2265-Aktivt ansættelsesforhold</v>
      </c>
    </row>
    <row r="5783" spans="13:21" x14ac:dyDescent="0.4">
      <c r="M5783" s="35" t="s">
        <v>11951</v>
      </c>
      <c r="N5783" s="35" t="s">
        <v>52603</v>
      </c>
      <c r="O5783" s="35" t="s">
        <v>11952</v>
      </c>
      <c r="P5783" s="35" t="s">
        <v>35046</v>
      </c>
      <c r="Q5783" s="35" t="s">
        <v>29721</v>
      </c>
      <c r="R5783" s="35" t="s">
        <v>30287</v>
      </c>
      <c r="S5783" s="35" t="s">
        <v>11953</v>
      </c>
      <c r="T5783" s="36" t="s">
        <v>718</v>
      </c>
      <c r="U5783" s="39" t="str">
        <f>_xlfn.CONCAT(Tabel4[[#This Row],[Personnr.]],"-",Tabel4[[#This Row],[Afdeling]],"-",Tabel4[[#This Row],[ASS_Status]])</f>
        <v>29549-6213-Aktiv ansættelse</v>
      </c>
    </row>
    <row r="5784" spans="13:21" x14ac:dyDescent="0.4">
      <c r="M5784" s="35" t="s">
        <v>11954</v>
      </c>
      <c r="N5784" s="35" t="s">
        <v>52604</v>
      </c>
      <c r="O5784" s="35" t="s">
        <v>11955</v>
      </c>
      <c r="P5784" s="35" t="s">
        <v>35047</v>
      </c>
      <c r="Q5784" s="35" t="s">
        <v>29721</v>
      </c>
      <c r="R5784" s="35" t="s">
        <v>29748</v>
      </c>
      <c r="S5784" s="35" t="s">
        <v>11956</v>
      </c>
      <c r="T5784" s="36" t="s">
        <v>245</v>
      </c>
      <c r="U5784" s="39" t="str">
        <f>_xlfn.CONCAT(Tabel4[[#This Row],[Personnr.]],"-",Tabel4[[#This Row],[Afdeling]],"-",Tabel4[[#This Row],[ASS_Status]])</f>
        <v>29844-2516-Aktiv ansættelse</v>
      </c>
    </row>
    <row r="5785" spans="13:21" ht="33.75" x14ac:dyDescent="0.4">
      <c r="M5785" s="35" t="s">
        <v>11957</v>
      </c>
      <c r="N5785" s="35"/>
      <c r="O5785" s="35" t="s">
        <v>11958</v>
      </c>
      <c r="P5785" s="35" t="s">
        <v>35048</v>
      </c>
      <c r="Q5785" s="35" t="s">
        <v>29721</v>
      </c>
      <c r="R5785" s="35" t="s">
        <v>29817</v>
      </c>
      <c r="S5785" s="35" t="s">
        <v>11959</v>
      </c>
      <c r="T5785" s="36" t="s">
        <v>413</v>
      </c>
      <c r="U5785" s="39" t="str">
        <f>_xlfn.CONCAT(Tabel4[[#This Row],[Personnr.]],"-",Tabel4[[#This Row],[Afdeling]],"-",Tabel4[[#This Row],[ASS_Status]])</f>
        <v>31592-3020-Aktiv ansættelse</v>
      </c>
    </row>
    <row r="5786" spans="13:21" x14ac:dyDescent="0.4">
      <c r="M5786" s="35" t="s">
        <v>11960</v>
      </c>
      <c r="N5786" s="35" t="s">
        <v>52605</v>
      </c>
      <c r="O5786" s="35" t="s">
        <v>11961</v>
      </c>
      <c r="P5786" s="35" t="s">
        <v>35049</v>
      </c>
      <c r="Q5786" s="35" t="s">
        <v>29721</v>
      </c>
      <c r="R5786" s="35" t="s">
        <v>29748</v>
      </c>
      <c r="S5786" s="35" t="s">
        <v>11962</v>
      </c>
      <c r="T5786" s="36" t="s">
        <v>74</v>
      </c>
      <c r="U5786" s="39" t="str">
        <f>_xlfn.CONCAT(Tabel4[[#This Row],[Personnr.]],"-",Tabel4[[#This Row],[Afdeling]],"-",Tabel4[[#This Row],[ASS_Status]])</f>
        <v>32415-1085-Aktiv ansættelse</v>
      </c>
    </row>
    <row r="5787" spans="13:21" x14ac:dyDescent="0.4">
      <c r="M5787" s="35" t="s">
        <v>11963</v>
      </c>
      <c r="N5787" s="35" t="s">
        <v>52606</v>
      </c>
      <c r="O5787" s="35" t="s">
        <v>11964</v>
      </c>
      <c r="P5787" s="35" t="s">
        <v>35050</v>
      </c>
      <c r="Q5787" s="35" t="s">
        <v>29932</v>
      </c>
      <c r="R5787" s="35" t="s">
        <v>29719</v>
      </c>
      <c r="S5787" s="35" t="s">
        <v>11965</v>
      </c>
      <c r="T5787" s="36" t="s">
        <v>837</v>
      </c>
      <c r="U5787" s="39" t="str">
        <f>_xlfn.CONCAT(Tabel4[[#This Row],[Personnr.]],"-",Tabel4[[#This Row],[Afdeling]],"-",Tabel4[[#This Row],[ASS_Status]])</f>
        <v>26333-8532-Barsel med løn (191)</v>
      </c>
    </row>
    <row r="5788" spans="13:21" x14ac:dyDescent="0.4">
      <c r="M5788" s="35" t="s">
        <v>11966</v>
      </c>
      <c r="N5788" s="35" t="s">
        <v>52607</v>
      </c>
      <c r="O5788" s="35" t="s">
        <v>11967</v>
      </c>
      <c r="P5788" s="35" t="s">
        <v>35051</v>
      </c>
      <c r="Q5788" s="35" t="s">
        <v>29718</v>
      </c>
      <c r="R5788" s="35" t="s">
        <v>29761</v>
      </c>
      <c r="S5788" s="35" t="s">
        <v>11968</v>
      </c>
      <c r="T5788" s="36" t="s">
        <v>608</v>
      </c>
      <c r="U5788" s="39" t="str">
        <f>_xlfn.CONCAT(Tabel4[[#This Row],[Personnr.]],"-",Tabel4[[#This Row],[Afdeling]],"-",Tabel4[[#This Row],[ASS_Status]])</f>
        <v>25914-4283-Inactive - Payroll Eligible</v>
      </c>
    </row>
    <row r="5789" spans="13:21" x14ac:dyDescent="0.4">
      <c r="M5789" s="35" t="s">
        <v>11969</v>
      </c>
      <c r="N5789" s="35" t="s">
        <v>52608</v>
      </c>
      <c r="O5789" s="35" t="s">
        <v>11970</v>
      </c>
      <c r="P5789" s="35" t="s">
        <v>35052</v>
      </c>
      <c r="Q5789" s="35" t="s">
        <v>29718</v>
      </c>
      <c r="R5789" s="35" t="s">
        <v>29745</v>
      </c>
      <c r="S5789" s="35" t="s">
        <v>11971</v>
      </c>
      <c r="T5789" s="36" t="s">
        <v>39</v>
      </c>
      <c r="U5789" s="39" t="str">
        <f>_xlfn.CONCAT(Tabel4[[#This Row],[Personnr.]],"-",Tabel4[[#This Row],[Afdeling]],"-",Tabel4[[#This Row],[ASS_Status]])</f>
        <v>30859-0132-Inactive - Payroll Eligible</v>
      </c>
    </row>
    <row r="5790" spans="13:21" x14ac:dyDescent="0.4">
      <c r="M5790" s="35" t="s">
        <v>11969</v>
      </c>
      <c r="N5790" s="35"/>
      <c r="O5790" s="35"/>
      <c r="P5790" s="35" t="s">
        <v>35053</v>
      </c>
      <c r="Q5790" s="35" t="s">
        <v>29718</v>
      </c>
      <c r="R5790" s="35" t="s">
        <v>29745</v>
      </c>
      <c r="S5790" s="35" t="s">
        <v>11971</v>
      </c>
      <c r="T5790" s="36" t="s">
        <v>586</v>
      </c>
      <c r="U5790" s="39" t="str">
        <f>_xlfn.CONCAT(Tabel4[[#This Row],[Personnr.]],"-",Tabel4[[#This Row],[Afdeling]],"-",Tabel4[[#This Row],[ASS_Status]])</f>
        <v>-4200-Inactive - Payroll Eligible</v>
      </c>
    </row>
    <row r="5791" spans="13:21" x14ac:dyDescent="0.4">
      <c r="M5791" s="35" t="s">
        <v>11969</v>
      </c>
      <c r="N5791" s="35"/>
      <c r="O5791" s="35"/>
      <c r="P5791" s="35" t="s">
        <v>35054</v>
      </c>
      <c r="Q5791" s="35" t="s">
        <v>29718</v>
      </c>
      <c r="R5791" s="35" t="s">
        <v>29745</v>
      </c>
      <c r="S5791" s="35" t="s">
        <v>11971</v>
      </c>
      <c r="T5791" s="36" t="s">
        <v>91</v>
      </c>
      <c r="U5791" s="39" t="str">
        <f>_xlfn.CONCAT(Tabel4[[#This Row],[Personnr.]],"-",Tabel4[[#This Row],[Afdeling]],"-",Tabel4[[#This Row],[ASS_Status]])</f>
        <v>-1135-Inactive - Payroll Eligible</v>
      </c>
    </row>
    <row r="5792" spans="13:21" x14ac:dyDescent="0.4">
      <c r="M5792" s="35" t="s">
        <v>11969</v>
      </c>
      <c r="N5792" s="35"/>
      <c r="O5792" s="35"/>
      <c r="P5792" s="35" t="s">
        <v>35055</v>
      </c>
      <c r="Q5792" s="35" t="s">
        <v>29718</v>
      </c>
      <c r="R5792" s="35" t="s">
        <v>29745</v>
      </c>
      <c r="S5792" s="35" t="s">
        <v>11971</v>
      </c>
      <c r="T5792" s="36" t="s">
        <v>39</v>
      </c>
      <c r="U5792" s="39" t="str">
        <f>_xlfn.CONCAT(Tabel4[[#This Row],[Personnr.]],"-",Tabel4[[#This Row],[Afdeling]],"-",Tabel4[[#This Row],[ASS_Status]])</f>
        <v>-0132-Inactive - Payroll Eligible</v>
      </c>
    </row>
    <row r="5793" spans="13:21" x14ac:dyDescent="0.4">
      <c r="M5793" s="35" t="s">
        <v>11969</v>
      </c>
      <c r="N5793" s="35"/>
      <c r="O5793" s="35"/>
      <c r="P5793" s="35" t="s">
        <v>35056</v>
      </c>
      <c r="Q5793" s="35" t="s">
        <v>29718</v>
      </c>
      <c r="R5793" s="35" t="s">
        <v>29745</v>
      </c>
      <c r="S5793" s="35" t="s">
        <v>11971</v>
      </c>
      <c r="T5793" s="36" t="s">
        <v>587</v>
      </c>
      <c r="U5793" s="39" t="str">
        <f>_xlfn.CONCAT(Tabel4[[#This Row],[Personnr.]],"-",Tabel4[[#This Row],[Afdeling]],"-",Tabel4[[#This Row],[ASS_Status]])</f>
        <v>-4201-Inactive - Payroll Eligible</v>
      </c>
    </row>
    <row r="5794" spans="13:21" x14ac:dyDescent="0.4">
      <c r="M5794" s="35" t="s">
        <v>11969</v>
      </c>
      <c r="N5794" s="35"/>
      <c r="O5794" s="35"/>
      <c r="P5794" s="35" t="s">
        <v>35057</v>
      </c>
      <c r="Q5794" s="35" t="s">
        <v>29718</v>
      </c>
      <c r="R5794" s="35" t="s">
        <v>29745</v>
      </c>
      <c r="S5794" s="35" t="s">
        <v>11971</v>
      </c>
      <c r="T5794" s="36" t="s">
        <v>586</v>
      </c>
      <c r="U5794" s="39" t="str">
        <f>_xlfn.CONCAT(Tabel4[[#This Row],[Personnr.]],"-",Tabel4[[#This Row],[Afdeling]],"-",Tabel4[[#This Row],[ASS_Status]])</f>
        <v>-4200-Inactive - Payroll Eligible</v>
      </c>
    </row>
    <row r="5795" spans="13:21" ht="33.75" x14ac:dyDescent="0.4">
      <c r="M5795" s="35" t="s">
        <v>28022</v>
      </c>
      <c r="N5795" s="35" t="s">
        <v>52609</v>
      </c>
      <c r="O5795" s="35" t="s">
        <v>28023</v>
      </c>
      <c r="P5795" s="35" t="s">
        <v>35058</v>
      </c>
      <c r="Q5795" s="35" t="s">
        <v>29718</v>
      </c>
      <c r="R5795" s="35" t="s">
        <v>29745</v>
      </c>
      <c r="S5795" s="35" t="s">
        <v>28024</v>
      </c>
      <c r="T5795" s="36" t="s">
        <v>39</v>
      </c>
      <c r="U5795" s="39" t="str">
        <f>_xlfn.CONCAT(Tabel4[[#This Row],[Personnr.]],"-",Tabel4[[#This Row],[Afdeling]],"-",Tabel4[[#This Row],[ASS_Status]])</f>
        <v>34683-0132-Inactive - Payroll Eligible</v>
      </c>
    </row>
    <row r="5796" spans="13:21" x14ac:dyDescent="0.4">
      <c r="M5796" s="35" t="s">
        <v>11972</v>
      </c>
      <c r="N5796" s="35" t="s">
        <v>52610</v>
      </c>
      <c r="O5796" s="35" t="s">
        <v>11973</v>
      </c>
      <c r="P5796" s="35" t="s">
        <v>35059</v>
      </c>
      <c r="Q5796" s="35" t="s">
        <v>29718</v>
      </c>
      <c r="R5796" s="35" t="s">
        <v>29754</v>
      </c>
      <c r="S5796" s="35" t="s">
        <v>11974</v>
      </c>
      <c r="T5796" s="36" t="s">
        <v>749</v>
      </c>
      <c r="U5796" s="39" t="str">
        <f>_xlfn.CONCAT(Tabel4[[#This Row],[Personnr.]],"-",Tabel4[[#This Row],[Afdeling]],"-",Tabel4[[#This Row],[ASS_Status]])</f>
        <v>31154-7210-Inactive - Payroll Eligible</v>
      </c>
    </row>
    <row r="5797" spans="13:21" x14ac:dyDescent="0.4">
      <c r="M5797" s="35" t="s">
        <v>11975</v>
      </c>
      <c r="N5797" s="35" t="s">
        <v>52611</v>
      </c>
      <c r="O5797" s="35" t="s">
        <v>11976</v>
      </c>
      <c r="P5797" s="35" t="s">
        <v>35060</v>
      </c>
      <c r="Q5797" s="35" t="s">
        <v>29718</v>
      </c>
      <c r="R5797" s="35" t="s">
        <v>29745</v>
      </c>
      <c r="S5797" s="35" t="s">
        <v>11977</v>
      </c>
      <c r="T5797" s="36" t="s">
        <v>39</v>
      </c>
      <c r="U5797" s="39" t="str">
        <f>_xlfn.CONCAT(Tabel4[[#This Row],[Personnr.]],"-",Tabel4[[#This Row],[Afdeling]],"-",Tabel4[[#This Row],[ASS_Status]])</f>
        <v>29821-0132-Inactive - Payroll Eligible</v>
      </c>
    </row>
    <row r="5798" spans="13:21" x14ac:dyDescent="0.4">
      <c r="M5798" s="35" t="s">
        <v>11975</v>
      </c>
      <c r="N5798" s="35"/>
      <c r="O5798" s="35"/>
      <c r="P5798" s="35" t="s">
        <v>35061</v>
      </c>
      <c r="Q5798" s="35" t="s">
        <v>29718</v>
      </c>
      <c r="R5798" s="35" t="s">
        <v>29745</v>
      </c>
      <c r="S5798" s="35" t="s">
        <v>11977</v>
      </c>
      <c r="T5798" s="38" t="s">
        <v>39</v>
      </c>
      <c r="U5798" s="39" t="str">
        <f>_xlfn.CONCAT(Tabel4[[#This Row],[Personnr.]],"-",Tabel4[[#This Row],[Afdeling]],"-",Tabel4[[#This Row],[ASS_Status]])</f>
        <v>-0132-Inactive - Payroll Eligible</v>
      </c>
    </row>
    <row r="5799" spans="13:21" ht="33.75" x14ac:dyDescent="0.4">
      <c r="M5799" s="35" t="s">
        <v>28025</v>
      </c>
      <c r="N5799" s="35" t="s">
        <v>52612</v>
      </c>
      <c r="O5799" s="35" t="s">
        <v>28026</v>
      </c>
      <c r="P5799" s="35" t="s">
        <v>35062</v>
      </c>
      <c r="Q5799" s="35" t="s">
        <v>29718</v>
      </c>
      <c r="R5799" s="35" t="s">
        <v>29745</v>
      </c>
      <c r="S5799" s="35" t="s">
        <v>28027</v>
      </c>
      <c r="T5799" s="36" t="s">
        <v>39</v>
      </c>
      <c r="U5799" s="39" t="str">
        <f>_xlfn.CONCAT(Tabel4[[#This Row],[Personnr.]],"-",Tabel4[[#This Row],[Afdeling]],"-",Tabel4[[#This Row],[ASS_Status]])</f>
        <v>34690-0132-Inactive - Payroll Eligible</v>
      </c>
    </row>
    <row r="5800" spans="13:21" x14ac:dyDescent="0.4">
      <c r="M5800" s="35" t="s">
        <v>52613</v>
      </c>
      <c r="N5800" s="35" t="s">
        <v>52614</v>
      </c>
      <c r="O5800" s="35" t="s">
        <v>52615</v>
      </c>
      <c r="P5800" s="35" t="s">
        <v>52616</v>
      </c>
      <c r="Q5800" s="35" t="s">
        <v>29721</v>
      </c>
      <c r="R5800" s="35" t="s">
        <v>29748</v>
      </c>
      <c r="S5800" s="35" t="s">
        <v>52617</v>
      </c>
      <c r="T5800" s="36" t="s">
        <v>541</v>
      </c>
      <c r="U5800" s="39" t="str">
        <f>_xlfn.CONCAT(Tabel4[[#This Row],[Personnr.]],"-",Tabel4[[#This Row],[Afdeling]],"-",Tabel4[[#This Row],[ASS_Status]])</f>
        <v>36615-3433-Aktiv ansættelse</v>
      </c>
    </row>
    <row r="5801" spans="13:21" x14ac:dyDescent="0.4">
      <c r="M5801" s="35" t="s">
        <v>11978</v>
      </c>
      <c r="N5801" s="35"/>
      <c r="O5801" s="35" t="s">
        <v>11979</v>
      </c>
      <c r="P5801" s="35" t="s">
        <v>35063</v>
      </c>
      <c r="Q5801" s="35" t="s">
        <v>29718</v>
      </c>
      <c r="R5801" s="35" t="s">
        <v>29754</v>
      </c>
      <c r="S5801" s="35" t="s">
        <v>11980</v>
      </c>
      <c r="T5801" s="36" t="s">
        <v>22</v>
      </c>
      <c r="U5801" s="39" t="str">
        <f>_xlfn.CONCAT(Tabel4[[#This Row],[Personnr.]],"-",Tabel4[[#This Row],[Afdeling]],"-",Tabel4[[#This Row],[ASS_Status]])</f>
        <v>32677-0100-Inactive - Payroll Eligible</v>
      </c>
    </row>
    <row r="5802" spans="13:21" ht="33.75" x14ac:dyDescent="0.4">
      <c r="M5802" s="35" t="s">
        <v>28028</v>
      </c>
      <c r="N5802" s="35" t="s">
        <v>52618</v>
      </c>
      <c r="O5802" s="35" t="s">
        <v>28029</v>
      </c>
      <c r="P5802" s="35" t="s">
        <v>35064</v>
      </c>
      <c r="Q5802" s="35" t="s">
        <v>29718</v>
      </c>
      <c r="R5802" s="35" t="s">
        <v>29754</v>
      </c>
      <c r="S5802" s="35" t="s">
        <v>28030</v>
      </c>
      <c r="T5802" s="36" t="s">
        <v>110</v>
      </c>
      <c r="U5802" s="39" t="str">
        <f>_xlfn.CONCAT(Tabel4[[#This Row],[Personnr.]],"-",Tabel4[[#This Row],[Afdeling]],"-",Tabel4[[#This Row],[ASS_Status]])</f>
        <v>34332-1214-Inactive - Payroll Eligible</v>
      </c>
    </row>
    <row r="5803" spans="13:21" ht="33.75" x14ac:dyDescent="0.4">
      <c r="M5803" s="35" t="s">
        <v>11981</v>
      </c>
      <c r="N5803" s="35" t="s">
        <v>52619</v>
      </c>
      <c r="O5803" s="35" t="s">
        <v>11982</v>
      </c>
      <c r="P5803" s="35" t="s">
        <v>35065</v>
      </c>
      <c r="Q5803" s="35" t="s">
        <v>29718</v>
      </c>
      <c r="R5803" s="35" t="s">
        <v>29745</v>
      </c>
      <c r="S5803" s="35" t="s">
        <v>11983</v>
      </c>
      <c r="T5803" s="36" t="s">
        <v>577</v>
      </c>
      <c r="U5803" s="39" t="str">
        <f>_xlfn.CONCAT(Tabel4[[#This Row],[Personnr.]],"-",Tabel4[[#This Row],[Afdeling]],"-",Tabel4[[#This Row],[ASS_Status]])</f>
        <v>32463-4110-Inactive - Payroll Eligible</v>
      </c>
    </row>
    <row r="5804" spans="13:21" ht="33.75" x14ac:dyDescent="0.4">
      <c r="M5804" s="35" t="s">
        <v>11981</v>
      </c>
      <c r="N5804" s="35"/>
      <c r="O5804" s="35"/>
      <c r="P5804" s="35" t="s">
        <v>35066</v>
      </c>
      <c r="Q5804" s="35" t="s">
        <v>29718</v>
      </c>
      <c r="R5804" s="35" t="s">
        <v>29754</v>
      </c>
      <c r="S5804" s="35" t="s">
        <v>11983</v>
      </c>
      <c r="T5804" s="36" t="s">
        <v>417</v>
      </c>
      <c r="U5804" s="39" t="str">
        <f>_xlfn.CONCAT(Tabel4[[#This Row],[Personnr.]],"-",Tabel4[[#This Row],[Afdeling]],"-",Tabel4[[#This Row],[ASS_Status]])</f>
        <v>-3030-Inactive - Payroll Eligible</v>
      </c>
    </row>
    <row r="5805" spans="13:21" ht="33.75" x14ac:dyDescent="0.4">
      <c r="M5805" s="35" t="s">
        <v>11981</v>
      </c>
      <c r="N5805" s="35"/>
      <c r="O5805" s="35"/>
      <c r="P5805" s="35" t="s">
        <v>52620</v>
      </c>
      <c r="Q5805" s="35" t="s">
        <v>29721</v>
      </c>
      <c r="R5805" s="35" t="s">
        <v>29754</v>
      </c>
      <c r="S5805" s="35" t="s">
        <v>11983</v>
      </c>
      <c r="T5805" s="36" t="s">
        <v>417</v>
      </c>
      <c r="U5805" s="39" t="str">
        <f>_xlfn.CONCAT(Tabel4[[#This Row],[Personnr.]],"-",Tabel4[[#This Row],[Afdeling]],"-",Tabel4[[#This Row],[ASS_Status]])</f>
        <v>-3030-Aktiv ansættelse</v>
      </c>
    </row>
    <row r="5806" spans="13:21" x14ac:dyDescent="0.4">
      <c r="M5806" s="35" t="s">
        <v>11984</v>
      </c>
      <c r="N5806" s="35" t="s">
        <v>52621</v>
      </c>
      <c r="O5806" s="35" t="s">
        <v>11985</v>
      </c>
      <c r="P5806" s="35" t="s">
        <v>35067</v>
      </c>
      <c r="Q5806" s="35" t="s">
        <v>29718</v>
      </c>
      <c r="R5806" s="35" t="s">
        <v>29926</v>
      </c>
      <c r="S5806" s="35" t="s">
        <v>11986</v>
      </c>
      <c r="T5806" s="36" t="s">
        <v>728</v>
      </c>
      <c r="U5806" s="39" t="str">
        <f>_xlfn.CONCAT(Tabel4[[#This Row],[Personnr.]],"-",Tabel4[[#This Row],[Afdeling]],"-",Tabel4[[#This Row],[ASS_Status]])</f>
        <v>19260-6280-Inactive - Payroll Eligible</v>
      </c>
    </row>
    <row r="5807" spans="13:21" x14ac:dyDescent="0.4">
      <c r="M5807" s="35" t="s">
        <v>11987</v>
      </c>
      <c r="N5807" s="35" t="s">
        <v>52622</v>
      </c>
      <c r="O5807" s="35" t="s">
        <v>11988</v>
      </c>
      <c r="P5807" s="35" t="s">
        <v>35068</v>
      </c>
      <c r="Q5807" s="35" t="s">
        <v>29721</v>
      </c>
      <c r="R5807" s="35" t="s">
        <v>30074</v>
      </c>
      <c r="S5807" s="35" t="s">
        <v>11989</v>
      </c>
      <c r="T5807" s="36" t="s">
        <v>257</v>
      </c>
      <c r="U5807" s="39" t="str">
        <f>_xlfn.CONCAT(Tabel4[[#This Row],[Personnr.]],"-",Tabel4[[#This Row],[Afdeling]],"-",Tabel4[[#This Row],[ASS_Status]])</f>
        <v>1273-2600-Aktiv ansættelse</v>
      </c>
    </row>
    <row r="5808" spans="13:21" x14ac:dyDescent="0.4">
      <c r="M5808" s="35" t="s">
        <v>11990</v>
      </c>
      <c r="N5808" s="35" t="s">
        <v>52623</v>
      </c>
      <c r="O5808" s="35" t="s">
        <v>11991</v>
      </c>
      <c r="P5808" s="35" t="s">
        <v>35069</v>
      </c>
      <c r="Q5808" s="35" t="s">
        <v>29721</v>
      </c>
      <c r="R5808" s="35" t="s">
        <v>29817</v>
      </c>
      <c r="S5808" s="35" t="s">
        <v>11992</v>
      </c>
      <c r="T5808" s="36" t="s">
        <v>848</v>
      </c>
      <c r="U5808" s="39" t="str">
        <f>_xlfn.CONCAT(Tabel4[[#This Row],[Personnr.]],"-",Tabel4[[#This Row],[Afdeling]],"-",Tabel4[[#This Row],[ASS_Status]])</f>
        <v>18830-8606-Aktiv ansættelse</v>
      </c>
    </row>
    <row r="5809" spans="13:21" x14ac:dyDescent="0.4">
      <c r="M5809" s="35" t="s">
        <v>11993</v>
      </c>
      <c r="N5809" s="35" t="s">
        <v>52624</v>
      </c>
      <c r="O5809" s="35" t="s">
        <v>11994</v>
      </c>
      <c r="P5809" s="35" t="s">
        <v>35070</v>
      </c>
      <c r="Q5809" s="35" t="s">
        <v>29721</v>
      </c>
      <c r="R5809" s="35" t="s">
        <v>29780</v>
      </c>
      <c r="S5809" s="35" t="s">
        <v>11995</v>
      </c>
      <c r="T5809" s="36" t="s">
        <v>93</v>
      </c>
      <c r="U5809" s="39" t="str">
        <f>_xlfn.CONCAT(Tabel4[[#This Row],[Personnr.]],"-",Tabel4[[#This Row],[Afdeling]],"-",Tabel4[[#This Row],[ASS_Status]])</f>
        <v>1204-1140-Aktiv ansættelse</v>
      </c>
    </row>
    <row r="5810" spans="13:21" x14ac:dyDescent="0.4">
      <c r="M5810" s="35" t="s">
        <v>35071</v>
      </c>
      <c r="N5810" s="35" t="s">
        <v>52625</v>
      </c>
      <c r="O5810" s="35" t="s">
        <v>35072</v>
      </c>
      <c r="P5810" s="35" t="s">
        <v>35073</v>
      </c>
      <c r="Q5810" s="35" t="s">
        <v>29718</v>
      </c>
      <c r="R5810" s="35" t="s">
        <v>29719</v>
      </c>
      <c r="S5810" s="35" t="s">
        <v>35074</v>
      </c>
      <c r="T5810" s="36" t="s">
        <v>158</v>
      </c>
      <c r="U5810" s="39" t="str">
        <f>_xlfn.CONCAT(Tabel4[[#This Row],[Personnr.]],"-",Tabel4[[#This Row],[Afdeling]],"-",Tabel4[[#This Row],[ASS_Status]])</f>
        <v>35128-2301-Inactive - Payroll Eligible</v>
      </c>
    </row>
    <row r="5811" spans="13:21" x14ac:dyDescent="0.4">
      <c r="M5811" s="35" t="s">
        <v>11996</v>
      </c>
      <c r="N5811" s="35" t="s">
        <v>52626</v>
      </c>
      <c r="O5811" s="35" t="s">
        <v>11997</v>
      </c>
      <c r="P5811" s="35" t="s">
        <v>35075</v>
      </c>
      <c r="Q5811" s="35" t="s">
        <v>29718</v>
      </c>
      <c r="R5811" s="35" t="s">
        <v>29719</v>
      </c>
      <c r="S5811" s="35" t="s">
        <v>11998</v>
      </c>
      <c r="T5811" s="36" t="s">
        <v>744</v>
      </c>
      <c r="U5811" s="39" t="str">
        <f>_xlfn.CONCAT(Tabel4[[#This Row],[Personnr.]],"-",Tabel4[[#This Row],[Afdeling]],"-",Tabel4[[#This Row],[ASS_Status]])</f>
        <v>30068-7100-Inactive - Payroll Eligible</v>
      </c>
    </row>
    <row r="5812" spans="13:21" x14ac:dyDescent="0.4">
      <c r="M5812" s="35" t="s">
        <v>11999</v>
      </c>
      <c r="N5812" s="35" t="s">
        <v>52627</v>
      </c>
      <c r="O5812" s="35" t="s">
        <v>12000</v>
      </c>
      <c r="P5812" s="35" t="s">
        <v>35076</v>
      </c>
      <c r="Q5812" s="35" t="s">
        <v>29721</v>
      </c>
      <c r="R5812" s="35" t="s">
        <v>29729</v>
      </c>
      <c r="S5812" s="35" t="s">
        <v>12001</v>
      </c>
      <c r="T5812" s="36" t="s">
        <v>161</v>
      </c>
      <c r="U5812" s="39" t="str">
        <f>_xlfn.CONCAT(Tabel4[[#This Row],[Personnr.]],"-",Tabel4[[#This Row],[Afdeling]],"-",Tabel4[[#This Row],[ASS_Status]])</f>
        <v>23104-2305-Aktiv ansættelse</v>
      </c>
    </row>
    <row r="5813" spans="13:21" x14ac:dyDescent="0.4">
      <c r="M5813" s="35" t="s">
        <v>12002</v>
      </c>
      <c r="N5813" s="35" t="s">
        <v>52628</v>
      </c>
      <c r="O5813" s="35" t="s">
        <v>12003</v>
      </c>
      <c r="P5813" s="35" t="s">
        <v>35077</v>
      </c>
      <c r="Q5813" s="35" t="s">
        <v>29721</v>
      </c>
      <c r="R5813" s="35" t="s">
        <v>29726</v>
      </c>
      <c r="S5813" s="35" t="s">
        <v>12004</v>
      </c>
      <c r="T5813" s="36" t="s">
        <v>617</v>
      </c>
      <c r="U5813" s="39" t="str">
        <f>_xlfn.CONCAT(Tabel4[[#This Row],[Personnr.]],"-",Tabel4[[#This Row],[Afdeling]],"-",Tabel4[[#This Row],[ASS_Status]])</f>
        <v>23038-4624-Aktiv ansættelse</v>
      </c>
    </row>
    <row r="5814" spans="13:21" x14ac:dyDescent="0.4">
      <c r="M5814" s="35" t="s">
        <v>12005</v>
      </c>
      <c r="N5814" s="35" t="s">
        <v>52629</v>
      </c>
      <c r="O5814" s="35" t="s">
        <v>12006</v>
      </c>
      <c r="P5814" s="35" t="s">
        <v>35078</v>
      </c>
      <c r="Q5814" s="35" t="s">
        <v>29721</v>
      </c>
      <c r="R5814" s="35" t="s">
        <v>29879</v>
      </c>
      <c r="S5814" s="35" t="s">
        <v>12007</v>
      </c>
      <c r="T5814" s="36" t="s">
        <v>114</v>
      </c>
      <c r="U5814" s="39" t="str">
        <f>_xlfn.CONCAT(Tabel4[[#This Row],[Personnr.]],"-",Tabel4[[#This Row],[Afdeling]],"-",Tabel4[[#This Row],[ASS_Status]])</f>
        <v>25024-2201-Aktiv ansættelse</v>
      </c>
    </row>
    <row r="5815" spans="13:21" x14ac:dyDescent="0.4">
      <c r="M5815" s="35" t="s">
        <v>12008</v>
      </c>
      <c r="N5815" s="35" t="s">
        <v>52630</v>
      </c>
      <c r="O5815" s="35" t="s">
        <v>12009</v>
      </c>
      <c r="P5815" s="35" t="s">
        <v>35079</v>
      </c>
      <c r="Q5815" s="35" t="s">
        <v>29718</v>
      </c>
      <c r="R5815" s="35" t="s">
        <v>29737</v>
      </c>
      <c r="S5815" s="35" t="s">
        <v>12010</v>
      </c>
      <c r="T5815" s="36" t="s">
        <v>593</v>
      </c>
      <c r="U5815" s="39" t="str">
        <f>_xlfn.CONCAT(Tabel4[[#This Row],[Personnr.]],"-",Tabel4[[#This Row],[Afdeling]],"-",Tabel4[[#This Row],[ASS_Status]])</f>
        <v>30604-4242-Inactive - Payroll Eligible</v>
      </c>
    </row>
    <row r="5816" spans="13:21" ht="33.75" x14ac:dyDescent="0.4">
      <c r="M5816" s="35" t="s">
        <v>12011</v>
      </c>
      <c r="N5816" s="35" t="s">
        <v>52631</v>
      </c>
      <c r="O5816" s="35" t="s">
        <v>12012</v>
      </c>
      <c r="P5816" s="35" t="s">
        <v>35080</v>
      </c>
      <c r="Q5816" s="35" t="s">
        <v>29718</v>
      </c>
      <c r="R5816" s="35" t="s">
        <v>29748</v>
      </c>
      <c r="S5816" s="35" t="s">
        <v>12013</v>
      </c>
      <c r="T5816" s="36" t="s">
        <v>611</v>
      </c>
      <c r="U5816" s="39" t="str">
        <f>_xlfn.CONCAT(Tabel4[[#This Row],[Personnr.]],"-",Tabel4[[#This Row],[Afdeling]],"-",Tabel4[[#This Row],[ASS_Status]])</f>
        <v>26954-4291-Inactive - Payroll Eligible</v>
      </c>
    </row>
    <row r="5817" spans="13:21" ht="33.75" x14ac:dyDescent="0.4">
      <c r="M5817" s="35" t="s">
        <v>12011</v>
      </c>
      <c r="N5817" s="35"/>
      <c r="O5817" s="35"/>
      <c r="P5817" s="35" t="s">
        <v>43268</v>
      </c>
      <c r="Q5817" s="35" t="s">
        <v>29718</v>
      </c>
      <c r="R5817" s="35" t="s">
        <v>29748</v>
      </c>
      <c r="S5817" s="35" t="s">
        <v>12013</v>
      </c>
      <c r="T5817" s="36" t="s">
        <v>611</v>
      </c>
      <c r="U5817" s="39" t="str">
        <f>_xlfn.CONCAT(Tabel4[[#This Row],[Personnr.]],"-",Tabel4[[#This Row],[Afdeling]],"-",Tabel4[[#This Row],[ASS_Status]])</f>
        <v>-4291-Inactive - Payroll Eligible</v>
      </c>
    </row>
    <row r="5818" spans="13:21" x14ac:dyDescent="0.4">
      <c r="M5818" s="35" t="s">
        <v>12014</v>
      </c>
      <c r="N5818" s="35" t="s">
        <v>52632</v>
      </c>
      <c r="O5818" s="35" t="s">
        <v>12015</v>
      </c>
      <c r="P5818" s="35" t="s">
        <v>35081</v>
      </c>
      <c r="Q5818" s="35" t="s">
        <v>29718</v>
      </c>
      <c r="R5818" s="35" t="s">
        <v>29737</v>
      </c>
      <c r="S5818" s="35" t="s">
        <v>12016</v>
      </c>
      <c r="T5818" s="36" t="s">
        <v>368</v>
      </c>
      <c r="U5818" s="39" t="str">
        <f>_xlfn.CONCAT(Tabel4[[#This Row],[Personnr.]],"-",Tabel4[[#This Row],[Afdeling]],"-",Tabel4[[#This Row],[ASS_Status]])</f>
        <v>25129-2833-Inactive - Payroll Eligible</v>
      </c>
    </row>
    <row r="5819" spans="13:21" x14ac:dyDescent="0.4">
      <c r="M5819" s="35" t="s">
        <v>12014</v>
      </c>
      <c r="N5819" s="35"/>
      <c r="O5819" s="35"/>
      <c r="P5819" s="35" t="s">
        <v>35082</v>
      </c>
      <c r="Q5819" s="35" t="s">
        <v>29721</v>
      </c>
      <c r="R5819" s="35" t="s">
        <v>29737</v>
      </c>
      <c r="S5819" s="35" t="s">
        <v>12016</v>
      </c>
      <c r="T5819" s="36" t="s">
        <v>368</v>
      </c>
      <c r="U5819" s="39" t="str">
        <f>_xlfn.CONCAT(Tabel4[[#This Row],[Personnr.]],"-",Tabel4[[#This Row],[Afdeling]],"-",Tabel4[[#This Row],[ASS_Status]])</f>
        <v>-2833-Aktiv ansættelse</v>
      </c>
    </row>
    <row r="5820" spans="13:21" x14ac:dyDescent="0.4">
      <c r="M5820" s="35" t="s">
        <v>12017</v>
      </c>
      <c r="N5820" s="35" t="s">
        <v>52633</v>
      </c>
      <c r="O5820" s="35" t="s">
        <v>12018</v>
      </c>
      <c r="P5820" s="35" t="s">
        <v>35083</v>
      </c>
      <c r="Q5820" s="35" t="s">
        <v>29721</v>
      </c>
      <c r="R5820" s="35" t="s">
        <v>29797</v>
      </c>
      <c r="S5820" s="35" t="s">
        <v>12019</v>
      </c>
      <c r="T5820" s="36" t="s">
        <v>248</v>
      </c>
      <c r="U5820" s="39" t="str">
        <f>_xlfn.CONCAT(Tabel4[[#This Row],[Personnr.]],"-",Tabel4[[#This Row],[Afdeling]],"-",Tabel4[[#This Row],[ASS_Status]])</f>
        <v>19840-2522-Aktiv ansættelse</v>
      </c>
    </row>
    <row r="5821" spans="13:21" x14ac:dyDescent="0.4">
      <c r="M5821" s="35" t="s">
        <v>12020</v>
      </c>
      <c r="N5821" s="35" t="s">
        <v>52634</v>
      </c>
      <c r="O5821" s="35" t="s">
        <v>12021</v>
      </c>
      <c r="P5821" s="35" t="s">
        <v>35084</v>
      </c>
      <c r="Q5821" s="35" t="s">
        <v>29721</v>
      </c>
      <c r="R5821" s="35" t="s">
        <v>29737</v>
      </c>
      <c r="S5821" s="35" t="s">
        <v>12022</v>
      </c>
      <c r="T5821" s="36" t="s">
        <v>45951</v>
      </c>
      <c r="U5821" s="39" t="str">
        <f>_xlfn.CONCAT(Tabel4[[#This Row],[Personnr.]],"-",Tabel4[[#This Row],[Afdeling]],"-",Tabel4[[#This Row],[ASS_Status]])</f>
        <v>29104-2921-Aktiv ansættelse</v>
      </c>
    </row>
    <row r="5822" spans="13:21" ht="33.75" x14ac:dyDescent="0.4">
      <c r="M5822" s="35" t="s">
        <v>12023</v>
      </c>
      <c r="N5822" s="35" t="s">
        <v>52635</v>
      </c>
      <c r="O5822" s="35" t="s">
        <v>12024</v>
      </c>
      <c r="P5822" s="35" t="s">
        <v>35085</v>
      </c>
      <c r="Q5822" s="35" t="s">
        <v>29718</v>
      </c>
      <c r="R5822" s="35" t="s">
        <v>29737</v>
      </c>
      <c r="S5822" s="35" t="s">
        <v>12025</v>
      </c>
      <c r="T5822" s="36" t="s">
        <v>122</v>
      </c>
      <c r="U5822" s="39" t="str">
        <f>_xlfn.CONCAT(Tabel4[[#This Row],[Personnr.]],"-",Tabel4[[#This Row],[Afdeling]],"-",Tabel4[[#This Row],[ASS_Status]])</f>
        <v>26245-2232-Inactive - Payroll Eligible</v>
      </c>
    </row>
    <row r="5823" spans="13:21" x14ac:dyDescent="0.4">
      <c r="M5823" s="35" t="s">
        <v>12026</v>
      </c>
      <c r="N5823" s="35" t="s">
        <v>52636</v>
      </c>
      <c r="O5823" s="35" t="s">
        <v>12027</v>
      </c>
      <c r="P5823" s="35" t="s">
        <v>35086</v>
      </c>
      <c r="Q5823" s="35" t="s">
        <v>29721</v>
      </c>
      <c r="R5823" s="35" t="s">
        <v>42541</v>
      </c>
      <c r="S5823" s="35" t="s">
        <v>12028</v>
      </c>
      <c r="T5823" s="36" t="s">
        <v>263</v>
      </c>
      <c r="U5823" s="39" t="str">
        <f>_xlfn.CONCAT(Tabel4[[#This Row],[Personnr.]],"-",Tabel4[[#This Row],[Afdeling]],"-",Tabel4[[#This Row],[ASS_Status]])</f>
        <v>30755-2610-Aktiv ansættelse</v>
      </c>
    </row>
    <row r="5824" spans="13:21" x14ac:dyDescent="0.4">
      <c r="M5824" s="35" t="s">
        <v>12029</v>
      </c>
      <c r="N5824" s="35" t="s">
        <v>52637</v>
      </c>
      <c r="O5824" s="35" t="s">
        <v>12030</v>
      </c>
      <c r="P5824" s="35" t="s">
        <v>35087</v>
      </c>
      <c r="Q5824" s="35" t="s">
        <v>29718</v>
      </c>
      <c r="R5824" s="35" t="s">
        <v>29737</v>
      </c>
      <c r="S5824" s="35" t="s">
        <v>12031</v>
      </c>
      <c r="T5824" s="36" t="s">
        <v>124</v>
      </c>
      <c r="U5824" s="39" t="str">
        <f>_xlfn.CONCAT(Tabel4[[#This Row],[Personnr.]],"-",Tabel4[[#This Row],[Afdeling]],"-",Tabel4[[#This Row],[ASS_Status]])</f>
        <v>32838-2234-Inactive - Payroll Eligible</v>
      </c>
    </row>
    <row r="5825" spans="13:21" x14ac:dyDescent="0.4">
      <c r="M5825" s="35" t="s">
        <v>12032</v>
      </c>
      <c r="N5825" s="35" t="s">
        <v>52638</v>
      </c>
      <c r="O5825" s="35" t="s">
        <v>12033</v>
      </c>
      <c r="P5825" s="35" t="s">
        <v>35088</v>
      </c>
      <c r="Q5825" s="35" t="s">
        <v>29718</v>
      </c>
      <c r="R5825" s="35" t="s">
        <v>29754</v>
      </c>
      <c r="S5825" s="35" t="s">
        <v>12034</v>
      </c>
      <c r="T5825" s="36" t="s">
        <v>244</v>
      </c>
      <c r="U5825" s="39" t="str">
        <f>_xlfn.CONCAT(Tabel4[[#This Row],[Personnr.]],"-",Tabel4[[#This Row],[Afdeling]],"-",Tabel4[[#This Row],[ASS_Status]])</f>
        <v>28212-2514-Inactive - Payroll Eligible</v>
      </c>
    </row>
    <row r="5826" spans="13:21" ht="33.75" x14ac:dyDescent="0.4">
      <c r="M5826" s="35" t="s">
        <v>35089</v>
      </c>
      <c r="N5826" s="35" t="s">
        <v>52639</v>
      </c>
      <c r="O5826" s="35" t="s">
        <v>35090</v>
      </c>
      <c r="P5826" s="35" t="s">
        <v>35091</v>
      </c>
      <c r="Q5826" s="35" t="s">
        <v>29721</v>
      </c>
      <c r="R5826" s="35" t="s">
        <v>29748</v>
      </c>
      <c r="S5826" s="35" t="s">
        <v>35092</v>
      </c>
      <c r="T5826" s="36" t="s">
        <v>419</v>
      </c>
      <c r="U5826" s="39" t="str">
        <f>_xlfn.CONCAT(Tabel4[[#This Row],[Personnr.]],"-",Tabel4[[#This Row],[Afdeling]],"-",Tabel4[[#This Row],[ASS_Status]])</f>
        <v>35119-3032-Aktiv ansættelse</v>
      </c>
    </row>
    <row r="5827" spans="13:21" x14ac:dyDescent="0.4">
      <c r="M5827" s="35" t="s">
        <v>35093</v>
      </c>
      <c r="N5827" s="35" t="s">
        <v>52640</v>
      </c>
      <c r="O5827" s="35" t="s">
        <v>35094</v>
      </c>
      <c r="P5827" s="35" t="s">
        <v>35095</v>
      </c>
      <c r="Q5827" s="35" t="s">
        <v>29721</v>
      </c>
      <c r="R5827" s="35" t="s">
        <v>32085</v>
      </c>
      <c r="S5827" s="35" t="s">
        <v>35096</v>
      </c>
      <c r="T5827" s="36" t="s">
        <v>308</v>
      </c>
      <c r="U5827" s="39" t="str">
        <f>_xlfn.CONCAT(Tabel4[[#This Row],[Personnr.]],"-",Tabel4[[#This Row],[Afdeling]],"-",Tabel4[[#This Row],[ASS_Status]])</f>
        <v>35043-2751-Aktiv ansættelse</v>
      </c>
    </row>
    <row r="5828" spans="13:21" ht="33.75" x14ac:dyDescent="0.4">
      <c r="M5828" s="35" t="s">
        <v>52641</v>
      </c>
      <c r="N5828" s="35" t="s">
        <v>52642</v>
      </c>
      <c r="O5828" s="35" t="s">
        <v>52643</v>
      </c>
      <c r="P5828" s="35" t="s">
        <v>52644</v>
      </c>
      <c r="Q5828" s="35" t="s">
        <v>29721</v>
      </c>
      <c r="R5828" s="35" t="s">
        <v>29754</v>
      </c>
      <c r="S5828" s="35" t="s">
        <v>52645</v>
      </c>
      <c r="T5828" s="36" t="s">
        <v>599</v>
      </c>
      <c r="U5828" s="39" t="str">
        <f>_xlfn.CONCAT(Tabel4[[#This Row],[Personnr.]],"-",Tabel4[[#This Row],[Afdeling]],"-",Tabel4[[#This Row],[ASS_Status]])</f>
        <v>36880-4261-Aktiv ansættelse</v>
      </c>
    </row>
    <row r="5829" spans="13:21" ht="33.75" x14ac:dyDescent="0.4">
      <c r="M5829" s="35" t="s">
        <v>12035</v>
      </c>
      <c r="N5829" s="35" t="s">
        <v>52646</v>
      </c>
      <c r="O5829" s="35" t="s">
        <v>12036</v>
      </c>
      <c r="P5829" s="35" t="s">
        <v>35097</v>
      </c>
      <c r="Q5829" s="35" t="s">
        <v>29718</v>
      </c>
      <c r="R5829" s="35" t="s">
        <v>29754</v>
      </c>
      <c r="S5829" s="35" t="s">
        <v>12037</v>
      </c>
      <c r="T5829" s="36" t="s">
        <v>718</v>
      </c>
      <c r="U5829" s="39" t="str">
        <f>_xlfn.CONCAT(Tabel4[[#This Row],[Personnr.]],"-",Tabel4[[#This Row],[Afdeling]],"-",Tabel4[[#This Row],[ASS_Status]])</f>
        <v>33533-6213-Inactive - Payroll Eligible</v>
      </c>
    </row>
    <row r="5830" spans="13:21" ht="33.75" x14ac:dyDescent="0.4">
      <c r="M5830" s="35" t="s">
        <v>12035</v>
      </c>
      <c r="N5830" s="35"/>
      <c r="O5830" s="35"/>
      <c r="P5830" s="35" t="s">
        <v>43269</v>
      </c>
      <c r="Q5830" s="35" t="s">
        <v>29721</v>
      </c>
      <c r="R5830" s="35" t="s">
        <v>29754</v>
      </c>
      <c r="S5830" s="35" t="s">
        <v>12037</v>
      </c>
      <c r="T5830" s="36" t="s">
        <v>725</v>
      </c>
      <c r="U5830" s="39" t="str">
        <f>_xlfn.CONCAT(Tabel4[[#This Row],[Personnr.]],"-",Tabel4[[#This Row],[Afdeling]],"-",Tabel4[[#This Row],[ASS_Status]])</f>
        <v>-6265-Aktiv ansættelse</v>
      </c>
    </row>
    <row r="5831" spans="13:21" ht="33.75" x14ac:dyDescent="0.4">
      <c r="M5831" s="35" t="s">
        <v>12035</v>
      </c>
      <c r="N5831" s="35"/>
      <c r="O5831" s="35"/>
      <c r="P5831" s="35" t="s">
        <v>52647</v>
      </c>
      <c r="Q5831" s="35" t="s">
        <v>29721</v>
      </c>
      <c r="R5831" s="35" t="s">
        <v>29745</v>
      </c>
      <c r="S5831" s="35" t="s">
        <v>12037</v>
      </c>
      <c r="T5831" s="36" t="s">
        <v>723</v>
      </c>
      <c r="U5831" s="39" t="str">
        <f>_xlfn.CONCAT(Tabel4[[#This Row],[Personnr.]],"-",Tabel4[[#This Row],[Afdeling]],"-",Tabel4[[#This Row],[ASS_Status]])</f>
        <v>-6245-Aktiv ansættelse</v>
      </c>
    </row>
    <row r="5832" spans="13:21" x14ac:dyDescent="0.4">
      <c r="M5832" s="35" t="s">
        <v>44829</v>
      </c>
      <c r="N5832" s="35" t="s">
        <v>52648</v>
      </c>
      <c r="O5832" s="35" t="s">
        <v>44830</v>
      </c>
      <c r="P5832" s="35" t="s">
        <v>43270</v>
      </c>
      <c r="Q5832" s="35" t="s">
        <v>29721</v>
      </c>
      <c r="R5832" s="35" t="s">
        <v>29748</v>
      </c>
      <c r="S5832" s="35" t="s">
        <v>43271</v>
      </c>
      <c r="T5832" s="36" t="s">
        <v>535</v>
      </c>
      <c r="U5832" s="39" t="str">
        <f>_xlfn.CONCAT(Tabel4[[#This Row],[Personnr.]],"-",Tabel4[[#This Row],[Afdeling]],"-",Tabel4[[#This Row],[ASS_Status]])</f>
        <v>35646-3422-Aktiv ansættelse</v>
      </c>
    </row>
    <row r="5833" spans="13:21" ht="33.75" x14ac:dyDescent="0.4">
      <c r="M5833" s="35" t="s">
        <v>12038</v>
      </c>
      <c r="N5833" s="35" t="s">
        <v>52649</v>
      </c>
      <c r="O5833" s="35" t="s">
        <v>12039</v>
      </c>
      <c r="P5833" s="35" t="s">
        <v>35098</v>
      </c>
      <c r="Q5833" s="35" t="s">
        <v>29718</v>
      </c>
      <c r="R5833" s="35" t="s">
        <v>29745</v>
      </c>
      <c r="S5833" s="35" t="s">
        <v>12040</v>
      </c>
      <c r="T5833" s="36" t="s">
        <v>577</v>
      </c>
      <c r="U5833" s="39" t="str">
        <f>_xlfn.CONCAT(Tabel4[[#This Row],[Personnr.]],"-",Tabel4[[#This Row],[Afdeling]],"-",Tabel4[[#This Row],[ASS_Status]])</f>
        <v>29651-4110-Inactive - Payroll Eligible</v>
      </c>
    </row>
    <row r="5834" spans="13:21" ht="33.75" x14ac:dyDescent="0.4">
      <c r="M5834" s="35" t="s">
        <v>12038</v>
      </c>
      <c r="N5834" s="35"/>
      <c r="O5834" s="35"/>
      <c r="P5834" s="35" t="s">
        <v>35099</v>
      </c>
      <c r="Q5834" s="35" t="s">
        <v>29718</v>
      </c>
      <c r="R5834" s="35" t="s">
        <v>29761</v>
      </c>
      <c r="S5834" s="35" t="s">
        <v>12040</v>
      </c>
      <c r="T5834" s="36" t="s">
        <v>582</v>
      </c>
      <c r="U5834" s="39" t="str">
        <f>_xlfn.CONCAT(Tabel4[[#This Row],[Personnr.]],"-",Tabel4[[#This Row],[Afdeling]],"-",Tabel4[[#This Row],[ASS_Status]])</f>
        <v>-4150-Inactive - Payroll Eligible</v>
      </c>
    </row>
    <row r="5835" spans="13:21" ht="33.75" x14ac:dyDescent="0.4">
      <c r="M5835" s="35" t="s">
        <v>35100</v>
      </c>
      <c r="N5835" s="35" t="s">
        <v>52650</v>
      </c>
      <c r="O5835" s="35" t="s">
        <v>35101</v>
      </c>
      <c r="P5835" s="35" t="s">
        <v>35102</v>
      </c>
      <c r="Q5835" s="35" t="s">
        <v>29721</v>
      </c>
      <c r="R5835" s="35" t="s">
        <v>29748</v>
      </c>
      <c r="S5835" s="35" t="s">
        <v>35103</v>
      </c>
      <c r="T5835" s="36" t="s">
        <v>708</v>
      </c>
      <c r="U5835" s="39" t="str">
        <f>_xlfn.CONCAT(Tabel4[[#This Row],[Personnr.]],"-",Tabel4[[#This Row],[Afdeling]],"-",Tabel4[[#This Row],[ASS_Status]])</f>
        <v>35432-5665-Aktiv ansættelse</v>
      </c>
    </row>
    <row r="5836" spans="13:21" x14ac:dyDescent="0.4">
      <c r="M5836" s="35" t="s">
        <v>12041</v>
      </c>
      <c r="N5836" s="35" t="s">
        <v>52651</v>
      </c>
      <c r="O5836" s="35" t="s">
        <v>12042</v>
      </c>
      <c r="P5836" s="35" t="s">
        <v>35104</v>
      </c>
      <c r="Q5836" s="35" t="s">
        <v>29718</v>
      </c>
      <c r="R5836" s="35" t="s">
        <v>29761</v>
      </c>
      <c r="S5836" s="35" t="s">
        <v>12043</v>
      </c>
      <c r="T5836" s="36" t="s">
        <v>600</v>
      </c>
      <c r="U5836" s="39" t="str">
        <f>_xlfn.CONCAT(Tabel4[[#This Row],[Personnr.]],"-",Tabel4[[#This Row],[Afdeling]],"-",Tabel4[[#This Row],[ASS_Status]])</f>
        <v>33510-4270-Inactive - Payroll Eligible</v>
      </c>
    </row>
    <row r="5837" spans="13:21" ht="33.75" x14ac:dyDescent="0.4">
      <c r="M5837" s="35" t="s">
        <v>12044</v>
      </c>
      <c r="N5837" s="35" t="s">
        <v>52652</v>
      </c>
      <c r="O5837" s="35" t="s">
        <v>12045</v>
      </c>
      <c r="P5837" s="35" t="s">
        <v>52653</v>
      </c>
      <c r="Q5837" s="35" t="s">
        <v>29721</v>
      </c>
      <c r="R5837" s="35" t="s">
        <v>29748</v>
      </c>
      <c r="S5837" s="35" t="s">
        <v>12046</v>
      </c>
      <c r="T5837" s="36" t="s">
        <v>35</v>
      </c>
      <c r="U5837" s="39" t="str">
        <f>_xlfn.CONCAT(Tabel4[[#This Row],[Personnr.]],"-",Tabel4[[#This Row],[Afdeling]],"-",Tabel4[[#This Row],[ASS_Status]])</f>
        <v>27710-0120-Aktiv ansættelse</v>
      </c>
    </row>
    <row r="5838" spans="13:21" ht="33.75" x14ac:dyDescent="0.4">
      <c r="M5838" s="35" t="s">
        <v>12044</v>
      </c>
      <c r="N5838" s="35"/>
      <c r="O5838" s="35"/>
      <c r="P5838" s="35" t="s">
        <v>35105</v>
      </c>
      <c r="Q5838" s="35" t="s">
        <v>29718</v>
      </c>
      <c r="R5838" s="35" t="s">
        <v>29857</v>
      </c>
      <c r="S5838" s="35" t="s">
        <v>12046</v>
      </c>
      <c r="T5838" s="36" t="s">
        <v>40</v>
      </c>
      <c r="U5838" s="39" t="str">
        <f>_xlfn.CONCAT(Tabel4[[#This Row],[Personnr.]],"-",Tabel4[[#This Row],[Afdeling]],"-",Tabel4[[#This Row],[ASS_Status]])</f>
        <v>-0133-Inactive - Payroll Eligible</v>
      </c>
    </row>
    <row r="5839" spans="13:21" ht="33.75" x14ac:dyDescent="0.4">
      <c r="M5839" s="35" t="s">
        <v>12044</v>
      </c>
      <c r="N5839" s="35"/>
      <c r="O5839" s="35"/>
      <c r="P5839" s="35" t="s">
        <v>35106</v>
      </c>
      <c r="Q5839" s="35" t="s">
        <v>29718</v>
      </c>
      <c r="R5839" s="35" t="s">
        <v>29857</v>
      </c>
      <c r="S5839" s="35" t="s">
        <v>12046</v>
      </c>
      <c r="T5839" s="36" t="s">
        <v>40</v>
      </c>
      <c r="U5839" s="39" t="str">
        <f>_xlfn.CONCAT(Tabel4[[#This Row],[Personnr.]],"-",Tabel4[[#This Row],[Afdeling]],"-",Tabel4[[#This Row],[ASS_Status]])</f>
        <v>-0133-Inactive - Payroll Eligible</v>
      </c>
    </row>
    <row r="5840" spans="13:21" x14ac:dyDescent="0.4">
      <c r="M5840" s="35" t="s">
        <v>44831</v>
      </c>
      <c r="N5840" s="35" t="s">
        <v>52654</v>
      </c>
      <c r="O5840" s="35" t="s">
        <v>44832</v>
      </c>
      <c r="P5840" s="35" t="s">
        <v>43272</v>
      </c>
      <c r="Q5840" s="35" t="s">
        <v>29721</v>
      </c>
      <c r="R5840" s="35" t="s">
        <v>29754</v>
      </c>
      <c r="S5840" s="35" t="s">
        <v>43273</v>
      </c>
      <c r="T5840" s="36" t="s">
        <v>412</v>
      </c>
      <c r="U5840" s="39" t="str">
        <f>_xlfn.CONCAT(Tabel4[[#This Row],[Personnr.]],"-",Tabel4[[#This Row],[Afdeling]],"-",Tabel4[[#This Row],[ASS_Status]])</f>
        <v>36420-3019-Aktiv ansættelse</v>
      </c>
    </row>
    <row r="5841" spans="13:21" x14ac:dyDescent="0.4">
      <c r="M5841" s="35" t="s">
        <v>44831</v>
      </c>
      <c r="N5841" s="35"/>
      <c r="O5841" s="35"/>
      <c r="P5841" s="35" t="s">
        <v>52655</v>
      </c>
      <c r="Q5841" s="35" t="s">
        <v>29721</v>
      </c>
      <c r="R5841" s="35" t="s">
        <v>29754</v>
      </c>
      <c r="S5841" s="35" t="s">
        <v>43273</v>
      </c>
      <c r="T5841" s="36" t="s">
        <v>412</v>
      </c>
      <c r="U5841" s="39" t="str">
        <f>_xlfn.CONCAT(Tabel4[[#This Row],[Personnr.]],"-",Tabel4[[#This Row],[Afdeling]],"-",Tabel4[[#This Row],[ASS_Status]])</f>
        <v>-3019-Aktiv ansættelse</v>
      </c>
    </row>
    <row r="5842" spans="13:21" ht="33.75" x14ac:dyDescent="0.4">
      <c r="M5842" s="35" t="s">
        <v>12047</v>
      </c>
      <c r="N5842" s="35" t="s">
        <v>52656</v>
      </c>
      <c r="O5842" s="35" t="s">
        <v>12048</v>
      </c>
      <c r="P5842" s="35" t="s">
        <v>35107</v>
      </c>
      <c r="Q5842" s="35" t="s">
        <v>29718</v>
      </c>
      <c r="R5842" s="35" t="s">
        <v>29745</v>
      </c>
      <c r="S5842" s="35" t="s">
        <v>12049</v>
      </c>
      <c r="T5842" s="36" t="s">
        <v>577</v>
      </c>
      <c r="U5842" s="39" t="str">
        <f>_xlfn.CONCAT(Tabel4[[#This Row],[Personnr.]],"-",Tabel4[[#This Row],[Afdeling]],"-",Tabel4[[#This Row],[ASS_Status]])</f>
        <v>31173-4110-Inactive - Payroll Eligible</v>
      </c>
    </row>
    <row r="5843" spans="13:21" ht="33.75" x14ac:dyDescent="0.4">
      <c r="M5843" s="35" t="s">
        <v>12047</v>
      </c>
      <c r="N5843" s="35"/>
      <c r="O5843" s="35"/>
      <c r="P5843" s="35" t="s">
        <v>35108</v>
      </c>
      <c r="Q5843" s="35" t="s">
        <v>29718</v>
      </c>
      <c r="R5843" s="35" t="s">
        <v>29745</v>
      </c>
      <c r="S5843" s="35" t="s">
        <v>12049</v>
      </c>
      <c r="T5843" s="36" t="s">
        <v>577</v>
      </c>
      <c r="U5843" s="39" t="str">
        <f>_xlfn.CONCAT(Tabel4[[#This Row],[Personnr.]],"-",Tabel4[[#This Row],[Afdeling]],"-",Tabel4[[#This Row],[ASS_Status]])</f>
        <v>-4110-Inactive - Payroll Eligible</v>
      </c>
    </row>
    <row r="5844" spans="13:21" ht="33.75" x14ac:dyDescent="0.4">
      <c r="M5844" s="35" t="s">
        <v>12047</v>
      </c>
      <c r="N5844" s="35"/>
      <c r="O5844" s="35"/>
      <c r="P5844" s="35" t="s">
        <v>35109</v>
      </c>
      <c r="Q5844" s="35" t="s">
        <v>29718</v>
      </c>
      <c r="R5844" s="35" t="s">
        <v>29745</v>
      </c>
      <c r="S5844" s="35" t="s">
        <v>12049</v>
      </c>
      <c r="T5844" s="36" t="s">
        <v>577</v>
      </c>
      <c r="U5844" s="39" t="str">
        <f>_xlfn.CONCAT(Tabel4[[#This Row],[Personnr.]],"-",Tabel4[[#This Row],[Afdeling]],"-",Tabel4[[#This Row],[ASS_Status]])</f>
        <v>-4110-Inactive - Payroll Eligible</v>
      </c>
    </row>
    <row r="5845" spans="13:21" ht="33.75" x14ac:dyDescent="0.4">
      <c r="M5845" s="35" t="s">
        <v>12047</v>
      </c>
      <c r="N5845" s="35"/>
      <c r="O5845" s="35"/>
      <c r="P5845" s="35" t="s">
        <v>52657</v>
      </c>
      <c r="Q5845" s="35" t="s">
        <v>29718</v>
      </c>
      <c r="R5845" s="35" t="s">
        <v>29754</v>
      </c>
      <c r="S5845" s="35" t="s">
        <v>12049</v>
      </c>
      <c r="T5845" s="36" t="s">
        <v>583</v>
      </c>
      <c r="U5845" s="39" t="str">
        <f>_xlfn.CONCAT(Tabel4[[#This Row],[Personnr.]],"-",Tabel4[[#This Row],[Afdeling]],"-",Tabel4[[#This Row],[ASS_Status]])</f>
        <v>-4160-Inactive - Payroll Eligible</v>
      </c>
    </row>
    <row r="5846" spans="13:21" ht="33.75" x14ac:dyDescent="0.4">
      <c r="M5846" s="35" t="s">
        <v>12047</v>
      </c>
      <c r="N5846" s="35"/>
      <c r="O5846" s="35"/>
      <c r="P5846" s="35" t="s">
        <v>52658</v>
      </c>
      <c r="Q5846" s="35" t="s">
        <v>29721</v>
      </c>
      <c r="R5846" s="35" t="s">
        <v>29745</v>
      </c>
      <c r="S5846" s="35" t="s">
        <v>12049</v>
      </c>
      <c r="T5846" s="36" t="s">
        <v>577</v>
      </c>
      <c r="U5846" s="39" t="str">
        <f>_xlfn.CONCAT(Tabel4[[#This Row],[Personnr.]],"-",Tabel4[[#This Row],[Afdeling]],"-",Tabel4[[#This Row],[ASS_Status]])</f>
        <v>-4110-Aktiv ansættelse</v>
      </c>
    </row>
    <row r="5847" spans="13:21" ht="33.75" x14ac:dyDescent="0.4">
      <c r="M5847" s="35" t="s">
        <v>12047</v>
      </c>
      <c r="N5847" s="35" t="s">
        <v>52659</v>
      </c>
      <c r="O5847" s="35" t="s">
        <v>44833</v>
      </c>
      <c r="P5847" s="35" t="s">
        <v>43274</v>
      </c>
      <c r="Q5847" s="35" t="s">
        <v>29718</v>
      </c>
      <c r="R5847" s="35" t="s">
        <v>29754</v>
      </c>
      <c r="S5847" s="35" t="s">
        <v>12049</v>
      </c>
      <c r="T5847" s="36" t="s">
        <v>583</v>
      </c>
      <c r="U5847" s="39" t="str">
        <f>_xlfn.CONCAT(Tabel4[[#This Row],[Personnr.]],"-",Tabel4[[#This Row],[Afdeling]],"-",Tabel4[[#This Row],[ASS_Status]])</f>
        <v>36002-4160-Inactive - Payroll Eligible</v>
      </c>
    </row>
    <row r="5848" spans="13:21" ht="33.75" x14ac:dyDescent="0.4">
      <c r="M5848" s="35" t="s">
        <v>12047</v>
      </c>
      <c r="N5848" s="35"/>
      <c r="O5848" s="35"/>
      <c r="P5848" s="35" t="s">
        <v>43275</v>
      </c>
      <c r="Q5848" s="35" t="s">
        <v>29718</v>
      </c>
      <c r="R5848" s="35" t="s">
        <v>29745</v>
      </c>
      <c r="S5848" s="35" t="s">
        <v>12049</v>
      </c>
      <c r="T5848" s="36" t="s">
        <v>586</v>
      </c>
      <c r="U5848" s="39" t="str">
        <f>_xlfn.CONCAT(Tabel4[[#This Row],[Personnr.]],"-",Tabel4[[#This Row],[Afdeling]],"-",Tabel4[[#This Row],[ASS_Status]])</f>
        <v>-4200-Inactive - Payroll Eligible</v>
      </c>
    </row>
    <row r="5849" spans="13:21" x14ac:dyDescent="0.4">
      <c r="M5849" s="35" t="s">
        <v>52660</v>
      </c>
      <c r="N5849" s="35" t="s">
        <v>52661</v>
      </c>
      <c r="O5849" s="35" t="s">
        <v>52662</v>
      </c>
      <c r="P5849" s="35" t="s">
        <v>52663</v>
      </c>
      <c r="Q5849" s="35" t="s">
        <v>29718</v>
      </c>
      <c r="R5849" s="35" t="s">
        <v>29745</v>
      </c>
      <c r="S5849" s="35" t="s">
        <v>52664</v>
      </c>
      <c r="T5849" s="36" t="s">
        <v>288</v>
      </c>
      <c r="U5849" s="39" t="str">
        <f>_xlfn.CONCAT(Tabel4[[#This Row],[Personnr.]],"-",Tabel4[[#This Row],[Afdeling]],"-",Tabel4[[#This Row],[ASS_Status]])</f>
        <v>36685-2694-Inactive - Payroll Eligible</v>
      </c>
    </row>
    <row r="5850" spans="13:21" x14ac:dyDescent="0.4">
      <c r="M5850" s="35" t="s">
        <v>28033</v>
      </c>
      <c r="N5850" s="35" t="s">
        <v>52665</v>
      </c>
      <c r="O5850" s="35" t="s">
        <v>28034</v>
      </c>
      <c r="P5850" s="35" t="s">
        <v>35110</v>
      </c>
      <c r="Q5850" s="35" t="s">
        <v>29718</v>
      </c>
      <c r="R5850" s="35" t="s">
        <v>29745</v>
      </c>
      <c r="S5850" s="35" t="s">
        <v>28035</v>
      </c>
      <c r="T5850" s="36" t="s">
        <v>39</v>
      </c>
      <c r="U5850" s="39" t="str">
        <f>_xlfn.CONCAT(Tabel4[[#This Row],[Personnr.]],"-",Tabel4[[#This Row],[Afdeling]],"-",Tabel4[[#This Row],[ASS_Status]])</f>
        <v>34527-0132-Inactive - Payroll Eligible</v>
      </c>
    </row>
    <row r="5851" spans="13:21" x14ac:dyDescent="0.4">
      <c r="M5851" s="35" t="s">
        <v>12050</v>
      </c>
      <c r="N5851" s="35" t="s">
        <v>52666</v>
      </c>
      <c r="O5851" s="35" t="s">
        <v>12051</v>
      </c>
      <c r="P5851" s="35" t="s">
        <v>35111</v>
      </c>
      <c r="Q5851" s="35" t="s">
        <v>29718</v>
      </c>
      <c r="R5851" s="35" t="s">
        <v>30287</v>
      </c>
      <c r="S5851" s="35" t="s">
        <v>12052</v>
      </c>
      <c r="T5851" s="36" t="s">
        <v>330</v>
      </c>
      <c r="U5851" s="39" t="str">
        <f>_xlfn.CONCAT(Tabel4[[#This Row],[Personnr.]],"-",Tabel4[[#This Row],[Afdeling]],"-",Tabel4[[#This Row],[ASS_Status]])</f>
        <v>32851-2782-Inactive - Payroll Eligible</v>
      </c>
    </row>
    <row r="5852" spans="13:21" x14ac:dyDescent="0.4">
      <c r="M5852" s="35" t="s">
        <v>28036</v>
      </c>
      <c r="N5852" s="35" t="s">
        <v>52667</v>
      </c>
      <c r="O5852" s="35" t="s">
        <v>52668</v>
      </c>
      <c r="P5852" s="35" t="s">
        <v>52669</v>
      </c>
      <c r="Q5852" s="35" t="s">
        <v>29718</v>
      </c>
      <c r="R5852" s="35" t="s">
        <v>29745</v>
      </c>
      <c r="S5852" s="35" t="s">
        <v>28038</v>
      </c>
      <c r="T5852" s="36" t="s">
        <v>39</v>
      </c>
      <c r="U5852" s="39" t="str">
        <f>_xlfn.CONCAT(Tabel4[[#This Row],[Personnr.]],"-",Tabel4[[#This Row],[Afdeling]],"-",Tabel4[[#This Row],[ASS_Status]])</f>
        <v>37069-0132-Inactive - Payroll Eligible</v>
      </c>
    </row>
    <row r="5853" spans="13:21" x14ac:dyDescent="0.4">
      <c r="M5853" s="35" t="s">
        <v>28036</v>
      </c>
      <c r="N5853" s="35" t="s">
        <v>52670</v>
      </c>
      <c r="O5853" s="35" t="s">
        <v>28037</v>
      </c>
      <c r="P5853" s="35" t="s">
        <v>35112</v>
      </c>
      <c r="Q5853" s="35" t="s">
        <v>29718</v>
      </c>
      <c r="R5853" s="35" t="s">
        <v>29745</v>
      </c>
      <c r="S5853" s="35" t="s">
        <v>28038</v>
      </c>
      <c r="T5853" s="36" t="s">
        <v>39</v>
      </c>
      <c r="U5853" s="39" t="str">
        <f>_xlfn.CONCAT(Tabel4[[#This Row],[Personnr.]],"-",Tabel4[[#This Row],[Afdeling]],"-",Tabel4[[#This Row],[ASS_Status]])</f>
        <v>34614-0132-Inactive - Payroll Eligible</v>
      </c>
    </row>
    <row r="5854" spans="13:21" x14ac:dyDescent="0.4">
      <c r="M5854" s="35" t="s">
        <v>12053</v>
      </c>
      <c r="N5854" s="35" t="s">
        <v>52671</v>
      </c>
      <c r="O5854" s="35" t="s">
        <v>12054</v>
      </c>
      <c r="P5854" s="35" t="s">
        <v>35113</v>
      </c>
      <c r="Q5854" s="35" t="s">
        <v>29718</v>
      </c>
      <c r="R5854" s="35" t="s">
        <v>29857</v>
      </c>
      <c r="S5854" s="35" t="s">
        <v>12055</v>
      </c>
      <c r="T5854" s="36" t="s">
        <v>728</v>
      </c>
      <c r="U5854" s="39" t="str">
        <f>_xlfn.CONCAT(Tabel4[[#This Row],[Personnr.]],"-",Tabel4[[#This Row],[Afdeling]],"-",Tabel4[[#This Row],[ASS_Status]])</f>
        <v>29006-6280-Inactive - Payroll Eligible</v>
      </c>
    </row>
    <row r="5855" spans="13:21" x14ac:dyDescent="0.4">
      <c r="M5855" s="35" t="s">
        <v>12056</v>
      </c>
      <c r="N5855" s="35" t="s">
        <v>52672</v>
      </c>
      <c r="O5855" s="35" t="s">
        <v>732</v>
      </c>
      <c r="P5855" s="35" t="s">
        <v>35114</v>
      </c>
      <c r="Q5855" s="35" t="s">
        <v>29721</v>
      </c>
      <c r="R5855" s="35" t="s">
        <v>33877</v>
      </c>
      <c r="S5855" s="35" t="s">
        <v>12057</v>
      </c>
      <c r="T5855" s="36" t="s">
        <v>605</v>
      </c>
      <c r="U5855" s="39" t="str">
        <f>_xlfn.CONCAT(Tabel4[[#This Row],[Personnr.]],"-",Tabel4[[#This Row],[Afdeling]],"-",Tabel4[[#This Row],[ASS_Status]])</f>
        <v>6320-4280-Aktiv ansættelse</v>
      </c>
    </row>
    <row r="5856" spans="13:21" x14ac:dyDescent="0.4">
      <c r="M5856" s="35" t="s">
        <v>12058</v>
      </c>
      <c r="N5856" s="35" t="s">
        <v>52673</v>
      </c>
      <c r="O5856" s="35" t="s">
        <v>12059</v>
      </c>
      <c r="P5856" s="35" t="s">
        <v>35115</v>
      </c>
      <c r="Q5856" s="35" t="s">
        <v>29718</v>
      </c>
      <c r="R5856" s="35" t="s">
        <v>33079</v>
      </c>
      <c r="S5856" s="35" t="s">
        <v>12060</v>
      </c>
      <c r="T5856" s="36" t="s">
        <v>253</v>
      </c>
      <c r="U5856" s="39" t="str">
        <f>_xlfn.CONCAT(Tabel4[[#This Row],[Personnr.]],"-",Tabel4[[#This Row],[Afdeling]],"-",Tabel4[[#This Row],[ASS_Status]])</f>
        <v>32950-2561-Inactive - Payroll Eligible</v>
      </c>
    </row>
    <row r="5857" spans="13:21" x14ac:dyDescent="0.4">
      <c r="M5857" s="35" t="s">
        <v>12061</v>
      </c>
      <c r="N5857" s="35" t="s">
        <v>52674</v>
      </c>
      <c r="O5857" s="35" t="s">
        <v>12062</v>
      </c>
      <c r="P5857" s="35" t="s">
        <v>35116</v>
      </c>
      <c r="Q5857" s="35" t="s">
        <v>29721</v>
      </c>
      <c r="R5857" s="35" t="s">
        <v>29780</v>
      </c>
      <c r="S5857" s="35" t="s">
        <v>12063</v>
      </c>
      <c r="T5857" s="36" t="s">
        <v>536</v>
      </c>
      <c r="U5857" s="39" t="str">
        <f>_xlfn.CONCAT(Tabel4[[#This Row],[Personnr.]],"-",Tabel4[[#This Row],[Afdeling]],"-",Tabel4[[#This Row],[ASS_Status]])</f>
        <v>1672-3423-Aktiv ansættelse</v>
      </c>
    </row>
    <row r="5858" spans="13:21" x14ac:dyDescent="0.4">
      <c r="M5858" s="35" t="s">
        <v>12064</v>
      </c>
      <c r="N5858" s="35" t="s">
        <v>52675</v>
      </c>
      <c r="O5858" s="35" t="s">
        <v>12065</v>
      </c>
      <c r="P5858" s="35" t="s">
        <v>35117</v>
      </c>
      <c r="Q5858" s="35" t="s">
        <v>29721</v>
      </c>
      <c r="R5858" s="35" t="s">
        <v>29726</v>
      </c>
      <c r="S5858" s="35" t="s">
        <v>12066</v>
      </c>
      <c r="T5858" s="36" t="s">
        <v>886</v>
      </c>
      <c r="U5858" s="39" t="str">
        <f>_xlfn.CONCAT(Tabel4[[#This Row],[Personnr.]],"-",Tabel4[[#This Row],[Afdeling]],"-",Tabel4[[#This Row],[ASS_Status]])</f>
        <v>13181-8800-Aktiv ansættelse</v>
      </c>
    </row>
    <row r="5859" spans="13:21" x14ac:dyDescent="0.4">
      <c r="M5859" s="35" t="s">
        <v>12067</v>
      </c>
      <c r="N5859" s="35" t="s">
        <v>52676</v>
      </c>
      <c r="O5859" s="35" t="s">
        <v>12068</v>
      </c>
      <c r="P5859" s="35" t="s">
        <v>35118</v>
      </c>
      <c r="Q5859" s="35" t="s">
        <v>29718</v>
      </c>
      <c r="R5859" s="35" t="s">
        <v>29719</v>
      </c>
      <c r="S5859" s="35" t="s">
        <v>12069</v>
      </c>
      <c r="T5859" s="36" t="s">
        <v>162</v>
      </c>
      <c r="U5859" s="39" t="str">
        <f>_xlfn.CONCAT(Tabel4[[#This Row],[Personnr.]],"-",Tabel4[[#This Row],[Afdeling]],"-",Tabel4[[#This Row],[ASS_Status]])</f>
        <v>33720-2311-Inactive - Payroll Eligible</v>
      </c>
    </row>
    <row r="5860" spans="13:21" ht="45" x14ac:dyDescent="0.4">
      <c r="M5860" s="35" t="s">
        <v>12070</v>
      </c>
      <c r="N5860" s="35" t="s">
        <v>52677</v>
      </c>
      <c r="O5860" s="35" t="s">
        <v>12071</v>
      </c>
      <c r="P5860" s="35" t="s">
        <v>35119</v>
      </c>
      <c r="Q5860" s="35" t="s">
        <v>29721</v>
      </c>
      <c r="R5860" s="35" t="s">
        <v>29719</v>
      </c>
      <c r="S5860" s="35" t="s">
        <v>12072</v>
      </c>
      <c r="T5860" s="36" t="s">
        <v>93</v>
      </c>
      <c r="U5860" s="39" t="str">
        <f>_xlfn.CONCAT(Tabel4[[#This Row],[Personnr.]],"-",Tabel4[[#This Row],[Afdeling]],"-",Tabel4[[#This Row],[ASS_Status]])</f>
        <v>31674-1140-Aktiv ansættelse</v>
      </c>
    </row>
    <row r="5861" spans="13:21" x14ac:dyDescent="0.4">
      <c r="M5861" s="35" t="s">
        <v>12073</v>
      </c>
      <c r="N5861" s="35" t="s">
        <v>52678</v>
      </c>
      <c r="O5861" s="35" t="s">
        <v>12074</v>
      </c>
      <c r="P5861" s="35" t="s">
        <v>35120</v>
      </c>
      <c r="Q5861" s="35" t="s">
        <v>29721</v>
      </c>
      <c r="R5861" s="35" t="s">
        <v>29737</v>
      </c>
      <c r="S5861" s="35" t="s">
        <v>12075</v>
      </c>
      <c r="T5861" s="36" t="s">
        <v>143</v>
      </c>
      <c r="U5861" s="39" t="str">
        <f>_xlfn.CONCAT(Tabel4[[#This Row],[Personnr.]],"-",Tabel4[[#This Row],[Afdeling]],"-",Tabel4[[#This Row],[ASS_Status]])</f>
        <v>32086-2270-Aktiv ansættelse</v>
      </c>
    </row>
    <row r="5862" spans="13:21" x14ac:dyDescent="0.4">
      <c r="M5862" s="35" t="s">
        <v>12076</v>
      </c>
      <c r="N5862" s="35" t="s">
        <v>52679</v>
      </c>
      <c r="O5862" s="35" t="s">
        <v>12077</v>
      </c>
      <c r="P5862" s="35" t="s">
        <v>35121</v>
      </c>
      <c r="Q5862" s="35" t="s">
        <v>29718</v>
      </c>
      <c r="R5862" s="35" t="s">
        <v>29731</v>
      </c>
      <c r="S5862" s="35" t="s">
        <v>12078</v>
      </c>
      <c r="T5862" s="36" t="s">
        <v>812</v>
      </c>
      <c r="U5862" s="39" t="str">
        <f>_xlfn.CONCAT(Tabel4[[#This Row],[Personnr.]],"-",Tabel4[[#This Row],[Afdeling]],"-",Tabel4[[#This Row],[ASS_Status]])</f>
        <v>28105-8287-Inactive - Payroll Eligible</v>
      </c>
    </row>
    <row r="5863" spans="13:21" x14ac:dyDescent="0.4">
      <c r="M5863" s="35" t="s">
        <v>12079</v>
      </c>
      <c r="N5863" s="35" t="s">
        <v>52680</v>
      </c>
      <c r="O5863" s="35" t="s">
        <v>12080</v>
      </c>
      <c r="P5863" s="35" t="s">
        <v>35122</v>
      </c>
      <c r="Q5863" s="35" t="s">
        <v>29718</v>
      </c>
      <c r="R5863" s="35" t="s">
        <v>29754</v>
      </c>
      <c r="S5863" s="35" t="s">
        <v>12081</v>
      </c>
      <c r="T5863" s="36" t="s">
        <v>755</v>
      </c>
      <c r="U5863" s="39" t="str">
        <f>_xlfn.CONCAT(Tabel4[[#This Row],[Personnr.]],"-",Tabel4[[#This Row],[Afdeling]],"-",Tabel4[[#This Row],[ASS_Status]])</f>
        <v>23920-7700-Inactive - Payroll Eligible</v>
      </c>
    </row>
    <row r="5864" spans="13:21" x14ac:dyDescent="0.4">
      <c r="M5864" s="35" t="s">
        <v>12082</v>
      </c>
      <c r="N5864" s="35" t="s">
        <v>52681</v>
      </c>
      <c r="O5864" s="35" t="s">
        <v>12083</v>
      </c>
      <c r="P5864" s="35" t="s">
        <v>35123</v>
      </c>
      <c r="Q5864" s="35" t="s">
        <v>29718</v>
      </c>
      <c r="R5864" s="35" t="s">
        <v>29731</v>
      </c>
      <c r="S5864" s="35" t="s">
        <v>12084</v>
      </c>
      <c r="T5864" s="36" t="s">
        <v>811</v>
      </c>
      <c r="U5864" s="39" t="str">
        <f>_xlfn.CONCAT(Tabel4[[#This Row],[Personnr.]],"-",Tabel4[[#This Row],[Afdeling]],"-",Tabel4[[#This Row],[ASS_Status]])</f>
        <v>30816-8286-Inactive - Payroll Eligible</v>
      </c>
    </row>
    <row r="5865" spans="13:21" x14ac:dyDescent="0.4">
      <c r="M5865" s="35" t="s">
        <v>12085</v>
      </c>
      <c r="N5865" s="35" t="s">
        <v>52682</v>
      </c>
      <c r="O5865" s="35" t="s">
        <v>12086</v>
      </c>
      <c r="P5865" s="35" t="s">
        <v>35124</v>
      </c>
      <c r="Q5865" s="35" t="s">
        <v>29721</v>
      </c>
      <c r="R5865" s="35" t="s">
        <v>29719</v>
      </c>
      <c r="S5865" s="35" t="s">
        <v>12087</v>
      </c>
      <c r="T5865" s="36" t="s">
        <v>611</v>
      </c>
      <c r="U5865" s="39" t="str">
        <f>_xlfn.CONCAT(Tabel4[[#This Row],[Personnr.]],"-",Tabel4[[#This Row],[Afdeling]],"-",Tabel4[[#This Row],[ASS_Status]])</f>
        <v>25973-4291-Aktiv ansættelse</v>
      </c>
    </row>
    <row r="5866" spans="13:21" x14ac:dyDescent="0.4">
      <c r="M5866" s="35" t="s">
        <v>12088</v>
      </c>
      <c r="N5866" s="35" t="s">
        <v>52683</v>
      </c>
      <c r="O5866" s="35" t="s">
        <v>12089</v>
      </c>
      <c r="P5866" s="35" t="s">
        <v>35125</v>
      </c>
      <c r="Q5866" s="35" t="s">
        <v>29721</v>
      </c>
      <c r="R5866" s="35" t="s">
        <v>29737</v>
      </c>
      <c r="S5866" s="35" t="s">
        <v>12090</v>
      </c>
      <c r="T5866" s="36" t="s">
        <v>626</v>
      </c>
      <c r="U5866" s="39" t="str">
        <f>_xlfn.CONCAT(Tabel4[[#This Row],[Personnr.]],"-",Tabel4[[#This Row],[Afdeling]],"-",Tabel4[[#This Row],[ASS_Status]])</f>
        <v>28487-4650-Aktiv ansættelse</v>
      </c>
    </row>
    <row r="5867" spans="13:21" x14ac:dyDescent="0.4">
      <c r="M5867" s="35" t="s">
        <v>35126</v>
      </c>
      <c r="N5867" s="35" t="s">
        <v>52684</v>
      </c>
      <c r="O5867" s="35" t="s">
        <v>35127</v>
      </c>
      <c r="P5867" s="35" t="s">
        <v>35128</v>
      </c>
      <c r="Q5867" s="35" t="s">
        <v>29718</v>
      </c>
      <c r="R5867" s="35" t="s">
        <v>29754</v>
      </c>
      <c r="S5867" s="35" t="s">
        <v>35129</v>
      </c>
      <c r="T5867" s="36" t="s">
        <v>30</v>
      </c>
      <c r="U5867" s="39" t="str">
        <f>_xlfn.CONCAT(Tabel4[[#This Row],[Personnr.]],"-",Tabel4[[#This Row],[Afdeling]],"-",Tabel4[[#This Row],[ASS_Status]])</f>
        <v>35158-0115-Inactive - Payroll Eligible</v>
      </c>
    </row>
    <row r="5868" spans="13:21" x14ac:dyDescent="0.4">
      <c r="M5868" s="35" t="s">
        <v>12091</v>
      </c>
      <c r="N5868" s="35" t="s">
        <v>52685</v>
      </c>
      <c r="O5868" s="35" t="s">
        <v>12092</v>
      </c>
      <c r="P5868" s="35" t="s">
        <v>35130</v>
      </c>
      <c r="Q5868" s="35" t="s">
        <v>29721</v>
      </c>
      <c r="R5868" s="35" t="s">
        <v>42541</v>
      </c>
      <c r="S5868" s="35" t="s">
        <v>12093</v>
      </c>
      <c r="T5868" s="36" t="s">
        <v>263</v>
      </c>
      <c r="U5868" s="39" t="str">
        <f>_xlfn.CONCAT(Tabel4[[#This Row],[Personnr.]],"-",Tabel4[[#This Row],[Afdeling]],"-",Tabel4[[#This Row],[ASS_Status]])</f>
        <v>33729-2610-Aktiv ansættelse</v>
      </c>
    </row>
    <row r="5869" spans="13:21" x14ac:dyDescent="0.4">
      <c r="M5869" s="35" t="s">
        <v>12094</v>
      </c>
      <c r="N5869" s="35" t="s">
        <v>52686</v>
      </c>
      <c r="O5869" s="35" t="s">
        <v>12095</v>
      </c>
      <c r="P5869" s="35" t="s">
        <v>35131</v>
      </c>
      <c r="Q5869" s="35" t="s">
        <v>29718</v>
      </c>
      <c r="R5869" s="35" t="s">
        <v>29844</v>
      </c>
      <c r="S5869" s="35" t="s">
        <v>12096</v>
      </c>
      <c r="T5869" s="36" t="s">
        <v>76</v>
      </c>
      <c r="U5869" s="39" t="str">
        <f>_xlfn.CONCAT(Tabel4[[#This Row],[Personnr.]],"-",Tabel4[[#This Row],[Afdeling]],"-",Tabel4[[#This Row],[ASS_Status]])</f>
        <v>34068-1100-Inactive - Payroll Eligible</v>
      </c>
    </row>
    <row r="5870" spans="13:21" x14ac:dyDescent="0.4">
      <c r="M5870" s="35" t="s">
        <v>12097</v>
      </c>
      <c r="N5870" s="35" t="s">
        <v>52687</v>
      </c>
      <c r="O5870" s="35" t="s">
        <v>12098</v>
      </c>
      <c r="P5870" s="35" t="s">
        <v>35132</v>
      </c>
      <c r="Q5870" s="35" t="s">
        <v>29721</v>
      </c>
      <c r="R5870" s="35" t="s">
        <v>29748</v>
      </c>
      <c r="S5870" s="35" t="s">
        <v>12099</v>
      </c>
      <c r="T5870" s="36" t="s">
        <v>712</v>
      </c>
      <c r="U5870" s="39" t="str">
        <f>_xlfn.CONCAT(Tabel4[[#This Row],[Personnr.]],"-",Tabel4[[#This Row],[Afdeling]],"-",Tabel4[[#This Row],[ASS_Status]])</f>
        <v>32895-5682-Aktiv ansættelse</v>
      </c>
    </row>
    <row r="5871" spans="13:21" ht="33.75" x14ac:dyDescent="0.4">
      <c r="M5871" s="35" t="s">
        <v>12100</v>
      </c>
      <c r="N5871" s="35" t="s">
        <v>52688</v>
      </c>
      <c r="O5871" s="35" t="s">
        <v>12101</v>
      </c>
      <c r="P5871" s="35" t="s">
        <v>35133</v>
      </c>
      <c r="Q5871" s="35" t="s">
        <v>29718</v>
      </c>
      <c r="R5871" s="35" t="s">
        <v>29748</v>
      </c>
      <c r="S5871" s="35" t="s">
        <v>12102</v>
      </c>
      <c r="T5871" s="36" t="s">
        <v>599</v>
      </c>
      <c r="U5871" s="39" t="str">
        <f>_xlfn.CONCAT(Tabel4[[#This Row],[Personnr.]],"-",Tabel4[[#This Row],[Afdeling]],"-",Tabel4[[#This Row],[ASS_Status]])</f>
        <v>18374-4261-Inactive - Payroll Eligible</v>
      </c>
    </row>
    <row r="5872" spans="13:21" x14ac:dyDescent="0.4">
      <c r="M5872" s="35" t="s">
        <v>28039</v>
      </c>
      <c r="N5872" s="35" t="s">
        <v>52689</v>
      </c>
      <c r="O5872" s="35" t="s">
        <v>28040</v>
      </c>
      <c r="P5872" s="35" t="s">
        <v>35134</v>
      </c>
      <c r="Q5872" s="35" t="s">
        <v>29721</v>
      </c>
      <c r="R5872" s="35" t="s">
        <v>29748</v>
      </c>
      <c r="S5872" s="35" t="s">
        <v>43276</v>
      </c>
      <c r="T5872" s="36" t="s">
        <v>168</v>
      </c>
      <c r="U5872" s="39" t="str">
        <f>_xlfn.CONCAT(Tabel4[[#This Row],[Personnr.]],"-",Tabel4[[#This Row],[Afdeling]],"-",Tabel4[[#This Row],[ASS_Status]])</f>
        <v>34351-2336-Aktiv ansættelse</v>
      </c>
    </row>
    <row r="5873" spans="13:21" x14ac:dyDescent="0.4">
      <c r="M5873" s="35" t="s">
        <v>12103</v>
      </c>
      <c r="N5873" s="35" t="s">
        <v>52690</v>
      </c>
      <c r="O5873" s="35" t="s">
        <v>12104</v>
      </c>
      <c r="P5873" s="35" t="s">
        <v>35135</v>
      </c>
      <c r="Q5873" s="35" t="s">
        <v>29718</v>
      </c>
      <c r="R5873" s="35" t="s">
        <v>29761</v>
      </c>
      <c r="S5873" s="35" t="s">
        <v>12105</v>
      </c>
      <c r="T5873" s="36" t="s">
        <v>44</v>
      </c>
      <c r="U5873" s="39" t="str">
        <f>_xlfn.CONCAT(Tabel4[[#This Row],[Personnr.]],"-",Tabel4[[#This Row],[Afdeling]],"-",Tabel4[[#This Row],[ASS_Status]])</f>
        <v>19684-1000-Inactive - Payroll Eligible</v>
      </c>
    </row>
    <row r="5874" spans="13:21" x14ac:dyDescent="0.4">
      <c r="M5874" s="35" t="s">
        <v>12106</v>
      </c>
      <c r="N5874" s="35" t="s">
        <v>52691</v>
      </c>
      <c r="O5874" s="35" t="s">
        <v>12107</v>
      </c>
      <c r="P5874" s="35" t="s">
        <v>35136</v>
      </c>
      <c r="Q5874" s="35" t="s">
        <v>29718</v>
      </c>
      <c r="R5874" s="35" t="s">
        <v>29754</v>
      </c>
      <c r="S5874" s="35" t="s">
        <v>12108</v>
      </c>
      <c r="T5874" s="36" t="s">
        <v>758</v>
      </c>
      <c r="U5874" s="39" t="str">
        <f>_xlfn.CONCAT(Tabel4[[#This Row],[Personnr.]],"-",Tabel4[[#This Row],[Afdeling]],"-",Tabel4[[#This Row],[ASS_Status]])</f>
        <v>26384-7720-Inactive - Payroll Eligible</v>
      </c>
    </row>
    <row r="5875" spans="13:21" x14ac:dyDescent="0.4">
      <c r="M5875" s="35" t="s">
        <v>12106</v>
      </c>
      <c r="N5875" s="35"/>
      <c r="O5875" s="35"/>
      <c r="P5875" s="35" t="s">
        <v>35137</v>
      </c>
      <c r="Q5875" s="35" t="s">
        <v>29718</v>
      </c>
      <c r="R5875" s="37" t="s">
        <v>29745</v>
      </c>
      <c r="S5875" s="35" t="s">
        <v>12108</v>
      </c>
      <c r="T5875" s="36" t="s">
        <v>723</v>
      </c>
      <c r="U5875" s="39" t="str">
        <f>_xlfn.CONCAT(Tabel4[[#This Row],[Personnr.]],"-",Tabel4[[#This Row],[Afdeling]],"-",Tabel4[[#This Row],[ASS_Status]])</f>
        <v>-6245-Inactive - Payroll Eligible</v>
      </c>
    </row>
    <row r="5876" spans="13:21" x14ac:dyDescent="0.4">
      <c r="M5876" s="35" t="s">
        <v>12109</v>
      </c>
      <c r="N5876" s="35" t="s">
        <v>52692</v>
      </c>
      <c r="O5876" s="35" t="s">
        <v>12110</v>
      </c>
      <c r="P5876" s="35" t="s">
        <v>35138</v>
      </c>
      <c r="Q5876" s="35" t="s">
        <v>29718</v>
      </c>
      <c r="R5876" s="35" t="s">
        <v>29761</v>
      </c>
      <c r="S5876" s="35" t="s">
        <v>12111</v>
      </c>
      <c r="T5876" s="36" t="s">
        <v>87</v>
      </c>
      <c r="U5876" s="39" t="str">
        <f>_xlfn.CONCAT(Tabel4[[#This Row],[Personnr.]],"-",Tabel4[[#This Row],[Afdeling]],"-",Tabel4[[#This Row],[ASS_Status]])</f>
        <v>33725-1125-Inactive - Payroll Eligible</v>
      </c>
    </row>
    <row r="5877" spans="13:21" x14ac:dyDescent="0.4">
      <c r="M5877" s="35" t="s">
        <v>12112</v>
      </c>
      <c r="N5877" s="35" t="s">
        <v>52693</v>
      </c>
      <c r="O5877" s="35" t="s">
        <v>12113</v>
      </c>
      <c r="P5877" s="35" t="s">
        <v>35139</v>
      </c>
      <c r="Q5877" s="35" t="s">
        <v>29721</v>
      </c>
      <c r="R5877" s="35" t="s">
        <v>29737</v>
      </c>
      <c r="S5877" s="35" t="s">
        <v>35140</v>
      </c>
      <c r="T5877" s="36" t="s">
        <v>29</v>
      </c>
      <c r="U5877" s="39" t="str">
        <f>_xlfn.CONCAT(Tabel4[[#This Row],[Personnr.]],"-",Tabel4[[#This Row],[Afdeling]],"-",Tabel4[[#This Row],[ASS_Status]])</f>
        <v>22633-0114-Aktiv ansættelse</v>
      </c>
    </row>
    <row r="5878" spans="13:21" x14ac:dyDescent="0.4">
      <c r="M5878" s="35" t="s">
        <v>28041</v>
      </c>
      <c r="N5878" s="35" t="s">
        <v>52694</v>
      </c>
      <c r="O5878" s="35" t="s">
        <v>28042</v>
      </c>
      <c r="P5878" s="35" t="s">
        <v>35141</v>
      </c>
      <c r="Q5878" s="35" t="s">
        <v>29718</v>
      </c>
      <c r="R5878" s="35" t="s">
        <v>29745</v>
      </c>
      <c r="S5878" s="35" t="s">
        <v>28043</v>
      </c>
      <c r="T5878" s="36" t="s">
        <v>67</v>
      </c>
      <c r="U5878" s="39" t="str">
        <f>_xlfn.CONCAT(Tabel4[[#This Row],[Personnr.]],"-",Tabel4[[#This Row],[Afdeling]],"-",Tabel4[[#This Row],[ASS_Status]])</f>
        <v>34439-1061-Inactive - Payroll Eligible</v>
      </c>
    </row>
    <row r="5879" spans="13:21" x14ac:dyDescent="0.4">
      <c r="M5879" s="35" t="s">
        <v>28041</v>
      </c>
      <c r="N5879" s="35"/>
      <c r="O5879" s="35"/>
      <c r="P5879" s="35" t="s">
        <v>52695</v>
      </c>
      <c r="Q5879" s="35" t="s">
        <v>29718</v>
      </c>
      <c r="R5879" s="35" t="s">
        <v>29745</v>
      </c>
      <c r="S5879" s="35" t="s">
        <v>28043</v>
      </c>
      <c r="T5879" s="36" t="s">
        <v>67</v>
      </c>
      <c r="U5879" s="39" t="str">
        <f>_xlfn.CONCAT(Tabel4[[#This Row],[Personnr.]],"-",Tabel4[[#This Row],[Afdeling]],"-",Tabel4[[#This Row],[ASS_Status]])</f>
        <v>-1061-Inactive - Payroll Eligible</v>
      </c>
    </row>
    <row r="5880" spans="13:21" x14ac:dyDescent="0.4">
      <c r="M5880" s="35" t="s">
        <v>44834</v>
      </c>
      <c r="N5880" s="35" t="s">
        <v>52696</v>
      </c>
      <c r="O5880" s="35" t="s">
        <v>44835</v>
      </c>
      <c r="P5880" s="35" t="s">
        <v>43277</v>
      </c>
      <c r="Q5880" s="35" t="s">
        <v>29718</v>
      </c>
      <c r="R5880" s="35" t="s">
        <v>29745</v>
      </c>
      <c r="S5880" s="35" t="s">
        <v>43278</v>
      </c>
      <c r="T5880" s="36" t="s">
        <v>85</v>
      </c>
      <c r="U5880" s="39" t="str">
        <f>_xlfn.CONCAT(Tabel4[[#This Row],[Personnr.]],"-",Tabel4[[#This Row],[Afdeling]],"-",Tabel4[[#This Row],[ASS_Status]])</f>
        <v>36344-1118-Inactive - Payroll Eligible</v>
      </c>
    </row>
    <row r="5881" spans="13:21" x14ac:dyDescent="0.4">
      <c r="M5881" s="35" t="s">
        <v>44834</v>
      </c>
      <c r="N5881" s="35"/>
      <c r="O5881" s="35"/>
      <c r="P5881" s="35" t="s">
        <v>52697</v>
      </c>
      <c r="Q5881" s="35" t="s">
        <v>29718</v>
      </c>
      <c r="R5881" s="35" t="s">
        <v>29745</v>
      </c>
      <c r="S5881" s="35" t="s">
        <v>43278</v>
      </c>
      <c r="T5881" s="36" t="s">
        <v>85</v>
      </c>
      <c r="U5881" s="39" t="str">
        <f>_xlfn.CONCAT(Tabel4[[#This Row],[Personnr.]],"-",Tabel4[[#This Row],[Afdeling]],"-",Tabel4[[#This Row],[ASS_Status]])</f>
        <v>-1118-Inactive - Payroll Eligible</v>
      </c>
    </row>
    <row r="5882" spans="13:21" x14ac:dyDescent="0.4">
      <c r="M5882" s="35" t="s">
        <v>12114</v>
      </c>
      <c r="N5882" s="35" t="s">
        <v>52698</v>
      </c>
      <c r="O5882" s="35" t="s">
        <v>12115</v>
      </c>
      <c r="P5882" s="35" t="s">
        <v>35142</v>
      </c>
      <c r="Q5882" s="35" t="s">
        <v>29718</v>
      </c>
      <c r="R5882" s="35" t="s">
        <v>29754</v>
      </c>
      <c r="S5882" s="35" t="s">
        <v>12116</v>
      </c>
      <c r="T5882" s="36" t="s">
        <v>826</v>
      </c>
      <c r="U5882" s="39" t="str">
        <f>_xlfn.CONCAT(Tabel4[[#This Row],[Personnr.]],"-",Tabel4[[#This Row],[Afdeling]],"-",Tabel4[[#This Row],[ASS_Status]])</f>
        <v>31782-8420-Inactive - Payroll Eligible</v>
      </c>
    </row>
    <row r="5883" spans="13:21" x14ac:dyDescent="0.4">
      <c r="M5883" s="35" t="s">
        <v>52699</v>
      </c>
      <c r="N5883" s="35" t="s">
        <v>52700</v>
      </c>
      <c r="O5883" s="35" t="s">
        <v>52701</v>
      </c>
      <c r="P5883" s="35" t="s">
        <v>52702</v>
      </c>
      <c r="Q5883" s="35" t="s">
        <v>29718</v>
      </c>
      <c r="R5883" s="35" t="s">
        <v>29745</v>
      </c>
      <c r="S5883" s="35" t="s">
        <v>52703</v>
      </c>
      <c r="T5883" s="36" t="s">
        <v>586</v>
      </c>
      <c r="U5883" s="39" t="str">
        <f>_xlfn.CONCAT(Tabel4[[#This Row],[Personnr.]],"-",Tabel4[[#This Row],[Afdeling]],"-",Tabel4[[#This Row],[ASS_Status]])</f>
        <v>37276-4200-Inactive - Payroll Eligible</v>
      </c>
    </row>
    <row r="5884" spans="13:21" x14ac:dyDescent="0.4">
      <c r="M5884" s="35" t="s">
        <v>35143</v>
      </c>
      <c r="N5884" s="35" t="s">
        <v>52704</v>
      </c>
      <c r="O5884" s="35" t="s">
        <v>35144</v>
      </c>
      <c r="P5884" s="35" t="s">
        <v>35145</v>
      </c>
      <c r="Q5884" s="35" t="s">
        <v>29718</v>
      </c>
      <c r="R5884" s="35" t="s">
        <v>29754</v>
      </c>
      <c r="S5884" s="35" t="s">
        <v>35146</v>
      </c>
      <c r="T5884" s="36" t="s">
        <v>573</v>
      </c>
      <c r="U5884" s="39" t="str">
        <f>_xlfn.CONCAT(Tabel4[[#This Row],[Personnr.]],"-",Tabel4[[#This Row],[Afdeling]],"-",Tabel4[[#This Row],[ASS_Status]])</f>
        <v>35274-3800-Inactive - Payroll Eligible</v>
      </c>
    </row>
    <row r="5885" spans="13:21" x14ac:dyDescent="0.4">
      <c r="M5885" s="35" t="s">
        <v>44836</v>
      </c>
      <c r="N5885" s="35" t="s">
        <v>52705</v>
      </c>
      <c r="O5885" s="35" t="s">
        <v>44837</v>
      </c>
      <c r="P5885" s="35" t="s">
        <v>43279</v>
      </c>
      <c r="Q5885" s="35" t="s">
        <v>29718</v>
      </c>
      <c r="R5885" s="35" t="s">
        <v>29745</v>
      </c>
      <c r="S5885" s="35" t="s">
        <v>43280</v>
      </c>
      <c r="T5885" s="36" t="s">
        <v>39</v>
      </c>
      <c r="U5885" s="39" t="str">
        <f>_xlfn.CONCAT(Tabel4[[#This Row],[Personnr.]],"-",Tabel4[[#This Row],[Afdeling]],"-",Tabel4[[#This Row],[ASS_Status]])</f>
        <v>35836-0132-Inactive - Payroll Eligible</v>
      </c>
    </row>
    <row r="5886" spans="13:21" ht="33.75" x14ac:dyDescent="0.4">
      <c r="M5886" s="35" t="s">
        <v>12117</v>
      </c>
      <c r="N5886" s="35" t="s">
        <v>52706</v>
      </c>
      <c r="O5886" s="35" t="s">
        <v>12118</v>
      </c>
      <c r="P5886" s="35" t="s">
        <v>35147</v>
      </c>
      <c r="Q5886" s="35" t="s">
        <v>29718</v>
      </c>
      <c r="R5886" s="35" t="s">
        <v>29780</v>
      </c>
      <c r="S5886" s="35" t="s">
        <v>12119</v>
      </c>
      <c r="T5886" s="36" t="s">
        <v>109</v>
      </c>
      <c r="U5886" s="39" t="str">
        <f>_xlfn.CONCAT(Tabel4[[#This Row],[Personnr.]],"-",Tabel4[[#This Row],[Afdeling]],"-",Tabel4[[#This Row],[ASS_Status]])</f>
        <v>6337-1213-Inactive - Payroll Eligible</v>
      </c>
    </row>
    <row r="5887" spans="13:21" ht="33.75" x14ac:dyDescent="0.4">
      <c r="M5887" s="35" t="s">
        <v>12117</v>
      </c>
      <c r="N5887" s="35"/>
      <c r="O5887" s="35"/>
      <c r="P5887" s="35" t="s">
        <v>52707</v>
      </c>
      <c r="Q5887" s="35" t="s">
        <v>29721</v>
      </c>
      <c r="R5887" s="35" t="s">
        <v>29780</v>
      </c>
      <c r="S5887" s="35" t="s">
        <v>12119</v>
      </c>
      <c r="T5887" s="36" t="s">
        <v>109</v>
      </c>
      <c r="U5887" s="39" t="str">
        <f>_xlfn.CONCAT(Tabel4[[#This Row],[Personnr.]],"-",Tabel4[[#This Row],[Afdeling]],"-",Tabel4[[#This Row],[ASS_Status]])</f>
        <v>-1213-Aktiv ansættelse</v>
      </c>
    </row>
    <row r="5888" spans="13:21" x14ac:dyDescent="0.4">
      <c r="M5888" s="35" t="s">
        <v>12120</v>
      </c>
      <c r="N5888" s="35" t="s">
        <v>52708</v>
      </c>
      <c r="O5888" s="35" t="s">
        <v>12121</v>
      </c>
      <c r="P5888" s="35" t="s">
        <v>35148</v>
      </c>
      <c r="Q5888" s="35" t="s">
        <v>29718</v>
      </c>
      <c r="R5888" s="35" t="s">
        <v>34162</v>
      </c>
      <c r="S5888" s="35" t="s">
        <v>12122</v>
      </c>
      <c r="T5888" s="36" t="s">
        <v>799</v>
      </c>
      <c r="U5888" s="39" t="str">
        <f>_xlfn.CONCAT(Tabel4[[#This Row],[Personnr.]],"-",Tabel4[[#This Row],[Afdeling]],"-",Tabel4[[#This Row],[ASS_Status]])</f>
        <v>31714-8218-Inactive - Payroll Eligible</v>
      </c>
    </row>
    <row r="5889" spans="13:21" x14ac:dyDescent="0.4">
      <c r="M5889" s="35" t="s">
        <v>12123</v>
      </c>
      <c r="N5889" s="35" t="s">
        <v>52709</v>
      </c>
      <c r="O5889" s="35" t="s">
        <v>12124</v>
      </c>
      <c r="P5889" s="35" t="s">
        <v>35149</v>
      </c>
      <c r="Q5889" s="35" t="s">
        <v>29721</v>
      </c>
      <c r="R5889" s="35" t="s">
        <v>31263</v>
      </c>
      <c r="S5889" s="35" t="s">
        <v>12125</v>
      </c>
      <c r="T5889" s="36" t="s">
        <v>188</v>
      </c>
      <c r="U5889" s="39" t="str">
        <f>_xlfn.CONCAT(Tabel4[[#This Row],[Personnr.]],"-",Tabel4[[#This Row],[Afdeling]],"-",Tabel4[[#This Row],[ASS_Status]])</f>
        <v>21039-2405-Aktiv ansættelse</v>
      </c>
    </row>
    <row r="5890" spans="13:21" x14ac:dyDescent="0.4">
      <c r="M5890" s="35" t="s">
        <v>12126</v>
      </c>
      <c r="N5890" s="35" t="s">
        <v>52710</v>
      </c>
      <c r="O5890" s="35" t="s">
        <v>12127</v>
      </c>
      <c r="P5890" s="35" t="s">
        <v>35150</v>
      </c>
      <c r="Q5890" s="35" t="s">
        <v>29721</v>
      </c>
      <c r="R5890" s="35" t="s">
        <v>29722</v>
      </c>
      <c r="S5890" s="35" t="s">
        <v>12128</v>
      </c>
      <c r="T5890" s="36" t="s">
        <v>74</v>
      </c>
      <c r="U5890" s="39" t="str">
        <f>_xlfn.CONCAT(Tabel4[[#This Row],[Personnr.]],"-",Tabel4[[#This Row],[Afdeling]],"-",Tabel4[[#This Row],[ASS_Status]])</f>
        <v>15774-1085-Aktiv ansættelse</v>
      </c>
    </row>
    <row r="5891" spans="13:21" x14ac:dyDescent="0.4">
      <c r="M5891" s="35" t="s">
        <v>12129</v>
      </c>
      <c r="N5891" s="35" t="s">
        <v>52711</v>
      </c>
      <c r="O5891" s="35" t="s">
        <v>12130</v>
      </c>
      <c r="P5891" s="35" t="s">
        <v>35151</v>
      </c>
      <c r="Q5891" s="35" t="s">
        <v>29721</v>
      </c>
      <c r="R5891" s="35" t="s">
        <v>29726</v>
      </c>
      <c r="S5891" s="35" t="s">
        <v>12131</v>
      </c>
      <c r="T5891" s="36" t="s">
        <v>42530</v>
      </c>
      <c r="U5891" s="39" t="str">
        <f>_xlfn.CONCAT(Tabel4[[#This Row],[Personnr.]],"-",Tabel4[[#This Row],[Afdeling]],"-",Tabel4[[#This Row],[ASS_Status]])</f>
        <v>12482-7810-Aktiv ansættelse</v>
      </c>
    </row>
    <row r="5892" spans="13:21" x14ac:dyDescent="0.4">
      <c r="M5892" s="35" t="s">
        <v>12132</v>
      </c>
      <c r="N5892" s="35" t="s">
        <v>52712</v>
      </c>
      <c r="O5892" s="35" t="s">
        <v>12133</v>
      </c>
      <c r="P5892" s="35" t="s">
        <v>35152</v>
      </c>
      <c r="Q5892" s="35" t="s">
        <v>29721</v>
      </c>
      <c r="R5892" s="35" t="s">
        <v>33322</v>
      </c>
      <c r="S5892" s="35" t="s">
        <v>12134</v>
      </c>
      <c r="T5892" s="36" t="s">
        <v>805</v>
      </c>
      <c r="U5892" s="39" t="str">
        <f>_xlfn.CONCAT(Tabel4[[#This Row],[Personnr.]],"-",Tabel4[[#This Row],[Afdeling]],"-",Tabel4[[#This Row],[ASS_Status]])</f>
        <v>12725-8280-Aktiv ansættelse</v>
      </c>
    </row>
    <row r="5893" spans="13:21" x14ac:dyDescent="0.4">
      <c r="M5893" s="35" t="s">
        <v>12135</v>
      </c>
      <c r="N5893" s="35" t="s">
        <v>52713</v>
      </c>
      <c r="O5893" s="35" t="s">
        <v>12136</v>
      </c>
      <c r="P5893" s="35" t="s">
        <v>35153</v>
      </c>
      <c r="Q5893" s="35" t="s">
        <v>29721</v>
      </c>
      <c r="R5893" s="35" t="s">
        <v>29726</v>
      </c>
      <c r="S5893" s="35" t="s">
        <v>12137</v>
      </c>
      <c r="T5893" s="36" t="s">
        <v>472</v>
      </c>
      <c r="U5893" s="39" t="str">
        <f>_xlfn.CONCAT(Tabel4[[#This Row],[Personnr.]],"-",Tabel4[[#This Row],[Afdeling]],"-",Tabel4[[#This Row],[ASS_Status]])</f>
        <v>17029-3195-Aktiv ansættelse</v>
      </c>
    </row>
    <row r="5894" spans="13:21" x14ac:dyDescent="0.4">
      <c r="M5894" s="35" t="s">
        <v>12138</v>
      </c>
      <c r="N5894" s="35" t="s">
        <v>52714</v>
      </c>
      <c r="O5894" s="35" t="s">
        <v>12139</v>
      </c>
      <c r="P5894" s="35" t="s">
        <v>35154</v>
      </c>
      <c r="Q5894" s="35" t="s">
        <v>29721</v>
      </c>
      <c r="R5894" s="35" t="s">
        <v>29724</v>
      </c>
      <c r="S5894" s="35" t="s">
        <v>12140</v>
      </c>
      <c r="T5894" s="36" t="s">
        <v>164</v>
      </c>
      <c r="U5894" s="39" t="str">
        <f>_xlfn.CONCAT(Tabel4[[#This Row],[Personnr.]],"-",Tabel4[[#This Row],[Afdeling]],"-",Tabel4[[#This Row],[ASS_Status]])</f>
        <v>3564-2313-Aktiv ansættelse</v>
      </c>
    </row>
    <row r="5895" spans="13:21" x14ac:dyDescent="0.4">
      <c r="M5895" s="35" t="s">
        <v>12141</v>
      </c>
      <c r="N5895" s="35" t="s">
        <v>52715</v>
      </c>
      <c r="O5895" s="35" t="s">
        <v>12142</v>
      </c>
      <c r="P5895" s="35" t="s">
        <v>35155</v>
      </c>
      <c r="Q5895" s="35" t="s">
        <v>29718</v>
      </c>
      <c r="R5895" s="35" t="s">
        <v>29780</v>
      </c>
      <c r="S5895" s="35" t="s">
        <v>12143</v>
      </c>
      <c r="T5895" s="36" t="s">
        <v>395</v>
      </c>
      <c r="U5895" s="39" t="str">
        <f>_xlfn.CONCAT(Tabel4[[#This Row],[Personnr.]],"-",Tabel4[[#This Row],[Afdeling]],"-",Tabel4[[#This Row],[ASS_Status]])</f>
        <v>17422-2996-Inactive - Payroll Eligible</v>
      </c>
    </row>
    <row r="5896" spans="13:21" ht="33.75" x14ac:dyDescent="0.4">
      <c r="M5896" s="35" t="s">
        <v>12144</v>
      </c>
      <c r="N5896" s="35" t="s">
        <v>52716</v>
      </c>
      <c r="O5896" s="35" t="s">
        <v>12145</v>
      </c>
      <c r="P5896" s="35" t="s">
        <v>35156</v>
      </c>
      <c r="Q5896" s="35" t="s">
        <v>29721</v>
      </c>
      <c r="R5896" s="35" t="s">
        <v>29726</v>
      </c>
      <c r="S5896" s="35" t="s">
        <v>12146</v>
      </c>
      <c r="T5896" s="36" t="s">
        <v>757</v>
      </c>
      <c r="U5896" s="39" t="str">
        <f>_xlfn.CONCAT(Tabel4[[#This Row],[Personnr.]],"-",Tabel4[[#This Row],[Afdeling]],"-",Tabel4[[#This Row],[ASS_Status]])</f>
        <v>15651-7710-Aktiv ansættelse</v>
      </c>
    </row>
    <row r="5897" spans="13:21" ht="33.75" x14ac:dyDescent="0.4">
      <c r="M5897" s="35" t="s">
        <v>12147</v>
      </c>
      <c r="N5897" s="35" t="s">
        <v>52717</v>
      </c>
      <c r="O5897" s="35" t="s">
        <v>12148</v>
      </c>
      <c r="P5897" s="35" t="s">
        <v>35157</v>
      </c>
      <c r="Q5897" s="35" t="s">
        <v>29718</v>
      </c>
      <c r="R5897" s="35" t="s">
        <v>29786</v>
      </c>
      <c r="S5897" s="35" t="s">
        <v>12149</v>
      </c>
      <c r="T5897" s="36" t="s">
        <v>249</v>
      </c>
      <c r="U5897" s="39" t="str">
        <f>_xlfn.CONCAT(Tabel4[[#This Row],[Personnr.]],"-",Tabel4[[#This Row],[Afdeling]],"-",Tabel4[[#This Row],[ASS_Status]])</f>
        <v>29465-2524-Inactive - Payroll Eligible</v>
      </c>
    </row>
    <row r="5898" spans="13:21" x14ac:dyDescent="0.4">
      <c r="M5898" s="35" t="s">
        <v>12150</v>
      </c>
      <c r="N5898" s="35" t="s">
        <v>52718</v>
      </c>
      <c r="O5898" s="35" t="s">
        <v>12151</v>
      </c>
      <c r="P5898" s="35" t="s">
        <v>35158</v>
      </c>
      <c r="Q5898" s="35" t="s">
        <v>29721</v>
      </c>
      <c r="R5898" s="35" t="s">
        <v>29726</v>
      </c>
      <c r="S5898" s="35" t="s">
        <v>12152</v>
      </c>
      <c r="T5898" s="36" t="s">
        <v>45667</v>
      </c>
      <c r="U5898" s="39" t="str">
        <f>_xlfn.CONCAT(Tabel4[[#This Row],[Personnr.]],"-",Tabel4[[#This Row],[Afdeling]],"-",Tabel4[[#This Row],[ASS_Status]])</f>
        <v>27254-2922-Aktiv ansættelse</v>
      </c>
    </row>
    <row r="5899" spans="13:21" ht="33.75" x14ac:dyDescent="0.4">
      <c r="M5899" s="35" t="s">
        <v>12153</v>
      </c>
      <c r="N5899" s="35" t="s">
        <v>52719</v>
      </c>
      <c r="O5899" s="35" t="s">
        <v>12154</v>
      </c>
      <c r="P5899" s="35" t="s">
        <v>35159</v>
      </c>
      <c r="Q5899" s="35" t="s">
        <v>29721</v>
      </c>
      <c r="R5899" s="35" t="s">
        <v>29719</v>
      </c>
      <c r="S5899" s="35" t="s">
        <v>12155</v>
      </c>
      <c r="T5899" s="36" t="s">
        <v>763</v>
      </c>
      <c r="U5899" s="39" t="str">
        <f>_xlfn.CONCAT(Tabel4[[#This Row],[Personnr.]],"-",Tabel4[[#This Row],[Afdeling]],"-",Tabel4[[#This Row],[ASS_Status]])</f>
        <v>29969-7770-Aktiv ansættelse</v>
      </c>
    </row>
    <row r="5900" spans="13:21" x14ac:dyDescent="0.4">
      <c r="M5900" s="35" t="s">
        <v>12156</v>
      </c>
      <c r="N5900" s="35" t="s">
        <v>52720</v>
      </c>
      <c r="O5900" s="35" t="s">
        <v>12157</v>
      </c>
      <c r="P5900" s="35" t="s">
        <v>35160</v>
      </c>
      <c r="Q5900" s="35" t="s">
        <v>29718</v>
      </c>
      <c r="R5900" s="35" t="s">
        <v>29737</v>
      </c>
      <c r="S5900" s="35" t="s">
        <v>12158</v>
      </c>
      <c r="T5900" s="36" t="s">
        <v>31</v>
      </c>
      <c r="U5900" s="39" t="str">
        <f>_xlfn.CONCAT(Tabel4[[#This Row],[Personnr.]],"-",Tabel4[[#This Row],[Afdeling]],"-",Tabel4[[#This Row],[ASS_Status]])</f>
        <v>30479-0116-Inactive - Payroll Eligible</v>
      </c>
    </row>
    <row r="5901" spans="13:21" ht="33.75" x14ac:dyDescent="0.4">
      <c r="M5901" s="35" t="s">
        <v>12159</v>
      </c>
      <c r="N5901" s="35" t="s">
        <v>52721</v>
      </c>
      <c r="O5901" s="35" t="s">
        <v>12160</v>
      </c>
      <c r="P5901" s="35" t="s">
        <v>35161</v>
      </c>
      <c r="Q5901" s="35" t="s">
        <v>29718</v>
      </c>
      <c r="R5901" s="35" t="s">
        <v>29748</v>
      </c>
      <c r="S5901" s="35" t="s">
        <v>12161</v>
      </c>
      <c r="T5901" s="36" t="s">
        <v>599</v>
      </c>
      <c r="U5901" s="39" t="str">
        <f>_xlfn.CONCAT(Tabel4[[#This Row],[Personnr.]],"-",Tabel4[[#This Row],[Afdeling]],"-",Tabel4[[#This Row],[ASS_Status]])</f>
        <v>23533-4261-Inactive - Payroll Eligible</v>
      </c>
    </row>
    <row r="5902" spans="13:21" x14ac:dyDescent="0.4">
      <c r="M5902" s="35" t="s">
        <v>44838</v>
      </c>
      <c r="N5902" s="35" t="s">
        <v>52722</v>
      </c>
      <c r="O5902" s="35" t="s">
        <v>44839</v>
      </c>
      <c r="P5902" s="35" t="s">
        <v>43281</v>
      </c>
      <c r="Q5902" s="35" t="s">
        <v>29721</v>
      </c>
      <c r="R5902" s="35" t="s">
        <v>29726</v>
      </c>
      <c r="S5902" s="35" t="s">
        <v>43282</v>
      </c>
      <c r="T5902" s="36" t="s">
        <v>553</v>
      </c>
      <c r="U5902" s="39" t="str">
        <f>_xlfn.CONCAT(Tabel4[[#This Row],[Personnr.]],"-",Tabel4[[#This Row],[Afdeling]],"-",Tabel4[[#This Row],[ASS_Status]])</f>
        <v>36201-3500-Aktiv ansættelse</v>
      </c>
    </row>
    <row r="5903" spans="13:21" x14ac:dyDescent="0.4">
      <c r="M5903" s="35" t="s">
        <v>12162</v>
      </c>
      <c r="N5903" s="35" t="s">
        <v>52723</v>
      </c>
      <c r="O5903" s="35" t="s">
        <v>12163</v>
      </c>
      <c r="P5903" s="35" t="s">
        <v>35162</v>
      </c>
      <c r="Q5903" s="35" t="s">
        <v>29718</v>
      </c>
      <c r="R5903" s="35" t="s">
        <v>30114</v>
      </c>
      <c r="S5903" s="35" t="s">
        <v>12164</v>
      </c>
      <c r="T5903" s="36" t="s">
        <v>453</v>
      </c>
      <c r="U5903" s="39" t="str">
        <f>_xlfn.CONCAT(Tabel4[[#This Row],[Personnr.]],"-",Tabel4[[#This Row],[Afdeling]],"-",Tabel4[[#This Row],[ASS_Status]])</f>
        <v>20537-3121-Inactive - Payroll Eligible</v>
      </c>
    </row>
    <row r="5904" spans="13:21" x14ac:dyDescent="0.4">
      <c r="M5904" s="35" t="s">
        <v>44840</v>
      </c>
      <c r="N5904" s="35" t="s">
        <v>52724</v>
      </c>
      <c r="O5904" s="35" t="s">
        <v>44841</v>
      </c>
      <c r="P5904" s="35" t="s">
        <v>43283</v>
      </c>
      <c r="Q5904" s="35" t="s">
        <v>29721</v>
      </c>
      <c r="R5904" s="35" t="s">
        <v>29737</v>
      </c>
      <c r="S5904" s="35" t="s">
        <v>43284</v>
      </c>
      <c r="T5904" s="36" t="s">
        <v>65</v>
      </c>
      <c r="U5904" s="39" t="str">
        <f>_xlfn.CONCAT(Tabel4[[#This Row],[Personnr.]],"-",Tabel4[[#This Row],[Afdeling]],"-",Tabel4[[#This Row],[ASS_Status]])</f>
        <v>36461-1053-Aktiv ansættelse</v>
      </c>
    </row>
    <row r="5905" spans="13:21" x14ac:dyDescent="0.4">
      <c r="M5905" s="35" t="s">
        <v>12165</v>
      </c>
      <c r="N5905" s="35" t="s">
        <v>52725</v>
      </c>
      <c r="O5905" s="35" t="s">
        <v>12166</v>
      </c>
      <c r="P5905" s="35" t="s">
        <v>35163</v>
      </c>
      <c r="Q5905" s="35" t="s">
        <v>29721</v>
      </c>
      <c r="R5905" s="35" t="s">
        <v>29754</v>
      </c>
      <c r="S5905" s="35" t="s">
        <v>12167</v>
      </c>
      <c r="T5905" s="36" t="s">
        <v>799</v>
      </c>
      <c r="U5905" s="39" t="str">
        <f>_xlfn.CONCAT(Tabel4[[#This Row],[Personnr.]],"-",Tabel4[[#This Row],[Afdeling]],"-",Tabel4[[#This Row],[ASS_Status]])</f>
        <v>33935-8218-Aktiv ansættelse</v>
      </c>
    </row>
    <row r="5906" spans="13:21" x14ac:dyDescent="0.4">
      <c r="M5906" s="35" t="s">
        <v>12168</v>
      </c>
      <c r="N5906" s="35" t="s">
        <v>52726</v>
      </c>
      <c r="O5906" s="35" t="s">
        <v>12169</v>
      </c>
      <c r="P5906" s="35" t="s">
        <v>35164</v>
      </c>
      <c r="Q5906" s="35" t="s">
        <v>29721</v>
      </c>
      <c r="R5906" s="35" t="s">
        <v>29851</v>
      </c>
      <c r="S5906" s="35" t="s">
        <v>12170</v>
      </c>
      <c r="T5906" s="36" t="s">
        <v>866</v>
      </c>
      <c r="U5906" s="39" t="str">
        <f>_xlfn.CONCAT(Tabel4[[#This Row],[Personnr.]],"-",Tabel4[[#This Row],[Afdeling]],"-",Tabel4[[#This Row],[ASS_Status]])</f>
        <v>33293-8645-Aktiv ansættelse</v>
      </c>
    </row>
    <row r="5907" spans="13:21" x14ac:dyDescent="0.4">
      <c r="M5907" s="35" t="s">
        <v>52727</v>
      </c>
      <c r="N5907" s="35" t="s">
        <v>52728</v>
      </c>
      <c r="O5907" s="35" t="s">
        <v>52729</v>
      </c>
      <c r="P5907" s="35" t="s">
        <v>52730</v>
      </c>
      <c r="Q5907" s="35" t="s">
        <v>29721</v>
      </c>
      <c r="R5907" s="35" t="s">
        <v>29836</v>
      </c>
      <c r="S5907" s="35" t="s">
        <v>52731</v>
      </c>
      <c r="T5907" s="36" t="s">
        <v>42530</v>
      </c>
      <c r="U5907" s="39" t="str">
        <f>_xlfn.CONCAT(Tabel4[[#This Row],[Personnr.]],"-",Tabel4[[#This Row],[Afdeling]],"-",Tabel4[[#This Row],[ASS_Status]])</f>
        <v>36554-7810-Aktiv ansættelse</v>
      </c>
    </row>
    <row r="5908" spans="13:21" x14ac:dyDescent="0.4">
      <c r="M5908" s="35" t="s">
        <v>52732</v>
      </c>
      <c r="N5908" s="35" t="s">
        <v>52733</v>
      </c>
      <c r="O5908" s="35" t="s">
        <v>52734</v>
      </c>
      <c r="P5908" s="35" t="s">
        <v>52735</v>
      </c>
      <c r="Q5908" s="35" t="s">
        <v>29718</v>
      </c>
      <c r="R5908" s="35" t="s">
        <v>29745</v>
      </c>
      <c r="S5908" s="35" t="s">
        <v>52736</v>
      </c>
      <c r="T5908" s="36" t="s">
        <v>105</v>
      </c>
      <c r="U5908" s="39" t="str">
        <f>_xlfn.CONCAT(Tabel4[[#This Row],[Personnr.]],"-",Tabel4[[#This Row],[Afdeling]],"-",Tabel4[[#This Row],[ASS_Status]])</f>
        <v>37282-1202-Inactive - Payroll Eligible</v>
      </c>
    </row>
    <row r="5909" spans="13:21" x14ac:dyDescent="0.4">
      <c r="M5909" s="35" t="s">
        <v>35165</v>
      </c>
      <c r="N5909" s="35" t="s">
        <v>52737</v>
      </c>
      <c r="O5909" s="35" t="s">
        <v>35166</v>
      </c>
      <c r="P5909" s="35" t="s">
        <v>35167</v>
      </c>
      <c r="Q5909" s="35" t="s">
        <v>29718</v>
      </c>
      <c r="R5909" s="35" t="s">
        <v>29719</v>
      </c>
      <c r="S5909" s="35" t="s">
        <v>35168</v>
      </c>
      <c r="T5909" s="36" t="s">
        <v>395</v>
      </c>
      <c r="U5909" s="39" t="str">
        <f>_xlfn.CONCAT(Tabel4[[#This Row],[Personnr.]],"-",Tabel4[[#This Row],[Afdeling]],"-",Tabel4[[#This Row],[ASS_Status]])</f>
        <v>35204-2996-Inactive - Payroll Eligible</v>
      </c>
    </row>
    <row r="5910" spans="13:21" ht="33.75" x14ac:dyDescent="0.4">
      <c r="M5910" s="35" t="s">
        <v>12171</v>
      </c>
      <c r="N5910" s="35" t="s">
        <v>52738</v>
      </c>
      <c r="O5910" s="35" t="s">
        <v>12172</v>
      </c>
      <c r="P5910" s="35" t="s">
        <v>35169</v>
      </c>
      <c r="Q5910" s="35" t="s">
        <v>29718</v>
      </c>
      <c r="R5910" s="35" t="s">
        <v>29745</v>
      </c>
      <c r="S5910" s="35" t="s">
        <v>12173</v>
      </c>
      <c r="T5910" s="36" t="s">
        <v>39</v>
      </c>
      <c r="U5910" s="39" t="str">
        <f>_xlfn.CONCAT(Tabel4[[#This Row],[Personnr.]],"-",Tabel4[[#This Row],[Afdeling]],"-",Tabel4[[#This Row],[ASS_Status]])</f>
        <v>32221-0132-Inactive - Payroll Eligible</v>
      </c>
    </row>
    <row r="5911" spans="13:21" ht="33.75" x14ac:dyDescent="0.4">
      <c r="M5911" s="35" t="s">
        <v>44842</v>
      </c>
      <c r="N5911" s="35" t="s">
        <v>52739</v>
      </c>
      <c r="O5911" s="35" t="s">
        <v>44843</v>
      </c>
      <c r="P5911" s="35" t="s">
        <v>43285</v>
      </c>
      <c r="Q5911" s="35" t="s">
        <v>29718</v>
      </c>
      <c r="R5911" s="35" t="s">
        <v>29761</v>
      </c>
      <c r="S5911" s="35" t="s">
        <v>43286</v>
      </c>
      <c r="T5911" s="36" t="s">
        <v>582</v>
      </c>
      <c r="U5911" s="39" t="str">
        <f>_xlfn.CONCAT(Tabel4[[#This Row],[Personnr.]],"-",Tabel4[[#This Row],[Afdeling]],"-",Tabel4[[#This Row],[ASS_Status]])</f>
        <v>35651-4150-Inactive - Payroll Eligible</v>
      </c>
    </row>
    <row r="5912" spans="13:21" ht="33.75" x14ac:dyDescent="0.4">
      <c r="M5912" s="35" t="s">
        <v>44842</v>
      </c>
      <c r="N5912" s="35"/>
      <c r="O5912" s="35"/>
      <c r="P5912" s="35" t="s">
        <v>43287</v>
      </c>
      <c r="Q5912" s="35" t="s">
        <v>29721</v>
      </c>
      <c r="R5912" s="35" t="s">
        <v>29748</v>
      </c>
      <c r="S5912" s="35" t="s">
        <v>43286</v>
      </c>
      <c r="T5912" s="36" t="s">
        <v>582</v>
      </c>
      <c r="U5912" s="39" t="str">
        <f>_xlfn.CONCAT(Tabel4[[#This Row],[Personnr.]],"-",Tabel4[[#This Row],[Afdeling]],"-",Tabel4[[#This Row],[ASS_Status]])</f>
        <v>-4150-Aktiv ansættelse</v>
      </c>
    </row>
    <row r="5913" spans="13:21" x14ac:dyDescent="0.4">
      <c r="M5913" s="35" t="s">
        <v>52740</v>
      </c>
      <c r="N5913" s="35" t="s">
        <v>52741</v>
      </c>
      <c r="O5913" s="35" t="s">
        <v>52742</v>
      </c>
      <c r="P5913" s="35" t="s">
        <v>52743</v>
      </c>
      <c r="Q5913" s="35" t="s">
        <v>29721</v>
      </c>
      <c r="R5913" s="35" t="s">
        <v>29748</v>
      </c>
      <c r="S5913" s="35" t="s">
        <v>52744</v>
      </c>
      <c r="T5913" s="36" t="s">
        <v>50</v>
      </c>
      <c r="U5913" s="39" t="str">
        <f>_xlfn.CONCAT(Tabel4[[#This Row],[Personnr.]],"-",Tabel4[[#This Row],[Afdeling]],"-",Tabel4[[#This Row],[ASS_Status]])</f>
        <v>36643-1025-Aktiv ansættelse</v>
      </c>
    </row>
    <row r="5914" spans="13:21" x14ac:dyDescent="0.4">
      <c r="M5914" s="35" t="s">
        <v>12174</v>
      </c>
      <c r="N5914" s="35" t="s">
        <v>52745</v>
      </c>
      <c r="O5914" s="35" t="s">
        <v>12175</v>
      </c>
      <c r="P5914" s="35" t="s">
        <v>35170</v>
      </c>
      <c r="Q5914" s="35" t="s">
        <v>29718</v>
      </c>
      <c r="R5914" s="35" t="s">
        <v>29745</v>
      </c>
      <c r="S5914" s="35" t="s">
        <v>12176</v>
      </c>
      <c r="T5914" s="36" t="s">
        <v>577</v>
      </c>
      <c r="U5914" s="39" t="str">
        <f>_xlfn.CONCAT(Tabel4[[#This Row],[Personnr.]],"-",Tabel4[[#This Row],[Afdeling]],"-",Tabel4[[#This Row],[ASS_Status]])</f>
        <v>33489-4110-Inactive - Payroll Eligible</v>
      </c>
    </row>
    <row r="5915" spans="13:21" x14ac:dyDescent="0.4">
      <c r="M5915" s="35" t="s">
        <v>12174</v>
      </c>
      <c r="N5915" s="35"/>
      <c r="O5915" s="35"/>
      <c r="P5915" s="35" t="s">
        <v>43288</v>
      </c>
      <c r="Q5915" s="35" t="s">
        <v>29718</v>
      </c>
      <c r="R5915" s="35" t="s">
        <v>29745</v>
      </c>
      <c r="S5915" s="35" t="s">
        <v>12176</v>
      </c>
      <c r="T5915" s="36" t="s">
        <v>577</v>
      </c>
      <c r="U5915" s="39" t="str">
        <f>_xlfn.CONCAT(Tabel4[[#This Row],[Personnr.]],"-",Tabel4[[#This Row],[Afdeling]],"-",Tabel4[[#This Row],[ASS_Status]])</f>
        <v>-4110-Inactive - Payroll Eligible</v>
      </c>
    </row>
    <row r="5916" spans="13:21" x14ac:dyDescent="0.4">
      <c r="M5916" s="35" t="s">
        <v>12174</v>
      </c>
      <c r="N5916" s="35"/>
      <c r="O5916" s="35"/>
      <c r="P5916" s="35" t="s">
        <v>52746</v>
      </c>
      <c r="Q5916" s="35" t="s">
        <v>29721</v>
      </c>
      <c r="R5916" s="35" t="s">
        <v>29761</v>
      </c>
      <c r="S5916" s="35" t="s">
        <v>12176</v>
      </c>
      <c r="T5916" s="36" t="s">
        <v>584</v>
      </c>
      <c r="U5916" s="39" t="str">
        <f>_xlfn.CONCAT(Tabel4[[#This Row],[Personnr.]],"-",Tabel4[[#This Row],[Afdeling]],"-",Tabel4[[#This Row],[ASS_Status]])</f>
        <v>-4185-Aktiv ansættelse</v>
      </c>
    </row>
    <row r="5917" spans="13:21" ht="33.75" x14ac:dyDescent="0.4">
      <c r="M5917" s="35" t="s">
        <v>35171</v>
      </c>
      <c r="N5917" s="35" t="s">
        <v>52747</v>
      </c>
      <c r="O5917" s="35" t="s">
        <v>35172</v>
      </c>
      <c r="P5917" s="35" t="s">
        <v>35173</v>
      </c>
      <c r="Q5917" s="35" t="s">
        <v>29718</v>
      </c>
      <c r="R5917" s="35" t="s">
        <v>29745</v>
      </c>
      <c r="S5917" s="35" t="s">
        <v>35174</v>
      </c>
      <c r="T5917" s="36" t="s">
        <v>39</v>
      </c>
      <c r="U5917" s="39" t="str">
        <f>_xlfn.CONCAT(Tabel4[[#This Row],[Personnr.]],"-",Tabel4[[#This Row],[Afdeling]],"-",Tabel4[[#This Row],[ASS_Status]])</f>
        <v>35110-0132-Inactive - Payroll Eligible</v>
      </c>
    </row>
    <row r="5918" spans="13:21" x14ac:dyDescent="0.4">
      <c r="M5918" s="35" t="s">
        <v>35171</v>
      </c>
      <c r="N5918" s="35"/>
      <c r="O5918" s="35"/>
      <c r="P5918" s="35" t="s">
        <v>52748</v>
      </c>
      <c r="Q5918" s="35" t="s">
        <v>29718</v>
      </c>
      <c r="R5918" s="35" t="s">
        <v>29745</v>
      </c>
      <c r="S5918" s="35" t="s">
        <v>35174</v>
      </c>
      <c r="T5918" s="36" t="s">
        <v>67</v>
      </c>
      <c r="U5918" s="39" t="str">
        <f>_xlfn.CONCAT(Tabel4[[#This Row],[Personnr.]],"-",Tabel4[[#This Row],[Afdeling]],"-",Tabel4[[#This Row],[ASS_Status]])</f>
        <v>-1061-Inactive - Payroll Eligible</v>
      </c>
    </row>
    <row r="5919" spans="13:21" x14ac:dyDescent="0.4">
      <c r="M5919" s="35" t="s">
        <v>35171</v>
      </c>
      <c r="N5919" s="35"/>
      <c r="O5919" s="35"/>
      <c r="P5919" s="35" t="s">
        <v>52749</v>
      </c>
      <c r="Q5919" s="35" t="s">
        <v>29718</v>
      </c>
      <c r="R5919" s="35" t="s">
        <v>29745</v>
      </c>
      <c r="S5919" s="35" t="s">
        <v>35174</v>
      </c>
      <c r="T5919" s="36" t="s">
        <v>39</v>
      </c>
      <c r="U5919" s="39" t="str">
        <f>_xlfn.CONCAT(Tabel4[[#This Row],[Personnr.]],"-",Tabel4[[#This Row],[Afdeling]],"-",Tabel4[[#This Row],[ASS_Status]])</f>
        <v>-0132-Inactive - Payroll Eligible</v>
      </c>
    </row>
    <row r="5920" spans="13:21" x14ac:dyDescent="0.4">
      <c r="M5920" s="35" t="s">
        <v>12177</v>
      </c>
      <c r="N5920" s="35" t="s">
        <v>52750</v>
      </c>
      <c r="O5920" s="35" t="s">
        <v>12178</v>
      </c>
      <c r="P5920" s="35" t="s">
        <v>35175</v>
      </c>
      <c r="Q5920" s="35" t="s">
        <v>29718</v>
      </c>
      <c r="R5920" s="35" t="s">
        <v>35176</v>
      </c>
      <c r="S5920" s="35" t="s">
        <v>12179</v>
      </c>
      <c r="T5920" s="36" t="s">
        <v>263</v>
      </c>
      <c r="U5920" s="39" t="str">
        <f>_xlfn.CONCAT(Tabel4[[#This Row],[Personnr.]],"-",Tabel4[[#This Row],[Afdeling]],"-",Tabel4[[#This Row],[ASS_Status]])</f>
        <v>26597-2610-Inactive - Payroll Eligible</v>
      </c>
    </row>
    <row r="5921" spans="13:21" x14ac:dyDescent="0.4">
      <c r="M5921" s="35" t="s">
        <v>12180</v>
      </c>
      <c r="N5921" s="35"/>
      <c r="O5921" s="35" t="s">
        <v>12181</v>
      </c>
      <c r="P5921" s="35" t="s">
        <v>35177</v>
      </c>
      <c r="Q5921" s="35" t="s">
        <v>29718</v>
      </c>
      <c r="R5921" s="35" t="s">
        <v>30114</v>
      </c>
      <c r="S5921" s="35" t="s">
        <v>12182</v>
      </c>
      <c r="T5921" s="36" t="s">
        <v>453</v>
      </c>
      <c r="U5921" s="39" t="str">
        <f>_xlfn.CONCAT(Tabel4[[#This Row],[Personnr.]],"-",Tabel4[[#This Row],[Afdeling]],"-",Tabel4[[#This Row],[ASS_Status]])</f>
        <v>32574-3121-Inactive - Payroll Eligible</v>
      </c>
    </row>
    <row r="5922" spans="13:21" x14ac:dyDescent="0.4">
      <c r="M5922" s="35" t="s">
        <v>12183</v>
      </c>
      <c r="N5922" s="35" t="s">
        <v>52751</v>
      </c>
      <c r="O5922" s="35" t="s">
        <v>12184</v>
      </c>
      <c r="P5922" s="35" t="s">
        <v>35178</v>
      </c>
      <c r="Q5922" s="35" t="s">
        <v>29718</v>
      </c>
      <c r="R5922" s="35" t="s">
        <v>30357</v>
      </c>
      <c r="S5922" s="35" t="s">
        <v>12185</v>
      </c>
      <c r="T5922" s="36" t="s">
        <v>577</v>
      </c>
      <c r="U5922" s="39" t="str">
        <f>_xlfn.CONCAT(Tabel4[[#This Row],[Personnr.]],"-",Tabel4[[#This Row],[Afdeling]],"-",Tabel4[[#This Row],[ASS_Status]])</f>
        <v>1878-4110-Inactive - Payroll Eligible</v>
      </c>
    </row>
    <row r="5923" spans="13:21" x14ac:dyDescent="0.4">
      <c r="M5923" s="35" t="s">
        <v>12186</v>
      </c>
      <c r="N5923" s="35" t="s">
        <v>52752</v>
      </c>
      <c r="O5923" s="35" t="s">
        <v>12187</v>
      </c>
      <c r="P5923" s="35" t="s">
        <v>35179</v>
      </c>
      <c r="Q5923" s="35" t="s">
        <v>29721</v>
      </c>
      <c r="R5923" s="35" t="s">
        <v>29719</v>
      </c>
      <c r="S5923" s="35" t="s">
        <v>12188</v>
      </c>
      <c r="T5923" s="36" t="s">
        <v>737</v>
      </c>
      <c r="U5923" s="39" t="str">
        <f>_xlfn.CONCAT(Tabel4[[#This Row],[Personnr.]],"-",Tabel4[[#This Row],[Afdeling]],"-",Tabel4[[#This Row],[ASS_Status]])</f>
        <v>28238-6400-Aktiv ansættelse</v>
      </c>
    </row>
    <row r="5924" spans="13:21" ht="33.75" x14ac:dyDescent="0.4">
      <c r="M5924" s="35" t="s">
        <v>12189</v>
      </c>
      <c r="N5924" s="35" t="s">
        <v>52753</v>
      </c>
      <c r="O5924" s="35" t="s">
        <v>12190</v>
      </c>
      <c r="P5924" s="35" t="s">
        <v>35180</v>
      </c>
      <c r="Q5924" s="35" t="s">
        <v>29721</v>
      </c>
      <c r="R5924" s="35" t="s">
        <v>29879</v>
      </c>
      <c r="S5924" s="35" t="s">
        <v>52754</v>
      </c>
      <c r="T5924" s="36" t="s">
        <v>308</v>
      </c>
      <c r="U5924" s="39" t="str">
        <f>_xlfn.CONCAT(Tabel4[[#This Row],[Personnr.]],"-",Tabel4[[#This Row],[Afdeling]],"-",Tabel4[[#This Row],[ASS_Status]])</f>
        <v>24285-2751-Aktiv ansættelse</v>
      </c>
    </row>
    <row r="5925" spans="13:21" ht="33.75" x14ac:dyDescent="0.4">
      <c r="M5925" s="35" t="s">
        <v>12191</v>
      </c>
      <c r="N5925" s="35" t="s">
        <v>52755</v>
      </c>
      <c r="O5925" s="35" t="s">
        <v>12192</v>
      </c>
      <c r="P5925" s="35" t="s">
        <v>35181</v>
      </c>
      <c r="Q5925" s="35" t="s">
        <v>29721</v>
      </c>
      <c r="R5925" s="35" t="s">
        <v>29992</v>
      </c>
      <c r="S5925" s="35" t="s">
        <v>12193</v>
      </c>
      <c r="T5925" s="36" t="s">
        <v>886</v>
      </c>
      <c r="U5925" s="39" t="str">
        <f>_xlfn.CONCAT(Tabel4[[#This Row],[Personnr.]],"-",Tabel4[[#This Row],[Afdeling]],"-",Tabel4[[#This Row],[ASS_Status]])</f>
        <v>1882-8800-Aktiv ansættelse</v>
      </c>
    </row>
    <row r="5926" spans="13:21" x14ac:dyDescent="0.4">
      <c r="M5926" s="35" t="s">
        <v>12194</v>
      </c>
      <c r="N5926" s="35" t="s">
        <v>52756</v>
      </c>
      <c r="O5926" s="35" t="s">
        <v>12195</v>
      </c>
      <c r="P5926" s="35" t="s">
        <v>35182</v>
      </c>
      <c r="Q5926" s="35" t="s">
        <v>29718</v>
      </c>
      <c r="R5926" s="35" t="s">
        <v>29729</v>
      </c>
      <c r="S5926" s="35" t="s">
        <v>12196</v>
      </c>
      <c r="T5926" s="36" t="s">
        <v>723</v>
      </c>
      <c r="U5926" s="39" t="str">
        <f>_xlfn.CONCAT(Tabel4[[#This Row],[Personnr.]],"-",Tabel4[[#This Row],[Afdeling]],"-",Tabel4[[#This Row],[ASS_Status]])</f>
        <v>18819-6245-Inactive - Payroll Eligible</v>
      </c>
    </row>
    <row r="5927" spans="13:21" ht="33.75" x14ac:dyDescent="0.4">
      <c r="M5927" s="35" t="s">
        <v>12197</v>
      </c>
      <c r="N5927" s="35" t="s">
        <v>52757</v>
      </c>
      <c r="O5927" s="35" t="s">
        <v>12198</v>
      </c>
      <c r="P5927" s="35" t="s">
        <v>35183</v>
      </c>
      <c r="Q5927" s="35" t="s">
        <v>29721</v>
      </c>
      <c r="R5927" s="35" t="s">
        <v>29724</v>
      </c>
      <c r="S5927" s="35" t="s">
        <v>12199</v>
      </c>
      <c r="T5927" s="36" t="s">
        <v>611</v>
      </c>
      <c r="U5927" s="39" t="str">
        <f>_xlfn.CONCAT(Tabel4[[#This Row],[Personnr.]],"-",Tabel4[[#This Row],[Afdeling]],"-",Tabel4[[#This Row],[ASS_Status]])</f>
        <v>15732-4291-Aktiv ansættelse</v>
      </c>
    </row>
    <row r="5928" spans="13:21" x14ac:dyDescent="0.4">
      <c r="M5928" s="35" t="s">
        <v>28044</v>
      </c>
      <c r="N5928" s="35" t="s">
        <v>52758</v>
      </c>
      <c r="O5928" s="35" t="s">
        <v>28045</v>
      </c>
      <c r="P5928" s="35" t="s">
        <v>35184</v>
      </c>
      <c r="Q5928" s="35" t="s">
        <v>29721</v>
      </c>
      <c r="R5928" s="35" t="s">
        <v>29786</v>
      </c>
      <c r="S5928" s="35" t="s">
        <v>28046</v>
      </c>
      <c r="T5928" s="36" t="s">
        <v>319</v>
      </c>
      <c r="U5928" s="39" t="str">
        <f>_xlfn.CONCAT(Tabel4[[#This Row],[Personnr.]],"-",Tabel4[[#This Row],[Afdeling]],"-",Tabel4[[#This Row],[ASS_Status]])</f>
        <v>34509-2771-Aktiv ansættelse</v>
      </c>
    </row>
    <row r="5929" spans="13:21" x14ac:dyDescent="0.4">
      <c r="M5929" s="35" t="s">
        <v>12200</v>
      </c>
      <c r="N5929" s="35" t="s">
        <v>52759</v>
      </c>
      <c r="O5929" s="35" t="s">
        <v>12201</v>
      </c>
      <c r="P5929" s="35" t="s">
        <v>35185</v>
      </c>
      <c r="Q5929" s="35" t="s">
        <v>29721</v>
      </c>
      <c r="R5929" s="35" t="s">
        <v>29729</v>
      </c>
      <c r="S5929" s="35" t="s">
        <v>12202</v>
      </c>
      <c r="T5929" s="36" t="s">
        <v>37</v>
      </c>
      <c r="U5929" s="39" t="str">
        <f>_xlfn.CONCAT(Tabel4[[#This Row],[Personnr.]],"-",Tabel4[[#This Row],[Afdeling]],"-",Tabel4[[#This Row],[ASS_Status]])</f>
        <v>3567-0122-Aktiv ansættelse</v>
      </c>
    </row>
    <row r="5930" spans="13:21" ht="33.75" x14ac:dyDescent="0.4">
      <c r="M5930" s="35" t="s">
        <v>12203</v>
      </c>
      <c r="N5930" s="35" t="s">
        <v>52760</v>
      </c>
      <c r="O5930" s="35" t="s">
        <v>12204</v>
      </c>
      <c r="P5930" s="35" t="s">
        <v>35186</v>
      </c>
      <c r="Q5930" s="35" t="s">
        <v>29721</v>
      </c>
      <c r="R5930" s="35" t="s">
        <v>29844</v>
      </c>
      <c r="S5930" s="35" t="s">
        <v>12205</v>
      </c>
      <c r="T5930" s="36" t="s">
        <v>454</v>
      </c>
      <c r="U5930" s="39" t="str">
        <f>_xlfn.CONCAT(Tabel4[[#This Row],[Personnr.]],"-",Tabel4[[#This Row],[Afdeling]],"-",Tabel4[[#This Row],[ASS_Status]])</f>
        <v>25941-3130-Aktiv ansættelse</v>
      </c>
    </row>
    <row r="5931" spans="13:21" x14ac:dyDescent="0.4">
      <c r="M5931" s="35" t="s">
        <v>12206</v>
      </c>
      <c r="N5931" s="35" t="s">
        <v>52761</v>
      </c>
      <c r="O5931" s="35" t="s">
        <v>12207</v>
      </c>
      <c r="P5931" s="35" t="s">
        <v>35187</v>
      </c>
      <c r="Q5931" s="35" t="s">
        <v>29721</v>
      </c>
      <c r="R5931" s="35" t="s">
        <v>29780</v>
      </c>
      <c r="S5931" s="35" t="s">
        <v>12208</v>
      </c>
      <c r="T5931" s="36" t="s">
        <v>74</v>
      </c>
      <c r="U5931" s="39" t="str">
        <f>_xlfn.CONCAT(Tabel4[[#This Row],[Personnr.]],"-",Tabel4[[#This Row],[Afdeling]],"-",Tabel4[[#This Row],[ASS_Status]])</f>
        <v>15770-1085-Aktiv ansættelse</v>
      </c>
    </row>
    <row r="5932" spans="13:21" x14ac:dyDescent="0.4">
      <c r="M5932" s="35" t="s">
        <v>12209</v>
      </c>
      <c r="N5932" s="35" t="s">
        <v>52762</v>
      </c>
      <c r="O5932" s="35" t="s">
        <v>12210</v>
      </c>
      <c r="P5932" s="35" t="s">
        <v>35188</v>
      </c>
      <c r="Q5932" s="35" t="s">
        <v>29718</v>
      </c>
      <c r="R5932" s="35" t="s">
        <v>29786</v>
      </c>
      <c r="S5932" s="35" t="s">
        <v>12211</v>
      </c>
      <c r="T5932" s="36" t="s">
        <v>180</v>
      </c>
      <c r="U5932" s="39" t="str">
        <f>_xlfn.CONCAT(Tabel4[[#This Row],[Personnr.]],"-",Tabel4[[#This Row],[Afdeling]],"-",Tabel4[[#This Row],[ASS_Status]])</f>
        <v>3568-2368-Inactive - Payroll Eligible</v>
      </c>
    </row>
    <row r="5933" spans="13:21" x14ac:dyDescent="0.4">
      <c r="M5933" s="35" t="s">
        <v>12212</v>
      </c>
      <c r="N5933" s="35" t="s">
        <v>52763</v>
      </c>
      <c r="O5933" s="35" t="s">
        <v>12213</v>
      </c>
      <c r="P5933" s="35" t="s">
        <v>35189</v>
      </c>
      <c r="Q5933" s="35" t="s">
        <v>29718</v>
      </c>
      <c r="R5933" s="35" t="s">
        <v>29722</v>
      </c>
      <c r="S5933" s="35" t="s">
        <v>12214</v>
      </c>
      <c r="T5933" s="36" t="s">
        <v>248</v>
      </c>
      <c r="U5933" s="39" t="str">
        <f>_xlfn.CONCAT(Tabel4[[#This Row],[Personnr.]],"-",Tabel4[[#This Row],[Afdeling]],"-",Tabel4[[#This Row],[ASS_Status]])</f>
        <v>10269-2522-Inactive - Payroll Eligible</v>
      </c>
    </row>
    <row r="5934" spans="13:21" x14ac:dyDescent="0.4">
      <c r="M5934" s="35" t="s">
        <v>12215</v>
      </c>
      <c r="N5934" s="35" t="s">
        <v>52764</v>
      </c>
      <c r="O5934" s="35" t="s">
        <v>12216</v>
      </c>
      <c r="P5934" s="35" t="s">
        <v>35190</v>
      </c>
      <c r="Q5934" s="35" t="s">
        <v>29721</v>
      </c>
      <c r="R5934" s="35" t="s">
        <v>33726</v>
      </c>
      <c r="S5934" s="35" t="s">
        <v>12217</v>
      </c>
      <c r="T5934" s="36" t="s">
        <v>799</v>
      </c>
      <c r="U5934" s="39" t="str">
        <f>_xlfn.CONCAT(Tabel4[[#This Row],[Personnr.]],"-",Tabel4[[#This Row],[Afdeling]],"-",Tabel4[[#This Row],[ASS_Status]])</f>
        <v>30665-8218-Aktiv ansættelse</v>
      </c>
    </row>
    <row r="5935" spans="13:21" ht="33.75" x14ac:dyDescent="0.4">
      <c r="M5935" s="35" t="s">
        <v>12218</v>
      </c>
      <c r="N5935" s="35" t="s">
        <v>52765</v>
      </c>
      <c r="O5935" s="35" t="s">
        <v>12219</v>
      </c>
      <c r="P5935" s="35" t="s">
        <v>35192</v>
      </c>
      <c r="Q5935" s="35" t="s">
        <v>29721</v>
      </c>
      <c r="R5935" s="35" t="s">
        <v>29731</v>
      </c>
      <c r="S5935" s="35" t="s">
        <v>12220</v>
      </c>
      <c r="T5935" s="36" t="s">
        <v>806</v>
      </c>
      <c r="U5935" s="39" t="str">
        <f>_xlfn.CONCAT(Tabel4[[#This Row],[Personnr.]],"-",Tabel4[[#This Row],[Afdeling]],"-",Tabel4[[#This Row],[ASS_Status]])</f>
        <v>33925-8281-Aktiv ansættelse</v>
      </c>
    </row>
    <row r="5936" spans="13:21" ht="45" x14ac:dyDescent="0.4">
      <c r="M5936" s="35" t="s">
        <v>12221</v>
      </c>
      <c r="N5936" s="35" t="s">
        <v>52766</v>
      </c>
      <c r="O5936" s="35" t="s">
        <v>12222</v>
      </c>
      <c r="P5936" s="35" t="s">
        <v>35193</v>
      </c>
      <c r="Q5936" s="35" t="s">
        <v>29721</v>
      </c>
      <c r="R5936" s="35" t="s">
        <v>29879</v>
      </c>
      <c r="S5936" s="35" t="s">
        <v>12223</v>
      </c>
      <c r="T5936" s="36" t="s">
        <v>584</v>
      </c>
      <c r="U5936" s="39" t="str">
        <f>_xlfn.CONCAT(Tabel4[[#This Row],[Personnr.]],"-",Tabel4[[#This Row],[Afdeling]],"-",Tabel4[[#This Row],[ASS_Status]])</f>
        <v>18118-4185-Aktiv ansættelse</v>
      </c>
    </row>
    <row r="5937" spans="13:21" ht="33.75" x14ac:dyDescent="0.4">
      <c r="M5937" s="35" t="s">
        <v>44844</v>
      </c>
      <c r="N5937" s="35" t="s">
        <v>52767</v>
      </c>
      <c r="O5937" s="35" t="s">
        <v>44845</v>
      </c>
      <c r="P5937" s="35" t="s">
        <v>43289</v>
      </c>
      <c r="Q5937" s="35" t="s">
        <v>29721</v>
      </c>
      <c r="R5937" s="35" t="s">
        <v>29761</v>
      </c>
      <c r="S5937" s="35" t="s">
        <v>43290</v>
      </c>
      <c r="T5937" s="36" t="s">
        <v>358</v>
      </c>
      <c r="U5937" s="39" t="str">
        <f>_xlfn.CONCAT(Tabel4[[#This Row],[Personnr.]],"-",Tabel4[[#This Row],[Afdeling]],"-",Tabel4[[#This Row],[ASS_Status]])</f>
        <v>35857-2823-Aktiv ansættelse</v>
      </c>
    </row>
    <row r="5938" spans="13:21" x14ac:dyDescent="0.4">
      <c r="M5938" s="35" t="s">
        <v>12224</v>
      </c>
      <c r="N5938" s="35" t="s">
        <v>52768</v>
      </c>
      <c r="O5938" s="35" t="s">
        <v>12225</v>
      </c>
      <c r="P5938" s="35" t="s">
        <v>35194</v>
      </c>
      <c r="Q5938" s="35" t="s">
        <v>29721</v>
      </c>
      <c r="R5938" s="35" t="s">
        <v>29719</v>
      </c>
      <c r="S5938" s="35" t="s">
        <v>12226</v>
      </c>
      <c r="T5938" s="36" t="s">
        <v>832</v>
      </c>
      <c r="U5938" s="39" t="str">
        <f>_xlfn.CONCAT(Tabel4[[#This Row],[Personnr.]],"-",Tabel4[[#This Row],[Afdeling]],"-",Tabel4[[#This Row],[ASS_Status]])</f>
        <v>31163-8510-Aktiv ansættelse</v>
      </c>
    </row>
    <row r="5939" spans="13:21" x14ac:dyDescent="0.4">
      <c r="M5939" s="35" t="s">
        <v>12227</v>
      </c>
      <c r="N5939" s="35" t="s">
        <v>52769</v>
      </c>
      <c r="O5939" s="35" t="s">
        <v>12228</v>
      </c>
      <c r="P5939" s="35" t="s">
        <v>35195</v>
      </c>
      <c r="Q5939" s="35" t="s">
        <v>29718</v>
      </c>
      <c r="R5939" s="35" t="s">
        <v>29745</v>
      </c>
      <c r="S5939" s="35" t="s">
        <v>12229</v>
      </c>
      <c r="T5939" s="36" t="s">
        <v>39</v>
      </c>
      <c r="U5939" s="39" t="str">
        <f>_xlfn.CONCAT(Tabel4[[#This Row],[Personnr.]],"-",Tabel4[[#This Row],[Afdeling]],"-",Tabel4[[#This Row],[ASS_Status]])</f>
        <v>29895-0132-Inactive - Payroll Eligible</v>
      </c>
    </row>
    <row r="5940" spans="13:21" x14ac:dyDescent="0.4">
      <c r="M5940" s="35" t="s">
        <v>12230</v>
      </c>
      <c r="N5940" s="35" t="s">
        <v>52770</v>
      </c>
      <c r="O5940" s="35" t="s">
        <v>12231</v>
      </c>
      <c r="P5940" s="35" t="s">
        <v>35196</v>
      </c>
      <c r="Q5940" s="35" t="s">
        <v>29718</v>
      </c>
      <c r="R5940" s="35" t="s">
        <v>29761</v>
      </c>
      <c r="S5940" s="35" t="s">
        <v>12232</v>
      </c>
      <c r="T5940" s="36" t="s">
        <v>155</v>
      </c>
      <c r="U5940" s="39" t="str">
        <f>_xlfn.CONCAT(Tabel4[[#This Row],[Personnr.]],"-",Tabel4[[#This Row],[Afdeling]],"-",Tabel4[[#This Row],[ASS_Status]])</f>
        <v>30023-2290-Inactive - Payroll Eligible</v>
      </c>
    </row>
    <row r="5941" spans="13:21" x14ac:dyDescent="0.4">
      <c r="M5941" s="35" t="s">
        <v>35197</v>
      </c>
      <c r="N5941" s="35" t="s">
        <v>52771</v>
      </c>
      <c r="O5941" s="35" t="s">
        <v>35198</v>
      </c>
      <c r="P5941" s="35" t="s">
        <v>35199</v>
      </c>
      <c r="Q5941" s="35" t="s">
        <v>29721</v>
      </c>
      <c r="R5941" s="35" t="s">
        <v>29737</v>
      </c>
      <c r="S5941" s="35" t="s">
        <v>35200</v>
      </c>
      <c r="T5941" s="36" t="s">
        <v>472</v>
      </c>
      <c r="U5941" s="39" t="str">
        <f>_xlfn.CONCAT(Tabel4[[#This Row],[Personnr.]],"-",Tabel4[[#This Row],[Afdeling]],"-",Tabel4[[#This Row],[ASS_Status]])</f>
        <v>34972-3195-Aktiv ansættelse</v>
      </c>
    </row>
    <row r="5942" spans="13:21" x14ac:dyDescent="0.4">
      <c r="M5942" s="35" t="s">
        <v>12233</v>
      </c>
      <c r="N5942" s="35" t="s">
        <v>52772</v>
      </c>
      <c r="O5942" s="35" t="s">
        <v>12234</v>
      </c>
      <c r="P5942" s="35" t="s">
        <v>35201</v>
      </c>
      <c r="Q5942" s="35" t="s">
        <v>29718</v>
      </c>
      <c r="R5942" s="35" t="s">
        <v>29748</v>
      </c>
      <c r="S5942" s="35" t="s">
        <v>12235</v>
      </c>
      <c r="T5942" s="36" t="s">
        <v>600</v>
      </c>
      <c r="U5942" s="39" t="str">
        <f>_xlfn.CONCAT(Tabel4[[#This Row],[Personnr.]],"-",Tabel4[[#This Row],[Afdeling]],"-",Tabel4[[#This Row],[ASS_Status]])</f>
        <v>27382-4270-Inactive - Payroll Eligible</v>
      </c>
    </row>
    <row r="5943" spans="13:21" x14ac:dyDescent="0.4">
      <c r="M5943" s="35" t="s">
        <v>12236</v>
      </c>
      <c r="N5943" s="35" t="s">
        <v>52773</v>
      </c>
      <c r="O5943" s="35" t="s">
        <v>12237</v>
      </c>
      <c r="P5943" s="35" t="s">
        <v>35202</v>
      </c>
      <c r="Q5943" s="35" t="s">
        <v>29718</v>
      </c>
      <c r="R5943" s="35" t="s">
        <v>29745</v>
      </c>
      <c r="S5943" s="35" t="s">
        <v>12238</v>
      </c>
      <c r="T5943" s="36" t="s">
        <v>723</v>
      </c>
      <c r="U5943" s="39" t="str">
        <f>_xlfn.CONCAT(Tabel4[[#This Row],[Personnr.]],"-",Tabel4[[#This Row],[Afdeling]],"-",Tabel4[[#This Row],[ASS_Status]])</f>
        <v>33525-6245-Inactive - Payroll Eligible</v>
      </c>
    </row>
    <row r="5944" spans="13:21" x14ac:dyDescent="0.4">
      <c r="M5944" s="35" t="s">
        <v>52774</v>
      </c>
      <c r="N5944" s="35" t="s">
        <v>52775</v>
      </c>
      <c r="O5944" s="35" t="s">
        <v>52776</v>
      </c>
      <c r="P5944" s="35" t="s">
        <v>52777</v>
      </c>
      <c r="Q5944" s="35" t="s">
        <v>29721</v>
      </c>
      <c r="R5944" s="35" t="s">
        <v>29737</v>
      </c>
      <c r="S5944" s="35" t="s">
        <v>52778</v>
      </c>
      <c r="T5944" s="36" t="s">
        <v>29702</v>
      </c>
      <c r="U5944" s="39" t="str">
        <f>_xlfn.CONCAT(Tabel4[[#This Row],[Personnr.]],"-",Tabel4[[#This Row],[Afdeling]],"-",Tabel4[[#This Row],[ASS_Status]])</f>
        <v>37084-1036-Aktiv ansættelse</v>
      </c>
    </row>
    <row r="5945" spans="13:21" ht="33.75" x14ac:dyDescent="0.4">
      <c r="M5945" s="35" t="s">
        <v>28047</v>
      </c>
      <c r="N5945" s="35" t="s">
        <v>52779</v>
      </c>
      <c r="O5945" s="35" t="s">
        <v>28048</v>
      </c>
      <c r="P5945" s="35" t="s">
        <v>35203</v>
      </c>
      <c r="Q5945" s="35" t="s">
        <v>29718</v>
      </c>
      <c r="R5945" s="35" t="s">
        <v>29745</v>
      </c>
      <c r="S5945" s="35" t="s">
        <v>28049</v>
      </c>
      <c r="T5945" s="36" t="s">
        <v>39</v>
      </c>
      <c r="U5945" s="39" t="str">
        <f>_xlfn.CONCAT(Tabel4[[#This Row],[Personnr.]],"-",Tabel4[[#This Row],[Afdeling]],"-",Tabel4[[#This Row],[ASS_Status]])</f>
        <v>34620-0132-Inactive - Payroll Eligible</v>
      </c>
    </row>
    <row r="5946" spans="13:21" ht="33.75" x14ac:dyDescent="0.4">
      <c r="M5946" s="35" t="s">
        <v>28047</v>
      </c>
      <c r="N5946" s="35"/>
      <c r="O5946" s="35"/>
      <c r="P5946" s="35" t="s">
        <v>52780</v>
      </c>
      <c r="Q5946" s="35" t="s">
        <v>29718</v>
      </c>
      <c r="R5946" s="35" t="s">
        <v>29745</v>
      </c>
      <c r="S5946" s="35" t="s">
        <v>28049</v>
      </c>
      <c r="T5946" s="36" t="s">
        <v>39</v>
      </c>
      <c r="U5946" s="39" t="str">
        <f>_xlfn.CONCAT(Tabel4[[#This Row],[Personnr.]],"-",Tabel4[[#This Row],[Afdeling]],"-",Tabel4[[#This Row],[ASS_Status]])</f>
        <v>-0132-Inactive - Payroll Eligible</v>
      </c>
    </row>
    <row r="5947" spans="13:21" x14ac:dyDescent="0.4">
      <c r="M5947" s="35" t="s">
        <v>28050</v>
      </c>
      <c r="N5947" s="35" t="s">
        <v>52781</v>
      </c>
      <c r="O5947" s="35" t="s">
        <v>28051</v>
      </c>
      <c r="P5947" s="35" t="s">
        <v>35204</v>
      </c>
      <c r="Q5947" s="35" t="s">
        <v>29721</v>
      </c>
      <c r="R5947" s="35" t="s">
        <v>31339</v>
      </c>
      <c r="S5947" s="35" t="s">
        <v>28052</v>
      </c>
      <c r="T5947" s="36" t="s">
        <v>757</v>
      </c>
      <c r="U5947" s="39" t="str">
        <f>_xlfn.CONCAT(Tabel4[[#This Row],[Personnr.]],"-",Tabel4[[#This Row],[Afdeling]],"-",Tabel4[[#This Row],[ASS_Status]])</f>
        <v>34436-7710-Aktiv ansættelse</v>
      </c>
    </row>
    <row r="5948" spans="13:21" x14ac:dyDescent="0.4">
      <c r="M5948" s="35" t="s">
        <v>12239</v>
      </c>
      <c r="N5948" s="35" t="s">
        <v>52782</v>
      </c>
      <c r="O5948" s="35" t="s">
        <v>12240</v>
      </c>
      <c r="P5948" s="35" t="s">
        <v>35205</v>
      </c>
      <c r="Q5948" s="35" t="s">
        <v>29721</v>
      </c>
      <c r="R5948" s="35" t="s">
        <v>29745</v>
      </c>
      <c r="S5948" s="35" t="s">
        <v>12241</v>
      </c>
      <c r="T5948" s="36" t="s">
        <v>39</v>
      </c>
      <c r="U5948" s="39" t="str">
        <f>_xlfn.CONCAT(Tabel4[[#This Row],[Personnr.]],"-",Tabel4[[#This Row],[Afdeling]],"-",Tabel4[[#This Row],[ASS_Status]])</f>
        <v>31088-0132-Aktiv ansættelse</v>
      </c>
    </row>
    <row r="5949" spans="13:21" x14ac:dyDescent="0.4">
      <c r="M5949" s="35" t="s">
        <v>12239</v>
      </c>
      <c r="N5949" s="35"/>
      <c r="O5949" s="35"/>
      <c r="P5949" s="35" t="s">
        <v>35206</v>
      </c>
      <c r="Q5949" s="35" t="s">
        <v>29718</v>
      </c>
      <c r="R5949" s="35" t="s">
        <v>29745</v>
      </c>
      <c r="S5949" s="35" t="s">
        <v>12241</v>
      </c>
      <c r="T5949" s="36" t="s">
        <v>39</v>
      </c>
      <c r="U5949" s="39" t="str">
        <f>_xlfn.CONCAT(Tabel4[[#This Row],[Personnr.]],"-",Tabel4[[#This Row],[Afdeling]],"-",Tabel4[[#This Row],[ASS_Status]])</f>
        <v>-0132-Inactive - Payroll Eligible</v>
      </c>
    </row>
    <row r="5950" spans="13:21" x14ac:dyDescent="0.4">
      <c r="M5950" s="35" t="s">
        <v>12239</v>
      </c>
      <c r="N5950" s="35"/>
      <c r="O5950" s="35"/>
      <c r="P5950" s="35" t="s">
        <v>35207</v>
      </c>
      <c r="Q5950" s="35" t="s">
        <v>29718</v>
      </c>
      <c r="R5950" s="35" t="s">
        <v>29745</v>
      </c>
      <c r="S5950" s="35" t="s">
        <v>12241</v>
      </c>
      <c r="T5950" s="36" t="s">
        <v>587</v>
      </c>
      <c r="U5950" s="39" t="str">
        <f>_xlfn.CONCAT(Tabel4[[#This Row],[Personnr.]],"-",Tabel4[[#This Row],[Afdeling]],"-",Tabel4[[#This Row],[ASS_Status]])</f>
        <v>-4201-Inactive - Payroll Eligible</v>
      </c>
    </row>
    <row r="5951" spans="13:21" x14ac:dyDescent="0.4">
      <c r="M5951" s="35" t="s">
        <v>12242</v>
      </c>
      <c r="N5951" s="35" t="s">
        <v>52783</v>
      </c>
      <c r="O5951" s="35" t="s">
        <v>12243</v>
      </c>
      <c r="P5951" s="35" t="s">
        <v>35208</v>
      </c>
      <c r="Q5951" s="35" t="s">
        <v>29721</v>
      </c>
      <c r="R5951" s="35" t="s">
        <v>29748</v>
      </c>
      <c r="S5951" s="35" t="s">
        <v>12244</v>
      </c>
      <c r="T5951" s="36" t="s">
        <v>358</v>
      </c>
      <c r="U5951" s="39" t="str">
        <f>_xlfn.CONCAT(Tabel4[[#This Row],[Personnr.]],"-",Tabel4[[#This Row],[Afdeling]],"-",Tabel4[[#This Row],[ASS_Status]])</f>
        <v>32191-2823-Aktiv ansættelse</v>
      </c>
    </row>
    <row r="5952" spans="13:21" x14ac:dyDescent="0.4">
      <c r="M5952" s="35" t="s">
        <v>12245</v>
      </c>
      <c r="N5952" s="35" t="s">
        <v>52784</v>
      </c>
      <c r="O5952" s="35" t="s">
        <v>12246</v>
      </c>
      <c r="P5952" s="35" t="s">
        <v>35209</v>
      </c>
      <c r="Q5952" s="35" t="s">
        <v>29721</v>
      </c>
      <c r="R5952" s="35" t="s">
        <v>29761</v>
      </c>
      <c r="S5952" s="35" t="s">
        <v>12247</v>
      </c>
      <c r="T5952" s="36" t="s">
        <v>161</v>
      </c>
      <c r="U5952" s="39" t="str">
        <f>_xlfn.CONCAT(Tabel4[[#This Row],[Personnr.]],"-",Tabel4[[#This Row],[Afdeling]],"-",Tabel4[[#This Row],[ASS_Status]])</f>
        <v>33649-2305-Aktiv ansættelse</v>
      </c>
    </row>
    <row r="5953" spans="13:21" x14ac:dyDescent="0.4">
      <c r="M5953" s="35" t="s">
        <v>52785</v>
      </c>
      <c r="N5953" s="35" t="s">
        <v>52786</v>
      </c>
      <c r="O5953" s="35" t="s">
        <v>52787</v>
      </c>
      <c r="P5953" s="35" t="s">
        <v>52788</v>
      </c>
      <c r="Q5953" s="35" t="s">
        <v>29721</v>
      </c>
      <c r="R5953" s="35" t="s">
        <v>29754</v>
      </c>
      <c r="S5953" s="35" t="s">
        <v>52789</v>
      </c>
      <c r="T5953" s="36" t="s">
        <v>581</v>
      </c>
      <c r="U5953" s="39" t="str">
        <f>_xlfn.CONCAT(Tabel4[[#This Row],[Personnr.]],"-",Tabel4[[#This Row],[Afdeling]],"-",Tabel4[[#This Row],[ASS_Status]])</f>
        <v>37273-4140-Aktiv ansættelse</v>
      </c>
    </row>
    <row r="5954" spans="13:21" x14ac:dyDescent="0.4">
      <c r="M5954" s="35" t="s">
        <v>44846</v>
      </c>
      <c r="N5954" s="35" t="s">
        <v>52790</v>
      </c>
      <c r="O5954" s="35" t="s">
        <v>44847</v>
      </c>
      <c r="P5954" s="35" t="s">
        <v>43291</v>
      </c>
      <c r="Q5954" s="35" t="s">
        <v>29718</v>
      </c>
      <c r="R5954" s="35" t="s">
        <v>29745</v>
      </c>
      <c r="S5954" s="35" t="s">
        <v>43292</v>
      </c>
      <c r="T5954" s="36" t="s">
        <v>586</v>
      </c>
      <c r="U5954" s="39" t="str">
        <f>_xlfn.CONCAT(Tabel4[[#This Row],[Personnr.]],"-",Tabel4[[#This Row],[Afdeling]],"-",Tabel4[[#This Row],[ASS_Status]])</f>
        <v>35620-4200-Inactive - Payroll Eligible</v>
      </c>
    </row>
    <row r="5955" spans="13:21" ht="33.75" x14ac:dyDescent="0.4">
      <c r="M5955" s="35" t="s">
        <v>44848</v>
      </c>
      <c r="N5955" s="35" t="s">
        <v>52791</v>
      </c>
      <c r="O5955" s="35" t="s">
        <v>44849</v>
      </c>
      <c r="P5955" s="35" t="s">
        <v>43293</v>
      </c>
      <c r="Q5955" s="35" t="s">
        <v>29718</v>
      </c>
      <c r="R5955" s="35" t="s">
        <v>29745</v>
      </c>
      <c r="S5955" s="35" t="s">
        <v>43294</v>
      </c>
      <c r="T5955" s="36" t="s">
        <v>586</v>
      </c>
      <c r="U5955" s="39" t="str">
        <f>_xlfn.CONCAT(Tabel4[[#This Row],[Personnr.]],"-",Tabel4[[#This Row],[Afdeling]],"-",Tabel4[[#This Row],[ASS_Status]])</f>
        <v>35900-4200-Inactive - Payroll Eligible</v>
      </c>
    </row>
    <row r="5956" spans="13:21" ht="33.75" x14ac:dyDescent="0.4">
      <c r="M5956" s="35" t="s">
        <v>44848</v>
      </c>
      <c r="N5956" s="35"/>
      <c r="O5956" s="35"/>
      <c r="P5956" s="35" t="s">
        <v>52792</v>
      </c>
      <c r="Q5956" s="35" t="s">
        <v>29721</v>
      </c>
      <c r="R5956" s="35" t="s">
        <v>29748</v>
      </c>
      <c r="S5956" s="35" t="s">
        <v>43294</v>
      </c>
      <c r="T5956" s="36" t="s">
        <v>592</v>
      </c>
      <c r="U5956" s="39" t="str">
        <f>_xlfn.CONCAT(Tabel4[[#This Row],[Personnr.]],"-",Tabel4[[#This Row],[Afdeling]],"-",Tabel4[[#This Row],[ASS_Status]])</f>
        <v>-4233-Aktiv ansættelse</v>
      </c>
    </row>
    <row r="5957" spans="13:21" ht="33.75" x14ac:dyDescent="0.4">
      <c r="M5957" s="35" t="s">
        <v>12248</v>
      </c>
      <c r="N5957" s="35" t="s">
        <v>52793</v>
      </c>
      <c r="O5957" s="35" t="s">
        <v>12249</v>
      </c>
      <c r="P5957" s="35" t="s">
        <v>35210</v>
      </c>
      <c r="Q5957" s="35" t="s">
        <v>29718</v>
      </c>
      <c r="R5957" s="35" t="s">
        <v>29754</v>
      </c>
      <c r="S5957" s="35" t="s">
        <v>12250</v>
      </c>
      <c r="T5957" s="36" t="s">
        <v>761</v>
      </c>
      <c r="U5957" s="39" t="str">
        <f>_xlfn.CONCAT(Tabel4[[#This Row],[Personnr.]],"-",Tabel4[[#This Row],[Afdeling]],"-",Tabel4[[#This Row],[ASS_Status]])</f>
        <v>33981-7750-Inactive - Payroll Eligible</v>
      </c>
    </row>
    <row r="5958" spans="13:21" ht="33.75" x14ac:dyDescent="0.4">
      <c r="M5958" s="35" t="s">
        <v>12248</v>
      </c>
      <c r="N5958" s="35"/>
      <c r="O5958" s="35"/>
      <c r="P5958" s="35" t="s">
        <v>52794</v>
      </c>
      <c r="Q5958" s="35" t="s">
        <v>29721</v>
      </c>
      <c r="R5958" s="35" t="s">
        <v>29745</v>
      </c>
      <c r="S5958" s="35" t="s">
        <v>12250</v>
      </c>
      <c r="T5958" s="36" t="s">
        <v>577</v>
      </c>
      <c r="U5958" s="39" t="str">
        <f>_xlfn.CONCAT(Tabel4[[#This Row],[Personnr.]],"-",Tabel4[[#This Row],[Afdeling]],"-",Tabel4[[#This Row],[ASS_Status]])</f>
        <v>-4110-Aktiv ansættelse</v>
      </c>
    </row>
    <row r="5959" spans="13:21" ht="33.75" x14ac:dyDescent="0.4">
      <c r="M5959" s="35" t="s">
        <v>12251</v>
      </c>
      <c r="N5959" s="35" t="s">
        <v>52795</v>
      </c>
      <c r="O5959" s="35" t="s">
        <v>12252</v>
      </c>
      <c r="P5959" s="35" t="s">
        <v>35211</v>
      </c>
      <c r="Q5959" s="35" t="s">
        <v>29718</v>
      </c>
      <c r="R5959" s="35" t="s">
        <v>29754</v>
      </c>
      <c r="S5959" s="35" t="s">
        <v>12253</v>
      </c>
      <c r="T5959" s="36" t="s">
        <v>442</v>
      </c>
      <c r="U5959" s="39" t="str">
        <f>_xlfn.CONCAT(Tabel4[[#This Row],[Personnr.]],"-",Tabel4[[#This Row],[Afdeling]],"-",Tabel4[[#This Row],[ASS_Status]])</f>
        <v>20233-3080-Inactive - Payroll Eligible</v>
      </c>
    </row>
    <row r="5960" spans="13:21" x14ac:dyDescent="0.4">
      <c r="M5960" s="35" t="s">
        <v>12254</v>
      </c>
      <c r="N5960" s="35" t="s">
        <v>52796</v>
      </c>
      <c r="O5960" s="35" t="s">
        <v>12255</v>
      </c>
      <c r="P5960" s="35" t="s">
        <v>35212</v>
      </c>
      <c r="Q5960" s="35" t="s">
        <v>29718</v>
      </c>
      <c r="R5960" s="35" t="s">
        <v>29754</v>
      </c>
      <c r="S5960" s="35" t="s">
        <v>12256</v>
      </c>
      <c r="T5960" s="36" t="s">
        <v>757</v>
      </c>
      <c r="U5960" s="39" t="str">
        <f>_xlfn.CONCAT(Tabel4[[#This Row],[Personnr.]],"-",Tabel4[[#This Row],[Afdeling]],"-",Tabel4[[#This Row],[ASS_Status]])</f>
        <v>30034-7710-Inactive - Payroll Eligible</v>
      </c>
    </row>
    <row r="5961" spans="13:21" x14ac:dyDescent="0.4">
      <c r="M5961" s="35" t="s">
        <v>12254</v>
      </c>
      <c r="N5961" s="35"/>
      <c r="O5961" s="35"/>
      <c r="P5961" s="35" t="s">
        <v>35213</v>
      </c>
      <c r="Q5961" s="35" t="s">
        <v>29718</v>
      </c>
      <c r="R5961" s="35" t="s">
        <v>29745</v>
      </c>
      <c r="S5961" s="35" t="s">
        <v>12256</v>
      </c>
      <c r="T5961" s="36" t="s">
        <v>757</v>
      </c>
      <c r="U5961" s="39" t="str">
        <f>_xlfn.CONCAT(Tabel4[[#This Row],[Personnr.]],"-",Tabel4[[#This Row],[Afdeling]],"-",Tabel4[[#This Row],[ASS_Status]])</f>
        <v>-7710-Inactive - Payroll Eligible</v>
      </c>
    </row>
    <row r="5962" spans="13:21" x14ac:dyDescent="0.4">
      <c r="M5962" s="35" t="s">
        <v>12254</v>
      </c>
      <c r="N5962" s="35"/>
      <c r="O5962" s="35"/>
      <c r="P5962" s="35" t="s">
        <v>35214</v>
      </c>
      <c r="Q5962" s="35" t="s">
        <v>29718</v>
      </c>
      <c r="R5962" s="35" t="s">
        <v>29754</v>
      </c>
      <c r="S5962" s="35" t="s">
        <v>12256</v>
      </c>
      <c r="T5962" s="36" t="s">
        <v>718</v>
      </c>
      <c r="U5962" s="39" t="str">
        <f>_xlfn.CONCAT(Tabel4[[#This Row],[Personnr.]],"-",Tabel4[[#This Row],[Afdeling]],"-",Tabel4[[#This Row],[ASS_Status]])</f>
        <v>-6213-Inactive - Payroll Eligible</v>
      </c>
    </row>
    <row r="5963" spans="13:21" ht="33.75" x14ac:dyDescent="0.4">
      <c r="M5963" s="35" t="s">
        <v>12257</v>
      </c>
      <c r="N5963" s="35" t="s">
        <v>52797</v>
      </c>
      <c r="O5963" s="35" t="s">
        <v>12258</v>
      </c>
      <c r="P5963" s="35" t="s">
        <v>35215</v>
      </c>
      <c r="Q5963" s="35" t="s">
        <v>29718</v>
      </c>
      <c r="R5963" s="35" t="s">
        <v>29745</v>
      </c>
      <c r="S5963" s="35" t="s">
        <v>12259</v>
      </c>
      <c r="T5963" s="36" t="s">
        <v>39</v>
      </c>
      <c r="U5963" s="39" t="str">
        <f>_xlfn.CONCAT(Tabel4[[#This Row],[Personnr.]],"-",Tabel4[[#This Row],[Afdeling]],"-",Tabel4[[#This Row],[ASS_Status]])</f>
        <v>29729-0132-Inactive - Payroll Eligible</v>
      </c>
    </row>
    <row r="5964" spans="13:21" ht="33.75" x14ac:dyDescent="0.4">
      <c r="M5964" s="35" t="s">
        <v>12257</v>
      </c>
      <c r="N5964" s="35"/>
      <c r="O5964" s="35"/>
      <c r="P5964" s="35" t="s">
        <v>35216</v>
      </c>
      <c r="Q5964" s="35" t="s">
        <v>29718</v>
      </c>
      <c r="R5964" s="35" t="s">
        <v>29745</v>
      </c>
      <c r="S5964" s="35" t="s">
        <v>12259</v>
      </c>
      <c r="T5964" s="36" t="s">
        <v>39</v>
      </c>
      <c r="U5964" s="39" t="str">
        <f>_xlfn.CONCAT(Tabel4[[#This Row],[Personnr.]],"-",Tabel4[[#This Row],[Afdeling]],"-",Tabel4[[#This Row],[ASS_Status]])</f>
        <v>-0132-Inactive - Payroll Eligible</v>
      </c>
    </row>
    <row r="5965" spans="13:21" ht="33.75" x14ac:dyDescent="0.4">
      <c r="M5965" s="35" t="s">
        <v>12257</v>
      </c>
      <c r="N5965" s="35"/>
      <c r="O5965" s="35"/>
      <c r="P5965" s="35" t="s">
        <v>43295</v>
      </c>
      <c r="Q5965" s="35" t="s">
        <v>29718</v>
      </c>
      <c r="R5965" s="35" t="s">
        <v>29745</v>
      </c>
      <c r="S5965" s="35" t="s">
        <v>12259</v>
      </c>
      <c r="T5965" s="36" t="s">
        <v>39</v>
      </c>
      <c r="U5965" s="39" t="str">
        <f>_xlfn.CONCAT(Tabel4[[#This Row],[Personnr.]],"-",Tabel4[[#This Row],[Afdeling]],"-",Tabel4[[#This Row],[ASS_Status]])</f>
        <v>-0132-Inactive - Payroll Eligible</v>
      </c>
    </row>
    <row r="5966" spans="13:21" ht="33.75" x14ac:dyDescent="0.4">
      <c r="M5966" s="35" t="s">
        <v>12257</v>
      </c>
      <c r="N5966" s="35"/>
      <c r="O5966" s="35"/>
      <c r="P5966" s="35" t="s">
        <v>35217</v>
      </c>
      <c r="Q5966" s="35" t="s">
        <v>29718</v>
      </c>
      <c r="R5966" s="35" t="s">
        <v>29745</v>
      </c>
      <c r="S5966" s="35" t="s">
        <v>12259</v>
      </c>
      <c r="T5966" s="36" t="s">
        <v>39</v>
      </c>
      <c r="U5966" s="39" t="str">
        <f>_xlfn.CONCAT(Tabel4[[#This Row],[Personnr.]],"-",Tabel4[[#This Row],[Afdeling]],"-",Tabel4[[#This Row],[ASS_Status]])</f>
        <v>-0132-Inactive - Payroll Eligible</v>
      </c>
    </row>
    <row r="5967" spans="13:21" ht="45" x14ac:dyDescent="0.4">
      <c r="M5967" s="35" t="s">
        <v>12260</v>
      </c>
      <c r="N5967" s="35" t="s">
        <v>52798</v>
      </c>
      <c r="O5967" s="35" t="s">
        <v>12261</v>
      </c>
      <c r="P5967" s="35" t="s">
        <v>35218</v>
      </c>
      <c r="Q5967" s="35" t="s">
        <v>29718</v>
      </c>
      <c r="R5967" s="35" t="s">
        <v>29745</v>
      </c>
      <c r="S5967" s="35" t="s">
        <v>12262</v>
      </c>
      <c r="T5967" s="36" t="s">
        <v>726</v>
      </c>
      <c r="U5967" s="39" t="str">
        <f>_xlfn.CONCAT(Tabel4[[#This Row],[Personnr.]],"-",Tabel4[[#This Row],[Afdeling]],"-",Tabel4[[#This Row],[ASS_Status]])</f>
        <v>30486-6271-Inactive - Payroll Eligible</v>
      </c>
    </row>
    <row r="5968" spans="13:21" ht="33.75" x14ac:dyDescent="0.4">
      <c r="M5968" s="35" t="s">
        <v>28053</v>
      </c>
      <c r="N5968" s="35" t="s">
        <v>52799</v>
      </c>
      <c r="O5968" s="35" t="s">
        <v>28054</v>
      </c>
      <c r="P5968" s="35" t="s">
        <v>35219</v>
      </c>
      <c r="Q5968" s="35" t="s">
        <v>29718</v>
      </c>
      <c r="R5968" s="35" t="s">
        <v>29745</v>
      </c>
      <c r="S5968" s="35" t="s">
        <v>28055</v>
      </c>
      <c r="T5968" s="36" t="s">
        <v>723</v>
      </c>
      <c r="U5968" s="39" t="str">
        <f>_xlfn.CONCAT(Tabel4[[#This Row],[Personnr.]],"-",Tabel4[[#This Row],[Afdeling]],"-",Tabel4[[#This Row],[ASS_Status]])</f>
        <v>34799-6245-Inactive - Payroll Eligible</v>
      </c>
    </row>
    <row r="5969" spans="13:21" x14ac:dyDescent="0.4">
      <c r="M5969" s="35" t="s">
        <v>12263</v>
      </c>
      <c r="N5969" s="35" t="s">
        <v>52800</v>
      </c>
      <c r="O5969" s="35" t="s">
        <v>12264</v>
      </c>
      <c r="P5969" s="35" t="s">
        <v>35220</v>
      </c>
      <c r="Q5969" s="35" t="s">
        <v>29718</v>
      </c>
      <c r="R5969" s="35" t="s">
        <v>30819</v>
      </c>
      <c r="S5969" s="35" t="s">
        <v>12265</v>
      </c>
      <c r="T5969" s="36" t="s">
        <v>252</v>
      </c>
      <c r="U5969" s="39" t="str">
        <f>_xlfn.CONCAT(Tabel4[[#This Row],[Personnr.]],"-",Tabel4[[#This Row],[Afdeling]],"-",Tabel4[[#This Row],[ASS_Status]])</f>
        <v>2803-2542-Inactive - Payroll Eligible</v>
      </c>
    </row>
    <row r="5970" spans="13:21" x14ac:dyDescent="0.4">
      <c r="M5970" s="35" t="s">
        <v>12266</v>
      </c>
      <c r="N5970" s="35" t="s">
        <v>52801</v>
      </c>
      <c r="O5970" s="35" t="s">
        <v>12267</v>
      </c>
      <c r="P5970" s="35" t="s">
        <v>35221</v>
      </c>
      <c r="Q5970" s="35" t="s">
        <v>29721</v>
      </c>
      <c r="R5970" s="35" t="s">
        <v>30005</v>
      </c>
      <c r="S5970" s="35" t="s">
        <v>12268</v>
      </c>
      <c r="T5970" s="36" t="s">
        <v>866</v>
      </c>
      <c r="U5970" s="39" t="str">
        <f>_xlfn.CONCAT(Tabel4[[#This Row],[Personnr.]],"-",Tabel4[[#This Row],[Afdeling]],"-",Tabel4[[#This Row],[ASS_Status]])</f>
        <v>1803-8645-Aktiv ansættelse</v>
      </c>
    </row>
    <row r="5971" spans="13:21" x14ac:dyDescent="0.4">
      <c r="M5971" s="35" t="s">
        <v>12269</v>
      </c>
      <c r="N5971" s="35" t="s">
        <v>52802</v>
      </c>
      <c r="O5971" s="35" t="s">
        <v>12270</v>
      </c>
      <c r="P5971" s="35" t="s">
        <v>35222</v>
      </c>
      <c r="Q5971" s="35" t="s">
        <v>29721</v>
      </c>
      <c r="R5971" s="35" t="s">
        <v>35223</v>
      </c>
      <c r="S5971" s="35" t="s">
        <v>12271</v>
      </c>
      <c r="T5971" s="36" t="s">
        <v>738</v>
      </c>
      <c r="U5971" s="39" t="str">
        <f>_xlfn.CONCAT(Tabel4[[#This Row],[Personnr.]],"-",Tabel4[[#This Row],[Afdeling]],"-",Tabel4[[#This Row],[ASS_Status]])</f>
        <v>12282-6500-Aktiv ansættelse</v>
      </c>
    </row>
    <row r="5972" spans="13:21" x14ac:dyDescent="0.4">
      <c r="M5972" s="35" t="s">
        <v>12272</v>
      </c>
      <c r="N5972" s="35" t="s">
        <v>52803</v>
      </c>
      <c r="O5972" s="35" t="s">
        <v>12273</v>
      </c>
      <c r="P5972" s="35" t="s">
        <v>35224</v>
      </c>
      <c r="Q5972" s="35" t="s">
        <v>29721</v>
      </c>
      <c r="R5972" s="35" t="s">
        <v>29729</v>
      </c>
      <c r="S5972" s="35" t="s">
        <v>12274</v>
      </c>
      <c r="T5972" s="36" t="s">
        <v>35</v>
      </c>
      <c r="U5972" s="39" t="str">
        <f>_xlfn.CONCAT(Tabel4[[#This Row],[Personnr.]],"-",Tabel4[[#This Row],[Afdeling]],"-",Tabel4[[#This Row],[ASS_Status]])</f>
        <v>10894-0120-Aktiv ansættelse</v>
      </c>
    </row>
    <row r="5973" spans="13:21" x14ac:dyDescent="0.4">
      <c r="M5973" s="35" t="s">
        <v>12275</v>
      </c>
      <c r="N5973" s="35" t="s">
        <v>52804</v>
      </c>
      <c r="O5973" s="35" t="s">
        <v>12276</v>
      </c>
      <c r="P5973" s="35" t="s">
        <v>35225</v>
      </c>
      <c r="Q5973" s="35" t="s">
        <v>29721</v>
      </c>
      <c r="R5973" s="35" t="s">
        <v>30036</v>
      </c>
      <c r="S5973" s="35" t="s">
        <v>12277</v>
      </c>
      <c r="T5973" s="36" t="s">
        <v>550</v>
      </c>
      <c r="U5973" s="39" t="str">
        <f>_xlfn.CONCAT(Tabel4[[#This Row],[Personnr.]],"-",Tabel4[[#This Row],[Afdeling]],"-",Tabel4[[#This Row],[ASS_Status]])</f>
        <v>13443-3452-Aktiv ansættelse</v>
      </c>
    </row>
    <row r="5974" spans="13:21" x14ac:dyDescent="0.4">
      <c r="M5974" s="35" t="s">
        <v>12278</v>
      </c>
      <c r="N5974" s="35" t="s">
        <v>52805</v>
      </c>
      <c r="O5974" s="35" t="s">
        <v>12279</v>
      </c>
      <c r="P5974" s="35" t="s">
        <v>35226</v>
      </c>
      <c r="Q5974" s="35" t="s">
        <v>29721</v>
      </c>
      <c r="R5974" s="35" t="s">
        <v>29748</v>
      </c>
      <c r="S5974" s="35" t="s">
        <v>12280</v>
      </c>
      <c r="T5974" s="36" t="s">
        <v>592</v>
      </c>
      <c r="U5974" s="39" t="str">
        <f>_xlfn.CONCAT(Tabel4[[#This Row],[Personnr.]],"-",Tabel4[[#This Row],[Afdeling]],"-",Tabel4[[#This Row],[ASS_Status]])</f>
        <v>32808-4233-Aktiv ansættelse</v>
      </c>
    </row>
    <row r="5975" spans="13:21" ht="33.75" x14ac:dyDescent="0.4">
      <c r="M5975" s="35" t="s">
        <v>12281</v>
      </c>
      <c r="N5975" s="35" t="s">
        <v>52806</v>
      </c>
      <c r="O5975" s="35" t="s">
        <v>12282</v>
      </c>
      <c r="P5975" s="35" t="s">
        <v>35227</v>
      </c>
      <c r="Q5975" s="35" t="s">
        <v>29721</v>
      </c>
      <c r="R5975" s="35" t="s">
        <v>30819</v>
      </c>
      <c r="S5975" s="35" t="s">
        <v>12283</v>
      </c>
      <c r="T5975" s="36" t="s">
        <v>248</v>
      </c>
      <c r="U5975" s="39" t="str">
        <f>_xlfn.CONCAT(Tabel4[[#This Row],[Personnr.]],"-",Tabel4[[#This Row],[Afdeling]],"-",Tabel4[[#This Row],[ASS_Status]])</f>
        <v>2804-2522-Aktiv ansættelse</v>
      </c>
    </row>
    <row r="5976" spans="13:21" ht="33.75" x14ac:dyDescent="0.4">
      <c r="M5976" s="35" t="s">
        <v>12284</v>
      </c>
      <c r="N5976" s="35" t="s">
        <v>52807</v>
      </c>
      <c r="O5976" s="35" t="s">
        <v>12285</v>
      </c>
      <c r="P5976" s="35" t="s">
        <v>35228</v>
      </c>
      <c r="Q5976" s="35" t="s">
        <v>29718</v>
      </c>
      <c r="R5976" s="35" t="s">
        <v>29844</v>
      </c>
      <c r="S5976" s="35" t="s">
        <v>12286</v>
      </c>
      <c r="T5976" s="36" t="s">
        <v>379</v>
      </c>
      <c r="U5976" s="39" t="str">
        <f>_xlfn.CONCAT(Tabel4[[#This Row],[Personnr.]],"-",Tabel4[[#This Row],[Afdeling]],"-",Tabel4[[#This Row],[ASS_Status]])</f>
        <v>33040-2901-Inactive - Payroll Eligible</v>
      </c>
    </row>
    <row r="5977" spans="13:21" ht="45" x14ac:dyDescent="0.4">
      <c r="M5977" s="35" t="s">
        <v>52808</v>
      </c>
      <c r="N5977" s="35" t="s">
        <v>52809</v>
      </c>
      <c r="O5977" s="35" t="s">
        <v>52810</v>
      </c>
      <c r="P5977" s="35" t="s">
        <v>52811</v>
      </c>
      <c r="Q5977" s="35" t="s">
        <v>29718</v>
      </c>
      <c r="R5977" s="35" t="s">
        <v>29745</v>
      </c>
      <c r="S5977" s="35" t="s">
        <v>52812</v>
      </c>
      <c r="T5977" s="36" t="s">
        <v>726</v>
      </c>
      <c r="U5977" s="39" t="str">
        <f>_xlfn.CONCAT(Tabel4[[#This Row],[Personnr.]],"-",Tabel4[[#This Row],[Afdeling]],"-",Tabel4[[#This Row],[ASS_Status]])</f>
        <v>37011-6271-Inactive - Payroll Eligible</v>
      </c>
    </row>
    <row r="5978" spans="13:21" ht="33.75" x14ac:dyDescent="0.4">
      <c r="M5978" s="35" t="s">
        <v>12287</v>
      </c>
      <c r="N5978" s="35" t="s">
        <v>52813</v>
      </c>
      <c r="O5978" s="35" t="s">
        <v>12288</v>
      </c>
      <c r="P5978" s="35" t="s">
        <v>35229</v>
      </c>
      <c r="Q5978" s="35" t="s">
        <v>29721</v>
      </c>
      <c r="R5978" s="35" t="s">
        <v>29965</v>
      </c>
      <c r="S5978" s="35" t="s">
        <v>12289</v>
      </c>
      <c r="T5978" s="36" t="s">
        <v>718</v>
      </c>
      <c r="U5978" s="39" t="str">
        <f>_xlfn.CONCAT(Tabel4[[#This Row],[Personnr.]],"-",Tabel4[[#This Row],[Afdeling]],"-",Tabel4[[#This Row],[ASS_Status]])</f>
        <v>33160-6213-Aktiv ansættelse</v>
      </c>
    </row>
    <row r="5979" spans="13:21" x14ac:dyDescent="0.4">
      <c r="M5979" s="35" t="s">
        <v>12290</v>
      </c>
      <c r="N5979" s="35" t="s">
        <v>52814</v>
      </c>
      <c r="O5979" s="35" t="s">
        <v>12291</v>
      </c>
      <c r="P5979" s="35" t="s">
        <v>35230</v>
      </c>
      <c r="Q5979" s="35" t="s">
        <v>29718</v>
      </c>
      <c r="R5979" s="35" t="s">
        <v>29737</v>
      </c>
      <c r="S5979" s="35" t="s">
        <v>12292</v>
      </c>
      <c r="T5979" s="36" t="s">
        <v>168</v>
      </c>
      <c r="U5979" s="39" t="str">
        <f>_xlfn.CONCAT(Tabel4[[#This Row],[Personnr.]],"-",Tabel4[[#This Row],[Afdeling]],"-",Tabel4[[#This Row],[ASS_Status]])</f>
        <v>31403-2336-Inactive - Payroll Eligible</v>
      </c>
    </row>
    <row r="5980" spans="13:21" x14ac:dyDescent="0.4">
      <c r="M5980" s="35" t="s">
        <v>35231</v>
      </c>
      <c r="N5980" s="35" t="s">
        <v>52815</v>
      </c>
      <c r="O5980" s="35" t="s">
        <v>35232</v>
      </c>
      <c r="P5980" s="35" t="s">
        <v>35233</v>
      </c>
      <c r="Q5980" s="35" t="s">
        <v>29721</v>
      </c>
      <c r="R5980" s="35" t="s">
        <v>29737</v>
      </c>
      <c r="S5980" s="35" t="s">
        <v>35234</v>
      </c>
      <c r="T5980" s="36" t="s">
        <v>45667</v>
      </c>
      <c r="U5980" s="39" t="str">
        <f>_xlfn.CONCAT(Tabel4[[#This Row],[Personnr.]],"-",Tabel4[[#This Row],[Afdeling]],"-",Tabel4[[#This Row],[ASS_Status]])</f>
        <v>35337-2922-Aktiv ansættelse</v>
      </c>
    </row>
    <row r="5981" spans="13:21" ht="33.75" x14ac:dyDescent="0.4">
      <c r="M5981" s="35" t="s">
        <v>12293</v>
      </c>
      <c r="N5981" s="35" t="s">
        <v>52816</v>
      </c>
      <c r="O5981" s="35" t="s">
        <v>12294</v>
      </c>
      <c r="P5981" s="35" t="s">
        <v>35235</v>
      </c>
      <c r="Q5981" s="35" t="s">
        <v>29721</v>
      </c>
      <c r="R5981" s="35" t="s">
        <v>29748</v>
      </c>
      <c r="S5981" s="35" t="s">
        <v>12295</v>
      </c>
      <c r="T5981" s="36" t="s">
        <v>611</v>
      </c>
      <c r="U5981" s="39" t="str">
        <f>_xlfn.CONCAT(Tabel4[[#This Row],[Personnr.]],"-",Tabel4[[#This Row],[Afdeling]],"-",Tabel4[[#This Row],[ASS_Status]])</f>
        <v>24846-4291-Aktiv ansættelse</v>
      </c>
    </row>
    <row r="5982" spans="13:21" x14ac:dyDescent="0.4">
      <c r="M5982" s="35" t="s">
        <v>12296</v>
      </c>
      <c r="N5982" s="35" t="s">
        <v>52817</v>
      </c>
      <c r="O5982" s="35" t="s">
        <v>12297</v>
      </c>
      <c r="P5982" s="35" t="s">
        <v>35236</v>
      </c>
      <c r="Q5982" s="35" t="s">
        <v>29718</v>
      </c>
      <c r="R5982" s="35" t="s">
        <v>29754</v>
      </c>
      <c r="S5982" s="35" t="s">
        <v>12298</v>
      </c>
      <c r="T5982" s="36" t="s">
        <v>76</v>
      </c>
      <c r="U5982" s="39" t="str">
        <f>_xlfn.CONCAT(Tabel4[[#This Row],[Personnr.]],"-",Tabel4[[#This Row],[Afdeling]],"-",Tabel4[[#This Row],[ASS_Status]])</f>
        <v>29347-1100-Inactive - Payroll Eligible</v>
      </c>
    </row>
    <row r="5983" spans="13:21" x14ac:dyDescent="0.4">
      <c r="M5983" s="35" t="s">
        <v>12296</v>
      </c>
      <c r="N5983" s="35"/>
      <c r="O5983" s="35"/>
      <c r="P5983" s="35" t="s">
        <v>35237</v>
      </c>
      <c r="Q5983" s="35" t="s">
        <v>29718</v>
      </c>
      <c r="R5983" s="35" t="s">
        <v>29844</v>
      </c>
      <c r="S5983" s="35" t="s">
        <v>12298</v>
      </c>
      <c r="T5983" s="36" t="s">
        <v>76</v>
      </c>
      <c r="U5983" s="39" t="str">
        <f>_xlfn.CONCAT(Tabel4[[#This Row],[Personnr.]],"-",Tabel4[[#This Row],[Afdeling]],"-",Tabel4[[#This Row],[ASS_Status]])</f>
        <v>-1100-Inactive - Payroll Eligible</v>
      </c>
    </row>
    <row r="5984" spans="13:21" ht="33.75" x14ac:dyDescent="0.4">
      <c r="M5984" s="35" t="s">
        <v>12299</v>
      </c>
      <c r="N5984" s="35" t="s">
        <v>52818</v>
      </c>
      <c r="O5984" s="35" t="s">
        <v>12300</v>
      </c>
      <c r="P5984" s="35" t="s">
        <v>35238</v>
      </c>
      <c r="Q5984" s="35" t="s">
        <v>29718</v>
      </c>
      <c r="R5984" s="35" t="s">
        <v>29748</v>
      </c>
      <c r="S5984" s="35" t="s">
        <v>12301</v>
      </c>
      <c r="T5984" s="36" t="s">
        <v>148</v>
      </c>
      <c r="U5984" s="39" t="str">
        <f>_xlfn.CONCAT(Tabel4[[#This Row],[Personnr.]],"-",Tabel4[[#This Row],[Afdeling]],"-",Tabel4[[#This Row],[ASS_Status]])</f>
        <v>18024-2280-Inactive - Payroll Eligible</v>
      </c>
    </row>
    <row r="5985" spans="13:21" x14ac:dyDescent="0.4">
      <c r="M5985" s="35" t="s">
        <v>12302</v>
      </c>
      <c r="N5985" s="35" t="s">
        <v>52819</v>
      </c>
      <c r="O5985" s="35" t="s">
        <v>12303</v>
      </c>
      <c r="P5985" s="35" t="s">
        <v>35239</v>
      </c>
      <c r="Q5985" s="35" t="s">
        <v>29718</v>
      </c>
      <c r="R5985" s="35" t="s">
        <v>29817</v>
      </c>
      <c r="S5985" s="35" t="s">
        <v>12304</v>
      </c>
      <c r="T5985" s="36" t="s">
        <v>87</v>
      </c>
      <c r="U5985" s="39" t="str">
        <f>_xlfn.CONCAT(Tabel4[[#This Row],[Personnr.]],"-",Tabel4[[#This Row],[Afdeling]],"-",Tabel4[[#This Row],[ASS_Status]])</f>
        <v>33795-1125-Inactive - Payroll Eligible</v>
      </c>
    </row>
    <row r="5986" spans="13:21" ht="33.75" x14ac:dyDescent="0.4">
      <c r="M5986" s="35" t="s">
        <v>12305</v>
      </c>
      <c r="N5986" s="35" t="s">
        <v>52820</v>
      </c>
      <c r="O5986" s="35" t="s">
        <v>12306</v>
      </c>
      <c r="P5986" s="35" t="s">
        <v>35240</v>
      </c>
      <c r="Q5986" s="35" t="s">
        <v>29718</v>
      </c>
      <c r="R5986" s="35" t="s">
        <v>29748</v>
      </c>
      <c r="S5986" s="35" t="s">
        <v>12307</v>
      </c>
      <c r="T5986" s="36" t="s">
        <v>188</v>
      </c>
      <c r="U5986" s="39" t="str">
        <f>_xlfn.CONCAT(Tabel4[[#This Row],[Personnr.]],"-",Tabel4[[#This Row],[Afdeling]],"-",Tabel4[[#This Row],[ASS_Status]])</f>
        <v>25223-2405-Inactive - Payroll Eligible</v>
      </c>
    </row>
    <row r="5987" spans="13:21" ht="33.75" x14ac:dyDescent="0.4">
      <c r="M5987" s="35" t="s">
        <v>12305</v>
      </c>
      <c r="N5987" s="35"/>
      <c r="O5987" s="35" t="s">
        <v>12308</v>
      </c>
      <c r="P5987" s="35" t="s">
        <v>35241</v>
      </c>
      <c r="Q5987" s="35" t="s">
        <v>29718</v>
      </c>
      <c r="R5987" s="35" t="s">
        <v>29748</v>
      </c>
      <c r="S5987" s="35" t="s">
        <v>12307</v>
      </c>
      <c r="T5987" s="36" t="s">
        <v>188</v>
      </c>
      <c r="U5987" s="39" t="str">
        <f>_xlfn.CONCAT(Tabel4[[#This Row],[Personnr.]],"-",Tabel4[[#This Row],[Afdeling]],"-",Tabel4[[#This Row],[ASS_Status]])</f>
        <v>32888-2405-Inactive - Payroll Eligible</v>
      </c>
    </row>
    <row r="5988" spans="13:21" x14ac:dyDescent="0.4">
      <c r="M5988" s="35" t="s">
        <v>12309</v>
      </c>
      <c r="N5988" s="35" t="s">
        <v>52821</v>
      </c>
      <c r="O5988" s="35" t="s">
        <v>12310</v>
      </c>
      <c r="P5988" s="35" t="s">
        <v>35242</v>
      </c>
      <c r="Q5988" s="35" t="s">
        <v>29718</v>
      </c>
      <c r="R5988" s="35" t="s">
        <v>29754</v>
      </c>
      <c r="S5988" s="35" t="s">
        <v>12311</v>
      </c>
      <c r="T5988" s="36" t="s">
        <v>758</v>
      </c>
      <c r="U5988" s="39" t="str">
        <f>_xlfn.CONCAT(Tabel4[[#This Row],[Personnr.]],"-",Tabel4[[#This Row],[Afdeling]],"-",Tabel4[[#This Row],[ASS_Status]])</f>
        <v>27316-7720-Inactive - Payroll Eligible</v>
      </c>
    </row>
    <row r="5989" spans="13:21" x14ac:dyDescent="0.4">
      <c r="M5989" s="35" t="s">
        <v>12312</v>
      </c>
      <c r="N5989" s="35"/>
      <c r="O5989" s="35" t="s">
        <v>12313</v>
      </c>
      <c r="P5989" s="35" t="s">
        <v>35243</v>
      </c>
      <c r="Q5989" s="35" t="s">
        <v>29718</v>
      </c>
      <c r="R5989" s="35" t="s">
        <v>29857</v>
      </c>
      <c r="S5989" s="35" t="s">
        <v>12314</v>
      </c>
      <c r="T5989" s="36" t="s">
        <v>85</v>
      </c>
      <c r="U5989" s="39" t="str">
        <f>_xlfn.CONCAT(Tabel4[[#This Row],[Personnr.]],"-",Tabel4[[#This Row],[Afdeling]],"-",Tabel4[[#This Row],[ASS_Status]])</f>
        <v>33194-1118-Inactive - Payroll Eligible</v>
      </c>
    </row>
    <row r="5990" spans="13:21" x14ac:dyDescent="0.4">
      <c r="M5990" s="35" t="s">
        <v>44850</v>
      </c>
      <c r="N5990" s="35" t="s">
        <v>52822</v>
      </c>
      <c r="O5990" s="35" t="s">
        <v>35244</v>
      </c>
      <c r="P5990" s="35" t="s">
        <v>35245</v>
      </c>
      <c r="Q5990" s="35" t="s">
        <v>29721</v>
      </c>
      <c r="R5990" s="35" t="s">
        <v>29737</v>
      </c>
      <c r="S5990" s="35" t="s">
        <v>35246</v>
      </c>
      <c r="T5990" s="36" t="s">
        <v>27</v>
      </c>
      <c r="U5990" s="39" t="str">
        <f>_xlfn.CONCAT(Tabel4[[#This Row],[Personnr.]],"-",Tabel4[[#This Row],[Afdeling]],"-",Tabel4[[#This Row],[ASS_Status]])</f>
        <v>35553-0112-Aktiv ansættelse</v>
      </c>
    </row>
    <row r="5991" spans="13:21" ht="33.75" x14ac:dyDescent="0.4">
      <c r="M5991" s="35" t="s">
        <v>44851</v>
      </c>
      <c r="N5991" s="35" t="s">
        <v>52823</v>
      </c>
      <c r="O5991" s="35" t="s">
        <v>44852</v>
      </c>
      <c r="P5991" s="35" t="s">
        <v>43296</v>
      </c>
      <c r="Q5991" s="35" t="s">
        <v>29721</v>
      </c>
      <c r="R5991" s="35" t="s">
        <v>29737</v>
      </c>
      <c r="S5991" s="35" t="s">
        <v>43297</v>
      </c>
      <c r="T5991" s="36" t="s">
        <v>585</v>
      </c>
      <c r="U5991" s="39" t="str">
        <f>_xlfn.CONCAT(Tabel4[[#This Row],[Personnr.]],"-",Tabel4[[#This Row],[Afdeling]],"-",Tabel4[[#This Row],[ASS_Status]])</f>
        <v>35530-4192-Aktiv ansættelse</v>
      </c>
    </row>
    <row r="5992" spans="13:21" x14ac:dyDescent="0.4">
      <c r="M5992" s="35" t="s">
        <v>12315</v>
      </c>
      <c r="N5992" s="35" t="s">
        <v>52824</v>
      </c>
      <c r="O5992" s="35" t="s">
        <v>12316</v>
      </c>
      <c r="P5992" s="35" t="s">
        <v>35247</v>
      </c>
      <c r="Q5992" s="35" t="s">
        <v>29721</v>
      </c>
      <c r="R5992" s="35" t="s">
        <v>32771</v>
      </c>
      <c r="S5992" s="35" t="s">
        <v>12317</v>
      </c>
      <c r="T5992" s="36" t="s">
        <v>252</v>
      </c>
      <c r="U5992" s="39" t="str">
        <f>_xlfn.CONCAT(Tabel4[[#This Row],[Personnr.]],"-",Tabel4[[#This Row],[Afdeling]],"-",Tabel4[[#This Row],[ASS_Status]])</f>
        <v>25889-2542-Aktiv ansættelse</v>
      </c>
    </row>
    <row r="5993" spans="13:21" x14ac:dyDescent="0.4">
      <c r="M5993" s="35" t="s">
        <v>12318</v>
      </c>
      <c r="N5993" s="35" t="s">
        <v>52825</v>
      </c>
      <c r="O5993" s="35" t="s">
        <v>12319</v>
      </c>
      <c r="P5993" s="35" t="s">
        <v>35248</v>
      </c>
      <c r="Q5993" s="35" t="s">
        <v>29718</v>
      </c>
      <c r="R5993" s="35" t="s">
        <v>29754</v>
      </c>
      <c r="S5993" s="35" t="s">
        <v>12320</v>
      </c>
      <c r="T5993" s="36" t="s">
        <v>583</v>
      </c>
      <c r="U5993" s="39" t="str">
        <f>_xlfn.CONCAT(Tabel4[[#This Row],[Personnr.]],"-",Tabel4[[#This Row],[Afdeling]],"-",Tabel4[[#This Row],[ASS_Status]])</f>
        <v>32856-4160-Inactive - Payroll Eligible</v>
      </c>
    </row>
    <row r="5994" spans="13:21" x14ac:dyDescent="0.4">
      <c r="M5994" s="35" t="s">
        <v>12318</v>
      </c>
      <c r="N5994" s="35"/>
      <c r="O5994" s="35"/>
      <c r="P5994" s="35" t="s">
        <v>35249</v>
      </c>
      <c r="Q5994" s="35" t="s">
        <v>29718</v>
      </c>
      <c r="R5994" s="35" t="s">
        <v>29754</v>
      </c>
      <c r="S5994" s="35" t="s">
        <v>12320</v>
      </c>
      <c r="T5994" s="36" t="s">
        <v>583</v>
      </c>
      <c r="U5994" s="39" t="str">
        <f>_xlfn.CONCAT(Tabel4[[#This Row],[Personnr.]],"-",Tabel4[[#This Row],[Afdeling]],"-",Tabel4[[#This Row],[ASS_Status]])</f>
        <v>-4160-Inactive - Payroll Eligible</v>
      </c>
    </row>
    <row r="5995" spans="13:21" x14ac:dyDescent="0.4">
      <c r="M5995" s="35" t="s">
        <v>12318</v>
      </c>
      <c r="N5995" s="35"/>
      <c r="O5995" s="35"/>
      <c r="P5995" s="35" t="s">
        <v>35250</v>
      </c>
      <c r="Q5995" s="35" t="s">
        <v>29718</v>
      </c>
      <c r="R5995" s="35" t="s">
        <v>29754</v>
      </c>
      <c r="S5995" s="35" t="s">
        <v>12320</v>
      </c>
      <c r="T5995" s="36" t="s">
        <v>583</v>
      </c>
      <c r="U5995" s="39" t="str">
        <f>_xlfn.CONCAT(Tabel4[[#This Row],[Personnr.]],"-",Tabel4[[#This Row],[Afdeling]],"-",Tabel4[[#This Row],[ASS_Status]])</f>
        <v>-4160-Inactive - Payroll Eligible</v>
      </c>
    </row>
    <row r="5996" spans="13:21" ht="33.75" x14ac:dyDescent="0.4">
      <c r="M5996" s="35" t="s">
        <v>35251</v>
      </c>
      <c r="N5996" s="35" t="s">
        <v>52826</v>
      </c>
      <c r="O5996" s="35" t="s">
        <v>35252</v>
      </c>
      <c r="P5996" s="35" t="s">
        <v>35253</v>
      </c>
      <c r="Q5996" s="35" t="s">
        <v>29721</v>
      </c>
      <c r="R5996" s="35" t="s">
        <v>29748</v>
      </c>
      <c r="S5996" s="35" t="s">
        <v>35254</v>
      </c>
      <c r="T5996" s="36" t="s">
        <v>359</v>
      </c>
      <c r="U5996" s="39" t="str">
        <f>_xlfn.CONCAT(Tabel4[[#This Row],[Personnr.]],"-",Tabel4[[#This Row],[Afdeling]],"-",Tabel4[[#This Row],[ASS_Status]])</f>
        <v>35350-2824-Aktiv ansættelse</v>
      </c>
    </row>
    <row r="5997" spans="13:21" x14ac:dyDescent="0.4">
      <c r="M5997" s="35" t="s">
        <v>44853</v>
      </c>
      <c r="N5997" s="35" t="s">
        <v>52827</v>
      </c>
      <c r="O5997" s="35" t="s">
        <v>44854</v>
      </c>
      <c r="P5997" s="35" t="s">
        <v>43298</v>
      </c>
      <c r="Q5997" s="35" t="s">
        <v>29721</v>
      </c>
      <c r="R5997" s="35" t="s">
        <v>29761</v>
      </c>
      <c r="S5997" s="35" t="s">
        <v>43299</v>
      </c>
      <c r="T5997" s="36" t="s">
        <v>95</v>
      </c>
      <c r="U5997" s="39" t="str">
        <f>_xlfn.CONCAT(Tabel4[[#This Row],[Personnr.]],"-",Tabel4[[#This Row],[Afdeling]],"-",Tabel4[[#This Row],[ASS_Status]])</f>
        <v>36130-1145-Aktiv ansættelse</v>
      </c>
    </row>
    <row r="5998" spans="13:21" x14ac:dyDescent="0.4">
      <c r="M5998" s="35" t="s">
        <v>52828</v>
      </c>
      <c r="N5998" s="35" t="s">
        <v>52829</v>
      </c>
      <c r="O5998" s="35" t="s">
        <v>52830</v>
      </c>
      <c r="P5998" s="35" t="s">
        <v>52831</v>
      </c>
      <c r="Q5998" s="35" t="s">
        <v>29721</v>
      </c>
      <c r="R5998" s="35" t="s">
        <v>29737</v>
      </c>
      <c r="S5998" s="35" t="s">
        <v>52832</v>
      </c>
      <c r="T5998" s="36" t="s">
        <v>615</v>
      </c>
      <c r="U5998" s="39" t="str">
        <f>_xlfn.CONCAT(Tabel4[[#This Row],[Personnr.]],"-",Tabel4[[#This Row],[Afdeling]],"-",Tabel4[[#This Row],[ASS_Status]])</f>
        <v>36728-4615-Aktiv ansættelse</v>
      </c>
    </row>
    <row r="5999" spans="13:21" x14ac:dyDescent="0.4">
      <c r="M5999" s="35" t="s">
        <v>12321</v>
      </c>
      <c r="N5999" s="35" t="s">
        <v>52833</v>
      </c>
      <c r="O5999" s="35" t="s">
        <v>12322</v>
      </c>
      <c r="P5999" s="35" t="s">
        <v>35255</v>
      </c>
      <c r="Q5999" s="35" t="s">
        <v>29718</v>
      </c>
      <c r="R5999" s="35" t="s">
        <v>29754</v>
      </c>
      <c r="S5999" s="35" t="s">
        <v>12323</v>
      </c>
      <c r="T5999" s="36" t="s">
        <v>288</v>
      </c>
      <c r="U5999" s="39" t="str">
        <f>_xlfn.CONCAT(Tabel4[[#This Row],[Personnr.]],"-",Tabel4[[#This Row],[Afdeling]],"-",Tabel4[[#This Row],[ASS_Status]])</f>
        <v>33108-2694-Inactive - Payroll Eligible</v>
      </c>
    </row>
    <row r="6000" spans="13:21" x14ac:dyDescent="0.4">
      <c r="M6000" s="35" t="s">
        <v>12321</v>
      </c>
      <c r="N6000" s="35"/>
      <c r="O6000" s="35"/>
      <c r="P6000" s="35" t="s">
        <v>35256</v>
      </c>
      <c r="Q6000" s="35" t="s">
        <v>29718</v>
      </c>
      <c r="R6000" s="35" t="s">
        <v>29745</v>
      </c>
      <c r="S6000" s="35" t="s">
        <v>12323</v>
      </c>
      <c r="T6000" s="36" t="s">
        <v>263</v>
      </c>
      <c r="U6000" s="39" t="str">
        <f>_xlfn.CONCAT(Tabel4[[#This Row],[Personnr.]],"-",Tabel4[[#This Row],[Afdeling]],"-",Tabel4[[#This Row],[ASS_Status]])</f>
        <v>-2610-Inactive - Payroll Eligible</v>
      </c>
    </row>
    <row r="6001" spans="13:21" x14ac:dyDescent="0.4">
      <c r="M6001" s="35" t="s">
        <v>12321</v>
      </c>
      <c r="N6001" s="35"/>
      <c r="O6001" s="35"/>
      <c r="P6001" s="35" t="s">
        <v>35257</v>
      </c>
      <c r="Q6001" s="35" t="s">
        <v>29718</v>
      </c>
      <c r="R6001" s="35" t="s">
        <v>29745</v>
      </c>
      <c r="S6001" s="35" t="s">
        <v>12323</v>
      </c>
      <c r="T6001" s="36" t="s">
        <v>288</v>
      </c>
      <c r="U6001" s="39" t="str">
        <f>_xlfn.CONCAT(Tabel4[[#This Row],[Personnr.]],"-",Tabel4[[#This Row],[Afdeling]],"-",Tabel4[[#This Row],[ASS_Status]])</f>
        <v>-2694-Inactive - Payroll Eligible</v>
      </c>
    </row>
    <row r="6002" spans="13:21" x14ac:dyDescent="0.4">
      <c r="M6002" s="35" t="s">
        <v>35258</v>
      </c>
      <c r="N6002" s="35" t="s">
        <v>52834</v>
      </c>
      <c r="O6002" s="35" t="s">
        <v>35259</v>
      </c>
      <c r="P6002" s="35" t="s">
        <v>35260</v>
      </c>
      <c r="Q6002" s="35" t="s">
        <v>29721</v>
      </c>
      <c r="R6002" s="35" t="s">
        <v>42541</v>
      </c>
      <c r="S6002" s="35" t="s">
        <v>35261</v>
      </c>
      <c r="T6002" s="36" t="s">
        <v>299</v>
      </c>
      <c r="U6002" s="39" t="str">
        <f>_xlfn.CONCAT(Tabel4[[#This Row],[Personnr.]],"-",Tabel4[[#This Row],[Afdeling]],"-",Tabel4[[#This Row],[ASS_Status]])</f>
        <v>35242-2733-Aktiv ansættelse</v>
      </c>
    </row>
    <row r="6003" spans="13:21" ht="33.75" x14ac:dyDescent="0.4">
      <c r="M6003" s="35" t="s">
        <v>12324</v>
      </c>
      <c r="N6003" s="35" t="s">
        <v>52835</v>
      </c>
      <c r="O6003" s="35" t="s">
        <v>12325</v>
      </c>
      <c r="P6003" s="35" t="s">
        <v>35262</v>
      </c>
      <c r="Q6003" s="35" t="s">
        <v>29718</v>
      </c>
      <c r="R6003" s="35" t="s">
        <v>29754</v>
      </c>
      <c r="S6003" s="35" t="s">
        <v>12326</v>
      </c>
      <c r="T6003" s="36" t="s">
        <v>868</v>
      </c>
      <c r="U6003" s="39" t="str">
        <f>_xlfn.CONCAT(Tabel4[[#This Row],[Personnr.]],"-",Tabel4[[#This Row],[Afdeling]],"-",Tabel4[[#This Row],[ASS_Status]])</f>
        <v>31455-8649-Inactive - Payroll Eligible</v>
      </c>
    </row>
    <row r="6004" spans="13:21" x14ac:dyDescent="0.4">
      <c r="M6004" s="35" t="s">
        <v>44855</v>
      </c>
      <c r="N6004" s="35" t="s">
        <v>52836</v>
      </c>
      <c r="O6004" s="35" t="s">
        <v>44856</v>
      </c>
      <c r="P6004" s="35" t="s">
        <v>43300</v>
      </c>
      <c r="Q6004" s="35" t="s">
        <v>29718</v>
      </c>
      <c r="R6004" s="35" t="s">
        <v>29745</v>
      </c>
      <c r="S6004" s="35" t="s">
        <v>43301</v>
      </c>
      <c r="T6004" s="36" t="s">
        <v>39</v>
      </c>
      <c r="U6004" s="39" t="str">
        <f>_xlfn.CONCAT(Tabel4[[#This Row],[Personnr.]],"-",Tabel4[[#This Row],[Afdeling]],"-",Tabel4[[#This Row],[ASS_Status]])</f>
        <v>35837-0132-Inactive - Payroll Eligible</v>
      </c>
    </row>
    <row r="6005" spans="13:21" x14ac:dyDescent="0.4">
      <c r="M6005" s="35" t="s">
        <v>52837</v>
      </c>
      <c r="N6005" s="35" t="s">
        <v>52838</v>
      </c>
      <c r="O6005" s="35" t="s">
        <v>52839</v>
      </c>
      <c r="P6005" s="35" t="s">
        <v>52840</v>
      </c>
      <c r="Q6005" s="35" t="s">
        <v>29721</v>
      </c>
      <c r="R6005" s="35" t="s">
        <v>29754</v>
      </c>
      <c r="S6005" s="35" t="s">
        <v>52841</v>
      </c>
      <c r="T6005" s="36" t="s">
        <v>29711</v>
      </c>
      <c r="U6005" s="39" t="str">
        <f>_xlfn.CONCAT(Tabel4[[#This Row],[Personnr.]],"-",Tabel4[[#This Row],[Afdeling]],"-",Tabel4[[#This Row],[ASS_Status]])</f>
        <v>36523-7620-Aktiv ansættelse</v>
      </c>
    </row>
    <row r="6006" spans="13:21" x14ac:dyDescent="0.4">
      <c r="M6006" s="35" t="s">
        <v>35263</v>
      </c>
      <c r="N6006" s="35" t="s">
        <v>52842</v>
      </c>
      <c r="O6006" s="35" t="s">
        <v>35264</v>
      </c>
      <c r="P6006" s="35" t="s">
        <v>35265</v>
      </c>
      <c r="Q6006" s="35" t="s">
        <v>29718</v>
      </c>
      <c r="R6006" s="35" t="s">
        <v>30769</v>
      </c>
      <c r="S6006" s="35" t="s">
        <v>35266</v>
      </c>
      <c r="T6006" s="36" t="s">
        <v>836</v>
      </c>
      <c r="U6006" s="39" t="str">
        <f>_xlfn.CONCAT(Tabel4[[#This Row],[Personnr.]],"-",Tabel4[[#This Row],[Afdeling]],"-",Tabel4[[#This Row],[ASS_Status]])</f>
        <v>35259-8531-Inactive - Payroll Eligible</v>
      </c>
    </row>
    <row r="6007" spans="13:21" x14ac:dyDescent="0.4">
      <c r="M6007" s="35" t="s">
        <v>35263</v>
      </c>
      <c r="N6007" s="35"/>
      <c r="O6007" s="35"/>
      <c r="P6007" s="35" t="s">
        <v>43302</v>
      </c>
      <c r="Q6007" s="35" t="s">
        <v>29718</v>
      </c>
      <c r="R6007" s="35" t="s">
        <v>30769</v>
      </c>
      <c r="S6007" s="35" t="s">
        <v>35266</v>
      </c>
      <c r="T6007" s="36" t="s">
        <v>799</v>
      </c>
      <c r="U6007" s="39" t="str">
        <f>_xlfn.CONCAT(Tabel4[[#This Row],[Personnr.]],"-",Tabel4[[#This Row],[Afdeling]],"-",Tabel4[[#This Row],[ASS_Status]])</f>
        <v>-8218-Inactive - Payroll Eligible</v>
      </c>
    </row>
    <row r="6008" spans="13:21" x14ac:dyDescent="0.4">
      <c r="M6008" s="35" t="s">
        <v>12327</v>
      </c>
      <c r="N6008" s="35" t="s">
        <v>52843</v>
      </c>
      <c r="O6008" s="35" t="s">
        <v>12328</v>
      </c>
      <c r="P6008" s="35" t="s">
        <v>35267</v>
      </c>
      <c r="Q6008" s="35" t="s">
        <v>29743</v>
      </c>
      <c r="R6008" s="35" t="s">
        <v>31025</v>
      </c>
      <c r="S6008" s="35" t="s">
        <v>12329</v>
      </c>
      <c r="T6008" s="36" t="s">
        <v>417</v>
      </c>
      <c r="U6008" s="39" t="str">
        <f>_xlfn.CONCAT(Tabel4[[#This Row],[Personnr.]],"-",Tabel4[[#This Row],[Afdeling]],"-",Tabel4[[#This Row],[ASS_Status]])</f>
        <v>4191-3030-Aktivt ansættelsesforhold</v>
      </c>
    </row>
    <row r="6009" spans="13:21" x14ac:dyDescent="0.4">
      <c r="M6009" s="35" t="s">
        <v>12330</v>
      </c>
      <c r="N6009" s="35" t="s">
        <v>52844</v>
      </c>
      <c r="O6009" s="35" t="s">
        <v>12331</v>
      </c>
      <c r="P6009" s="35" t="s">
        <v>35268</v>
      </c>
      <c r="Q6009" s="35" t="s">
        <v>29721</v>
      </c>
      <c r="R6009" s="35" t="s">
        <v>29965</v>
      </c>
      <c r="S6009" s="35" t="s">
        <v>12332</v>
      </c>
      <c r="T6009" s="36" t="s">
        <v>350</v>
      </c>
      <c r="U6009" s="39" t="str">
        <f>_xlfn.CONCAT(Tabel4[[#This Row],[Personnr.]],"-",Tabel4[[#This Row],[Afdeling]],"-",Tabel4[[#This Row],[ASS_Status]])</f>
        <v>1255-2810-Aktiv ansættelse</v>
      </c>
    </row>
    <row r="6010" spans="13:21" ht="33.75" x14ac:dyDescent="0.4">
      <c r="M6010" s="35" t="s">
        <v>12333</v>
      </c>
      <c r="N6010" s="35" t="s">
        <v>52845</v>
      </c>
      <c r="O6010" s="35" t="s">
        <v>12334</v>
      </c>
      <c r="P6010" s="35" t="s">
        <v>35269</v>
      </c>
      <c r="Q6010" s="35" t="s">
        <v>29718</v>
      </c>
      <c r="R6010" s="35"/>
      <c r="S6010" s="35" t="s">
        <v>12335</v>
      </c>
      <c r="T6010" s="36" t="s">
        <v>766</v>
      </c>
      <c r="U6010" s="39" t="str">
        <f>_xlfn.CONCAT(Tabel4[[#This Row],[Personnr.]],"-",Tabel4[[#This Row],[Afdeling]],"-",Tabel4[[#This Row],[ASS_Status]])</f>
        <v>28878-8000-Inactive - Payroll Eligible</v>
      </c>
    </row>
    <row r="6011" spans="13:21" x14ac:dyDescent="0.4">
      <c r="M6011" s="35" t="s">
        <v>12336</v>
      </c>
      <c r="N6011" s="35" t="s">
        <v>52846</v>
      </c>
      <c r="O6011" s="35" t="s">
        <v>12337</v>
      </c>
      <c r="P6011" s="35" t="s">
        <v>35270</v>
      </c>
      <c r="Q6011" s="35" t="s">
        <v>29721</v>
      </c>
      <c r="R6011" s="35" t="s">
        <v>35271</v>
      </c>
      <c r="S6011" s="35" t="s">
        <v>3681</v>
      </c>
      <c r="T6011" s="36" t="s">
        <v>766</v>
      </c>
      <c r="U6011" s="39" t="str">
        <f>_xlfn.CONCAT(Tabel4[[#This Row],[Personnr.]],"-",Tabel4[[#This Row],[Afdeling]],"-",Tabel4[[#This Row],[ASS_Status]])</f>
        <v>497-8000-Aktiv ansættelse</v>
      </c>
    </row>
    <row r="6012" spans="13:21" x14ac:dyDescent="0.4">
      <c r="M6012" s="35" t="s">
        <v>12338</v>
      </c>
      <c r="N6012" s="35" t="s">
        <v>52847</v>
      </c>
      <c r="O6012" s="35" t="s">
        <v>12339</v>
      </c>
      <c r="P6012" s="35" t="s">
        <v>35272</v>
      </c>
      <c r="Q6012" s="35" t="s">
        <v>29721</v>
      </c>
      <c r="R6012" s="35" t="s">
        <v>29722</v>
      </c>
      <c r="S6012" s="35" t="s">
        <v>12340</v>
      </c>
      <c r="T6012" s="36" t="s">
        <v>155</v>
      </c>
      <c r="U6012" s="39" t="str">
        <f>_xlfn.CONCAT(Tabel4[[#This Row],[Personnr.]],"-",Tabel4[[#This Row],[Afdeling]],"-",Tabel4[[#This Row],[ASS_Status]])</f>
        <v>6370-2290-Aktiv ansættelse</v>
      </c>
    </row>
    <row r="6013" spans="13:21" ht="33.75" x14ac:dyDescent="0.4">
      <c r="M6013" s="35" t="s">
        <v>12341</v>
      </c>
      <c r="N6013" s="35" t="s">
        <v>52848</v>
      </c>
      <c r="O6013" s="35" t="s">
        <v>12342</v>
      </c>
      <c r="P6013" s="35" t="s">
        <v>35273</v>
      </c>
      <c r="Q6013" s="35" t="s">
        <v>29718</v>
      </c>
      <c r="R6013" s="35" t="s">
        <v>29719</v>
      </c>
      <c r="S6013" s="35" t="s">
        <v>12343</v>
      </c>
      <c r="T6013" s="36" t="s">
        <v>263</v>
      </c>
      <c r="U6013" s="39" t="str">
        <f>_xlfn.CONCAT(Tabel4[[#This Row],[Personnr.]],"-",Tabel4[[#This Row],[Afdeling]],"-",Tabel4[[#This Row],[ASS_Status]])</f>
        <v>17007-2610-Inactive - Payroll Eligible</v>
      </c>
    </row>
    <row r="6014" spans="13:21" x14ac:dyDescent="0.4">
      <c r="M6014" s="35" t="s">
        <v>12344</v>
      </c>
      <c r="N6014" s="35" t="s">
        <v>52849</v>
      </c>
      <c r="O6014" s="35" t="s">
        <v>12345</v>
      </c>
      <c r="P6014" s="35" t="s">
        <v>35274</v>
      </c>
      <c r="Q6014" s="35" t="s">
        <v>29718</v>
      </c>
      <c r="R6014" s="35" t="s">
        <v>29719</v>
      </c>
      <c r="S6014" s="35" t="s">
        <v>12346</v>
      </c>
      <c r="T6014" s="36" t="s">
        <v>636</v>
      </c>
      <c r="U6014" s="39" t="str">
        <f>_xlfn.CONCAT(Tabel4[[#This Row],[Personnr.]],"-",Tabel4[[#This Row],[Afdeling]],"-",Tabel4[[#This Row],[ASS_Status]])</f>
        <v>15785-4725-Inactive - Payroll Eligible</v>
      </c>
    </row>
    <row r="6015" spans="13:21" x14ac:dyDescent="0.4">
      <c r="M6015" s="35" t="s">
        <v>12347</v>
      </c>
      <c r="N6015" s="35" t="s">
        <v>52850</v>
      </c>
      <c r="O6015" s="35" t="s">
        <v>12348</v>
      </c>
      <c r="P6015" s="35" t="s">
        <v>35275</v>
      </c>
      <c r="Q6015" s="35" t="s">
        <v>29721</v>
      </c>
      <c r="R6015" s="35" t="s">
        <v>29722</v>
      </c>
      <c r="S6015" s="35" t="s">
        <v>12349</v>
      </c>
      <c r="T6015" s="36" t="s">
        <v>108</v>
      </c>
      <c r="U6015" s="39" t="str">
        <f>_xlfn.CONCAT(Tabel4[[#This Row],[Personnr.]],"-",Tabel4[[#This Row],[Afdeling]],"-",Tabel4[[#This Row],[ASS_Status]])</f>
        <v>22931-1212-Aktiv ansættelse</v>
      </c>
    </row>
    <row r="6016" spans="13:21" ht="33.75" x14ac:dyDescent="0.4">
      <c r="M6016" s="35" t="s">
        <v>12350</v>
      </c>
      <c r="N6016" s="35" t="s">
        <v>52851</v>
      </c>
      <c r="O6016" s="35" t="s">
        <v>12351</v>
      </c>
      <c r="P6016" s="35" t="s">
        <v>35276</v>
      </c>
      <c r="Q6016" s="35" t="s">
        <v>29721</v>
      </c>
      <c r="R6016" s="35" t="s">
        <v>29729</v>
      </c>
      <c r="S6016" s="35" t="s">
        <v>12352</v>
      </c>
      <c r="T6016" s="36" t="s">
        <v>592</v>
      </c>
      <c r="U6016" s="39" t="str">
        <f>_xlfn.CONCAT(Tabel4[[#This Row],[Personnr.]],"-",Tabel4[[#This Row],[Afdeling]],"-",Tabel4[[#This Row],[ASS_Status]])</f>
        <v>14097-4233-Aktiv ansættelse</v>
      </c>
    </row>
    <row r="6017" spans="13:21" ht="45" x14ac:dyDescent="0.4">
      <c r="M6017" s="35" t="s">
        <v>12353</v>
      </c>
      <c r="N6017" s="35" t="s">
        <v>52852</v>
      </c>
      <c r="O6017" s="35" t="s">
        <v>12354</v>
      </c>
      <c r="P6017" s="35" t="s">
        <v>35277</v>
      </c>
      <c r="Q6017" s="35" t="s">
        <v>29718</v>
      </c>
      <c r="R6017" s="35" t="s">
        <v>29726</v>
      </c>
      <c r="S6017" s="35" t="s">
        <v>12355</v>
      </c>
      <c r="T6017" s="36" t="s">
        <v>828</v>
      </c>
      <c r="U6017" s="39" t="str">
        <f>_xlfn.CONCAT(Tabel4[[#This Row],[Personnr.]],"-",Tabel4[[#This Row],[Afdeling]],"-",Tabel4[[#This Row],[ASS_Status]])</f>
        <v>30439-8440-Inactive - Payroll Eligible</v>
      </c>
    </row>
    <row r="6018" spans="13:21" x14ac:dyDescent="0.4">
      <c r="M6018" s="35" t="s">
        <v>12356</v>
      </c>
      <c r="N6018" s="35" t="s">
        <v>52853</v>
      </c>
      <c r="O6018" s="35" t="s">
        <v>12357</v>
      </c>
      <c r="P6018" s="35" t="s">
        <v>35278</v>
      </c>
      <c r="Q6018" s="35" t="s">
        <v>29721</v>
      </c>
      <c r="R6018" s="35" t="s">
        <v>29719</v>
      </c>
      <c r="S6018" s="35" t="s">
        <v>12358</v>
      </c>
      <c r="T6018" s="36" t="s">
        <v>696</v>
      </c>
      <c r="U6018" s="39" t="str">
        <f>_xlfn.CONCAT(Tabel4[[#This Row],[Personnr.]],"-",Tabel4[[#This Row],[Afdeling]],"-",Tabel4[[#This Row],[ASS_Status]])</f>
        <v>20777-5626-Aktiv ansættelse</v>
      </c>
    </row>
    <row r="6019" spans="13:21" ht="33.75" x14ac:dyDescent="0.4">
      <c r="M6019" s="35" t="s">
        <v>12359</v>
      </c>
      <c r="N6019" s="35" t="s">
        <v>52854</v>
      </c>
      <c r="O6019" s="35" t="s">
        <v>12360</v>
      </c>
      <c r="P6019" s="35" t="s">
        <v>35279</v>
      </c>
      <c r="Q6019" s="35" t="s">
        <v>29721</v>
      </c>
      <c r="R6019" s="35" t="s">
        <v>29737</v>
      </c>
      <c r="S6019" s="35" t="s">
        <v>12361</v>
      </c>
      <c r="T6019" s="36" t="s">
        <v>243</v>
      </c>
      <c r="U6019" s="39" t="str">
        <f>_xlfn.CONCAT(Tabel4[[#This Row],[Personnr.]],"-",Tabel4[[#This Row],[Afdeling]],"-",Tabel4[[#This Row],[ASS_Status]])</f>
        <v>30390-2512-Aktiv ansættelse</v>
      </c>
    </row>
    <row r="6020" spans="13:21" x14ac:dyDescent="0.4">
      <c r="M6020" s="35" t="s">
        <v>12362</v>
      </c>
      <c r="N6020" s="35" t="s">
        <v>52855</v>
      </c>
      <c r="O6020" s="35" t="s">
        <v>12363</v>
      </c>
      <c r="P6020" s="35" t="s">
        <v>35280</v>
      </c>
      <c r="Q6020" s="35" t="s">
        <v>29721</v>
      </c>
      <c r="R6020" s="35" t="s">
        <v>29719</v>
      </c>
      <c r="S6020" s="35" t="s">
        <v>12364</v>
      </c>
      <c r="T6020" s="36" t="s">
        <v>683</v>
      </c>
      <c r="U6020" s="39" t="str">
        <f>_xlfn.CONCAT(Tabel4[[#This Row],[Personnr.]],"-",Tabel4[[#This Row],[Afdeling]],"-",Tabel4[[#This Row],[ASS_Status]])</f>
        <v>27839-5600-Aktiv ansættelse</v>
      </c>
    </row>
    <row r="6021" spans="13:21" x14ac:dyDescent="0.4">
      <c r="M6021" s="35" t="s">
        <v>12365</v>
      </c>
      <c r="N6021" s="35" t="s">
        <v>52856</v>
      </c>
      <c r="O6021" s="35" t="s">
        <v>12366</v>
      </c>
      <c r="P6021" s="35" t="s">
        <v>35281</v>
      </c>
      <c r="Q6021" s="35" t="s">
        <v>29718</v>
      </c>
      <c r="R6021" s="35" t="s">
        <v>29719</v>
      </c>
      <c r="S6021" s="35" t="s">
        <v>12367</v>
      </c>
      <c r="T6021" s="36" t="s">
        <v>626</v>
      </c>
      <c r="U6021" s="39" t="str">
        <f>_xlfn.CONCAT(Tabel4[[#This Row],[Personnr.]],"-",Tabel4[[#This Row],[Afdeling]],"-",Tabel4[[#This Row],[ASS_Status]])</f>
        <v>25640-4650-Inactive - Payroll Eligible</v>
      </c>
    </row>
    <row r="6022" spans="13:21" x14ac:dyDescent="0.4">
      <c r="M6022" s="35" t="s">
        <v>44857</v>
      </c>
      <c r="N6022" s="35" t="s">
        <v>52857</v>
      </c>
      <c r="O6022" s="35" t="s">
        <v>44858</v>
      </c>
      <c r="P6022" s="35" t="s">
        <v>43303</v>
      </c>
      <c r="Q6022" s="35" t="s">
        <v>29721</v>
      </c>
      <c r="R6022" s="35" t="s">
        <v>29719</v>
      </c>
      <c r="S6022" s="35" t="s">
        <v>43304</v>
      </c>
      <c r="T6022" s="36" t="s">
        <v>42528</v>
      </c>
      <c r="U6022" s="39" t="str">
        <f>_xlfn.CONCAT(Tabel4[[#This Row],[Personnr.]],"-",Tabel4[[#This Row],[Afdeling]],"-",Tabel4[[#This Row],[ASS_Status]])</f>
        <v>36295-7780-Aktiv ansættelse</v>
      </c>
    </row>
    <row r="6023" spans="13:21" x14ac:dyDescent="0.4">
      <c r="M6023" s="35" t="s">
        <v>12368</v>
      </c>
      <c r="N6023" s="35" t="s">
        <v>52858</v>
      </c>
      <c r="O6023" s="35" t="s">
        <v>12369</v>
      </c>
      <c r="P6023" s="35" t="s">
        <v>35282</v>
      </c>
      <c r="Q6023" s="35" t="s">
        <v>29721</v>
      </c>
      <c r="R6023" s="35" t="s">
        <v>29737</v>
      </c>
      <c r="S6023" s="35" t="s">
        <v>12370</v>
      </c>
      <c r="T6023" s="36" t="s">
        <v>645</v>
      </c>
      <c r="U6023" s="39" t="str">
        <f>_xlfn.CONCAT(Tabel4[[#This Row],[Personnr.]],"-",Tabel4[[#This Row],[Afdeling]],"-",Tabel4[[#This Row],[ASS_Status]])</f>
        <v>30455-4775-Aktiv ansættelse</v>
      </c>
    </row>
    <row r="6024" spans="13:21" x14ac:dyDescent="0.4">
      <c r="M6024" s="35" t="s">
        <v>12371</v>
      </c>
      <c r="N6024" s="35" t="s">
        <v>52859</v>
      </c>
      <c r="O6024" s="35" t="s">
        <v>12372</v>
      </c>
      <c r="P6024" s="35" t="s">
        <v>35283</v>
      </c>
      <c r="Q6024" s="35" t="s">
        <v>29718</v>
      </c>
      <c r="R6024" s="35" t="s">
        <v>29748</v>
      </c>
      <c r="S6024" s="35" t="s">
        <v>12373</v>
      </c>
      <c r="T6024" s="36" t="s">
        <v>51</v>
      </c>
      <c r="U6024" s="39" t="str">
        <f>_xlfn.CONCAT(Tabel4[[#This Row],[Personnr.]],"-",Tabel4[[#This Row],[Afdeling]],"-",Tabel4[[#This Row],[ASS_Status]])</f>
        <v>26958-1030-Inactive - Payroll Eligible</v>
      </c>
    </row>
    <row r="6025" spans="13:21" ht="33.75" x14ac:dyDescent="0.4">
      <c r="M6025" s="35" t="s">
        <v>12374</v>
      </c>
      <c r="N6025" s="35" t="s">
        <v>52860</v>
      </c>
      <c r="O6025" s="35" t="s">
        <v>12375</v>
      </c>
      <c r="P6025" s="35" t="s">
        <v>35284</v>
      </c>
      <c r="Q6025" s="35" t="s">
        <v>29721</v>
      </c>
      <c r="R6025" s="35" t="s">
        <v>32072</v>
      </c>
      <c r="S6025" s="35" t="s">
        <v>12376</v>
      </c>
      <c r="T6025" s="36" t="s">
        <v>163</v>
      </c>
      <c r="U6025" s="39" t="str">
        <f>_xlfn.CONCAT(Tabel4[[#This Row],[Personnr.]],"-",Tabel4[[#This Row],[Afdeling]],"-",Tabel4[[#This Row],[ASS_Status]])</f>
        <v>32158-2312-Aktiv ansættelse</v>
      </c>
    </row>
    <row r="6026" spans="13:21" x14ac:dyDescent="0.4">
      <c r="M6026" s="35" t="s">
        <v>12377</v>
      </c>
      <c r="N6026" s="35" t="s">
        <v>52861</v>
      </c>
      <c r="O6026" s="35" t="s">
        <v>12378</v>
      </c>
      <c r="P6026" s="35" t="s">
        <v>35285</v>
      </c>
      <c r="Q6026" s="35" t="s">
        <v>29718</v>
      </c>
      <c r="R6026" s="35" t="s">
        <v>29748</v>
      </c>
      <c r="S6026" s="35" t="s">
        <v>12379</v>
      </c>
      <c r="T6026" s="36" t="s">
        <v>122</v>
      </c>
      <c r="U6026" s="39" t="str">
        <f>_xlfn.CONCAT(Tabel4[[#This Row],[Personnr.]],"-",Tabel4[[#This Row],[Afdeling]],"-",Tabel4[[#This Row],[ASS_Status]])</f>
        <v>26288-2232-Inactive - Payroll Eligible</v>
      </c>
    </row>
    <row r="6027" spans="13:21" x14ac:dyDescent="0.4">
      <c r="M6027" s="35" t="s">
        <v>12380</v>
      </c>
      <c r="N6027" s="35" t="s">
        <v>52862</v>
      </c>
      <c r="O6027" s="35" t="s">
        <v>12381</v>
      </c>
      <c r="P6027" s="35" t="s">
        <v>35286</v>
      </c>
      <c r="Q6027" s="35" t="s">
        <v>29718</v>
      </c>
      <c r="R6027" s="35" t="s">
        <v>29745</v>
      </c>
      <c r="S6027" s="35" t="s">
        <v>12382</v>
      </c>
      <c r="T6027" s="36" t="s">
        <v>39</v>
      </c>
      <c r="U6027" s="39" t="str">
        <f>_xlfn.CONCAT(Tabel4[[#This Row],[Personnr.]],"-",Tabel4[[#This Row],[Afdeling]],"-",Tabel4[[#This Row],[ASS_Status]])</f>
        <v>33422-0132-Inactive - Payroll Eligible</v>
      </c>
    </row>
    <row r="6028" spans="13:21" x14ac:dyDescent="0.4">
      <c r="M6028" s="35" t="s">
        <v>12380</v>
      </c>
      <c r="N6028" s="35"/>
      <c r="O6028" s="35"/>
      <c r="P6028" s="35" t="s">
        <v>35287</v>
      </c>
      <c r="Q6028" s="35" t="s">
        <v>29718</v>
      </c>
      <c r="R6028" s="35" t="s">
        <v>29745</v>
      </c>
      <c r="S6028" s="35" t="s">
        <v>12382</v>
      </c>
      <c r="T6028" s="36" t="s">
        <v>39</v>
      </c>
      <c r="U6028" s="39" t="str">
        <f>_xlfn.CONCAT(Tabel4[[#This Row],[Personnr.]],"-",Tabel4[[#This Row],[Afdeling]],"-",Tabel4[[#This Row],[ASS_Status]])</f>
        <v>-0132-Inactive - Payroll Eligible</v>
      </c>
    </row>
    <row r="6029" spans="13:21" x14ac:dyDescent="0.4">
      <c r="M6029" s="35" t="s">
        <v>12380</v>
      </c>
      <c r="N6029" s="35"/>
      <c r="O6029" s="35"/>
      <c r="P6029" s="35" t="s">
        <v>52863</v>
      </c>
      <c r="Q6029" s="35" t="s">
        <v>29718</v>
      </c>
      <c r="R6029" s="35" t="s">
        <v>29745</v>
      </c>
      <c r="S6029" s="35" t="s">
        <v>12382</v>
      </c>
      <c r="T6029" s="36" t="s">
        <v>39</v>
      </c>
      <c r="U6029" s="39" t="str">
        <f>_xlfn.CONCAT(Tabel4[[#This Row],[Personnr.]],"-",Tabel4[[#This Row],[Afdeling]],"-",Tabel4[[#This Row],[ASS_Status]])</f>
        <v>-0132-Inactive - Payroll Eligible</v>
      </c>
    </row>
    <row r="6030" spans="13:21" x14ac:dyDescent="0.4">
      <c r="M6030" s="35" t="s">
        <v>28056</v>
      </c>
      <c r="N6030" s="35" t="s">
        <v>52864</v>
      </c>
      <c r="O6030" s="35" t="s">
        <v>28057</v>
      </c>
      <c r="P6030" s="35" t="s">
        <v>35288</v>
      </c>
      <c r="Q6030" s="35" t="s">
        <v>29721</v>
      </c>
      <c r="R6030" s="35" t="s">
        <v>29748</v>
      </c>
      <c r="S6030" s="35" t="s">
        <v>28058</v>
      </c>
      <c r="T6030" s="36" t="s">
        <v>583</v>
      </c>
      <c r="U6030" s="39" t="str">
        <f>_xlfn.CONCAT(Tabel4[[#This Row],[Personnr.]],"-",Tabel4[[#This Row],[Afdeling]],"-",Tabel4[[#This Row],[ASS_Status]])</f>
        <v>34702-4160-Aktiv ansættelse</v>
      </c>
    </row>
    <row r="6031" spans="13:21" x14ac:dyDescent="0.4">
      <c r="M6031" s="35" t="s">
        <v>12383</v>
      </c>
      <c r="N6031" s="35" t="s">
        <v>52865</v>
      </c>
      <c r="O6031" s="35" t="s">
        <v>12384</v>
      </c>
      <c r="P6031" s="35" t="s">
        <v>35289</v>
      </c>
      <c r="Q6031" s="35" t="s">
        <v>29718</v>
      </c>
      <c r="R6031" s="35" t="s">
        <v>29786</v>
      </c>
      <c r="S6031" s="35" t="s">
        <v>12385</v>
      </c>
      <c r="T6031" s="36" t="s">
        <v>171</v>
      </c>
      <c r="U6031" s="39" t="str">
        <f>_xlfn.CONCAT(Tabel4[[#This Row],[Personnr.]],"-",Tabel4[[#This Row],[Afdeling]],"-",Tabel4[[#This Row],[ASS_Status]])</f>
        <v>30691-2339-Inactive - Payroll Eligible</v>
      </c>
    </row>
    <row r="6032" spans="13:21" x14ac:dyDescent="0.4">
      <c r="M6032" s="35" t="s">
        <v>12386</v>
      </c>
      <c r="N6032" s="35" t="s">
        <v>52866</v>
      </c>
      <c r="O6032" s="35" t="s">
        <v>12387</v>
      </c>
      <c r="P6032" s="35" t="s">
        <v>35290</v>
      </c>
      <c r="Q6032" s="35" t="s">
        <v>29718</v>
      </c>
      <c r="R6032" s="37" t="s">
        <v>29761</v>
      </c>
      <c r="S6032" s="35" t="s">
        <v>12388</v>
      </c>
      <c r="T6032" s="36" t="s">
        <v>711</v>
      </c>
      <c r="U6032" s="39" t="str">
        <f>_xlfn.CONCAT(Tabel4[[#This Row],[Personnr.]],"-",Tabel4[[#This Row],[Afdeling]],"-",Tabel4[[#This Row],[ASS_Status]])</f>
        <v>25174-5681-Inactive - Payroll Eligible</v>
      </c>
    </row>
    <row r="6033" spans="13:21" ht="33.75" x14ac:dyDescent="0.4">
      <c r="M6033" s="35" t="s">
        <v>12389</v>
      </c>
      <c r="N6033" s="35" t="s">
        <v>52867</v>
      </c>
      <c r="O6033" s="35" t="s">
        <v>12390</v>
      </c>
      <c r="P6033" s="35" t="s">
        <v>35291</v>
      </c>
      <c r="Q6033" s="35" t="s">
        <v>29718</v>
      </c>
      <c r="R6033" s="35" t="s">
        <v>29745</v>
      </c>
      <c r="S6033" s="35" t="s">
        <v>12391</v>
      </c>
      <c r="T6033" s="36" t="s">
        <v>587</v>
      </c>
      <c r="U6033" s="39" t="str">
        <f>_xlfn.CONCAT(Tabel4[[#This Row],[Personnr.]],"-",Tabel4[[#This Row],[Afdeling]],"-",Tabel4[[#This Row],[ASS_Status]])</f>
        <v>32365-4201-Inactive - Payroll Eligible</v>
      </c>
    </row>
    <row r="6034" spans="13:21" x14ac:dyDescent="0.4">
      <c r="M6034" s="35" t="s">
        <v>12392</v>
      </c>
      <c r="N6034" s="35" t="s">
        <v>52868</v>
      </c>
      <c r="O6034" s="35" t="s">
        <v>12393</v>
      </c>
      <c r="P6034" s="35" t="s">
        <v>35292</v>
      </c>
      <c r="Q6034" s="35" t="s">
        <v>29718</v>
      </c>
      <c r="R6034" s="35" t="s">
        <v>29754</v>
      </c>
      <c r="S6034" s="35" t="s">
        <v>12394</v>
      </c>
      <c r="T6034" s="36" t="s">
        <v>179</v>
      </c>
      <c r="U6034" s="39" t="str">
        <f>_xlfn.CONCAT(Tabel4[[#This Row],[Personnr.]],"-",Tabel4[[#This Row],[Afdeling]],"-",Tabel4[[#This Row],[ASS_Status]])</f>
        <v>31866-2367-Inactive - Payroll Eligible</v>
      </c>
    </row>
    <row r="6035" spans="13:21" ht="33.75" x14ac:dyDescent="0.4">
      <c r="M6035" s="35" t="s">
        <v>12395</v>
      </c>
      <c r="N6035" s="35" t="s">
        <v>52869</v>
      </c>
      <c r="O6035" s="35" t="s">
        <v>12396</v>
      </c>
      <c r="P6035" s="35" t="s">
        <v>35293</v>
      </c>
      <c r="Q6035" s="35" t="s">
        <v>29718</v>
      </c>
      <c r="R6035" s="35" t="s">
        <v>29745</v>
      </c>
      <c r="S6035" s="35" t="s">
        <v>12397</v>
      </c>
      <c r="T6035" s="36" t="s">
        <v>263</v>
      </c>
      <c r="U6035" s="39" t="str">
        <f>_xlfn.CONCAT(Tabel4[[#This Row],[Personnr.]],"-",Tabel4[[#This Row],[Afdeling]],"-",Tabel4[[#This Row],[ASS_Status]])</f>
        <v>33928-2610-Inactive - Payroll Eligible</v>
      </c>
    </row>
    <row r="6036" spans="13:21" ht="33.75" x14ac:dyDescent="0.4">
      <c r="M6036" s="35" t="s">
        <v>12395</v>
      </c>
      <c r="N6036" s="35"/>
      <c r="O6036" s="35"/>
      <c r="P6036" s="35" t="s">
        <v>35294</v>
      </c>
      <c r="Q6036" s="35" t="s">
        <v>29718</v>
      </c>
      <c r="R6036" s="35" t="s">
        <v>29745</v>
      </c>
      <c r="S6036" s="35" t="s">
        <v>12397</v>
      </c>
      <c r="T6036" s="36" t="s">
        <v>288</v>
      </c>
      <c r="U6036" s="39" t="str">
        <f>_xlfn.CONCAT(Tabel4[[#This Row],[Personnr.]],"-",Tabel4[[#This Row],[Afdeling]],"-",Tabel4[[#This Row],[ASS_Status]])</f>
        <v>-2694-Inactive - Payroll Eligible</v>
      </c>
    </row>
    <row r="6037" spans="13:21" x14ac:dyDescent="0.4">
      <c r="M6037" s="35" t="s">
        <v>28059</v>
      </c>
      <c r="N6037" s="35" t="s">
        <v>52870</v>
      </c>
      <c r="O6037" s="35" t="s">
        <v>28060</v>
      </c>
      <c r="P6037" s="35" t="s">
        <v>35295</v>
      </c>
      <c r="Q6037" s="35" t="s">
        <v>29718</v>
      </c>
      <c r="R6037" s="35" t="s">
        <v>29754</v>
      </c>
      <c r="S6037" s="35" t="s">
        <v>28061</v>
      </c>
      <c r="T6037" s="36" t="s">
        <v>470</v>
      </c>
      <c r="U6037" s="39" t="str">
        <f>_xlfn.CONCAT(Tabel4[[#This Row],[Personnr.]],"-",Tabel4[[#This Row],[Afdeling]],"-",Tabel4[[#This Row],[ASS_Status]])</f>
        <v>34494-3193-Inactive - Payroll Eligible</v>
      </c>
    </row>
    <row r="6038" spans="13:21" x14ac:dyDescent="0.4">
      <c r="M6038" s="35" t="s">
        <v>52871</v>
      </c>
      <c r="N6038" s="35" t="s">
        <v>52872</v>
      </c>
      <c r="O6038" s="35" t="s">
        <v>52873</v>
      </c>
      <c r="P6038" s="35" t="s">
        <v>52874</v>
      </c>
      <c r="Q6038" s="35" t="s">
        <v>29721</v>
      </c>
      <c r="R6038" s="35" t="s">
        <v>29754</v>
      </c>
      <c r="S6038" s="35" t="s">
        <v>52875</v>
      </c>
      <c r="T6038" s="36" t="s">
        <v>821</v>
      </c>
      <c r="U6038" s="39" t="str">
        <f>_xlfn.CONCAT(Tabel4[[#This Row],[Personnr.]],"-",Tabel4[[#This Row],[Afdeling]],"-",Tabel4[[#This Row],[ASS_Status]])</f>
        <v>37500-8370-Aktiv ansættelse</v>
      </c>
    </row>
    <row r="6039" spans="13:21" x14ac:dyDescent="0.4">
      <c r="M6039" s="35" t="s">
        <v>28063</v>
      </c>
      <c r="N6039" s="35" t="s">
        <v>52876</v>
      </c>
      <c r="O6039" s="35" t="s">
        <v>28064</v>
      </c>
      <c r="P6039" s="35" t="s">
        <v>35296</v>
      </c>
      <c r="Q6039" s="35" t="s">
        <v>29718</v>
      </c>
      <c r="R6039" s="35" t="s">
        <v>29754</v>
      </c>
      <c r="S6039" s="35" t="s">
        <v>28065</v>
      </c>
      <c r="T6039" s="36" t="s">
        <v>51</v>
      </c>
      <c r="U6039" s="39" t="str">
        <f>_xlfn.CONCAT(Tabel4[[#This Row],[Personnr.]],"-",Tabel4[[#This Row],[Afdeling]],"-",Tabel4[[#This Row],[ASS_Status]])</f>
        <v>34130-1030-Inactive - Payroll Eligible</v>
      </c>
    </row>
    <row r="6040" spans="13:21" x14ac:dyDescent="0.4">
      <c r="M6040" s="35" t="s">
        <v>12398</v>
      </c>
      <c r="N6040" s="35" t="s">
        <v>52877</v>
      </c>
      <c r="O6040" s="35" t="s">
        <v>12399</v>
      </c>
      <c r="P6040" s="35" t="s">
        <v>35297</v>
      </c>
      <c r="Q6040" s="35" t="s">
        <v>29718</v>
      </c>
      <c r="R6040" s="35" t="s">
        <v>31025</v>
      </c>
      <c r="S6040" s="35" t="s">
        <v>12400</v>
      </c>
      <c r="T6040" s="36" t="s">
        <v>621</v>
      </c>
      <c r="U6040" s="39" t="str">
        <f>_xlfn.CONCAT(Tabel4[[#This Row],[Personnr.]],"-",Tabel4[[#This Row],[Afdeling]],"-",Tabel4[[#This Row],[ASS_Status]])</f>
        <v>16015-4630-Inactive - Payroll Eligible</v>
      </c>
    </row>
    <row r="6041" spans="13:21" ht="33.75" x14ac:dyDescent="0.4">
      <c r="M6041" s="35" t="s">
        <v>12401</v>
      </c>
      <c r="N6041" s="35" t="s">
        <v>52878</v>
      </c>
      <c r="O6041" s="35" t="s">
        <v>585</v>
      </c>
      <c r="P6041" s="35" t="s">
        <v>35298</v>
      </c>
      <c r="Q6041" s="35" t="s">
        <v>29721</v>
      </c>
      <c r="R6041" s="35" t="s">
        <v>29719</v>
      </c>
      <c r="S6041" s="35" t="s">
        <v>12402</v>
      </c>
      <c r="T6041" s="36" t="s">
        <v>430</v>
      </c>
      <c r="U6041" s="39" t="str">
        <f>_xlfn.CONCAT(Tabel4[[#This Row],[Personnr.]],"-",Tabel4[[#This Row],[Afdeling]],"-",Tabel4[[#This Row],[ASS_Status]])</f>
        <v>4192-3060-Aktiv ansættelse</v>
      </c>
    </row>
    <row r="6042" spans="13:21" x14ac:dyDescent="0.4">
      <c r="M6042" s="35" t="s">
        <v>12403</v>
      </c>
      <c r="N6042" s="35" t="s">
        <v>52879</v>
      </c>
      <c r="O6042" s="35" t="s">
        <v>12404</v>
      </c>
      <c r="P6042" s="35" t="s">
        <v>35299</v>
      </c>
      <c r="Q6042" s="35" t="s">
        <v>29721</v>
      </c>
      <c r="R6042" s="35" t="s">
        <v>29729</v>
      </c>
      <c r="S6042" s="35" t="s">
        <v>12405</v>
      </c>
      <c r="T6042" s="36" t="s">
        <v>52880</v>
      </c>
      <c r="U6042" s="39" t="str">
        <f>_xlfn.CONCAT(Tabel4[[#This Row],[Personnr.]],"-",Tabel4[[#This Row],[Afdeling]],"-",Tabel4[[#This Row],[ASS_Status]])</f>
        <v>18777-6261-Aktiv ansættelse</v>
      </c>
    </row>
    <row r="6043" spans="13:21" x14ac:dyDescent="0.4">
      <c r="M6043" s="35" t="s">
        <v>12406</v>
      </c>
      <c r="N6043" s="35" t="s">
        <v>52881</v>
      </c>
      <c r="O6043" s="35" t="s">
        <v>12407</v>
      </c>
      <c r="P6043" s="35" t="s">
        <v>35300</v>
      </c>
      <c r="Q6043" s="35" t="s">
        <v>29721</v>
      </c>
      <c r="R6043" s="35" t="s">
        <v>29726</v>
      </c>
      <c r="S6043" s="35" t="s">
        <v>12408</v>
      </c>
      <c r="T6043" s="36" t="s">
        <v>853</v>
      </c>
      <c r="U6043" s="39" t="str">
        <f>_xlfn.CONCAT(Tabel4[[#This Row],[Personnr.]],"-",Tabel4[[#This Row],[Afdeling]],"-",Tabel4[[#This Row],[ASS_Status]])</f>
        <v>20796-8611-Aktiv ansættelse</v>
      </c>
    </row>
    <row r="6044" spans="13:21" x14ac:dyDescent="0.4">
      <c r="M6044" s="35" t="s">
        <v>12409</v>
      </c>
      <c r="N6044" s="35" t="s">
        <v>52882</v>
      </c>
      <c r="O6044" s="35" t="s">
        <v>12410</v>
      </c>
      <c r="P6044" s="35" t="s">
        <v>35301</v>
      </c>
      <c r="Q6044" s="35" t="s">
        <v>29721</v>
      </c>
      <c r="R6044" s="35" t="s">
        <v>29791</v>
      </c>
      <c r="S6044" s="35" t="s">
        <v>12411</v>
      </c>
      <c r="T6044" s="36" t="s">
        <v>611</v>
      </c>
      <c r="U6044" s="39" t="str">
        <f>_xlfn.CONCAT(Tabel4[[#This Row],[Personnr.]],"-",Tabel4[[#This Row],[Afdeling]],"-",Tabel4[[#This Row],[ASS_Status]])</f>
        <v>15848-4291-Aktiv ansættelse</v>
      </c>
    </row>
    <row r="6045" spans="13:21" ht="33.75" x14ac:dyDescent="0.4">
      <c r="M6045" s="35" t="s">
        <v>12412</v>
      </c>
      <c r="N6045" s="35" t="s">
        <v>52883</v>
      </c>
      <c r="O6045" s="35" t="s">
        <v>12413</v>
      </c>
      <c r="P6045" s="35" t="s">
        <v>35302</v>
      </c>
      <c r="Q6045" s="35" t="s">
        <v>29721</v>
      </c>
      <c r="R6045" s="35" t="s">
        <v>29791</v>
      </c>
      <c r="S6045" s="35" t="s">
        <v>12414</v>
      </c>
      <c r="T6045" s="36" t="s">
        <v>762</v>
      </c>
      <c r="U6045" s="39" t="str">
        <f>_xlfn.CONCAT(Tabel4[[#This Row],[Personnr.]],"-",Tabel4[[#This Row],[Afdeling]],"-",Tabel4[[#This Row],[ASS_Status]])</f>
        <v>11454-7760-Aktiv ansættelse</v>
      </c>
    </row>
    <row r="6046" spans="13:21" x14ac:dyDescent="0.4">
      <c r="M6046" s="35" t="s">
        <v>35303</v>
      </c>
      <c r="N6046" s="35" t="s">
        <v>52884</v>
      </c>
      <c r="O6046" s="35" t="s">
        <v>35304</v>
      </c>
      <c r="P6046" s="35" t="s">
        <v>35305</v>
      </c>
      <c r="Q6046" s="35" t="s">
        <v>29721</v>
      </c>
      <c r="R6046" s="35" t="s">
        <v>29722</v>
      </c>
      <c r="S6046" s="35" t="s">
        <v>35306</v>
      </c>
      <c r="T6046" s="36" t="s">
        <v>46605</v>
      </c>
      <c r="U6046" s="39" t="str">
        <f>_xlfn.CONCAT(Tabel4[[#This Row],[Personnr.]],"-",Tabel4[[#This Row],[Afdeling]],"-",Tabel4[[#This Row],[ASS_Status]])</f>
        <v>35389-2904-Aktiv ansættelse</v>
      </c>
    </row>
    <row r="6047" spans="13:21" x14ac:dyDescent="0.4">
      <c r="M6047" s="35" t="s">
        <v>12415</v>
      </c>
      <c r="N6047" s="35" t="s">
        <v>52885</v>
      </c>
      <c r="O6047" s="35" t="s">
        <v>12416</v>
      </c>
      <c r="P6047" s="35" t="s">
        <v>35307</v>
      </c>
      <c r="Q6047" s="35" t="s">
        <v>29721</v>
      </c>
      <c r="R6047" s="35" t="s">
        <v>29729</v>
      </c>
      <c r="S6047" s="35" t="s">
        <v>12417</v>
      </c>
      <c r="T6047" s="36" t="s">
        <v>46921</v>
      </c>
      <c r="U6047" s="39" t="str">
        <f>_xlfn.CONCAT(Tabel4[[#This Row],[Personnr.]],"-",Tabel4[[#This Row],[Afdeling]],"-",Tabel4[[#This Row],[ASS_Status]])</f>
        <v>22602-6262-Aktiv ansættelse</v>
      </c>
    </row>
    <row r="6048" spans="13:21" x14ac:dyDescent="0.4">
      <c r="M6048" s="35" t="s">
        <v>12418</v>
      </c>
      <c r="N6048" s="35" t="s">
        <v>52886</v>
      </c>
      <c r="O6048" s="35" t="s">
        <v>12419</v>
      </c>
      <c r="P6048" s="35" t="s">
        <v>35308</v>
      </c>
      <c r="Q6048" s="35" t="s">
        <v>29721</v>
      </c>
      <c r="R6048" s="35" t="s">
        <v>29722</v>
      </c>
      <c r="S6048" s="35" t="s">
        <v>12420</v>
      </c>
      <c r="T6048" s="36" t="s">
        <v>129</v>
      </c>
      <c r="U6048" s="39" t="str">
        <f>_xlfn.CONCAT(Tabel4[[#This Row],[Personnr.]],"-",Tabel4[[#This Row],[Afdeling]],"-",Tabel4[[#This Row],[ASS_Status]])</f>
        <v>19455-2239-Aktiv ansættelse</v>
      </c>
    </row>
    <row r="6049" spans="13:21" ht="33.75" x14ac:dyDescent="0.4">
      <c r="M6049" s="35" t="s">
        <v>12421</v>
      </c>
      <c r="N6049" s="35" t="s">
        <v>52887</v>
      </c>
      <c r="O6049" s="35" t="s">
        <v>12422</v>
      </c>
      <c r="P6049" s="35" t="s">
        <v>35309</v>
      </c>
      <c r="Q6049" s="35" t="s">
        <v>29718</v>
      </c>
      <c r="R6049" s="35" t="s">
        <v>29802</v>
      </c>
      <c r="S6049" s="35" t="s">
        <v>12423</v>
      </c>
      <c r="T6049" s="36" t="s">
        <v>600</v>
      </c>
      <c r="U6049" s="39" t="str">
        <f>_xlfn.CONCAT(Tabel4[[#This Row],[Personnr.]],"-",Tabel4[[#This Row],[Afdeling]],"-",Tabel4[[#This Row],[ASS_Status]])</f>
        <v>20469-4270-Inactive - Payroll Eligible</v>
      </c>
    </row>
    <row r="6050" spans="13:21" x14ac:dyDescent="0.4">
      <c r="M6050" s="35" t="s">
        <v>12424</v>
      </c>
      <c r="N6050" s="35" t="s">
        <v>52888</v>
      </c>
      <c r="O6050" s="35" t="s">
        <v>12425</v>
      </c>
      <c r="P6050" s="35" t="s">
        <v>35310</v>
      </c>
      <c r="Q6050" s="35" t="s">
        <v>29721</v>
      </c>
      <c r="R6050" s="35" t="s">
        <v>29737</v>
      </c>
      <c r="S6050" s="35" t="s">
        <v>12426</v>
      </c>
      <c r="T6050" s="36" t="s">
        <v>592</v>
      </c>
      <c r="U6050" s="39" t="str">
        <f>_xlfn.CONCAT(Tabel4[[#This Row],[Personnr.]],"-",Tabel4[[#This Row],[Afdeling]],"-",Tabel4[[#This Row],[ASS_Status]])</f>
        <v>31651-4233-Aktiv ansættelse</v>
      </c>
    </row>
    <row r="6051" spans="13:21" x14ac:dyDescent="0.4">
      <c r="M6051" s="35" t="s">
        <v>12427</v>
      </c>
      <c r="N6051" s="35" t="s">
        <v>52889</v>
      </c>
      <c r="O6051" s="35" t="s">
        <v>12428</v>
      </c>
      <c r="P6051" s="35" t="s">
        <v>35311</v>
      </c>
      <c r="Q6051" s="35" t="s">
        <v>29718</v>
      </c>
      <c r="R6051" s="35" t="s">
        <v>29745</v>
      </c>
      <c r="S6051" s="35" t="s">
        <v>12429</v>
      </c>
      <c r="T6051" s="36" t="s">
        <v>726</v>
      </c>
      <c r="U6051" s="39" t="str">
        <f>_xlfn.CONCAT(Tabel4[[#This Row],[Personnr.]],"-",Tabel4[[#This Row],[Afdeling]],"-",Tabel4[[#This Row],[ASS_Status]])</f>
        <v>26470-6271-Inactive - Payroll Eligible</v>
      </c>
    </row>
    <row r="6052" spans="13:21" x14ac:dyDescent="0.4">
      <c r="M6052" s="35" t="s">
        <v>12427</v>
      </c>
      <c r="N6052" s="35"/>
      <c r="O6052" s="35"/>
      <c r="P6052" s="35" t="s">
        <v>35312</v>
      </c>
      <c r="Q6052" s="35" t="s">
        <v>29718</v>
      </c>
      <c r="R6052" s="35" t="s">
        <v>29754</v>
      </c>
      <c r="S6052" s="35" t="s">
        <v>12429</v>
      </c>
      <c r="T6052" s="36" t="s">
        <v>718</v>
      </c>
      <c r="U6052" s="39" t="str">
        <f>_xlfn.CONCAT(Tabel4[[#This Row],[Personnr.]],"-",Tabel4[[#This Row],[Afdeling]],"-",Tabel4[[#This Row],[ASS_Status]])</f>
        <v>-6213-Inactive - Payroll Eligible</v>
      </c>
    </row>
    <row r="6053" spans="13:21" x14ac:dyDescent="0.4">
      <c r="M6053" s="35" t="s">
        <v>12427</v>
      </c>
      <c r="N6053" s="35"/>
      <c r="O6053" s="35"/>
      <c r="P6053" s="35" t="s">
        <v>35313</v>
      </c>
      <c r="Q6053" s="35" t="s">
        <v>29718</v>
      </c>
      <c r="R6053" s="35" t="s">
        <v>29745</v>
      </c>
      <c r="S6053" s="35" t="s">
        <v>12429</v>
      </c>
      <c r="T6053" s="36" t="s">
        <v>726</v>
      </c>
      <c r="U6053" s="39" t="str">
        <f>_xlfn.CONCAT(Tabel4[[#This Row],[Personnr.]],"-",Tabel4[[#This Row],[Afdeling]],"-",Tabel4[[#This Row],[ASS_Status]])</f>
        <v>-6271-Inactive - Payroll Eligible</v>
      </c>
    </row>
    <row r="6054" spans="13:21" ht="33.75" x14ac:dyDescent="0.4">
      <c r="M6054" s="35" t="s">
        <v>12430</v>
      </c>
      <c r="N6054" s="35" t="s">
        <v>52890</v>
      </c>
      <c r="O6054" s="35" t="s">
        <v>12431</v>
      </c>
      <c r="P6054" s="35" t="s">
        <v>35314</v>
      </c>
      <c r="Q6054" s="35" t="s">
        <v>29721</v>
      </c>
      <c r="R6054" s="35" t="s">
        <v>29737</v>
      </c>
      <c r="S6054" s="35" t="s">
        <v>12432</v>
      </c>
      <c r="T6054" s="36" t="s">
        <v>129</v>
      </c>
      <c r="U6054" s="39" t="str">
        <f>_xlfn.CONCAT(Tabel4[[#This Row],[Personnr.]],"-",Tabel4[[#This Row],[Afdeling]],"-",Tabel4[[#This Row],[ASS_Status]])</f>
        <v>27651-2239-Aktiv ansættelse</v>
      </c>
    </row>
    <row r="6055" spans="13:21" x14ac:dyDescent="0.4">
      <c r="M6055" s="35" t="s">
        <v>12433</v>
      </c>
      <c r="N6055" s="35" t="s">
        <v>52891</v>
      </c>
      <c r="O6055" s="35" t="s">
        <v>12434</v>
      </c>
      <c r="P6055" s="35" t="s">
        <v>35315</v>
      </c>
      <c r="Q6055" s="35" t="s">
        <v>29718</v>
      </c>
      <c r="R6055" s="35" t="s">
        <v>29748</v>
      </c>
      <c r="S6055" s="35" t="s">
        <v>35316</v>
      </c>
      <c r="T6055" s="36" t="s">
        <v>585</v>
      </c>
      <c r="U6055" s="39" t="str">
        <f>_xlfn.CONCAT(Tabel4[[#This Row],[Personnr.]],"-",Tabel4[[#This Row],[Afdeling]],"-",Tabel4[[#This Row],[ASS_Status]])</f>
        <v>18354-4192-Inactive - Payroll Eligible</v>
      </c>
    </row>
    <row r="6056" spans="13:21" x14ac:dyDescent="0.4">
      <c r="M6056" s="35" t="s">
        <v>12435</v>
      </c>
      <c r="N6056" s="35" t="s">
        <v>52892</v>
      </c>
      <c r="O6056" s="35" t="s">
        <v>12436</v>
      </c>
      <c r="P6056" s="35" t="s">
        <v>35317</v>
      </c>
      <c r="Q6056" s="35" t="s">
        <v>30133</v>
      </c>
      <c r="R6056" s="35" t="s">
        <v>29737</v>
      </c>
      <c r="S6056" s="35" t="s">
        <v>28066</v>
      </c>
      <c r="T6056" s="36" t="s">
        <v>553</v>
      </c>
      <c r="U6056" s="39" t="str">
        <f>_xlfn.CONCAT(Tabel4[[#This Row],[Personnr.]],"-",Tabel4[[#This Row],[Afdeling]],"-",Tabel4[[#This Row],[ASS_Status]])</f>
        <v>31787-3500-Mor orlov (6+6) (174)</v>
      </c>
    </row>
    <row r="6057" spans="13:21" x14ac:dyDescent="0.4">
      <c r="M6057" s="35" t="s">
        <v>35318</v>
      </c>
      <c r="N6057" s="35" t="s">
        <v>52893</v>
      </c>
      <c r="O6057" s="35" t="s">
        <v>35319</v>
      </c>
      <c r="P6057" s="35" t="s">
        <v>35320</v>
      </c>
      <c r="Q6057" s="35" t="s">
        <v>29721</v>
      </c>
      <c r="R6057" s="35" t="s">
        <v>29748</v>
      </c>
      <c r="S6057" s="35" t="s">
        <v>35321</v>
      </c>
      <c r="T6057" s="36" t="s">
        <v>643</v>
      </c>
      <c r="U6057" s="39" t="str">
        <f>_xlfn.CONCAT(Tabel4[[#This Row],[Personnr.]],"-",Tabel4[[#This Row],[Afdeling]],"-",Tabel4[[#This Row],[ASS_Status]])</f>
        <v>35309-4765-Aktiv ansættelse</v>
      </c>
    </row>
    <row r="6058" spans="13:21" x14ac:dyDescent="0.4">
      <c r="M6058" s="35" t="s">
        <v>12437</v>
      </c>
      <c r="N6058" s="35" t="s">
        <v>52894</v>
      </c>
      <c r="O6058" s="35" t="s">
        <v>12438</v>
      </c>
      <c r="P6058" s="35" t="s">
        <v>35322</v>
      </c>
      <c r="Q6058" s="35" t="s">
        <v>29718</v>
      </c>
      <c r="R6058" s="35" t="s">
        <v>29754</v>
      </c>
      <c r="S6058" s="35" t="s">
        <v>12439</v>
      </c>
      <c r="T6058" s="36" t="s">
        <v>738</v>
      </c>
      <c r="U6058" s="39" t="str">
        <f>_xlfn.CONCAT(Tabel4[[#This Row],[Personnr.]],"-",Tabel4[[#This Row],[Afdeling]],"-",Tabel4[[#This Row],[ASS_Status]])</f>
        <v>32460-6500-Inactive - Payroll Eligible</v>
      </c>
    </row>
    <row r="6059" spans="13:21" x14ac:dyDescent="0.4">
      <c r="M6059" s="35" t="s">
        <v>12437</v>
      </c>
      <c r="N6059" s="35"/>
      <c r="O6059" s="35"/>
      <c r="P6059" s="35" t="s">
        <v>35323</v>
      </c>
      <c r="Q6059" s="35" t="s">
        <v>29718</v>
      </c>
      <c r="R6059" s="35" t="s">
        <v>29745</v>
      </c>
      <c r="S6059" s="35" t="s">
        <v>12439</v>
      </c>
      <c r="T6059" s="36" t="s">
        <v>586</v>
      </c>
      <c r="U6059" s="39" t="str">
        <f>_xlfn.CONCAT(Tabel4[[#This Row],[Personnr.]],"-",Tabel4[[#This Row],[Afdeling]],"-",Tabel4[[#This Row],[ASS_Status]])</f>
        <v>-4200-Inactive - Payroll Eligible</v>
      </c>
    </row>
    <row r="6060" spans="13:21" x14ac:dyDescent="0.4">
      <c r="M6060" s="35" t="s">
        <v>52895</v>
      </c>
      <c r="N6060" s="35" t="s">
        <v>52896</v>
      </c>
      <c r="O6060" s="35" t="s">
        <v>52897</v>
      </c>
      <c r="P6060" s="35" t="s">
        <v>52898</v>
      </c>
      <c r="Q6060" s="35" t="s">
        <v>29718</v>
      </c>
      <c r="R6060" s="35" t="s">
        <v>29745</v>
      </c>
      <c r="S6060" s="35" t="s">
        <v>52899</v>
      </c>
      <c r="T6060" s="36" t="s">
        <v>452</v>
      </c>
      <c r="U6060" s="39" t="str">
        <f>_xlfn.CONCAT(Tabel4[[#This Row],[Personnr.]],"-",Tabel4[[#This Row],[Afdeling]],"-",Tabel4[[#This Row],[ASS_Status]])</f>
        <v>37148-3120-Inactive - Payroll Eligible</v>
      </c>
    </row>
    <row r="6061" spans="13:21" x14ac:dyDescent="0.4">
      <c r="M6061" s="35" t="s">
        <v>12440</v>
      </c>
      <c r="N6061" s="35" t="s">
        <v>52900</v>
      </c>
      <c r="O6061" s="35" t="s">
        <v>12441</v>
      </c>
      <c r="P6061" s="35" t="s">
        <v>35324</v>
      </c>
      <c r="Q6061" s="35" t="s">
        <v>29718</v>
      </c>
      <c r="R6061" s="35" t="s">
        <v>29992</v>
      </c>
      <c r="S6061" s="35" t="s">
        <v>12442</v>
      </c>
      <c r="T6061" s="36" t="s">
        <v>42530</v>
      </c>
      <c r="U6061" s="39" t="str">
        <f>_xlfn.CONCAT(Tabel4[[#This Row],[Personnr.]],"-",Tabel4[[#This Row],[Afdeling]],"-",Tabel4[[#This Row],[ASS_Status]])</f>
        <v>17649-7810-Inactive - Payroll Eligible</v>
      </c>
    </row>
    <row r="6062" spans="13:21" x14ac:dyDescent="0.4">
      <c r="M6062" s="35" t="s">
        <v>12443</v>
      </c>
      <c r="N6062" s="35" t="s">
        <v>52901</v>
      </c>
      <c r="O6062" s="35" t="s">
        <v>12444</v>
      </c>
      <c r="P6062" s="35" t="s">
        <v>35325</v>
      </c>
      <c r="Q6062" s="35" t="s">
        <v>29721</v>
      </c>
      <c r="R6062" s="35" t="s">
        <v>29780</v>
      </c>
      <c r="S6062" s="35" t="s">
        <v>12445</v>
      </c>
      <c r="T6062" s="36" t="s">
        <v>247</v>
      </c>
      <c r="U6062" s="39" t="str">
        <f>_xlfn.CONCAT(Tabel4[[#This Row],[Personnr.]],"-",Tabel4[[#This Row],[Afdeling]],"-",Tabel4[[#This Row],[ASS_Status]])</f>
        <v>19939-2521-Aktiv ansættelse</v>
      </c>
    </row>
    <row r="6063" spans="13:21" x14ac:dyDescent="0.4">
      <c r="M6063" s="35" t="s">
        <v>12446</v>
      </c>
      <c r="N6063" s="35" t="s">
        <v>52902</v>
      </c>
      <c r="O6063" s="35" t="s">
        <v>12447</v>
      </c>
      <c r="P6063" s="35" t="s">
        <v>35326</v>
      </c>
      <c r="Q6063" s="35" t="s">
        <v>29721</v>
      </c>
      <c r="R6063" s="35" t="s">
        <v>31263</v>
      </c>
      <c r="S6063" s="35" t="s">
        <v>12448</v>
      </c>
      <c r="T6063" s="36" t="s">
        <v>188</v>
      </c>
      <c r="U6063" s="39" t="str">
        <f>_xlfn.CONCAT(Tabel4[[#This Row],[Personnr.]],"-",Tabel4[[#This Row],[Afdeling]],"-",Tabel4[[#This Row],[ASS_Status]])</f>
        <v>14691-2405-Aktiv ansættelse</v>
      </c>
    </row>
    <row r="6064" spans="13:21" x14ac:dyDescent="0.4">
      <c r="M6064" s="35" t="s">
        <v>12449</v>
      </c>
      <c r="N6064" s="35" t="s">
        <v>52903</v>
      </c>
      <c r="O6064" s="35" t="s">
        <v>12450</v>
      </c>
      <c r="P6064" s="35" t="s">
        <v>35327</v>
      </c>
      <c r="Q6064" s="35" t="s">
        <v>29721</v>
      </c>
      <c r="R6064" s="35" t="s">
        <v>29965</v>
      </c>
      <c r="S6064" s="35" t="s">
        <v>12451</v>
      </c>
      <c r="T6064" s="36" t="s">
        <v>577</v>
      </c>
      <c r="U6064" s="39" t="str">
        <f>_xlfn.CONCAT(Tabel4[[#This Row],[Personnr.]],"-",Tabel4[[#This Row],[Afdeling]],"-",Tabel4[[#This Row],[ASS_Status]])</f>
        <v>23026-4110-Aktiv ansættelse</v>
      </c>
    </row>
    <row r="6065" spans="13:21" x14ac:dyDescent="0.4">
      <c r="M6065" s="35" t="s">
        <v>12452</v>
      </c>
      <c r="N6065" s="35" t="s">
        <v>52904</v>
      </c>
      <c r="O6065" s="35" t="s">
        <v>12453</v>
      </c>
      <c r="P6065" s="35" t="s">
        <v>35328</v>
      </c>
      <c r="Q6065" s="35" t="s">
        <v>29718</v>
      </c>
      <c r="R6065" s="35" t="s">
        <v>29722</v>
      </c>
      <c r="S6065" s="35" t="s">
        <v>12454</v>
      </c>
      <c r="T6065" s="36" t="s">
        <v>599</v>
      </c>
      <c r="U6065" s="39" t="str">
        <f>_xlfn.CONCAT(Tabel4[[#This Row],[Personnr.]],"-",Tabel4[[#This Row],[Afdeling]],"-",Tabel4[[#This Row],[ASS_Status]])</f>
        <v>12978-4261-Inactive - Payroll Eligible</v>
      </c>
    </row>
    <row r="6066" spans="13:21" ht="33.75" x14ac:dyDescent="0.4">
      <c r="M6066" s="35" t="s">
        <v>12455</v>
      </c>
      <c r="N6066" s="35" t="s">
        <v>52905</v>
      </c>
      <c r="O6066" s="35" t="s">
        <v>12456</v>
      </c>
      <c r="P6066" s="35" t="s">
        <v>35329</v>
      </c>
      <c r="Q6066" s="35" t="s">
        <v>29721</v>
      </c>
      <c r="R6066" s="35" t="s">
        <v>29722</v>
      </c>
      <c r="S6066" s="35" t="s">
        <v>12457</v>
      </c>
      <c r="T6066" s="36" t="s">
        <v>625</v>
      </c>
      <c r="U6066" s="39" t="str">
        <f>_xlfn.CONCAT(Tabel4[[#This Row],[Personnr.]],"-",Tabel4[[#This Row],[Afdeling]],"-",Tabel4[[#This Row],[ASS_Status]])</f>
        <v>15757-4647-Aktiv ansættelse</v>
      </c>
    </row>
    <row r="6067" spans="13:21" x14ac:dyDescent="0.4">
      <c r="M6067" s="35" t="s">
        <v>12458</v>
      </c>
      <c r="N6067" s="35" t="s">
        <v>52906</v>
      </c>
      <c r="O6067" s="35" t="s">
        <v>12459</v>
      </c>
      <c r="P6067" s="35" t="s">
        <v>35330</v>
      </c>
      <c r="Q6067" s="35" t="s">
        <v>29721</v>
      </c>
      <c r="R6067" s="35" t="s">
        <v>29719</v>
      </c>
      <c r="S6067" s="35" t="s">
        <v>12460</v>
      </c>
      <c r="T6067" s="36" t="s">
        <v>44</v>
      </c>
      <c r="U6067" s="39" t="str">
        <f>_xlfn.CONCAT(Tabel4[[#This Row],[Personnr.]],"-",Tabel4[[#This Row],[Afdeling]],"-",Tabel4[[#This Row],[ASS_Status]])</f>
        <v>22720-1000-Aktiv ansættelse</v>
      </c>
    </row>
    <row r="6068" spans="13:21" x14ac:dyDescent="0.4">
      <c r="M6068" s="35" t="s">
        <v>12461</v>
      </c>
      <c r="N6068" s="35" t="s">
        <v>52907</v>
      </c>
      <c r="O6068" s="35" t="s">
        <v>12462</v>
      </c>
      <c r="P6068" s="35" t="s">
        <v>35331</v>
      </c>
      <c r="Q6068" s="35" t="s">
        <v>29718</v>
      </c>
      <c r="R6068" s="35" t="s">
        <v>29926</v>
      </c>
      <c r="S6068" s="35" t="s">
        <v>12463</v>
      </c>
      <c r="T6068" s="36" t="s">
        <v>728</v>
      </c>
      <c r="U6068" s="39" t="str">
        <f>_xlfn.CONCAT(Tabel4[[#This Row],[Personnr.]],"-",Tabel4[[#This Row],[Afdeling]],"-",Tabel4[[#This Row],[ASS_Status]])</f>
        <v>29013-6280-Inactive - Payroll Eligible</v>
      </c>
    </row>
    <row r="6069" spans="13:21" x14ac:dyDescent="0.4">
      <c r="M6069" s="35" t="s">
        <v>28067</v>
      </c>
      <c r="N6069" s="35" t="s">
        <v>52908</v>
      </c>
      <c r="O6069" s="35" t="s">
        <v>28068</v>
      </c>
      <c r="P6069" s="35" t="s">
        <v>35332</v>
      </c>
      <c r="Q6069" s="35" t="s">
        <v>29718</v>
      </c>
      <c r="R6069" s="35" t="s">
        <v>29981</v>
      </c>
      <c r="S6069" s="35" t="s">
        <v>28069</v>
      </c>
      <c r="T6069" s="36" t="s">
        <v>738</v>
      </c>
      <c r="U6069" s="39" t="str">
        <f>_xlfn.CONCAT(Tabel4[[#This Row],[Personnr.]],"-",Tabel4[[#This Row],[Afdeling]],"-",Tabel4[[#This Row],[ASS_Status]])</f>
        <v>34344-6500-Inactive - Payroll Eligible</v>
      </c>
    </row>
    <row r="6070" spans="13:21" x14ac:dyDescent="0.4">
      <c r="M6070" s="35" t="s">
        <v>12464</v>
      </c>
      <c r="N6070" s="35" t="s">
        <v>52909</v>
      </c>
      <c r="O6070" s="35" t="s">
        <v>12465</v>
      </c>
      <c r="P6070" s="35" t="s">
        <v>35333</v>
      </c>
      <c r="Q6070" s="35" t="s">
        <v>29721</v>
      </c>
      <c r="R6070" s="35" t="s">
        <v>29879</v>
      </c>
      <c r="S6070" s="35" t="s">
        <v>12466</v>
      </c>
      <c r="T6070" s="36" t="s">
        <v>93</v>
      </c>
      <c r="U6070" s="39" t="str">
        <f>_xlfn.CONCAT(Tabel4[[#This Row],[Personnr.]],"-",Tabel4[[#This Row],[Afdeling]],"-",Tabel4[[#This Row],[ASS_Status]])</f>
        <v>25434-1140-Aktiv ansættelse</v>
      </c>
    </row>
    <row r="6071" spans="13:21" ht="33.75" x14ac:dyDescent="0.4">
      <c r="M6071" s="35" t="s">
        <v>12467</v>
      </c>
      <c r="N6071" s="35" t="s">
        <v>52910</v>
      </c>
      <c r="O6071" s="35" t="s">
        <v>12468</v>
      </c>
      <c r="P6071" s="35" t="s">
        <v>43305</v>
      </c>
      <c r="Q6071" s="35" t="s">
        <v>29721</v>
      </c>
      <c r="R6071" s="35" t="s">
        <v>29926</v>
      </c>
      <c r="S6071" s="35" t="s">
        <v>12469</v>
      </c>
      <c r="T6071" s="36" t="s">
        <v>605</v>
      </c>
      <c r="U6071" s="39" t="str">
        <f>_xlfn.CONCAT(Tabel4[[#This Row],[Personnr.]],"-",Tabel4[[#This Row],[Afdeling]],"-",Tabel4[[#This Row],[ASS_Status]])</f>
        <v>540-4280-Aktiv ansættelse</v>
      </c>
    </row>
    <row r="6072" spans="13:21" ht="33.75" x14ac:dyDescent="0.4">
      <c r="M6072" s="35" t="s">
        <v>12467</v>
      </c>
      <c r="N6072" s="35"/>
      <c r="O6072" s="35"/>
      <c r="P6072" s="35" t="s">
        <v>35334</v>
      </c>
      <c r="Q6072" s="35" t="s">
        <v>29718</v>
      </c>
      <c r="R6072" s="35" t="s">
        <v>29729</v>
      </c>
      <c r="S6072" s="35" t="s">
        <v>12469</v>
      </c>
      <c r="T6072" s="36" t="s">
        <v>605</v>
      </c>
      <c r="U6072" s="39" t="str">
        <f>_xlfn.CONCAT(Tabel4[[#This Row],[Personnr.]],"-",Tabel4[[#This Row],[Afdeling]],"-",Tabel4[[#This Row],[ASS_Status]])</f>
        <v>-4280-Inactive - Payroll Eligible</v>
      </c>
    </row>
    <row r="6073" spans="13:21" x14ac:dyDescent="0.4">
      <c r="M6073" s="35" t="s">
        <v>35335</v>
      </c>
      <c r="N6073" s="35" t="s">
        <v>52911</v>
      </c>
      <c r="O6073" s="35" t="s">
        <v>35336</v>
      </c>
      <c r="P6073" s="35" t="s">
        <v>35337</v>
      </c>
      <c r="Q6073" s="35" t="s">
        <v>29721</v>
      </c>
      <c r="R6073" s="35" t="s">
        <v>29726</v>
      </c>
      <c r="S6073" s="35" t="s">
        <v>35338</v>
      </c>
      <c r="T6073" s="36" t="s">
        <v>867</v>
      </c>
      <c r="U6073" s="39" t="str">
        <f>_xlfn.CONCAT(Tabel4[[#This Row],[Personnr.]],"-",Tabel4[[#This Row],[Afdeling]],"-",Tabel4[[#This Row],[ASS_Status]])</f>
        <v>35308-8646-Aktiv ansættelse</v>
      </c>
    </row>
    <row r="6074" spans="13:21" x14ac:dyDescent="0.4">
      <c r="M6074" s="35" t="s">
        <v>12470</v>
      </c>
      <c r="N6074" s="35" t="s">
        <v>52912</v>
      </c>
      <c r="O6074" s="35" t="s">
        <v>12471</v>
      </c>
      <c r="P6074" s="35" t="s">
        <v>35339</v>
      </c>
      <c r="Q6074" s="35" t="s">
        <v>29721</v>
      </c>
      <c r="R6074" s="35" t="s">
        <v>30001</v>
      </c>
      <c r="S6074" s="35" t="s">
        <v>12472</v>
      </c>
      <c r="T6074" s="36" t="s">
        <v>254</v>
      </c>
      <c r="U6074" s="39" t="str">
        <f>_xlfn.CONCAT(Tabel4[[#This Row],[Personnr.]],"-",Tabel4[[#This Row],[Afdeling]],"-",Tabel4[[#This Row],[ASS_Status]])</f>
        <v>15028-2562-Aktiv ansættelse</v>
      </c>
    </row>
    <row r="6075" spans="13:21" ht="33.75" x14ac:dyDescent="0.4">
      <c r="M6075" s="35" t="s">
        <v>12473</v>
      </c>
      <c r="N6075" s="35" t="s">
        <v>52913</v>
      </c>
      <c r="O6075" s="35" t="s">
        <v>12474</v>
      </c>
      <c r="P6075" s="35" t="s">
        <v>35340</v>
      </c>
      <c r="Q6075" s="35" t="s">
        <v>29721</v>
      </c>
      <c r="R6075" s="35" t="s">
        <v>29729</v>
      </c>
      <c r="S6075" s="35" t="s">
        <v>12475</v>
      </c>
      <c r="T6075" s="36" t="s">
        <v>29</v>
      </c>
      <c r="U6075" s="39" t="str">
        <f>_xlfn.CONCAT(Tabel4[[#This Row],[Personnr.]],"-",Tabel4[[#This Row],[Afdeling]],"-",Tabel4[[#This Row],[ASS_Status]])</f>
        <v>6398-0114-Aktiv ansættelse</v>
      </c>
    </row>
    <row r="6076" spans="13:21" ht="33.75" x14ac:dyDescent="0.4">
      <c r="M6076" s="35" t="s">
        <v>12476</v>
      </c>
      <c r="N6076" s="35" t="s">
        <v>52914</v>
      </c>
      <c r="O6076" s="35" t="s">
        <v>12477</v>
      </c>
      <c r="P6076" s="35" t="s">
        <v>35341</v>
      </c>
      <c r="Q6076" s="35" t="s">
        <v>29923</v>
      </c>
      <c r="R6076" s="35" t="s">
        <v>29719</v>
      </c>
      <c r="S6076" s="35" t="s">
        <v>12478</v>
      </c>
      <c r="T6076" s="36" t="s">
        <v>616</v>
      </c>
      <c r="U6076" s="39" t="str">
        <f>_xlfn.CONCAT(Tabel4[[#This Row],[Personnr.]],"-",Tabel4[[#This Row],[Afdeling]],"-",Tabel4[[#This Row],[ASS_Status]])</f>
        <v>10096-4620-Far orlov (6+evt. 7 uger)(198)</v>
      </c>
    </row>
    <row r="6077" spans="13:21" x14ac:dyDescent="0.4">
      <c r="M6077" s="35" t="s">
        <v>44859</v>
      </c>
      <c r="N6077" s="35" t="s">
        <v>52915</v>
      </c>
      <c r="O6077" s="35" t="s">
        <v>42461</v>
      </c>
      <c r="P6077" s="35" t="s">
        <v>42462</v>
      </c>
      <c r="Q6077" s="35" t="s">
        <v>29718</v>
      </c>
      <c r="R6077" s="35" t="s">
        <v>29802</v>
      </c>
      <c r="S6077" s="35" t="s">
        <v>42463</v>
      </c>
      <c r="T6077" s="36" t="s">
        <v>107</v>
      </c>
      <c r="U6077" s="39" t="str">
        <f>_xlfn.CONCAT(Tabel4[[#This Row],[Personnr.]],"-",Tabel4[[#This Row],[Afdeling]],"-",Tabel4[[#This Row],[ASS_Status]])</f>
        <v>35408-1211-Inactive - Payroll Eligible</v>
      </c>
    </row>
    <row r="6078" spans="13:21" x14ac:dyDescent="0.4">
      <c r="M6078" s="35" t="s">
        <v>12479</v>
      </c>
      <c r="N6078" s="35" t="s">
        <v>52916</v>
      </c>
      <c r="O6078" s="35" t="s">
        <v>12480</v>
      </c>
      <c r="P6078" s="35" t="s">
        <v>35342</v>
      </c>
      <c r="Q6078" s="35" t="s">
        <v>29718</v>
      </c>
      <c r="R6078" s="35" t="s">
        <v>29797</v>
      </c>
      <c r="S6078" s="35" t="s">
        <v>12481</v>
      </c>
      <c r="T6078" s="36" t="s">
        <v>599</v>
      </c>
      <c r="U6078" s="39" t="str">
        <f>_xlfn.CONCAT(Tabel4[[#This Row],[Personnr.]],"-",Tabel4[[#This Row],[Afdeling]],"-",Tabel4[[#This Row],[ASS_Status]])</f>
        <v>31457-4261-Inactive - Payroll Eligible</v>
      </c>
    </row>
    <row r="6079" spans="13:21" x14ac:dyDescent="0.4">
      <c r="M6079" s="35" t="s">
        <v>12482</v>
      </c>
      <c r="N6079" s="35" t="s">
        <v>52917</v>
      </c>
      <c r="O6079" s="35" t="s">
        <v>12483</v>
      </c>
      <c r="P6079" s="35" t="s">
        <v>35343</v>
      </c>
      <c r="Q6079" s="35" t="s">
        <v>29718</v>
      </c>
      <c r="R6079" s="35" t="s">
        <v>30287</v>
      </c>
      <c r="S6079" s="35" t="s">
        <v>12484</v>
      </c>
      <c r="T6079" s="36" t="s">
        <v>831</v>
      </c>
      <c r="U6079" s="39" t="str">
        <f>_xlfn.CONCAT(Tabel4[[#This Row],[Personnr.]],"-",Tabel4[[#This Row],[Afdeling]],"-",Tabel4[[#This Row],[ASS_Status]])</f>
        <v>31836-8500-Inactive - Payroll Eligible</v>
      </c>
    </row>
    <row r="6080" spans="13:21" x14ac:dyDescent="0.4">
      <c r="M6080" s="35" t="s">
        <v>12482</v>
      </c>
      <c r="N6080" s="35"/>
      <c r="O6080" s="35"/>
      <c r="P6080" s="35" t="s">
        <v>52918</v>
      </c>
      <c r="Q6080" s="35" t="s">
        <v>29721</v>
      </c>
      <c r="R6080" s="35" t="s">
        <v>30769</v>
      </c>
      <c r="S6080" s="35" t="s">
        <v>12484</v>
      </c>
      <c r="T6080" s="36" t="s">
        <v>240</v>
      </c>
      <c r="U6080" s="39" t="str">
        <f>_xlfn.CONCAT(Tabel4[[#This Row],[Personnr.]],"-",Tabel4[[#This Row],[Afdeling]],"-",Tabel4[[#This Row],[ASS_Status]])</f>
        <v>-2501-Aktiv ansættelse</v>
      </c>
    </row>
    <row r="6081" spans="13:21" x14ac:dyDescent="0.4">
      <c r="M6081" s="35" t="s">
        <v>12485</v>
      </c>
      <c r="N6081" s="35" t="s">
        <v>52919</v>
      </c>
      <c r="O6081" s="35" t="s">
        <v>12486</v>
      </c>
      <c r="P6081" s="35" t="s">
        <v>35344</v>
      </c>
      <c r="Q6081" s="35" t="s">
        <v>29718</v>
      </c>
      <c r="R6081" s="35" t="s">
        <v>29802</v>
      </c>
      <c r="S6081" s="35" t="s">
        <v>12487</v>
      </c>
      <c r="T6081" s="36" t="s">
        <v>125</v>
      </c>
      <c r="U6081" s="39" t="str">
        <f>_xlfn.CONCAT(Tabel4[[#This Row],[Personnr.]],"-",Tabel4[[#This Row],[Afdeling]],"-",Tabel4[[#This Row],[ASS_Status]])</f>
        <v>19932-2235-Inactive - Payroll Eligible</v>
      </c>
    </row>
    <row r="6082" spans="13:21" x14ac:dyDescent="0.4">
      <c r="M6082" s="35" t="s">
        <v>44860</v>
      </c>
      <c r="N6082" s="35" t="s">
        <v>52920</v>
      </c>
      <c r="O6082" s="35" t="s">
        <v>44861</v>
      </c>
      <c r="P6082" s="35" t="s">
        <v>43306</v>
      </c>
      <c r="Q6082" s="35" t="s">
        <v>29721</v>
      </c>
      <c r="R6082" s="35" t="s">
        <v>29737</v>
      </c>
      <c r="S6082" s="35" t="s">
        <v>43307</v>
      </c>
      <c r="T6082" s="36" t="s">
        <v>638</v>
      </c>
      <c r="U6082" s="39" t="str">
        <f>_xlfn.CONCAT(Tabel4[[#This Row],[Personnr.]],"-",Tabel4[[#This Row],[Afdeling]],"-",Tabel4[[#This Row],[ASS_Status]])</f>
        <v>36208-4735-Aktiv ansættelse</v>
      </c>
    </row>
    <row r="6083" spans="13:21" ht="33.75" x14ac:dyDescent="0.4">
      <c r="M6083" s="35" t="s">
        <v>12488</v>
      </c>
      <c r="N6083" s="35" t="s">
        <v>52921</v>
      </c>
      <c r="O6083" s="35" t="s">
        <v>12489</v>
      </c>
      <c r="P6083" s="35" t="s">
        <v>35345</v>
      </c>
      <c r="Q6083" s="35" t="s">
        <v>29721</v>
      </c>
      <c r="R6083" s="35" t="s">
        <v>30254</v>
      </c>
      <c r="S6083" s="35" t="s">
        <v>12490</v>
      </c>
      <c r="T6083" s="36" t="s">
        <v>715</v>
      </c>
      <c r="U6083" s="39" t="str">
        <f>_xlfn.CONCAT(Tabel4[[#This Row],[Personnr.]],"-",Tabel4[[#This Row],[Afdeling]],"-",Tabel4[[#This Row],[ASS_Status]])</f>
        <v>25397-6000-Aktiv ansættelse</v>
      </c>
    </row>
    <row r="6084" spans="13:21" x14ac:dyDescent="0.4">
      <c r="M6084" s="35" t="s">
        <v>12491</v>
      </c>
      <c r="N6084" s="35" t="s">
        <v>52922</v>
      </c>
      <c r="O6084" s="35" t="s">
        <v>12492</v>
      </c>
      <c r="P6084" s="35" t="s">
        <v>35347</v>
      </c>
      <c r="Q6084" s="35" t="s">
        <v>29721</v>
      </c>
      <c r="R6084" s="35" t="s">
        <v>29748</v>
      </c>
      <c r="S6084" s="35" t="s">
        <v>12493</v>
      </c>
      <c r="T6084" s="36" t="s">
        <v>546</v>
      </c>
      <c r="U6084" s="39" t="str">
        <f>_xlfn.CONCAT(Tabel4[[#This Row],[Personnr.]],"-",Tabel4[[#This Row],[Afdeling]],"-",Tabel4[[#This Row],[ASS_Status]])</f>
        <v>29522-3444-Aktiv ansættelse</v>
      </c>
    </row>
    <row r="6085" spans="13:21" x14ac:dyDescent="0.4">
      <c r="M6085" s="35" t="s">
        <v>12494</v>
      </c>
      <c r="N6085" s="35" t="s">
        <v>52923</v>
      </c>
      <c r="O6085" s="35" t="s">
        <v>12495</v>
      </c>
      <c r="P6085" s="35" t="s">
        <v>35348</v>
      </c>
      <c r="Q6085" s="35" t="s">
        <v>29721</v>
      </c>
      <c r="R6085" s="35" t="s">
        <v>29748</v>
      </c>
      <c r="S6085" s="35" t="s">
        <v>12496</v>
      </c>
      <c r="T6085" s="36" t="s">
        <v>297</v>
      </c>
      <c r="U6085" s="39" t="str">
        <f>_xlfn.CONCAT(Tabel4[[#This Row],[Personnr.]],"-",Tabel4[[#This Row],[Afdeling]],"-",Tabel4[[#This Row],[ASS_Status]])</f>
        <v>33041-2729-Aktiv ansættelse</v>
      </c>
    </row>
    <row r="6086" spans="13:21" x14ac:dyDescent="0.4">
      <c r="M6086" s="35" t="s">
        <v>28070</v>
      </c>
      <c r="N6086" s="35" t="s">
        <v>52924</v>
      </c>
      <c r="O6086" s="35" t="s">
        <v>28071</v>
      </c>
      <c r="P6086" s="35" t="s">
        <v>35349</v>
      </c>
      <c r="Q6086" s="35" t="s">
        <v>29721</v>
      </c>
      <c r="R6086" s="35" t="s">
        <v>42978</v>
      </c>
      <c r="S6086" s="35" t="s">
        <v>28072</v>
      </c>
      <c r="T6086" s="36" t="s">
        <v>626</v>
      </c>
      <c r="U6086" s="39" t="str">
        <f>_xlfn.CONCAT(Tabel4[[#This Row],[Personnr.]],"-",Tabel4[[#This Row],[Afdeling]],"-",Tabel4[[#This Row],[ASS_Status]])</f>
        <v>34631-4650-Aktiv ansættelse</v>
      </c>
    </row>
    <row r="6087" spans="13:21" ht="33.75" x14ac:dyDescent="0.4">
      <c r="M6087" s="35" t="s">
        <v>28073</v>
      </c>
      <c r="N6087" s="35" t="s">
        <v>52925</v>
      </c>
      <c r="O6087" s="35" t="s">
        <v>28074</v>
      </c>
      <c r="P6087" s="35" t="s">
        <v>35350</v>
      </c>
      <c r="Q6087" s="35" t="s">
        <v>29718</v>
      </c>
      <c r="R6087" s="35" t="s">
        <v>29745</v>
      </c>
      <c r="S6087" s="35" t="s">
        <v>28075</v>
      </c>
      <c r="T6087" s="36" t="s">
        <v>85</v>
      </c>
      <c r="U6087" s="39" t="str">
        <f>_xlfn.CONCAT(Tabel4[[#This Row],[Personnr.]],"-",Tabel4[[#This Row],[Afdeling]],"-",Tabel4[[#This Row],[ASS_Status]])</f>
        <v>34820-1118-Inactive - Payroll Eligible</v>
      </c>
    </row>
    <row r="6088" spans="13:21" x14ac:dyDescent="0.4">
      <c r="M6088" s="35" t="s">
        <v>12497</v>
      </c>
      <c r="N6088" s="35" t="s">
        <v>52926</v>
      </c>
      <c r="O6088" s="35" t="s">
        <v>12498</v>
      </c>
      <c r="P6088" s="35" t="s">
        <v>35351</v>
      </c>
      <c r="Q6088" s="35" t="s">
        <v>29718</v>
      </c>
      <c r="R6088" s="35" t="s">
        <v>29745</v>
      </c>
      <c r="S6088" s="35" t="s">
        <v>12499</v>
      </c>
      <c r="T6088" s="36" t="s">
        <v>454</v>
      </c>
      <c r="U6088" s="39" t="str">
        <f>_xlfn.CONCAT(Tabel4[[#This Row],[Personnr.]],"-",Tabel4[[#This Row],[Afdeling]],"-",Tabel4[[#This Row],[ASS_Status]])</f>
        <v>32471-3130-Inactive - Payroll Eligible</v>
      </c>
    </row>
    <row r="6089" spans="13:21" x14ac:dyDescent="0.4">
      <c r="M6089" s="35" t="s">
        <v>12500</v>
      </c>
      <c r="N6089" s="35" t="s">
        <v>52927</v>
      </c>
      <c r="O6089" s="35" t="s">
        <v>12501</v>
      </c>
      <c r="P6089" s="35" t="s">
        <v>35352</v>
      </c>
      <c r="Q6089" s="35" t="s">
        <v>29718</v>
      </c>
      <c r="R6089" s="35" t="s">
        <v>29761</v>
      </c>
      <c r="S6089" s="35" t="s">
        <v>12502</v>
      </c>
      <c r="T6089" s="36" t="s">
        <v>361</v>
      </c>
      <c r="U6089" s="39" t="str">
        <f>_xlfn.CONCAT(Tabel4[[#This Row],[Personnr.]],"-",Tabel4[[#This Row],[Afdeling]],"-",Tabel4[[#This Row],[ASS_Status]])</f>
        <v>34092-2826-Inactive - Payroll Eligible</v>
      </c>
    </row>
    <row r="6090" spans="13:21" x14ac:dyDescent="0.4">
      <c r="M6090" s="35" t="s">
        <v>52928</v>
      </c>
      <c r="N6090" s="35" t="s">
        <v>52929</v>
      </c>
      <c r="O6090" s="35" t="s">
        <v>52930</v>
      </c>
      <c r="P6090" s="35" t="s">
        <v>52931</v>
      </c>
      <c r="Q6090" s="35" t="s">
        <v>29721</v>
      </c>
      <c r="R6090" s="35" t="s">
        <v>42541</v>
      </c>
      <c r="S6090" s="35" t="s">
        <v>52932</v>
      </c>
      <c r="T6090" s="36" t="s">
        <v>638</v>
      </c>
      <c r="U6090" s="39" t="str">
        <f>_xlfn.CONCAT(Tabel4[[#This Row],[Personnr.]],"-",Tabel4[[#This Row],[Afdeling]],"-",Tabel4[[#This Row],[ASS_Status]])</f>
        <v>37764-4735-Aktiv ansættelse</v>
      </c>
    </row>
    <row r="6091" spans="13:21" ht="33.75" x14ac:dyDescent="0.4">
      <c r="M6091" s="35" t="s">
        <v>12503</v>
      </c>
      <c r="N6091" s="35" t="s">
        <v>52933</v>
      </c>
      <c r="O6091" s="35" t="s">
        <v>12504</v>
      </c>
      <c r="P6091" s="35" t="s">
        <v>35353</v>
      </c>
      <c r="Q6091" s="35" t="s">
        <v>29718</v>
      </c>
      <c r="R6091" s="35" t="s">
        <v>29745</v>
      </c>
      <c r="S6091" s="35" t="s">
        <v>12505</v>
      </c>
      <c r="T6091" s="36" t="s">
        <v>474</v>
      </c>
      <c r="U6091" s="39" t="str">
        <f>_xlfn.CONCAT(Tabel4[[#This Row],[Personnr.]],"-",Tabel4[[#This Row],[Afdeling]],"-",Tabel4[[#This Row],[ASS_Status]])</f>
        <v>33222-3197-Inactive - Payroll Eligible</v>
      </c>
    </row>
    <row r="6092" spans="13:21" ht="33.75" x14ac:dyDescent="0.4">
      <c r="M6092" s="35" t="s">
        <v>12506</v>
      </c>
      <c r="N6092" s="35" t="s">
        <v>52934</v>
      </c>
      <c r="O6092" s="35" t="s">
        <v>12507</v>
      </c>
      <c r="P6092" s="35" t="s">
        <v>35354</v>
      </c>
      <c r="Q6092" s="35" t="s">
        <v>29718</v>
      </c>
      <c r="R6092" s="35" t="s">
        <v>29745</v>
      </c>
      <c r="S6092" s="35" t="s">
        <v>12508</v>
      </c>
      <c r="T6092" s="36" t="s">
        <v>39</v>
      </c>
      <c r="U6092" s="39" t="str">
        <f>_xlfn.CONCAT(Tabel4[[#This Row],[Personnr.]],"-",Tabel4[[#This Row],[Afdeling]],"-",Tabel4[[#This Row],[ASS_Status]])</f>
        <v>33418-0132-Inactive - Payroll Eligible</v>
      </c>
    </row>
    <row r="6093" spans="13:21" ht="33.75" x14ac:dyDescent="0.4">
      <c r="M6093" s="35" t="s">
        <v>12506</v>
      </c>
      <c r="N6093" s="35"/>
      <c r="O6093" s="35"/>
      <c r="P6093" s="35" t="s">
        <v>52935</v>
      </c>
      <c r="Q6093" s="35" t="s">
        <v>29718</v>
      </c>
      <c r="R6093" s="35" t="s">
        <v>29745</v>
      </c>
      <c r="S6093" s="35" t="s">
        <v>12508</v>
      </c>
      <c r="T6093" s="36" t="s">
        <v>39</v>
      </c>
      <c r="U6093" s="39" t="str">
        <f>_xlfn.CONCAT(Tabel4[[#This Row],[Personnr.]],"-",Tabel4[[#This Row],[Afdeling]],"-",Tabel4[[#This Row],[ASS_Status]])</f>
        <v>-0132-Inactive - Payroll Eligible</v>
      </c>
    </row>
    <row r="6094" spans="13:21" x14ac:dyDescent="0.4">
      <c r="M6094" s="35" t="s">
        <v>44862</v>
      </c>
      <c r="N6094" s="35" t="s">
        <v>52936</v>
      </c>
      <c r="O6094" s="35" t="s">
        <v>44863</v>
      </c>
      <c r="P6094" s="35" t="s">
        <v>43308</v>
      </c>
      <c r="Q6094" s="35" t="s">
        <v>29718</v>
      </c>
      <c r="R6094" s="35" t="s">
        <v>29745</v>
      </c>
      <c r="S6094" s="35" t="s">
        <v>43309</v>
      </c>
      <c r="T6094" s="36" t="s">
        <v>148</v>
      </c>
      <c r="U6094" s="39" t="str">
        <f>_xlfn.CONCAT(Tabel4[[#This Row],[Personnr.]],"-",Tabel4[[#This Row],[Afdeling]],"-",Tabel4[[#This Row],[ASS_Status]])</f>
        <v>36455-2280-Inactive - Payroll Eligible</v>
      </c>
    </row>
    <row r="6095" spans="13:21" x14ac:dyDescent="0.4">
      <c r="M6095" s="35" t="s">
        <v>44862</v>
      </c>
      <c r="N6095" s="35"/>
      <c r="O6095" s="35"/>
      <c r="P6095" s="35" t="s">
        <v>52937</v>
      </c>
      <c r="Q6095" s="35" t="s">
        <v>29721</v>
      </c>
      <c r="R6095" s="35" t="s">
        <v>29748</v>
      </c>
      <c r="S6095" s="35" t="s">
        <v>43309</v>
      </c>
      <c r="T6095" s="36" t="s">
        <v>150</v>
      </c>
      <c r="U6095" s="39" t="str">
        <f>_xlfn.CONCAT(Tabel4[[#This Row],[Personnr.]],"-",Tabel4[[#This Row],[Afdeling]],"-",Tabel4[[#This Row],[ASS_Status]])</f>
        <v>-2282-Aktiv ansættelse</v>
      </c>
    </row>
    <row r="6096" spans="13:21" x14ac:dyDescent="0.4">
      <c r="M6096" s="35" t="s">
        <v>44864</v>
      </c>
      <c r="N6096" s="35" t="s">
        <v>52938</v>
      </c>
      <c r="O6096" s="35" t="s">
        <v>44865</v>
      </c>
      <c r="P6096" s="35" t="s">
        <v>43310</v>
      </c>
      <c r="Q6096" s="35" t="s">
        <v>29718</v>
      </c>
      <c r="R6096" s="35" t="s">
        <v>29745</v>
      </c>
      <c r="S6096" s="35" t="s">
        <v>43311</v>
      </c>
      <c r="T6096" s="36" t="s">
        <v>577</v>
      </c>
      <c r="U6096" s="39" t="str">
        <f>_xlfn.CONCAT(Tabel4[[#This Row],[Personnr.]],"-",Tabel4[[#This Row],[Afdeling]],"-",Tabel4[[#This Row],[ASS_Status]])</f>
        <v>35969-4110-Inactive - Payroll Eligible</v>
      </c>
    </row>
    <row r="6097" spans="13:21" ht="33.75" x14ac:dyDescent="0.4">
      <c r="M6097" s="35" t="s">
        <v>35355</v>
      </c>
      <c r="N6097" s="35" t="s">
        <v>52939</v>
      </c>
      <c r="O6097" s="35" t="s">
        <v>35356</v>
      </c>
      <c r="P6097" s="35" t="s">
        <v>35357</v>
      </c>
      <c r="Q6097" s="35" t="s">
        <v>29718</v>
      </c>
      <c r="R6097" s="35" t="s">
        <v>29745</v>
      </c>
      <c r="S6097" s="35" t="s">
        <v>35358</v>
      </c>
      <c r="T6097" s="36" t="s">
        <v>39</v>
      </c>
      <c r="U6097" s="39" t="str">
        <f>_xlfn.CONCAT(Tabel4[[#This Row],[Personnr.]],"-",Tabel4[[#This Row],[Afdeling]],"-",Tabel4[[#This Row],[ASS_Status]])</f>
        <v>35019-0132-Inactive - Payroll Eligible</v>
      </c>
    </row>
    <row r="6098" spans="13:21" ht="33.75" x14ac:dyDescent="0.4">
      <c r="M6098" s="35" t="s">
        <v>35355</v>
      </c>
      <c r="N6098" s="35"/>
      <c r="O6098" s="35"/>
      <c r="P6098" s="35" t="s">
        <v>52940</v>
      </c>
      <c r="Q6098" s="35" t="s">
        <v>29718</v>
      </c>
      <c r="R6098" s="35" t="s">
        <v>29745</v>
      </c>
      <c r="S6098" s="35" t="s">
        <v>35358</v>
      </c>
      <c r="T6098" s="36" t="s">
        <v>39</v>
      </c>
      <c r="U6098" s="39" t="str">
        <f>_xlfn.CONCAT(Tabel4[[#This Row],[Personnr.]],"-",Tabel4[[#This Row],[Afdeling]],"-",Tabel4[[#This Row],[ASS_Status]])</f>
        <v>-0132-Inactive - Payroll Eligible</v>
      </c>
    </row>
    <row r="6099" spans="13:21" x14ac:dyDescent="0.4">
      <c r="M6099" s="35" t="s">
        <v>12509</v>
      </c>
      <c r="N6099" s="35" t="s">
        <v>52941</v>
      </c>
      <c r="O6099" s="35" t="s">
        <v>12510</v>
      </c>
      <c r="P6099" s="35" t="s">
        <v>35359</v>
      </c>
      <c r="Q6099" s="35" t="s">
        <v>29718</v>
      </c>
      <c r="R6099" s="35" t="s">
        <v>30005</v>
      </c>
      <c r="S6099" s="35" t="s">
        <v>12511</v>
      </c>
      <c r="T6099" s="36" t="s">
        <v>886</v>
      </c>
      <c r="U6099" s="39" t="str">
        <f>_xlfn.CONCAT(Tabel4[[#This Row],[Personnr.]],"-",Tabel4[[#This Row],[Afdeling]],"-",Tabel4[[#This Row],[ASS_Status]])</f>
        <v>6410-8800-Inactive - Payroll Eligible</v>
      </c>
    </row>
    <row r="6100" spans="13:21" x14ac:dyDescent="0.4">
      <c r="M6100" s="35" t="s">
        <v>12512</v>
      </c>
      <c r="N6100" s="35" t="s">
        <v>52942</v>
      </c>
      <c r="O6100" s="35" t="s">
        <v>12513</v>
      </c>
      <c r="P6100" s="35" t="s">
        <v>35360</v>
      </c>
      <c r="Q6100" s="35" t="s">
        <v>29721</v>
      </c>
      <c r="R6100" s="35" t="s">
        <v>30819</v>
      </c>
      <c r="S6100" s="35" t="s">
        <v>12514</v>
      </c>
      <c r="T6100" s="36" t="s">
        <v>251</v>
      </c>
      <c r="U6100" s="39" t="str">
        <f>_xlfn.CONCAT(Tabel4[[#This Row],[Personnr.]],"-",Tabel4[[#This Row],[Afdeling]],"-",Tabel4[[#This Row],[ASS_Status]])</f>
        <v>2809-2532-Aktiv ansættelse</v>
      </c>
    </row>
    <row r="6101" spans="13:21" x14ac:dyDescent="0.4">
      <c r="M6101" s="35" t="s">
        <v>12515</v>
      </c>
      <c r="N6101" s="35" t="s">
        <v>52943</v>
      </c>
      <c r="O6101" s="35" t="s">
        <v>12516</v>
      </c>
      <c r="P6101" s="35" t="s">
        <v>35361</v>
      </c>
      <c r="Q6101" s="35" t="s">
        <v>29721</v>
      </c>
      <c r="R6101" s="35" t="s">
        <v>29719</v>
      </c>
      <c r="S6101" s="35" t="s">
        <v>12517</v>
      </c>
      <c r="T6101" s="36" t="s">
        <v>413</v>
      </c>
      <c r="U6101" s="39" t="str">
        <f>_xlfn.CONCAT(Tabel4[[#This Row],[Personnr.]],"-",Tabel4[[#This Row],[Afdeling]],"-",Tabel4[[#This Row],[ASS_Status]])</f>
        <v>13566-3020-Aktiv ansættelse</v>
      </c>
    </row>
    <row r="6102" spans="13:21" x14ac:dyDescent="0.4">
      <c r="M6102" s="35" t="s">
        <v>12518</v>
      </c>
      <c r="N6102" s="35" t="s">
        <v>52944</v>
      </c>
      <c r="O6102" s="35" t="s">
        <v>12519</v>
      </c>
      <c r="P6102" s="35" t="s">
        <v>35362</v>
      </c>
      <c r="Q6102" s="35" t="s">
        <v>29721</v>
      </c>
      <c r="R6102" s="35" t="s">
        <v>29726</v>
      </c>
      <c r="S6102" s="35" t="s">
        <v>12520</v>
      </c>
      <c r="T6102" s="36" t="s">
        <v>749</v>
      </c>
      <c r="U6102" s="39" t="str">
        <f>_xlfn.CONCAT(Tabel4[[#This Row],[Personnr.]],"-",Tabel4[[#This Row],[Afdeling]],"-",Tabel4[[#This Row],[ASS_Status]])</f>
        <v>19031-7210-Aktiv ansættelse</v>
      </c>
    </row>
    <row r="6103" spans="13:21" x14ac:dyDescent="0.4">
      <c r="M6103" s="35" t="s">
        <v>12521</v>
      </c>
      <c r="N6103" s="35" t="s">
        <v>52945</v>
      </c>
      <c r="O6103" s="35" t="s">
        <v>12522</v>
      </c>
      <c r="P6103" s="35" t="s">
        <v>35363</v>
      </c>
      <c r="Q6103" s="35" t="s">
        <v>29721</v>
      </c>
      <c r="R6103" s="35" t="s">
        <v>29926</v>
      </c>
      <c r="S6103" s="35" t="s">
        <v>12523</v>
      </c>
      <c r="T6103" s="36" t="s">
        <v>38</v>
      </c>
      <c r="U6103" s="39" t="str">
        <f>_xlfn.CONCAT(Tabel4[[#This Row],[Personnr.]],"-",Tabel4[[#This Row],[Afdeling]],"-",Tabel4[[#This Row],[ASS_Status]])</f>
        <v>6416-0131-Aktiv ansættelse</v>
      </c>
    </row>
    <row r="6104" spans="13:21" x14ac:dyDescent="0.4">
      <c r="M6104" s="35" t="s">
        <v>12524</v>
      </c>
      <c r="N6104" s="35" t="s">
        <v>52946</v>
      </c>
      <c r="O6104" s="35" t="s">
        <v>12525</v>
      </c>
      <c r="P6104" s="35" t="s">
        <v>35364</v>
      </c>
      <c r="Q6104" s="35" t="s">
        <v>29721</v>
      </c>
      <c r="R6104" s="35" t="s">
        <v>29731</v>
      </c>
      <c r="S6104" s="35" t="s">
        <v>12526</v>
      </c>
      <c r="T6104" s="36" t="s">
        <v>809</v>
      </c>
      <c r="U6104" s="39" t="str">
        <f>_xlfn.CONCAT(Tabel4[[#This Row],[Personnr.]],"-",Tabel4[[#This Row],[Afdeling]],"-",Tabel4[[#This Row],[ASS_Status]])</f>
        <v>34016-8284-Aktiv ansættelse</v>
      </c>
    </row>
    <row r="6105" spans="13:21" x14ac:dyDescent="0.4">
      <c r="M6105" s="35" t="s">
        <v>12527</v>
      </c>
      <c r="N6105" s="35" t="s">
        <v>52947</v>
      </c>
      <c r="O6105" s="35" t="s">
        <v>12528</v>
      </c>
      <c r="P6105" s="35" t="s">
        <v>35365</v>
      </c>
      <c r="Q6105" s="35" t="s">
        <v>29721</v>
      </c>
      <c r="R6105" s="35" t="s">
        <v>29780</v>
      </c>
      <c r="S6105" s="35" t="s">
        <v>12529</v>
      </c>
      <c r="T6105" s="36" t="s">
        <v>541</v>
      </c>
      <c r="U6105" s="39" t="str">
        <f>_xlfn.CONCAT(Tabel4[[#This Row],[Personnr.]],"-",Tabel4[[#This Row],[Afdeling]],"-",Tabel4[[#This Row],[ASS_Status]])</f>
        <v>1699-3433-Aktiv ansættelse</v>
      </c>
    </row>
    <row r="6106" spans="13:21" x14ac:dyDescent="0.4">
      <c r="M6106" s="35" t="s">
        <v>12530</v>
      </c>
      <c r="N6106" s="35" t="s">
        <v>52948</v>
      </c>
      <c r="O6106" s="35" t="s">
        <v>12531</v>
      </c>
      <c r="P6106" s="35" t="s">
        <v>35366</v>
      </c>
      <c r="Q6106" s="35" t="s">
        <v>29721</v>
      </c>
      <c r="R6106" s="35" t="s">
        <v>29729</v>
      </c>
      <c r="S6106" s="35" t="s">
        <v>12532</v>
      </c>
      <c r="T6106" s="36" t="s">
        <v>87</v>
      </c>
      <c r="U6106" s="39" t="str">
        <f>_xlfn.CONCAT(Tabel4[[#This Row],[Personnr.]],"-",Tabel4[[#This Row],[Afdeling]],"-",Tabel4[[#This Row],[ASS_Status]])</f>
        <v>13279-1125-Aktiv ansættelse</v>
      </c>
    </row>
    <row r="6107" spans="13:21" x14ac:dyDescent="0.4">
      <c r="M6107" s="35" t="s">
        <v>12533</v>
      </c>
      <c r="N6107" s="35" t="s">
        <v>52949</v>
      </c>
      <c r="O6107" s="35" t="s">
        <v>12534</v>
      </c>
      <c r="P6107" s="35" t="s">
        <v>35367</v>
      </c>
      <c r="Q6107" s="35" t="s">
        <v>29721</v>
      </c>
      <c r="R6107" s="35" t="s">
        <v>29719</v>
      </c>
      <c r="S6107" s="35" t="s">
        <v>12535</v>
      </c>
      <c r="T6107" s="36" t="s">
        <v>867</v>
      </c>
      <c r="U6107" s="39" t="str">
        <f>_xlfn.CONCAT(Tabel4[[#This Row],[Personnr.]],"-",Tabel4[[#This Row],[Afdeling]],"-",Tabel4[[#This Row],[ASS_Status]])</f>
        <v>32190-8646-Aktiv ansættelse</v>
      </c>
    </row>
    <row r="6108" spans="13:21" x14ac:dyDescent="0.4">
      <c r="M6108" s="35" t="s">
        <v>12536</v>
      </c>
      <c r="N6108" s="35" t="s">
        <v>52950</v>
      </c>
      <c r="O6108" s="35" t="s">
        <v>12537</v>
      </c>
      <c r="P6108" s="35" t="s">
        <v>35368</v>
      </c>
      <c r="Q6108" s="35" t="s">
        <v>29721</v>
      </c>
      <c r="R6108" s="35" t="s">
        <v>29836</v>
      </c>
      <c r="S6108" s="35" t="s">
        <v>12538</v>
      </c>
      <c r="T6108" s="36" t="s">
        <v>757</v>
      </c>
      <c r="U6108" s="39" t="str">
        <f>_xlfn.CONCAT(Tabel4[[#This Row],[Personnr.]],"-",Tabel4[[#This Row],[Afdeling]],"-",Tabel4[[#This Row],[ASS_Status]])</f>
        <v>33989-7710-Aktiv ansættelse</v>
      </c>
    </row>
    <row r="6109" spans="13:21" ht="33.75" x14ac:dyDescent="0.4">
      <c r="M6109" s="35" t="s">
        <v>12539</v>
      </c>
      <c r="N6109" s="35" t="s">
        <v>52951</v>
      </c>
      <c r="O6109" s="35" t="s">
        <v>12540</v>
      </c>
      <c r="P6109" s="35" t="s">
        <v>35369</v>
      </c>
      <c r="Q6109" s="35" t="s">
        <v>29721</v>
      </c>
      <c r="R6109" s="35" t="s">
        <v>29965</v>
      </c>
      <c r="S6109" s="35" t="s">
        <v>12541</v>
      </c>
      <c r="T6109" s="36" t="s">
        <v>442</v>
      </c>
      <c r="U6109" s="39" t="str">
        <f>_xlfn.CONCAT(Tabel4[[#This Row],[Personnr.]],"-",Tabel4[[#This Row],[Afdeling]],"-",Tabel4[[#This Row],[ASS_Status]])</f>
        <v>25573-3080-Aktiv ansættelse</v>
      </c>
    </row>
    <row r="6110" spans="13:21" x14ac:dyDescent="0.4">
      <c r="M6110" s="35" t="s">
        <v>12542</v>
      </c>
      <c r="N6110" s="35" t="s">
        <v>52952</v>
      </c>
      <c r="O6110" s="35" t="s">
        <v>12543</v>
      </c>
      <c r="P6110" s="35" t="s">
        <v>35370</v>
      </c>
      <c r="Q6110" s="35" t="s">
        <v>29718</v>
      </c>
      <c r="R6110" s="35" t="s">
        <v>29926</v>
      </c>
      <c r="S6110" s="35" t="s">
        <v>12544</v>
      </c>
      <c r="T6110" s="36" t="s">
        <v>87</v>
      </c>
      <c r="U6110" s="39" t="str">
        <f>_xlfn.CONCAT(Tabel4[[#This Row],[Personnr.]],"-",Tabel4[[#This Row],[Afdeling]],"-",Tabel4[[#This Row],[ASS_Status]])</f>
        <v>32125-1125-Inactive - Payroll Eligible</v>
      </c>
    </row>
    <row r="6111" spans="13:21" x14ac:dyDescent="0.4">
      <c r="M6111" s="35" t="s">
        <v>12542</v>
      </c>
      <c r="N6111" s="35"/>
      <c r="O6111" s="35"/>
      <c r="P6111" s="35" t="s">
        <v>35371</v>
      </c>
      <c r="Q6111" s="35" t="s">
        <v>29718</v>
      </c>
      <c r="R6111" s="35" t="s">
        <v>29926</v>
      </c>
      <c r="S6111" s="35" t="s">
        <v>12544</v>
      </c>
      <c r="T6111" s="36" t="s">
        <v>87</v>
      </c>
      <c r="U6111" s="39" t="str">
        <f>_xlfn.CONCAT(Tabel4[[#This Row],[Personnr.]],"-",Tabel4[[#This Row],[Afdeling]],"-",Tabel4[[#This Row],[ASS_Status]])</f>
        <v>-1125-Inactive - Payroll Eligible</v>
      </c>
    </row>
    <row r="6112" spans="13:21" x14ac:dyDescent="0.4">
      <c r="M6112" s="35" t="s">
        <v>12542</v>
      </c>
      <c r="N6112" s="35"/>
      <c r="O6112" s="35"/>
      <c r="P6112" s="35" t="s">
        <v>52953</v>
      </c>
      <c r="Q6112" s="35" t="s">
        <v>29721</v>
      </c>
      <c r="R6112" s="35" t="s">
        <v>29926</v>
      </c>
      <c r="S6112" s="35" t="s">
        <v>12544</v>
      </c>
      <c r="T6112" s="36" t="s">
        <v>87</v>
      </c>
      <c r="U6112" s="39" t="str">
        <f>_xlfn.CONCAT(Tabel4[[#This Row],[Personnr.]],"-",Tabel4[[#This Row],[Afdeling]],"-",Tabel4[[#This Row],[ASS_Status]])</f>
        <v>-1125-Aktiv ansættelse</v>
      </c>
    </row>
    <row r="6113" spans="13:21" x14ac:dyDescent="0.4">
      <c r="M6113" s="35" t="s">
        <v>12545</v>
      </c>
      <c r="N6113" s="35" t="s">
        <v>52954</v>
      </c>
      <c r="O6113" s="35" t="s">
        <v>12546</v>
      </c>
      <c r="P6113" s="35" t="s">
        <v>35372</v>
      </c>
      <c r="Q6113" s="35" t="s">
        <v>29721</v>
      </c>
      <c r="R6113" s="35" t="s">
        <v>29748</v>
      </c>
      <c r="S6113" s="35" t="s">
        <v>12547</v>
      </c>
      <c r="T6113" s="36" t="s">
        <v>584</v>
      </c>
      <c r="U6113" s="39" t="str">
        <f>_xlfn.CONCAT(Tabel4[[#This Row],[Personnr.]],"-",Tabel4[[#This Row],[Afdeling]],"-",Tabel4[[#This Row],[ASS_Status]])</f>
        <v>22857-4185-Aktiv ansættelse</v>
      </c>
    </row>
    <row r="6114" spans="13:21" x14ac:dyDescent="0.4">
      <c r="M6114" s="35" t="s">
        <v>44866</v>
      </c>
      <c r="N6114" s="35" t="s">
        <v>52955</v>
      </c>
      <c r="O6114" s="35" t="s">
        <v>44867</v>
      </c>
      <c r="P6114" s="35" t="s">
        <v>43312</v>
      </c>
      <c r="Q6114" s="35" t="s">
        <v>29721</v>
      </c>
      <c r="R6114" s="35" t="s">
        <v>29737</v>
      </c>
      <c r="S6114" s="35" t="s">
        <v>43313</v>
      </c>
      <c r="T6114" s="36" t="s">
        <v>303</v>
      </c>
      <c r="U6114" s="39" t="str">
        <f>_xlfn.CONCAT(Tabel4[[#This Row],[Personnr.]],"-",Tabel4[[#This Row],[Afdeling]],"-",Tabel4[[#This Row],[ASS_Status]])</f>
        <v>36221-2737-Aktiv ansættelse</v>
      </c>
    </row>
    <row r="6115" spans="13:21" x14ac:dyDescent="0.4">
      <c r="M6115" s="35" t="s">
        <v>12548</v>
      </c>
      <c r="N6115" s="35" t="s">
        <v>52956</v>
      </c>
      <c r="O6115" s="35" t="s">
        <v>12549</v>
      </c>
      <c r="P6115" s="35" t="s">
        <v>35373</v>
      </c>
      <c r="Q6115" s="35" t="s">
        <v>29718</v>
      </c>
      <c r="R6115" s="35" t="s">
        <v>29737</v>
      </c>
      <c r="S6115" s="35" t="s">
        <v>12550</v>
      </c>
      <c r="T6115" s="36" t="s">
        <v>585</v>
      </c>
      <c r="U6115" s="39" t="str">
        <f>_xlfn.CONCAT(Tabel4[[#This Row],[Personnr.]],"-",Tabel4[[#This Row],[Afdeling]],"-",Tabel4[[#This Row],[ASS_Status]])</f>
        <v>28115-4192-Inactive - Payroll Eligible</v>
      </c>
    </row>
    <row r="6116" spans="13:21" x14ac:dyDescent="0.4">
      <c r="M6116" s="35" t="s">
        <v>12551</v>
      </c>
      <c r="N6116" s="35" t="s">
        <v>52957</v>
      </c>
      <c r="O6116" s="35" t="s">
        <v>12552</v>
      </c>
      <c r="P6116" s="35" t="s">
        <v>35374</v>
      </c>
      <c r="Q6116" s="35" t="s">
        <v>29718</v>
      </c>
      <c r="R6116" s="35" t="s">
        <v>29737</v>
      </c>
      <c r="S6116" s="35" t="s">
        <v>12553</v>
      </c>
      <c r="T6116" s="36" t="s">
        <v>391</v>
      </c>
      <c r="U6116" s="39" t="str">
        <f>_xlfn.CONCAT(Tabel4[[#This Row],[Personnr.]],"-",Tabel4[[#This Row],[Afdeling]],"-",Tabel4[[#This Row],[ASS_Status]])</f>
        <v>23374-2980-Inactive - Payroll Eligible</v>
      </c>
    </row>
    <row r="6117" spans="13:21" x14ac:dyDescent="0.4">
      <c r="M6117" s="35" t="s">
        <v>12554</v>
      </c>
      <c r="N6117" s="35" t="s">
        <v>52958</v>
      </c>
      <c r="O6117" s="35" t="s">
        <v>12555</v>
      </c>
      <c r="P6117" s="35" t="s">
        <v>35375</v>
      </c>
      <c r="Q6117" s="35" t="s">
        <v>29721</v>
      </c>
      <c r="R6117" s="35" t="s">
        <v>29737</v>
      </c>
      <c r="S6117" s="35" t="s">
        <v>12556</v>
      </c>
      <c r="T6117" s="36" t="s">
        <v>333</v>
      </c>
      <c r="U6117" s="39" t="str">
        <f>_xlfn.CONCAT(Tabel4[[#This Row],[Personnr.]],"-",Tabel4[[#This Row],[Afdeling]],"-",Tabel4[[#This Row],[ASS_Status]])</f>
        <v>17465-2785-Aktiv ansættelse</v>
      </c>
    </row>
    <row r="6118" spans="13:21" x14ac:dyDescent="0.4">
      <c r="M6118" s="35" t="s">
        <v>12557</v>
      </c>
      <c r="N6118" s="35" t="s">
        <v>52959</v>
      </c>
      <c r="O6118" s="35" t="s">
        <v>12558</v>
      </c>
      <c r="P6118" s="35" t="s">
        <v>35376</v>
      </c>
      <c r="Q6118" s="35" t="s">
        <v>29721</v>
      </c>
      <c r="R6118" s="35" t="s">
        <v>29748</v>
      </c>
      <c r="S6118" s="35" t="s">
        <v>12559</v>
      </c>
      <c r="T6118" s="36" t="s">
        <v>419</v>
      </c>
      <c r="U6118" s="39" t="str">
        <f>_xlfn.CONCAT(Tabel4[[#This Row],[Personnr.]],"-",Tabel4[[#This Row],[Afdeling]],"-",Tabel4[[#This Row],[ASS_Status]])</f>
        <v>31127-3032-Aktiv ansættelse</v>
      </c>
    </row>
    <row r="6119" spans="13:21" ht="33.75" x14ac:dyDescent="0.4">
      <c r="M6119" s="35" t="s">
        <v>12560</v>
      </c>
      <c r="N6119" s="35" t="s">
        <v>52960</v>
      </c>
      <c r="O6119" s="35" t="s">
        <v>12561</v>
      </c>
      <c r="P6119" s="35" t="s">
        <v>35377</v>
      </c>
      <c r="Q6119" s="35" t="s">
        <v>29718</v>
      </c>
      <c r="R6119" s="35" t="s">
        <v>29754</v>
      </c>
      <c r="S6119" s="35" t="s">
        <v>12562</v>
      </c>
      <c r="T6119" s="36" t="s">
        <v>245</v>
      </c>
      <c r="U6119" s="39" t="str">
        <f>_xlfn.CONCAT(Tabel4[[#This Row],[Personnr.]],"-",Tabel4[[#This Row],[Afdeling]],"-",Tabel4[[#This Row],[ASS_Status]])</f>
        <v>32634-2516-Inactive - Payroll Eligible</v>
      </c>
    </row>
    <row r="6120" spans="13:21" ht="33.75" x14ac:dyDescent="0.4">
      <c r="M6120" s="35" t="s">
        <v>12560</v>
      </c>
      <c r="N6120" s="35"/>
      <c r="O6120" s="35"/>
      <c r="P6120" s="35" t="s">
        <v>35378</v>
      </c>
      <c r="Q6120" s="35" t="s">
        <v>29718</v>
      </c>
      <c r="R6120" s="35" t="s">
        <v>29754</v>
      </c>
      <c r="S6120" s="35" t="s">
        <v>12562</v>
      </c>
      <c r="T6120" s="36" t="s">
        <v>245</v>
      </c>
      <c r="U6120" s="39" t="str">
        <f>_xlfn.CONCAT(Tabel4[[#This Row],[Personnr.]],"-",Tabel4[[#This Row],[Afdeling]],"-",Tabel4[[#This Row],[ASS_Status]])</f>
        <v>-2516-Inactive - Payroll Eligible</v>
      </c>
    </row>
    <row r="6121" spans="13:21" x14ac:dyDescent="0.4">
      <c r="M6121" s="35" t="s">
        <v>35379</v>
      </c>
      <c r="N6121" s="35" t="s">
        <v>52961</v>
      </c>
      <c r="O6121" s="35" t="s">
        <v>35380</v>
      </c>
      <c r="P6121" s="35" t="s">
        <v>35381</v>
      </c>
      <c r="Q6121" s="35" t="s">
        <v>29721</v>
      </c>
      <c r="R6121" s="35" t="s">
        <v>29737</v>
      </c>
      <c r="S6121" s="35" t="s">
        <v>35382</v>
      </c>
      <c r="T6121" s="36" t="s">
        <v>47</v>
      </c>
      <c r="U6121" s="39" t="str">
        <f>_xlfn.CONCAT(Tabel4[[#This Row],[Personnr.]],"-",Tabel4[[#This Row],[Afdeling]],"-",Tabel4[[#This Row],[ASS_Status]])</f>
        <v>34998-1021-Aktiv ansættelse</v>
      </c>
    </row>
    <row r="6122" spans="13:21" x14ac:dyDescent="0.4">
      <c r="M6122" s="35" t="s">
        <v>52962</v>
      </c>
      <c r="N6122" s="35" t="s">
        <v>52963</v>
      </c>
      <c r="O6122" s="35" t="s">
        <v>52964</v>
      </c>
      <c r="P6122" s="35" t="s">
        <v>52965</v>
      </c>
      <c r="Q6122" s="35" t="s">
        <v>29721</v>
      </c>
      <c r="R6122" s="35" t="s">
        <v>29748</v>
      </c>
      <c r="S6122" s="35" t="s">
        <v>52966</v>
      </c>
      <c r="T6122" s="36" t="s">
        <v>31</v>
      </c>
      <c r="U6122" s="39" t="str">
        <f>_xlfn.CONCAT(Tabel4[[#This Row],[Personnr.]],"-",Tabel4[[#This Row],[Afdeling]],"-",Tabel4[[#This Row],[ASS_Status]])</f>
        <v>36819-0116-Aktiv ansættelse</v>
      </c>
    </row>
    <row r="6123" spans="13:21" ht="33.75" x14ac:dyDescent="0.4">
      <c r="M6123" s="35" t="s">
        <v>12563</v>
      </c>
      <c r="N6123" s="35" t="s">
        <v>52967</v>
      </c>
      <c r="O6123" s="35" t="s">
        <v>12564</v>
      </c>
      <c r="P6123" s="35" t="s">
        <v>35383</v>
      </c>
      <c r="Q6123" s="35" t="s">
        <v>29718</v>
      </c>
      <c r="R6123" s="35" t="s">
        <v>29908</v>
      </c>
      <c r="S6123" s="35" t="s">
        <v>12565</v>
      </c>
      <c r="T6123" s="36" t="s">
        <v>171</v>
      </c>
      <c r="U6123" s="39" t="str">
        <f>_xlfn.CONCAT(Tabel4[[#This Row],[Personnr.]],"-",Tabel4[[#This Row],[Afdeling]],"-",Tabel4[[#This Row],[ASS_Status]])</f>
        <v>31832-2339-Inactive - Payroll Eligible</v>
      </c>
    </row>
    <row r="6124" spans="13:21" x14ac:dyDescent="0.4">
      <c r="M6124" s="35" t="s">
        <v>12566</v>
      </c>
      <c r="N6124" s="35" t="s">
        <v>52968</v>
      </c>
      <c r="O6124" s="35" t="s">
        <v>12567</v>
      </c>
      <c r="P6124" s="35" t="s">
        <v>35384</v>
      </c>
      <c r="Q6124" s="35" t="s">
        <v>29721</v>
      </c>
      <c r="R6124" s="35" t="s">
        <v>29737</v>
      </c>
      <c r="S6124" s="35" t="s">
        <v>12568</v>
      </c>
      <c r="T6124" s="36" t="s">
        <v>634</v>
      </c>
      <c r="U6124" s="39" t="str">
        <f>_xlfn.CONCAT(Tabel4[[#This Row],[Personnr.]],"-",Tabel4[[#This Row],[Afdeling]],"-",Tabel4[[#This Row],[ASS_Status]])</f>
        <v>33967-4715-Aktiv ansættelse</v>
      </c>
    </row>
    <row r="6125" spans="13:21" x14ac:dyDescent="0.4">
      <c r="M6125" s="35" t="s">
        <v>12569</v>
      </c>
      <c r="N6125" s="35" t="s">
        <v>52969</v>
      </c>
      <c r="O6125" s="35" t="s">
        <v>12570</v>
      </c>
      <c r="P6125" s="35" t="s">
        <v>35385</v>
      </c>
      <c r="Q6125" s="35" t="s">
        <v>29718</v>
      </c>
      <c r="R6125" s="35" t="s">
        <v>29737</v>
      </c>
      <c r="S6125" s="35" t="s">
        <v>12571</v>
      </c>
      <c r="T6125" s="36" t="s">
        <v>585</v>
      </c>
      <c r="U6125" s="39" t="str">
        <f>_xlfn.CONCAT(Tabel4[[#This Row],[Personnr.]],"-",Tabel4[[#This Row],[Afdeling]],"-",Tabel4[[#This Row],[ASS_Status]])</f>
        <v>28130-4192-Inactive - Payroll Eligible</v>
      </c>
    </row>
    <row r="6126" spans="13:21" ht="33.75" x14ac:dyDescent="0.4">
      <c r="M6126" s="35" t="s">
        <v>12572</v>
      </c>
      <c r="N6126" s="35" t="s">
        <v>52970</v>
      </c>
      <c r="O6126" s="35" t="s">
        <v>12573</v>
      </c>
      <c r="P6126" s="35" t="s">
        <v>35386</v>
      </c>
      <c r="Q6126" s="35" t="s">
        <v>29718</v>
      </c>
      <c r="R6126" s="35" t="s">
        <v>29754</v>
      </c>
      <c r="S6126" s="35" t="s">
        <v>12574</v>
      </c>
      <c r="T6126" s="36" t="s">
        <v>718</v>
      </c>
      <c r="U6126" s="39" t="str">
        <f>_xlfn.CONCAT(Tabel4[[#This Row],[Personnr.]],"-",Tabel4[[#This Row],[Afdeling]],"-",Tabel4[[#This Row],[ASS_Status]])</f>
        <v>33923-6213-Inactive - Payroll Eligible</v>
      </c>
    </row>
    <row r="6127" spans="13:21" x14ac:dyDescent="0.4">
      <c r="M6127" s="35" t="s">
        <v>12575</v>
      </c>
      <c r="N6127" s="35" t="s">
        <v>52971</v>
      </c>
      <c r="O6127" s="35" t="s">
        <v>12576</v>
      </c>
      <c r="P6127" s="35" t="s">
        <v>35387</v>
      </c>
      <c r="Q6127" s="35" t="s">
        <v>29718</v>
      </c>
      <c r="R6127" s="35" t="s">
        <v>29761</v>
      </c>
      <c r="S6127" s="35" t="s">
        <v>12577</v>
      </c>
      <c r="T6127" s="36" t="s">
        <v>171</v>
      </c>
      <c r="U6127" s="39" t="str">
        <f>_xlfn.CONCAT(Tabel4[[#This Row],[Personnr.]],"-",Tabel4[[#This Row],[Afdeling]],"-",Tabel4[[#This Row],[ASS_Status]])</f>
        <v>24812-2339-Inactive - Payroll Eligible</v>
      </c>
    </row>
    <row r="6128" spans="13:21" x14ac:dyDescent="0.4">
      <c r="M6128" s="35" t="s">
        <v>12575</v>
      </c>
      <c r="N6128" s="35"/>
      <c r="O6128" s="35"/>
      <c r="P6128" s="35" t="s">
        <v>35388</v>
      </c>
      <c r="Q6128" s="35" t="s">
        <v>29718</v>
      </c>
      <c r="R6128" s="35" t="s">
        <v>29761</v>
      </c>
      <c r="S6128" s="35" t="s">
        <v>12577</v>
      </c>
      <c r="T6128" s="36" t="s">
        <v>171</v>
      </c>
      <c r="U6128" s="39" t="str">
        <f>_xlfn.CONCAT(Tabel4[[#This Row],[Personnr.]],"-",Tabel4[[#This Row],[Afdeling]],"-",Tabel4[[#This Row],[ASS_Status]])</f>
        <v>-2339-Inactive - Payroll Eligible</v>
      </c>
    </row>
    <row r="6129" spans="13:21" x14ac:dyDescent="0.4">
      <c r="M6129" s="35" t="s">
        <v>28076</v>
      </c>
      <c r="N6129" s="35" t="s">
        <v>52972</v>
      </c>
      <c r="O6129" s="35" t="s">
        <v>28077</v>
      </c>
      <c r="P6129" s="35" t="s">
        <v>35389</v>
      </c>
      <c r="Q6129" s="35" t="s">
        <v>29721</v>
      </c>
      <c r="R6129" s="35" t="s">
        <v>42541</v>
      </c>
      <c r="S6129" s="35" t="s">
        <v>28078</v>
      </c>
      <c r="T6129" s="36" t="s">
        <v>263</v>
      </c>
      <c r="U6129" s="39" t="str">
        <f>_xlfn.CONCAT(Tabel4[[#This Row],[Personnr.]],"-",Tabel4[[#This Row],[Afdeling]],"-",Tabel4[[#This Row],[ASS_Status]])</f>
        <v>34775-2610-Aktiv ansættelse</v>
      </c>
    </row>
    <row r="6130" spans="13:21" x14ac:dyDescent="0.4">
      <c r="M6130" s="35" t="s">
        <v>35390</v>
      </c>
      <c r="N6130" s="35" t="s">
        <v>52973</v>
      </c>
      <c r="O6130" s="35" t="s">
        <v>35391</v>
      </c>
      <c r="P6130" s="35" t="s">
        <v>35392</v>
      </c>
      <c r="Q6130" s="35" t="s">
        <v>29718</v>
      </c>
      <c r="R6130" s="35" t="s">
        <v>29761</v>
      </c>
      <c r="S6130" s="35" t="s">
        <v>35393</v>
      </c>
      <c r="T6130" s="36" t="s">
        <v>371</v>
      </c>
      <c r="U6130" s="39" t="str">
        <f>_xlfn.CONCAT(Tabel4[[#This Row],[Personnr.]],"-",Tabel4[[#This Row],[Afdeling]],"-",Tabel4[[#This Row],[ASS_Status]])</f>
        <v>35025-2841-Inactive - Payroll Eligible</v>
      </c>
    </row>
    <row r="6131" spans="13:21" x14ac:dyDescent="0.4">
      <c r="M6131" s="35" t="s">
        <v>12578</v>
      </c>
      <c r="N6131" s="35" t="s">
        <v>52974</v>
      </c>
      <c r="O6131" s="35" t="s">
        <v>12579</v>
      </c>
      <c r="P6131" s="35" t="s">
        <v>35394</v>
      </c>
      <c r="Q6131" s="35" t="s">
        <v>29718</v>
      </c>
      <c r="R6131" s="35" t="s">
        <v>29754</v>
      </c>
      <c r="S6131" s="35" t="s">
        <v>12580</v>
      </c>
      <c r="T6131" s="36" t="s">
        <v>312</v>
      </c>
      <c r="U6131" s="39" t="str">
        <f>_xlfn.CONCAT(Tabel4[[#This Row],[Personnr.]],"-",Tabel4[[#This Row],[Afdeling]],"-",Tabel4[[#This Row],[ASS_Status]])</f>
        <v>31078-2758-Inactive - Payroll Eligible</v>
      </c>
    </row>
    <row r="6132" spans="13:21" x14ac:dyDescent="0.4">
      <c r="M6132" s="35" t="s">
        <v>28079</v>
      </c>
      <c r="N6132" s="35" t="s">
        <v>52975</v>
      </c>
      <c r="O6132" s="35" t="s">
        <v>28080</v>
      </c>
      <c r="P6132" s="35" t="s">
        <v>35395</v>
      </c>
      <c r="Q6132" s="35" t="s">
        <v>29718</v>
      </c>
      <c r="R6132" s="35" t="s">
        <v>29745</v>
      </c>
      <c r="S6132" s="35" t="s">
        <v>28081</v>
      </c>
      <c r="T6132" s="36" t="s">
        <v>350</v>
      </c>
      <c r="U6132" s="39" t="str">
        <f>_xlfn.CONCAT(Tabel4[[#This Row],[Personnr.]],"-",Tabel4[[#This Row],[Afdeling]],"-",Tabel4[[#This Row],[ASS_Status]])</f>
        <v>34715-2810-Inactive - Payroll Eligible</v>
      </c>
    </row>
    <row r="6133" spans="13:21" x14ac:dyDescent="0.4">
      <c r="M6133" s="35" t="s">
        <v>28079</v>
      </c>
      <c r="N6133" s="35"/>
      <c r="O6133" s="35"/>
      <c r="P6133" s="35" t="s">
        <v>43314</v>
      </c>
      <c r="Q6133" s="35" t="s">
        <v>29718</v>
      </c>
      <c r="R6133" s="35" t="s">
        <v>29745</v>
      </c>
      <c r="S6133" s="35" t="s">
        <v>28081</v>
      </c>
      <c r="T6133" s="36" t="s">
        <v>350</v>
      </c>
      <c r="U6133" s="39" t="str">
        <f>_xlfn.CONCAT(Tabel4[[#This Row],[Personnr.]],"-",Tabel4[[#This Row],[Afdeling]],"-",Tabel4[[#This Row],[ASS_Status]])</f>
        <v>-2810-Inactive - Payroll Eligible</v>
      </c>
    </row>
    <row r="6134" spans="13:21" x14ac:dyDescent="0.4">
      <c r="M6134" s="35" t="s">
        <v>12581</v>
      </c>
      <c r="N6134" s="35" t="s">
        <v>52976</v>
      </c>
      <c r="O6134" s="35" t="s">
        <v>12582</v>
      </c>
      <c r="P6134" s="35" t="s">
        <v>35396</v>
      </c>
      <c r="Q6134" s="35" t="s">
        <v>29718</v>
      </c>
      <c r="R6134" s="35" t="s">
        <v>29745</v>
      </c>
      <c r="S6134" s="35" t="s">
        <v>12583</v>
      </c>
      <c r="T6134" s="36" t="s">
        <v>724</v>
      </c>
      <c r="U6134" s="39" t="str">
        <f>_xlfn.CONCAT(Tabel4[[#This Row],[Personnr.]],"-",Tabel4[[#This Row],[Afdeling]],"-",Tabel4[[#This Row],[ASS_Status]])</f>
        <v>32597-6255-Inactive - Payroll Eligible</v>
      </c>
    </row>
    <row r="6135" spans="13:21" x14ac:dyDescent="0.4">
      <c r="M6135" s="35" t="s">
        <v>12584</v>
      </c>
      <c r="N6135" s="35" t="s">
        <v>52977</v>
      </c>
      <c r="O6135" s="35" t="s">
        <v>12585</v>
      </c>
      <c r="P6135" s="35" t="s">
        <v>35397</v>
      </c>
      <c r="Q6135" s="35" t="s">
        <v>29718</v>
      </c>
      <c r="R6135" s="35" t="s">
        <v>29745</v>
      </c>
      <c r="S6135" s="35" t="s">
        <v>12586</v>
      </c>
      <c r="T6135" s="36" t="s">
        <v>577</v>
      </c>
      <c r="U6135" s="39" t="str">
        <f>_xlfn.CONCAT(Tabel4[[#This Row],[Personnr.]],"-",Tabel4[[#This Row],[Afdeling]],"-",Tabel4[[#This Row],[ASS_Status]])</f>
        <v>27644-4110-Inactive - Payroll Eligible</v>
      </c>
    </row>
    <row r="6136" spans="13:21" x14ac:dyDescent="0.4">
      <c r="M6136" s="35" t="s">
        <v>12584</v>
      </c>
      <c r="N6136" s="35"/>
      <c r="O6136" s="35"/>
      <c r="P6136" s="35" t="s">
        <v>35398</v>
      </c>
      <c r="Q6136" s="35" t="s">
        <v>29718</v>
      </c>
      <c r="R6136" s="35" t="s">
        <v>29745</v>
      </c>
      <c r="S6136" s="35" t="s">
        <v>12586</v>
      </c>
      <c r="T6136" s="36" t="s">
        <v>39</v>
      </c>
      <c r="U6136" s="39" t="str">
        <f>_xlfn.CONCAT(Tabel4[[#This Row],[Personnr.]],"-",Tabel4[[#This Row],[Afdeling]],"-",Tabel4[[#This Row],[ASS_Status]])</f>
        <v>-0132-Inactive - Payroll Eligible</v>
      </c>
    </row>
    <row r="6137" spans="13:21" x14ac:dyDescent="0.4">
      <c r="M6137" s="35" t="s">
        <v>12584</v>
      </c>
      <c r="N6137" s="35"/>
      <c r="O6137" s="35"/>
      <c r="P6137" s="35" t="s">
        <v>35399</v>
      </c>
      <c r="Q6137" s="35" t="s">
        <v>29718</v>
      </c>
      <c r="R6137" s="35" t="s">
        <v>29745</v>
      </c>
      <c r="S6137" s="35" t="s">
        <v>12586</v>
      </c>
      <c r="T6137" s="36" t="s">
        <v>39</v>
      </c>
      <c r="U6137" s="39" t="str">
        <f>_xlfn.CONCAT(Tabel4[[#This Row],[Personnr.]],"-",Tabel4[[#This Row],[Afdeling]],"-",Tabel4[[#This Row],[ASS_Status]])</f>
        <v>-0132-Inactive - Payroll Eligible</v>
      </c>
    </row>
    <row r="6138" spans="13:21" x14ac:dyDescent="0.4">
      <c r="M6138" s="35" t="s">
        <v>12584</v>
      </c>
      <c r="N6138" s="35"/>
      <c r="O6138" s="35"/>
      <c r="P6138" s="35" t="s">
        <v>35400</v>
      </c>
      <c r="Q6138" s="35" t="s">
        <v>29718</v>
      </c>
      <c r="R6138" s="35" t="s">
        <v>29745</v>
      </c>
      <c r="S6138" s="35" t="s">
        <v>12586</v>
      </c>
      <c r="T6138" s="36" t="s">
        <v>39</v>
      </c>
      <c r="U6138" s="39" t="str">
        <f>_xlfn.CONCAT(Tabel4[[#This Row],[Personnr.]],"-",Tabel4[[#This Row],[Afdeling]],"-",Tabel4[[#This Row],[ASS_Status]])</f>
        <v>-0132-Inactive - Payroll Eligible</v>
      </c>
    </row>
    <row r="6139" spans="13:21" x14ac:dyDescent="0.4">
      <c r="M6139" s="35" t="s">
        <v>12584</v>
      </c>
      <c r="N6139" s="35"/>
      <c r="O6139" s="35"/>
      <c r="P6139" s="35" t="s">
        <v>35401</v>
      </c>
      <c r="Q6139" s="35" t="s">
        <v>29718</v>
      </c>
      <c r="R6139" s="35" t="s">
        <v>29745</v>
      </c>
      <c r="S6139" s="35" t="s">
        <v>12586</v>
      </c>
      <c r="T6139" s="36" t="s">
        <v>577</v>
      </c>
      <c r="U6139" s="39" t="str">
        <f>_xlfn.CONCAT(Tabel4[[#This Row],[Personnr.]],"-",Tabel4[[#This Row],[Afdeling]],"-",Tabel4[[#This Row],[ASS_Status]])</f>
        <v>-4110-Inactive - Payroll Eligible</v>
      </c>
    </row>
    <row r="6140" spans="13:21" x14ac:dyDescent="0.4">
      <c r="M6140" s="35" t="s">
        <v>44868</v>
      </c>
      <c r="N6140" s="35" t="s">
        <v>52978</v>
      </c>
      <c r="O6140" s="35" t="s">
        <v>44869</v>
      </c>
      <c r="P6140" s="35" t="s">
        <v>43315</v>
      </c>
      <c r="Q6140" s="35" t="s">
        <v>29721</v>
      </c>
      <c r="R6140" s="35" t="s">
        <v>29754</v>
      </c>
      <c r="S6140" s="35" t="s">
        <v>43316</v>
      </c>
      <c r="T6140" s="36" t="s">
        <v>45740</v>
      </c>
      <c r="U6140" s="39" t="str">
        <f>_xlfn.CONCAT(Tabel4[[#This Row],[Personnr.]],"-",Tabel4[[#This Row],[Afdeling]],"-",Tabel4[[#This Row],[ASS_Status]])</f>
        <v>36484-2942-Aktiv ansættelse</v>
      </c>
    </row>
    <row r="6141" spans="13:21" x14ac:dyDescent="0.4">
      <c r="M6141" s="35" t="s">
        <v>12587</v>
      </c>
      <c r="N6141" s="35"/>
      <c r="O6141" s="35" t="s">
        <v>12588</v>
      </c>
      <c r="P6141" s="35" t="s">
        <v>35402</v>
      </c>
      <c r="Q6141" s="35" t="s">
        <v>29718</v>
      </c>
      <c r="R6141" s="35" t="s">
        <v>30114</v>
      </c>
      <c r="S6141" s="35" t="s">
        <v>12589</v>
      </c>
      <c r="T6141" s="36" t="s">
        <v>453</v>
      </c>
      <c r="U6141" s="39" t="str">
        <f>_xlfn.CONCAT(Tabel4[[#This Row],[Personnr.]],"-",Tabel4[[#This Row],[Afdeling]],"-",Tabel4[[#This Row],[ASS_Status]])</f>
        <v>32664-3121-Inactive - Payroll Eligible</v>
      </c>
    </row>
    <row r="6142" spans="13:21" x14ac:dyDescent="0.4">
      <c r="M6142" s="35" t="s">
        <v>12590</v>
      </c>
      <c r="N6142" s="35"/>
      <c r="O6142" s="35" t="s">
        <v>12591</v>
      </c>
      <c r="P6142" s="35" t="s">
        <v>35403</v>
      </c>
      <c r="Q6142" s="35" t="s">
        <v>29718</v>
      </c>
      <c r="R6142" s="35" t="s">
        <v>30114</v>
      </c>
      <c r="S6142" s="35" t="s">
        <v>12592</v>
      </c>
      <c r="T6142" s="36" t="s">
        <v>453</v>
      </c>
      <c r="U6142" s="39" t="str">
        <f>_xlfn.CONCAT(Tabel4[[#This Row],[Personnr.]],"-",Tabel4[[#This Row],[Afdeling]],"-",Tabel4[[#This Row],[ASS_Status]])</f>
        <v>32688-3121-Inactive - Payroll Eligible</v>
      </c>
    </row>
    <row r="6143" spans="13:21" x14ac:dyDescent="0.4">
      <c r="M6143" s="35" t="s">
        <v>52979</v>
      </c>
      <c r="N6143" s="35" t="s">
        <v>52980</v>
      </c>
      <c r="O6143" s="35" t="s">
        <v>52981</v>
      </c>
      <c r="P6143" s="35" t="s">
        <v>52982</v>
      </c>
      <c r="Q6143" s="35" t="s">
        <v>29721</v>
      </c>
      <c r="R6143" s="35" t="s">
        <v>29994</v>
      </c>
      <c r="S6143" s="35" t="s">
        <v>52983</v>
      </c>
      <c r="T6143" s="36" t="s">
        <v>51</v>
      </c>
      <c r="U6143" s="39" t="str">
        <f>_xlfn.CONCAT(Tabel4[[#This Row],[Personnr.]],"-",Tabel4[[#This Row],[Afdeling]],"-",Tabel4[[#This Row],[ASS_Status]])</f>
        <v>37549-1030-Aktiv ansættelse</v>
      </c>
    </row>
    <row r="6144" spans="13:21" x14ac:dyDescent="0.4">
      <c r="M6144" s="35" t="s">
        <v>12593</v>
      </c>
      <c r="N6144" s="35" t="s">
        <v>52984</v>
      </c>
      <c r="O6144" s="35" t="s">
        <v>12594</v>
      </c>
      <c r="P6144" s="35" t="s">
        <v>35404</v>
      </c>
      <c r="Q6144" s="35" t="s">
        <v>29721</v>
      </c>
      <c r="R6144" s="35" t="s">
        <v>29956</v>
      </c>
      <c r="S6144" s="35" t="s">
        <v>12595</v>
      </c>
      <c r="T6144" s="36" t="s">
        <v>78</v>
      </c>
      <c r="U6144" s="39" t="str">
        <f>_xlfn.CONCAT(Tabel4[[#This Row],[Personnr.]],"-",Tabel4[[#This Row],[Afdeling]],"-",Tabel4[[#This Row],[ASS_Status]])</f>
        <v>19068-1111-Aktiv ansættelse</v>
      </c>
    </row>
    <row r="6145" spans="13:21" ht="33.75" x14ac:dyDescent="0.4">
      <c r="M6145" s="35" t="s">
        <v>12596</v>
      </c>
      <c r="N6145" s="35" t="s">
        <v>52985</v>
      </c>
      <c r="O6145" s="35" t="s">
        <v>12597</v>
      </c>
      <c r="P6145" s="35" t="s">
        <v>35405</v>
      </c>
      <c r="Q6145" s="35" t="s">
        <v>29721</v>
      </c>
      <c r="R6145" s="35" t="s">
        <v>29965</v>
      </c>
      <c r="S6145" s="35" t="s">
        <v>12598</v>
      </c>
      <c r="T6145" s="36" t="s">
        <v>457</v>
      </c>
      <c r="U6145" s="39" t="str">
        <f>_xlfn.CONCAT(Tabel4[[#This Row],[Personnr.]],"-",Tabel4[[#This Row],[Afdeling]],"-",Tabel4[[#This Row],[ASS_Status]])</f>
        <v>32247-3141-Aktiv ansættelse</v>
      </c>
    </row>
    <row r="6146" spans="13:21" x14ac:dyDescent="0.4">
      <c r="M6146" s="35" t="s">
        <v>12599</v>
      </c>
      <c r="N6146" s="35" t="s">
        <v>52986</v>
      </c>
      <c r="O6146" s="35" t="s">
        <v>12600</v>
      </c>
      <c r="P6146" s="35" t="s">
        <v>35406</v>
      </c>
      <c r="Q6146" s="35" t="s">
        <v>29721</v>
      </c>
      <c r="R6146" s="35" t="s">
        <v>29791</v>
      </c>
      <c r="S6146" s="35" t="s">
        <v>12601</v>
      </c>
      <c r="T6146" s="36" t="s">
        <v>28</v>
      </c>
      <c r="U6146" s="39" t="str">
        <f>_xlfn.CONCAT(Tabel4[[#This Row],[Personnr.]],"-",Tabel4[[#This Row],[Afdeling]],"-",Tabel4[[#This Row],[ASS_Status]])</f>
        <v>19815-0113-Aktiv ansættelse</v>
      </c>
    </row>
    <row r="6147" spans="13:21" x14ac:dyDescent="0.4">
      <c r="M6147" s="35" t="s">
        <v>12602</v>
      </c>
      <c r="N6147" s="35" t="s">
        <v>52987</v>
      </c>
      <c r="O6147" s="35" t="s">
        <v>12603</v>
      </c>
      <c r="P6147" s="35" t="s">
        <v>35407</v>
      </c>
      <c r="Q6147" s="35" t="s">
        <v>29721</v>
      </c>
      <c r="R6147" s="35" t="s">
        <v>30146</v>
      </c>
      <c r="S6147" s="35" t="s">
        <v>12604</v>
      </c>
      <c r="T6147" s="36" t="s">
        <v>886</v>
      </c>
      <c r="U6147" s="39" t="str">
        <f>_xlfn.CONCAT(Tabel4[[#This Row],[Personnr.]],"-",Tabel4[[#This Row],[Afdeling]],"-",Tabel4[[#This Row],[ASS_Status]])</f>
        <v>27228-8800-Aktiv ansættelse</v>
      </c>
    </row>
    <row r="6148" spans="13:21" x14ac:dyDescent="0.4">
      <c r="M6148" s="35" t="s">
        <v>12605</v>
      </c>
      <c r="N6148" s="35"/>
      <c r="O6148" s="35" t="s">
        <v>12606</v>
      </c>
      <c r="P6148" s="35" t="s">
        <v>35408</v>
      </c>
      <c r="Q6148" s="35" t="s">
        <v>29718</v>
      </c>
      <c r="R6148" s="35" t="s">
        <v>29817</v>
      </c>
      <c r="S6148" s="35" t="s">
        <v>12607</v>
      </c>
      <c r="T6148" s="36" t="s">
        <v>413</v>
      </c>
      <c r="U6148" s="39" t="str">
        <f>_xlfn.CONCAT(Tabel4[[#This Row],[Personnr.]],"-",Tabel4[[#This Row],[Afdeling]],"-",Tabel4[[#This Row],[ASS_Status]])</f>
        <v>31081-3020-Inactive - Payroll Eligible</v>
      </c>
    </row>
    <row r="6149" spans="13:21" x14ac:dyDescent="0.4">
      <c r="M6149" s="35" t="s">
        <v>12608</v>
      </c>
      <c r="N6149" s="35" t="s">
        <v>52988</v>
      </c>
      <c r="O6149" s="35" t="s">
        <v>12609</v>
      </c>
      <c r="P6149" s="35" t="s">
        <v>35409</v>
      </c>
      <c r="Q6149" s="35" t="s">
        <v>29721</v>
      </c>
      <c r="R6149" s="35" t="s">
        <v>29786</v>
      </c>
      <c r="S6149" s="35" t="s">
        <v>12610</v>
      </c>
      <c r="T6149" s="36" t="s">
        <v>396</v>
      </c>
      <c r="U6149" s="39" t="str">
        <f>_xlfn.CONCAT(Tabel4[[#This Row],[Personnr.]],"-",Tabel4[[#This Row],[Afdeling]],"-",Tabel4[[#This Row],[ASS_Status]])</f>
        <v>33045-2997-Aktiv ansættelse</v>
      </c>
    </row>
    <row r="6150" spans="13:21" x14ac:dyDescent="0.4">
      <c r="M6150" s="35" t="s">
        <v>12611</v>
      </c>
      <c r="N6150" s="35" t="s">
        <v>52989</v>
      </c>
      <c r="O6150" s="35" t="s">
        <v>12612</v>
      </c>
      <c r="P6150" s="35" t="s">
        <v>35410</v>
      </c>
      <c r="Q6150" s="35" t="s">
        <v>29721</v>
      </c>
      <c r="R6150" s="35" t="s">
        <v>29722</v>
      </c>
      <c r="S6150" s="35" t="s">
        <v>12613</v>
      </c>
      <c r="T6150" s="36" t="s">
        <v>299</v>
      </c>
      <c r="U6150" s="39" t="str">
        <f>_xlfn.CONCAT(Tabel4[[#This Row],[Personnr.]],"-",Tabel4[[#This Row],[Afdeling]],"-",Tabel4[[#This Row],[ASS_Status]])</f>
        <v>9727-2733-Aktiv ansættelse</v>
      </c>
    </row>
    <row r="6151" spans="13:21" x14ac:dyDescent="0.4">
      <c r="M6151" s="35" t="s">
        <v>35411</v>
      </c>
      <c r="N6151" s="35" t="s">
        <v>52990</v>
      </c>
      <c r="O6151" s="35" t="s">
        <v>35412</v>
      </c>
      <c r="P6151" s="35" t="s">
        <v>35413</v>
      </c>
      <c r="Q6151" s="35" t="s">
        <v>29718</v>
      </c>
      <c r="R6151" s="35" t="s">
        <v>29802</v>
      </c>
      <c r="S6151" s="35" t="s">
        <v>35414</v>
      </c>
      <c r="T6151" s="36" t="s">
        <v>93</v>
      </c>
      <c r="U6151" s="39" t="str">
        <f>_xlfn.CONCAT(Tabel4[[#This Row],[Personnr.]],"-",Tabel4[[#This Row],[Afdeling]],"-",Tabel4[[#This Row],[ASS_Status]])</f>
        <v>34976-1140-Inactive - Payroll Eligible</v>
      </c>
    </row>
    <row r="6152" spans="13:21" x14ac:dyDescent="0.4">
      <c r="M6152" s="35" t="s">
        <v>12614</v>
      </c>
      <c r="N6152" s="35" t="s">
        <v>52991</v>
      </c>
      <c r="O6152" s="35" t="s">
        <v>12615</v>
      </c>
      <c r="P6152" s="35" t="s">
        <v>35415</v>
      </c>
      <c r="Q6152" s="35" t="s">
        <v>29721</v>
      </c>
      <c r="R6152" s="35" t="s">
        <v>29731</v>
      </c>
      <c r="S6152" s="35" t="s">
        <v>12616</v>
      </c>
      <c r="T6152" s="36" t="s">
        <v>811</v>
      </c>
      <c r="U6152" s="39" t="str">
        <f>_xlfn.CONCAT(Tabel4[[#This Row],[Personnr.]],"-",Tabel4[[#This Row],[Afdeling]],"-",Tabel4[[#This Row],[ASS_Status]])</f>
        <v>25650-8286-Aktiv ansættelse</v>
      </c>
    </row>
    <row r="6153" spans="13:21" x14ac:dyDescent="0.4">
      <c r="M6153" s="35" t="s">
        <v>12617</v>
      </c>
      <c r="N6153" s="35" t="s">
        <v>52992</v>
      </c>
      <c r="O6153" s="35" t="s">
        <v>12618</v>
      </c>
      <c r="P6153" s="35" t="s">
        <v>35416</v>
      </c>
      <c r="Q6153" s="35" t="s">
        <v>29721</v>
      </c>
      <c r="R6153" s="35" t="s">
        <v>29722</v>
      </c>
      <c r="S6153" s="35" t="s">
        <v>12619</v>
      </c>
      <c r="T6153" s="36" t="s">
        <v>123</v>
      </c>
      <c r="U6153" s="39" t="str">
        <f>_xlfn.CONCAT(Tabel4[[#This Row],[Personnr.]],"-",Tabel4[[#This Row],[Afdeling]],"-",Tabel4[[#This Row],[ASS_Status]])</f>
        <v>10125-2233-Aktiv ansættelse</v>
      </c>
    </row>
    <row r="6154" spans="13:21" ht="45" x14ac:dyDescent="0.4">
      <c r="M6154" s="35" t="s">
        <v>12620</v>
      </c>
      <c r="N6154" s="35" t="s">
        <v>52993</v>
      </c>
      <c r="O6154" s="35" t="s">
        <v>12621</v>
      </c>
      <c r="P6154" s="35" t="s">
        <v>35417</v>
      </c>
      <c r="Q6154" s="35" t="s">
        <v>29721</v>
      </c>
      <c r="R6154" s="35" t="s">
        <v>29719</v>
      </c>
      <c r="S6154" s="35" t="s">
        <v>12622</v>
      </c>
      <c r="T6154" s="36" t="s">
        <v>617</v>
      </c>
      <c r="U6154" s="39" t="str">
        <f>_xlfn.CONCAT(Tabel4[[#This Row],[Personnr.]],"-",Tabel4[[#This Row],[Afdeling]],"-",Tabel4[[#This Row],[ASS_Status]])</f>
        <v>23360-4624-Aktiv ansættelse</v>
      </c>
    </row>
    <row r="6155" spans="13:21" x14ac:dyDescent="0.4">
      <c r="M6155" s="35" t="s">
        <v>12623</v>
      </c>
      <c r="N6155" s="35" t="s">
        <v>52994</v>
      </c>
      <c r="O6155" s="35" t="s">
        <v>12624</v>
      </c>
      <c r="P6155" s="35" t="s">
        <v>35418</v>
      </c>
      <c r="Q6155" s="35" t="s">
        <v>29718</v>
      </c>
      <c r="R6155" s="35" t="s">
        <v>30287</v>
      </c>
      <c r="S6155" s="35" t="s">
        <v>12625</v>
      </c>
      <c r="T6155" s="36" t="s">
        <v>104</v>
      </c>
      <c r="U6155" s="39" t="str">
        <f>_xlfn.CONCAT(Tabel4[[#This Row],[Personnr.]],"-",Tabel4[[#This Row],[Afdeling]],"-",Tabel4[[#This Row],[ASS_Status]])</f>
        <v>29227-1201-Inactive - Payroll Eligible</v>
      </c>
    </row>
    <row r="6156" spans="13:21" x14ac:dyDescent="0.4">
      <c r="M6156" s="35" t="s">
        <v>12626</v>
      </c>
      <c r="N6156" s="35" t="s">
        <v>52995</v>
      </c>
      <c r="O6156" s="35" t="s">
        <v>12627</v>
      </c>
      <c r="P6156" s="35" t="s">
        <v>35419</v>
      </c>
      <c r="Q6156" s="35" t="s">
        <v>29718</v>
      </c>
      <c r="R6156" s="35" t="s">
        <v>29737</v>
      </c>
      <c r="S6156" s="35" t="s">
        <v>12628</v>
      </c>
      <c r="T6156" s="36" t="s">
        <v>615</v>
      </c>
      <c r="U6156" s="39" t="str">
        <f>_xlfn.CONCAT(Tabel4[[#This Row],[Personnr.]],"-",Tabel4[[#This Row],[Afdeling]],"-",Tabel4[[#This Row],[ASS_Status]])</f>
        <v>26535-4615-Inactive - Payroll Eligible</v>
      </c>
    </row>
    <row r="6157" spans="13:21" x14ac:dyDescent="0.4">
      <c r="M6157" s="35" t="s">
        <v>12629</v>
      </c>
      <c r="N6157" s="35" t="s">
        <v>52996</v>
      </c>
      <c r="O6157" s="35" t="s">
        <v>12630</v>
      </c>
      <c r="P6157" s="35" t="s">
        <v>35420</v>
      </c>
      <c r="Q6157" s="35" t="s">
        <v>29718</v>
      </c>
      <c r="R6157" s="35" t="s">
        <v>29748</v>
      </c>
      <c r="S6157" s="35" t="s">
        <v>12631</v>
      </c>
      <c r="T6157" s="36" t="s">
        <v>378</v>
      </c>
      <c r="U6157" s="39" t="str">
        <f>_xlfn.CONCAT(Tabel4[[#This Row],[Personnr.]],"-",Tabel4[[#This Row],[Afdeling]],"-",Tabel4[[#This Row],[ASS_Status]])</f>
        <v>28780-2900-Inactive - Payroll Eligible</v>
      </c>
    </row>
    <row r="6158" spans="13:21" ht="33.75" x14ac:dyDescent="0.4">
      <c r="M6158" s="35" t="s">
        <v>52997</v>
      </c>
      <c r="N6158" s="35" t="s">
        <v>52998</v>
      </c>
      <c r="O6158" s="35" t="s">
        <v>52999</v>
      </c>
      <c r="P6158" s="35" t="s">
        <v>53000</v>
      </c>
      <c r="Q6158" s="35" t="s">
        <v>29721</v>
      </c>
      <c r="R6158" s="35" t="s">
        <v>29761</v>
      </c>
      <c r="S6158" s="35" t="s">
        <v>53001</v>
      </c>
      <c r="T6158" s="36" t="s">
        <v>454</v>
      </c>
      <c r="U6158" s="39" t="str">
        <f>_xlfn.CONCAT(Tabel4[[#This Row],[Personnr.]],"-",Tabel4[[#This Row],[Afdeling]],"-",Tabel4[[#This Row],[ASS_Status]])</f>
        <v>36549-3130-Aktiv ansættelse</v>
      </c>
    </row>
    <row r="6159" spans="13:21" x14ac:dyDescent="0.4">
      <c r="M6159" s="35" t="s">
        <v>12632</v>
      </c>
      <c r="N6159" s="35" t="s">
        <v>53002</v>
      </c>
      <c r="O6159" s="35" t="s">
        <v>12633</v>
      </c>
      <c r="P6159" s="35" t="s">
        <v>43317</v>
      </c>
      <c r="Q6159" s="35" t="s">
        <v>29718</v>
      </c>
      <c r="R6159" s="35" t="s">
        <v>29745</v>
      </c>
      <c r="S6159" s="35" t="s">
        <v>12634</v>
      </c>
      <c r="T6159" s="36" t="s">
        <v>450</v>
      </c>
      <c r="U6159" s="39" t="str">
        <f>_xlfn.CONCAT(Tabel4[[#This Row],[Personnr.]],"-",Tabel4[[#This Row],[Afdeling]],"-",Tabel4[[#This Row],[ASS_Status]])</f>
        <v>30670-3110-Inactive - Payroll Eligible</v>
      </c>
    </row>
    <row r="6160" spans="13:21" x14ac:dyDescent="0.4">
      <c r="M6160" s="35" t="s">
        <v>12632</v>
      </c>
      <c r="N6160" s="35"/>
      <c r="O6160" s="35"/>
      <c r="P6160" s="35" t="s">
        <v>53003</v>
      </c>
      <c r="Q6160" s="35" t="s">
        <v>29718</v>
      </c>
      <c r="R6160" s="35" t="s">
        <v>29745</v>
      </c>
      <c r="S6160" s="35" t="s">
        <v>12634</v>
      </c>
      <c r="T6160" s="36" t="s">
        <v>450</v>
      </c>
      <c r="U6160" s="39" t="str">
        <f>_xlfn.CONCAT(Tabel4[[#This Row],[Personnr.]],"-",Tabel4[[#This Row],[Afdeling]],"-",Tabel4[[#This Row],[ASS_Status]])</f>
        <v>-3110-Inactive - Payroll Eligible</v>
      </c>
    </row>
    <row r="6161" spans="13:21" x14ac:dyDescent="0.4">
      <c r="M6161" s="35" t="s">
        <v>12632</v>
      </c>
      <c r="N6161" s="35"/>
      <c r="O6161" s="35"/>
      <c r="P6161" s="35" t="s">
        <v>35421</v>
      </c>
      <c r="Q6161" s="35" t="s">
        <v>29718</v>
      </c>
      <c r="R6161" s="35" t="s">
        <v>29745</v>
      </c>
      <c r="S6161" s="35" t="s">
        <v>12634</v>
      </c>
      <c r="T6161" s="36" t="s">
        <v>457</v>
      </c>
      <c r="U6161" s="39" t="str">
        <f>_xlfn.CONCAT(Tabel4[[#This Row],[Personnr.]],"-",Tabel4[[#This Row],[Afdeling]],"-",Tabel4[[#This Row],[ASS_Status]])</f>
        <v>-3141-Inactive - Payroll Eligible</v>
      </c>
    </row>
    <row r="6162" spans="13:21" x14ac:dyDescent="0.4">
      <c r="M6162" s="35" t="s">
        <v>29254</v>
      </c>
      <c r="N6162" s="35" t="s">
        <v>53004</v>
      </c>
      <c r="O6162" s="35" t="s">
        <v>35422</v>
      </c>
      <c r="P6162" s="35" t="s">
        <v>35423</v>
      </c>
      <c r="Q6162" s="35" t="s">
        <v>29718</v>
      </c>
      <c r="R6162" s="35" t="s">
        <v>29745</v>
      </c>
      <c r="S6162" s="35" t="s">
        <v>35424</v>
      </c>
      <c r="T6162" s="36" t="s">
        <v>586</v>
      </c>
      <c r="U6162" s="39" t="str">
        <f>_xlfn.CONCAT(Tabel4[[#This Row],[Personnr.]],"-",Tabel4[[#This Row],[Afdeling]],"-",Tabel4[[#This Row],[ASS_Status]])</f>
        <v>34967-4200-Inactive - Payroll Eligible</v>
      </c>
    </row>
    <row r="6163" spans="13:21" ht="33.75" x14ac:dyDescent="0.4">
      <c r="M6163" s="35" t="s">
        <v>44870</v>
      </c>
      <c r="N6163" s="35" t="s">
        <v>53005</v>
      </c>
      <c r="O6163" s="35" t="s">
        <v>44871</v>
      </c>
      <c r="P6163" s="35" t="s">
        <v>43318</v>
      </c>
      <c r="Q6163" s="35" t="s">
        <v>29718</v>
      </c>
      <c r="R6163" s="35" t="s">
        <v>29745</v>
      </c>
      <c r="S6163" s="35" t="s">
        <v>43319</v>
      </c>
      <c r="T6163" s="36" t="s">
        <v>39</v>
      </c>
      <c r="U6163" s="39" t="str">
        <f>_xlfn.CONCAT(Tabel4[[#This Row],[Personnr.]],"-",Tabel4[[#This Row],[Afdeling]],"-",Tabel4[[#This Row],[ASS_Status]])</f>
        <v>35828-0132-Inactive - Payroll Eligible</v>
      </c>
    </row>
    <row r="6164" spans="13:21" x14ac:dyDescent="0.4">
      <c r="M6164" s="35" t="s">
        <v>12635</v>
      </c>
      <c r="N6164" s="35" t="s">
        <v>53006</v>
      </c>
      <c r="O6164" s="35" t="s">
        <v>12636</v>
      </c>
      <c r="P6164" s="35" t="s">
        <v>35425</v>
      </c>
      <c r="Q6164" s="35" t="s">
        <v>29718</v>
      </c>
      <c r="R6164" s="35" t="s">
        <v>29745</v>
      </c>
      <c r="S6164" s="35" t="s">
        <v>12637</v>
      </c>
      <c r="T6164" s="36" t="s">
        <v>39</v>
      </c>
      <c r="U6164" s="39" t="str">
        <f>_xlfn.CONCAT(Tabel4[[#This Row],[Personnr.]],"-",Tabel4[[#This Row],[Afdeling]],"-",Tabel4[[#This Row],[ASS_Status]])</f>
        <v>27530-0132-Inactive - Payroll Eligible</v>
      </c>
    </row>
    <row r="6165" spans="13:21" x14ac:dyDescent="0.4">
      <c r="M6165" s="35" t="s">
        <v>12635</v>
      </c>
      <c r="N6165" s="35"/>
      <c r="O6165" s="35"/>
      <c r="P6165" s="35" t="s">
        <v>53007</v>
      </c>
      <c r="Q6165" s="35" t="s">
        <v>29721</v>
      </c>
      <c r="R6165" s="35" t="s">
        <v>29748</v>
      </c>
      <c r="S6165" s="35" t="s">
        <v>12637</v>
      </c>
      <c r="T6165" s="36" t="s">
        <v>35</v>
      </c>
      <c r="U6165" s="39" t="str">
        <f>_xlfn.CONCAT(Tabel4[[#This Row],[Personnr.]],"-",Tabel4[[#This Row],[Afdeling]],"-",Tabel4[[#This Row],[ASS_Status]])</f>
        <v>-0120-Aktiv ansættelse</v>
      </c>
    </row>
    <row r="6166" spans="13:21" x14ac:dyDescent="0.4">
      <c r="M6166" s="35" t="s">
        <v>12635</v>
      </c>
      <c r="N6166" s="35"/>
      <c r="O6166" s="35"/>
      <c r="P6166" s="35" t="s">
        <v>43320</v>
      </c>
      <c r="Q6166" s="35" t="s">
        <v>29718</v>
      </c>
      <c r="R6166" s="35" t="s">
        <v>29761</v>
      </c>
      <c r="S6166" s="35" t="s">
        <v>12637</v>
      </c>
      <c r="T6166" s="36" t="s">
        <v>35</v>
      </c>
      <c r="U6166" s="39" t="str">
        <f>_xlfn.CONCAT(Tabel4[[#This Row],[Personnr.]],"-",Tabel4[[#This Row],[Afdeling]],"-",Tabel4[[#This Row],[ASS_Status]])</f>
        <v>-0120-Inactive - Payroll Eligible</v>
      </c>
    </row>
    <row r="6167" spans="13:21" x14ac:dyDescent="0.4">
      <c r="M6167" s="35" t="s">
        <v>12635</v>
      </c>
      <c r="N6167" s="35"/>
      <c r="O6167" s="35"/>
      <c r="P6167" s="35" t="s">
        <v>35426</v>
      </c>
      <c r="Q6167" s="35" t="s">
        <v>29718</v>
      </c>
      <c r="R6167" s="35" t="s">
        <v>29745</v>
      </c>
      <c r="S6167" s="35" t="s">
        <v>12637</v>
      </c>
      <c r="T6167" s="36" t="s">
        <v>39</v>
      </c>
      <c r="U6167" s="39" t="str">
        <f>_xlfn.CONCAT(Tabel4[[#This Row],[Personnr.]],"-",Tabel4[[#This Row],[Afdeling]],"-",Tabel4[[#This Row],[ASS_Status]])</f>
        <v>-0132-Inactive - Payroll Eligible</v>
      </c>
    </row>
    <row r="6168" spans="13:21" x14ac:dyDescent="0.4">
      <c r="M6168" s="35" t="s">
        <v>12635</v>
      </c>
      <c r="N6168" s="35"/>
      <c r="O6168" s="35"/>
      <c r="P6168" s="35" t="s">
        <v>35427</v>
      </c>
      <c r="Q6168" s="35" t="s">
        <v>29718</v>
      </c>
      <c r="R6168" s="35" t="s">
        <v>29745</v>
      </c>
      <c r="S6168" s="35" t="s">
        <v>12637</v>
      </c>
      <c r="T6168" s="36" t="s">
        <v>39</v>
      </c>
      <c r="U6168" s="39" t="str">
        <f>_xlfn.CONCAT(Tabel4[[#This Row],[Personnr.]],"-",Tabel4[[#This Row],[Afdeling]],"-",Tabel4[[#This Row],[ASS_Status]])</f>
        <v>-0132-Inactive - Payroll Eligible</v>
      </c>
    </row>
    <row r="6169" spans="13:21" x14ac:dyDescent="0.4">
      <c r="M6169" s="35" t="s">
        <v>53008</v>
      </c>
      <c r="N6169" s="35" t="s">
        <v>53009</v>
      </c>
      <c r="O6169" s="35" t="s">
        <v>53010</v>
      </c>
      <c r="P6169" s="35" t="s">
        <v>53011</v>
      </c>
      <c r="Q6169" s="35" t="s">
        <v>29721</v>
      </c>
      <c r="R6169" s="35" t="s">
        <v>29748</v>
      </c>
      <c r="S6169" s="35" t="s">
        <v>53012</v>
      </c>
      <c r="T6169" s="36" t="s">
        <v>48</v>
      </c>
      <c r="U6169" s="39" t="str">
        <f>_xlfn.CONCAT(Tabel4[[#This Row],[Personnr.]],"-",Tabel4[[#This Row],[Afdeling]],"-",Tabel4[[#This Row],[ASS_Status]])</f>
        <v>36496-1022-Aktiv ansættelse</v>
      </c>
    </row>
    <row r="6170" spans="13:21" x14ac:dyDescent="0.4">
      <c r="M6170" s="35" t="s">
        <v>12638</v>
      </c>
      <c r="N6170" s="35" t="s">
        <v>53013</v>
      </c>
      <c r="O6170" s="35" t="s">
        <v>12639</v>
      </c>
      <c r="P6170" s="35" t="s">
        <v>35428</v>
      </c>
      <c r="Q6170" s="35" t="s">
        <v>29718</v>
      </c>
      <c r="R6170" s="35" t="s">
        <v>29745</v>
      </c>
      <c r="S6170" s="35" t="s">
        <v>12640</v>
      </c>
      <c r="T6170" s="36" t="s">
        <v>39</v>
      </c>
      <c r="U6170" s="39" t="str">
        <f>_xlfn.CONCAT(Tabel4[[#This Row],[Personnr.]],"-",Tabel4[[#This Row],[Afdeling]],"-",Tabel4[[#This Row],[ASS_Status]])</f>
        <v>32304-0132-Inactive - Payroll Eligible</v>
      </c>
    </row>
    <row r="6171" spans="13:21" x14ac:dyDescent="0.4">
      <c r="M6171" s="35" t="s">
        <v>12638</v>
      </c>
      <c r="N6171" s="35"/>
      <c r="O6171" s="35"/>
      <c r="P6171" s="35" t="s">
        <v>35429</v>
      </c>
      <c r="Q6171" s="35" t="s">
        <v>29718</v>
      </c>
      <c r="R6171" s="35" t="s">
        <v>29745</v>
      </c>
      <c r="S6171" s="35" t="s">
        <v>12640</v>
      </c>
      <c r="T6171" s="36" t="s">
        <v>39</v>
      </c>
      <c r="U6171" s="39" t="str">
        <f>_xlfn.CONCAT(Tabel4[[#This Row],[Personnr.]],"-",Tabel4[[#This Row],[Afdeling]],"-",Tabel4[[#This Row],[ASS_Status]])</f>
        <v>-0132-Inactive - Payroll Eligible</v>
      </c>
    </row>
    <row r="6172" spans="13:21" x14ac:dyDescent="0.4">
      <c r="M6172" s="35" t="s">
        <v>12638</v>
      </c>
      <c r="N6172" s="35"/>
      <c r="O6172" s="35"/>
      <c r="P6172" s="35" t="s">
        <v>53014</v>
      </c>
      <c r="Q6172" s="35" t="s">
        <v>29718</v>
      </c>
      <c r="R6172" s="35" t="s">
        <v>29754</v>
      </c>
      <c r="S6172" s="35" t="s">
        <v>12640</v>
      </c>
      <c r="T6172" s="36" t="s">
        <v>27</v>
      </c>
      <c r="U6172" s="39" t="str">
        <f>_xlfn.CONCAT(Tabel4[[#This Row],[Personnr.]],"-",Tabel4[[#This Row],[Afdeling]],"-",Tabel4[[#This Row],[ASS_Status]])</f>
        <v>-0112-Inactive - Payroll Eligible</v>
      </c>
    </row>
    <row r="6173" spans="13:21" x14ac:dyDescent="0.4">
      <c r="M6173" s="35" t="s">
        <v>53015</v>
      </c>
      <c r="N6173" s="35" t="s">
        <v>53016</v>
      </c>
      <c r="O6173" s="35" t="s">
        <v>53017</v>
      </c>
      <c r="P6173" s="35" t="s">
        <v>53018</v>
      </c>
      <c r="Q6173" s="35" t="s">
        <v>29718</v>
      </c>
      <c r="R6173" s="35" t="s">
        <v>29745</v>
      </c>
      <c r="S6173" s="35" t="s">
        <v>53019</v>
      </c>
      <c r="T6173" s="36" t="s">
        <v>39</v>
      </c>
      <c r="U6173" s="39" t="str">
        <f>_xlfn.CONCAT(Tabel4[[#This Row],[Personnr.]],"-",Tabel4[[#This Row],[Afdeling]],"-",Tabel4[[#This Row],[ASS_Status]])</f>
        <v>37047-0132-Inactive - Payroll Eligible</v>
      </c>
    </row>
    <row r="6174" spans="13:21" x14ac:dyDescent="0.4">
      <c r="M6174" s="35" t="s">
        <v>35430</v>
      </c>
      <c r="N6174" s="35" t="s">
        <v>53020</v>
      </c>
      <c r="O6174" s="35" t="s">
        <v>35431</v>
      </c>
      <c r="P6174" s="35" t="s">
        <v>35432</v>
      </c>
      <c r="Q6174" s="35" t="s">
        <v>29718</v>
      </c>
      <c r="R6174" s="35" t="s">
        <v>29754</v>
      </c>
      <c r="S6174" s="35" t="s">
        <v>35433</v>
      </c>
      <c r="T6174" s="36" t="s">
        <v>546</v>
      </c>
      <c r="U6174" s="39" t="str">
        <f>_xlfn.CONCAT(Tabel4[[#This Row],[Personnr.]],"-",Tabel4[[#This Row],[Afdeling]],"-",Tabel4[[#This Row],[ASS_Status]])</f>
        <v>35526-3444-Inactive - Payroll Eligible</v>
      </c>
    </row>
    <row r="6175" spans="13:21" ht="33.75" x14ac:dyDescent="0.4">
      <c r="M6175" s="35" t="s">
        <v>53021</v>
      </c>
      <c r="N6175" s="35"/>
      <c r="O6175" s="35" t="s">
        <v>53022</v>
      </c>
      <c r="P6175" s="35" t="s">
        <v>53023</v>
      </c>
      <c r="Q6175" s="35" t="s">
        <v>29721</v>
      </c>
      <c r="R6175" s="35" t="s">
        <v>29761</v>
      </c>
      <c r="S6175" s="35" t="s">
        <v>53024</v>
      </c>
      <c r="T6175" s="36" t="s">
        <v>263</v>
      </c>
      <c r="U6175" s="39" t="str">
        <f>_xlfn.CONCAT(Tabel4[[#This Row],[Personnr.]],"-",Tabel4[[#This Row],[Afdeling]],"-",Tabel4[[#This Row],[ASS_Status]])</f>
        <v>37683-2610-Aktiv ansættelse</v>
      </c>
    </row>
    <row r="6176" spans="13:21" x14ac:dyDescent="0.4">
      <c r="M6176" s="35" t="s">
        <v>12641</v>
      </c>
      <c r="N6176" s="35" t="s">
        <v>53025</v>
      </c>
      <c r="O6176" s="35" t="s">
        <v>352</v>
      </c>
      <c r="P6176" s="35" t="s">
        <v>35434</v>
      </c>
      <c r="Q6176" s="35" t="s">
        <v>29721</v>
      </c>
      <c r="R6176" s="35" t="s">
        <v>29780</v>
      </c>
      <c r="S6176" s="35" t="s">
        <v>12642</v>
      </c>
      <c r="T6176" s="36" t="s">
        <v>245</v>
      </c>
      <c r="U6176" s="39" t="str">
        <f>_xlfn.CONCAT(Tabel4[[#This Row],[Personnr.]],"-",Tabel4[[#This Row],[Afdeling]],"-",Tabel4[[#This Row],[ASS_Status]])</f>
        <v>2812-2516-Aktiv ansættelse</v>
      </c>
    </row>
    <row r="6177" spans="13:21" x14ac:dyDescent="0.4">
      <c r="M6177" s="35" t="s">
        <v>12643</v>
      </c>
      <c r="N6177" s="35" t="s">
        <v>53026</v>
      </c>
      <c r="O6177" s="35" t="s">
        <v>12644</v>
      </c>
      <c r="P6177" s="35" t="s">
        <v>35435</v>
      </c>
      <c r="Q6177" s="35" t="s">
        <v>29721</v>
      </c>
      <c r="R6177" s="35" t="s">
        <v>29731</v>
      </c>
      <c r="S6177" s="35" t="s">
        <v>12645</v>
      </c>
      <c r="T6177" s="36" t="s">
        <v>811</v>
      </c>
      <c r="U6177" s="39" t="str">
        <f>_xlfn.CONCAT(Tabel4[[#This Row],[Personnr.]],"-",Tabel4[[#This Row],[Afdeling]],"-",Tabel4[[#This Row],[ASS_Status]])</f>
        <v>33655-8286-Aktiv ansættelse</v>
      </c>
    </row>
    <row r="6178" spans="13:21" ht="33.75" x14ac:dyDescent="0.4">
      <c r="M6178" s="35" t="s">
        <v>12646</v>
      </c>
      <c r="N6178" s="35" t="s">
        <v>53027</v>
      </c>
      <c r="O6178" s="35" t="s">
        <v>12647</v>
      </c>
      <c r="P6178" s="35" t="s">
        <v>35436</v>
      </c>
      <c r="Q6178" s="35" t="s">
        <v>29721</v>
      </c>
      <c r="R6178" s="35" t="s">
        <v>29791</v>
      </c>
      <c r="S6178" s="35" t="s">
        <v>12648</v>
      </c>
      <c r="T6178" s="36" t="s">
        <v>839</v>
      </c>
      <c r="U6178" s="39" t="str">
        <f>_xlfn.CONCAT(Tabel4[[#This Row],[Personnr.]],"-",Tabel4[[#This Row],[Afdeling]],"-",Tabel4[[#This Row],[ASS_Status]])</f>
        <v>28674-8534-Aktiv ansættelse</v>
      </c>
    </row>
    <row r="6179" spans="13:21" x14ac:dyDescent="0.4">
      <c r="M6179" s="35" t="s">
        <v>53028</v>
      </c>
      <c r="N6179" s="35" t="s">
        <v>53029</v>
      </c>
      <c r="O6179" s="35" t="s">
        <v>53030</v>
      </c>
      <c r="P6179" s="35" t="s">
        <v>53031</v>
      </c>
      <c r="Q6179" s="35" t="s">
        <v>29721</v>
      </c>
      <c r="R6179" s="35" t="s">
        <v>29719</v>
      </c>
      <c r="S6179" s="35" t="s">
        <v>53032</v>
      </c>
      <c r="T6179" s="36" t="s">
        <v>24</v>
      </c>
      <c r="U6179" s="39" t="str">
        <f>_xlfn.CONCAT(Tabel4[[#This Row],[Personnr.]],"-",Tabel4[[#This Row],[Afdeling]],"-",Tabel4[[#This Row],[ASS_Status]])</f>
        <v>37828-0101-Aktiv ansættelse</v>
      </c>
    </row>
    <row r="6180" spans="13:21" ht="33.75" x14ac:dyDescent="0.4">
      <c r="M6180" s="35" t="s">
        <v>12649</v>
      </c>
      <c r="N6180" s="35" t="s">
        <v>53033</v>
      </c>
      <c r="O6180" s="35" t="s">
        <v>100</v>
      </c>
      <c r="P6180" s="35" t="s">
        <v>35437</v>
      </c>
      <c r="Q6180" s="35" t="s">
        <v>29721</v>
      </c>
      <c r="R6180" s="35" t="s">
        <v>29786</v>
      </c>
      <c r="S6180" s="35" t="s">
        <v>12650</v>
      </c>
      <c r="T6180" s="36" t="s">
        <v>358</v>
      </c>
      <c r="U6180" s="39" t="str">
        <f>_xlfn.CONCAT(Tabel4[[#This Row],[Personnr.]],"-",Tabel4[[#This Row],[Afdeling]],"-",Tabel4[[#This Row],[ASS_Status]])</f>
        <v>1192-2823-Aktiv ansættelse</v>
      </c>
    </row>
    <row r="6181" spans="13:21" x14ac:dyDescent="0.4">
      <c r="M6181" s="35" t="s">
        <v>12651</v>
      </c>
      <c r="N6181" s="35" t="s">
        <v>53034</v>
      </c>
      <c r="O6181" s="35" t="s">
        <v>12652</v>
      </c>
      <c r="P6181" s="35" t="s">
        <v>35438</v>
      </c>
      <c r="Q6181" s="35" t="s">
        <v>29721</v>
      </c>
      <c r="R6181" s="35" t="s">
        <v>29726</v>
      </c>
      <c r="S6181" s="35" t="s">
        <v>12653</v>
      </c>
      <c r="T6181" s="36" t="s">
        <v>188</v>
      </c>
      <c r="U6181" s="39" t="str">
        <f>_xlfn.CONCAT(Tabel4[[#This Row],[Personnr.]],"-",Tabel4[[#This Row],[Afdeling]],"-",Tabel4[[#This Row],[ASS_Status]])</f>
        <v>23833-2405-Aktiv ansættelse</v>
      </c>
    </row>
    <row r="6182" spans="13:21" x14ac:dyDescent="0.4">
      <c r="M6182" s="35" t="s">
        <v>12654</v>
      </c>
      <c r="N6182" s="35" t="s">
        <v>53035</v>
      </c>
      <c r="O6182" s="35" t="s">
        <v>12655</v>
      </c>
      <c r="P6182" s="35" t="s">
        <v>35439</v>
      </c>
      <c r="Q6182" s="35" t="s">
        <v>29721</v>
      </c>
      <c r="R6182" s="35" t="s">
        <v>29780</v>
      </c>
      <c r="S6182" s="35" t="s">
        <v>12656</v>
      </c>
      <c r="T6182" s="36" t="s">
        <v>46052</v>
      </c>
      <c r="U6182" s="39" t="str">
        <f>_xlfn.CONCAT(Tabel4[[#This Row],[Personnr.]],"-",Tabel4[[#This Row],[Afdeling]],"-",Tabel4[[#This Row],[ASS_Status]])</f>
        <v>1347-1222-Aktiv ansættelse</v>
      </c>
    </row>
    <row r="6183" spans="13:21" x14ac:dyDescent="0.4">
      <c r="M6183" s="35" t="s">
        <v>12657</v>
      </c>
      <c r="N6183" s="35" t="s">
        <v>53036</v>
      </c>
      <c r="O6183" s="35" t="s">
        <v>12658</v>
      </c>
      <c r="P6183" s="35" t="s">
        <v>35440</v>
      </c>
      <c r="Q6183" s="35" t="s">
        <v>29721</v>
      </c>
      <c r="R6183" s="35" t="s">
        <v>29780</v>
      </c>
      <c r="S6183" s="35" t="s">
        <v>12659</v>
      </c>
      <c r="T6183" s="36" t="s">
        <v>47064</v>
      </c>
      <c r="U6183" s="39" t="str">
        <f>_xlfn.CONCAT(Tabel4[[#This Row],[Personnr.]],"-",Tabel4[[#This Row],[Afdeling]],"-",Tabel4[[#This Row],[ASS_Status]])</f>
        <v>6444-2903-Aktiv ansættelse</v>
      </c>
    </row>
    <row r="6184" spans="13:21" x14ac:dyDescent="0.4">
      <c r="M6184" s="35" t="s">
        <v>12660</v>
      </c>
      <c r="N6184" s="35" t="s">
        <v>53037</v>
      </c>
      <c r="O6184" s="35" t="s">
        <v>12661</v>
      </c>
      <c r="P6184" s="35" t="s">
        <v>35441</v>
      </c>
      <c r="Q6184" s="35" t="s">
        <v>29721</v>
      </c>
      <c r="R6184" s="35" t="s">
        <v>29844</v>
      </c>
      <c r="S6184" s="35" t="s">
        <v>12662</v>
      </c>
      <c r="T6184" s="36" t="s">
        <v>629</v>
      </c>
      <c r="U6184" s="39" t="str">
        <f>_xlfn.CONCAT(Tabel4[[#This Row],[Personnr.]],"-",Tabel4[[#This Row],[Afdeling]],"-",Tabel4[[#This Row],[ASS_Status]])</f>
        <v>31405-4691-Aktiv ansættelse</v>
      </c>
    </row>
    <row r="6185" spans="13:21" x14ac:dyDescent="0.4">
      <c r="M6185" s="35" t="s">
        <v>12663</v>
      </c>
      <c r="N6185" s="35" t="s">
        <v>53038</v>
      </c>
      <c r="O6185" s="35" t="s">
        <v>12664</v>
      </c>
      <c r="P6185" s="35" t="s">
        <v>35442</v>
      </c>
      <c r="Q6185" s="35" t="s">
        <v>29721</v>
      </c>
      <c r="R6185" s="35" t="s">
        <v>29791</v>
      </c>
      <c r="S6185" s="35" t="s">
        <v>12665</v>
      </c>
      <c r="T6185" s="36" t="s">
        <v>44</v>
      </c>
      <c r="U6185" s="39" t="str">
        <f>_xlfn.CONCAT(Tabel4[[#This Row],[Personnr.]],"-",Tabel4[[#This Row],[Afdeling]],"-",Tabel4[[#This Row],[ASS_Status]])</f>
        <v>319-1000-Aktiv ansættelse</v>
      </c>
    </row>
    <row r="6186" spans="13:21" ht="33.75" x14ac:dyDescent="0.4">
      <c r="M6186" s="35" t="s">
        <v>12666</v>
      </c>
      <c r="N6186" s="35" t="s">
        <v>53039</v>
      </c>
      <c r="O6186" s="35" t="s">
        <v>12667</v>
      </c>
      <c r="P6186" s="35" t="s">
        <v>35443</v>
      </c>
      <c r="Q6186" s="35" t="s">
        <v>29721</v>
      </c>
      <c r="R6186" s="35" t="s">
        <v>29879</v>
      </c>
      <c r="S6186" s="35" t="s">
        <v>12668</v>
      </c>
      <c r="T6186" s="36" t="s">
        <v>45740</v>
      </c>
      <c r="U6186" s="39" t="str">
        <f>_xlfn.CONCAT(Tabel4[[#This Row],[Personnr.]],"-",Tabel4[[#This Row],[Afdeling]],"-",Tabel4[[#This Row],[ASS_Status]])</f>
        <v>28203-2942-Aktiv ansættelse</v>
      </c>
    </row>
    <row r="6187" spans="13:21" ht="33.75" x14ac:dyDescent="0.4">
      <c r="M6187" s="35" t="s">
        <v>12669</v>
      </c>
      <c r="N6187" s="35" t="s">
        <v>53040</v>
      </c>
      <c r="O6187" s="35" t="s">
        <v>12670</v>
      </c>
      <c r="P6187" s="35" t="s">
        <v>35444</v>
      </c>
      <c r="Q6187" s="35" t="s">
        <v>29721</v>
      </c>
      <c r="R6187" s="35" t="s">
        <v>29786</v>
      </c>
      <c r="S6187" s="35" t="s">
        <v>12671</v>
      </c>
      <c r="T6187" s="36" t="s">
        <v>51</v>
      </c>
      <c r="U6187" s="39" t="str">
        <f>_xlfn.CONCAT(Tabel4[[#This Row],[Personnr.]],"-",Tabel4[[#This Row],[Afdeling]],"-",Tabel4[[#This Row],[ASS_Status]])</f>
        <v>3587-1030-Aktiv ansættelse</v>
      </c>
    </row>
    <row r="6188" spans="13:21" x14ac:dyDescent="0.4">
      <c r="M6188" s="35" t="s">
        <v>12672</v>
      </c>
      <c r="N6188" s="35" t="s">
        <v>53041</v>
      </c>
      <c r="O6188" s="35" t="s">
        <v>12673</v>
      </c>
      <c r="P6188" s="35" t="s">
        <v>35445</v>
      </c>
      <c r="Q6188" s="35" t="s">
        <v>29721</v>
      </c>
      <c r="R6188" s="35" t="s">
        <v>29722</v>
      </c>
      <c r="S6188" s="35" t="s">
        <v>12674</v>
      </c>
      <c r="T6188" s="36" t="s">
        <v>638</v>
      </c>
      <c r="U6188" s="39" t="str">
        <f>_xlfn.CONCAT(Tabel4[[#This Row],[Personnr.]],"-",Tabel4[[#This Row],[Afdeling]],"-",Tabel4[[#This Row],[ASS_Status]])</f>
        <v>15548-4735-Aktiv ansættelse</v>
      </c>
    </row>
    <row r="6189" spans="13:21" x14ac:dyDescent="0.4">
      <c r="M6189" s="35" t="s">
        <v>12675</v>
      </c>
      <c r="N6189" s="35" t="s">
        <v>53042</v>
      </c>
      <c r="O6189" s="35" t="s">
        <v>12676</v>
      </c>
      <c r="P6189" s="35" t="s">
        <v>35446</v>
      </c>
      <c r="Q6189" s="35" t="s">
        <v>29721</v>
      </c>
      <c r="R6189" s="35" t="s">
        <v>29729</v>
      </c>
      <c r="S6189" s="35" t="s">
        <v>12677</v>
      </c>
      <c r="T6189" s="36" t="s">
        <v>454</v>
      </c>
      <c r="U6189" s="39" t="str">
        <f>_xlfn.CONCAT(Tabel4[[#This Row],[Personnr.]],"-",Tabel4[[#This Row],[Afdeling]],"-",Tabel4[[#This Row],[ASS_Status]])</f>
        <v>1743-3130-Aktiv ansættelse</v>
      </c>
    </row>
    <row r="6190" spans="13:21" x14ac:dyDescent="0.4">
      <c r="M6190" s="35" t="s">
        <v>12678</v>
      </c>
      <c r="N6190" s="35" t="s">
        <v>53043</v>
      </c>
      <c r="O6190" s="35" t="s">
        <v>12679</v>
      </c>
      <c r="P6190" s="35" t="s">
        <v>35447</v>
      </c>
      <c r="Q6190" s="35" t="s">
        <v>29718</v>
      </c>
      <c r="R6190" s="35" t="s">
        <v>29748</v>
      </c>
      <c r="S6190" s="35" t="s">
        <v>12680</v>
      </c>
      <c r="T6190" s="36" t="s">
        <v>177</v>
      </c>
      <c r="U6190" s="39" t="str">
        <f>_xlfn.CONCAT(Tabel4[[#This Row],[Personnr.]],"-",Tabel4[[#This Row],[Afdeling]],"-",Tabel4[[#This Row],[ASS_Status]])</f>
        <v>16708-2365-Inactive - Payroll Eligible</v>
      </c>
    </row>
    <row r="6191" spans="13:21" x14ac:dyDescent="0.4">
      <c r="M6191" s="35" t="s">
        <v>12681</v>
      </c>
      <c r="N6191" s="35" t="s">
        <v>53044</v>
      </c>
      <c r="O6191" s="35" t="s">
        <v>12682</v>
      </c>
      <c r="P6191" s="35" t="s">
        <v>35448</v>
      </c>
      <c r="Q6191" s="35" t="s">
        <v>29721</v>
      </c>
      <c r="R6191" s="35" t="s">
        <v>29729</v>
      </c>
      <c r="S6191" s="35" t="s">
        <v>12683</v>
      </c>
      <c r="T6191" s="36" t="s">
        <v>322</v>
      </c>
      <c r="U6191" s="39" t="str">
        <f>_xlfn.CONCAT(Tabel4[[#This Row],[Personnr.]],"-",Tabel4[[#This Row],[Afdeling]],"-",Tabel4[[#This Row],[ASS_Status]])</f>
        <v>15119-2774-Aktiv ansættelse</v>
      </c>
    </row>
    <row r="6192" spans="13:21" x14ac:dyDescent="0.4">
      <c r="M6192" s="35" t="s">
        <v>12684</v>
      </c>
      <c r="N6192" s="35" t="s">
        <v>53045</v>
      </c>
      <c r="O6192" s="35" t="s">
        <v>12685</v>
      </c>
      <c r="P6192" s="35" t="s">
        <v>35449</v>
      </c>
      <c r="Q6192" s="35" t="s">
        <v>29721</v>
      </c>
      <c r="R6192" s="35" t="s">
        <v>35450</v>
      </c>
      <c r="S6192" s="35" t="s">
        <v>12686</v>
      </c>
      <c r="T6192" s="36" t="s">
        <v>350</v>
      </c>
      <c r="U6192" s="39" t="str">
        <f>_xlfn.CONCAT(Tabel4[[#This Row],[Personnr.]],"-",Tabel4[[#This Row],[Afdeling]],"-",Tabel4[[#This Row],[ASS_Status]])</f>
        <v>33036-2810-Aktiv ansættelse</v>
      </c>
    </row>
    <row r="6193" spans="13:21" x14ac:dyDescent="0.4">
      <c r="M6193" s="35" t="s">
        <v>53046</v>
      </c>
      <c r="N6193" s="35" t="s">
        <v>53047</v>
      </c>
      <c r="O6193" s="35" t="s">
        <v>53048</v>
      </c>
      <c r="P6193" s="35" t="s">
        <v>53049</v>
      </c>
      <c r="Q6193" s="35" t="s">
        <v>29721</v>
      </c>
      <c r="R6193" s="35" t="s">
        <v>30485</v>
      </c>
      <c r="S6193" s="35" t="s">
        <v>53050</v>
      </c>
      <c r="T6193" s="36" t="s">
        <v>744</v>
      </c>
      <c r="U6193" s="39" t="str">
        <f>_xlfn.CONCAT(Tabel4[[#This Row],[Personnr.]],"-",Tabel4[[#This Row],[Afdeling]],"-",Tabel4[[#This Row],[ASS_Status]])</f>
        <v>36568-7100-Aktiv ansættelse</v>
      </c>
    </row>
    <row r="6194" spans="13:21" x14ac:dyDescent="0.4">
      <c r="M6194" s="35" t="s">
        <v>12687</v>
      </c>
      <c r="N6194" s="35" t="s">
        <v>53051</v>
      </c>
      <c r="O6194" s="35" t="s">
        <v>12688</v>
      </c>
      <c r="P6194" s="35" t="s">
        <v>35451</v>
      </c>
      <c r="Q6194" s="35" t="s">
        <v>29718</v>
      </c>
      <c r="R6194" s="35" t="s">
        <v>29748</v>
      </c>
      <c r="S6194" s="35" t="s">
        <v>12689</v>
      </c>
      <c r="T6194" s="36" t="s">
        <v>711</v>
      </c>
      <c r="U6194" s="39" t="str">
        <f>_xlfn.CONCAT(Tabel4[[#This Row],[Personnr.]],"-",Tabel4[[#This Row],[Afdeling]],"-",Tabel4[[#This Row],[ASS_Status]])</f>
        <v>27672-5681-Inactive - Payroll Eligible</v>
      </c>
    </row>
    <row r="6195" spans="13:21" ht="33.75" x14ac:dyDescent="0.4">
      <c r="M6195" s="35" t="s">
        <v>12690</v>
      </c>
      <c r="N6195" s="35" t="s">
        <v>53052</v>
      </c>
      <c r="O6195" s="35" t="s">
        <v>12691</v>
      </c>
      <c r="P6195" s="35" t="s">
        <v>35452</v>
      </c>
      <c r="Q6195" s="35" t="s">
        <v>29718</v>
      </c>
      <c r="R6195" s="35" t="s">
        <v>29726</v>
      </c>
      <c r="S6195" s="35" t="s">
        <v>12692</v>
      </c>
      <c r="T6195" s="36" t="s">
        <v>573</v>
      </c>
      <c r="U6195" s="39" t="str">
        <f>_xlfn.CONCAT(Tabel4[[#This Row],[Personnr.]],"-",Tabel4[[#This Row],[Afdeling]],"-",Tabel4[[#This Row],[ASS_Status]])</f>
        <v>17629-3800-Inactive - Payroll Eligible</v>
      </c>
    </row>
    <row r="6196" spans="13:21" ht="33.75" x14ac:dyDescent="0.4">
      <c r="M6196" s="35" t="s">
        <v>12690</v>
      </c>
      <c r="N6196" s="35"/>
      <c r="O6196" s="35"/>
      <c r="P6196" s="35" t="s">
        <v>35453</v>
      </c>
      <c r="Q6196" s="35" t="s">
        <v>29718</v>
      </c>
      <c r="R6196" s="35" t="s">
        <v>29748</v>
      </c>
      <c r="S6196" s="35" t="s">
        <v>12692</v>
      </c>
      <c r="T6196" s="36" t="s">
        <v>583</v>
      </c>
      <c r="U6196" s="39" t="str">
        <f>_xlfn.CONCAT(Tabel4[[#This Row],[Personnr.]],"-",Tabel4[[#This Row],[Afdeling]],"-",Tabel4[[#This Row],[ASS_Status]])</f>
        <v>-4160-Inactive - Payroll Eligible</v>
      </c>
    </row>
    <row r="6197" spans="13:21" x14ac:dyDescent="0.4">
      <c r="M6197" s="35" t="s">
        <v>12693</v>
      </c>
      <c r="N6197" s="35" t="s">
        <v>53053</v>
      </c>
      <c r="O6197" s="35" t="s">
        <v>12694</v>
      </c>
      <c r="P6197" s="35" t="s">
        <v>35454</v>
      </c>
      <c r="Q6197" s="35" t="s">
        <v>29718</v>
      </c>
      <c r="R6197" s="35" t="s">
        <v>29737</v>
      </c>
      <c r="S6197" s="35" t="s">
        <v>12695</v>
      </c>
      <c r="T6197" s="36" t="s">
        <v>683</v>
      </c>
      <c r="U6197" s="39" t="str">
        <f>_xlfn.CONCAT(Tabel4[[#This Row],[Personnr.]],"-",Tabel4[[#This Row],[Afdeling]],"-",Tabel4[[#This Row],[ASS_Status]])</f>
        <v>30580-5600-Inactive - Payroll Eligible</v>
      </c>
    </row>
    <row r="6198" spans="13:21" x14ac:dyDescent="0.4">
      <c r="M6198" s="35" t="s">
        <v>12696</v>
      </c>
      <c r="N6198" s="35" t="s">
        <v>53054</v>
      </c>
      <c r="O6198" s="35" t="s">
        <v>12697</v>
      </c>
      <c r="P6198" s="35" t="s">
        <v>35455</v>
      </c>
      <c r="Q6198" s="35" t="s">
        <v>29718</v>
      </c>
      <c r="R6198" s="35" t="s">
        <v>29748</v>
      </c>
      <c r="S6198" s="35" t="s">
        <v>12698</v>
      </c>
      <c r="T6198" s="36" t="s">
        <v>391</v>
      </c>
      <c r="U6198" s="39" t="str">
        <f>_xlfn.CONCAT(Tabel4[[#This Row],[Personnr.]],"-",Tabel4[[#This Row],[Afdeling]],"-",Tabel4[[#This Row],[ASS_Status]])</f>
        <v>25685-2980-Inactive - Payroll Eligible</v>
      </c>
    </row>
    <row r="6199" spans="13:21" x14ac:dyDescent="0.4">
      <c r="M6199" s="35" t="s">
        <v>28085</v>
      </c>
      <c r="N6199" s="35" t="s">
        <v>53055</v>
      </c>
      <c r="O6199" s="35" t="s">
        <v>28086</v>
      </c>
      <c r="P6199" s="35" t="s">
        <v>35456</v>
      </c>
      <c r="Q6199" s="35" t="s">
        <v>29718</v>
      </c>
      <c r="R6199" s="35" t="s">
        <v>29737</v>
      </c>
      <c r="S6199" s="35" t="s">
        <v>28087</v>
      </c>
      <c r="T6199" s="36" t="s">
        <v>161</v>
      </c>
      <c r="U6199" s="39" t="str">
        <f>_xlfn.CONCAT(Tabel4[[#This Row],[Personnr.]],"-",Tabel4[[#This Row],[Afdeling]],"-",Tabel4[[#This Row],[ASS_Status]])</f>
        <v>34424-2305-Inactive - Payroll Eligible</v>
      </c>
    </row>
    <row r="6200" spans="13:21" ht="45" x14ac:dyDescent="0.4">
      <c r="M6200" s="35" t="s">
        <v>12699</v>
      </c>
      <c r="N6200" s="35"/>
      <c r="O6200" s="35" t="s">
        <v>12700</v>
      </c>
      <c r="P6200" s="35" t="s">
        <v>35457</v>
      </c>
      <c r="Q6200" s="35" t="s">
        <v>29718</v>
      </c>
      <c r="R6200" s="35" t="s">
        <v>30287</v>
      </c>
      <c r="S6200" s="35" t="s">
        <v>12701</v>
      </c>
      <c r="T6200" s="36" t="s">
        <v>243</v>
      </c>
      <c r="U6200" s="39" t="str">
        <f>_xlfn.CONCAT(Tabel4[[#This Row],[Personnr.]],"-",Tabel4[[#This Row],[Afdeling]],"-",Tabel4[[#This Row],[ASS_Status]])</f>
        <v>32656-2512-Inactive - Payroll Eligible</v>
      </c>
    </row>
    <row r="6201" spans="13:21" x14ac:dyDescent="0.4">
      <c r="M6201" s="35" t="s">
        <v>12702</v>
      </c>
      <c r="N6201" s="35" t="s">
        <v>53056</v>
      </c>
      <c r="O6201" s="35" t="s">
        <v>12703</v>
      </c>
      <c r="P6201" s="35" t="s">
        <v>35458</v>
      </c>
      <c r="Q6201" s="35" t="s">
        <v>29718</v>
      </c>
      <c r="R6201" s="35" t="s">
        <v>29745</v>
      </c>
      <c r="S6201" s="35" t="s">
        <v>12704</v>
      </c>
      <c r="T6201" s="36" t="s">
        <v>350</v>
      </c>
      <c r="U6201" s="39" t="str">
        <f>_xlfn.CONCAT(Tabel4[[#This Row],[Personnr.]],"-",Tabel4[[#This Row],[Afdeling]],"-",Tabel4[[#This Row],[ASS_Status]])</f>
        <v>23202-2810-Inactive - Payroll Eligible</v>
      </c>
    </row>
    <row r="6202" spans="13:21" x14ac:dyDescent="0.4">
      <c r="M6202" s="35" t="s">
        <v>12702</v>
      </c>
      <c r="N6202" s="35"/>
      <c r="O6202" s="35"/>
      <c r="P6202" s="35" t="s">
        <v>35459</v>
      </c>
      <c r="Q6202" s="35" t="s">
        <v>29718</v>
      </c>
      <c r="R6202" s="35" t="s">
        <v>29745</v>
      </c>
      <c r="S6202" s="35" t="s">
        <v>12704</v>
      </c>
      <c r="T6202" s="36" t="s">
        <v>350</v>
      </c>
      <c r="U6202" s="39" t="str">
        <f>_xlfn.CONCAT(Tabel4[[#This Row],[Personnr.]],"-",Tabel4[[#This Row],[Afdeling]],"-",Tabel4[[#This Row],[ASS_Status]])</f>
        <v>-2810-Inactive - Payroll Eligible</v>
      </c>
    </row>
    <row r="6203" spans="13:21" x14ac:dyDescent="0.4">
      <c r="M6203" s="35" t="s">
        <v>12705</v>
      </c>
      <c r="N6203" s="35" t="s">
        <v>53057</v>
      </c>
      <c r="O6203" s="35" t="s">
        <v>12706</v>
      </c>
      <c r="P6203" s="35" t="s">
        <v>35460</v>
      </c>
      <c r="Q6203" s="35" t="s">
        <v>29721</v>
      </c>
      <c r="R6203" s="35" t="s">
        <v>42541</v>
      </c>
      <c r="S6203" s="35" t="s">
        <v>12707</v>
      </c>
      <c r="T6203" s="36" t="s">
        <v>368</v>
      </c>
      <c r="U6203" s="39" t="str">
        <f>_xlfn.CONCAT(Tabel4[[#This Row],[Personnr.]],"-",Tabel4[[#This Row],[Afdeling]],"-",Tabel4[[#This Row],[ASS_Status]])</f>
        <v>31082-2833-Aktiv ansættelse</v>
      </c>
    </row>
    <row r="6204" spans="13:21" x14ac:dyDescent="0.4">
      <c r="M6204" s="35" t="s">
        <v>12708</v>
      </c>
      <c r="N6204" s="35" t="s">
        <v>53058</v>
      </c>
      <c r="O6204" s="35" t="s">
        <v>12709</v>
      </c>
      <c r="P6204" s="35" t="s">
        <v>35461</v>
      </c>
      <c r="Q6204" s="35" t="s">
        <v>29721</v>
      </c>
      <c r="R6204" s="35" t="s">
        <v>29748</v>
      </c>
      <c r="S6204" s="35" t="s">
        <v>12710</v>
      </c>
      <c r="T6204" s="36" t="s">
        <v>319</v>
      </c>
      <c r="U6204" s="39" t="str">
        <f>_xlfn.CONCAT(Tabel4[[#This Row],[Personnr.]],"-",Tabel4[[#This Row],[Afdeling]],"-",Tabel4[[#This Row],[ASS_Status]])</f>
        <v>33017-2771-Aktiv ansættelse</v>
      </c>
    </row>
    <row r="6205" spans="13:21" x14ac:dyDescent="0.4">
      <c r="M6205" s="35" t="s">
        <v>12711</v>
      </c>
      <c r="N6205" s="35" t="s">
        <v>53059</v>
      </c>
      <c r="O6205" s="35" t="s">
        <v>12712</v>
      </c>
      <c r="P6205" s="35" t="s">
        <v>35462</v>
      </c>
      <c r="Q6205" s="35" t="s">
        <v>29721</v>
      </c>
      <c r="R6205" s="35" t="s">
        <v>29981</v>
      </c>
      <c r="S6205" s="35" t="s">
        <v>12713</v>
      </c>
      <c r="T6205" s="36" t="s">
        <v>837</v>
      </c>
      <c r="U6205" s="39" t="str">
        <f>_xlfn.CONCAT(Tabel4[[#This Row],[Personnr.]],"-",Tabel4[[#This Row],[Afdeling]],"-",Tabel4[[#This Row],[ASS_Status]])</f>
        <v>33706-8532-Aktiv ansættelse</v>
      </c>
    </row>
    <row r="6206" spans="13:21" x14ac:dyDescent="0.4">
      <c r="M6206" s="35" t="s">
        <v>28088</v>
      </c>
      <c r="N6206" s="35" t="s">
        <v>53060</v>
      </c>
      <c r="O6206" s="35" t="s">
        <v>28089</v>
      </c>
      <c r="P6206" s="35" t="s">
        <v>35463</v>
      </c>
      <c r="Q6206" s="35" t="s">
        <v>29718</v>
      </c>
      <c r="R6206" s="35" t="s">
        <v>29745</v>
      </c>
      <c r="S6206" s="35" t="s">
        <v>28090</v>
      </c>
      <c r="T6206" s="36" t="s">
        <v>39</v>
      </c>
      <c r="U6206" s="39" t="str">
        <f>_xlfn.CONCAT(Tabel4[[#This Row],[Personnr.]],"-",Tabel4[[#This Row],[Afdeling]],"-",Tabel4[[#This Row],[ASS_Status]])</f>
        <v>34687-0132-Inactive - Payroll Eligible</v>
      </c>
    </row>
    <row r="6207" spans="13:21" ht="33.75" x14ac:dyDescent="0.4">
      <c r="M6207" s="35" t="s">
        <v>53061</v>
      </c>
      <c r="N6207" s="35" t="s">
        <v>53062</v>
      </c>
      <c r="O6207" s="35" t="s">
        <v>53063</v>
      </c>
      <c r="P6207" s="35" t="s">
        <v>53064</v>
      </c>
      <c r="Q6207" s="35" t="s">
        <v>29718</v>
      </c>
      <c r="R6207" s="35" t="s">
        <v>29745</v>
      </c>
      <c r="S6207" s="35" t="s">
        <v>53065</v>
      </c>
      <c r="T6207" s="36" t="s">
        <v>586</v>
      </c>
      <c r="U6207" s="39" t="str">
        <f>_xlfn.CONCAT(Tabel4[[#This Row],[Personnr.]],"-",Tabel4[[#This Row],[Afdeling]],"-",Tabel4[[#This Row],[ASS_Status]])</f>
        <v>37136-4200-Inactive - Payroll Eligible</v>
      </c>
    </row>
    <row r="6208" spans="13:21" ht="45" x14ac:dyDescent="0.4">
      <c r="M6208" s="35" t="s">
        <v>12714</v>
      </c>
      <c r="N6208" s="35" t="s">
        <v>53066</v>
      </c>
      <c r="O6208" s="35" t="s">
        <v>12715</v>
      </c>
      <c r="P6208" s="35" t="s">
        <v>35464</v>
      </c>
      <c r="Q6208" s="35" t="s">
        <v>29718</v>
      </c>
      <c r="R6208" s="35" t="s">
        <v>29745</v>
      </c>
      <c r="S6208" s="35" t="s">
        <v>12716</v>
      </c>
      <c r="T6208" s="36" t="s">
        <v>718</v>
      </c>
      <c r="U6208" s="39" t="str">
        <f>_xlfn.CONCAT(Tabel4[[#This Row],[Personnr.]],"-",Tabel4[[#This Row],[Afdeling]],"-",Tabel4[[#This Row],[ASS_Status]])</f>
        <v>32402-6213-Inactive - Payroll Eligible</v>
      </c>
    </row>
    <row r="6209" spans="13:21" ht="33.75" x14ac:dyDescent="0.4">
      <c r="M6209" s="35" t="s">
        <v>12717</v>
      </c>
      <c r="N6209" s="35" t="s">
        <v>53067</v>
      </c>
      <c r="O6209" s="35" t="s">
        <v>12718</v>
      </c>
      <c r="P6209" s="35" t="s">
        <v>35465</v>
      </c>
      <c r="Q6209" s="35" t="s">
        <v>29718</v>
      </c>
      <c r="R6209" s="35" t="s">
        <v>29745</v>
      </c>
      <c r="S6209" s="35" t="s">
        <v>12719</v>
      </c>
      <c r="T6209" s="36" t="s">
        <v>718</v>
      </c>
      <c r="U6209" s="39" t="str">
        <f>_xlfn.CONCAT(Tabel4[[#This Row],[Personnr.]],"-",Tabel4[[#This Row],[Afdeling]],"-",Tabel4[[#This Row],[ASS_Status]])</f>
        <v>32282-6213-Inactive - Payroll Eligible</v>
      </c>
    </row>
    <row r="6210" spans="13:21" ht="33.75" x14ac:dyDescent="0.4">
      <c r="M6210" s="35" t="s">
        <v>12717</v>
      </c>
      <c r="N6210" s="35"/>
      <c r="O6210" s="35"/>
      <c r="P6210" s="35" t="s">
        <v>35466</v>
      </c>
      <c r="Q6210" s="35" t="s">
        <v>29718</v>
      </c>
      <c r="R6210" s="35" t="s">
        <v>29754</v>
      </c>
      <c r="S6210" s="35" t="s">
        <v>12719</v>
      </c>
      <c r="T6210" s="36" t="s">
        <v>718</v>
      </c>
      <c r="U6210" s="39" t="str">
        <f>_xlfn.CONCAT(Tabel4[[#This Row],[Personnr.]],"-",Tabel4[[#This Row],[Afdeling]],"-",Tabel4[[#This Row],[ASS_Status]])</f>
        <v>-6213-Inactive - Payroll Eligible</v>
      </c>
    </row>
    <row r="6211" spans="13:21" x14ac:dyDescent="0.4">
      <c r="M6211" s="35" t="s">
        <v>44872</v>
      </c>
      <c r="N6211" s="35" t="s">
        <v>53068</v>
      </c>
      <c r="O6211" s="35" t="s">
        <v>44873</v>
      </c>
      <c r="P6211" s="35" t="s">
        <v>43321</v>
      </c>
      <c r="Q6211" s="35" t="s">
        <v>29721</v>
      </c>
      <c r="R6211" s="35" t="s">
        <v>29754</v>
      </c>
      <c r="S6211" s="35" t="s">
        <v>43322</v>
      </c>
      <c r="T6211" s="36" t="s">
        <v>753</v>
      </c>
      <c r="U6211" s="39" t="str">
        <f>_xlfn.CONCAT(Tabel4[[#This Row],[Personnr.]],"-",Tabel4[[#This Row],[Afdeling]],"-",Tabel4[[#This Row],[ASS_Status]])</f>
        <v>36136-7500-Aktiv ansættelse</v>
      </c>
    </row>
    <row r="6212" spans="13:21" ht="33.75" x14ac:dyDescent="0.4">
      <c r="M6212" s="35" t="s">
        <v>53069</v>
      </c>
      <c r="N6212" s="35" t="s">
        <v>53070</v>
      </c>
      <c r="O6212" s="35" t="s">
        <v>53071</v>
      </c>
      <c r="P6212" s="35" t="s">
        <v>53072</v>
      </c>
      <c r="Q6212" s="35" t="s">
        <v>29721</v>
      </c>
      <c r="R6212" s="35" t="s">
        <v>29745</v>
      </c>
      <c r="S6212" s="35" t="s">
        <v>53073</v>
      </c>
      <c r="T6212" s="36" t="s">
        <v>577</v>
      </c>
      <c r="U6212" s="39" t="str">
        <f>_xlfn.CONCAT(Tabel4[[#This Row],[Personnr.]],"-",Tabel4[[#This Row],[Afdeling]],"-",Tabel4[[#This Row],[ASS_Status]])</f>
        <v>37191-4110-Aktiv ansættelse</v>
      </c>
    </row>
    <row r="6213" spans="13:21" x14ac:dyDescent="0.4">
      <c r="M6213" s="35" t="s">
        <v>53074</v>
      </c>
      <c r="N6213" s="35" t="s">
        <v>53075</v>
      </c>
      <c r="O6213" s="35" t="s">
        <v>53076</v>
      </c>
      <c r="P6213" s="35" t="s">
        <v>53077</v>
      </c>
      <c r="Q6213" s="35" t="s">
        <v>29718</v>
      </c>
      <c r="R6213" s="35" t="s">
        <v>29754</v>
      </c>
      <c r="S6213" s="35" t="s">
        <v>53078</v>
      </c>
      <c r="T6213" s="36" t="s">
        <v>30</v>
      </c>
      <c r="U6213" s="39" t="str">
        <f>_xlfn.CONCAT(Tabel4[[#This Row],[Personnr.]],"-",Tabel4[[#This Row],[Afdeling]],"-",Tabel4[[#This Row],[ASS_Status]])</f>
        <v>36869-0115-Inactive - Payroll Eligible</v>
      </c>
    </row>
    <row r="6214" spans="13:21" x14ac:dyDescent="0.4">
      <c r="M6214" s="35" t="s">
        <v>53074</v>
      </c>
      <c r="N6214" s="35"/>
      <c r="O6214" s="35"/>
      <c r="P6214" s="35" t="s">
        <v>53079</v>
      </c>
      <c r="Q6214" s="35" t="s">
        <v>29718</v>
      </c>
      <c r="R6214" s="35" t="s">
        <v>29745</v>
      </c>
      <c r="S6214" s="35" t="s">
        <v>53078</v>
      </c>
      <c r="T6214" s="36" t="s">
        <v>39</v>
      </c>
      <c r="U6214" s="39" t="str">
        <f>_xlfn.CONCAT(Tabel4[[#This Row],[Personnr.]],"-",Tabel4[[#This Row],[Afdeling]],"-",Tabel4[[#This Row],[ASS_Status]])</f>
        <v>-0132-Inactive - Payroll Eligible</v>
      </c>
    </row>
    <row r="6215" spans="13:21" ht="45" x14ac:dyDescent="0.4">
      <c r="M6215" s="35" t="s">
        <v>12720</v>
      </c>
      <c r="N6215" s="35" t="s">
        <v>53080</v>
      </c>
      <c r="O6215" s="35" t="s">
        <v>12721</v>
      </c>
      <c r="P6215" s="35" t="s">
        <v>35467</v>
      </c>
      <c r="Q6215" s="35" t="s">
        <v>29718</v>
      </c>
      <c r="R6215" s="35" t="s">
        <v>29994</v>
      </c>
      <c r="S6215" s="35" t="s">
        <v>12722</v>
      </c>
      <c r="T6215" s="36" t="s">
        <v>329</v>
      </c>
      <c r="U6215" s="39" t="str">
        <f>_xlfn.CONCAT(Tabel4[[#This Row],[Personnr.]],"-",Tabel4[[#This Row],[Afdeling]],"-",Tabel4[[#This Row],[ASS_Status]])</f>
        <v>33975-2781-Inactive - Payroll Eligible</v>
      </c>
    </row>
    <row r="6216" spans="13:21" x14ac:dyDescent="0.4">
      <c r="M6216" s="35" t="s">
        <v>12723</v>
      </c>
      <c r="N6216" s="35" t="s">
        <v>53081</v>
      </c>
      <c r="O6216" s="35" t="s">
        <v>12724</v>
      </c>
      <c r="P6216" s="35" t="s">
        <v>35468</v>
      </c>
      <c r="Q6216" s="35" t="s">
        <v>29721</v>
      </c>
      <c r="R6216" s="35" t="s">
        <v>30357</v>
      </c>
      <c r="S6216" s="35" t="s">
        <v>12725</v>
      </c>
      <c r="T6216" s="36" t="s">
        <v>76</v>
      </c>
      <c r="U6216" s="39" t="str">
        <f>_xlfn.CONCAT(Tabel4[[#This Row],[Personnr.]],"-",Tabel4[[#This Row],[Afdeling]],"-",Tabel4[[#This Row],[ASS_Status]])</f>
        <v>1984-1100-Aktiv ansættelse</v>
      </c>
    </row>
    <row r="6217" spans="13:21" x14ac:dyDescent="0.4">
      <c r="M6217" s="35" t="s">
        <v>12726</v>
      </c>
      <c r="N6217" s="35" t="s">
        <v>53082</v>
      </c>
      <c r="O6217" s="35" t="s">
        <v>12727</v>
      </c>
      <c r="P6217" s="35" t="s">
        <v>35469</v>
      </c>
      <c r="Q6217" s="35" t="s">
        <v>29721</v>
      </c>
      <c r="R6217" s="35" t="s">
        <v>30036</v>
      </c>
      <c r="S6217" s="35" t="s">
        <v>12728</v>
      </c>
      <c r="T6217" s="36" t="s">
        <v>29700</v>
      </c>
      <c r="U6217" s="39" t="str">
        <f>_xlfn.CONCAT(Tabel4[[#This Row],[Personnr.]],"-",Tabel4[[#This Row],[Afdeling]],"-",Tabel4[[#This Row],[ASS_Status]])</f>
        <v>15794-1019-Aktiv ansættelse</v>
      </c>
    </row>
    <row r="6218" spans="13:21" ht="33.75" x14ac:dyDescent="0.4">
      <c r="M6218" s="35" t="s">
        <v>12729</v>
      </c>
      <c r="N6218" s="35" t="s">
        <v>53083</v>
      </c>
      <c r="O6218" s="35" t="s">
        <v>12730</v>
      </c>
      <c r="P6218" s="35" t="s">
        <v>35470</v>
      </c>
      <c r="Q6218" s="35" t="s">
        <v>29721</v>
      </c>
      <c r="R6218" s="35" t="s">
        <v>29791</v>
      </c>
      <c r="S6218" s="35" t="s">
        <v>12731</v>
      </c>
      <c r="T6218" s="36" t="s">
        <v>761</v>
      </c>
      <c r="U6218" s="39" t="str">
        <f>_xlfn.CONCAT(Tabel4[[#This Row],[Personnr.]],"-",Tabel4[[#This Row],[Afdeling]],"-",Tabel4[[#This Row],[ASS_Status]])</f>
        <v>22614-7750-Aktiv ansættelse</v>
      </c>
    </row>
    <row r="6219" spans="13:21" x14ac:dyDescent="0.4">
      <c r="M6219" s="35" t="s">
        <v>12732</v>
      </c>
      <c r="N6219" s="35" t="s">
        <v>53084</v>
      </c>
      <c r="O6219" s="35" t="s">
        <v>12733</v>
      </c>
      <c r="P6219" s="35" t="s">
        <v>35471</v>
      </c>
      <c r="Q6219" s="35" t="s">
        <v>29721</v>
      </c>
      <c r="R6219" s="35" t="s">
        <v>29729</v>
      </c>
      <c r="S6219" s="35" t="s">
        <v>12734</v>
      </c>
      <c r="T6219" s="36" t="s">
        <v>596</v>
      </c>
      <c r="U6219" s="39" t="str">
        <f>_xlfn.CONCAT(Tabel4[[#This Row],[Personnr.]],"-",Tabel4[[#This Row],[Afdeling]],"-",Tabel4[[#This Row],[ASS_Status]])</f>
        <v>2117-4252-Aktiv ansættelse</v>
      </c>
    </row>
    <row r="6220" spans="13:21" x14ac:dyDescent="0.4">
      <c r="M6220" s="35" t="s">
        <v>12735</v>
      </c>
      <c r="N6220" s="35" t="s">
        <v>53085</v>
      </c>
      <c r="O6220" s="35" t="s">
        <v>12736</v>
      </c>
      <c r="P6220" s="35" t="s">
        <v>35472</v>
      </c>
      <c r="Q6220" s="35" t="s">
        <v>29721</v>
      </c>
      <c r="R6220" s="35" t="s">
        <v>29724</v>
      </c>
      <c r="S6220" s="35" t="s">
        <v>12737</v>
      </c>
      <c r="T6220" s="36" t="s">
        <v>531</v>
      </c>
      <c r="U6220" s="39" t="str">
        <f>_xlfn.CONCAT(Tabel4[[#This Row],[Personnr.]],"-",Tabel4[[#This Row],[Afdeling]],"-",Tabel4[[#This Row],[ASS_Status]])</f>
        <v>29439-3409-Aktiv ansættelse</v>
      </c>
    </row>
    <row r="6221" spans="13:21" x14ac:dyDescent="0.4">
      <c r="M6221" s="35" t="s">
        <v>12738</v>
      </c>
      <c r="N6221" s="35" t="s">
        <v>53086</v>
      </c>
      <c r="O6221" s="35" t="s">
        <v>12739</v>
      </c>
      <c r="P6221" s="35" t="s">
        <v>35473</v>
      </c>
      <c r="Q6221" s="35" t="s">
        <v>29721</v>
      </c>
      <c r="R6221" s="35" t="s">
        <v>30146</v>
      </c>
      <c r="S6221" s="35" t="s">
        <v>12740</v>
      </c>
      <c r="T6221" s="36" t="s">
        <v>886</v>
      </c>
      <c r="U6221" s="39" t="str">
        <f>_xlfn.CONCAT(Tabel4[[#This Row],[Personnr.]],"-",Tabel4[[#This Row],[Afdeling]],"-",Tabel4[[#This Row],[ASS_Status]])</f>
        <v>16128-8800-Aktiv ansættelse</v>
      </c>
    </row>
    <row r="6222" spans="13:21" x14ac:dyDescent="0.4">
      <c r="M6222" s="35" t="s">
        <v>12741</v>
      </c>
      <c r="N6222" s="35" t="s">
        <v>53087</v>
      </c>
      <c r="O6222" s="35" t="s">
        <v>12742</v>
      </c>
      <c r="P6222" s="35" t="s">
        <v>35474</v>
      </c>
      <c r="Q6222" s="35" t="s">
        <v>29721</v>
      </c>
      <c r="R6222" s="35" t="s">
        <v>29722</v>
      </c>
      <c r="S6222" s="35" t="s">
        <v>12743</v>
      </c>
      <c r="T6222" s="36" t="s">
        <v>599</v>
      </c>
      <c r="U6222" s="39" t="str">
        <f>_xlfn.CONCAT(Tabel4[[#This Row],[Personnr.]],"-",Tabel4[[#This Row],[Afdeling]],"-",Tabel4[[#This Row],[ASS_Status]])</f>
        <v>2050-4261-Aktiv ansættelse</v>
      </c>
    </row>
    <row r="6223" spans="13:21" x14ac:dyDescent="0.4">
      <c r="M6223" s="35" t="s">
        <v>12744</v>
      </c>
      <c r="N6223" s="35" t="s">
        <v>53088</v>
      </c>
      <c r="O6223" s="35" t="s">
        <v>12745</v>
      </c>
      <c r="P6223" s="35" t="s">
        <v>35475</v>
      </c>
      <c r="Q6223" s="35" t="s">
        <v>29721</v>
      </c>
      <c r="R6223" s="35" t="s">
        <v>29780</v>
      </c>
      <c r="S6223" s="35" t="s">
        <v>12746</v>
      </c>
      <c r="T6223" s="36" t="s">
        <v>97</v>
      </c>
      <c r="U6223" s="39" t="str">
        <f>_xlfn.CONCAT(Tabel4[[#This Row],[Personnr.]],"-",Tabel4[[#This Row],[Afdeling]],"-",Tabel4[[#This Row],[ASS_Status]])</f>
        <v>6459-1150-Aktiv ansættelse</v>
      </c>
    </row>
    <row r="6224" spans="13:21" ht="33.75" x14ac:dyDescent="0.4">
      <c r="M6224" s="35" t="s">
        <v>12747</v>
      </c>
      <c r="N6224" s="35" t="s">
        <v>53089</v>
      </c>
      <c r="O6224" s="35" t="s">
        <v>885</v>
      </c>
      <c r="P6224" s="35" t="s">
        <v>35476</v>
      </c>
      <c r="Q6224" s="35" t="s">
        <v>29721</v>
      </c>
      <c r="R6224" s="35" t="s">
        <v>35477</v>
      </c>
      <c r="S6224" s="35" t="s">
        <v>12748</v>
      </c>
      <c r="T6224" s="36" t="s">
        <v>804</v>
      </c>
      <c r="U6224" s="39" t="str">
        <f>_xlfn.CONCAT(Tabel4[[#This Row],[Personnr.]],"-",Tabel4[[#This Row],[Afdeling]],"-",Tabel4[[#This Row],[ASS_Status]])</f>
        <v>88-8253-Aktiv ansættelse</v>
      </c>
    </row>
    <row r="6225" spans="13:21" x14ac:dyDescent="0.4">
      <c r="M6225" s="35" t="s">
        <v>12749</v>
      </c>
      <c r="N6225" s="35" t="s">
        <v>53090</v>
      </c>
      <c r="O6225" s="35" t="s">
        <v>12750</v>
      </c>
      <c r="P6225" s="35" t="s">
        <v>35478</v>
      </c>
      <c r="Q6225" s="35" t="s">
        <v>29718</v>
      </c>
      <c r="R6225" s="35" t="s">
        <v>29857</v>
      </c>
      <c r="S6225" s="35" t="s">
        <v>12751</v>
      </c>
      <c r="T6225" s="36" t="s">
        <v>723</v>
      </c>
      <c r="U6225" s="39" t="str">
        <f>_xlfn.CONCAT(Tabel4[[#This Row],[Personnr.]],"-",Tabel4[[#This Row],[Afdeling]],"-",Tabel4[[#This Row],[ASS_Status]])</f>
        <v>30824-6245-Inactive - Payroll Eligible</v>
      </c>
    </row>
    <row r="6226" spans="13:21" x14ac:dyDescent="0.4">
      <c r="M6226" s="35" t="s">
        <v>12752</v>
      </c>
      <c r="N6226" s="35" t="s">
        <v>53091</v>
      </c>
      <c r="O6226" s="35" t="s">
        <v>12753</v>
      </c>
      <c r="P6226" s="35" t="s">
        <v>35479</v>
      </c>
      <c r="Q6226" s="35" t="s">
        <v>29718</v>
      </c>
      <c r="R6226" s="35" t="s">
        <v>29722</v>
      </c>
      <c r="S6226" s="35" t="s">
        <v>12754</v>
      </c>
      <c r="T6226" s="36" t="s">
        <v>386</v>
      </c>
      <c r="U6226" s="39" t="str">
        <f>_xlfn.CONCAT(Tabel4[[#This Row],[Personnr.]],"-",Tabel4[[#This Row],[Afdeling]],"-",Tabel4[[#This Row],[ASS_Status]])</f>
        <v>28987-2930-Inactive - Payroll Eligible</v>
      </c>
    </row>
    <row r="6227" spans="13:21" x14ac:dyDescent="0.4">
      <c r="M6227" s="35" t="s">
        <v>12755</v>
      </c>
      <c r="N6227" s="35" t="s">
        <v>53092</v>
      </c>
      <c r="O6227" s="35" t="s">
        <v>12756</v>
      </c>
      <c r="P6227" s="35" t="s">
        <v>35480</v>
      </c>
      <c r="Q6227" s="35" t="s">
        <v>29721</v>
      </c>
      <c r="R6227" s="35" t="s">
        <v>29761</v>
      </c>
      <c r="S6227" s="35" t="s">
        <v>12757</v>
      </c>
      <c r="T6227" s="36" t="s">
        <v>581</v>
      </c>
      <c r="U6227" s="39" t="str">
        <f>_xlfn.CONCAT(Tabel4[[#This Row],[Personnr.]],"-",Tabel4[[#This Row],[Afdeling]],"-",Tabel4[[#This Row],[ASS_Status]])</f>
        <v>19984-4140-Aktiv ansættelse</v>
      </c>
    </row>
    <row r="6228" spans="13:21" ht="33.75" x14ac:dyDescent="0.4">
      <c r="M6228" s="35" t="s">
        <v>12758</v>
      </c>
      <c r="N6228" s="35" t="s">
        <v>53093</v>
      </c>
      <c r="O6228" s="35" t="s">
        <v>12759</v>
      </c>
      <c r="P6228" s="35" t="s">
        <v>35481</v>
      </c>
      <c r="Q6228" s="35" t="s">
        <v>29718</v>
      </c>
      <c r="R6228" s="35" t="s">
        <v>29737</v>
      </c>
      <c r="S6228" s="35" t="s">
        <v>12760</v>
      </c>
      <c r="T6228" s="36" t="s">
        <v>645</v>
      </c>
      <c r="U6228" s="39" t="str">
        <f>_xlfn.CONCAT(Tabel4[[#This Row],[Personnr.]],"-",Tabel4[[#This Row],[Afdeling]],"-",Tabel4[[#This Row],[ASS_Status]])</f>
        <v>23587-4775-Inactive - Payroll Eligible</v>
      </c>
    </row>
    <row r="6229" spans="13:21" ht="33.75" x14ac:dyDescent="0.4">
      <c r="M6229" s="35" t="s">
        <v>12761</v>
      </c>
      <c r="N6229" s="35" t="s">
        <v>53094</v>
      </c>
      <c r="O6229" s="35" t="s">
        <v>12762</v>
      </c>
      <c r="P6229" s="35" t="s">
        <v>35482</v>
      </c>
      <c r="Q6229" s="35" t="s">
        <v>29718</v>
      </c>
      <c r="R6229" s="35" t="s">
        <v>29761</v>
      </c>
      <c r="S6229" s="35" t="s">
        <v>12763</v>
      </c>
      <c r="T6229" s="36" t="s">
        <v>135</v>
      </c>
      <c r="U6229" s="39" t="str">
        <f>_xlfn.CONCAT(Tabel4[[#This Row],[Personnr.]],"-",Tabel4[[#This Row],[Afdeling]],"-",Tabel4[[#This Row],[ASS_Status]])</f>
        <v>30987-2250-Inactive - Payroll Eligible</v>
      </c>
    </row>
    <row r="6230" spans="13:21" x14ac:dyDescent="0.4">
      <c r="M6230" s="35" t="s">
        <v>12764</v>
      </c>
      <c r="N6230" s="35" t="s">
        <v>53095</v>
      </c>
      <c r="O6230" s="35" t="s">
        <v>12765</v>
      </c>
      <c r="P6230" s="35" t="s">
        <v>35483</v>
      </c>
      <c r="Q6230" s="35" t="s">
        <v>29721</v>
      </c>
      <c r="R6230" s="35" t="s">
        <v>29748</v>
      </c>
      <c r="S6230" s="35" t="s">
        <v>12766</v>
      </c>
      <c r="T6230" s="36" t="s">
        <v>457</v>
      </c>
      <c r="U6230" s="39" t="str">
        <f>_xlfn.CONCAT(Tabel4[[#This Row],[Personnr.]],"-",Tabel4[[#This Row],[Afdeling]],"-",Tabel4[[#This Row],[ASS_Status]])</f>
        <v>32936-3141-Aktiv ansættelse</v>
      </c>
    </row>
    <row r="6231" spans="13:21" x14ac:dyDescent="0.4">
      <c r="M6231" s="35" t="s">
        <v>53096</v>
      </c>
      <c r="N6231" s="35" t="s">
        <v>53097</v>
      </c>
      <c r="O6231" s="35" t="s">
        <v>45603</v>
      </c>
      <c r="P6231" s="35" t="s">
        <v>44295</v>
      </c>
      <c r="Q6231" s="35" t="s">
        <v>29721</v>
      </c>
      <c r="R6231" s="35" t="s">
        <v>29737</v>
      </c>
      <c r="S6231" s="35" t="s">
        <v>44296</v>
      </c>
      <c r="T6231" s="36" t="s">
        <v>48</v>
      </c>
      <c r="U6231" s="39" t="str">
        <f>_xlfn.CONCAT(Tabel4[[#This Row],[Personnr.]],"-",Tabel4[[#This Row],[Afdeling]],"-",Tabel4[[#This Row],[ASS_Status]])</f>
        <v>35618-1022-Aktiv ansættelse</v>
      </c>
    </row>
    <row r="6232" spans="13:21" x14ac:dyDescent="0.4">
      <c r="M6232" s="35" t="s">
        <v>12767</v>
      </c>
      <c r="N6232" s="35" t="s">
        <v>53098</v>
      </c>
      <c r="O6232" s="35" t="s">
        <v>12768</v>
      </c>
      <c r="P6232" s="35" t="s">
        <v>35484</v>
      </c>
      <c r="Q6232" s="35" t="s">
        <v>29718</v>
      </c>
      <c r="R6232" s="35" t="s">
        <v>29748</v>
      </c>
      <c r="S6232" s="35" t="s">
        <v>12769</v>
      </c>
      <c r="T6232" s="36" t="s">
        <v>160</v>
      </c>
      <c r="U6232" s="39" t="str">
        <f>_xlfn.CONCAT(Tabel4[[#This Row],[Personnr.]],"-",Tabel4[[#This Row],[Afdeling]],"-",Tabel4[[#This Row],[ASS_Status]])</f>
        <v>26936-2304-Inactive - Payroll Eligible</v>
      </c>
    </row>
    <row r="6233" spans="13:21" x14ac:dyDescent="0.4">
      <c r="M6233" s="35" t="s">
        <v>12767</v>
      </c>
      <c r="N6233" s="35"/>
      <c r="O6233" s="35"/>
      <c r="P6233" s="35" t="s">
        <v>35485</v>
      </c>
      <c r="Q6233" s="35" t="s">
        <v>29721</v>
      </c>
      <c r="R6233" s="35" t="s">
        <v>29737</v>
      </c>
      <c r="S6233" s="35" t="s">
        <v>12769</v>
      </c>
      <c r="T6233" s="36" t="s">
        <v>160</v>
      </c>
      <c r="U6233" s="39" t="str">
        <f>_xlfn.CONCAT(Tabel4[[#This Row],[Personnr.]],"-",Tabel4[[#This Row],[Afdeling]],"-",Tabel4[[#This Row],[ASS_Status]])</f>
        <v>-2304-Aktiv ansættelse</v>
      </c>
    </row>
    <row r="6234" spans="13:21" ht="33.75" x14ac:dyDescent="0.4">
      <c r="M6234" s="35" t="s">
        <v>44874</v>
      </c>
      <c r="N6234" s="35" t="s">
        <v>53099</v>
      </c>
      <c r="O6234" s="35" t="s">
        <v>44875</v>
      </c>
      <c r="P6234" s="35" t="s">
        <v>43323</v>
      </c>
      <c r="Q6234" s="35" t="s">
        <v>29721</v>
      </c>
      <c r="R6234" s="35" t="s">
        <v>29754</v>
      </c>
      <c r="S6234" s="35" t="s">
        <v>43324</v>
      </c>
      <c r="T6234" s="36" t="s">
        <v>886</v>
      </c>
      <c r="U6234" s="39" t="str">
        <f>_xlfn.CONCAT(Tabel4[[#This Row],[Personnr.]],"-",Tabel4[[#This Row],[Afdeling]],"-",Tabel4[[#This Row],[ASS_Status]])</f>
        <v>35874-8800-Aktiv ansættelse</v>
      </c>
    </row>
    <row r="6235" spans="13:21" x14ac:dyDescent="0.4">
      <c r="M6235" s="35" t="s">
        <v>12770</v>
      </c>
      <c r="N6235" s="35" t="s">
        <v>53100</v>
      </c>
      <c r="O6235" s="35" t="s">
        <v>12771</v>
      </c>
      <c r="P6235" s="35" t="s">
        <v>35486</v>
      </c>
      <c r="Q6235" s="35" t="s">
        <v>29718</v>
      </c>
      <c r="R6235" s="35" t="s">
        <v>29745</v>
      </c>
      <c r="S6235" s="35" t="s">
        <v>12772</v>
      </c>
      <c r="T6235" s="36" t="s">
        <v>725</v>
      </c>
      <c r="U6235" s="39" t="str">
        <f>_xlfn.CONCAT(Tabel4[[#This Row],[Personnr.]],"-",Tabel4[[#This Row],[Afdeling]],"-",Tabel4[[#This Row],[ASS_Status]])</f>
        <v>33851-6265-Inactive - Payroll Eligible</v>
      </c>
    </row>
    <row r="6236" spans="13:21" ht="33.75" x14ac:dyDescent="0.4">
      <c r="M6236" s="35" t="s">
        <v>53101</v>
      </c>
      <c r="N6236" s="35" t="s">
        <v>53102</v>
      </c>
      <c r="O6236" s="35" t="s">
        <v>53103</v>
      </c>
      <c r="P6236" s="35" t="s">
        <v>53104</v>
      </c>
      <c r="Q6236" s="35" t="s">
        <v>29721</v>
      </c>
      <c r="R6236" s="35" t="s">
        <v>29748</v>
      </c>
      <c r="S6236" s="35" t="s">
        <v>53105</v>
      </c>
      <c r="T6236" s="36" t="s">
        <v>29707</v>
      </c>
      <c r="U6236" s="39" t="str">
        <f>_xlfn.CONCAT(Tabel4[[#This Row],[Personnr.]],"-",Tabel4[[#This Row],[Afdeling]],"-",Tabel4[[#This Row],[ASS_Status]])</f>
        <v>37434-2296-Aktiv ansættelse</v>
      </c>
    </row>
    <row r="6237" spans="13:21" ht="33.75" x14ac:dyDescent="0.4">
      <c r="M6237" s="35" t="s">
        <v>12773</v>
      </c>
      <c r="N6237" s="35" t="s">
        <v>53106</v>
      </c>
      <c r="O6237" s="35" t="s">
        <v>12774</v>
      </c>
      <c r="P6237" s="35" t="s">
        <v>35487</v>
      </c>
      <c r="Q6237" s="35" t="s">
        <v>29718</v>
      </c>
      <c r="R6237" s="35" t="s">
        <v>35488</v>
      </c>
      <c r="S6237" s="35" t="s">
        <v>12775</v>
      </c>
      <c r="T6237" s="36" t="s">
        <v>186</v>
      </c>
      <c r="U6237" s="39" t="str">
        <f>_xlfn.CONCAT(Tabel4[[#This Row],[Personnr.]],"-",Tabel4[[#This Row],[Afdeling]],"-",Tabel4[[#This Row],[ASS_Status]])</f>
        <v>26112-2399-Inactive - Payroll Eligible</v>
      </c>
    </row>
    <row r="6238" spans="13:21" x14ac:dyDescent="0.4">
      <c r="M6238" s="35" t="s">
        <v>12776</v>
      </c>
      <c r="N6238" s="35" t="s">
        <v>53107</v>
      </c>
      <c r="O6238" s="35" t="s">
        <v>12777</v>
      </c>
      <c r="P6238" s="35" t="s">
        <v>35489</v>
      </c>
      <c r="Q6238" s="35" t="s">
        <v>29718</v>
      </c>
      <c r="R6238" s="35" t="s">
        <v>30191</v>
      </c>
      <c r="S6238" s="35" t="s">
        <v>12778</v>
      </c>
      <c r="T6238" s="36" t="s">
        <v>818</v>
      </c>
      <c r="U6238" s="39" t="str">
        <f>_xlfn.CONCAT(Tabel4[[#This Row],[Personnr.]],"-",Tabel4[[#This Row],[Afdeling]],"-",Tabel4[[#This Row],[ASS_Status]])</f>
        <v>20923-8340-Inactive - Payroll Eligible</v>
      </c>
    </row>
    <row r="6239" spans="13:21" x14ac:dyDescent="0.4">
      <c r="M6239" s="35" t="s">
        <v>12779</v>
      </c>
      <c r="N6239" s="35" t="s">
        <v>53108</v>
      </c>
      <c r="O6239" s="35" t="s">
        <v>12780</v>
      </c>
      <c r="P6239" s="35" t="s">
        <v>35490</v>
      </c>
      <c r="Q6239" s="35" t="s">
        <v>29721</v>
      </c>
      <c r="R6239" s="35" t="s">
        <v>30191</v>
      </c>
      <c r="S6239" s="35" t="s">
        <v>12781</v>
      </c>
      <c r="T6239" s="36" t="s">
        <v>814</v>
      </c>
      <c r="U6239" s="39" t="str">
        <f>_xlfn.CONCAT(Tabel4[[#This Row],[Personnr.]],"-",Tabel4[[#This Row],[Afdeling]],"-",Tabel4[[#This Row],[ASS_Status]])</f>
        <v>31781-8300-Aktiv ansættelse</v>
      </c>
    </row>
    <row r="6240" spans="13:21" x14ac:dyDescent="0.4">
      <c r="M6240" s="35" t="s">
        <v>12779</v>
      </c>
      <c r="N6240" s="35"/>
      <c r="O6240" s="35"/>
      <c r="P6240" s="35" t="s">
        <v>35491</v>
      </c>
      <c r="Q6240" s="35" t="s">
        <v>29718</v>
      </c>
      <c r="R6240" s="35" t="s">
        <v>29745</v>
      </c>
      <c r="S6240" s="35" t="s">
        <v>12781</v>
      </c>
      <c r="T6240" s="36" t="s">
        <v>456</v>
      </c>
      <c r="U6240" s="39" t="str">
        <f>_xlfn.CONCAT(Tabel4[[#This Row],[Personnr.]],"-",Tabel4[[#This Row],[Afdeling]],"-",Tabel4[[#This Row],[ASS_Status]])</f>
        <v>-3140-Inactive - Payroll Eligible</v>
      </c>
    </row>
    <row r="6241" spans="13:21" ht="33.75" x14ac:dyDescent="0.4">
      <c r="M6241" s="35" t="s">
        <v>44876</v>
      </c>
      <c r="N6241" s="35" t="s">
        <v>53109</v>
      </c>
      <c r="O6241" s="35" t="s">
        <v>44877</v>
      </c>
      <c r="P6241" s="35" t="s">
        <v>43325</v>
      </c>
      <c r="Q6241" s="35" t="s">
        <v>29718</v>
      </c>
      <c r="R6241" s="35" t="s">
        <v>29786</v>
      </c>
      <c r="S6241" s="35" t="s">
        <v>43326</v>
      </c>
      <c r="T6241" s="36" t="s">
        <v>159</v>
      </c>
      <c r="U6241" s="39" t="str">
        <f>_xlfn.CONCAT(Tabel4[[#This Row],[Personnr.]],"-",Tabel4[[#This Row],[Afdeling]],"-",Tabel4[[#This Row],[ASS_Status]])</f>
        <v>35952-2303-Inactive - Payroll Eligible</v>
      </c>
    </row>
    <row r="6242" spans="13:21" x14ac:dyDescent="0.4">
      <c r="M6242" s="35" t="s">
        <v>12782</v>
      </c>
      <c r="N6242" s="35" t="s">
        <v>53110</v>
      </c>
      <c r="O6242" s="35" t="s">
        <v>12783</v>
      </c>
      <c r="P6242" s="35" t="s">
        <v>35492</v>
      </c>
      <c r="Q6242" s="35" t="s">
        <v>29718</v>
      </c>
      <c r="R6242" s="35" t="s">
        <v>29761</v>
      </c>
      <c r="S6242" s="35" t="s">
        <v>12784</v>
      </c>
      <c r="T6242" s="36" t="s">
        <v>135</v>
      </c>
      <c r="U6242" s="39" t="str">
        <f>_xlfn.CONCAT(Tabel4[[#This Row],[Personnr.]],"-",Tabel4[[#This Row],[Afdeling]],"-",Tabel4[[#This Row],[ASS_Status]])</f>
        <v>31778-2250-Inactive - Payroll Eligible</v>
      </c>
    </row>
    <row r="6243" spans="13:21" ht="33.75" x14ac:dyDescent="0.4">
      <c r="M6243" s="35" t="s">
        <v>35493</v>
      </c>
      <c r="N6243" s="35" t="s">
        <v>53111</v>
      </c>
      <c r="O6243" s="35" t="s">
        <v>35494</v>
      </c>
      <c r="P6243" s="35" t="s">
        <v>35495</v>
      </c>
      <c r="Q6243" s="35" t="s">
        <v>29718</v>
      </c>
      <c r="R6243" s="35" t="s">
        <v>29761</v>
      </c>
      <c r="S6243" s="35" t="s">
        <v>35496</v>
      </c>
      <c r="T6243" s="36" t="s">
        <v>472</v>
      </c>
      <c r="U6243" s="39" t="str">
        <f>_xlfn.CONCAT(Tabel4[[#This Row],[Personnr.]],"-",Tabel4[[#This Row],[Afdeling]],"-",Tabel4[[#This Row],[ASS_Status]])</f>
        <v>35436-3195-Inactive - Payroll Eligible</v>
      </c>
    </row>
    <row r="6244" spans="13:21" ht="33.75" x14ac:dyDescent="0.4">
      <c r="M6244" s="35" t="s">
        <v>35493</v>
      </c>
      <c r="N6244" s="35"/>
      <c r="O6244" s="35"/>
      <c r="P6244" s="35" t="s">
        <v>43327</v>
      </c>
      <c r="Q6244" s="35" t="s">
        <v>29721</v>
      </c>
      <c r="R6244" s="35" t="s">
        <v>29748</v>
      </c>
      <c r="S6244" s="35" t="s">
        <v>35496</v>
      </c>
      <c r="T6244" s="36" t="s">
        <v>472</v>
      </c>
      <c r="U6244" s="39" t="str">
        <f>_xlfn.CONCAT(Tabel4[[#This Row],[Personnr.]],"-",Tabel4[[#This Row],[Afdeling]],"-",Tabel4[[#This Row],[ASS_Status]])</f>
        <v>-3195-Aktiv ansættelse</v>
      </c>
    </row>
    <row r="6245" spans="13:21" x14ac:dyDescent="0.4">
      <c r="M6245" s="35" t="s">
        <v>44878</v>
      </c>
      <c r="N6245" s="35" t="s">
        <v>53112</v>
      </c>
      <c r="O6245" s="35" t="s">
        <v>44879</v>
      </c>
      <c r="P6245" s="35" t="s">
        <v>43328</v>
      </c>
      <c r="Q6245" s="35" t="s">
        <v>29718</v>
      </c>
      <c r="R6245" s="35" t="s">
        <v>29761</v>
      </c>
      <c r="S6245" s="35" t="s">
        <v>43329</v>
      </c>
      <c r="T6245" s="36" t="s">
        <v>581</v>
      </c>
      <c r="U6245" s="39" t="str">
        <f>_xlfn.CONCAT(Tabel4[[#This Row],[Personnr.]],"-",Tabel4[[#This Row],[Afdeling]],"-",Tabel4[[#This Row],[ASS_Status]])</f>
        <v>36211-4140-Inactive - Payroll Eligible</v>
      </c>
    </row>
    <row r="6246" spans="13:21" x14ac:dyDescent="0.4">
      <c r="M6246" s="35" t="s">
        <v>44878</v>
      </c>
      <c r="N6246" s="35"/>
      <c r="O6246" s="35"/>
      <c r="P6246" s="35" t="s">
        <v>53113</v>
      </c>
      <c r="Q6246" s="35" t="s">
        <v>29721</v>
      </c>
      <c r="R6246" s="35" t="s">
        <v>29761</v>
      </c>
      <c r="S6246" s="35" t="s">
        <v>43329</v>
      </c>
      <c r="T6246" s="36" t="s">
        <v>581</v>
      </c>
      <c r="U6246" s="39" t="str">
        <f>_xlfn.CONCAT(Tabel4[[#This Row],[Personnr.]],"-",Tabel4[[#This Row],[Afdeling]],"-",Tabel4[[#This Row],[ASS_Status]])</f>
        <v>-4140-Aktiv ansættelse</v>
      </c>
    </row>
    <row r="6247" spans="13:21" ht="33.75" x14ac:dyDescent="0.4">
      <c r="M6247" s="35" t="s">
        <v>12785</v>
      </c>
      <c r="N6247" s="35" t="s">
        <v>53114</v>
      </c>
      <c r="O6247" s="35" t="s">
        <v>12786</v>
      </c>
      <c r="P6247" s="35" t="s">
        <v>35497</v>
      </c>
      <c r="Q6247" s="35" t="s">
        <v>29718</v>
      </c>
      <c r="R6247" s="35" t="s">
        <v>29745</v>
      </c>
      <c r="S6247" s="35" t="s">
        <v>12787</v>
      </c>
      <c r="T6247" s="36" t="s">
        <v>39</v>
      </c>
      <c r="U6247" s="39" t="str">
        <f>_xlfn.CONCAT(Tabel4[[#This Row],[Personnr.]],"-",Tabel4[[#This Row],[Afdeling]],"-",Tabel4[[#This Row],[ASS_Status]])</f>
        <v>32075-0132-Inactive - Payroll Eligible</v>
      </c>
    </row>
    <row r="6248" spans="13:21" x14ac:dyDescent="0.4">
      <c r="M6248" s="35" t="s">
        <v>53115</v>
      </c>
      <c r="N6248" s="35" t="s">
        <v>53116</v>
      </c>
      <c r="O6248" s="35" t="s">
        <v>53117</v>
      </c>
      <c r="P6248" s="35" t="s">
        <v>53118</v>
      </c>
      <c r="Q6248" s="35" t="s">
        <v>29721</v>
      </c>
      <c r="R6248" s="35" t="s">
        <v>29761</v>
      </c>
      <c r="S6248" s="35" t="s">
        <v>53119</v>
      </c>
      <c r="T6248" s="36" t="s">
        <v>42501</v>
      </c>
      <c r="U6248" s="39" t="str">
        <f>_xlfn.CONCAT(Tabel4[[#This Row],[Personnr.]],"-",Tabel4[[#This Row],[Afdeling]],"-",Tabel4[[#This Row],[ASS_Status]])</f>
        <v>37800-2291-Aktiv ansættelse</v>
      </c>
    </row>
    <row r="6249" spans="13:21" x14ac:dyDescent="0.4">
      <c r="M6249" s="35" t="s">
        <v>44880</v>
      </c>
      <c r="N6249" s="35" t="s">
        <v>53120</v>
      </c>
      <c r="O6249" s="35" t="s">
        <v>44881</v>
      </c>
      <c r="P6249" s="35" t="s">
        <v>43330</v>
      </c>
      <c r="Q6249" s="35" t="s">
        <v>29721</v>
      </c>
      <c r="R6249" s="35" t="s">
        <v>29748</v>
      </c>
      <c r="S6249" s="35" t="s">
        <v>43331</v>
      </c>
      <c r="T6249" s="36" t="s">
        <v>326</v>
      </c>
      <c r="U6249" s="39" t="str">
        <f>_xlfn.CONCAT(Tabel4[[#This Row],[Personnr.]],"-",Tabel4[[#This Row],[Afdeling]],"-",Tabel4[[#This Row],[ASS_Status]])</f>
        <v>35686-2778-Aktiv ansættelse</v>
      </c>
    </row>
    <row r="6250" spans="13:21" x14ac:dyDescent="0.4">
      <c r="M6250" s="35" t="s">
        <v>12788</v>
      </c>
      <c r="N6250" s="35" t="s">
        <v>53121</v>
      </c>
      <c r="O6250" s="35" t="s">
        <v>12789</v>
      </c>
      <c r="P6250" s="35" t="s">
        <v>35498</v>
      </c>
      <c r="Q6250" s="35" t="s">
        <v>29718</v>
      </c>
      <c r="R6250" s="35" t="s">
        <v>29754</v>
      </c>
      <c r="S6250" s="35" t="s">
        <v>12790</v>
      </c>
      <c r="T6250" s="36" t="s">
        <v>312</v>
      </c>
      <c r="U6250" s="39" t="str">
        <f>_xlfn.CONCAT(Tabel4[[#This Row],[Personnr.]],"-",Tabel4[[#This Row],[Afdeling]],"-",Tabel4[[#This Row],[ASS_Status]])</f>
        <v>28814-2758-Inactive - Payroll Eligible</v>
      </c>
    </row>
    <row r="6251" spans="13:21" x14ac:dyDescent="0.4">
      <c r="M6251" s="35" t="s">
        <v>12788</v>
      </c>
      <c r="N6251" s="35"/>
      <c r="O6251" s="35"/>
      <c r="P6251" s="35" t="s">
        <v>35499</v>
      </c>
      <c r="Q6251" s="35" t="s">
        <v>29718</v>
      </c>
      <c r="R6251" s="35" t="s">
        <v>29754</v>
      </c>
      <c r="S6251" s="35" t="s">
        <v>12790</v>
      </c>
      <c r="T6251" s="36" t="s">
        <v>312</v>
      </c>
      <c r="U6251" s="39" t="str">
        <f>_xlfn.CONCAT(Tabel4[[#This Row],[Personnr.]],"-",Tabel4[[#This Row],[Afdeling]],"-",Tabel4[[#This Row],[ASS_Status]])</f>
        <v>-2758-Inactive - Payroll Eligible</v>
      </c>
    </row>
    <row r="6252" spans="13:21" x14ac:dyDescent="0.4">
      <c r="M6252" s="35" t="s">
        <v>12791</v>
      </c>
      <c r="N6252" s="35" t="s">
        <v>53122</v>
      </c>
      <c r="O6252" s="35" t="s">
        <v>12792</v>
      </c>
      <c r="P6252" s="35" t="s">
        <v>35500</v>
      </c>
      <c r="Q6252" s="35" t="s">
        <v>29718</v>
      </c>
      <c r="R6252" s="35" t="s">
        <v>29754</v>
      </c>
      <c r="S6252" s="35" t="s">
        <v>12793</v>
      </c>
      <c r="T6252" s="36" t="s">
        <v>29</v>
      </c>
      <c r="U6252" s="39" t="str">
        <f>_xlfn.CONCAT(Tabel4[[#This Row],[Personnr.]],"-",Tabel4[[#This Row],[Afdeling]],"-",Tabel4[[#This Row],[ASS_Status]])</f>
        <v>31573-0114-Inactive - Payroll Eligible</v>
      </c>
    </row>
    <row r="6253" spans="13:21" x14ac:dyDescent="0.4">
      <c r="M6253" s="35" t="s">
        <v>12791</v>
      </c>
      <c r="N6253" s="35"/>
      <c r="O6253" s="35"/>
      <c r="P6253" s="35" t="s">
        <v>53123</v>
      </c>
      <c r="Q6253" s="35" t="s">
        <v>29721</v>
      </c>
      <c r="R6253" s="35" t="s">
        <v>29754</v>
      </c>
      <c r="S6253" s="35" t="s">
        <v>12793</v>
      </c>
      <c r="T6253" s="36" t="s">
        <v>29</v>
      </c>
      <c r="U6253" s="39" t="str">
        <f>_xlfn.CONCAT(Tabel4[[#This Row],[Personnr.]],"-",Tabel4[[#This Row],[Afdeling]],"-",Tabel4[[#This Row],[ASS_Status]])</f>
        <v>-0114-Aktiv ansættelse</v>
      </c>
    </row>
    <row r="6254" spans="13:21" x14ac:dyDescent="0.4">
      <c r="M6254" s="35" t="s">
        <v>12794</v>
      </c>
      <c r="N6254" s="35" t="s">
        <v>53124</v>
      </c>
      <c r="O6254" s="35" t="s">
        <v>12795</v>
      </c>
      <c r="P6254" s="35" t="s">
        <v>35501</v>
      </c>
      <c r="Q6254" s="35" t="s">
        <v>29718</v>
      </c>
      <c r="R6254" s="35" t="s">
        <v>29745</v>
      </c>
      <c r="S6254" s="35" t="s">
        <v>12796</v>
      </c>
      <c r="T6254" s="36" t="s">
        <v>350</v>
      </c>
      <c r="U6254" s="39" t="str">
        <f>_xlfn.CONCAT(Tabel4[[#This Row],[Personnr.]],"-",Tabel4[[#This Row],[Afdeling]],"-",Tabel4[[#This Row],[ASS_Status]])</f>
        <v>32430-2810-Inactive - Payroll Eligible</v>
      </c>
    </row>
    <row r="6255" spans="13:21" x14ac:dyDescent="0.4">
      <c r="M6255" s="35" t="s">
        <v>53125</v>
      </c>
      <c r="N6255" s="35" t="s">
        <v>53126</v>
      </c>
      <c r="O6255" s="35" t="s">
        <v>53127</v>
      </c>
      <c r="P6255" s="35" t="s">
        <v>53128</v>
      </c>
      <c r="Q6255" s="35" t="s">
        <v>29721</v>
      </c>
      <c r="R6255" s="35" t="s">
        <v>29745</v>
      </c>
      <c r="S6255" s="35" t="s">
        <v>53129</v>
      </c>
      <c r="T6255" s="36" t="s">
        <v>725</v>
      </c>
      <c r="U6255" s="39" t="str">
        <f>_xlfn.CONCAT(Tabel4[[#This Row],[Personnr.]],"-",Tabel4[[#This Row],[Afdeling]],"-",Tabel4[[#This Row],[ASS_Status]])</f>
        <v>36992-6265-Aktiv ansættelse</v>
      </c>
    </row>
    <row r="6256" spans="13:21" x14ac:dyDescent="0.4">
      <c r="M6256" s="35" t="s">
        <v>12797</v>
      </c>
      <c r="N6256" s="35" t="s">
        <v>53130</v>
      </c>
      <c r="O6256" s="35" t="s">
        <v>12798</v>
      </c>
      <c r="P6256" s="35" t="s">
        <v>35502</v>
      </c>
      <c r="Q6256" s="35" t="s">
        <v>29721</v>
      </c>
      <c r="R6256" s="35" t="s">
        <v>29729</v>
      </c>
      <c r="S6256" s="35" t="s">
        <v>12799</v>
      </c>
      <c r="T6256" s="36" t="s">
        <v>30</v>
      </c>
      <c r="U6256" s="39" t="str">
        <f>_xlfn.CONCAT(Tabel4[[#This Row],[Personnr.]],"-",Tabel4[[#This Row],[Afdeling]],"-",Tabel4[[#This Row],[ASS_Status]])</f>
        <v>506-0115-Aktiv ansættelse</v>
      </c>
    </row>
    <row r="6257" spans="13:21" x14ac:dyDescent="0.4">
      <c r="M6257" s="35" t="s">
        <v>12800</v>
      </c>
      <c r="N6257" s="35" t="s">
        <v>53131</v>
      </c>
      <c r="O6257" s="35" t="s">
        <v>12801</v>
      </c>
      <c r="P6257" s="35" t="s">
        <v>35503</v>
      </c>
      <c r="Q6257" s="35" t="s">
        <v>29721</v>
      </c>
      <c r="R6257" s="35" t="s">
        <v>30256</v>
      </c>
      <c r="S6257" s="35" t="s">
        <v>12802</v>
      </c>
      <c r="T6257" s="36" t="s">
        <v>718</v>
      </c>
      <c r="U6257" s="39" t="str">
        <f>_xlfn.CONCAT(Tabel4[[#This Row],[Personnr.]],"-",Tabel4[[#This Row],[Afdeling]],"-",Tabel4[[#This Row],[ASS_Status]])</f>
        <v>20176-6213-Aktiv ansættelse</v>
      </c>
    </row>
    <row r="6258" spans="13:21" x14ac:dyDescent="0.4">
      <c r="M6258" s="35" t="s">
        <v>12803</v>
      </c>
      <c r="N6258" s="35" t="s">
        <v>53132</v>
      </c>
      <c r="O6258" s="35" t="s">
        <v>12804</v>
      </c>
      <c r="P6258" s="35" t="s">
        <v>35504</v>
      </c>
      <c r="Q6258" s="35" t="s">
        <v>29721</v>
      </c>
      <c r="R6258" s="35" t="s">
        <v>29956</v>
      </c>
      <c r="S6258" s="35" t="s">
        <v>12805</v>
      </c>
      <c r="T6258" s="36" t="s">
        <v>29711</v>
      </c>
      <c r="U6258" s="39" t="str">
        <f>_xlfn.CONCAT(Tabel4[[#This Row],[Personnr.]],"-",Tabel4[[#This Row],[Afdeling]],"-",Tabel4[[#This Row],[ASS_Status]])</f>
        <v>17588-7620-Aktiv ansættelse</v>
      </c>
    </row>
    <row r="6259" spans="13:21" x14ac:dyDescent="0.4">
      <c r="M6259" s="35" t="s">
        <v>12806</v>
      </c>
      <c r="N6259" s="35" t="s">
        <v>53133</v>
      </c>
      <c r="O6259" s="35" t="s">
        <v>12807</v>
      </c>
      <c r="P6259" s="35" t="s">
        <v>35505</v>
      </c>
      <c r="Q6259" s="35" t="s">
        <v>29718</v>
      </c>
      <c r="R6259" s="35" t="s">
        <v>35506</v>
      </c>
      <c r="S6259" s="35" t="s">
        <v>12808</v>
      </c>
      <c r="T6259" s="36" t="s">
        <v>800</v>
      </c>
      <c r="U6259" s="39" t="str">
        <f>_xlfn.CONCAT(Tabel4[[#This Row],[Personnr.]],"-",Tabel4[[#This Row],[Afdeling]],"-",Tabel4[[#This Row],[ASS_Status]])</f>
        <v>17782-8219-Inactive - Payroll Eligible</v>
      </c>
    </row>
    <row r="6260" spans="13:21" x14ac:dyDescent="0.4">
      <c r="M6260" s="35" t="s">
        <v>12809</v>
      </c>
      <c r="N6260" s="35" t="s">
        <v>53134</v>
      </c>
      <c r="O6260" s="35" t="s">
        <v>12810</v>
      </c>
      <c r="P6260" s="35" t="s">
        <v>35507</v>
      </c>
      <c r="Q6260" s="35" t="s">
        <v>29721</v>
      </c>
      <c r="R6260" s="35" t="s">
        <v>29780</v>
      </c>
      <c r="S6260" s="35" t="s">
        <v>12811</v>
      </c>
      <c r="T6260" s="36" t="s">
        <v>263</v>
      </c>
      <c r="U6260" s="39" t="str">
        <f>_xlfn.CONCAT(Tabel4[[#This Row],[Personnr.]],"-",Tabel4[[#This Row],[Afdeling]],"-",Tabel4[[#This Row],[ASS_Status]])</f>
        <v>1468-2610-Aktiv ansættelse</v>
      </c>
    </row>
    <row r="6261" spans="13:21" x14ac:dyDescent="0.4">
      <c r="M6261" s="35" t="s">
        <v>35508</v>
      </c>
      <c r="N6261" s="35" t="s">
        <v>53135</v>
      </c>
      <c r="O6261" s="35" t="s">
        <v>35509</v>
      </c>
      <c r="P6261" s="35" t="s">
        <v>35510</v>
      </c>
      <c r="Q6261" s="35" t="s">
        <v>29721</v>
      </c>
      <c r="R6261" s="35" t="s">
        <v>29791</v>
      </c>
      <c r="S6261" s="35" t="s">
        <v>35511</v>
      </c>
      <c r="T6261" s="36" t="s">
        <v>553</v>
      </c>
      <c r="U6261" s="39" t="str">
        <f>_xlfn.CONCAT(Tabel4[[#This Row],[Personnr.]],"-",Tabel4[[#This Row],[Afdeling]],"-",Tabel4[[#This Row],[ASS_Status]])</f>
        <v>35465-3500-Aktiv ansættelse</v>
      </c>
    </row>
    <row r="6262" spans="13:21" x14ac:dyDescent="0.4">
      <c r="M6262" s="35" t="s">
        <v>12812</v>
      </c>
      <c r="N6262" s="35" t="s">
        <v>53136</v>
      </c>
      <c r="O6262" s="35" t="s">
        <v>12813</v>
      </c>
      <c r="P6262" s="35" t="s">
        <v>35512</v>
      </c>
      <c r="Q6262" s="35" t="s">
        <v>29721</v>
      </c>
      <c r="R6262" s="35" t="s">
        <v>29882</v>
      </c>
      <c r="S6262" s="35" t="s">
        <v>12814</v>
      </c>
      <c r="T6262" s="36" t="s">
        <v>794</v>
      </c>
      <c r="U6262" s="39" t="str">
        <f>_xlfn.CONCAT(Tabel4[[#This Row],[Personnr.]],"-",Tabel4[[#This Row],[Afdeling]],"-",Tabel4[[#This Row],[ASS_Status]])</f>
        <v>27498-8211-Aktiv ansættelse</v>
      </c>
    </row>
    <row r="6263" spans="13:21" x14ac:dyDescent="0.4">
      <c r="M6263" s="35" t="s">
        <v>12815</v>
      </c>
      <c r="N6263" s="35" t="s">
        <v>53137</v>
      </c>
      <c r="O6263" s="35" t="s">
        <v>12816</v>
      </c>
      <c r="P6263" s="35" t="s">
        <v>35513</v>
      </c>
      <c r="Q6263" s="35" t="s">
        <v>29721</v>
      </c>
      <c r="R6263" s="35" t="s">
        <v>29729</v>
      </c>
      <c r="S6263" s="35" t="s">
        <v>12817</v>
      </c>
      <c r="T6263" s="36" t="s">
        <v>550</v>
      </c>
      <c r="U6263" s="39" t="str">
        <f>_xlfn.CONCAT(Tabel4[[#This Row],[Personnr.]],"-",Tabel4[[#This Row],[Afdeling]],"-",Tabel4[[#This Row],[ASS_Status]])</f>
        <v>1616-3452-Aktiv ansættelse</v>
      </c>
    </row>
    <row r="6264" spans="13:21" ht="33.75" x14ac:dyDescent="0.4">
      <c r="M6264" s="35" t="s">
        <v>12818</v>
      </c>
      <c r="N6264" s="35" t="s">
        <v>53138</v>
      </c>
      <c r="O6264" s="35" t="s">
        <v>12819</v>
      </c>
      <c r="P6264" s="35" t="s">
        <v>35514</v>
      </c>
      <c r="Q6264" s="35" t="s">
        <v>29721</v>
      </c>
      <c r="R6264" s="35" t="s">
        <v>29956</v>
      </c>
      <c r="S6264" s="35" t="s">
        <v>12820</v>
      </c>
      <c r="T6264" s="36" t="s">
        <v>878</v>
      </c>
      <c r="U6264" s="39" t="str">
        <f>_xlfn.CONCAT(Tabel4[[#This Row],[Personnr.]],"-",Tabel4[[#This Row],[Afdeling]],"-",Tabel4[[#This Row],[ASS_Status]])</f>
        <v>6470-8690-Aktiv ansættelse</v>
      </c>
    </row>
    <row r="6265" spans="13:21" x14ac:dyDescent="0.4">
      <c r="M6265" s="35" t="s">
        <v>12821</v>
      </c>
      <c r="N6265" s="35" t="s">
        <v>53139</v>
      </c>
      <c r="O6265" s="35" t="s">
        <v>12822</v>
      </c>
      <c r="P6265" s="35" t="s">
        <v>35515</v>
      </c>
      <c r="Q6265" s="35" t="s">
        <v>29718</v>
      </c>
      <c r="R6265" s="35" t="s">
        <v>29722</v>
      </c>
      <c r="S6265" s="35" t="s">
        <v>12823</v>
      </c>
      <c r="T6265" s="36" t="s">
        <v>625</v>
      </c>
      <c r="U6265" s="39" t="str">
        <f>_xlfn.CONCAT(Tabel4[[#This Row],[Personnr.]],"-",Tabel4[[#This Row],[Afdeling]],"-",Tabel4[[#This Row],[ASS_Status]])</f>
        <v>17141-4647-Inactive - Payroll Eligible</v>
      </c>
    </row>
    <row r="6266" spans="13:21" x14ac:dyDescent="0.4">
      <c r="M6266" s="35" t="s">
        <v>12824</v>
      </c>
      <c r="N6266" s="35" t="s">
        <v>53140</v>
      </c>
      <c r="O6266" s="35" t="s">
        <v>12825</v>
      </c>
      <c r="P6266" s="35" t="s">
        <v>35516</v>
      </c>
      <c r="Q6266" s="35" t="s">
        <v>29721</v>
      </c>
      <c r="R6266" s="35" t="s">
        <v>29729</v>
      </c>
      <c r="S6266" s="35" t="s">
        <v>12826</v>
      </c>
      <c r="T6266" s="36" t="s">
        <v>592</v>
      </c>
      <c r="U6266" s="39" t="str">
        <f>_xlfn.CONCAT(Tabel4[[#This Row],[Personnr.]],"-",Tabel4[[#This Row],[Afdeling]],"-",Tabel4[[#This Row],[ASS_Status]])</f>
        <v>6471-4233-Aktiv ansættelse</v>
      </c>
    </row>
    <row r="6267" spans="13:21" x14ac:dyDescent="0.4">
      <c r="M6267" s="35" t="s">
        <v>12827</v>
      </c>
      <c r="N6267" s="35" t="s">
        <v>53141</v>
      </c>
      <c r="O6267" s="35" t="s">
        <v>12828</v>
      </c>
      <c r="P6267" s="35" t="s">
        <v>35517</v>
      </c>
      <c r="Q6267" s="35" t="s">
        <v>29718</v>
      </c>
      <c r="R6267" s="35" t="s">
        <v>29745</v>
      </c>
      <c r="S6267" s="35" t="s">
        <v>12829</v>
      </c>
      <c r="T6267" s="36" t="s">
        <v>448</v>
      </c>
      <c r="U6267" s="39" t="str">
        <f>_xlfn.CONCAT(Tabel4[[#This Row],[Personnr.]],"-",Tabel4[[#This Row],[Afdeling]],"-",Tabel4[[#This Row],[ASS_Status]])</f>
        <v>32146-3099-Inactive - Payroll Eligible</v>
      </c>
    </row>
    <row r="6268" spans="13:21" x14ac:dyDescent="0.4">
      <c r="M6268" s="35" t="s">
        <v>12827</v>
      </c>
      <c r="N6268" s="35"/>
      <c r="O6268" s="35"/>
      <c r="P6268" s="35" t="s">
        <v>35518</v>
      </c>
      <c r="Q6268" s="35" t="s">
        <v>29718</v>
      </c>
      <c r="R6268" s="35" t="s">
        <v>29745</v>
      </c>
      <c r="S6268" s="35" t="s">
        <v>12829</v>
      </c>
      <c r="T6268" s="36" t="s">
        <v>448</v>
      </c>
      <c r="U6268" s="39" t="str">
        <f>_xlfn.CONCAT(Tabel4[[#This Row],[Personnr.]],"-",Tabel4[[#This Row],[Afdeling]],"-",Tabel4[[#This Row],[ASS_Status]])</f>
        <v>-3099-Inactive - Payroll Eligible</v>
      </c>
    </row>
    <row r="6269" spans="13:21" x14ac:dyDescent="0.4">
      <c r="M6269" s="35" t="s">
        <v>12827</v>
      </c>
      <c r="N6269" s="35"/>
      <c r="O6269" s="35"/>
      <c r="P6269" s="35" t="s">
        <v>35519</v>
      </c>
      <c r="Q6269" s="35" t="s">
        <v>29718</v>
      </c>
      <c r="R6269" s="35" t="s">
        <v>29745</v>
      </c>
      <c r="S6269" s="35" t="s">
        <v>12829</v>
      </c>
      <c r="T6269" s="36" t="s">
        <v>726</v>
      </c>
      <c r="U6269" s="39" t="str">
        <f>_xlfn.CONCAT(Tabel4[[#This Row],[Personnr.]],"-",Tabel4[[#This Row],[Afdeling]],"-",Tabel4[[#This Row],[ASS_Status]])</f>
        <v>-6271-Inactive - Payroll Eligible</v>
      </c>
    </row>
    <row r="6270" spans="13:21" x14ac:dyDescent="0.4">
      <c r="M6270" s="35" t="s">
        <v>12827</v>
      </c>
      <c r="N6270" s="35"/>
      <c r="O6270" s="35"/>
      <c r="P6270" s="35" t="s">
        <v>35520</v>
      </c>
      <c r="Q6270" s="35" t="s">
        <v>29718</v>
      </c>
      <c r="R6270" s="35" t="s">
        <v>29745</v>
      </c>
      <c r="S6270" s="35" t="s">
        <v>12829</v>
      </c>
      <c r="T6270" s="36" t="s">
        <v>726</v>
      </c>
      <c r="U6270" s="39" t="str">
        <f>_xlfn.CONCAT(Tabel4[[#This Row],[Personnr.]],"-",Tabel4[[#This Row],[Afdeling]],"-",Tabel4[[#This Row],[ASS_Status]])</f>
        <v>-6271-Inactive - Payroll Eligible</v>
      </c>
    </row>
    <row r="6271" spans="13:21" x14ac:dyDescent="0.4">
      <c r="M6271" s="35" t="s">
        <v>12827</v>
      </c>
      <c r="N6271" s="35"/>
      <c r="O6271" s="35"/>
      <c r="P6271" s="35" t="s">
        <v>43332</v>
      </c>
      <c r="Q6271" s="35" t="s">
        <v>29718</v>
      </c>
      <c r="R6271" s="35" t="s">
        <v>29745</v>
      </c>
      <c r="S6271" s="35" t="s">
        <v>12829</v>
      </c>
      <c r="T6271" s="36" t="s">
        <v>726</v>
      </c>
      <c r="U6271" s="39" t="str">
        <f>_xlfn.CONCAT(Tabel4[[#This Row],[Personnr.]],"-",Tabel4[[#This Row],[Afdeling]],"-",Tabel4[[#This Row],[ASS_Status]])</f>
        <v>-6271-Inactive - Payroll Eligible</v>
      </c>
    </row>
    <row r="6272" spans="13:21" x14ac:dyDescent="0.4">
      <c r="M6272" s="35" t="s">
        <v>12830</v>
      </c>
      <c r="N6272" s="35" t="s">
        <v>53142</v>
      </c>
      <c r="O6272" s="35" t="s">
        <v>12831</v>
      </c>
      <c r="P6272" s="35" t="s">
        <v>35521</v>
      </c>
      <c r="Q6272" s="35" t="s">
        <v>29718</v>
      </c>
      <c r="R6272" s="35" t="s">
        <v>29761</v>
      </c>
      <c r="S6272" s="35" t="s">
        <v>12832</v>
      </c>
      <c r="T6272" s="36" t="s">
        <v>615</v>
      </c>
      <c r="U6272" s="39" t="str">
        <f>_xlfn.CONCAT(Tabel4[[#This Row],[Personnr.]],"-",Tabel4[[#This Row],[Afdeling]],"-",Tabel4[[#This Row],[ASS_Status]])</f>
        <v>34103-4615-Inactive - Payroll Eligible</v>
      </c>
    </row>
    <row r="6273" spans="13:21" ht="33.75" x14ac:dyDescent="0.4">
      <c r="M6273" s="35" t="s">
        <v>12833</v>
      </c>
      <c r="N6273" s="35" t="s">
        <v>53143</v>
      </c>
      <c r="O6273" s="35" t="s">
        <v>12834</v>
      </c>
      <c r="P6273" s="35" t="s">
        <v>35522</v>
      </c>
      <c r="Q6273" s="35" t="s">
        <v>29718</v>
      </c>
      <c r="R6273" s="35" t="s">
        <v>29745</v>
      </c>
      <c r="S6273" s="35" t="s">
        <v>12835</v>
      </c>
      <c r="T6273" s="36" t="s">
        <v>587</v>
      </c>
      <c r="U6273" s="39" t="str">
        <f>_xlfn.CONCAT(Tabel4[[#This Row],[Personnr.]],"-",Tabel4[[#This Row],[Afdeling]],"-",Tabel4[[#This Row],[ASS_Status]])</f>
        <v>32520-4201-Inactive - Payroll Eligible</v>
      </c>
    </row>
    <row r="6274" spans="13:21" ht="33.75" x14ac:dyDescent="0.4">
      <c r="M6274" s="35" t="s">
        <v>12833</v>
      </c>
      <c r="N6274" s="35"/>
      <c r="O6274" s="35"/>
      <c r="P6274" s="35" t="s">
        <v>35523</v>
      </c>
      <c r="Q6274" s="35" t="s">
        <v>29721</v>
      </c>
      <c r="R6274" s="35" t="s">
        <v>29748</v>
      </c>
      <c r="S6274" s="35" t="s">
        <v>12835</v>
      </c>
      <c r="T6274" s="36" t="s">
        <v>583</v>
      </c>
      <c r="U6274" s="39" t="str">
        <f>_xlfn.CONCAT(Tabel4[[#This Row],[Personnr.]],"-",Tabel4[[#This Row],[Afdeling]],"-",Tabel4[[#This Row],[ASS_Status]])</f>
        <v>-4160-Aktiv ansættelse</v>
      </c>
    </row>
    <row r="6275" spans="13:21" x14ac:dyDescent="0.4">
      <c r="M6275" s="35" t="s">
        <v>44882</v>
      </c>
      <c r="N6275" s="35" t="s">
        <v>53144</v>
      </c>
      <c r="O6275" s="35" t="s">
        <v>44883</v>
      </c>
      <c r="P6275" s="35" t="s">
        <v>43333</v>
      </c>
      <c r="Q6275" s="35" t="s">
        <v>29718</v>
      </c>
      <c r="R6275" s="35" t="s">
        <v>29761</v>
      </c>
      <c r="S6275" s="35" t="s">
        <v>43334</v>
      </c>
      <c r="T6275" s="36" t="s">
        <v>245</v>
      </c>
      <c r="U6275" s="39" t="str">
        <f>_xlfn.CONCAT(Tabel4[[#This Row],[Personnr.]],"-",Tabel4[[#This Row],[Afdeling]],"-",Tabel4[[#This Row],[ASS_Status]])</f>
        <v>36324-2516-Inactive - Payroll Eligible</v>
      </c>
    </row>
    <row r="6276" spans="13:21" x14ac:dyDescent="0.4">
      <c r="M6276" s="35" t="s">
        <v>53145</v>
      </c>
      <c r="N6276" s="35" t="s">
        <v>53146</v>
      </c>
      <c r="O6276" s="35" t="s">
        <v>53147</v>
      </c>
      <c r="P6276" s="35" t="s">
        <v>53148</v>
      </c>
      <c r="Q6276" s="35" t="s">
        <v>29718</v>
      </c>
      <c r="R6276" s="35" t="s">
        <v>29745</v>
      </c>
      <c r="S6276" s="35" t="s">
        <v>53149</v>
      </c>
      <c r="T6276" s="36" t="s">
        <v>39</v>
      </c>
      <c r="U6276" s="39" t="str">
        <f>_xlfn.CONCAT(Tabel4[[#This Row],[Personnr.]],"-",Tabel4[[#This Row],[Afdeling]],"-",Tabel4[[#This Row],[ASS_Status]])</f>
        <v>36970-0132-Inactive - Payroll Eligible</v>
      </c>
    </row>
    <row r="6277" spans="13:21" x14ac:dyDescent="0.4">
      <c r="M6277" s="35" t="s">
        <v>12836</v>
      </c>
      <c r="N6277" s="35" t="s">
        <v>53150</v>
      </c>
      <c r="O6277" s="35" t="s">
        <v>12837</v>
      </c>
      <c r="P6277" s="35" t="s">
        <v>35524</v>
      </c>
      <c r="Q6277" s="35" t="s">
        <v>29718</v>
      </c>
      <c r="R6277" s="35" t="s">
        <v>29745</v>
      </c>
      <c r="S6277" s="35" t="s">
        <v>12838</v>
      </c>
      <c r="T6277" s="36" t="s">
        <v>85</v>
      </c>
      <c r="U6277" s="39" t="str">
        <f>_xlfn.CONCAT(Tabel4[[#This Row],[Personnr.]],"-",Tabel4[[#This Row],[Afdeling]],"-",Tabel4[[#This Row],[ASS_Status]])</f>
        <v>32264-1118-Inactive - Payroll Eligible</v>
      </c>
    </row>
    <row r="6278" spans="13:21" x14ac:dyDescent="0.4">
      <c r="M6278" s="35" t="s">
        <v>12836</v>
      </c>
      <c r="N6278" s="35"/>
      <c r="O6278" s="35"/>
      <c r="P6278" s="35" t="s">
        <v>35525</v>
      </c>
      <c r="Q6278" s="35" t="s">
        <v>29718</v>
      </c>
      <c r="R6278" s="35" t="s">
        <v>29745</v>
      </c>
      <c r="S6278" s="35" t="s">
        <v>12838</v>
      </c>
      <c r="T6278" s="36" t="s">
        <v>85</v>
      </c>
      <c r="U6278" s="39" t="str">
        <f>_xlfn.CONCAT(Tabel4[[#This Row],[Personnr.]],"-",Tabel4[[#This Row],[Afdeling]],"-",Tabel4[[#This Row],[ASS_Status]])</f>
        <v>-1118-Inactive - Payroll Eligible</v>
      </c>
    </row>
    <row r="6279" spans="13:21" x14ac:dyDescent="0.4">
      <c r="M6279" s="35" t="s">
        <v>28091</v>
      </c>
      <c r="N6279" s="35" t="s">
        <v>53151</v>
      </c>
      <c r="O6279" s="35" t="s">
        <v>28092</v>
      </c>
      <c r="P6279" s="35" t="s">
        <v>35526</v>
      </c>
      <c r="Q6279" s="35" t="s">
        <v>29718</v>
      </c>
      <c r="R6279" s="35" t="s">
        <v>30191</v>
      </c>
      <c r="S6279" s="35" t="s">
        <v>28093</v>
      </c>
      <c r="T6279" s="36" t="s">
        <v>819</v>
      </c>
      <c r="U6279" s="39" t="str">
        <f>_xlfn.CONCAT(Tabel4[[#This Row],[Personnr.]],"-",Tabel4[[#This Row],[Afdeling]],"-",Tabel4[[#This Row],[ASS_Status]])</f>
        <v>34333-8350-Inactive - Payroll Eligible</v>
      </c>
    </row>
    <row r="6280" spans="13:21" x14ac:dyDescent="0.4">
      <c r="M6280" s="35" t="s">
        <v>12839</v>
      </c>
      <c r="N6280" s="35" t="s">
        <v>53152</v>
      </c>
      <c r="O6280" s="35" t="s">
        <v>12840</v>
      </c>
      <c r="P6280" s="35" t="s">
        <v>35527</v>
      </c>
      <c r="Q6280" s="35" t="s">
        <v>29718</v>
      </c>
      <c r="R6280" s="35" t="s">
        <v>29754</v>
      </c>
      <c r="S6280" s="35" t="s">
        <v>12841</v>
      </c>
      <c r="T6280" s="36" t="s">
        <v>821</v>
      </c>
      <c r="U6280" s="39" t="str">
        <f>_xlfn.CONCAT(Tabel4[[#This Row],[Personnr.]],"-",Tabel4[[#This Row],[Afdeling]],"-",Tabel4[[#This Row],[ASS_Status]])</f>
        <v>32111-8370-Inactive - Payroll Eligible</v>
      </c>
    </row>
    <row r="6281" spans="13:21" ht="33.75" x14ac:dyDescent="0.4">
      <c r="M6281" s="35" t="s">
        <v>12842</v>
      </c>
      <c r="N6281" s="35" t="s">
        <v>53153</v>
      </c>
      <c r="O6281" s="35" t="s">
        <v>12843</v>
      </c>
      <c r="P6281" s="35" t="s">
        <v>35528</v>
      </c>
      <c r="Q6281" s="35" t="s">
        <v>29718</v>
      </c>
      <c r="R6281" s="35" t="s">
        <v>29754</v>
      </c>
      <c r="S6281" s="35" t="s">
        <v>12844</v>
      </c>
      <c r="T6281" s="36" t="s">
        <v>758</v>
      </c>
      <c r="U6281" s="39" t="str">
        <f>_xlfn.CONCAT(Tabel4[[#This Row],[Personnr.]],"-",Tabel4[[#This Row],[Afdeling]],"-",Tabel4[[#This Row],[ASS_Status]])</f>
        <v>28480-7720-Inactive - Payroll Eligible</v>
      </c>
    </row>
    <row r="6282" spans="13:21" ht="33.75" x14ac:dyDescent="0.4">
      <c r="M6282" s="35" t="s">
        <v>12842</v>
      </c>
      <c r="N6282" s="35"/>
      <c r="O6282" s="35"/>
      <c r="P6282" s="35" t="s">
        <v>35529</v>
      </c>
      <c r="Q6282" s="35" t="s">
        <v>29718</v>
      </c>
      <c r="R6282" s="35" t="s">
        <v>29754</v>
      </c>
      <c r="S6282" s="35" t="s">
        <v>12844</v>
      </c>
      <c r="T6282" s="36" t="s">
        <v>819</v>
      </c>
      <c r="U6282" s="39" t="str">
        <f>_xlfn.CONCAT(Tabel4[[#This Row],[Personnr.]],"-",Tabel4[[#This Row],[Afdeling]],"-",Tabel4[[#This Row],[ASS_Status]])</f>
        <v>-8350-Inactive - Payroll Eligible</v>
      </c>
    </row>
    <row r="6283" spans="13:21" x14ac:dyDescent="0.4">
      <c r="M6283" s="35" t="s">
        <v>12845</v>
      </c>
      <c r="N6283" s="35" t="s">
        <v>53154</v>
      </c>
      <c r="O6283" s="35" t="s">
        <v>12846</v>
      </c>
      <c r="P6283" s="35" t="s">
        <v>35530</v>
      </c>
      <c r="Q6283" s="35" t="s">
        <v>29718</v>
      </c>
      <c r="R6283" s="35" t="s">
        <v>29761</v>
      </c>
      <c r="S6283" s="35" t="s">
        <v>12847</v>
      </c>
      <c r="T6283" s="36" t="s">
        <v>546</v>
      </c>
      <c r="U6283" s="39" t="str">
        <f>_xlfn.CONCAT(Tabel4[[#This Row],[Personnr.]],"-",Tabel4[[#This Row],[Afdeling]],"-",Tabel4[[#This Row],[ASS_Status]])</f>
        <v>31328-3444-Inactive - Payroll Eligible</v>
      </c>
    </row>
    <row r="6284" spans="13:21" ht="33.75" x14ac:dyDescent="0.4">
      <c r="M6284" s="35" t="s">
        <v>12848</v>
      </c>
      <c r="N6284" s="35" t="s">
        <v>53155</v>
      </c>
      <c r="O6284" s="35" t="s">
        <v>12849</v>
      </c>
      <c r="P6284" s="35" t="s">
        <v>35531</v>
      </c>
      <c r="Q6284" s="35" t="s">
        <v>29718</v>
      </c>
      <c r="R6284" s="35" t="s">
        <v>29761</v>
      </c>
      <c r="S6284" s="35" t="s">
        <v>12850</v>
      </c>
      <c r="T6284" s="36" t="s">
        <v>622</v>
      </c>
      <c r="U6284" s="39" t="str">
        <f>_xlfn.CONCAT(Tabel4[[#This Row],[Personnr.]],"-",Tabel4[[#This Row],[Afdeling]],"-",Tabel4[[#This Row],[ASS_Status]])</f>
        <v>33154-4635-Inactive - Payroll Eligible</v>
      </c>
    </row>
    <row r="6285" spans="13:21" ht="33.75" x14ac:dyDescent="0.4">
      <c r="M6285" s="35" t="s">
        <v>12851</v>
      </c>
      <c r="N6285" s="35" t="s">
        <v>53156</v>
      </c>
      <c r="O6285" s="35" t="s">
        <v>12852</v>
      </c>
      <c r="P6285" s="35" t="s">
        <v>35532</v>
      </c>
      <c r="Q6285" s="35" t="s">
        <v>29718</v>
      </c>
      <c r="R6285" s="35" t="s">
        <v>29745</v>
      </c>
      <c r="S6285" s="35" t="s">
        <v>12853</v>
      </c>
      <c r="T6285" s="36" t="s">
        <v>587</v>
      </c>
      <c r="U6285" s="39" t="str">
        <f>_xlfn.CONCAT(Tabel4[[#This Row],[Personnr.]],"-",Tabel4[[#This Row],[Afdeling]],"-",Tabel4[[#This Row],[ASS_Status]])</f>
        <v>30878-4201-Inactive - Payroll Eligible</v>
      </c>
    </row>
    <row r="6286" spans="13:21" x14ac:dyDescent="0.4">
      <c r="M6286" s="35" t="s">
        <v>12854</v>
      </c>
      <c r="N6286" s="35" t="s">
        <v>53157</v>
      </c>
      <c r="O6286" s="35" t="s">
        <v>12855</v>
      </c>
      <c r="P6286" s="35" t="s">
        <v>35533</v>
      </c>
      <c r="Q6286" s="35" t="s">
        <v>29721</v>
      </c>
      <c r="R6286" s="35" t="s">
        <v>29754</v>
      </c>
      <c r="S6286" s="35" t="s">
        <v>12856</v>
      </c>
      <c r="T6286" s="36" t="s">
        <v>312</v>
      </c>
      <c r="U6286" s="39" t="str">
        <f>_xlfn.CONCAT(Tabel4[[#This Row],[Personnr.]],"-",Tabel4[[#This Row],[Afdeling]],"-",Tabel4[[#This Row],[ASS_Status]])</f>
        <v>33057-2758-Aktiv ansættelse</v>
      </c>
    </row>
    <row r="6287" spans="13:21" x14ac:dyDescent="0.4">
      <c r="M6287" s="35" t="s">
        <v>35534</v>
      </c>
      <c r="N6287" s="35" t="s">
        <v>53158</v>
      </c>
      <c r="O6287" s="35" t="s">
        <v>35535</v>
      </c>
      <c r="P6287" s="35" t="s">
        <v>35536</v>
      </c>
      <c r="Q6287" s="35" t="s">
        <v>29721</v>
      </c>
      <c r="R6287" s="35" t="s">
        <v>29761</v>
      </c>
      <c r="S6287" s="35" t="s">
        <v>35537</v>
      </c>
      <c r="T6287" s="36" t="s">
        <v>611</v>
      </c>
      <c r="U6287" s="39" t="str">
        <f>_xlfn.CONCAT(Tabel4[[#This Row],[Personnr.]],"-",Tabel4[[#This Row],[Afdeling]],"-",Tabel4[[#This Row],[ASS_Status]])</f>
        <v>35433-4291-Aktiv ansættelse</v>
      </c>
    </row>
    <row r="6288" spans="13:21" x14ac:dyDescent="0.4">
      <c r="M6288" s="35" t="s">
        <v>53159</v>
      </c>
      <c r="N6288" s="35" t="s">
        <v>53160</v>
      </c>
      <c r="O6288" s="35" t="s">
        <v>53161</v>
      </c>
      <c r="P6288" s="35" t="s">
        <v>53162</v>
      </c>
      <c r="Q6288" s="35" t="s">
        <v>29718</v>
      </c>
      <c r="R6288" s="35" t="s">
        <v>29754</v>
      </c>
      <c r="S6288" s="35" t="s">
        <v>53163</v>
      </c>
      <c r="T6288" s="36" t="s">
        <v>108</v>
      </c>
      <c r="U6288" s="39" t="str">
        <f>_xlfn.CONCAT(Tabel4[[#This Row],[Personnr.]],"-",Tabel4[[#This Row],[Afdeling]],"-",Tabel4[[#This Row],[ASS_Status]])</f>
        <v>36499-1212-Inactive - Payroll Eligible</v>
      </c>
    </row>
    <row r="6289" spans="13:21" ht="33.75" x14ac:dyDescent="0.4">
      <c r="M6289" s="35" t="s">
        <v>44884</v>
      </c>
      <c r="N6289" s="35" t="s">
        <v>53164</v>
      </c>
      <c r="O6289" s="35" t="s">
        <v>44885</v>
      </c>
      <c r="P6289" s="35" t="s">
        <v>43335</v>
      </c>
      <c r="Q6289" s="35" t="s">
        <v>29718</v>
      </c>
      <c r="R6289" s="35" t="s">
        <v>29754</v>
      </c>
      <c r="S6289" s="35" t="s">
        <v>43336</v>
      </c>
      <c r="T6289" s="36" t="s">
        <v>306</v>
      </c>
      <c r="U6289" s="39" t="str">
        <f>_xlfn.CONCAT(Tabel4[[#This Row],[Personnr.]],"-",Tabel4[[#This Row],[Afdeling]],"-",Tabel4[[#This Row],[ASS_Status]])</f>
        <v>36387-2745-Inactive - Payroll Eligible</v>
      </c>
    </row>
    <row r="6290" spans="13:21" ht="33.75" x14ac:dyDescent="0.4">
      <c r="M6290" s="35" t="s">
        <v>44884</v>
      </c>
      <c r="N6290" s="35"/>
      <c r="O6290" s="35"/>
      <c r="P6290" s="35" t="s">
        <v>53165</v>
      </c>
      <c r="Q6290" s="35" t="s">
        <v>29718</v>
      </c>
      <c r="R6290" s="35" t="s">
        <v>29754</v>
      </c>
      <c r="S6290" s="35" t="s">
        <v>43336</v>
      </c>
      <c r="T6290" s="36" t="s">
        <v>306</v>
      </c>
      <c r="U6290" s="39" t="str">
        <f>_xlfn.CONCAT(Tabel4[[#This Row],[Personnr.]],"-",Tabel4[[#This Row],[Afdeling]],"-",Tabel4[[#This Row],[ASS_Status]])</f>
        <v>-2745-Inactive - Payroll Eligible</v>
      </c>
    </row>
    <row r="6291" spans="13:21" ht="33.75" x14ac:dyDescent="0.4">
      <c r="M6291" s="35" t="s">
        <v>44884</v>
      </c>
      <c r="N6291" s="35"/>
      <c r="O6291" s="35"/>
      <c r="P6291" s="35" t="s">
        <v>53166</v>
      </c>
      <c r="Q6291" s="35" t="s">
        <v>29718</v>
      </c>
      <c r="R6291" s="35" t="s">
        <v>29754</v>
      </c>
      <c r="S6291" s="35" t="s">
        <v>43336</v>
      </c>
      <c r="T6291" s="36" t="s">
        <v>306</v>
      </c>
      <c r="U6291" s="39" t="str">
        <f>_xlfn.CONCAT(Tabel4[[#This Row],[Personnr.]],"-",Tabel4[[#This Row],[Afdeling]],"-",Tabel4[[#This Row],[ASS_Status]])</f>
        <v>-2745-Inactive - Payroll Eligible</v>
      </c>
    </row>
    <row r="6292" spans="13:21" ht="33.75" x14ac:dyDescent="0.4">
      <c r="M6292" s="35" t="s">
        <v>28094</v>
      </c>
      <c r="N6292" s="35" t="s">
        <v>53167</v>
      </c>
      <c r="O6292" s="35" t="s">
        <v>28095</v>
      </c>
      <c r="P6292" s="35" t="s">
        <v>35538</v>
      </c>
      <c r="Q6292" s="35" t="s">
        <v>29718</v>
      </c>
      <c r="R6292" s="35" t="s">
        <v>29745</v>
      </c>
      <c r="S6292" s="35" t="s">
        <v>28096</v>
      </c>
      <c r="T6292" s="36" t="s">
        <v>39</v>
      </c>
      <c r="U6292" s="39" t="str">
        <f>_xlfn.CONCAT(Tabel4[[#This Row],[Personnr.]],"-",Tabel4[[#This Row],[Afdeling]],"-",Tabel4[[#This Row],[ASS_Status]])</f>
        <v>34815-0132-Inactive - Payroll Eligible</v>
      </c>
    </row>
    <row r="6293" spans="13:21" ht="33.75" x14ac:dyDescent="0.4">
      <c r="M6293" s="35" t="s">
        <v>28094</v>
      </c>
      <c r="N6293" s="35"/>
      <c r="O6293" s="35"/>
      <c r="P6293" s="35" t="s">
        <v>43337</v>
      </c>
      <c r="Q6293" s="35" t="s">
        <v>29718</v>
      </c>
      <c r="R6293" s="35" t="s">
        <v>29745</v>
      </c>
      <c r="S6293" s="35" t="s">
        <v>28096</v>
      </c>
      <c r="T6293" s="36" t="s">
        <v>39</v>
      </c>
      <c r="U6293" s="39" t="str">
        <f>_xlfn.CONCAT(Tabel4[[#This Row],[Personnr.]],"-",Tabel4[[#This Row],[Afdeling]],"-",Tabel4[[#This Row],[ASS_Status]])</f>
        <v>-0132-Inactive - Payroll Eligible</v>
      </c>
    </row>
    <row r="6294" spans="13:21" ht="33.75" x14ac:dyDescent="0.4">
      <c r="M6294" s="35" t="s">
        <v>28094</v>
      </c>
      <c r="N6294" s="35"/>
      <c r="O6294" s="35"/>
      <c r="P6294" s="35" t="s">
        <v>53168</v>
      </c>
      <c r="Q6294" s="35" t="s">
        <v>29718</v>
      </c>
      <c r="R6294" s="35" t="s">
        <v>29745</v>
      </c>
      <c r="S6294" s="35" t="s">
        <v>28096</v>
      </c>
      <c r="T6294" s="36" t="s">
        <v>39</v>
      </c>
      <c r="U6294" s="39" t="str">
        <f>_xlfn.CONCAT(Tabel4[[#This Row],[Personnr.]],"-",Tabel4[[#This Row],[Afdeling]],"-",Tabel4[[#This Row],[ASS_Status]])</f>
        <v>-0132-Inactive - Payroll Eligible</v>
      </c>
    </row>
    <row r="6295" spans="13:21" ht="33.75" x14ac:dyDescent="0.4">
      <c r="M6295" s="35" t="s">
        <v>53169</v>
      </c>
      <c r="N6295" s="35" t="s">
        <v>53170</v>
      </c>
      <c r="O6295" s="35" t="s">
        <v>53171</v>
      </c>
      <c r="P6295" s="35" t="s">
        <v>53172</v>
      </c>
      <c r="Q6295" s="35" t="s">
        <v>29718</v>
      </c>
      <c r="R6295" s="35" t="s">
        <v>29745</v>
      </c>
      <c r="S6295" s="35" t="s">
        <v>53173</v>
      </c>
      <c r="T6295" s="36" t="s">
        <v>39</v>
      </c>
      <c r="U6295" s="39" t="str">
        <f>_xlfn.CONCAT(Tabel4[[#This Row],[Personnr.]],"-",Tabel4[[#This Row],[Afdeling]],"-",Tabel4[[#This Row],[ASS_Status]])</f>
        <v>36988-0132-Inactive - Payroll Eligible</v>
      </c>
    </row>
    <row r="6296" spans="13:21" x14ac:dyDescent="0.4">
      <c r="M6296" s="35" t="s">
        <v>12857</v>
      </c>
      <c r="N6296" s="35" t="s">
        <v>53174</v>
      </c>
      <c r="O6296" s="35" t="s">
        <v>12858</v>
      </c>
      <c r="P6296" s="35" t="s">
        <v>35539</v>
      </c>
      <c r="Q6296" s="35" t="s">
        <v>29721</v>
      </c>
      <c r="R6296" s="35" t="s">
        <v>35191</v>
      </c>
      <c r="S6296" s="35" t="s">
        <v>1954</v>
      </c>
      <c r="T6296" s="36" t="s">
        <v>794</v>
      </c>
      <c r="U6296" s="39" t="str">
        <f>_xlfn.CONCAT(Tabel4[[#This Row],[Personnr.]],"-",Tabel4[[#This Row],[Afdeling]],"-",Tabel4[[#This Row],[ASS_Status]])</f>
        <v>23103-8211-Aktiv ansættelse</v>
      </c>
    </row>
    <row r="6297" spans="13:21" x14ac:dyDescent="0.4">
      <c r="M6297" s="35" t="s">
        <v>12859</v>
      </c>
      <c r="N6297" s="35" t="s">
        <v>53175</v>
      </c>
      <c r="O6297" s="35" t="s">
        <v>12860</v>
      </c>
      <c r="P6297" s="35" t="s">
        <v>35540</v>
      </c>
      <c r="Q6297" s="35" t="s">
        <v>29721</v>
      </c>
      <c r="R6297" s="35" t="s">
        <v>29817</v>
      </c>
      <c r="S6297" s="35" t="s">
        <v>12861</v>
      </c>
      <c r="T6297" s="36" t="s">
        <v>188</v>
      </c>
      <c r="U6297" s="39" t="str">
        <f>_xlfn.CONCAT(Tabel4[[#This Row],[Personnr.]],"-",Tabel4[[#This Row],[Afdeling]],"-",Tabel4[[#This Row],[ASS_Status]])</f>
        <v>3594-2405-Aktiv ansættelse</v>
      </c>
    </row>
    <row r="6298" spans="13:21" x14ac:dyDescent="0.4">
      <c r="M6298" s="35" t="s">
        <v>12862</v>
      </c>
      <c r="N6298" s="35" t="s">
        <v>53176</v>
      </c>
      <c r="O6298" s="35" t="s">
        <v>12863</v>
      </c>
      <c r="P6298" s="35" t="s">
        <v>35541</v>
      </c>
      <c r="Q6298" s="35" t="s">
        <v>29718</v>
      </c>
      <c r="R6298" s="35" t="s">
        <v>29729</v>
      </c>
      <c r="S6298" s="35" t="s">
        <v>12864</v>
      </c>
      <c r="T6298" s="36" t="s">
        <v>724</v>
      </c>
      <c r="U6298" s="39" t="str">
        <f>_xlfn.CONCAT(Tabel4[[#This Row],[Personnr.]],"-",Tabel4[[#This Row],[Afdeling]],"-",Tabel4[[#This Row],[ASS_Status]])</f>
        <v>18818-6255-Inactive - Payroll Eligible</v>
      </c>
    </row>
    <row r="6299" spans="13:21" x14ac:dyDescent="0.4">
      <c r="M6299" s="35" t="s">
        <v>12865</v>
      </c>
      <c r="N6299" s="35" t="s">
        <v>53177</v>
      </c>
      <c r="O6299" s="35" t="s">
        <v>12866</v>
      </c>
      <c r="P6299" s="35" t="s">
        <v>35542</v>
      </c>
      <c r="Q6299" s="35" t="s">
        <v>29718</v>
      </c>
      <c r="R6299" s="35" t="s">
        <v>29844</v>
      </c>
      <c r="S6299" s="35" t="s">
        <v>12867</v>
      </c>
      <c r="T6299" s="36" t="s">
        <v>866</v>
      </c>
      <c r="U6299" s="39" t="str">
        <f>_xlfn.CONCAT(Tabel4[[#This Row],[Personnr.]],"-",Tabel4[[#This Row],[Afdeling]],"-",Tabel4[[#This Row],[ASS_Status]])</f>
        <v>31376-8645-Inactive - Payroll Eligible</v>
      </c>
    </row>
    <row r="6300" spans="13:21" x14ac:dyDescent="0.4">
      <c r="M6300" s="35" t="s">
        <v>12868</v>
      </c>
      <c r="N6300" s="35" t="s">
        <v>53178</v>
      </c>
      <c r="O6300" s="35" t="s">
        <v>12869</v>
      </c>
      <c r="P6300" s="35" t="s">
        <v>35543</v>
      </c>
      <c r="Q6300" s="35" t="s">
        <v>29721</v>
      </c>
      <c r="R6300" s="35" t="s">
        <v>29780</v>
      </c>
      <c r="S6300" s="35" t="s">
        <v>12870</v>
      </c>
      <c r="T6300" s="36" t="s">
        <v>642</v>
      </c>
      <c r="U6300" s="39" t="str">
        <f>_xlfn.CONCAT(Tabel4[[#This Row],[Personnr.]],"-",Tabel4[[#This Row],[Afdeling]],"-",Tabel4[[#This Row],[ASS_Status]])</f>
        <v>15432-4755-Aktiv ansættelse</v>
      </c>
    </row>
    <row r="6301" spans="13:21" x14ac:dyDescent="0.4">
      <c r="M6301" s="35" t="s">
        <v>12871</v>
      </c>
      <c r="N6301" s="35" t="s">
        <v>53179</v>
      </c>
      <c r="O6301" s="35" t="s">
        <v>12872</v>
      </c>
      <c r="P6301" s="35" t="s">
        <v>35544</v>
      </c>
      <c r="Q6301" s="35" t="s">
        <v>29721</v>
      </c>
      <c r="R6301" s="35" t="s">
        <v>29729</v>
      </c>
      <c r="S6301" s="35" t="s">
        <v>12873</v>
      </c>
      <c r="T6301" s="36" t="s">
        <v>585</v>
      </c>
      <c r="U6301" s="39" t="str">
        <f>_xlfn.CONCAT(Tabel4[[#This Row],[Personnr.]],"-",Tabel4[[#This Row],[Afdeling]],"-",Tabel4[[#This Row],[ASS_Status]])</f>
        <v>2029-4192-Aktiv ansættelse</v>
      </c>
    </row>
    <row r="6302" spans="13:21" x14ac:dyDescent="0.4">
      <c r="M6302" s="35" t="s">
        <v>12874</v>
      </c>
      <c r="N6302" s="35" t="s">
        <v>53180</v>
      </c>
      <c r="O6302" s="35" t="s">
        <v>12875</v>
      </c>
      <c r="P6302" s="35" t="s">
        <v>35545</v>
      </c>
      <c r="Q6302" s="35" t="s">
        <v>29721</v>
      </c>
      <c r="R6302" s="35" t="s">
        <v>29722</v>
      </c>
      <c r="S6302" s="35" t="s">
        <v>12876</v>
      </c>
      <c r="T6302" s="36" t="s">
        <v>306</v>
      </c>
      <c r="U6302" s="39" t="str">
        <f>_xlfn.CONCAT(Tabel4[[#This Row],[Personnr.]],"-",Tabel4[[#This Row],[Afdeling]],"-",Tabel4[[#This Row],[ASS_Status]])</f>
        <v>34112-2745-Aktiv ansættelse</v>
      </c>
    </row>
    <row r="6303" spans="13:21" x14ac:dyDescent="0.4">
      <c r="M6303" s="35" t="s">
        <v>12877</v>
      </c>
      <c r="N6303" s="35"/>
      <c r="O6303" s="35" t="s">
        <v>12878</v>
      </c>
      <c r="P6303" s="35" t="s">
        <v>35546</v>
      </c>
      <c r="Q6303" s="35" t="s">
        <v>29721</v>
      </c>
      <c r="R6303" s="35" t="s">
        <v>30559</v>
      </c>
      <c r="S6303" s="35" t="s">
        <v>12879</v>
      </c>
      <c r="T6303" s="36" t="s">
        <v>184</v>
      </c>
      <c r="U6303" s="39" t="str">
        <f>_xlfn.CONCAT(Tabel4[[#This Row],[Personnr.]],"-",Tabel4[[#This Row],[Afdeling]],"-",Tabel4[[#This Row],[ASS_Status]])</f>
        <v>27110-2385-Aktiv ansættelse</v>
      </c>
    </row>
    <row r="6304" spans="13:21" ht="33.75" x14ac:dyDescent="0.4">
      <c r="M6304" s="35" t="s">
        <v>12880</v>
      </c>
      <c r="N6304" s="35" t="s">
        <v>53181</v>
      </c>
      <c r="O6304" s="35" t="s">
        <v>12881</v>
      </c>
      <c r="P6304" s="35" t="s">
        <v>35547</v>
      </c>
      <c r="Q6304" s="35" t="s">
        <v>29721</v>
      </c>
      <c r="R6304" s="35" t="s">
        <v>29722</v>
      </c>
      <c r="S6304" s="35" t="s">
        <v>12882</v>
      </c>
      <c r="T6304" s="36" t="s">
        <v>616</v>
      </c>
      <c r="U6304" s="39" t="str">
        <f>_xlfn.CONCAT(Tabel4[[#This Row],[Personnr.]],"-",Tabel4[[#This Row],[Afdeling]],"-",Tabel4[[#This Row],[ASS_Status]])</f>
        <v>2047-4620-Aktiv ansættelse</v>
      </c>
    </row>
    <row r="6305" spans="13:21" x14ac:dyDescent="0.4">
      <c r="M6305" s="35" t="s">
        <v>53182</v>
      </c>
      <c r="N6305" s="35" t="s">
        <v>53183</v>
      </c>
      <c r="O6305" s="35" t="s">
        <v>53184</v>
      </c>
      <c r="P6305" s="35" t="s">
        <v>53185</v>
      </c>
      <c r="Q6305" s="35" t="s">
        <v>29721</v>
      </c>
      <c r="R6305" s="35" t="s">
        <v>31079</v>
      </c>
      <c r="S6305" s="35" t="s">
        <v>53186</v>
      </c>
      <c r="T6305" s="36" t="s">
        <v>837</v>
      </c>
      <c r="U6305" s="39" t="str">
        <f>_xlfn.CONCAT(Tabel4[[#This Row],[Personnr.]],"-",Tabel4[[#This Row],[Afdeling]],"-",Tabel4[[#This Row],[ASS_Status]])</f>
        <v>36520-8532-Aktiv ansættelse</v>
      </c>
    </row>
    <row r="6306" spans="13:21" x14ac:dyDescent="0.4">
      <c r="M6306" s="35" t="s">
        <v>12883</v>
      </c>
      <c r="N6306" s="35" t="s">
        <v>53187</v>
      </c>
      <c r="O6306" s="35" t="s">
        <v>12884</v>
      </c>
      <c r="P6306" s="35" t="s">
        <v>35548</v>
      </c>
      <c r="Q6306" s="35" t="s">
        <v>29721</v>
      </c>
      <c r="R6306" s="35" t="s">
        <v>29737</v>
      </c>
      <c r="S6306" s="35" t="s">
        <v>12885</v>
      </c>
      <c r="T6306" s="36" t="s">
        <v>472</v>
      </c>
      <c r="U6306" s="39" t="str">
        <f>_xlfn.CONCAT(Tabel4[[#This Row],[Personnr.]],"-",Tabel4[[#This Row],[Afdeling]],"-",Tabel4[[#This Row],[ASS_Status]])</f>
        <v>26450-3195-Aktiv ansættelse</v>
      </c>
    </row>
    <row r="6307" spans="13:21" x14ac:dyDescent="0.4">
      <c r="M6307" s="35" t="s">
        <v>53188</v>
      </c>
      <c r="N6307" s="35" t="s">
        <v>53189</v>
      </c>
      <c r="O6307" s="35" t="s">
        <v>53190</v>
      </c>
      <c r="P6307" s="35" t="s">
        <v>53191</v>
      </c>
      <c r="Q6307" s="35" t="s">
        <v>29721</v>
      </c>
      <c r="R6307" s="35" t="s">
        <v>29737</v>
      </c>
      <c r="S6307" s="35" t="s">
        <v>53192</v>
      </c>
      <c r="T6307" s="36" t="s">
        <v>45951</v>
      </c>
      <c r="U6307" s="39" t="str">
        <f>_xlfn.CONCAT(Tabel4[[#This Row],[Personnr.]],"-",Tabel4[[#This Row],[Afdeling]],"-",Tabel4[[#This Row],[ASS_Status]])</f>
        <v>36715-2921-Aktiv ansættelse</v>
      </c>
    </row>
    <row r="6308" spans="13:21" ht="33.75" x14ac:dyDescent="0.4">
      <c r="M6308" s="35" t="s">
        <v>12886</v>
      </c>
      <c r="N6308" s="35" t="s">
        <v>53193</v>
      </c>
      <c r="O6308" s="35" t="s">
        <v>12887</v>
      </c>
      <c r="P6308" s="35" t="s">
        <v>35549</v>
      </c>
      <c r="Q6308" s="35" t="s">
        <v>29721</v>
      </c>
      <c r="R6308" s="35" t="s">
        <v>29737</v>
      </c>
      <c r="S6308" s="35" t="s">
        <v>12888</v>
      </c>
      <c r="T6308" s="36" t="s">
        <v>17021</v>
      </c>
      <c r="U6308" s="39" t="str">
        <f>_xlfn.CONCAT(Tabel4[[#This Row],[Personnr.]],"-",Tabel4[[#This Row],[Afdeling]],"-",Tabel4[[#This Row],[ASS_Status]])</f>
        <v>33211-2905-Aktiv ansættelse</v>
      </c>
    </row>
    <row r="6309" spans="13:21" x14ac:dyDescent="0.4">
      <c r="M6309" s="35" t="s">
        <v>12889</v>
      </c>
      <c r="N6309" s="35" t="s">
        <v>53194</v>
      </c>
      <c r="O6309" s="35" t="s">
        <v>12890</v>
      </c>
      <c r="P6309" s="35" t="s">
        <v>35550</v>
      </c>
      <c r="Q6309" s="35" t="s">
        <v>29718</v>
      </c>
      <c r="R6309" s="35" t="s">
        <v>29748</v>
      </c>
      <c r="S6309" s="35" t="s">
        <v>12891</v>
      </c>
      <c r="T6309" s="36" t="s">
        <v>581</v>
      </c>
      <c r="U6309" s="39" t="str">
        <f>_xlfn.CONCAT(Tabel4[[#This Row],[Personnr.]],"-",Tabel4[[#This Row],[Afdeling]],"-",Tabel4[[#This Row],[ASS_Status]])</f>
        <v>23964-4140-Inactive - Payroll Eligible</v>
      </c>
    </row>
    <row r="6310" spans="13:21" x14ac:dyDescent="0.4">
      <c r="M6310" s="35" t="s">
        <v>12892</v>
      </c>
      <c r="N6310" s="35" t="s">
        <v>53195</v>
      </c>
      <c r="O6310" s="35" t="s">
        <v>12893</v>
      </c>
      <c r="P6310" s="35" t="s">
        <v>35551</v>
      </c>
      <c r="Q6310" s="35" t="s">
        <v>29721</v>
      </c>
      <c r="R6310" s="35" t="s">
        <v>29748</v>
      </c>
      <c r="S6310" s="35" t="s">
        <v>12894</v>
      </c>
      <c r="T6310" s="36" t="s">
        <v>332</v>
      </c>
      <c r="U6310" s="39" t="str">
        <f>_xlfn.CONCAT(Tabel4[[#This Row],[Personnr.]],"-",Tabel4[[#This Row],[Afdeling]],"-",Tabel4[[#This Row],[ASS_Status]])</f>
        <v>31443-2784-Aktiv ansættelse</v>
      </c>
    </row>
    <row r="6311" spans="13:21" x14ac:dyDescent="0.4">
      <c r="M6311" s="35" t="s">
        <v>12895</v>
      </c>
      <c r="N6311" s="35" t="s">
        <v>53196</v>
      </c>
      <c r="O6311" s="35" t="s">
        <v>12896</v>
      </c>
      <c r="P6311" s="35" t="s">
        <v>35552</v>
      </c>
      <c r="Q6311" s="35" t="s">
        <v>29721</v>
      </c>
      <c r="R6311" s="35" t="s">
        <v>29737</v>
      </c>
      <c r="S6311" s="35" t="s">
        <v>12897</v>
      </c>
      <c r="T6311" s="36" t="s">
        <v>553</v>
      </c>
      <c r="U6311" s="39" t="str">
        <f>_xlfn.CONCAT(Tabel4[[#This Row],[Personnr.]],"-",Tabel4[[#This Row],[Afdeling]],"-",Tabel4[[#This Row],[ASS_Status]])</f>
        <v>27910-3500-Aktiv ansættelse</v>
      </c>
    </row>
    <row r="6312" spans="13:21" x14ac:dyDescent="0.4">
      <c r="M6312" s="35" t="s">
        <v>44886</v>
      </c>
      <c r="N6312" s="35" t="s">
        <v>53197</v>
      </c>
      <c r="O6312" s="35" t="s">
        <v>44887</v>
      </c>
      <c r="P6312" s="35" t="s">
        <v>43338</v>
      </c>
      <c r="Q6312" s="35" t="s">
        <v>29718</v>
      </c>
      <c r="R6312" s="35" t="s">
        <v>29745</v>
      </c>
      <c r="S6312" s="35" t="s">
        <v>43339</v>
      </c>
      <c r="T6312" s="36" t="s">
        <v>85</v>
      </c>
      <c r="U6312" s="39" t="str">
        <f>_xlfn.CONCAT(Tabel4[[#This Row],[Personnr.]],"-",Tabel4[[#This Row],[Afdeling]],"-",Tabel4[[#This Row],[ASS_Status]])</f>
        <v>36308-1118-Inactive - Payroll Eligible</v>
      </c>
    </row>
    <row r="6313" spans="13:21" x14ac:dyDescent="0.4">
      <c r="M6313" s="35" t="s">
        <v>12898</v>
      </c>
      <c r="N6313" s="35" t="s">
        <v>53198</v>
      </c>
      <c r="O6313" s="35" t="s">
        <v>12899</v>
      </c>
      <c r="P6313" s="35" t="s">
        <v>35553</v>
      </c>
      <c r="Q6313" s="35" t="s">
        <v>29718</v>
      </c>
      <c r="R6313" s="35" t="s">
        <v>29748</v>
      </c>
      <c r="S6313" s="35" t="s">
        <v>12900</v>
      </c>
      <c r="T6313" s="36" t="s">
        <v>472</v>
      </c>
      <c r="U6313" s="39" t="str">
        <f>_xlfn.CONCAT(Tabel4[[#This Row],[Personnr.]],"-",Tabel4[[#This Row],[Afdeling]],"-",Tabel4[[#This Row],[ASS_Status]])</f>
        <v>29820-3195-Inactive - Payroll Eligible</v>
      </c>
    </row>
    <row r="6314" spans="13:21" x14ac:dyDescent="0.4">
      <c r="M6314" s="35" t="s">
        <v>12901</v>
      </c>
      <c r="N6314" s="35" t="s">
        <v>53199</v>
      </c>
      <c r="O6314" s="35" t="s">
        <v>12902</v>
      </c>
      <c r="P6314" s="35" t="s">
        <v>35554</v>
      </c>
      <c r="Q6314" s="35" t="s">
        <v>29718</v>
      </c>
      <c r="R6314" s="35" t="s">
        <v>29745</v>
      </c>
      <c r="S6314" s="35" t="s">
        <v>12903</v>
      </c>
      <c r="T6314" s="36" t="s">
        <v>448</v>
      </c>
      <c r="U6314" s="39" t="str">
        <f>_xlfn.CONCAT(Tabel4[[#This Row],[Personnr.]],"-",Tabel4[[#This Row],[Afdeling]],"-",Tabel4[[#This Row],[ASS_Status]])</f>
        <v>29946-3099-Inactive - Payroll Eligible</v>
      </c>
    </row>
    <row r="6315" spans="13:21" x14ac:dyDescent="0.4">
      <c r="M6315" s="35" t="s">
        <v>12904</v>
      </c>
      <c r="N6315" s="35" t="s">
        <v>53200</v>
      </c>
      <c r="O6315" s="35" t="s">
        <v>12905</v>
      </c>
      <c r="P6315" s="35" t="s">
        <v>35555</v>
      </c>
      <c r="Q6315" s="35" t="s">
        <v>29718</v>
      </c>
      <c r="R6315" s="35" t="s">
        <v>29745</v>
      </c>
      <c r="S6315" s="35" t="s">
        <v>12906</v>
      </c>
      <c r="T6315" s="36" t="s">
        <v>587</v>
      </c>
      <c r="U6315" s="39" t="str">
        <f>_xlfn.CONCAT(Tabel4[[#This Row],[Personnr.]],"-",Tabel4[[#This Row],[Afdeling]],"-",Tabel4[[#This Row],[ASS_Status]])</f>
        <v>32361-4201-Inactive - Payroll Eligible</v>
      </c>
    </row>
    <row r="6316" spans="13:21" ht="33.75" x14ac:dyDescent="0.4">
      <c r="M6316" s="35" t="s">
        <v>44888</v>
      </c>
      <c r="N6316" s="35" t="s">
        <v>53201</v>
      </c>
      <c r="O6316" s="35" t="s">
        <v>44889</v>
      </c>
      <c r="P6316" s="35" t="s">
        <v>43340</v>
      </c>
      <c r="Q6316" s="35" t="s">
        <v>29718</v>
      </c>
      <c r="R6316" s="35" t="s">
        <v>29754</v>
      </c>
      <c r="S6316" s="35" t="s">
        <v>43341</v>
      </c>
      <c r="T6316" s="36" t="s">
        <v>265</v>
      </c>
      <c r="U6316" s="39" t="str">
        <f>_xlfn.CONCAT(Tabel4[[#This Row],[Personnr.]],"-",Tabel4[[#This Row],[Afdeling]],"-",Tabel4[[#This Row],[ASS_Status]])</f>
        <v>35995-2620-Inactive - Payroll Eligible</v>
      </c>
    </row>
    <row r="6317" spans="13:21" ht="33.75" x14ac:dyDescent="0.4">
      <c r="M6317" s="35" t="s">
        <v>28097</v>
      </c>
      <c r="N6317" s="35" t="s">
        <v>53202</v>
      </c>
      <c r="O6317" s="35" t="s">
        <v>28098</v>
      </c>
      <c r="P6317" s="35" t="s">
        <v>35556</v>
      </c>
      <c r="Q6317" s="35" t="s">
        <v>29718</v>
      </c>
      <c r="R6317" s="35" t="s">
        <v>29761</v>
      </c>
      <c r="S6317" s="35" t="s">
        <v>28099</v>
      </c>
      <c r="T6317" s="36" t="s">
        <v>611</v>
      </c>
      <c r="U6317" s="39" t="str">
        <f>_xlfn.CONCAT(Tabel4[[#This Row],[Personnr.]],"-",Tabel4[[#This Row],[Afdeling]],"-",Tabel4[[#This Row],[ASS_Status]])</f>
        <v>34736-4291-Inactive - Payroll Eligible</v>
      </c>
    </row>
    <row r="6318" spans="13:21" x14ac:dyDescent="0.4">
      <c r="M6318" s="35" t="s">
        <v>12907</v>
      </c>
      <c r="N6318" s="35" t="s">
        <v>53203</v>
      </c>
      <c r="O6318" s="35" t="s">
        <v>12908</v>
      </c>
      <c r="P6318" s="35" t="s">
        <v>35557</v>
      </c>
      <c r="Q6318" s="35" t="s">
        <v>29718</v>
      </c>
      <c r="R6318" s="35" t="s">
        <v>29857</v>
      </c>
      <c r="S6318" s="35" t="s">
        <v>12909</v>
      </c>
      <c r="T6318" s="36" t="s">
        <v>40</v>
      </c>
      <c r="U6318" s="39" t="str">
        <f>_xlfn.CONCAT(Tabel4[[#This Row],[Personnr.]],"-",Tabel4[[#This Row],[Afdeling]],"-",Tabel4[[#This Row],[ASS_Status]])</f>
        <v>27660-0133-Inactive - Payroll Eligible</v>
      </c>
    </row>
    <row r="6319" spans="13:21" x14ac:dyDescent="0.4">
      <c r="M6319" s="35" t="s">
        <v>12907</v>
      </c>
      <c r="N6319" s="35"/>
      <c r="O6319" s="35"/>
      <c r="P6319" s="35" t="s">
        <v>35558</v>
      </c>
      <c r="Q6319" s="35" t="s">
        <v>29718</v>
      </c>
      <c r="R6319" s="35" t="s">
        <v>29857</v>
      </c>
      <c r="S6319" s="35" t="s">
        <v>12909</v>
      </c>
      <c r="T6319" s="36" t="s">
        <v>40</v>
      </c>
      <c r="U6319" s="39" t="str">
        <f>_xlfn.CONCAT(Tabel4[[#This Row],[Personnr.]],"-",Tabel4[[#This Row],[Afdeling]],"-",Tabel4[[#This Row],[ASS_Status]])</f>
        <v>-0133-Inactive - Payroll Eligible</v>
      </c>
    </row>
    <row r="6320" spans="13:21" x14ac:dyDescent="0.4">
      <c r="M6320" s="35" t="s">
        <v>12907</v>
      </c>
      <c r="N6320" s="35"/>
      <c r="O6320" s="35"/>
      <c r="P6320" s="35" t="s">
        <v>43342</v>
      </c>
      <c r="Q6320" s="35" t="s">
        <v>29718</v>
      </c>
      <c r="R6320" s="35" t="s">
        <v>29745</v>
      </c>
      <c r="S6320" s="35" t="s">
        <v>12909</v>
      </c>
      <c r="T6320" s="36" t="s">
        <v>605</v>
      </c>
      <c r="U6320" s="39" t="str">
        <f>_xlfn.CONCAT(Tabel4[[#This Row],[Personnr.]],"-",Tabel4[[#This Row],[Afdeling]],"-",Tabel4[[#This Row],[ASS_Status]])</f>
        <v>-4280-Inactive - Payroll Eligible</v>
      </c>
    </row>
    <row r="6321" spans="13:21" x14ac:dyDescent="0.4">
      <c r="M6321" s="35" t="s">
        <v>12910</v>
      </c>
      <c r="N6321" s="35" t="s">
        <v>53204</v>
      </c>
      <c r="O6321" s="35" t="s">
        <v>12911</v>
      </c>
      <c r="P6321" s="35" t="s">
        <v>35559</v>
      </c>
      <c r="Q6321" s="35" t="s">
        <v>29718</v>
      </c>
      <c r="R6321" s="35" t="s">
        <v>29745</v>
      </c>
      <c r="S6321" s="35" t="s">
        <v>12912</v>
      </c>
      <c r="T6321" s="36" t="s">
        <v>723</v>
      </c>
      <c r="U6321" s="39" t="str">
        <f>_xlfn.CONCAT(Tabel4[[#This Row],[Personnr.]],"-",Tabel4[[#This Row],[Afdeling]],"-",Tabel4[[#This Row],[ASS_Status]])</f>
        <v>31028-6245-Inactive - Payroll Eligible</v>
      </c>
    </row>
    <row r="6322" spans="13:21" x14ac:dyDescent="0.4">
      <c r="M6322" s="35" t="s">
        <v>12910</v>
      </c>
      <c r="N6322" s="35"/>
      <c r="O6322" s="35"/>
      <c r="P6322" s="35" t="s">
        <v>43343</v>
      </c>
      <c r="Q6322" s="35" t="s">
        <v>29718</v>
      </c>
      <c r="R6322" s="35" t="s">
        <v>29745</v>
      </c>
      <c r="S6322" s="35" t="s">
        <v>12912</v>
      </c>
      <c r="T6322" s="36" t="s">
        <v>39</v>
      </c>
      <c r="U6322" s="39" t="str">
        <f>_xlfn.CONCAT(Tabel4[[#This Row],[Personnr.]],"-",Tabel4[[#This Row],[Afdeling]],"-",Tabel4[[#This Row],[ASS_Status]])</f>
        <v>-0132-Inactive - Payroll Eligible</v>
      </c>
    </row>
    <row r="6323" spans="13:21" x14ac:dyDescent="0.4">
      <c r="M6323" s="35" t="s">
        <v>12910</v>
      </c>
      <c r="N6323" s="35"/>
      <c r="O6323" s="35"/>
      <c r="P6323" s="35" t="s">
        <v>53205</v>
      </c>
      <c r="Q6323" s="35" t="s">
        <v>29718</v>
      </c>
      <c r="R6323" s="35" t="s">
        <v>29745</v>
      </c>
      <c r="S6323" s="35" t="s">
        <v>12912</v>
      </c>
      <c r="T6323" s="36" t="s">
        <v>39</v>
      </c>
      <c r="U6323" s="39" t="str">
        <f>_xlfn.CONCAT(Tabel4[[#This Row],[Personnr.]],"-",Tabel4[[#This Row],[Afdeling]],"-",Tabel4[[#This Row],[ASS_Status]])</f>
        <v>-0132-Inactive - Payroll Eligible</v>
      </c>
    </row>
    <row r="6324" spans="13:21" x14ac:dyDescent="0.4">
      <c r="M6324" s="35" t="s">
        <v>12913</v>
      </c>
      <c r="N6324" s="35" t="s">
        <v>53206</v>
      </c>
      <c r="O6324" s="35" t="s">
        <v>12914</v>
      </c>
      <c r="P6324" s="35" t="s">
        <v>35560</v>
      </c>
      <c r="Q6324" s="35" t="s">
        <v>29718</v>
      </c>
      <c r="R6324" s="35" t="s">
        <v>29745</v>
      </c>
      <c r="S6324" s="35" t="s">
        <v>12915</v>
      </c>
      <c r="T6324" s="36" t="s">
        <v>587</v>
      </c>
      <c r="U6324" s="39" t="str">
        <f>_xlfn.CONCAT(Tabel4[[#This Row],[Personnr.]],"-",Tabel4[[#This Row],[Afdeling]],"-",Tabel4[[#This Row],[ASS_Status]])</f>
        <v>31919-4201-Inactive - Payroll Eligible</v>
      </c>
    </row>
    <row r="6325" spans="13:21" ht="33.75" x14ac:dyDescent="0.4">
      <c r="M6325" s="35" t="s">
        <v>12916</v>
      </c>
      <c r="N6325" s="35" t="s">
        <v>53207</v>
      </c>
      <c r="O6325" s="35" t="s">
        <v>12917</v>
      </c>
      <c r="P6325" s="35" t="s">
        <v>35561</v>
      </c>
      <c r="Q6325" s="35" t="s">
        <v>29718</v>
      </c>
      <c r="R6325" s="35" t="s">
        <v>29745</v>
      </c>
      <c r="S6325" s="35" t="s">
        <v>12918</v>
      </c>
      <c r="T6325" s="36" t="s">
        <v>448</v>
      </c>
      <c r="U6325" s="39" t="str">
        <f>_xlfn.CONCAT(Tabel4[[#This Row],[Personnr.]],"-",Tabel4[[#This Row],[Afdeling]],"-",Tabel4[[#This Row],[ASS_Status]])</f>
        <v>30866-3099-Inactive - Payroll Eligible</v>
      </c>
    </row>
    <row r="6326" spans="13:21" ht="33.75" x14ac:dyDescent="0.4">
      <c r="M6326" s="35" t="s">
        <v>12916</v>
      </c>
      <c r="N6326" s="35"/>
      <c r="O6326" s="35" t="s">
        <v>12919</v>
      </c>
      <c r="P6326" s="35" t="s">
        <v>35562</v>
      </c>
      <c r="Q6326" s="35" t="s">
        <v>29718</v>
      </c>
      <c r="R6326" s="35" t="s">
        <v>29745</v>
      </c>
      <c r="S6326" s="35" t="s">
        <v>12918</v>
      </c>
      <c r="T6326" s="36" t="s">
        <v>404</v>
      </c>
      <c r="U6326" s="39" t="str">
        <f>_xlfn.CONCAT(Tabel4[[#This Row],[Personnr.]],"-",Tabel4[[#This Row],[Afdeling]],"-",Tabel4[[#This Row],[ASS_Status]])</f>
        <v>33165-3008-Inactive - Payroll Eligible</v>
      </c>
    </row>
    <row r="6327" spans="13:21" ht="33.75" x14ac:dyDescent="0.4">
      <c r="M6327" s="35" t="s">
        <v>12916</v>
      </c>
      <c r="N6327" s="35"/>
      <c r="O6327" s="35"/>
      <c r="P6327" s="35" t="s">
        <v>53208</v>
      </c>
      <c r="Q6327" s="35" t="s">
        <v>29718</v>
      </c>
      <c r="R6327" s="35" t="s">
        <v>29745</v>
      </c>
      <c r="S6327" s="35" t="s">
        <v>12918</v>
      </c>
      <c r="T6327" s="36" t="s">
        <v>448</v>
      </c>
      <c r="U6327" s="39" t="str">
        <f>_xlfn.CONCAT(Tabel4[[#This Row],[Personnr.]],"-",Tabel4[[#This Row],[Afdeling]],"-",Tabel4[[#This Row],[ASS_Status]])</f>
        <v>-3099-Inactive - Payroll Eligible</v>
      </c>
    </row>
    <row r="6328" spans="13:21" x14ac:dyDescent="0.4">
      <c r="M6328" s="35" t="s">
        <v>12920</v>
      </c>
      <c r="N6328" s="35" t="s">
        <v>53209</v>
      </c>
      <c r="O6328" s="35" t="s">
        <v>12921</v>
      </c>
      <c r="P6328" s="35" t="s">
        <v>35563</v>
      </c>
      <c r="Q6328" s="35" t="s">
        <v>29743</v>
      </c>
      <c r="R6328" s="35" t="s">
        <v>30120</v>
      </c>
      <c r="S6328" s="35" t="s">
        <v>12922</v>
      </c>
      <c r="T6328" s="36" t="s">
        <v>288</v>
      </c>
      <c r="U6328" s="39" t="str">
        <f>_xlfn.CONCAT(Tabel4[[#This Row],[Personnr.]],"-",Tabel4[[#This Row],[Afdeling]],"-",Tabel4[[#This Row],[ASS_Status]])</f>
        <v>1492-2694-Aktivt ansættelsesforhold</v>
      </c>
    </row>
    <row r="6329" spans="13:21" x14ac:dyDescent="0.4">
      <c r="M6329" s="35" t="s">
        <v>12923</v>
      </c>
      <c r="N6329" s="35" t="s">
        <v>53210</v>
      </c>
      <c r="O6329" s="35" t="s">
        <v>12924</v>
      </c>
      <c r="P6329" s="35" t="s">
        <v>35564</v>
      </c>
      <c r="Q6329" s="35" t="s">
        <v>29721</v>
      </c>
      <c r="R6329" s="35" t="s">
        <v>29722</v>
      </c>
      <c r="S6329" s="35" t="s">
        <v>12925</v>
      </c>
      <c r="T6329" s="36" t="s">
        <v>616</v>
      </c>
      <c r="U6329" s="39" t="str">
        <f>_xlfn.CONCAT(Tabel4[[#This Row],[Personnr.]],"-",Tabel4[[#This Row],[Afdeling]],"-",Tabel4[[#This Row],[ASS_Status]])</f>
        <v>6491-4620-Aktiv ansættelse</v>
      </c>
    </row>
    <row r="6330" spans="13:21" x14ac:dyDescent="0.4">
      <c r="M6330" s="35" t="s">
        <v>12926</v>
      </c>
      <c r="N6330" s="35" t="s">
        <v>53211</v>
      </c>
      <c r="O6330" s="35" t="s">
        <v>12927</v>
      </c>
      <c r="P6330" s="35" t="s">
        <v>35565</v>
      </c>
      <c r="Q6330" s="35" t="s">
        <v>29721</v>
      </c>
      <c r="R6330" s="35" t="s">
        <v>29791</v>
      </c>
      <c r="S6330" s="35" t="s">
        <v>12928</v>
      </c>
      <c r="T6330" s="36" t="s">
        <v>42528</v>
      </c>
      <c r="U6330" s="39" t="str">
        <f>_xlfn.CONCAT(Tabel4[[#This Row],[Personnr.]],"-",Tabel4[[#This Row],[Afdeling]],"-",Tabel4[[#This Row],[ASS_Status]])</f>
        <v>20260-7780-Aktiv ansættelse</v>
      </c>
    </row>
    <row r="6331" spans="13:21" x14ac:dyDescent="0.4">
      <c r="M6331" s="35" t="s">
        <v>12929</v>
      </c>
      <c r="N6331" s="35" t="s">
        <v>53212</v>
      </c>
      <c r="O6331" s="35" t="s">
        <v>12930</v>
      </c>
      <c r="P6331" s="35" t="s">
        <v>35566</v>
      </c>
      <c r="Q6331" s="35" t="s">
        <v>29721</v>
      </c>
      <c r="R6331" s="35" t="s">
        <v>29780</v>
      </c>
      <c r="S6331" s="35" t="s">
        <v>12931</v>
      </c>
      <c r="T6331" s="36" t="s">
        <v>265</v>
      </c>
      <c r="U6331" s="39" t="str">
        <f>_xlfn.CONCAT(Tabel4[[#This Row],[Personnr.]],"-",Tabel4[[#This Row],[Afdeling]],"-",Tabel4[[#This Row],[ASS_Status]])</f>
        <v>27870-2620-Aktiv ansættelse</v>
      </c>
    </row>
    <row r="6332" spans="13:21" x14ac:dyDescent="0.4">
      <c r="M6332" s="35" t="s">
        <v>28101</v>
      </c>
      <c r="N6332" s="35" t="s">
        <v>53213</v>
      </c>
      <c r="O6332" s="35" t="s">
        <v>28102</v>
      </c>
      <c r="P6332" s="35" t="s">
        <v>35567</v>
      </c>
      <c r="Q6332" s="35" t="s">
        <v>29721</v>
      </c>
      <c r="R6332" s="35" t="s">
        <v>30005</v>
      </c>
      <c r="S6332" s="35" t="s">
        <v>28103</v>
      </c>
      <c r="T6332" s="36" t="s">
        <v>864</v>
      </c>
      <c r="U6332" s="39" t="str">
        <f>_xlfn.CONCAT(Tabel4[[#This Row],[Personnr.]],"-",Tabel4[[#This Row],[Afdeling]],"-",Tabel4[[#This Row],[ASS_Status]])</f>
        <v>34124-8630-Aktiv ansættelse</v>
      </c>
    </row>
    <row r="6333" spans="13:21" x14ac:dyDescent="0.4">
      <c r="M6333" s="35" t="s">
        <v>12932</v>
      </c>
      <c r="N6333" s="35" t="s">
        <v>53214</v>
      </c>
      <c r="O6333" s="35" t="s">
        <v>12933</v>
      </c>
      <c r="P6333" s="35" t="s">
        <v>35568</v>
      </c>
      <c r="Q6333" s="35" t="s">
        <v>29721</v>
      </c>
      <c r="R6333" s="35" t="s">
        <v>29879</v>
      </c>
      <c r="S6333" s="35" t="s">
        <v>12934</v>
      </c>
      <c r="T6333" s="36" t="s">
        <v>553</v>
      </c>
      <c r="U6333" s="39" t="str">
        <f>_xlfn.CONCAT(Tabel4[[#This Row],[Personnr.]],"-",Tabel4[[#This Row],[Afdeling]],"-",Tabel4[[#This Row],[ASS_Status]])</f>
        <v>25969-3500-Aktiv ansættelse</v>
      </c>
    </row>
    <row r="6334" spans="13:21" x14ac:dyDescent="0.4">
      <c r="M6334" s="35" t="s">
        <v>53215</v>
      </c>
      <c r="N6334" s="35" t="s">
        <v>53216</v>
      </c>
      <c r="O6334" s="35" t="s">
        <v>53217</v>
      </c>
      <c r="P6334" s="35" t="s">
        <v>53218</v>
      </c>
      <c r="Q6334" s="35" t="s">
        <v>29721</v>
      </c>
      <c r="R6334" s="35" t="s">
        <v>30256</v>
      </c>
      <c r="S6334" s="35" t="s">
        <v>53219</v>
      </c>
      <c r="T6334" s="36" t="s">
        <v>442</v>
      </c>
      <c r="U6334" s="39" t="str">
        <f>_xlfn.CONCAT(Tabel4[[#This Row],[Personnr.]],"-",Tabel4[[#This Row],[Afdeling]],"-",Tabel4[[#This Row],[ASS_Status]])</f>
        <v>37578-3080-Aktiv ansættelse</v>
      </c>
    </row>
    <row r="6335" spans="13:21" x14ac:dyDescent="0.4">
      <c r="M6335" s="35" t="s">
        <v>12935</v>
      </c>
      <c r="N6335" s="35" t="s">
        <v>53220</v>
      </c>
      <c r="O6335" s="35" t="s">
        <v>12936</v>
      </c>
      <c r="P6335" s="35" t="s">
        <v>35569</v>
      </c>
      <c r="Q6335" s="35" t="s">
        <v>29721</v>
      </c>
      <c r="R6335" s="35" t="s">
        <v>29791</v>
      </c>
      <c r="S6335" s="35" t="s">
        <v>12937</v>
      </c>
      <c r="T6335" s="36" t="s">
        <v>839</v>
      </c>
      <c r="U6335" s="39" t="str">
        <f>_xlfn.CONCAT(Tabel4[[#This Row],[Personnr.]],"-",Tabel4[[#This Row],[Afdeling]],"-",Tabel4[[#This Row],[ASS_Status]])</f>
        <v>34104-8534-Aktiv ansættelse</v>
      </c>
    </row>
    <row r="6336" spans="13:21" x14ac:dyDescent="0.4">
      <c r="M6336" s="35" t="s">
        <v>35570</v>
      </c>
      <c r="N6336" s="35" t="s">
        <v>53221</v>
      </c>
      <c r="O6336" s="35" t="s">
        <v>35571</v>
      </c>
      <c r="P6336" s="35" t="s">
        <v>35572</v>
      </c>
      <c r="Q6336" s="35" t="s">
        <v>29718</v>
      </c>
      <c r="R6336" s="35" t="s">
        <v>29726</v>
      </c>
      <c r="S6336" s="35" t="s">
        <v>35573</v>
      </c>
      <c r="T6336" s="36" t="s">
        <v>240</v>
      </c>
      <c r="U6336" s="39" t="str">
        <f>_xlfn.CONCAT(Tabel4[[#This Row],[Personnr.]],"-",Tabel4[[#This Row],[Afdeling]],"-",Tabel4[[#This Row],[ASS_Status]])</f>
        <v>35504-2501-Inactive - Payroll Eligible</v>
      </c>
    </row>
    <row r="6337" spans="13:21" x14ac:dyDescent="0.4">
      <c r="M6337" s="35" t="s">
        <v>12938</v>
      </c>
      <c r="N6337" s="35" t="s">
        <v>53222</v>
      </c>
      <c r="O6337" s="35" t="s">
        <v>12939</v>
      </c>
      <c r="P6337" s="35" t="s">
        <v>35574</v>
      </c>
      <c r="Q6337" s="35" t="s">
        <v>29718</v>
      </c>
      <c r="R6337" s="35" t="s">
        <v>29786</v>
      </c>
      <c r="S6337" s="35" t="s">
        <v>12940</v>
      </c>
      <c r="T6337" s="36" t="s">
        <v>329</v>
      </c>
      <c r="U6337" s="39" t="str">
        <f>_xlfn.CONCAT(Tabel4[[#This Row],[Personnr.]],"-",Tabel4[[#This Row],[Afdeling]],"-",Tabel4[[#This Row],[ASS_Status]])</f>
        <v>3599-2781-Inactive - Payroll Eligible</v>
      </c>
    </row>
    <row r="6338" spans="13:21" x14ac:dyDescent="0.4">
      <c r="M6338" s="35" t="s">
        <v>12941</v>
      </c>
      <c r="N6338" s="35" t="s">
        <v>53223</v>
      </c>
      <c r="O6338" s="35" t="s">
        <v>12942</v>
      </c>
      <c r="P6338" s="35" t="s">
        <v>35575</v>
      </c>
      <c r="Q6338" s="35" t="s">
        <v>29718</v>
      </c>
      <c r="R6338" s="35" t="s">
        <v>29754</v>
      </c>
      <c r="S6338" s="35" t="s">
        <v>12943</v>
      </c>
      <c r="T6338" s="36" t="s">
        <v>814</v>
      </c>
      <c r="U6338" s="39" t="str">
        <f>_xlfn.CONCAT(Tabel4[[#This Row],[Personnr.]],"-",Tabel4[[#This Row],[Afdeling]],"-",Tabel4[[#This Row],[ASS_Status]])</f>
        <v>33994-8300-Inactive - Payroll Eligible</v>
      </c>
    </row>
    <row r="6339" spans="13:21" x14ac:dyDescent="0.4">
      <c r="M6339" s="35" t="s">
        <v>12944</v>
      </c>
      <c r="N6339" s="35" t="s">
        <v>53224</v>
      </c>
      <c r="O6339" s="35" t="s">
        <v>12945</v>
      </c>
      <c r="P6339" s="35" t="s">
        <v>35576</v>
      </c>
      <c r="Q6339" s="35" t="s">
        <v>29718</v>
      </c>
      <c r="R6339" s="35" t="s">
        <v>32490</v>
      </c>
      <c r="S6339" s="35" t="s">
        <v>12946</v>
      </c>
      <c r="T6339" s="36" t="s">
        <v>179</v>
      </c>
      <c r="U6339" s="39" t="str">
        <f>_xlfn.CONCAT(Tabel4[[#This Row],[Personnr.]],"-",Tabel4[[#This Row],[Afdeling]],"-",Tabel4[[#This Row],[ASS_Status]])</f>
        <v>25231-2367-Inactive - Payroll Eligible</v>
      </c>
    </row>
    <row r="6340" spans="13:21" ht="33.75" x14ac:dyDescent="0.4">
      <c r="M6340" s="35" t="s">
        <v>12947</v>
      </c>
      <c r="N6340" s="35" t="s">
        <v>53225</v>
      </c>
      <c r="O6340" s="35" t="s">
        <v>12948</v>
      </c>
      <c r="P6340" s="35" t="s">
        <v>35577</v>
      </c>
      <c r="Q6340" s="35" t="s">
        <v>29721</v>
      </c>
      <c r="R6340" s="35" t="s">
        <v>29844</v>
      </c>
      <c r="S6340" s="35" t="s">
        <v>12949</v>
      </c>
      <c r="T6340" s="36" t="s">
        <v>837</v>
      </c>
      <c r="U6340" s="39" t="str">
        <f>_xlfn.CONCAT(Tabel4[[#This Row],[Personnr.]],"-",Tabel4[[#This Row],[Afdeling]],"-",Tabel4[[#This Row],[ASS_Status]])</f>
        <v>31284-8532-Aktiv ansættelse</v>
      </c>
    </row>
    <row r="6341" spans="13:21" ht="33.75" x14ac:dyDescent="0.4">
      <c r="M6341" s="35" t="s">
        <v>53226</v>
      </c>
      <c r="N6341" s="35" t="s">
        <v>53227</v>
      </c>
      <c r="O6341" s="35" t="s">
        <v>53228</v>
      </c>
      <c r="P6341" s="35" t="s">
        <v>53229</v>
      </c>
      <c r="Q6341" s="35" t="s">
        <v>29721</v>
      </c>
      <c r="R6341" s="35" t="s">
        <v>29737</v>
      </c>
      <c r="S6341" s="35" t="s">
        <v>53230</v>
      </c>
      <c r="T6341" s="36" t="s">
        <v>245</v>
      </c>
      <c r="U6341" s="39" t="str">
        <f>_xlfn.CONCAT(Tabel4[[#This Row],[Personnr.]],"-",Tabel4[[#This Row],[Afdeling]],"-",Tabel4[[#This Row],[ASS_Status]])</f>
        <v>36647-2516-Aktiv ansættelse</v>
      </c>
    </row>
    <row r="6342" spans="13:21" x14ac:dyDescent="0.4">
      <c r="M6342" s="35" t="s">
        <v>12950</v>
      </c>
      <c r="N6342" s="35" t="s">
        <v>53231</v>
      </c>
      <c r="O6342" s="35" t="s">
        <v>12951</v>
      </c>
      <c r="P6342" s="35" t="s">
        <v>35578</v>
      </c>
      <c r="Q6342" s="35" t="s">
        <v>29718</v>
      </c>
      <c r="R6342" s="35" t="s">
        <v>30287</v>
      </c>
      <c r="S6342" s="35" t="s">
        <v>12952</v>
      </c>
      <c r="T6342" s="36" t="s">
        <v>285</v>
      </c>
      <c r="U6342" s="39" t="str">
        <f>_xlfn.CONCAT(Tabel4[[#This Row],[Personnr.]],"-",Tabel4[[#This Row],[Afdeling]],"-",Tabel4[[#This Row],[ASS_Status]])</f>
        <v>31140-2691-Inactive - Payroll Eligible</v>
      </c>
    </row>
    <row r="6343" spans="13:21" x14ac:dyDescent="0.4">
      <c r="M6343" s="35" t="s">
        <v>12950</v>
      </c>
      <c r="N6343" s="35"/>
      <c r="O6343" s="35"/>
      <c r="P6343" s="35" t="s">
        <v>53232</v>
      </c>
      <c r="Q6343" s="35" t="s">
        <v>29721</v>
      </c>
      <c r="R6343" s="35" t="s">
        <v>32085</v>
      </c>
      <c r="S6343" s="35" t="s">
        <v>12952</v>
      </c>
      <c r="T6343" s="36" t="s">
        <v>285</v>
      </c>
      <c r="U6343" s="39" t="str">
        <f>_xlfn.CONCAT(Tabel4[[#This Row],[Personnr.]],"-",Tabel4[[#This Row],[Afdeling]],"-",Tabel4[[#This Row],[ASS_Status]])</f>
        <v>-2691-Aktiv ansættelse</v>
      </c>
    </row>
    <row r="6344" spans="13:21" x14ac:dyDescent="0.4">
      <c r="M6344" s="35" t="s">
        <v>12953</v>
      </c>
      <c r="N6344" s="35" t="s">
        <v>53233</v>
      </c>
      <c r="O6344" s="35" t="s">
        <v>12954</v>
      </c>
      <c r="P6344" s="35" t="s">
        <v>35579</v>
      </c>
      <c r="Q6344" s="35" t="s">
        <v>29718</v>
      </c>
      <c r="R6344" s="35" t="s">
        <v>29737</v>
      </c>
      <c r="S6344" s="35" t="s">
        <v>12955</v>
      </c>
      <c r="T6344" s="36" t="s">
        <v>378</v>
      </c>
      <c r="U6344" s="39" t="str">
        <f>_xlfn.CONCAT(Tabel4[[#This Row],[Personnr.]],"-",Tabel4[[#This Row],[Afdeling]],"-",Tabel4[[#This Row],[ASS_Status]])</f>
        <v>31231-2900-Inactive - Payroll Eligible</v>
      </c>
    </row>
    <row r="6345" spans="13:21" x14ac:dyDescent="0.4">
      <c r="M6345" s="35" t="s">
        <v>12956</v>
      </c>
      <c r="N6345" s="35" t="s">
        <v>53234</v>
      </c>
      <c r="O6345" s="35" t="s">
        <v>12957</v>
      </c>
      <c r="P6345" s="35" t="s">
        <v>35580</v>
      </c>
      <c r="Q6345" s="35" t="s">
        <v>29718</v>
      </c>
      <c r="R6345" s="35" t="s">
        <v>29748</v>
      </c>
      <c r="S6345" s="35" t="s">
        <v>12958</v>
      </c>
      <c r="T6345" s="36" t="s">
        <v>129</v>
      </c>
      <c r="U6345" s="39" t="str">
        <f>_xlfn.CONCAT(Tabel4[[#This Row],[Personnr.]],"-",Tabel4[[#This Row],[Afdeling]],"-",Tabel4[[#This Row],[ASS_Status]])</f>
        <v>16890-2239-Inactive - Payroll Eligible</v>
      </c>
    </row>
    <row r="6346" spans="13:21" x14ac:dyDescent="0.4">
      <c r="M6346" s="35" t="s">
        <v>12959</v>
      </c>
      <c r="N6346" s="35" t="s">
        <v>53235</v>
      </c>
      <c r="O6346" s="35" t="s">
        <v>12960</v>
      </c>
      <c r="P6346" s="35" t="s">
        <v>35581</v>
      </c>
      <c r="Q6346" s="35" t="s">
        <v>29721</v>
      </c>
      <c r="R6346" s="35" t="s">
        <v>29761</v>
      </c>
      <c r="S6346" s="35" t="s">
        <v>12961</v>
      </c>
      <c r="T6346" s="36" t="s">
        <v>541</v>
      </c>
      <c r="U6346" s="39" t="str">
        <f>_xlfn.CONCAT(Tabel4[[#This Row],[Personnr.]],"-",Tabel4[[#This Row],[Afdeling]],"-",Tabel4[[#This Row],[ASS_Status]])</f>
        <v>30678-3433-Aktiv ansættelse</v>
      </c>
    </row>
    <row r="6347" spans="13:21" x14ac:dyDescent="0.4">
      <c r="M6347" s="35" t="s">
        <v>12962</v>
      </c>
      <c r="N6347" s="35" t="s">
        <v>53236</v>
      </c>
      <c r="O6347" s="35" t="s">
        <v>12963</v>
      </c>
      <c r="P6347" s="35" t="s">
        <v>35582</v>
      </c>
      <c r="Q6347" s="35" t="s">
        <v>29718</v>
      </c>
      <c r="R6347" s="35" t="s">
        <v>29761</v>
      </c>
      <c r="S6347" s="35" t="s">
        <v>12964</v>
      </c>
      <c r="T6347" s="36" t="s">
        <v>27</v>
      </c>
      <c r="U6347" s="39" t="str">
        <f>_xlfn.CONCAT(Tabel4[[#This Row],[Personnr.]],"-",Tabel4[[#This Row],[Afdeling]],"-",Tabel4[[#This Row],[ASS_Status]])</f>
        <v>26278-0112-Inactive - Payroll Eligible</v>
      </c>
    </row>
    <row r="6348" spans="13:21" x14ac:dyDescent="0.4">
      <c r="M6348" s="35" t="s">
        <v>12962</v>
      </c>
      <c r="N6348" s="35"/>
      <c r="O6348" s="35"/>
      <c r="P6348" s="35" t="s">
        <v>35583</v>
      </c>
      <c r="Q6348" s="35" t="s">
        <v>29721</v>
      </c>
      <c r="R6348" s="35" t="s">
        <v>29737</v>
      </c>
      <c r="S6348" s="35" t="s">
        <v>12964</v>
      </c>
      <c r="T6348" s="36" t="s">
        <v>585</v>
      </c>
      <c r="U6348" s="39" t="str">
        <f>_xlfn.CONCAT(Tabel4[[#This Row],[Personnr.]],"-",Tabel4[[#This Row],[Afdeling]],"-",Tabel4[[#This Row],[ASS_Status]])</f>
        <v>-4192-Aktiv ansættelse</v>
      </c>
    </row>
    <row r="6349" spans="13:21" x14ac:dyDescent="0.4">
      <c r="M6349" s="35" t="s">
        <v>12965</v>
      </c>
      <c r="N6349" s="35" t="s">
        <v>53237</v>
      </c>
      <c r="O6349" s="35" t="s">
        <v>12966</v>
      </c>
      <c r="P6349" s="35" t="s">
        <v>35584</v>
      </c>
      <c r="Q6349" s="35" t="s">
        <v>29718</v>
      </c>
      <c r="R6349" s="35" t="s">
        <v>29761</v>
      </c>
      <c r="S6349" s="35" t="s">
        <v>12967</v>
      </c>
      <c r="T6349" s="36" t="s">
        <v>585</v>
      </c>
      <c r="U6349" s="39" t="str">
        <f>_xlfn.CONCAT(Tabel4[[#This Row],[Personnr.]],"-",Tabel4[[#This Row],[Afdeling]],"-",Tabel4[[#This Row],[ASS_Status]])</f>
        <v>27420-4192-Inactive - Payroll Eligible</v>
      </c>
    </row>
    <row r="6350" spans="13:21" x14ac:dyDescent="0.4">
      <c r="M6350" s="35" t="s">
        <v>12968</v>
      </c>
      <c r="N6350" s="35" t="s">
        <v>53238</v>
      </c>
      <c r="O6350" s="35" t="s">
        <v>12969</v>
      </c>
      <c r="P6350" s="35" t="s">
        <v>53239</v>
      </c>
      <c r="Q6350" s="35" t="s">
        <v>29721</v>
      </c>
      <c r="R6350" s="35" t="s">
        <v>29737</v>
      </c>
      <c r="S6350" s="35" t="s">
        <v>12970</v>
      </c>
      <c r="T6350" s="36" t="s">
        <v>242</v>
      </c>
      <c r="U6350" s="39" t="str">
        <f>_xlfn.CONCAT(Tabel4[[#This Row],[Personnr.]],"-",Tabel4[[#This Row],[Afdeling]],"-",Tabel4[[#This Row],[ASS_Status]])</f>
        <v>29494-2511-Aktiv ansættelse</v>
      </c>
    </row>
    <row r="6351" spans="13:21" x14ac:dyDescent="0.4">
      <c r="M6351" s="35" t="s">
        <v>12968</v>
      </c>
      <c r="N6351" s="35"/>
      <c r="O6351" s="35"/>
      <c r="P6351" s="35" t="s">
        <v>35585</v>
      </c>
      <c r="Q6351" s="35" t="s">
        <v>29718</v>
      </c>
      <c r="R6351" s="35" t="s">
        <v>29748</v>
      </c>
      <c r="S6351" s="35" t="s">
        <v>12970</v>
      </c>
      <c r="T6351" s="36" t="s">
        <v>242</v>
      </c>
      <c r="U6351" s="39" t="str">
        <f>_xlfn.CONCAT(Tabel4[[#This Row],[Personnr.]],"-",Tabel4[[#This Row],[Afdeling]],"-",Tabel4[[#This Row],[ASS_Status]])</f>
        <v>-2511-Inactive - Payroll Eligible</v>
      </c>
    </row>
    <row r="6352" spans="13:21" x14ac:dyDescent="0.4">
      <c r="M6352" s="35" t="s">
        <v>12971</v>
      </c>
      <c r="N6352" s="35" t="s">
        <v>53240</v>
      </c>
      <c r="O6352" s="35" t="s">
        <v>12972</v>
      </c>
      <c r="P6352" s="35" t="s">
        <v>35586</v>
      </c>
      <c r="Q6352" s="35" t="s">
        <v>29718</v>
      </c>
      <c r="R6352" s="35" t="s">
        <v>29745</v>
      </c>
      <c r="S6352" s="35" t="s">
        <v>12973</v>
      </c>
      <c r="T6352" s="36" t="s">
        <v>726</v>
      </c>
      <c r="U6352" s="39" t="str">
        <f>_xlfn.CONCAT(Tabel4[[#This Row],[Personnr.]],"-",Tabel4[[#This Row],[Afdeling]],"-",Tabel4[[#This Row],[ASS_Status]])</f>
        <v>30846-6271-Inactive - Payroll Eligible</v>
      </c>
    </row>
    <row r="6353" spans="13:21" x14ac:dyDescent="0.4">
      <c r="M6353" s="35" t="s">
        <v>12971</v>
      </c>
      <c r="N6353" s="35"/>
      <c r="O6353" s="35"/>
      <c r="P6353" s="35" t="s">
        <v>35587</v>
      </c>
      <c r="Q6353" s="35" t="s">
        <v>29718</v>
      </c>
      <c r="R6353" s="35" t="s">
        <v>29745</v>
      </c>
      <c r="S6353" s="35" t="s">
        <v>12973</v>
      </c>
      <c r="T6353" s="36" t="s">
        <v>726</v>
      </c>
      <c r="U6353" s="39" t="str">
        <f>_xlfn.CONCAT(Tabel4[[#This Row],[Personnr.]],"-",Tabel4[[#This Row],[Afdeling]],"-",Tabel4[[#This Row],[ASS_Status]])</f>
        <v>-6271-Inactive - Payroll Eligible</v>
      </c>
    </row>
    <row r="6354" spans="13:21" x14ac:dyDescent="0.4">
      <c r="M6354" s="35" t="s">
        <v>29266</v>
      </c>
      <c r="N6354" s="35" t="s">
        <v>53241</v>
      </c>
      <c r="O6354" s="35" t="s">
        <v>35588</v>
      </c>
      <c r="P6354" s="35" t="s">
        <v>35589</v>
      </c>
      <c r="Q6354" s="35" t="s">
        <v>29718</v>
      </c>
      <c r="R6354" s="35" t="s">
        <v>29745</v>
      </c>
      <c r="S6354" s="35" t="s">
        <v>35590</v>
      </c>
      <c r="T6354" s="36" t="s">
        <v>586</v>
      </c>
      <c r="U6354" s="39" t="str">
        <f>_xlfn.CONCAT(Tabel4[[#This Row],[Personnr.]],"-",Tabel4[[#This Row],[Afdeling]],"-",Tabel4[[#This Row],[ASS_Status]])</f>
        <v>34947-4200-Inactive - Payroll Eligible</v>
      </c>
    </row>
    <row r="6355" spans="13:21" ht="33.75" x14ac:dyDescent="0.4">
      <c r="M6355" s="35" t="s">
        <v>12974</v>
      </c>
      <c r="N6355" s="35" t="s">
        <v>53242</v>
      </c>
      <c r="O6355" s="35" t="s">
        <v>12975</v>
      </c>
      <c r="P6355" s="35" t="s">
        <v>43344</v>
      </c>
      <c r="Q6355" s="35" t="s">
        <v>29718</v>
      </c>
      <c r="R6355" s="35" t="s">
        <v>29737</v>
      </c>
      <c r="S6355" s="35" t="s">
        <v>43345</v>
      </c>
      <c r="T6355" s="36" t="s">
        <v>110</v>
      </c>
      <c r="U6355" s="39" t="str">
        <f>_xlfn.CONCAT(Tabel4[[#This Row],[Personnr.]],"-",Tabel4[[#This Row],[Afdeling]],"-",Tabel4[[#This Row],[ASS_Status]])</f>
        <v>23600-1214-Inactive - Payroll Eligible</v>
      </c>
    </row>
    <row r="6356" spans="13:21" ht="33.75" x14ac:dyDescent="0.4">
      <c r="M6356" s="35" t="s">
        <v>12974</v>
      </c>
      <c r="N6356" s="35"/>
      <c r="O6356" s="35"/>
      <c r="P6356" s="35" t="s">
        <v>35591</v>
      </c>
      <c r="Q6356" s="35" t="s">
        <v>29718</v>
      </c>
      <c r="R6356" s="35" t="s">
        <v>29748</v>
      </c>
      <c r="S6356" s="35" t="s">
        <v>43345</v>
      </c>
      <c r="T6356" s="36" t="s">
        <v>110</v>
      </c>
      <c r="U6356" s="39" t="str">
        <f>_xlfn.CONCAT(Tabel4[[#This Row],[Personnr.]],"-",Tabel4[[#This Row],[Afdeling]],"-",Tabel4[[#This Row],[ASS_Status]])</f>
        <v>-1214-Inactive - Payroll Eligible</v>
      </c>
    </row>
    <row r="6357" spans="13:21" x14ac:dyDescent="0.4">
      <c r="M6357" s="35" t="s">
        <v>12976</v>
      </c>
      <c r="N6357" s="35" t="s">
        <v>53243</v>
      </c>
      <c r="O6357" s="35" t="s">
        <v>12977</v>
      </c>
      <c r="P6357" s="35" t="s">
        <v>35592</v>
      </c>
      <c r="Q6357" s="35" t="s">
        <v>29721</v>
      </c>
      <c r="R6357" s="35" t="s">
        <v>29748</v>
      </c>
      <c r="S6357" s="35" t="s">
        <v>12978</v>
      </c>
      <c r="T6357" s="36" t="s">
        <v>129</v>
      </c>
      <c r="U6357" s="39" t="str">
        <f>_xlfn.CONCAT(Tabel4[[#This Row],[Personnr.]],"-",Tabel4[[#This Row],[Afdeling]],"-",Tabel4[[#This Row],[ASS_Status]])</f>
        <v>33783-2239-Aktiv ansættelse</v>
      </c>
    </row>
    <row r="6358" spans="13:21" x14ac:dyDescent="0.4">
      <c r="M6358" s="35" t="s">
        <v>12979</v>
      </c>
      <c r="N6358" s="35" t="s">
        <v>53244</v>
      </c>
      <c r="O6358" s="35" t="s">
        <v>12980</v>
      </c>
      <c r="P6358" s="35" t="s">
        <v>35593</v>
      </c>
      <c r="Q6358" s="35" t="s">
        <v>29718</v>
      </c>
      <c r="R6358" s="35" t="s">
        <v>30191</v>
      </c>
      <c r="S6358" s="35" t="s">
        <v>12981</v>
      </c>
      <c r="T6358" s="36" t="s">
        <v>816</v>
      </c>
      <c r="U6358" s="39" t="str">
        <f>_xlfn.CONCAT(Tabel4[[#This Row],[Personnr.]],"-",Tabel4[[#This Row],[Afdeling]],"-",Tabel4[[#This Row],[ASS_Status]])</f>
        <v>26197-8320-Inactive - Payroll Eligible</v>
      </c>
    </row>
    <row r="6359" spans="13:21" x14ac:dyDescent="0.4">
      <c r="M6359" s="35" t="s">
        <v>12982</v>
      </c>
      <c r="N6359" s="35" t="s">
        <v>53245</v>
      </c>
      <c r="O6359" s="35" t="s">
        <v>12983</v>
      </c>
      <c r="P6359" s="35" t="s">
        <v>35594</v>
      </c>
      <c r="Q6359" s="35" t="s">
        <v>29721</v>
      </c>
      <c r="R6359" s="35" t="s">
        <v>29748</v>
      </c>
      <c r="S6359" s="35" t="s">
        <v>12984</v>
      </c>
      <c r="T6359" s="36" t="s">
        <v>129</v>
      </c>
      <c r="U6359" s="39" t="str">
        <f>_xlfn.CONCAT(Tabel4[[#This Row],[Personnr.]],"-",Tabel4[[#This Row],[Afdeling]],"-",Tabel4[[#This Row],[ASS_Status]])</f>
        <v>31103-2239-Aktiv ansættelse</v>
      </c>
    </row>
    <row r="6360" spans="13:21" x14ac:dyDescent="0.4">
      <c r="M6360" s="35" t="s">
        <v>53246</v>
      </c>
      <c r="N6360" s="35" t="s">
        <v>53247</v>
      </c>
      <c r="O6360" s="35" t="s">
        <v>53248</v>
      </c>
      <c r="P6360" s="35" t="s">
        <v>53249</v>
      </c>
      <c r="Q6360" s="35" t="s">
        <v>29721</v>
      </c>
      <c r="R6360" s="35" t="s">
        <v>29761</v>
      </c>
      <c r="S6360" s="35" t="s">
        <v>53250</v>
      </c>
      <c r="T6360" s="36" t="s">
        <v>306</v>
      </c>
      <c r="U6360" s="39" t="str">
        <f>_xlfn.CONCAT(Tabel4[[#This Row],[Personnr.]],"-",Tabel4[[#This Row],[Afdeling]],"-",Tabel4[[#This Row],[ASS_Status]])</f>
        <v>36755-2745-Aktiv ansættelse</v>
      </c>
    </row>
    <row r="6361" spans="13:21" x14ac:dyDescent="0.4">
      <c r="M6361" s="35" t="s">
        <v>12985</v>
      </c>
      <c r="N6361" s="35" t="s">
        <v>53251</v>
      </c>
      <c r="O6361" s="35" t="s">
        <v>12986</v>
      </c>
      <c r="P6361" s="35" t="s">
        <v>35595</v>
      </c>
      <c r="Q6361" s="35" t="s">
        <v>29718</v>
      </c>
      <c r="R6361" s="35" t="s">
        <v>29761</v>
      </c>
      <c r="S6361" s="35" t="s">
        <v>12987</v>
      </c>
      <c r="T6361" s="36" t="s">
        <v>454</v>
      </c>
      <c r="U6361" s="39" t="str">
        <f>_xlfn.CONCAT(Tabel4[[#This Row],[Personnr.]],"-",Tabel4[[#This Row],[Afdeling]],"-",Tabel4[[#This Row],[ASS_Status]])</f>
        <v>27955-3130-Inactive - Payroll Eligible</v>
      </c>
    </row>
    <row r="6362" spans="13:21" x14ac:dyDescent="0.4">
      <c r="M6362" s="35" t="s">
        <v>29250</v>
      </c>
      <c r="N6362" s="35" t="s">
        <v>53252</v>
      </c>
      <c r="O6362" s="35" t="s">
        <v>35596</v>
      </c>
      <c r="P6362" s="35" t="s">
        <v>35597</v>
      </c>
      <c r="Q6362" s="35" t="s">
        <v>29718</v>
      </c>
      <c r="R6362" s="35" t="s">
        <v>29745</v>
      </c>
      <c r="S6362" s="35" t="s">
        <v>35598</v>
      </c>
      <c r="T6362" s="36" t="s">
        <v>586</v>
      </c>
      <c r="U6362" s="39" t="str">
        <f>_xlfn.CONCAT(Tabel4[[#This Row],[Personnr.]],"-",Tabel4[[#This Row],[Afdeling]],"-",Tabel4[[#This Row],[ASS_Status]])</f>
        <v>34965-4200-Inactive - Payroll Eligible</v>
      </c>
    </row>
    <row r="6363" spans="13:21" ht="33.75" x14ac:dyDescent="0.4">
      <c r="M6363" s="35" t="s">
        <v>12988</v>
      </c>
      <c r="N6363" s="35" t="s">
        <v>53253</v>
      </c>
      <c r="O6363" s="35" t="s">
        <v>12989</v>
      </c>
      <c r="P6363" s="35" t="s">
        <v>35599</v>
      </c>
      <c r="Q6363" s="35" t="s">
        <v>29718</v>
      </c>
      <c r="R6363" s="35" t="s">
        <v>29745</v>
      </c>
      <c r="S6363" s="35" t="s">
        <v>12990</v>
      </c>
      <c r="T6363" s="36" t="s">
        <v>577</v>
      </c>
      <c r="U6363" s="39" t="str">
        <f>_xlfn.CONCAT(Tabel4[[#This Row],[Personnr.]],"-",Tabel4[[#This Row],[Afdeling]],"-",Tabel4[[#This Row],[ASS_Status]])</f>
        <v>33487-4110-Inactive - Payroll Eligible</v>
      </c>
    </row>
    <row r="6364" spans="13:21" ht="33.75" x14ac:dyDescent="0.4">
      <c r="M6364" s="35" t="s">
        <v>12988</v>
      </c>
      <c r="N6364" s="35"/>
      <c r="O6364" s="35"/>
      <c r="P6364" s="35" t="s">
        <v>35600</v>
      </c>
      <c r="Q6364" s="35" t="s">
        <v>29718</v>
      </c>
      <c r="R6364" s="35" t="s">
        <v>29745</v>
      </c>
      <c r="S6364" s="35" t="s">
        <v>12990</v>
      </c>
      <c r="T6364" s="36" t="s">
        <v>577</v>
      </c>
      <c r="U6364" s="39" t="str">
        <f>_xlfn.CONCAT(Tabel4[[#This Row],[Personnr.]],"-",Tabel4[[#This Row],[Afdeling]],"-",Tabel4[[#This Row],[ASS_Status]])</f>
        <v>-4110-Inactive - Payroll Eligible</v>
      </c>
    </row>
    <row r="6365" spans="13:21" ht="33.75" x14ac:dyDescent="0.4">
      <c r="M6365" s="35" t="s">
        <v>53254</v>
      </c>
      <c r="N6365" s="35" t="s">
        <v>53255</v>
      </c>
      <c r="O6365" s="35" t="s">
        <v>53256</v>
      </c>
      <c r="P6365" s="35" t="s">
        <v>53257</v>
      </c>
      <c r="Q6365" s="35" t="s">
        <v>29718</v>
      </c>
      <c r="R6365" s="35" t="s">
        <v>29761</v>
      </c>
      <c r="S6365" s="35" t="s">
        <v>53258</v>
      </c>
      <c r="T6365" s="36" t="s">
        <v>139</v>
      </c>
      <c r="U6365" s="39" t="str">
        <f>_xlfn.CONCAT(Tabel4[[#This Row],[Personnr.]],"-",Tabel4[[#This Row],[Afdeling]],"-",Tabel4[[#This Row],[ASS_Status]])</f>
        <v>37077-2254-Inactive - Payroll Eligible</v>
      </c>
    </row>
    <row r="6366" spans="13:21" x14ac:dyDescent="0.4">
      <c r="M6366" s="35" t="s">
        <v>53259</v>
      </c>
      <c r="N6366" s="35" t="s">
        <v>53260</v>
      </c>
      <c r="O6366" s="35" t="s">
        <v>53261</v>
      </c>
      <c r="P6366" s="35" t="s">
        <v>53262</v>
      </c>
      <c r="Q6366" s="35" t="s">
        <v>29721</v>
      </c>
      <c r="R6366" s="35" t="s">
        <v>29748</v>
      </c>
      <c r="S6366" s="35" t="s">
        <v>53263</v>
      </c>
      <c r="T6366" s="36" t="s">
        <v>548</v>
      </c>
      <c r="U6366" s="39" t="str">
        <f>_xlfn.CONCAT(Tabel4[[#This Row],[Personnr.]],"-",Tabel4[[#This Row],[Afdeling]],"-",Tabel4[[#This Row],[ASS_Status]])</f>
        <v>36614-3447-Aktiv ansættelse</v>
      </c>
    </row>
    <row r="6367" spans="13:21" x14ac:dyDescent="0.4">
      <c r="M6367" s="35" t="s">
        <v>12991</v>
      </c>
      <c r="N6367" s="35" t="s">
        <v>53264</v>
      </c>
      <c r="O6367" s="35" t="s">
        <v>12992</v>
      </c>
      <c r="P6367" s="35" t="s">
        <v>35601</v>
      </c>
      <c r="Q6367" s="35" t="s">
        <v>29718</v>
      </c>
      <c r="R6367" s="35" t="s">
        <v>29745</v>
      </c>
      <c r="S6367" s="35" t="s">
        <v>12993</v>
      </c>
      <c r="T6367" s="36" t="s">
        <v>39</v>
      </c>
      <c r="U6367" s="39" t="str">
        <f>_xlfn.CONCAT(Tabel4[[#This Row],[Personnr.]],"-",Tabel4[[#This Row],[Afdeling]],"-",Tabel4[[#This Row],[ASS_Status]])</f>
        <v>28592-0132-Inactive - Payroll Eligible</v>
      </c>
    </row>
    <row r="6368" spans="13:21" x14ac:dyDescent="0.4">
      <c r="M6368" s="35" t="s">
        <v>12991</v>
      </c>
      <c r="N6368" s="35"/>
      <c r="O6368" s="35"/>
      <c r="P6368" s="35" t="s">
        <v>35602</v>
      </c>
      <c r="Q6368" s="35" t="s">
        <v>29718</v>
      </c>
      <c r="R6368" s="35" t="s">
        <v>29745</v>
      </c>
      <c r="S6368" s="35" t="s">
        <v>12993</v>
      </c>
      <c r="T6368" s="36" t="s">
        <v>39</v>
      </c>
      <c r="U6368" s="39" t="str">
        <f>_xlfn.CONCAT(Tabel4[[#This Row],[Personnr.]],"-",Tabel4[[#This Row],[Afdeling]],"-",Tabel4[[#This Row],[ASS_Status]])</f>
        <v>-0132-Inactive - Payroll Eligible</v>
      </c>
    </row>
    <row r="6369" spans="13:21" ht="33.75" x14ac:dyDescent="0.4">
      <c r="M6369" s="35" t="s">
        <v>12994</v>
      </c>
      <c r="N6369" s="35" t="s">
        <v>53265</v>
      </c>
      <c r="O6369" s="35" t="s">
        <v>12995</v>
      </c>
      <c r="P6369" s="35" t="s">
        <v>35603</v>
      </c>
      <c r="Q6369" s="35" t="s">
        <v>29718</v>
      </c>
      <c r="R6369" s="35" t="s">
        <v>29745</v>
      </c>
      <c r="S6369" s="35" t="s">
        <v>12996</v>
      </c>
      <c r="T6369" s="36" t="s">
        <v>167</v>
      </c>
      <c r="U6369" s="39" t="str">
        <f>_xlfn.CONCAT(Tabel4[[#This Row],[Personnr.]],"-",Tabel4[[#This Row],[Afdeling]],"-",Tabel4[[#This Row],[ASS_Status]])</f>
        <v>32547-2334-Inactive - Payroll Eligible</v>
      </c>
    </row>
    <row r="6370" spans="13:21" ht="33.75" x14ac:dyDescent="0.4">
      <c r="M6370" s="35" t="s">
        <v>12994</v>
      </c>
      <c r="N6370" s="35"/>
      <c r="O6370" s="35"/>
      <c r="P6370" s="35" t="s">
        <v>35604</v>
      </c>
      <c r="Q6370" s="35" t="s">
        <v>29718</v>
      </c>
      <c r="R6370" s="35" t="s">
        <v>29745</v>
      </c>
      <c r="S6370" s="35" t="s">
        <v>12996</v>
      </c>
      <c r="T6370" s="36" t="s">
        <v>288</v>
      </c>
      <c r="U6370" s="39" t="str">
        <f>_xlfn.CONCAT(Tabel4[[#This Row],[Personnr.]],"-",Tabel4[[#This Row],[Afdeling]],"-",Tabel4[[#This Row],[ASS_Status]])</f>
        <v>-2694-Inactive - Payroll Eligible</v>
      </c>
    </row>
    <row r="6371" spans="13:21" ht="33.75" x14ac:dyDescent="0.4">
      <c r="M6371" s="35" t="s">
        <v>12994</v>
      </c>
      <c r="N6371" s="35"/>
      <c r="O6371" s="35"/>
      <c r="P6371" s="35" t="s">
        <v>43346</v>
      </c>
      <c r="Q6371" s="35" t="s">
        <v>29718</v>
      </c>
      <c r="R6371" s="35" t="s">
        <v>29745</v>
      </c>
      <c r="S6371" s="35" t="s">
        <v>12996</v>
      </c>
      <c r="T6371" s="36" t="s">
        <v>350</v>
      </c>
      <c r="U6371" s="39" t="str">
        <f>_xlfn.CONCAT(Tabel4[[#This Row],[Personnr.]],"-",Tabel4[[#This Row],[Afdeling]],"-",Tabel4[[#This Row],[ASS_Status]])</f>
        <v>-2810-Inactive - Payroll Eligible</v>
      </c>
    </row>
    <row r="6372" spans="13:21" x14ac:dyDescent="0.4">
      <c r="M6372" s="35" t="s">
        <v>44890</v>
      </c>
      <c r="N6372" s="35" t="s">
        <v>53266</v>
      </c>
      <c r="O6372" s="35" t="s">
        <v>44891</v>
      </c>
      <c r="P6372" s="35" t="s">
        <v>43347</v>
      </c>
      <c r="Q6372" s="35" t="s">
        <v>29718</v>
      </c>
      <c r="R6372" s="35" t="s">
        <v>29745</v>
      </c>
      <c r="S6372" s="35" t="s">
        <v>43348</v>
      </c>
      <c r="T6372" s="36" t="s">
        <v>622</v>
      </c>
      <c r="U6372" s="39" t="str">
        <f>_xlfn.CONCAT(Tabel4[[#This Row],[Personnr.]],"-",Tabel4[[#This Row],[Afdeling]],"-",Tabel4[[#This Row],[ASS_Status]])</f>
        <v>35648-4635-Inactive - Payroll Eligible</v>
      </c>
    </row>
    <row r="6373" spans="13:21" x14ac:dyDescent="0.4">
      <c r="M6373" s="35" t="s">
        <v>12997</v>
      </c>
      <c r="N6373" s="35" t="s">
        <v>53267</v>
      </c>
      <c r="O6373" s="35" t="s">
        <v>12998</v>
      </c>
      <c r="P6373" s="35" t="s">
        <v>35605</v>
      </c>
      <c r="Q6373" s="35" t="s">
        <v>29718</v>
      </c>
      <c r="R6373" s="35" t="s">
        <v>29754</v>
      </c>
      <c r="S6373" s="35" t="s">
        <v>12999</v>
      </c>
      <c r="T6373" s="36" t="s">
        <v>758</v>
      </c>
      <c r="U6373" s="39" t="str">
        <f>_xlfn.CONCAT(Tabel4[[#This Row],[Personnr.]],"-",Tabel4[[#This Row],[Afdeling]],"-",Tabel4[[#This Row],[ASS_Status]])</f>
        <v>29473-7720-Inactive - Payroll Eligible</v>
      </c>
    </row>
    <row r="6374" spans="13:21" ht="33.75" x14ac:dyDescent="0.4">
      <c r="M6374" s="35" t="s">
        <v>13000</v>
      </c>
      <c r="N6374" s="35" t="s">
        <v>53268</v>
      </c>
      <c r="O6374" s="35" t="s">
        <v>13001</v>
      </c>
      <c r="P6374" s="35" t="s">
        <v>35606</v>
      </c>
      <c r="Q6374" s="35" t="s">
        <v>29721</v>
      </c>
      <c r="R6374" s="35" t="s">
        <v>30191</v>
      </c>
      <c r="S6374" s="35" t="s">
        <v>13002</v>
      </c>
      <c r="T6374" s="36" t="s">
        <v>821</v>
      </c>
      <c r="U6374" s="39" t="str">
        <f>_xlfn.CONCAT(Tabel4[[#This Row],[Personnr.]],"-",Tabel4[[#This Row],[Afdeling]],"-",Tabel4[[#This Row],[ASS_Status]])</f>
        <v>33752-8370-Aktiv ansættelse</v>
      </c>
    </row>
    <row r="6375" spans="13:21" ht="33.75" x14ac:dyDescent="0.4">
      <c r="M6375" s="35" t="s">
        <v>53269</v>
      </c>
      <c r="N6375" s="35" t="s">
        <v>53270</v>
      </c>
      <c r="O6375" s="35" t="s">
        <v>53271</v>
      </c>
      <c r="P6375" s="35" t="s">
        <v>53272</v>
      </c>
      <c r="Q6375" s="35" t="s">
        <v>29721</v>
      </c>
      <c r="R6375" s="35" t="s">
        <v>29745</v>
      </c>
      <c r="S6375" s="35" t="s">
        <v>53273</v>
      </c>
      <c r="T6375" s="36" t="s">
        <v>312</v>
      </c>
      <c r="U6375" s="39" t="str">
        <f>_xlfn.CONCAT(Tabel4[[#This Row],[Personnr.]],"-",Tabel4[[#This Row],[Afdeling]],"-",Tabel4[[#This Row],[ASS_Status]])</f>
        <v>37808-2758-Aktiv ansættelse</v>
      </c>
    </row>
    <row r="6376" spans="13:21" x14ac:dyDescent="0.4">
      <c r="M6376" s="35" t="s">
        <v>53274</v>
      </c>
      <c r="N6376" s="35" t="s">
        <v>53275</v>
      </c>
      <c r="O6376" s="35" t="s">
        <v>53276</v>
      </c>
      <c r="P6376" s="35" t="s">
        <v>53277</v>
      </c>
      <c r="Q6376" s="35" t="s">
        <v>29718</v>
      </c>
      <c r="R6376" s="35" t="s">
        <v>29745</v>
      </c>
      <c r="S6376" s="35" t="s">
        <v>53278</v>
      </c>
      <c r="T6376" s="36" t="s">
        <v>726</v>
      </c>
      <c r="U6376" s="39" t="str">
        <f>_xlfn.CONCAT(Tabel4[[#This Row],[Personnr.]],"-",Tabel4[[#This Row],[Afdeling]],"-",Tabel4[[#This Row],[ASS_Status]])</f>
        <v>37030-6271-Inactive - Payroll Eligible</v>
      </c>
    </row>
    <row r="6377" spans="13:21" x14ac:dyDescent="0.4">
      <c r="M6377" s="35" t="s">
        <v>13003</v>
      </c>
      <c r="N6377" s="35" t="s">
        <v>53279</v>
      </c>
      <c r="O6377" s="35" t="s">
        <v>13004</v>
      </c>
      <c r="P6377" s="35" t="s">
        <v>35607</v>
      </c>
      <c r="Q6377" s="35" t="s">
        <v>29718</v>
      </c>
      <c r="R6377" s="35" t="s">
        <v>29754</v>
      </c>
      <c r="S6377" s="35" t="s">
        <v>13005</v>
      </c>
      <c r="T6377" s="36" t="s">
        <v>117</v>
      </c>
      <c r="U6377" s="39" t="str">
        <f>_xlfn.CONCAT(Tabel4[[#This Row],[Personnr.]],"-",Tabel4[[#This Row],[Afdeling]],"-",Tabel4[[#This Row],[ASS_Status]])</f>
        <v>32009-2210-Inactive - Payroll Eligible</v>
      </c>
    </row>
    <row r="6378" spans="13:21" ht="33.75" x14ac:dyDescent="0.4">
      <c r="M6378" s="35" t="s">
        <v>44892</v>
      </c>
      <c r="N6378" s="35" t="s">
        <v>53280</v>
      </c>
      <c r="O6378" s="35" t="s">
        <v>44893</v>
      </c>
      <c r="P6378" s="35" t="s">
        <v>43349</v>
      </c>
      <c r="Q6378" s="35" t="s">
        <v>29721</v>
      </c>
      <c r="R6378" s="35" t="s">
        <v>30287</v>
      </c>
      <c r="S6378" s="35" t="s">
        <v>43350</v>
      </c>
      <c r="T6378" s="36" t="s">
        <v>29712</v>
      </c>
      <c r="U6378" s="39" t="str">
        <f>_xlfn.CONCAT(Tabel4[[#This Row],[Personnr.]],"-",Tabel4[[#This Row],[Afdeling]],"-",Tabel4[[#This Row],[ASS_Status]])</f>
        <v>35645-7640-Aktiv ansættelse</v>
      </c>
    </row>
    <row r="6379" spans="13:21" x14ac:dyDescent="0.4">
      <c r="M6379" s="35" t="s">
        <v>13006</v>
      </c>
      <c r="N6379" s="35" t="s">
        <v>53281</v>
      </c>
      <c r="O6379" s="35" t="s">
        <v>13007</v>
      </c>
      <c r="P6379" s="35" t="s">
        <v>35608</v>
      </c>
      <c r="Q6379" s="35" t="s">
        <v>29718</v>
      </c>
      <c r="R6379" s="35" t="s">
        <v>29786</v>
      </c>
      <c r="S6379" s="35" t="s">
        <v>13008</v>
      </c>
      <c r="T6379" s="36" t="s">
        <v>646</v>
      </c>
      <c r="U6379" s="39" t="str">
        <f>_xlfn.CONCAT(Tabel4[[#This Row],[Personnr.]],"-",Tabel4[[#This Row],[Afdeling]],"-",Tabel4[[#This Row],[ASS_Status]])</f>
        <v>1420-4780-Inactive - Payroll Eligible</v>
      </c>
    </row>
    <row r="6380" spans="13:21" x14ac:dyDescent="0.4">
      <c r="M6380" s="35" t="s">
        <v>13009</v>
      </c>
      <c r="N6380" s="35" t="s">
        <v>53282</v>
      </c>
      <c r="O6380" s="35" t="s">
        <v>13010</v>
      </c>
      <c r="P6380" s="35" t="s">
        <v>35609</v>
      </c>
      <c r="Q6380" s="35" t="s">
        <v>29721</v>
      </c>
      <c r="R6380" s="35" t="s">
        <v>29722</v>
      </c>
      <c r="S6380" s="35" t="s">
        <v>13011</v>
      </c>
      <c r="T6380" s="36" t="s">
        <v>627</v>
      </c>
      <c r="U6380" s="39" t="str">
        <f>_xlfn.CONCAT(Tabel4[[#This Row],[Personnr.]],"-",Tabel4[[#This Row],[Afdeling]],"-",Tabel4[[#This Row],[ASS_Status]])</f>
        <v>15761-4655-Aktiv ansættelse</v>
      </c>
    </row>
    <row r="6381" spans="13:21" x14ac:dyDescent="0.4">
      <c r="M6381" s="35" t="s">
        <v>13012</v>
      </c>
      <c r="N6381" s="35" t="s">
        <v>53283</v>
      </c>
      <c r="O6381" s="35" t="s">
        <v>13013</v>
      </c>
      <c r="P6381" s="35" t="s">
        <v>35610</v>
      </c>
      <c r="Q6381" s="35" t="s">
        <v>29718</v>
      </c>
      <c r="R6381" s="35" t="s">
        <v>29729</v>
      </c>
      <c r="S6381" s="35" t="s">
        <v>13014</v>
      </c>
      <c r="T6381" s="36" t="s">
        <v>581</v>
      </c>
      <c r="U6381" s="39" t="str">
        <f>_xlfn.CONCAT(Tabel4[[#This Row],[Personnr.]],"-",Tabel4[[#This Row],[Afdeling]],"-",Tabel4[[#This Row],[ASS_Status]])</f>
        <v>1885-4140-Inactive - Payroll Eligible</v>
      </c>
    </row>
    <row r="6382" spans="13:21" x14ac:dyDescent="0.4">
      <c r="M6382" s="35" t="s">
        <v>13015</v>
      </c>
      <c r="N6382" s="35" t="s">
        <v>53284</v>
      </c>
      <c r="O6382" s="35" t="s">
        <v>13016</v>
      </c>
      <c r="P6382" s="35" t="s">
        <v>35611</v>
      </c>
      <c r="Q6382" s="35" t="s">
        <v>29721</v>
      </c>
      <c r="R6382" s="35" t="s">
        <v>35612</v>
      </c>
      <c r="S6382" s="35" t="s">
        <v>13017</v>
      </c>
      <c r="T6382" s="36" t="s">
        <v>30</v>
      </c>
      <c r="U6382" s="39" t="str">
        <f>_xlfn.CONCAT(Tabel4[[#This Row],[Personnr.]],"-",Tabel4[[#This Row],[Afdeling]],"-",Tabel4[[#This Row],[ASS_Status]])</f>
        <v>509-0115-Aktiv ansættelse</v>
      </c>
    </row>
    <row r="6383" spans="13:21" x14ac:dyDescent="0.4">
      <c r="M6383" s="35" t="s">
        <v>44894</v>
      </c>
      <c r="N6383" s="35" t="s">
        <v>53285</v>
      </c>
      <c r="O6383" s="35" t="s">
        <v>44895</v>
      </c>
      <c r="P6383" s="35" t="s">
        <v>43351</v>
      </c>
      <c r="Q6383" s="35" t="s">
        <v>29721</v>
      </c>
      <c r="R6383" s="35" t="s">
        <v>29719</v>
      </c>
      <c r="S6383" s="35" t="s">
        <v>43352</v>
      </c>
      <c r="T6383" s="36" t="s">
        <v>161</v>
      </c>
      <c r="U6383" s="39" t="str">
        <f>_xlfn.CONCAT(Tabel4[[#This Row],[Personnr.]],"-",Tabel4[[#This Row],[Afdeling]],"-",Tabel4[[#This Row],[ASS_Status]])</f>
        <v>36364-2305-Aktiv ansættelse</v>
      </c>
    </row>
    <row r="6384" spans="13:21" x14ac:dyDescent="0.4">
      <c r="M6384" s="35" t="s">
        <v>13018</v>
      </c>
      <c r="N6384" s="35" t="s">
        <v>53286</v>
      </c>
      <c r="O6384" s="35" t="s">
        <v>13019</v>
      </c>
      <c r="P6384" s="35" t="s">
        <v>35613</v>
      </c>
      <c r="Q6384" s="35" t="s">
        <v>29721</v>
      </c>
      <c r="R6384" s="35" t="s">
        <v>29724</v>
      </c>
      <c r="S6384" s="35" t="s">
        <v>13020</v>
      </c>
      <c r="T6384" s="36" t="s">
        <v>160</v>
      </c>
      <c r="U6384" s="39" t="str">
        <f>_xlfn.CONCAT(Tabel4[[#This Row],[Personnr.]],"-",Tabel4[[#This Row],[Afdeling]],"-",Tabel4[[#This Row],[ASS_Status]])</f>
        <v>3601-2304-Aktiv ansættelse</v>
      </c>
    </row>
    <row r="6385" spans="13:21" x14ac:dyDescent="0.4">
      <c r="M6385" s="35" t="s">
        <v>13021</v>
      </c>
      <c r="N6385" s="35" t="s">
        <v>53287</v>
      </c>
      <c r="O6385" s="35" t="s">
        <v>13022</v>
      </c>
      <c r="P6385" s="35" t="s">
        <v>35614</v>
      </c>
      <c r="Q6385" s="35" t="s">
        <v>29718</v>
      </c>
      <c r="R6385" s="35" t="s">
        <v>29737</v>
      </c>
      <c r="S6385" s="35" t="s">
        <v>13023</v>
      </c>
      <c r="T6385" s="36" t="s">
        <v>147</v>
      </c>
      <c r="U6385" s="39" t="str">
        <f>_xlfn.CONCAT(Tabel4[[#This Row],[Personnr.]],"-",Tabel4[[#This Row],[Afdeling]],"-",Tabel4[[#This Row],[ASS_Status]])</f>
        <v>22719-2274-Inactive - Payroll Eligible</v>
      </c>
    </row>
    <row r="6386" spans="13:21" x14ac:dyDescent="0.4">
      <c r="M6386" s="35" t="s">
        <v>13024</v>
      </c>
      <c r="N6386" s="35" t="s">
        <v>53288</v>
      </c>
      <c r="O6386" s="35" t="s">
        <v>13025</v>
      </c>
      <c r="P6386" s="35" t="s">
        <v>35615</v>
      </c>
      <c r="Q6386" s="35" t="s">
        <v>29721</v>
      </c>
      <c r="R6386" s="35" t="s">
        <v>29722</v>
      </c>
      <c r="S6386" s="35" t="s">
        <v>13026</v>
      </c>
      <c r="T6386" s="36" t="s">
        <v>247</v>
      </c>
      <c r="U6386" s="39" t="str">
        <f>_xlfn.CONCAT(Tabel4[[#This Row],[Personnr.]],"-",Tabel4[[#This Row],[Afdeling]],"-",Tabel4[[#This Row],[ASS_Status]])</f>
        <v>22757-2521-Aktiv ansættelse</v>
      </c>
    </row>
    <row r="6387" spans="13:21" x14ac:dyDescent="0.4">
      <c r="M6387" s="35" t="s">
        <v>13027</v>
      </c>
      <c r="N6387" s="35" t="s">
        <v>53289</v>
      </c>
      <c r="O6387" s="35" t="s">
        <v>13028</v>
      </c>
      <c r="P6387" s="35" t="s">
        <v>35616</v>
      </c>
      <c r="Q6387" s="35" t="s">
        <v>29721</v>
      </c>
      <c r="R6387" s="35" t="s">
        <v>29726</v>
      </c>
      <c r="S6387" s="35" t="s">
        <v>13029</v>
      </c>
      <c r="T6387" s="36" t="s">
        <v>837</v>
      </c>
      <c r="U6387" s="39" t="str">
        <f>_xlfn.CONCAT(Tabel4[[#This Row],[Personnr.]],"-",Tabel4[[#This Row],[Afdeling]],"-",Tabel4[[#This Row],[ASS_Status]])</f>
        <v>33876-8532-Aktiv ansættelse</v>
      </c>
    </row>
    <row r="6388" spans="13:21" x14ac:dyDescent="0.4">
      <c r="M6388" s="35" t="s">
        <v>13030</v>
      </c>
      <c r="N6388" s="35" t="s">
        <v>53290</v>
      </c>
      <c r="O6388" s="35" t="s">
        <v>13031</v>
      </c>
      <c r="P6388" s="35" t="s">
        <v>35617</v>
      </c>
      <c r="Q6388" s="35" t="s">
        <v>29718</v>
      </c>
      <c r="R6388" s="35" t="s">
        <v>29726</v>
      </c>
      <c r="S6388" s="35" t="s">
        <v>13032</v>
      </c>
      <c r="T6388" s="36" t="s">
        <v>553</v>
      </c>
      <c r="U6388" s="39" t="str">
        <f>_xlfn.CONCAT(Tabel4[[#This Row],[Personnr.]],"-",Tabel4[[#This Row],[Afdeling]],"-",Tabel4[[#This Row],[ASS_Status]])</f>
        <v>27292-3500-Inactive - Payroll Eligible</v>
      </c>
    </row>
    <row r="6389" spans="13:21" ht="45" x14ac:dyDescent="0.4">
      <c r="M6389" s="35" t="s">
        <v>13033</v>
      </c>
      <c r="N6389" s="35" t="s">
        <v>53291</v>
      </c>
      <c r="O6389" s="35" t="s">
        <v>13034</v>
      </c>
      <c r="P6389" s="35" t="s">
        <v>35618</v>
      </c>
      <c r="Q6389" s="35" t="s">
        <v>29721</v>
      </c>
      <c r="R6389" s="35" t="s">
        <v>29737</v>
      </c>
      <c r="S6389" s="35" t="s">
        <v>13035</v>
      </c>
      <c r="T6389" s="36" t="s">
        <v>48</v>
      </c>
      <c r="U6389" s="39" t="str">
        <f>_xlfn.CONCAT(Tabel4[[#This Row],[Personnr.]],"-",Tabel4[[#This Row],[Afdeling]],"-",Tabel4[[#This Row],[ASS_Status]])</f>
        <v>31859-1022-Aktiv ansættelse</v>
      </c>
    </row>
    <row r="6390" spans="13:21" x14ac:dyDescent="0.4">
      <c r="M6390" s="35" t="s">
        <v>44896</v>
      </c>
      <c r="N6390" s="35" t="s">
        <v>53292</v>
      </c>
      <c r="O6390" s="35" t="s">
        <v>44897</v>
      </c>
      <c r="P6390" s="35" t="s">
        <v>43353</v>
      </c>
      <c r="Q6390" s="35" t="s">
        <v>29721</v>
      </c>
      <c r="R6390" s="35" t="s">
        <v>29737</v>
      </c>
      <c r="S6390" s="35" t="s">
        <v>53293</v>
      </c>
      <c r="T6390" s="36" t="s">
        <v>184</v>
      </c>
      <c r="U6390" s="39" t="str">
        <f>_xlfn.CONCAT(Tabel4[[#This Row],[Personnr.]],"-",Tabel4[[#This Row],[Afdeling]],"-",Tabel4[[#This Row],[ASS_Status]])</f>
        <v>36241-2385-Aktiv ansættelse</v>
      </c>
    </row>
    <row r="6391" spans="13:21" x14ac:dyDescent="0.4">
      <c r="M6391" s="35" t="s">
        <v>13036</v>
      </c>
      <c r="N6391" s="35" t="s">
        <v>53294</v>
      </c>
      <c r="O6391" s="35" t="s">
        <v>13037</v>
      </c>
      <c r="P6391" s="35" t="s">
        <v>35619</v>
      </c>
      <c r="Q6391" s="35" t="s">
        <v>29721</v>
      </c>
      <c r="R6391" s="35" t="s">
        <v>29748</v>
      </c>
      <c r="S6391" s="35" t="s">
        <v>13038</v>
      </c>
      <c r="T6391" s="36" t="s">
        <v>146</v>
      </c>
      <c r="U6391" s="39" t="str">
        <f>_xlfn.CONCAT(Tabel4[[#This Row],[Personnr.]],"-",Tabel4[[#This Row],[Afdeling]],"-",Tabel4[[#This Row],[ASS_Status]])</f>
        <v>30564-2273-Aktiv ansættelse</v>
      </c>
    </row>
    <row r="6392" spans="13:21" ht="33.75" x14ac:dyDescent="0.4">
      <c r="M6392" s="35" t="s">
        <v>13039</v>
      </c>
      <c r="N6392" s="35" t="s">
        <v>53295</v>
      </c>
      <c r="O6392" s="35" t="s">
        <v>13040</v>
      </c>
      <c r="P6392" s="35" t="s">
        <v>35620</v>
      </c>
      <c r="Q6392" s="35" t="s">
        <v>29718</v>
      </c>
      <c r="R6392" s="35" t="s">
        <v>29745</v>
      </c>
      <c r="S6392" s="35" t="s">
        <v>13041</v>
      </c>
      <c r="T6392" s="36" t="s">
        <v>586</v>
      </c>
      <c r="U6392" s="39" t="str">
        <f>_xlfn.CONCAT(Tabel4[[#This Row],[Personnr.]],"-",Tabel4[[#This Row],[Afdeling]],"-",Tabel4[[#This Row],[ASS_Status]])</f>
        <v>33574-4200-Inactive - Payroll Eligible</v>
      </c>
    </row>
    <row r="6393" spans="13:21" ht="33.75" x14ac:dyDescent="0.4">
      <c r="M6393" s="35" t="s">
        <v>13039</v>
      </c>
      <c r="N6393" s="35"/>
      <c r="O6393" s="35"/>
      <c r="P6393" s="35" t="s">
        <v>35621</v>
      </c>
      <c r="Q6393" s="35" t="s">
        <v>29718</v>
      </c>
      <c r="R6393" s="35" t="s">
        <v>29745</v>
      </c>
      <c r="S6393" s="35" t="s">
        <v>13041</v>
      </c>
      <c r="T6393" s="36" t="s">
        <v>586</v>
      </c>
      <c r="U6393" s="39" t="str">
        <f>_xlfn.CONCAT(Tabel4[[#This Row],[Personnr.]],"-",Tabel4[[#This Row],[Afdeling]],"-",Tabel4[[#This Row],[ASS_Status]])</f>
        <v>-4200-Inactive - Payroll Eligible</v>
      </c>
    </row>
    <row r="6394" spans="13:21" ht="33.75" x14ac:dyDescent="0.4">
      <c r="M6394" s="35" t="s">
        <v>13039</v>
      </c>
      <c r="N6394" s="35"/>
      <c r="O6394" s="35"/>
      <c r="P6394" s="35" t="s">
        <v>35622</v>
      </c>
      <c r="Q6394" s="35" t="s">
        <v>29718</v>
      </c>
      <c r="R6394" s="35" t="s">
        <v>29754</v>
      </c>
      <c r="S6394" s="35" t="s">
        <v>13041</v>
      </c>
      <c r="T6394" s="36" t="s">
        <v>37</v>
      </c>
      <c r="U6394" s="39" t="str">
        <f>_xlfn.CONCAT(Tabel4[[#This Row],[Personnr.]],"-",Tabel4[[#This Row],[Afdeling]],"-",Tabel4[[#This Row],[ASS_Status]])</f>
        <v>-0122-Inactive - Payroll Eligible</v>
      </c>
    </row>
    <row r="6395" spans="13:21" ht="33.75" x14ac:dyDescent="0.4">
      <c r="M6395" s="35" t="s">
        <v>13039</v>
      </c>
      <c r="N6395" s="35"/>
      <c r="O6395" s="35"/>
      <c r="P6395" s="35" t="s">
        <v>43354</v>
      </c>
      <c r="Q6395" s="35" t="s">
        <v>29718</v>
      </c>
      <c r="R6395" s="35" t="s">
        <v>29754</v>
      </c>
      <c r="S6395" s="35" t="s">
        <v>13041</v>
      </c>
      <c r="T6395" s="36" t="s">
        <v>37</v>
      </c>
      <c r="U6395" s="39" t="str">
        <f>_xlfn.CONCAT(Tabel4[[#This Row],[Personnr.]],"-",Tabel4[[#This Row],[Afdeling]],"-",Tabel4[[#This Row],[ASS_Status]])</f>
        <v>-0122-Inactive - Payroll Eligible</v>
      </c>
    </row>
    <row r="6396" spans="13:21" ht="33.75" x14ac:dyDescent="0.4">
      <c r="M6396" s="35" t="s">
        <v>44898</v>
      </c>
      <c r="N6396" s="35" t="s">
        <v>47450</v>
      </c>
      <c r="O6396" s="35" t="s">
        <v>44899</v>
      </c>
      <c r="P6396" s="35" t="s">
        <v>43355</v>
      </c>
      <c r="Q6396" s="35" t="s">
        <v>29718</v>
      </c>
      <c r="R6396" s="35" t="s">
        <v>29745</v>
      </c>
      <c r="S6396" s="35" t="s">
        <v>43356</v>
      </c>
      <c r="T6396" s="36" t="s">
        <v>586</v>
      </c>
      <c r="U6396" s="39" t="str">
        <f>_xlfn.CONCAT(Tabel4[[#This Row],[Personnr.]],"-",Tabel4[[#This Row],[Afdeling]],"-",Tabel4[[#This Row],[ASS_Status]])</f>
        <v>35898-4200-Inactive - Payroll Eligible</v>
      </c>
    </row>
    <row r="6397" spans="13:21" ht="33.75" x14ac:dyDescent="0.4">
      <c r="M6397" s="35" t="s">
        <v>44898</v>
      </c>
      <c r="N6397" s="35"/>
      <c r="O6397" s="35"/>
      <c r="P6397" s="35" t="s">
        <v>53296</v>
      </c>
      <c r="Q6397" s="35" t="s">
        <v>29718</v>
      </c>
      <c r="R6397" s="35" t="s">
        <v>29745</v>
      </c>
      <c r="S6397" s="35" t="s">
        <v>43356</v>
      </c>
      <c r="T6397" s="36" t="s">
        <v>586</v>
      </c>
      <c r="U6397" s="39" t="str">
        <f>_xlfn.CONCAT(Tabel4[[#This Row],[Personnr.]],"-",Tabel4[[#This Row],[Afdeling]],"-",Tabel4[[#This Row],[ASS_Status]])</f>
        <v>-4200-Inactive - Payroll Eligible</v>
      </c>
    </row>
    <row r="6398" spans="13:21" x14ac:dyDescent="0.4">
      <c r="M6398" s="35" t="s">
        <v>28105</v>
      </c>
      <c r="N6398" s="35" t="s">
        <v>53297</v>
      </c>
      <c r="O6398" s="35" t="s">
        <v>28106</v>
      </c>
      <c r="P6398" s="35" t="s">
        <v>35623</v>
      </c>
      <c r="Q6398" s="35" t="s">
        <v>29718</v>
      </c>
      <c r="R6398" s="35" t="s">
        <v>29745</v>
      </c>
      <c r="S6398" s="35" t="s">
        <v>28107</v>
      </c>
      <c r="T6398" s="36" t="s">
        <v>39</v>
      </c>
      <c r="U6398" s="39" t="str">
        <f>_xlfn.CONCAT(Tabel4[[#This Row],[Personnr.]],"-",Tabel4[[#This Row],[Afdeling]],"-",Tabel4[[#This Row],[ASS_Status]])</f>
        <v>34621-0132-Inactive - Payroll Eligible</v>
      </c>
    </row>
    <row r="6399" spans="13:21" x14ac:dyDescent="0.4">
      <c r="M6399" s="35" t="s">
        <v>28105</v>
      </c>
      <c r="N6399" s="35"/>
      <c r="O6399" s="35"/>
      <c r="P6399" s="35" t="s">
        <v>53298</v>
      </c>
      <c r="Q6399" s="35" t="s">
        <v>29718</v>
      </c>
      <c r="R6399" s="35" t="s">
        <v>29745</v>
      </c>
      <c r="S6399" s="35" t="s">
        <v>28107</v>
      </c>
      <c r="T6399" s="36" t="s">
        <v>39</v>
      </c>
      <c r="U6399" s="39" t="str">
        <f>_xlfn.CONCAT(Tabel4[[#This Row],[Personnr.]],"-",Tabel4[[#This Row],[Afdeling]],"-",Tabel4[[#This Row],[ASS_Status]])</f>
        <v>-0132-Inactive - Payroll Eligible</v>
      </c>
    </row>
    <row r="6400" spans="13:21" ht="33.75" x14ac:dyDescent="0.4">
      <c r="M6400" s="35" t="s">
        <v>28108</v>
      </c>
      <c r="N6400" s="35" t="s">
        <v>53299</v>
      </c>
      <c r="O6400" s="35" t="s">
        <v>28109</v>
      </c>
      <c r="P6400" s="35" t="s">
        <v>35624</v>
      </c>
      <c r="Q6400" s="35" t="s">
        <v>29718</v>
      </c>
      <c r="R6400" s="35" t="s">
        <v>29745</v>
      </c>
      <c r="S6400" s="35" t="s">
        <v>28110</v>
      </c>
      <c r="T6400" s="36" t="s">
        <v>85</v>
      </c>
      <c r="U6400" s="39" t="str">
        <f>_xlfn.CONCAT(Tabel4[[#This Row],[Personnr.]],"-",Tabel4[[#This Row],[Afdeling]],"-",Tabel4[[#This Row],[ASS_Status]])</f>
        <v>34830-1118-Inactive - Payroll Eligible</v>
      </c>
    </row>
    <row r="6401" spans="13:21" x14ac:dyDescent="0.4">
      <c r="M6401" s="35" t="s">
        <v>13042</v>
      </c>
      <c r="N6401" s="35" t="s">
        <v>53300</v>
      </c>
      <c r="O6401" s="35" t="s">
        <v>13043</v>
      </c>
      <c r="P6401" s="35" t="s">
        <v>35625</v>
      </c>
      <c r="Q6401" s="35" t="s">
        <v>29721</v>
      </c>
      <c r="R6401" s="35" t="s">
        <v>30311</v>
      </c>
      <c r="S6401" s="35" t="s">
        <v>13044</v>
      </c>
      <c r="T6401" s="36" t="s">
        <v>759</v>
      </c>
      <c r="U6401" s="39" t="str">
        <f>_xlfn.CONCAT(Tabel4[[#This Row],[Personnr.]],"-",Tabel4[[#This Row],[Afdeling]],"-",Tabel4[[#This Row],[ASS_Status]])</f>
        <v>123-7730-Aktiv ansættelse</v>
      </c>
    </row>
    <row r="6402" spans="13:21" x14ac:dyDescent="0.4">
      <c r="M6402" s="35" t="s">
        <v>44900</v>
      </c>
      <c r="N6402" s="35" t="s">
        <v>53301</v>
      </c>
      <c r="O6402" s="35" t="s">
        <v>44901</v>
      </c>
      <c r="P6402" s="35" t="s">
        <v>43357</v>
      </c>
      <c r="Q6402" s="35" t="s">
        <v>29721</v>
      </c>
      <c r="R6402" s="35" t="s">
        <v>31263</v>
      </c>
      <c r="S6402" s="35" t="s">
        <v>43358</v>
      </c>
      <c r="T6402" s="36" t="s">
        <v>188</v>
      </c>
      <c r="U6402" s="39" t="str">
        <f>_xlfn.CONCAT(Tabel4[[#This Row],[Personnr.]],"-",Tabel4[[#This Row],[Afdeling]],"-",Tabel4[[#This Row],[ASS_Status]])</f>
        <v>36325-2405-Aktiv ansættelse</v>
      </c>
    </row>
    <row r="6403" spans="13:21" x14ac:dyDescent="0.4">
      <c r="M6403" s="35" t="s">
        <v>13045</v>
      </c>
      <c r="N6403" s="35" t="s">
        <v>53302</v>
      </c>
      <c r="O6403" s="35" t="s">
        <v>13046</v>
      </c>
      <c r="P6403" s="35" t="s">
        <v>35626</v>
      </c>
      <c r="Q6403" s="35" t="s">
        <v>29721</v>
      </c>
      <c r="R6403" s="35" t="s">
        <v>30254</v>
      </c>
      <c r="S6403" s="35" t="s">
        <v>13047</v>
      </c>
      <c r="T6403" s="36" t="s">
        <v>715</v>
      </c>
      <c r="U6403" s="39" t="str">
        <f>_xlfn.CONCAT(Tabel4[[#This Row],[Personnr.]],"-",Tabel4[[#This Row],[Afdeling]],"-",Tabel4[[#This Row],[ASS_Status]])</f>
        <v>6513-6000-Aktiv ansættelse</v>
      </c>
    </row>
    <row r="6404" spans="13:21" x14ac:dyDescent="0.4">
      <c r="M6404" s="35" t="s">
        <v>13048</v>
      </c>
      <c r="N6404" s="35" t="s">
        <v>53303</v>
      </c>
      <c r="O6404" s="35" t="s">
        <v>13049</v>
      </c>
      <c r="P6404" s="35" t="s">
        <v>35627</v>
      </c>
      <c r="Q6404" s="35" t="s">
        <v>29721</v>
      </c>
      <c r="R6404" s="35" t="s">
        <v>29832</v>
      </c>
      <c r="S6404" s="35" t="s">
        <v>13050</v>
      </c>
      <c r="T6404" s="36" t="s">
        <v>721</v>
      </c>
      <c r="U6404" s="39" t="str">
        <f>_xlfn.CONCAT(Tabel4[[#This Row],[Personnr.]],"-",Tabel4[[#This Row],[Afdeling]],"-",Tabel4[[#This Row],[ASS_Status]])</f>
        <v>31800-6220-Aktiv ansættelse</v>
      </c>
    </row>
    <row r="6405" spans="13:21" x14ac:dyDescent="0.4">
      <c r="M6405" s="35" t="s">
        <v>13051</v>
      </c>
      <c r="N6405" s="35" t="s">
        <v>53304</v>
      </c>
      <c r="O6405" s="35" t="s">
        <v>13052</v>
      </c>
      <c r="P6405" s="35" t="s">
        <v>35628</v>
      </c>
      <c r="Q6405" s="35" t="s">
        <v>29721</v>
      </c>
      <c r="R6405" s="35" t="s">
        <v>30146</v>
      </c>
      <c r="S6405" s="35" t="s">
        <v>13053</v>
      </c>
      <c r="T6405" s="36" t="s">
        <v>737</v>
      </c>
      <c r="U6405" s="39" t="str">
        <f>_xlfn.CONCAT(Tabel4[[#This Row],[Personnr.]],"-",Tabel4[[#This Row],[Afdeling]],"-",Tabel4[[#This Row],[ASS_Status]])</f>
        <v>22305-6400-Aktiv ansættelse</v>
      </c>
    </row>
    <row r="6406" spans="13:21" x14ac:dyDescent="0.4">
      <c r="M6406" s="35" t="s">
        <v>13054</v>
      </c>
      <c r="N6406" s="35" t="s">
        <v>53305</v>
      </c>
      <c r="O6406" s="35" t="s">
        <v>13055</v>
      </c>
      <c r="P6406" s="35" t="s">
        <v>35629</v>
      </c>
      <c r="Q6406" s="35" t="s">
        <v>29721</v>
      </c>
      <c r="R6406" s="35" t="s">
        <v>29726</v>
      </c>
      <c r="S6406" s="35" t="s">
        <v>13056</v>
      </c>
      <c r="T6406" s="36" t="s">
        <v>550</v>
      </c>
      <c r="U6406" s="39" t="str">
        <f>_xlfn.CONCAT(Tabel4[[#This Row],[Personnr.]],"-",Tabel4[[#This Row],[Afdeling]],"-",Tabel4[[#This Row],[ASS_Status]])</f>
        <v>22947-3452-Aktiv ansættelse</v>
      </c>
    </row>
    <row r="6407" spans="13:21" x14ac:dyDescent="0.4">
      <c r="M6407" s="35" t="s">
        <v>13057</v>
      </c>
      <c r="N6407" s="35" t="s">
        <v>53306</v>
      </c>
      <c r="O6407" s="35" t="s">
        <v>13058</v>
      </c>
      <c r="P6407" s="35" t="s">
        <v>35630</v>
      </c>
      <c r="Q6407" s="35" t="s">
        <v>29718</v>
      </c>
      <c r="R6407" s="35" t="s">
        <v>29719</v>
      </c>
      <c r="S6407" s="35" t="s">
        <v>13059</v>
      </c>
      <c r="T6407" s="36" t="s">
        <v>396</v>
      </c>
      <c r="U6407" s="39" t="str">
        <f>_xlfn.CONCAT(Tabel4[[#This Row],[Personnr.]],"-",Tabel4[[#This Row],[Afdeling]],"-",Tabel4[[#This Row],[ASS_Status]])</f>
        <v>22627-2997-Inactive - Payroll Eligible</v>
      </c>
    </row>
    <row r="6408" spans="13:21" ht="33.75" x14ac:dyDescent="0.4">
      <c r="M6408" s="35" t="s">
        <v>13060</v>
      </c>
      <c r="N6408" s="35" t="s">
        <v>53307</v>
      </c>
      <c r="O6408" s="35" t="s">
        <v>164</v>
      </c>
      <c r="P6408" s="35" t="s">
        <v>35631</v>
      </c>
      <c r="Q6408" s="35" t="s">
        <v>29721</v>
      </c>
      <c r="R6408" s="35" t="s">
        <v>29780</v>
      </c>
      <c r="S6408" s="35" t="s">
        <v>13061</v>
      </c>
      <c r="T6408" s="36" t="s">
        <v>361</v>
      </c>
      <c r="U6408" s="39" t="str">
        <f>_xlfn.CONCAT(Tabel4[[#This Row],[Personnr.]],"-",Tabel4[[#This Row],[Afdeling]],"-",Tabel4[[#This Row],[ASS_Status]])</f>
        <v>2313-2826-Aktiv ansættelse</v>
      </c>
    </row>
    <row r="6409" spans="13:21" x14ac:dyDescent="0.4">
      <c r="M6409" s="35" t="s">
        <v>13062</v>
      </c>
      <c r="N6409" s="35" t="s">
        <v>53308</v>
      </c>
      <c r="O6409" s="35" t="s">
        <v>13063</v>
      </c>
      <c r="P6409" s="35" t="s">
        <v>35632</v>
      </c>
      <c r="Q6409" s="35" t="s">
        <v>29721</v>
      </c>
      <c r="R6409" s="35" t="s">
        <v>29726</v>
      </c>
      <c r="S6409" s="35" t="s">
        <v>13064</v>
      </c>
      <c r="T6409" s="36" t="s">
        <v>758</v>
      </c>
      <c r="U6409" s="39" t="str">
        <f>_xlfn.CONCAT(Tabel4[[#This Row],[Personnr.]],"-",Tabel4[[#This Row],[Afdeling]],"-",Tabel4[[#This Row],[ASS_Status]])</f>
        <v>6517-7720-Aktiv ansættelse</v>
      </c>
    </row>
    <row r="6410" spans="13:21" ht="33.75" x14ac:dyDescent="0.4">
      <c r="M6410" s="35" t="s">
        <v>13065</v>
      </c>
      <c r="N6410" s="35" t="s">
        <v>53309</v>
      </c>
      <c r="O6410" s="35" t="s">
        <v>13066</v>
      </c>
      <c r="P6410" s="35" t="s">
        <v>35633</v>
      </c>
      <c r="Q6410" s="35" t="s">
        <v>29721</v>
      </c>
      <c r="R6410" s="35" t="s">
        <v>29722</v>
      </c>
      <c r="S6410" s="35" t="s">
        <v>13067</v>
      </c>
      <c r="T6410" s="36" t="s">
        <v>642</v>
      </c>
      <c r="U6410" s="39" t="str">
        <f>_xlfn.CONCAT(Tabel4[[#This Row],[Personnr.]],"-",Tabel4[[#This Row],[Afdeling]],"-",Tabel4[[#This Row],[ASS_Status]])</f>
        <v>16178-4755-Aktiv ansættelse</v>
      </c>
    </row>
    <row r="6411" spans="13:21" x14ac:dyDescent="0.4">
      <c r="M6411" s="35" t="s">
        <v>13068</v>
      </c>
      <c r="N6411" s="35" t="s">
        <v>53310</v>
      </c>
      <c r="O6411" s="35" t="s">
        <v>237</v>
      </c>
      <c r="P6411" s="35" t="s">
        <v>35634</v>
      </c>
      <c r="Q6411" s="35" t="s">
        <v>29721</v>
      </c>
      <c r="R6411" s="35" t="s">
        <v>29722</v>
      </c>
      <c r="S6411" s="35" t="s">
        <v>13069</v>
      </c>
      <c r="T6411" s="36" t="s">
        <v>107</v>
      </c>
      <c r="U6411" s="39" t="str">
        <f>_xlfn.CONCAT(Tabel4[[#This Row],[Personnr.]],"-",Tabel4[[#This Row],[Afdeling]],"-",Tabel4[[#This Row],[ASS_Status]])</f>
        <v>25-1211-Aktiv ansættelse</v>
      </c>
    </row>
    <row r="6412" spans="13:21" x14ac:dyDescent="0.4">
      <c r="M6412" s="35" t="s">
        <v>13070</v>
      </c>
      <c r="N6412" s="35" t="s">
        <v>53311</v>
      </c>
      <c r="O6412" s="35" t="s">
        <v>13071</v>
      </c>
      <c r="P6412" s="35" t="s">
        <v>35635</v>
      </c>
      <c r="Q6412" s="35" t="s">
        <v>29721</v>
      </c>
      <c r="R6412" s="35" t="s">
        <v>29729</v>
      </c>
      <c r="S6412" s="35" t="s">
        <v>13072</v>
      </c>
      <c r="T6412" s="36" t="s">
        <v>452</v>
      </c>
      <c r="U6412" s="39" t="str">
        <f>_xlfn.CONCAT(Tabel4[[#This Row],[Personnr.]],"-",Tabel4[[#This Row],[Afdeling]],"-",Tabel4[[#This Row],[ASS_Status]])</f>
        <v>6521-3120-Aktiv ansættelse</v>
      </c>
    </row>
    <row r="6413" spans="13:21" x14ac:dyDescent="0.4">
      <c r="M6413" s="35" t="s">
        <v>13073</v>
      </c>
      <c r="N6413" s="35" t="s">
        <v>53312</v>
      </c>
      <c r="O6413" s="35" t="s">
        <v>13074</v>
      </c>
      <c r="P6413" s="35" t="s">
        <v>35636</v>
      </c>
      <c r="Q6413" s="35" t="s">
        <v>29721</v>
      </c>
      <c r="R6413" s="35" t="s">
        <v>34162</v>
      </c>
      <c r="S6413" s="35" t="s">
        <v>13075</v>
      </c>
      <c r="T6413" s="36" t="s">
        <v>25</v>
      </c>
      <c r="U6413" s="39" t="str">
        <f>_xlfn.CONCAT(Tabel4[[#This Row],[Personnr.]],"-",Tabel4[[#This Row],[Afdeling]],"-",Tabel4[[#This Row],[ASS_Status]])</f>
        <v>29636-0102-Aktiv ansættelse</v>
      </c>
    </row>
    <row r="6414" spans="13:21" x14ac:dyDescent="0.4">
      <c r="M6414" s="35" t="s">
        <v>13076</v>
      </c>
      <c r="N6414" s="35" t="s">
        <v>53313</v>
      </c>
      <c r="O6414" s="35" t="s">
        <v>13077</v>
      </c>
      <c r="P6414" s="35" t="s">
        <v>35637</v>
      </c>
      <c r="Q6414" s="35" t="s">
        <v>29718</v>
      </c>
      <c r="R6414" s="35" t="s">
        <v>29737</v>
      </c>
      <c r="S6414" s="35" t="s">
        <v>13078</v>
      </c>
      <c r="T6414" s="36" t="s">
        <v>581</v>
      </c>
      <c r="U6414" s="39" t="str">
        <f>_xlfn.CONCAT(Tabel4[[#This Row],[Personnr.]],"-",Tabel4[[#This Row],[Afdeling]],"-",Tabel4[[#This Row],[ASS_Status]])</f>
        <v>18607-4140-Inactive - Payroll Eligible</v>
      </c>
    </row>
    <row r="6415" spans="13:21" ht="33.75" x14ac:dyDescent="0.4">
      <c r="M6415" s="35" t="s">
        <v>13079</v>
      </c>
      <c r="N6415" s="35" t="s">
        <v>53314</v>
      </c>
      <c r="O6415" s="35" t="s">
        <v>13080</v>
      </c>
      <c r="P6415" s="35" t="s">
        <v>35638</v>
      </c>
      <c r="Q6415" s="35" t="s">
        <v>29721</v>
      </c>
      <c r="R6415" s="35" t="s">
        <v>29731</v>
      </c>
      <c r="S6415" s="35" t="s">
        <v>13081</v>
      </c>
      <c r="T6415" s="36" t="s">
        <v>806</v>
      </c>
      <c r="U6415" s="39" t="str">
        <f>_xlfn.CONCAT(Tabel4[[#This Row],[Personnr.]],"-",Tabel4[[#This Row],[Afdeling]],"-",Tabel4[[#This Row],[ASS_Status]])</f>
        <v>19440-8281-Aktiv ansættelse</v>
      </c>
    </row>
    <row r="6416" spans="13:21" ht="33.75" x14ac:dyDescent="0.4">
      <c r="M6416" s="35" t="s">
        <v>13082</v>
      </c>
      <c r="N6416" s="35" t="s">
        <v>53315</v>
      </c>
      <c r="O6416" s="35" t="s">
        <v>13083</v>
      </c>
      <c r="P6416" s="35" t="s">
        <v>35639</v>
      </c>
      <c r="Q6416" s="35" t="s">
        <v>29721</v>
      </c>
      <c r="R6416" s="35" t="s">
        <v>29748</v>
      </c>
      <c r="S6416" s="35" t="s">
        <v>13084</v>
      </c>
      <c r="T6416" s="36" t="s">
        <v>432</v>
      </c>
      <c r="U6416" s="39" t="str">
        <f>_xlfn.CONCAT(Tabel4[[#This Row],[Personnr.]],"-",Tabel4[[#This Row],[Afdeling]],"-",Tabel4[[#This Row],[ASS_Status]])</f>
        <v>27450-3062-Aktiv ansættelse</v>
      </c>
    </row>
    <row r="6417" spans="13:21" x14ac:dyDescent="0.4">
      <c r="M6417" s="35" t="s">
        <v>13085</v>
      </c>
      <c r="N6417" s="35" t="s">
        <v>53316</v>
      </c>
      <c r="O6417" s="35" t="s">
        <v>13086</v>
      </c>
      <c r="P6417" s="35" t="s">
        <v>35640</v>
      </c>
      <c r="Q6417" s="35" t="s">
        <v>29718</v>
      </c>
      <c r="R6417" s="35" t="s">
        <v>29857</v>
      </c>
      <c r="S6417" s="35" t="s">
        <v>13087</v>
      </c>
      <c r="T6417" s="36" t="s">
        <v>725</v>
      </c>
      <c r="U6417" s="39" t="str">
        <f>_xlfn.CONCAT(Tabel4[[#This Row],[Personnr.]],"-",Tabel4[[#This Row],[Afdeling]],"-",Tabel4[[#This Row],[ASS_Status]])</f>
        <v>22787-6265-Inactive - Payroll Eligible</v>
      </c>
    </row>
    <row r="6418" spans="13:21" x14ac:dyDescent="0.4">
      <c r="M6418" s="35" t="s">
        <v>13088</v>
      </c>
      <c r="N6418" s="35" t="s">
        <v>53317</v>
      </c>
      <c r="O6418" s="35" t="s">
        <v>13089</v>
      </c>
      <c r="P6418" s="35" t="s">
        <v>35641</v>
      </c>
      <c r="Q6418" s="35" t="s">
        <v>29718</v>
      </c>
      <c r="R6418" s="35" t="s">
        <v>29745</v>
      </c>
      <c r="S6418" s="35" t="s">
        <v>13090</v>
      </c>
      <c r="T6418" s="36" t="s">
        <v>39</v>
      </c>
      <c r="U6418" s="39" t="str">
        <f>_xlfn.CONCAT(Tabel4[[#This Row],[Personnr.]],"-",Tabel4[[#This Row],[Afdeling]],"-",Tabel4[[#This Row],[ASS_Status]])</f>
        <v>30543-0132-Inactive - Payroll Eligible</v>
      </c>
    </row>
    <row r="6419" spans="13:21" x14ac:dyDescent="0.4">
      <c r="M6419" s="35" t="s">
        <v>13088</v>
      </c>
      <c r="N6419" s="35"/>
      <c r="O6419" s="35"/>
      <c r="P6419" s="35" t="s">
        <v>35642</v>
      </c>
      <c r="Q6419" s="35" t="s">
        <v>29718</v>
      </c>
      <c r="R6419" s="35" t="s">
        <v>29754</v>
      </c>
      <c r="S6419" s="35" t="s">
        <v>13090</v>
      </c>
      <c r="T6419" s="36" t="s">
        <v>119</v>
      </c>
      <c r="U6419" s="39" t="str">
        <f>_xlfn.CONCAT(Tabel4[[#This Row],[Personnr.]],"-",Tabel4[[#This Row],[Afdeling]],"-",Tabel4[[#This Row],[ASS_Status]])</f>
        <v>-2221-Inactive - Payroll Eligible</v>
      </c>
    </row>
    <row r="6420" spans="13:21" x14ac:dyDescent="0.4">
      <c r="M6420" s="35" t="s">
        <v>44902</v>
      </c>
      <c r="N6420" s="35" t="s">
        <v>53318</v>
      </c>
      <c r="O6420" s="35" t="s">
        <v>44903</v>
      </c>
      <c r="P6420" s="35" t="s">
        <v>43359</v>
      </c>
      <c r="Q6420" s="35" t="s">
        <v>29721</v>
      </c>
      <c r="R6420" s="35" t="s">
        <v>29737</v>
      </c>
      <c r="S6420" s="35" t="s">
        <v>43360</v>
      </c>
      <c r="T6420" s="36" t="s">
        <v>125</v>
      </c>
      <c r="U6420" s="39" t="str">
        <f>_xlfn.CONCAT(Tabel4[[#This Row],[Personnr.]],"-",Tabel4[[#This Row],[Afdeling]],"-",Tabel4[[#This Row],[ASS_Status]])</f>
        <v>35217-2235-Aktiv ansættelse</v>
      </c>
    </row>
    <row r="6421" spans="13:21" x14ac:dyDescent="0.4">
      <c r="M6421" s="35" t="s">
        <v>13091</v>
      </c>
      <c r="N6421" s="35" t="s">
        <v>53319</v>
      </c>
      <c r="O6421" s="35" t="s">
        <v>13092</v>
      </c>
      <c r="P6421" s="35" t="s">
        <v>35643</v>
      </c>
      <c r="Q6421" s="35" t="s">
        <v>29718</v>
      </c>
      <c r="R6421" s="35" t="s">
        <v>29737</v>
      </c>
      <c r="S6421" s="35" t="s">
        <v>13093</v>
      </c>
      <c r="T6421" s="36" t="s">
        <v>452</v>
      </c>
      <c r="U6421" s="39" t="str">
        <f>_xlfn.CONCAT(Tabel4[[#This Row],[Personnr.]],"-",Tabel4[[#This Row],[Afdeling]],"-",Tabel4[[#This Row],[ASS_Status]])</f>
        <v>32122-3120-Inactive - Payroll Eligible</v>
      </c>
    </row>
    <row r="6422" spans="13:21" x14ac:dyDescent="0.4">
      <c r="M6422" s="35" t="s">
        <v>13094</v>
      </c>
      <c r="N6422" s="35" t="s">
        <v>53320</v>
      </c>
      <c r="O6422" s="35" t="s">
        <v>13095</v>
      </c>
      <c r="P6422" s="35" t="s">
        <v>35644</v>
      </c>
      <c r="Q6422" s="35" t="s">
        <v>29718</v>
      </c>
      <c r="R6422" s="35" t="s">
        <v>30559</v>
      </c>
      <c r="S6422" s="35" t="s">
        <v>13096</v>
      </c>
      <c r="T6422" s="36" t="s">
        <v>184</v>
      </c>
      <c r="U6422" s="39" t="str">
        <f>_xlfn.CONCAT(Tabel4[[#This Row],[Personnr.]],"-",Tabel4[[#This Row],[Afdeling]],"-",Tabel4[[#This Row],[ASS_Status]])</f>
        <v>31289-2385-Inactive - Payroll Eligible</v>
      </c>
    </row>
    <row r="6423" spans="13:21" ht="33.75" x14ac:dyDescent="0.4">
      <c r="M6423" s="35" t="s">
        <v>13097</v>
      </c>
      <c r="N6423" s="35" t="s">
        <v>53321</v>
      </c>
      <c r="O6423" s="35" t="s">
        <v>13098</v>
      </c>
      <c r="P6423" s="35" t="s">
        <v>35645</v>
      </c>
      <c r="Q6423" s="35" t="s">
        <v>29718</v>
      </c>
      <c r="R6423" s="35" t="s">
        <v>29761</v>
      </c>
      <c r="S6423" s="35" t="s">
        <v>13099</v>
      </c>
      <c r="T6423" s="36" t="s">
        <v>31</v>
      </c>
      <c r="U6423" s="39" t="str">
        <f>_xlfn.CONCAT(Tabel4[[#This Row],[Personnr.]],"-",Tabel4[[#This Row],[Afdeling]],"-",Tabel4[[#This Row],[ASS_Status]])</f>
        <v>31850-0116-Inactive - Payroll Eligible</v>
      </c>
    </row>
    <row r="6424" spans="13:21" x14ac:dyDescent="0.4">
      <c r="M6424" s="35" t="s">
        <v>28112</v>
      </c>
      <c r="N6424" s="35" t="s">
        <v>53322</v>
      </c>
      <c r="O6424" s="35" t="s">
        <v>28113</v>
      </c>
      <c r="P6424" s="35" t="s">
        <v>35646</v>
      </c>
      <c r="Q6424" s="35" t="s">
        <v>29718</v>
      </c>
      <c r="R6424" s="35" t="s">
        <v>29748</v>
      </c>
      <c r="S6424" s="35" t="s">
        <v>28114</v>
      </c>
      <c r="T6424" s="36" t="s">
        <v>457</v>
      </c>
      <c r="U6424" s="39" t="str">
        <f>_xlfn.CONCAT(Tabel4[[#This Row],[Personnr.]],"-",Tabel4[[#This Row],[Afdeling]],"-",Tabel4[[#This Row],[ASS_Status]])</f>
        <v>34173-3141-Inactive - Payroll Eligible</v>
      </c>
    </row>
    <row r="6425" spans="13:21" x14ac:dyDescent="0.4">
      <c r="M6425" s="35" t="s">
        <v>13100</v>
      </c>
      <c r="N6425" s="35" t="s">
        <v>53323</v>
      </c>
      <c r="O6425" s="35" t="s">
        <v>13101</v>
      </c>
      <c r="P6425" s="35" t="s">
        <v>35647</v>
      </c>
      <c r="Q6425" s="35" t="s">
        <v>29718</v>
      </c>
      <c r="R6425" s="35" t="s">
        <v>29745</v>
      </c>
      <c r="S6425" s="35" t="s">
        <v>13102</v>
      </c>
      <c r="T6425" s="36" t="s">
        <v>577</v>
      </c>
      <c r="U6425" s="39" t="str">
        <f>_xlfn.CONCAT(Tabel4[[#This Row],[Personnr.]],"-",Tabel4[[#This Row],[Afdeling]],"-",Tabel4[[#This Row],[ASS_Status]])</f>
        <v>33506-4110-Inactive - Payroll Eligible</v>
      </c>
    </row>
    <row r="6426" spans="13:21" x14ac:dyDescent="0.4">
      <c r="M6426" s="35" t="s">
        <v>13103</v>
      </c>
      <c r="N6426" s="35" t="s">
        <v>53324</v>
      </c>
      <c r="O6426" s="35" t="s">
        <v>13104</v>
      </c>
      <c r="P6426" s="35" t="s">
        <v>35648</v>
      </c>
      <c r="Q6426" s="35" t="s">
        <v>29718</v>
      </c>
      <c r="R6426" s="35" t="s">
        <v>30114</v>
      </c>
      <c r="S6426" s="35" t="s">
        <v>13105</v>
      </c>
      <c r="T6426" s="36" t="s">
        <v>91</v>
      </c>
      <c r="U6426" s="39" t="str">
        <f>_xlfn.CONCAT(Tabel4[[#This Row],[Personnr.]],"-",Tabel4[[#This Row],[Afdeling]],"-",Tabel4[[#This Row],[ASS_Status]])</f>
        <v>30420-1135-Inactive - Payroll Eligible</v>
      </c>
    </row>
    <row r="6427" spans="13:21" x14ac:dyDescent="0.4">
      <c r="M6427" s="35" t="s">
        <v>35649</v>
      </c>
      <c r="N6427" s="35" t="s">
        <v>53325</v>
      </c>
      <c r="O6427" s="35" t="s">
        <v>28115</v>
      </c>
      <c r="P6427" s="35" t="s">
        <v>35650</v>
      </c>
      <c r="Q6427" s="35" t="s">
        <v>29721</v>
      </c>
      <c r="R6427" s="35" t="s">
        <v>29748</v>
      </c>
      <c r="S6427" s="35" t="s">
        <v>28116</v>
      </c>
      <c r="T6427" s="36" t="s">
        <v>472</v>
      </c>
      <c r="U6427" s="39" t="str">
        <f>_xlfn.CONCAT(Tabel4[[#This Row],[Personnr.]],"-",Tabel4[[#This Row],[Afdeling]],"-",Tabel4[[#This Row],[ASS_Status]])</f>
        <v>34495-3195-Aktiv ansættelse</v>
      </c>
    </row>
    <row r="6428" spans="13:21" ht="33.75" x14ac:dyDescent="0.4">
      <c r="M6428" s="35" t="s">
        <v>13106</v>
      </c>
      <c r="N6428" s="35" t="s">
        <v>53326</v>
      </c>
      <c r="O6428" s="35" t="s">
        <v>13107</v>
      </c>
      <c r="P6428" s="35" t="s">
        <v>35651</v>
      </c>
      <c r="Q6428" s="35" t="s">
        <v>29718</v>
      </c>
      <c r="R6428" s="35" t="s">
        <v>29745</v>
      </c>
      <c r="S6428" s="35" t="s">
        <v>13108</v>
      </c>
      <c r="T6428" s="36" t="s">
        <v>39</v>
      </c>
      <c r="U6428" s="39" t="str">
        <f>_xlfn.CONCAT(Tabel4[[#This Row],[Personnr.]],"-",Tabel4[[#This Row],[Afdeling]],"-",Tabel4[[#This Row],[ASS_Status]])</f>
        <v>33404-0132-Inactive - Payroll Eligible</v>
      </c>
    </row>
    <row r="6429" spans="13:21" x14ac:dyDescent="0.4">
      <c r="M6429" s="35" t="s">
        <v>13109</v>
      </c>
      <c r="N6429" s="35" t="s">
        <v>53327</v>
      </c>
      <c r="O6429" s="35" t="s">
        <v>13110</v>
      </c>
      <c r="P6429" s="35" t="s">
        <v>35652</v>
      </c>
      <c r="Q6429" s="35" t="s">
        <v>29721</v>
      </c>
      <c r="R6429" s="35" t="s">
        <v>29748</v>
      </c>
      <c r="S6429" s="35" t="s">
        <v>13111</v>
      </c>
      <c r="T6429" s="36" t="s">
        <v>265</v>
      </c>
      <c r="U6429" s="39" t="str">
        <f>_xlfn.CONCAT(Tabel4[[#This Row],[Personnr.]],"-",Tabel4[[#This Row],[Afdeling]],"-",Tabel4[[#This Row],[ASS_Status]])</f>
        <v>32250-2620-Aktiv ansættelse</v>
      </c>
    </row>
    <row r="6430" spans="13:21" ht="33.75" x14ac:dyDescent="0.4">
      <c r="M6430" s="35" t="s">
        <v>44904</v>
      </c>
      <c r="N6430" s="35" t="s">
        <v>53328</v>
      </c>
      <c r="O6430" s="35" t="s">
        <v>44905</v>
      </c>
      <c r="P6430" s="35" t="s">
        <v>43361</v>
      </c>
      <c r="Q6430" s="35" t="s">
        <v>29718</v>
      </c>
      <c r="R6430" s="35" t="s">
        <v>29745</v>
      </c>
      <c r="S6430" s="35" t="s">
        <v>43362</v>
      </c>
      <c r="T6430" s="36" t="s">
        <v>39</v>
      </c>
      <c r="U6430" s="39" t="str">
        <f>_xlfn.CONCAT(Tabel4[[#This Row],[Personnr.]],"-",Tabel4[[#This Row],[Afdeling]],"-",Tabel4[[#This Row],[ASS_Status]])</f>
        <v>35647-0132-Inactive - Payroll Eligible</v>
      </c>
    </row>
    <row r="6431" spans="13:21" ht="33.75" x14ac:dyDescent="0.4">
      <c r="M6431" s="35" t="s">
        <v>44904</v>
      </c>
      <c r="N6431" s="35"/>
      <c r="O6431" s="35"/>
      <c r="P6431" s="35" t="s">
        <v>43363</v>
      </c>
      <c r="Q6431" s="35" t="s">
        <v>29718</v>
      </c>
      <c r="R6431" s="35" t="s">
        <v>29745</v>
      </c>
      <c r="S6431" s="35" t="s">
        <v>43362</v>
      </c>
      <c r="T6431" s="36" t="s">
        <v>586</v>
      </c>
      <c r="U6431" s="39" t="str">
        <f>_xlfn.CONCAT(Tabel4[[#This Row],[Personnr.]],"-",Tabel4[[#This Row],[Afdeling]],"-",Tabel4[[#This Row],[ASS_Status]])</f>
        <v>-4200-Inactive - Payroll Eligible</v>
      </c>
    </row>
    <row r="6432" spans="13:21" ht="33.75" x14ac:dyDescent="0.4">
      <c r="M6432" s="35" t="s">
        <v>44904</v>
      </c>
      <c r="N6432" s="35"/>
      <c r="O6432" s="35"/>
      <c r="P6432" s="35" t="s">
        <v>53329</v>
      </c>
      <c r="Q6432" s="35" t="s">
        <v>29718</v>
      </c>
      <c r="R6432" s="35" t="s">
        <v>29745</v>
      </c>
      <c r="S6432" s="35" t="s">
        <v>43362</v>
      </c>
      <c r="T6432" s="36" t="s">
        <v>586</v>
      </c>
      <c r="U6432" s="39" t="str">
        <f>_xlfn.CONCAT(Tabel4[[#This Row],[Personnr.]],"-",Tabel4[[#This Row],[Afdeling]],"-",Tabel4[[#This Row],[ASS_Status]])</f>
        <v>-4200-Inactive - Payroll Eligible</v>
      </c>
    </row>
    <row r="6433" spans="13:21" ht="33.75" x14ac:dyDescent="0.4">
      <c r="M6433" s="35" t="s">
        <v>53330</v>
      </c>
      <c r="N6433" s="35" t="s">
        <v>53331</v>
      </c>
      <c r="O6433" s="35" t="s">
        <v>53332</v>
      </c>
      <c r="P6433" s="35" t="s">
        <v>53333</v>
      </c>
      <c r="Q6433" s="35" t="s">
        <v>29721</v>
      </c>
      <c r="R6433" s="35" t="s">
        <v>29745</v>
      </c>
      <c r="S6433" s="35" t="s">
        <v>53334</v>
      </c>
      <c r="T6433" s="36" t="s">
        <v>725</v>
      </c>
      <c r="U6433" s="39" t="str">
        <f>_xlfn.CONCAT(Tabel4[[#This Row],[Personnr.]],"-",Tabel4[[#This Row],[Afdeling]],"-",Tabel4[[#This Row],[ASS_Status]])</f>
        <v>37198-6265-Aktiv ansættelse</v>
      </c>
    </row>
    <row r="6434" spans="13:21" x14ac:dyDescent="0.4">
      <c r="M6434" s="35" t="s">
        <v>13112</v>
      </c>
      <c r="N6434" s="35" t="s">
        <v>53335</v>
      </c>
      <c r="O6434" s="35" t="s">
        <v>13113</v>
      </c>
      <c r="P6434" s="35" t="s">
        <v>35653</v>
      </c>
      <c r="Q6434" s="35" t="s">
        <v>29718</v>
      </c>
      <c r="R6434" s="35" t="s">
        <v>29754</v>
      </c>
      <c r="S6434" s="35" t="s">
        <v>13114</v>
      </c>
      <c r="T6434" s="36" t="s">
        <v>828</v>
      </c>
      <c r="U6434" s="39" t="str">
        <f>_xlfn.CONCAT(Tabel4[[#This Row],[Personnr.]],"-",Tabel4[[#This Row],[Afdeling]],"-",Tabel4[[#This Row],[ASS_Status]])</f>
        <v>30764-8440-Inactive - Payroll Eligible</v>
      </c>
    </row>
    <row r="6435" spans="13:21" x14ac:dyDescent="0.4">
      <c r="M6435" s="35" t="s">
        <v>53336</v>
      </c>
      <c r="N6435" s="35" t="s">
        <v>53337</v>
      </c>
      <c r="O6435" s="35" t="s">
        <v>53338</v>
      </c>
      <c r="P6435" s="35" t="s">
        <v>53339</v>
      </c>
      <c r="Q6435" s="35" t="s">
        <v>29718</v>
      </c>
      <c r="R6435" s="35" t="s">
        <v>29745</v>
      </c>
      <c r="S6435" s="35" t="s">
        <v>53340</v>
      </c>
      <c r="T6435" s="36" t="s">
        <v>39</v>
      </c>
      <c r="U6435" s="39" t="str">
        <f>_xlfn.CONCAT(Tabel4[[#This Row],[Personnr.]],"-",Tabel4[[#This Row],[Afdeling]],"-",Tabel4[[#This Row],[ASS_Status]])</f>
        <v>36961-0132-Inactive - Payroll Eligible</v>
      </c>
    </row>
    <row r="6436" spans="13:21" x14ac:dyDescent="0.4">
      <c r="M6436" s="35" t="s">
        <v>13115</v>
      </c>
      <c r="N6436" s="35" t="s">
        <v>53341</v>
      </c>
      <c r="O6436" s="35" t="s">
        <v>13116</v>
      </c>
      <c r="P6436" s="35" t="s">
        <v>35654</v>
      </c>
      <c r="Q6436" s="35" t="s">
        <v>29718</v>
      </c>
      <c r="R6436" s="35" t="s">
        <v>29780</v>
      </c>
      <c r="S6436" s="35" t="s">
        <v>13117</v>
      </c>
      <c r="T6436" s="36" t="s">
        <v>74</v>
      </c>
      <c r="U6436" s="39" t="str">
        <f>_xlfn.CONCAT(Tabel4[[#This Row],[Personnr.]],"-",Tabel4[[#This Row],[Afdeling]],"-",Tabel4[[#This Row],[ASS_Status]])</f>
        <v>6527-1085-Inactive - Payroll Eligible</v>
      </c>
    </row>
    <row r="6437" spans="13:21" x14ac:dyDescent="0.4">
      <c r="M6437" s="35" t="s">
        <v>13118</v>
      </c>
      <c r="N6437" s="35" t="s">
        <v>53342</v>
      </c>
      <c r="O6437" s="35" t="s">
        <v>13119</v>
      </c>
      <c r="P6437" s="35" t="s">
        <v>35655</v>
      </c>
      <c r="Q6437" s="35" t="s">
        <v>29721</v>
      </c>
      <c r="R6437" s="35" t="s">
        <v>29729</v>
      </c>
      <c r="S6437" s="35" t="s">
        <v>13120</v>
      </c>
      <c r="T6437" s="36" t="s">
        <v>615</v>
      </c>
      <c r="U6437" s="39" t="str">
        <f>_xlfn.CONCAT(Tabel4[[#This Row],[Personnr.]],"-",Tabel4[[#This Row],[Afdeling]],"-",Tabel4[[#This Row],[ASS_Status]])</f>
        <v>6528-4615-Aktiv ansættelse</v>
      </c>
    </row>
    <row r="6438" spans="13:21" x14ac:dyDescent="0.4">
      <c r="M6438" s="35" t="s">
        <v>13121</v>
      </c>
      <c r="N6438" s="35" t="s">
        <v>53343</v>
      </c>
      <c r="O6438" s="35" t="s">
        <v>13122</v>
      </c>
      <c r="P6438" s="35" t="s">
        <v>35656</v>
      </c>
      <c r="Q6438" s="35" t="s">
        <v>29718</v>
      </c>
      <c r="R6438" s="35" t="s">
        <v>30036</v>
      </c>
      <c r="S6438" s="35" t="s">
        <v>13123</v>
      </c>
      <c r="T6438" s="36" t="s">
        <v>660</v>
      </c>
      <c r="U6438" s="39" t="str">
        <f>_xlfn.CONCAT(Tabel4[[#This Row],[Personnr.]],"-",Tabel4[[#This Row],[Afdeling]],"-",Tabel4[[#This Row],[ASS_Status]])</f>
        <v>18984-4825-Inactive - Payroll Eligible</v>
      </c>
    </row>
    <row r="6439" spans="13:21" x14ac:dyDescent="0.4">
      <c r="M6439" s="35" t="s">
        <v>13124</v>
      </c>
      <c r="N6439" s="35" t="s">
        <v>53344</v>
      </c>
      <c r="O6439" s="35" t="s">
        <v>13125</v>
      </c>
      <c r="P6439" s="35" t="s">
        <v>35657</v>
      </c>
      <c r="Q6439" s="35" t="s">
        <v>29721</v>
      </c>
      <c r="R6439" s="35" t="s">
        <v>29780</v>
      </c>
      <c r="S6439" s="35" t="s">
        <v>13126</v>
      </c>
      <c r="T6439" s="36" t="s">
        <v>442</v>
      </c>
      <c r="U6439" s="39" t="str">
        <f>_xlfn.CONCAT(Tabel4[[#This Row],[Personnr.]],"-",Tabel4[[#This Row],[Afdeling]],"-",Tabel4[[#This Row],[ASS_Status]])</f>
        <v>1782-3080-Aktiv ansættelse</v>
      </c>
    </row>
    <row r="6440" spans="13:21" x14ac:dyDescent="0.4">
      <c r="M6440" s="35" t="s">
        <v>13127</v>
      </c>
      <c r="N6440" s="35" t="s">
        <v>53345</v>
      </c>
      <c r="O6440" s="35" t="s">
        <v>13128</v>
      </c>
      <c r="P6440" s="35" t="s">
        <v>35658</v>
      </c>
      <c r="Q6440" s="35" t="s">
        <v>29721</v>
      </c>
      <c r="R6440" s="35" t="s">
        <v>29844</v>
      </c>
      <c r="S6440" s="35" t="s">
        <v>13129</v>
      </c>
      <c r="T6440" s="36" t="s">
        <v>749</v>
      </c>
      <c r="U6440" s="39" t="str">
        <f>_xlfn.CONCAT(Tabel4[[#This Row],[Personnr.]],"-",Tabel4[[#This Row],[Afdeling]],"-",Tabel4[[#This Row],[ASS_Status]])</f>
        <v>19492-7210-Aktiv ansættelse</v>
      </c>
    </row>
    <row r="6441" spans="13:21" x14ac:dyDescent="0.4">
      <c r="M6441" s="35" t="s">
        <v>13130</v>
      </c>
      <c r="N6441" s="35" t="s">
        <v>53346</v>
      </c>
      <c r="O6441" s="35" t="s">
        <v>13131</v>
      </c>
      <c r="P6441" s="35" t="s">
        <v>35659</v>
      </c>
      <c r="Q6441" s="35" t="s">
        <v>29721</v>
      </c>
      <c r="R6441" s="35" t="s">
        <v>30819</v>
      </c>
      <c r="S6441" s="35" t="s">
        <v>13132</v>
      </c>
      <c r="T6441" s="36" t="s">
        <v>251</v>
      </c>
      <c r="U6441" s="39" t="str">
        <f>_xlfn.CONCAT(Tabel4[[#This Row],[Personnr.]],"-",Tabel4[[#This Row],[Afdeling]],"-",Tabel4[[#This Row],[ASS_Status]])</f>
        <v>2817-2532-Aktiv ansættelse</v>
      </c>
    </row>
    <row r="6442" spans="13:21" x14ac:dyDescent="0.4">
      <c r="M6442" s="35" t="s">
        <v>13133</v>
      </c>
      <c r="N6442" s="35" t="s">
        <v>53347</v>
      </c>
      <c r="O6442" s="35" t="s">
        <v>254</v>
      </c>
      <c r="P6442" s="35" t="s">
        <v>35660</v>
      </c>
      <c r="Q6442" s="35" t="s">
        <v>29721</v>
      </c>
      <c r="R6442" s="35" t="s">
        <v>29838</v>
      </c>
      <c r="S6442" s="35" t="s">
        <v>13134</v>
      </c>
      <c r="T6442" s="36" t="s">
        <v>176</v>
      </c>
      <c r="U6442" s="39" t="str">
        <f>_xlfn.CONCAT(Tabel4[[#This Row],[Personnr.]],"-",Tabel4[[#This Row],[Afdeling]],"-",Tabel4[[#This Row],[ASS_Status]])</f>
        <v>2562-2364-Aktiv ansættelse</v>
      </c>
    </row>
    <row r="6443" spans="13:21" x14ac:dyDescent="0.4">
      <c r="M6443" s="35" t="s">
        <v>35661</v>
      </c>
      <c r="N6443" s="35" t="s">
        <v>53348</v>
      </c>
      <c r="O6443" s="35" t="s">
        <v>35662</v>
      </c>
      <c r="P6443" s="35" t="s">
        <v>35663</v>
      </c>
      <c r="Q6443" s="35" t="s">
        <v>29718</v>
      </c>
      <c r="R6443" s="35" t="s">
        <v>29786</v>
      </c>
      <c r="S6443" s="35" t="s">
        <v>35664</v>
      </c>
      <c r="T6443" s="36" t="s">
        <v>868</v>
      </c>
      <c r="U6443" s="39" t="str">
        <f>_xlfn.CONCAT(Tabel4[[#This Row],[Personnr.]],"-",Tabel4[[#This Row],[Afdeling]],"-",Tabel4[[#This Row],[ASS_Status]])</f>
        <v>35301-8649-Inactive - Payroll Eligible</v>
      </c>
    </row>
    <row r="6444" spans="13:21" x14ac:dyDescent="0.4">
      <c r="M6444" s="35" t="s">
        <v>13135</v>
      </c>
      <c r="N6444" s="35" t="s">
        <v>53349</v>
      </c>
      <c r="O6444" s="35" t="s">
        <v>13136</v>
      </c>
      <c r="P6444" s="35" t="s">
        <v>35665</v>
      </c>
      <c r="Q6444" s="35" t="s">
        <v>29721</v>
      </c>
      <c r="R6444" s="35" t="s">
        <v>31468</v>
      </c>
      <c r="S6444" s="35" t="s">
        <v>13137</v>
      </c>
      <c r="T6444" s="36" t="s">
        <v>53350</v>
      </c>
      <c r="U6444" s="39" t="str">
        <f>_xlfn.CONCAT(Tabel4[[#This Row],[Personnr.]],"-",Tabel4[[#This Row],[Afdeling]],"-",Tabel4[[#This Row],[ASS_Status]])</f>
        <v>6532-6263-Aktiv ansættelse</v>
      </c>
    </row>
    <row r="6445" spans="13:21" x14ac:dyDescent="0.4">
      <c r="M6445" s="35" t="s">
        <v>13138</v>
      </c>
      <c r="N6445" s="35" t="s">
        <v>53351</v>
      </c>
      <c r="O6445" s="35" t="s">
        <v>13139</v>
      </c>
      <c r="P6445" s="35" t="s">
        <v>35666</v>
      </c>
      <c r="Q6445" s="35" t="s">
        <v>29721</v>
      </c>
      <c r="R6445" s="35" t="s">
        <v>29729</v>
      </c>
      <c r="S6445" s="35" t="s">
        <v>13140</v>
      </c>
      <c r="T6445" s="36" t="s">
        <v>605</v>
      </c>
      <c r="U6445" s="39" t="str">
        <f>_xlfn.CONCAT(Tabel4[[#This Row],[Personnr.]],"-",Tabel4[[#This Row],[Afdeling]],"-",Tabel4[[#This Row],[ASS_Status]])</f>
        <v>559-4280-Aktiv ansættelse</v>
      </c>
    </row>
    <row r="6446" spans="13:21" x14ac:dyDescent="0.4">
      <c r="M6446" s="35" t="s">
        <v>13141</v>
      </c>
      <c r="N6446" s="35" t="s">
        <v>53352</v>
      </c>
      <c r="O6446" s="35" t="s">
        <v>13142</v>
      </c>
      <c r="P6446" s="35" t="s">
        <v>35667</v>
      </c>
      <c r="Q6446" s="35" t="s">
        <v>29721</v>
      </c>
      <c r="R6446" s="35" t="s">
        <v>31832</v>
      </c>
      <c r="S6446" s="35" t="s">
        <v>13143</v>
      </c>
      <c r="T6446" s="36" t="s">
        <v>117</v>
      </c>
      <c r="U6446" s="39" t="str">
        <f>_xlfn.CONCAT(Tabel4[[#This Row],[Personnr.]],"-",Tabel4[[#This Row],[Afdeling]],"-",Tabel4[[#This Row],[ASS_Status]])</f>
        <v>19759-2210-Aktiv ansættelse</v>
      </c>
    </row>
    <row r="6447" spans="13:21" ht="33.75" x14ac:dyDescent="0.4">
      <c r="M6447" s="35" t="s">
        <v>13144</v>
      </c>
      <c r="N6447" s="35" t="s">
        <v>53353</v>
      </c>
      <c r="O6447" s="35" t="s">
        <v>13145</v>
      </c>
      <c r="P6447" s="35" t="s">
        <v>35668</v>
      </c>
      <c r="Q6447" s="35" t="s">
        <v>29721</v>
      </c>
      <c r="R6447" s="35" t="s">
        <v>29926</v>
      </c>
      <c r="S6447" s="35" t="s">
        <v>13146</v>
      </c>
      <c r="T6447" s="36" t="s">
        <v>89</v>
      </c>
      <c r="U6447" s="39" t="str">
        <f>_xlfn.CONCAT(Tabel4[[#This Row],[Personnr.]],"-",Tabel4[[#This Row],[Afdeling]],"-",Tabel4[[#This Row],[ASS_Status]])</f>
        <v>13147-1130-Aktiv ansættelse</v>
      </c>
    </row>
    <row r="6448" spans="13:21" x14ac:dyDescent="0.4">
      <c r="M6448" s="35" t="s">
        <v>13147</v>
      </c>
      <c r="N6448" s="35" t="s">
        <v>53354</v>
      </c>
      <c r="O6448" s="35" t="s">
        <v>13148</v>
      </c>
      <c r="P6448" s="35" t="s">
        <v>35669</v>
      </c>
      <c r="Q6448" s="35" t="s">
        <v>29718</v>
      </c>
      <c r="R6448" s="35" t="s">
        <v>29726</v>
      </c>
      <c r="S6448" s="35" t="s">
        <v>13149</v>
      </c>
      <c r="T6448" s="36" t="s">
        <v>837</v>
      </c>
      <c r="U6448" s="39" t="str">
        <f>_xlfn.CONCAT(Tabel4[[#This Row],[Personnr.]],"-",Tabel4[[#This Row],[Afdeling]],"-",Tabel4[[#This Row],[ASS_Status]])</f>
        <v>24959-8532-Inactive - Payroll Eligible</v>
      </c>
    </row>
    <row r="6449" spans="13:21" x14ac:dyDescent="0.4">
      <c r="M6449" s="35" t="s">
        <v>13150</v>
      </c>
      <c r="N6449" s="35" t="s">
        <v>53355</v>
      </c>
      <c r="O6449" s="35" t="s">
        <v>13151</v>
      </c>
      <c r="P6449" s="35" t="s">
        <v>35670</v>
      </c>
      <c r="Q6449" s="35" t="s">
        <v>29721</v>
      </c>
      <c r="R6449" s="35" t="s">
        <v>29722</v>
      </c>
      <c r="S6449" s="35" t="s">
        <v>13152</v>
      </c>
      <c r="T6449" s="36" t="s">
        <v>472</v>
      </c>
      <c r="U6449" s="39" t="str">
        <f>_xlfn.CONCAT(Tabel4[[#This Row],[Personnr.]],"-",Tabel4[[#This Row],[Afdeling]],"-",Tabel4[[#This Row],[ASS_Status]])</f>
        <v>15999-3195-Aktiv ansættelse</v>
      </c>
    </row>
    <row r="6450" spans="13:21" x14ac:dyDescent="0.4">
      <c r="M6450" s="35" t="s">
        <v>35671</v>
      </c>
      <c r="N6450" s="35" t="s">
        <v>53356</v>
      </c>
      <c r="O6450" s="35" t="s">
        <v>35672</v>
      </c>
      <c r="P6450" s="35" t="s">
        <v>35673</v>
      </c>
      <c r="Q6450" s="35" t="s">
        <v>29718</v>
      </c>
      <c r="R6450" s="35" t="s">
        <v>35191</v>
      </c>
      <c r="S6450" s="35" t="s">
        <v>35674</v>
      </c>
      <c r="T6450" s="36" t="s">
        <v>856</v>
      </c>
      <c r="U6450" s="39" t="str">
        <f>_xlfn.CONCAT(Tabel4[[#This Row],[Personnr.]],"-",Tabel4[[#This Row],[Afdeling]],"-",Tabel4[[#This Row],[ASS_Status]])</f>
        <v>35332-8615-Inactive - Payroll Eligible</v>
      </c>
    </row>
    <row r="6451" spans="13:21" x14ac:dyDescent="0.4">
      <c r="M6451" s="35" t="s">
        <v>13153</v>
      </c>
      <c r="N6451" s="35" t="s">
        <v>53357</v>
      </c>
      <c r="O6451" s="35" t="s">
        <v>13154</v>
      </c>
      <c r="P6451" s="35" t="s">
        <v>35675</v>
      </c>
      <c r="Q6451" s="35" t="s">
        <v>29721</v>
      </c>
      <c r="R6451" s="35" t="s">
        <v>32045</v>
      </c>
      <c r="S6451" s="35" t="s">
        <v>13155</v>
      </c>
      <c r="T6451" s="36" t="s">
        <v>577</v>
      </c>
      <c r="U6451" s="39" t="str">
        <f>_xlfn.CONCAT(Tabel4[[#This Row],[Personnr.]],"-",Tabel4[[#This Row],[Afdeling]],"-",Tabel4[[#This Row],[ASS_Status]])</f>
        <v>17384-4110-Aktiv ansættelse</v>
      </c>
    </row>
    <row r="6452" spans="13:21" x14ac:dyDescent="0.4">
      <c r="M6452" s="35" t="s">
        <v>13156</v>
      </c>
      <c r="N6452" s="35" t="s">
        <v>53358</v>
      </c>
      <c r="O6452" s="35" t="s">
        <v>13157</v>
      </c>
      <c r="P6452" s="35" t="s">
        <v>35676</v>
      </c>
      <c r="Q6452" s="35" t="s">
        <v>29721</v>
      </c>
      <c r="R6452" s="35" t="s">
        <v>29729</v>
      </c>
      <c r="S6452" s="35" t="s">
        <v>13158</v>
      </c>
      <c r="T6452" s="36" t="s">
        <v>44</v>
      </c>
      <c r="U6452" s="39" t="str">
        <f>_xlfn.CONCAT(Tabel4[[#This Row],[Personnr.]],"-",Tabel4[[#This Row],[Afdeling]],"-",Tabel4[[#This Row],[ASS_Status]])</f>
        <v>15054-1000-Aktiv ansættelse</v>
      </c>
    </row>
    <row r="6453" spans="13:21" x14ac:dyDescent="0.4">
      <c r="M6453" s="35" t="s">
        <v>13159</v>
      </c>
      <c r="N6453" s="35" t="s">
        <v>53359</v>
      </c>
      <c r="O6453" s="35" t="s">
        <v>13160</v>
      </c>
      <c r="P6453" s="35" t="s">
        <v>35677</v>
      </c>
      <c r="Q6453" s="35" t="s">
        <v>29721</v>
      </c>
      <c r="R6453" s="35" t="s">
        <v>29726</v>
      </c>
      <c r="S6453" s="35" t="s">
        <v>13161</v>
      </c>
      <c r="T6453" s="36" t="s">
        <v>182</v>
      </c>
      <c r="U6453" s="39" t="str">
        <f>_xlfn.CONCAT(Tabel4[[#This Row],[Personnr.]],"-",Tabel4[[#This Row],[Afdeling]],"-",Tabel4[[#This Row],[ASS_Status]])</f>
        <v>29119-2380-Aktiv ansættelse</v>
      </c>
    </row>
    <row r="6454" spans="13:21" x14ac:dyDescent="0.4">
      <c r="M6454" s="35" t="s">
        <v>13162</v>
      </c>
      <c r="N6454" s="35" t="s">
        <v>53360</v>
      </c>
      <c r="O6454" s="35" t="s">
        <v>13163</v>
      </c>
      <c r="P6454" s="35" t="s">
        <v>35678</v>
      </c>
      <c r="Q6454" s="35" t="s">
        <v>29721</v>
      </c>
      <c r="R6454" s="35" t="s">
        <v>29729</v>
      </c>
      <c r="S6454" s="35" t="s">
        <v>13164</v>
      </c>
      <c r="T6454" s="36" t="s">
        <v>44</v>
      </c>
      <c r="U6454" s="39" t="str">
        <f>_xlfn.CONCAT(Tabel4[[#This Row],[Personnr.]],"-",Tabel4[[#This Row],[Afdeling]],"-",Tabel4[[#This Row],[ASS_Status]])</f>
        <v>20852-1000-Aktiv ansættelse</v>
      </c>
    </row>
    <row r="6455" spans="13:21" ht="33.75" x14ac:dyDescent="0.4">
      <c r="M6455" s="35" t="s">
        <v>53361</v>
      </c>
      <c r="N6455" s="35" t="s">
        <v>53362</v>
      </c>
      <c r="O6455" s="35" t="s">
        <v>53363</v>
      </c>
      <c r="P6455" s="35" t="s">
        <v>53364</v>
      </c>
      <c r="Q6455" s="35" t="s">
        <v>29721</v>
      </c>
      <c r="R6455" s="35" t="s">
        <v>29726</v>
      </c>
      <c r="S6455" s="35" t="s">
        <v>53365</v>
      </c>
      <c r="T6455" s="36" t="s">
        <v>757</v>
      </c>
      <c r="U6455" s="39" t="str">
        <f>_xlfn.CONCAT(Tabel4[[#This Row],[Personnr.]],"-",Tabel4[[#This Row],[Afdeling]],"-",Tabel4[[#This Row],[ASS_Status]])</f>
        <v>36525-7710-Aktiv ansættelse</v>
      </c>
    </row>
    <row r="6456" spans="13:21" x14ac:dyDescent="0.4">
      <c r="M6456" s="35" t="s">
        <v>13165</v>
      </c>
      <c r="N6456" s="35" t="s">
        <v>53366</v>
      </c>
      <c r="O6456" s="35" t="s">
        <v>13166</v>
      </c>
      <c r="P6456" s="35" t="s">
        <v>35679</v>
      </c>
      <c r="Q6456" s="35" t="s">
        <v>29721</v>
      </c>
      <c r="R6456" s="35" t="s">
        <v>29802</v>
      </c>
      <c r="S6456" s="35" t="s">
        <v>13167</v>
      </c>
      <c r="T6456" s="36" t="s">
        <v>24805</v>
      </c>
      <c r="U6456" s="39" t="str">
        <f>_xlfn.CONCAT(Tabel4[[#This Row],[Personnr.]],"-",Tabel4[[#This Row],[Afdeling]],"-",Tabel4[[#This Row],[ASS_Status]])</f>
        <v>13482-1223-Aktiv ansættelse</v>
      </c>
    </row>
    <row r="6457" spans="13:21" x14ac:dyDescent="0.4">
      <c r="M6457" s="35" t="s">
        <v>53367</v>
      </c>
      <c r="N6457" s="35" t="s">
        <v>53368</v>
      </c>
      <c r="O6457" s="35" t="s">
        <v>53369</v>
      </c>
      <c r="P6457" s="35" t="s">
        <v>53370</v>
      </c>
      <c r="Q6457" s="35" t="s">
        <v>29721</v>
      </c>
      <c r="R6457" s="35" t="s">
        <v>29737</v>
      </c>
      <c r="S6457" s="35" t="s">
        <v>53371</v>
      </c>
      <c r="T6457" s="36" t="s">
        <v>614</v>
      </c>
      <c r="U6457" s="39" t="str">
        <f>_xlfn.CONCAT(Tabel4[[#This Row],[Personnr.]],"-",Tabel4[[#This Row],[Afdeling]],"-",Tabel4[[#This Row],[ASS_Status]])</f>
        <v>37307-4610-Aktiv ansættelse</v>
      </c>
    </row>
    <row r="6458" spans="13:21" x14ac:dyDescent="0.4">
      <c r="M6458" s="35" t="s">
        <v>13168</v>
      </c>
      <c r="N6458" s="35" t="s">
        <v>53372</v>
      </c>
      <c r="O6458" s="35" t="s">
        <v>13169</v>
      </c>
      <c r="P6458" s="35" t="s">
        <v>35680</v>
      </c>
      <c r="Q6458" s="35" t="s">
        <v>29718</v>
      </c>
      <c r="R6458" s="35" t="s">
        <v>29761</v>
      </c>
      <c r="S6458" s="35" t="s">
        <v>13170</v>
      </c>
      <c r="T6458" s="36" t="s">
        <v>642</v>
      </c>
      <c r="U6458" s="39" t="str">
        <f>_xlfn.CONCAT(Tabel4[[#This Row],[Personnr.]],"-",Tabel4[[#This Row],[Afdeling]],"-",Tabel4[[#This Row],[ASS_Status]])</f>
        <v>33071-4755-Inactive - Payroll Eligible</v>
      </c>
    </row>
    <row r="6459" spans="13:21" ht="33.75" x14ac:dyDescent="0.4">
      <c r="M6459" s="35" t="s">
        <v>53373</v>
      </c>
      <c r="N6459" s="35" t="s">
        <v>53374</v>
      </c>
      <c r="O6459" s="35" t="s">
        <v>53375</v>
      </c>
      <c r="P6459" s="35" t="s">
        <v>53376</v>
      </c>
      <c r="Q6459" s="35" t="s">
        <v>29721</v>
      </c>
      <c r="R6459" s="35" t="s">
        <v>29737</v>
      </c>
      <c r="S6459" s="35" t="s">
        <v>53377</v>
      </c>
      <c r="T6459" s="36" t="s">
        <v>299</v>
      </c>
      <c r="U6459" s="39" t="str">
        <f>_xlfn.CONCAT(Tabel4[[#This Row],[Personnr.]],"-",Tabel4[[#This Row],[Afdeling]],"-",Tabel4[[#This Row],[ASS_Status]])</f>
        <v>37585-2733-Aktiv ansættelse</v>
      </c>
    </row>
    <row r="6460" spans="13:21" x14ac:dyDescent="0.4">
      <c r="M6460" s="35" t="s">
        <v>44906</v>
      </c>
      <c r="N6460" s="35"/>
      <c r="O6460" s="35" t="s">
        <v>44907</v>
      </c>
      <c r="P6460" s="35" t="s">
        <v>43364</v>
      </c>
      <c r="Q6460" s="35" t="s">
        <v>29718</v>
      </c>
      <c r="R6460" s="35" t="s">
        <v>29745</v>
      </c>
      <c r="S6460" s="35" t="s">
        <v>43365</v>
      </c>
      <c r="T6460" s="36" t="s">
        <v>726</v>
      </c>
      <c r="U6460" s="39" t="str">
        <f>_xlfn.CONCAT(Tabel4[[#This Row],[Personnr.]],"-",Tabel4[[#This Row],[Afdeling]],"-",Tabel4[[#This Row],[ASS_Status]])</f>
        <v>35868-6271-Inactive - Payroll Eligible</v>
      </c>
    </row>
    <row r="6461" spans="13:21" x14ac:dyDescent="0.4">
      <c r="M6461" s="35" t="s">
        <v>13171</v>
      </c>
      <c r="N6461" s="35" t="s">
        <v>53378</v>
      </c>
      <c r="O6461" s="35" t="s">
        <v>13172</v>
      </c>
      <c r="P6461" s="35" t="s">
        <v>35681</v>
      </c>
      <c r="Q6461" s="35" t="s">
        <v>29718</v>
      </c>
      <c r="R6461" s="35" t="s">
        <v>29748</v>
      </c>
      <c r="S6461" s="35" t="s">
        <v>13173</v>
      </c>
      <c r="T6461" s="36" t="s">
        <v>65</v>
      </c>
      <c r="U6461" s="39" t="str">
        <f>_xlfn.CONCAT(Tabel4[[#This Row],[Personnr.]],"-",Tabel4[[#This Row],[Afdeling]],"-",Tabel4[[#This Row],[ASS_Status]])</f>
        <v>32003-1053-Inactive - Payroll Eligible</v>
      </c>
    </row>
    <row r="6462" spans="13:21" x14ac:dyDescent="0.4">
      <c r="M6462" s="35" t="s">
        <v>13174</v>
      </c>
      <c r="N6462" s="35" t="s">
        <v>53379</v>
      </c>
      <c r="O6462" s="35" t="s">
        <v>13175</v>
      </c>
      <c r="P6462" s="35" t="s">
        <v>35682</v>
      </c>
      <c r="Q6462" s="35" t="s">
        <v>29718</v>
      </c>
      <c r="R6462" s="35" t="s">
        <v>29761</v>
      </c>
      <c r="S6462" s="35" t="s">
        <v>13176</v>
      </c>
      <c r="T6462" s="36" t="s">
        <v>148</v>
      </c>
      <c r="U6462" s="39" t="str">
        <f>_xlfn.CONCAT(Tabel4[[#This Row],[Personnr.]],"-",Tabel4[[#This Row],[Afdeling]],"-",Tabel4[[#This Row],[ASS_Status]])</f>
        <v>33117-2280-Inactive - Payroll Eligible</v>
      </c>
    </row>
    <row r="6463" spans="13:21" x14ac:dyDescent="0.4">
      <c r="M6463" s="35" t="s">
        <v>13177</v>
      </c>
      <c r="N6463" s="35" t="s">
        <v>53380</v>
      </c>
      <c r="O6463" s="35" t="s">
        <v>13178</v>
      </c>
      <c r="P6463" s="35" t="s">
        <v>35683</v>
      </c>
      <c r="Q6463" s="35" t="s">
        <v>29721</v>
      </c>
      <c r="R6463" s="35" t="s">
        <v>29748</v>
      </c>
      <c r="S6463" s="35" t="s">
        <v>13179</v>
      </c>
      <c r="T6463" s="36" t="s">
        <v>634</v>
      </c>
      <c r="U6463" s="39" t="str">
        <f>_xlfn.CONCAT(Tabel4[[#This Row],[Personnr.]],"-",Tabel4[[#This Row],[Afdeling]],"-",Tabel4[[#This Row],[ASS_Status]])</f>
        <v>31444-4715-Aktiv ansættelse</v>
      </c>
    </row>
    <row r="6464" spans="13:21" x14ac:dyDescent="0.4">
      <c r="M6464" s="35" t="s">
        <v>13180</v>
      </c>
      <c r="N6464" s="35" t="s">
        <v>53381</v>
      </c>
      <c r="O6464" s="35" t="s">
        <v>13181</v>
      </c>
      <c r="P6464" s="35" t="s">
        <v>35684</v>
      </c>
      <c r="Q6464" s="35" t="s">
        <v>29718</v>
      </c>
      <c r="R6464" s="35" t="s">
        <v>30084</v>
      </c>
      <c r="S6464" s="35" t="s">
        <v>13182</v>
      </c>
      <c r="T6464" s="36"/>
      <c r="U6464" s="39" t="str">
        <f>_xlfn.CONCAT(Tabel4[[#This Row],[Personnr.]],"-",Tabel4[[#This Row],[Afdeling]],"-",Tabel4[[#This Row],[ASS_Status]])</f>
        <v>17140--Inactive - Payroll Eligible</v>
      </c>
    </row>
    <row r="6465" spans="13:21" x14ac:dyDescent="0.4">
      <c r="M6465" s="35" t="s">
        <v>53382</v>
      </c>
      <c r="N6465" s="35" t="s">
        <v>53383</v>
      </c>
      <c r="O6465" s="35" t="s">
        <v>53384</v>
      </c>
      <c r="P6465" s="35" t="s">
        <v>53385</v>
      </c>
      <c r="Q6465" s="35" t="s">
        <v>29721</v>
      </c>
      <c r="R6465" s="35" t="s">
        <v>29761</v>
      </c>
      <c r="S6465" s="35" t="s">
        <v>53386</v>
      </c>
      <c r="T6465" s="36" t="s">
        <v>42501</v>
      </c>
      <c r="U6465" s="39" t="str">
        <f>_xlfn.CONCAT(Tabel4[[#This Row],[Personnr.]],"-",Tabel4[[#This Row],[Afdeling]],"-",Tabel4[[#This Row],[ASS_Status]])</f>
        <v>37411-2291-Aktiv ansættelse</v>
      </c>
    </row>
    <row r="6466" spans="13:21" x14ac:dyDescent="0.4">
      <c r="M6466" s="35" t="s">
        <v>13183</v>
      </c>
      <c r="N6466" s="35" t="s">
        <v>53387</v>
      </c>
      <c r="O6466" s="35" t="s">
        <v>13184</v>
      </c>
      <c r="P6466" s="35" t="s">
        <v>35685</v>
      </c>
      <c r="Q6466" s="35" t="s">
        <v>29721</v>
      </c>
      <c r="R6466" s="35" t="s">
        <v>29719</v>
      </c>
      <c r="S6466" s="35" t="s">
        <v>13185</v>
      </c>
      <c r="T6466" s="36" t="s">
        <v>624</v>
      </c>
      <c r="U6466" s="39" t="str">
        <f>_xlfn.CONCAT(Tabel4[[#This Row],[Personnr.]],"-",Tabel4[[#This Row],[Afdeling]],"-",Tabel4[[#This Row],[ASS_Status]])</f>
        <v>24523-4646-Aktiv ansættelse</v>
      </c>
    </row>
    <row r="6467" spans="13:21" x14ac:dyDescent="0.4">
      <c r="M6467" s="35" t="s">
        <v>13186</v>
      </c>
      <c r="N6467" s="35" t="s">
        <v>53388</v>
      </c>
      <c r="O6467" s="35" t="s">
        <v>13187</v>
      </c>
      <c r="P6467" s="35" t="s">
        <v>35686</v>
      </c>
      <c r="Q6467" s="35" t="s">
        <v>29721</v>
      </c>
      <c r="R6467" s="35" t="s">
        <v>29748</v>
      </c>
      <c r="S6467" s="35" t="s">
        <v>13188</v>
      </c>
      <c r="T6467" s="36" t="s">
        <v>17021</v>
      </c>
      <c r="U6467" s="39" t="str">
        <f>_xlfn.CONCAT(Tabel4[[#This Row],[Personnr.]],"-",Tabel4[[#This Row],[Afdeling]],"-",Tabel4[[#This Row],[ASS_Status]])</f>
        <v>24547-2905-Aktiv ansættelse</v>
      </c>
    </row>
    <row r="6468" spans="13:21" x14ac:dyDescent="0.4">
      <c r="M6468" s="35" t="s">
        <v>13189</v>
      </c>
      <c r="N6468" s="35" t="s">
        <v>53389</v>
      </c>
      <c r="O6468" s="35" t="s">
        <v>13190</v>
      </c>
      <c r="P6468" s="35" t="s">
        <v>35687</v>
      </c>
      <c r="Q6468" s="35" t="s">
        <v>29718</v>
      </c>
      <c r="R6468" s="35" t="s">
        <v>29754</v>
      </c>
      <c r="S6468" s="35" t="s">
        <v>13191</v>
      </c>
      <c r="T6468" s="36" t="s">
        <v>457</v>
      </c>
      <c r="U6468" s="39" t="str">
        <f>_xlfn.CONCAT(Tabel4[[#This Row],[Personnr.]],"-",Tabel4[[#This Row],[Afdeling]],"-",Tabel4[[#This Row],[ASS_Status]])</f>
        <v>30995-3141-Inactive - Payroll Eligible</v>
      </c>
    </row>
    <row r="6469" spans="13:21" x14ac:dyDescent="0.4">
      <c r="M6469" s="35" t="s">
        <v>13192</v>
      </c>
      <c r="N6469" s="35" t="s">
        <v>53390</v>
      </c>
      <c r="O6469" s="35" t="s">
        <v>13193</v>
      </c>
      <c r="P6469" s="35" t="s">
        <v>35688</v>
      </c>
      <c r="Q6469" s="35" t="s">
        <v>29721</v>
      </c>
      <c r="R6469" s="35" t="s">
        <v>29748</v>
      </c>
      <c r="S6469" s="35" t="s">
        <v>13194</v>
      </c>
      <c r="T6469" s="36" t="s">
        <v>129</v>
      </c>
      <c r="U6469" s="39" t="str">
        <f>_xlfn.CONCAT(Tabel4[[#This Row],[Personnr.]],"-",Tabel4[[#This Row],[Afdeling]],"-",Tabel4[[#This Row],[ASS_Status]])</f>
        <v>32836-2239-Aktiv ansættelse</v>
      </c>
    </row>
    <row r="6470" spans="13:21" x14ac:dyDescent="0.4">
      <c r="M6470" s="35" t="s">
        <v>44908</v>
      </c>
      <c r="N6470" s="35" t="s">
        <v>53391</v>
      </c>
      <c r="O6470" s="35" t="s">
        <v>44909</v>
      </c>
      <c r="P6470" s="35" t="s">
        <v>43366</v>
      </c>
      <c r="Q6470" s="35" t="s">
        <v>29721</v>
      </c>
      <c r="R6470" s="35" t="s">
        <v>29748</v>
      </c>
      <c r="S6470" s="35" t="s">
        <v>43367</v>
      </c>
      <c r="T6470" s="36" t="s">
        <v>583</v>
      </c>
      <c r="U6470" s="39" t="str">
        <f>_xlfn.CONCAT(Tabel4[[#This Row],[Personnr.]],"-",Tabel4[[#This Row],[Afdeling]],"-",Tabel4[[#This Row],[ASS_Status]])</f>
        <v>35706-4160-Aktiv ansættelse</v>
      </c>
    </row>
    <row r="6471" spans="13:21" x14ac:dyDescent="0.4">
      <c r="M6471" s="35" t="s">
        <v>44910</v>
      </c>
      <c r="N6471" s="35" t="s">
        <v>53392</v>
      </c>
      <c r="O6471" s="35" t="s">
        <v>44911</v>
      </c>
      <c r="P6471" s="35" t="s">
        <v>43368</v>
      </c>
      <c r="Q6471" s="35" t="s">
        <v>29721</v>
      </c>
      <c r="R6471" s="35" t="s">
        <v>29754</v>
      </c>
      <c r="S6471" s="35" t="s">
        <v>43369</v>
      </c>
      <c r="T6471" s="36" t="s">
        <v>412</v>
      </c>
      <c r="U6471" s="39" t="str">
        <f>_xlfn.CONCAT(Tabel4[[#This Row],[Personnr.]],"-",Tabel4[[#This Row],[Afdeling]],"-",Tabel4[[#This Row],[ASS_Status]])</f>
        <v>35889-3019-Aktiv ansættelse</v>
      </c>
    </row>
    <row r="6472" spans="13:21" x14ac:dyDescent="0.4">
      <c r="M6472" s="35" t="s">
        <v>44910</v>
      </c>
      <c r="N6472" s="35"/>
      <c r="O6472" s="35"/>
      <c r="P6472" s="35" t="s">
        <v>53393</v>
      </c>
      <c r="Q6472" s="35" t="s">
        <v>29721</v>
      </c>
      <c r="R6472" s="35" t="s">
        <v>29754</v>
      </c>
      <c r="S6472" s="35" t="s">
        <v>43369</v>
      </c>
      <c r="T6472" s="36" t="s">
        <v>412</v>
      </c>
      <c r="U6472" s="39" t="str">
        <f>_xlfn.CONCAT(Tabel4[[#This Row],[Personnr.]],"-",Tabel4[[#This Row],[Afdeling]],"-",Tabel4[[#This Row],[ASS_Status]])</f>
        <v>-3019-Aktiv ansættelse</v>
      </c>
    </row>
    <row r="6473" spans="13:21" ht="33.75" x14ac:dyDescent="0.4">
      <c r="M6473" s="35" t="s">
        <v>13195</v>
      </c>
      <c r="N6473" s="35" t="s">
        <v>53394</v>
      </c>
      <c r="O6473" s="35" t="s">
        <v>13196</v>
      </c>
      <c r="P6473" s="35" t="s">
        <v>35689</v>
      </c>
      <c r="Q6473" s="35" t="s">
        <v>29718</v>
      </c>
      <c r="R6473" s="35" t="s">
        <v>29745</v>
      </c>
      <c r="S6473" s="35" t="s">
        <v>13197</v>
      </c>
      <c r="T6473" s="36" t="s">
        <v>39</v>
      </c>
      <c r="U6473" s="39" t="str">
        <f>_xlfn.CONCAT(Tabel4[[#This Row],[Personnr.]],"-",Tabel4[[#This Row],[Afdeling]],"-",Tabel4[[#This Row],[ASS_Status]])</f>
        <v>33079-0132-Inactive - Payroll Eligible</v>
      </c>
    </row>
    <row r="6474" spans="13:21" ht="33.75" x14ac:dyDescent="0.4">
      <c r="M6474" s="35" t="s">
        <v>13195</v>
      </c>
      <c r="N6474" s="35"/>
      <c r="O6474" s="35"/>
      <c r="P6474" s="35" t="s">
        <v>35690</v>
      </c>
      <c r="Q6474" s="35" t="s">
        <v>29718</v>
      </c>
      <c r="R6474" s="35" t="s">
        <v>29745</v>
      </c>
      <c r="S6474" s="35" t="s">
        <v>13197</v>
      </c>
      <c r="T6474" s="36" t="s">
        <v>39</v>
      </c>
      <c r="U6474" s="39" t="str">
        <f>_xlfn.CONCAT(Tabel4[[#This Row],[Personnr.]],"-",Tabel4[[#This Row],[Afdeling]],"-",Tabel4[[#This Row],[ASS_Status]])</f>
        <v>-0132-Inactive - Payroll Eligible</v>
      </c>
    </row>
    <row r="6475" spans="13:21" ht="33.75" x14ac:dyDescent="0.4">
      <c r="M6475" s="35" t="s">
        <v>13195</v>
      </c>
      <c r="N6475" s="35"/>
      <c r="O6475" s="35"/>
      <c r="P6475" s="35" t="s">
        <v>43370</v>
      </c>
      <c r="Q6475" s="35" t="s">
        <v>29718</v>
      </c>
      <c r="R6475" s="35" t="s">
        <v>29745</v>
      </c>
      <c r="S6475" s="35" t="s">
        <v>13197</v>
      </c>
      <c r="T6475" s="36" t="s">
        <v>39</v>
      </c>
      <c r="U6475" s="39" t="str">
        <f>_xlfn.CONCAT(Tabel4[[#This Row],[Personnr.]],"-",Tabel4[[#This Row],[Afdeling]],"-",Tabel4[[#This Row],[ASS_Status]])</f>
        <v>-0132-Inactive - Payroll Eligible</v>
      </c>
    </row>
    <row r="6476" spans="13:21" ht="33.75" x14ac:dyDescent="0.4">
      <c r="M6476" s="35" t="s">
        <v>13195</v>
      </c>
      <c r="N6476" s="35"/>
      <c r="O6476" s="35"/>
      <c r="P6476" s="35" t="s">
        <v>53395</v>
      </c>
      <c r="Q6476" s="35" t="s">
        <v>29718</v>
      </c>
      <c r="R6476" s="35" t="s">
        <v>29745</v>
      </c>
      <c r="S6476" s="35" t="s">
        <v>13197</v>
      </c>
      <c r="T6476" s="36" t="s">
        <v>39</v>
      </c>
      <c r="U6476" s="39" t="str">
        <f>_xlfn.CONCAT(Tabel4[[#This Row],[Personnr.]],"-",Tabel4[[#This Row],[Afdeling]],"-",Tabel4[[#This Row],[ASS_Status]])</f>
        <v>-0132-Inactive - Payroll Eligible</v>
      </c>
    </row>
    <row r="6477" spans="13:21" ht="33.75" x14ac:dyDescent="0.4">
      <c r="M6477" s="35" t="s">
        <v>13198</v>
      </c>
      <c r="N6477" s="35" t="s">
        <v>53396</v>
      </c>
      <c r="O6477" s="35" t="s">
        <v>13199</v>
      </c>
      <c r="P6477" s="35" t="s">
        <v>35691</v>
      </c>
      <c r="Q6477" s="35" t="s">
        <v>29718</v>
      </c>
      <c r="R6477" s="35" t="s">
        <v>29745</v>
      </c>
      <c r="S6477" s="35" t="s">
        <v>13200</v>
      </c>
      <c r="T6477" s="36" t="s">
        <v>587</v>
      </c>
      <c r="U6477" s="39" t="str">
        <f>_xlfn.CONCAT(Tabel4[[#This Row],[Personnr.]],"-",Tabel4[[#This Row],[Afdeling]],"-",Tabel4[[#This Row],[ASS_Status]])</f>
        <v>32291-4201-Inactive - Payroll Eligible</v>
      </c>
    </row>
    <row r="6478" spans="13:21" ht="33.75" x14ac:dyDescent="0.4">
      <c r="M6478" s="35" t="s">
        <v>13198</v>
      </c>
      <c r="N6478" s="35"/>
      <c r="O6478" s="35"/>
      <c r="P6478" s="35" t="s">
        <v>43371</v>
      </c>
      <c r="Q6478" s="35" t="s">
        <v>29718</v>
      </c>
      <c r="R6478" s="35" t="s">
        <v>29745</v>
      </c>
      <c r="S6478" s="35" t="s">
        <v>13200</v>
      </c>
      <c r="T6478" s="36" t="s">
        <v>586</v>
      </c>
      <c r="U6478" s="39" t="str">
        <f>_xlfn.CONCAT(Tabel4[[#This Row],[Personnr.]],"-",Tabel4[[#This Row],[Afdeling]],"-",Tabel4[[#This Row],[ASS_Status]])</f>
        <v>-4200-Inactive - Payroll Eligible</v>
      </c>
    </row>
    <row r="6479" spans="13:21" x14ac:dyDescent="0.4">
      <c r="M6479" s="35" t="s">
        <v>53397</v>
      </c>
      <c r="N6479" s="35" t="s">
        <v>53398</v>
      </c>
      <c r="O6479" s="35" t="s">
        <v>53399</v>
      </c>
      <c r="P6479" s="35" t="s">
        <v>53400</v>
      </c>
      <c r="Q6479" s="35" t="s">
        <v>29721</v>
      </c>
      <c r="R6479" s="35" t="s">
        <v>29745</v>
      </c>
      <c r="S6479" s="35" t="s">
        <v>53401</v>
      </c>
      <c r="T6479" s="36" t="s">
        <v>586</v>
      </c>
      <c r="U6479" s="39" t="str">
        <f>_xlfn.CONCAT(Tabel4[[#This Row],[Personnr.]],"-",Tabel4[[#This Row],[Afdeling]],"-",Tabel4[[#This Row],[ASS_Status]])</f>
        <v>37815-4200-Aktiv ansættelse</v>
      </c>
    </row>
    <row r="6480" spans="13:21" x14ac:dyDescent="0.4">
      <c r="M6480" s="35" t="s">
        <v>53402</v>
      </c>
      <c r="N6480" s="35" t="s">
        <v>53403</v>
      </c>
      <c r="O6480" s="35" t="s">
        <v>53404</v>
      </c>
      <c r="P6480" s="35" t="s">
        <v>53405</v>
      </c>
      <c r="Q6480" s="35" t="s">
        <v>29718</v>
      </c>
      <c r="R6480" s="35" t="s">
        <v>29745</v>
      </c>
      <c r="S6480" s="35" t="s">
        <v>53406</v>
      </c>
      <c r="T6480" s="36" t="s">
        <v>67</v>
      </c>
      <c r="U6480" s="39" t="str">
        <f>_xlfn.CONCAT(Tabel4[[#This Row],[Personnr.]],"-",Tabel4[[#This Row],[Afdeling]],"-",Tabel4[[#This Row],[ASS_Status]])</f>
        <v>36773-1061-Inactive - Payroll Eligible</v>
      </c>
    </row>
    <row r="6481" spans="13:21" x14ac:dyDescent="0.4">
      <c r="M6481" s="35" t="s">
        <v>13201</v>
      </c>
      <c r="N6481" s="35" t="s">
        <v>53407</v>
      </c>
      <c r="O6481" s="35" t="s">
        <v>13202</v>
      </c>
      <c r="P6481" s="35" t="s">
        <v>35692</v>
      </c>
      <c r="Q6481" s="35" t="s">
        <v>29721</v>
      </c>
      <c r="R6481" s="35" t="s">
        <v>29838</v>
      </c>
      <c r="S6481" s="35" t="s">
        <v>13203</v>
      </c>
      <c r="T6481" s="36" t="s">
        <v>182</v>
      </c>
      <c r="U6481" s="39" t="str">
        <f>_xlfn.CONCAT(Tabel4[[#This Row],[Personnr.]],"-",Tabel4[[#This Row],[Afdeling]],"-",Tabel4[[#This Row],[ASS_Status]])</f>
        <v>20512-2380-Aktiv ansættelse</v>
      </c>
    </row>
    <row r="6482" spans="13:21" x14ac:dyDescent="0.4">
      <c r="M6482" s="35" t="s">
        <v>13204</v>
      </c>
      <c r="N6482" s="35" t="s">
        <v>53408</v>
      </c>
      <c r="O6482" s="35" t="s">
        <v>13205</v>
      </c>
      <c r="P6482" s="35" t="s">
        <v>43372</v>
      </c>
      <c r="Q6482" s="35" t="s">
        <v>29721</v>
      </c>
      <c r="R6482" s="35" t="s">
        <v>30357</v>
      </c>
      <c r="S6482" s="35" t="s">
        <v>13206</v>
      </c>
      <c r="T6482" s="36" t="s">
        <v>592</v>
      </c>
      <c r="U6482" s="39" t="str">
        <f>_xlfn.CONCAT(Tabel4[[#This Row],[Personnr.]],"-",Tabel4[[#This Row],[Afdeling]],"-",Tabel4[[#This Row],[ASS_Status]])</f>
        <v>33035-4233-Aktiv ansættelse</v>
      </c>
    </row>
    <row r="6483" spans="13:21" ht="33.75" x14ac:dyDescent="0.4">
      <c r="M6483" s="35" t="s">
        <v>13207</v>
      </c>
      <c r="N6483" s="35" t="s">
        <v>53409</v>
      </c>
      <c r="O6483" s="35" t="s">
        <v>13208</v>
      </c>
      <c r="P6483" s="35" t="s">
        <v>35693</v>
      </c>
      <c r="Q6483" s="35" t="s">
        <v>29721</v>
      </c>
      <c r="R6483" s="35" t="s">
        <v>29719</v>
      </c>
      <c r="S6483" s="35" t="s">
        <v>13209</v>
      </c>
      <c r="T6483" s="36" t="s">
        <v>886</v>
      </c>
      <c r="U6483" s="39" t="str">
        <f>_xlfn.CONCAT(Tabel4[[#This Row],[Personnr.]],"-",Tabel4[[#This Row],[Afdeling]],"-",Tabel4[[#This Row],[ASS_Status]])</f>
        <v>15263-8800-Aktiv ansættelse</v>
      </c>
    </row>
    <row r="6484" spans="13:21" x14ac:dyDescent="0.4">
      <c r="M6484" s="35" t="s">
        <v>13210</v>
      </c>
      <c r="N6484" s="35" t="s">
        <v>53410</v>
      </c>
      <c r="O6484" s="35" t="s">
        <v>13211</v>
      </c>
      <c r="P6484" s="35" t="s">
        <v>35694</v>
      </c>
      <c r="Q6484" s="35" t="s">
        <v>29718</v>
      </c>
      <c r="R6484" s="35" t="s">
        <v>29786</v>
      </c>
      <c r="S6484" s="35" t="s">
        <v>13212</v>
      </c>
      <c r="T6484" s="36" t="s">
        <v>188</v>
      </c>
      <c r="U6484" s="39" t="str">
        <f>_xlfn.CONCAT(Tabel4[[#This Row],[Personnr.]],"-",Tabel4[[#This Row],[Afdeling]],"-",Tabel4[[#This Row],[ASS_Status]])</f>
        <v>30057-2405-Inactive - Payroll Eligible</v>
      </c>
    </row>
    <row r="6485" spans="13:21" x14ac:dyDescent="0.4">
      <c r="M6485" s="35" t="s">
        <v>13213</v>
      </c>
      <c r="N6485" s="35" t="s">
        <v>53411</v>
      </c>
      <c r="O6485" s="35" t="s">
        <v>13214</v>
      </c>
      <c r="P6485" s="35" t="s">
        <v>35695</v>
      </c>
      <c r="Q6485" s="35" t="s">
        <v>29718</v>
      </c>
      <c r="R6485" s="35" t="s">
        <v>29726</v>
      </c>
      <c r="S6485" s="35" t="s">
        <v>13215</v>
      </c>
      <c r="T6485" s="36" t="s">
        <v>864</v>
      </c>
      <c r="U6485" s="39" t="str">
        <f>_xlfn.CONCAT(Tabel4[[#This Row],[Personnr.]],"-",Tabel4[[#This Row],[Afdeling]],"-",Tabel4[[#This Row],[ASS_Status]])</f>
        <v>24025-8630-Inactive - Payroll Eligible</v>
      </c>
    </row>
    <row r="6486" spans="13:21" x14ac:dyDescent="0.4">
      <c r="M6486" s="35" t="s">
        <v>13216</v>
      </c>
      <c r="N6486" s="35" t="s">
        <v>53412</v>
      </c>
      <c r="O6486" s="35" t="s">
        <v>13217</v>
      </c>
      <c r="P6486" s="35" t="s">
        <v>35696</v>
      </c>
      <c r="Q6486" s="35" t="s">
        <v>29718</v>
      </c>
      <c r="R6486" s="35" t="s">
        <v>30256</v>
      </c>
      <c r="S6486" s="35" t="s">
        <v>13218</v>
      </c>
      <c r="T6486" s="36" t="s">
        <v>683</v>
      </c>
      <c r="U6486" s="39" t="str">
        <f>_xlfn.CONCAT(Tabel4[[#This Row],[Personnr.]],"-",Tabel4[[#This Row],[Afdeling]],"-",Tabel4[[#This Row],[ASS_Status]])</f>
        <v>28562-5600-Inactive - Payroll Eligible</v>
      </c>
    </row>
    <row r="6487" spans="13:21" x14ac:dyDescent="0.4">
      <c r="M6487" s="35" t="s">
        <v>13216</v>
      </c>
      <c r="N6487" s="35"/>
      <c r="O6487" s="35"/>
      <c r="P6487" s="35" t="s">
        <v>53413</v>
      </c>
      <c r="Q6487" s="35" t="s">
        <v>29721</v>
      </c>
      <c r="R6487" s="35" t="s">
        <v>29786</v>
      </c>
      <c r="S6487" s="35" t="s">
        <v>13218</v>
      </c>
      <c r="T6487" s="36" t="s">
        <v>757</v>
      </c>
      <c r="U6487" s="39" t="str">
        <f>_xlfn.CONCAT(Tabel4[[#This Row],[Personnr.]],"-",Tabel4[[#This Row],[Afdeling]],"-",Tabel4[[#This Row],[ASS_Status]])</f>
        <v>-7710-Aktiv ansættelse</v>
      </c>
    </row>
    <row r="6488" spans="13:21" x14ac:dyDescent="0.4">
      <c r="M6488" s="35" t="s">
        <v>13219</v>
      </c>
      <c r="N6488" s="35" t="s">
        <v>53414</v>
      </c>
      <c r="O6488" s="35" t="s">
        <v>13220</v>
      </c>
      <c r="P6488" s="35" t="s">
        <v>35697</v>
      </c>
      <c r="Q6488" s="35" t="s">
        <v>29721</v>
      </c>
      <c r="R6488" s="35" t="s">
        <v>32329</v>
      </c>
      <c r="S6488" s="35" t="s">
        <v>13221</v>
      </c>
      <c r="T6488" s="36" t="s">
        <v>803</v>
      </c>
      <c r="U6488" s="39" t="str">
        <f>_xlfn.CONCAT(Tabel4[[#This Row],[Personnr.]],"-",Tabel4[[#This Row],[Afdeling]],"-",Tabel4[[#This Row],[ASS_Status]])</f>
        <v>29108-8252-Aktiv ansættelse</v>
      </c>
    </row>
    <row r="6489" spans="13:21" x14ac:dyDescent="0.4">
      <c r="M6489" s="35" t="s">
        <v>13222</v>
      </c>
      <c r="N6489" s="35" t="s">
        <v>53415</v>
      </c>
      <c r="O6489" s="35" t="s">
        <v>13223</v>
      </c>
      <c r="P6489" s="35" t="s">
        <v>35698</v>
      </c>
      <c r="Q6489" s="35" t="s">
        <v>29721</v>
      </c>
      <c r="R6489" s="35" t="s">
        <v>29729</v>
      </c>
      <c r="S6489" s="35" t="s">
        <v>13224</v>
      </c>
      <c r="T6489" s="36" t="s">
        <v>31</v>
      </c>
      <c r="U6489" s="39" t="str">
        <f>_xlfn.CONCAT(Tabel4[[#This Row],[Personnr.]],"-",Tabel4[[#This Row],[Afdeling]],"-",Tabel4[[#This Row],[ASS_Status]])</f>
        <v>1642-0116-Aktiv ansættelse</v>
      </c>
    </row>
    <row r="6490" spans="13:21" x14ac:dyDescent="0.4">
      <c r="M6490" s="35" t="s">
        <v>13225</v>
      </c>
      <c r="N6490" s="35" t="s">
        <v>53416</v>
      </c>
      <c r="O6490" s="35" t="s">
        <v>13226</v>
      </c>
      <c r="P6490" s="35" t="s">
        <v>35699</v>
      </c>
      <c r="Q6490" s="35" t="s">
        <v>29718</v>
      </c>
      <c r="R6490" s="35" t="s">
        <v>29786</v>
      </c>
      <c r="S6490" s="35" t="s">
        <v>13227</v>
      </c>
      <c r="T6490" s="36" t="s">
        <v>660</v>
      </c>
      <c r="U6490" s="39" t="str">
        <f>_xlfn.CONCAT(Tabel4[[#This Row],[Personnr.]],"-",Tabel4[[#This Row],[Afdeling]],"-",Tabel4[[#This Row],[ASS_Status]])</f>
        <v>15485-4825-Inactive - Payroll Eligible</v>
      </c>
    </row>
    <row r="6491" spans="13:21" x14ac:dyDescent="0.4">
      <c r="M6491" s="35" t="s">
        <v>13228</v>
      </c>
      <c r="N6491" s="35" t="s">
        <v>53417</v>
      </c>
      <c r="O6491" s="35" t="s">
        <v>13229</v>
      </c>
      <c r="P6491" s="35" t="s">
        <v>35700</v>
      </c>
      <c r="Q6491" s="35" t="s">
        <v>29718</v>
      </c>
      <c r="R6491" s="35" t="s">
        <v>29722</v>
      </c>
      <c r="S6491" s="35" t="s">
        <v>13230</v>
      </c>
      <c r="T6491" s="36" t="s">
        <v>188</v>
      </c>
      <c r="U6491" s="39" t="str">
        <f>_xlfn.CONCAT(Tabel4[[#This Row],[Personnr.]],"-",Tabel4[[#This Row],[Afdeling]],"-",Tabel4[[#This Row],[ASS_Status]])</f>
        <v>12314-2405-Inactive - Payroll Eligible</v>
      </c>
    </row>
    <row r="6492" spans="13:21" ht="33.75" x14ac:dyDescent="0.4">
      <c r="M6492" s="35" t="s">
        <v>13231</v>
      </c>
      <c r="N6492" s="35" t="s">
        <v>53418</v>
      </c>
      <c r="O6492" s="35" t="s">
        <v>13232</v>
      </c>
      <c r="P6492" s="35" t="s">
        <v>35701</v>
      </c>
      <c r="Q6492" s="35" t="s">
        <v>29721</v>
      </c>
      <c r="R6492" s="35" t="s">
        <v>30321</v>
      </c>
      <c r="S6492" s="35" t="s">
        <v>13233</v>
      </c>
      <c r="T6492" s="36" t="s">
        <v>758</v>
      </c>
      <c r="U6492" s="39" t="str">
        <f>_xlfn.CONCAT(Tabel4[[#This Row],[Personnr.]],"-",Tabel4[[#This Row],[Afdeling]],"-",Tabel4[[#This Row],[ASS_Status]])</f>
        <v>31177-7720-Aktiv ansættelse</v>
      </c>
    </row>
    <row r="6493" spans="13:21" x14ac:dyDescent="0.4">
      <c r="M6493" s="35" t="s">
        <v>28117</v>
      </c>
      <c r="N6493" s="35" t="s">
        <v>53419</v>
      </c>
      <c r="O6493" s="35" t="s">
        <v>249</v>
      </c>
      <c r="P6493" s="35" t="s">
        <v>35702</v>
      </c>
      <c r="Q6493" s="35" t="s">
        <v>29718</v>
      </c>
      <c r="R6493" s="35" t="s">
        <v>29719</v>
      </c>
      <c r="S6493" s="35" t="s">
        <v>28118</v>
      </c>
      <c r="T6493" s="36" t="s">
        <v>538</v>
      </c>
      <c r="U6493" s="39" t="str">
        <f>_xlfn.CONCAT(Tabel4[[#This Row],[Personnr.]],"-",Tabel4[[#This Row],[Afdeling]],"-",Tabel4[[#This Row],[ASS_Status]])</f>
        <v>2524-3425-Inactive - Payroll Eligible</v>
      </c>
    </row>
    <row r="6494" spans="13:21" x14ac:dyDescent="0.4">
      <c r="M6494" s="35" t="s">
        <v>13234</v>
      </c>
      <c r="N6494" s="35" t="s">
        <v>53420</v>
      </c>
      <c r="O6494" s="35" t="s">
        <v>13235</v>
      </c>
      <c r="P6494" s="35" t="s">
        <v>35703</v>
      </c>
      <c r="Q6494" s="35" t="s">
        <v>29923</v>
      </c>
      <c r="R6494" s="35" t="s">
        <v>29722</v>
      </c>
      <c r="S6494" s="35" t="s">
        <v>13236</v>
      </c>
      <c r="T6494" s="36" t="s">
        <v>128</v>
      </c>
      <c r="U6494" s="39" t="str">
        <f>_xlfn.CONCAT(Tabel4[[#This Row],[Personnr.]],"-",Tabel4[[#This Row],[Afdeling]],"-",Tabel4[[#This Row],[ASS_Status]])</f>
        <v>13486-2238-Far orlov (6+evt. 7 uger)(198)</v>
      </c>
    </row>
    <row r="6495" spans="13:21" x14ac:dyDescent="0.4">
      <c r="M6495" s="35" t="s">
        <v>13237</v>
      </c>
      <c r="N6495" s="35" t="s">
        <v>53421</v>
      </c>
      <c r="O6495" s="35" t="s">
        <v>13238</v>
      </c>
      <c r="P6495" s="35" t="s">
        <v>35704</v>
      </c>
      <c r="Q6495" s="35" t="s">
        <v>29721</v>
      </c>
      <c r="R6495" s="35" t="s">
        <v>29748</v>
      </c>
      <c r="S6495" s="35" t="s">
        <v>13239</v>
      </c>
      <c r="T6495" s="36" t="s">
        <v>263</v>
      </c>
      <c r="U6495" s="39" t="str">
        <f>_xlfn.CONCAT(Tabel4[[#This Row],[Personnr.]],"-",Tabel4[[#This Row],[Afdeling]],"-",Tabel4[[#This Row],[ASS_Status]])</f>
        <v>30192-2610-Aktiv ansættelse</v>
      </c>
    </row>
    <row r="6496" spans="13:21" x14ac:dyDescent="0.4">
      <c r="M6496" s="35" t="s">
        <v>13240</v>
      </c>
      <c r="N6496" s="35" t="s">
        <v>53422</v>
      </c>
      <c r="O6496" s="35" t="s">
        <v>13241</v>
      </c>
      <c r="P6496" s="35" t="s">
        <v>35705</v>
      </c>
      <c r="Q6496" s="35" t="s">
        <v>29721</v>
      </c>
      <c r="R6496" s="35" t="s">
        <v>29722</v>
      </c>
      <c r="S6496" s="35" t="s">
        <v>13242</v>
      </c>
      <c r="T6496" s="36" t="s">
        <v>582</v>
      </c>
      <c r="U6496" s="39" t="str">
        <f>_xlfn.CONCAT(Tabel4[[#This Row],[Personnr.]],"-",Tabel4[[#This Row],[Afdeling]],"-",Tabel4[[#This Row],[ASS_Status]])</f>
        <v>12895-4150-Aktiv ansættelse</v>
      </c>
    </row>
    <row r="6497" spans="13:21" x14ac:dyDescent="0.4">
      <c r="M6497" s="35" t="s">
        <v>13243</v>
      </c>
      <c r="N6497" s="35" t="s">
        <v>53423</v>
      </c>
      <c r="O6497" s="35" t="s">
        <v>13244</v>
      </c>
      <c r="P6497" s="35" t="s">
        <v>35706</v>
      </c>
      <c r="Q6497" s="35" t="s">
        <v>29721</v>
      </c>
      <c r="R6497" s="35" t="s">
        <v>29729</v>
      </c>
      <c r="S6497" s="35" t="s">
        <v>13245</v>
      </c>
      <c r="T6497" s="36" t="s">
        <v>582</v>
      </c>
      <c r="U6497" s="39" t="str">
        <f>_xlfn.CONCAT(Tabel4[[#This Row],[Personnr.]],"-",Tabel4[[#This Row],[Afdeling]],"-",Tabel4[[#This Row],[ASS_Status]])</f>
        <v>2322-4150-Aktiv ansættelse</v>
      </c>
    </row>
    <row r="6498" spans="13:21" x14ac:dyDescent="0.4">
      <c r="M6498" s="35" t="s">
        <v>13246</v>
      </c>
      <c r="N6498" s="35" t="s">
        <v>53424</v>
      </c>
      <c r="O6498" s="35" t="s">
        <v>13247</v>
      </c>
      <c r="P6498" s="35" t="s">
        <v>35707</v>
      </c>
      <c r="Q6498" s="35" t="s">
        <v>29721</v>
      </c>
      <c r="R6498" s="35" t="s">
        <v>29719</v>
      </c>
      <c r="S6498" s="35" t="s">
        <v>13248</v>
      </c>
      <c r="T6498" s="36" t="s">
        <v>587</v>
      </c>
      <c r="U6498" s="39" t="str">
        <f>_xlfn.CONCAT(Tabel4[[#This Row],[Personnr.]],"-",Tabel4[[#This Row],[Afdeling]],"-",Tabel4[[#This Row],[ASS_Status]])</f>
        <v>19808-4201-Aktiv ansættelse</v>
      </c>
    </row>
    <row r="6499" spans="13:21" x14ac:dyDescent="0.4">
      <c r="M6499" s="35" t="s">
        <v>13249</v>
      </c>
      <c r="N6499" s="35" t="s">
        <v>53425</v>
      </c>
      <c r="O6499" s="35" t="s">
        <v>13250</v>
      </c>
      <c r="P6499" s="35" t="s">
        <v>35708</v>
      </c>
      <c r="Q6499" s="35" t="s">
        <v>29718</v>
      </c>
      <c r="R6499" s="35" t="s">
        <v>29748</v>
      </c>
      <c r="S6499" s="35" t="s">
        <v>13251</v>
      </c>
      <c r="T6499" s="36" t="s">
        <v>171</v>
      </c>
      <c r="U6499" s="39" t="str">
        <f>_xlfn.CONCAT(Tabel4[[#This Row],[Personnr.]],"-",Tabel4[[#This Row],[Afdeling]],"-",Tabel4[[#This Row],[ASS_Status]])</f>
        <v>28239-2339-Inactive - Payroll Eligible</v>
      </c>
    </row>
    <row r="6500" spans="13:21" x14ac:dyDescent="0.4">
      <c r="M6500" s="35" t="s">
        <v>13252</v>
      </c>
      <c r="N6500" s="35" t="s">
        <v>53426</v>
      </c>
      <c r="O6500" s="35" t="s">
        <v>13253</v>
      </c>
      <c r="P6500" s="35" t="s">
        <v>35709</v>
      </c>
      <c r="Q6500" s="35" t="s">
        <v>29718</v>
      </c>
      <c r="R6500" s="35" t="s">
        <v>29797</v>
      </c>
      <c r="S6500" s="35" t="s">
        <v>13254</v>
      </c>
      <c r="T6500" s="36" t="s">
        <v>339</v>
      </c>
      <c r="U6500" s="39" t="str">
        <f>_xlfn.CONCAT(Tabel4[[#This Row],[Personnr.]],"-",Tabel4[[#This Row],[Afdeling]],"-",Tabel4[[#This Row],[ASS_Status]])</f>
        <v>14423-2791-Inactive - Payroll Eligible</v>
      </c>
    </row>
    <row r="6501" spans="13:21" x14ac:dyDescent="0.4">
      <c r="M6501" s="35" t="s">
        <v>13255</v>
      </c>
      <c r="N6501" s="35" t="s">
        <v>53427</v>
      </c>
      <c r="O6501" s="35" t="s">
        <v>13256</v>
      </c>
      <c r="P6501" s="35" t="s">
        <v>35710</v>
      </c>
      <c r="Q6501" s="35" t="s">
        <v>29718</v>
      </c>
      <c r="R6501" s="35" t="s">
        <v>29926</v>
      </c>
      <c r="S6501" s="35" t="s">
        <v>13257</v>
      </c>
      <c r="T6501" s="36" t="s">
        <v>726</v>
      </c>
      <c r="U6501" s="39" t="str">
        <f>_xlfn.CONCAT(Tabel4[[#This Row],[Personnr.]],"-",Tabel4[[#This Row],[Afdeling]],"-",Tabel4[[#This Row],[ASS_Status]])</f>
        <v>30650-6271-Inactive - Payroll Eligible</v>
      </c>
    </row>
    <row r="6502" spans="13:21" x14ac:dyDescent="0.4">
      <c r="M6502" s="35" t="s">
        <v>13258</v>
      </c>
      <c r="N6502" s="35" t="s">
        <v>53428</v>
      </c>
      <c r="O6502" s="35" t="s">
        <v>13259</v>
      </c>
      <c r="P6502" s="35" t="s">
        <v>35711</v>
      </c>
      <c r="Q6502" s="35" t="s">
        <v>29721</v>
      </c>
      <c r="R6502" s="35" t="s">
        <v>29748</v>
      </c>
      <c r="S6502" s="35" t="s">
        <v>13260</v>
      </c>
      <c r="T6502" s="36" t="s">
        <v>91</v>
      </c>
      <c r="U6502" s="39" t="str">
        <f>_xlfn.CONCAT(Tabel4[[#This Row],[Personnr.]],"-",Tabel4[[#This Row],[Afdeling]],"-",Tabel4[[#This Row],[ASS_Status]])</f>
        <v>14836-1135-Aktiv ansættelse</v>
      </c>
    </row>
    <row r="6503" spans="13:21" ht="33.75" x14ac:dyDescent="0.4">
      <c r="M6503" s="35" t="s">
        <v>28120</v>
      </c>
      <c r="N6503" s="35" t="s">
        <v>53429</v>
      </c>
      <c r="O6503" s="35" t="s">
        <v>28121</v>
      </c>
      <c r="P6503" s="35" t="s">
        <v>35712</v>
      </c>
      <c r="Q6503" s="35" t="s">
        <v>29721</v>
      </c>
      <c r="R6503" s="35" t="s">
        <v>29737</v>
      </c>
      <c r="S6503" s="35" t="s">
        <v>28122</v>
      </c>
      <c r="T6503" s="36" t="s">
        <v>124</v>
      </c>
      <c r="U6503" s="39" t="str">
        <f>_xlfn.CONCAT(Tabel4[[#This Row],[Personnr.]],"-",Tabel4[[#This Row],[Afdeling]],"-",Tabel4[[#This Row],[ASS_Status]])</f>
        <v>34187-2234-Aktiv ansættelse</v>
      </c>
    </row>
    <row r="6504" spans="13:21" x14ac:dyDescent="0.4">
      <c r="M6504" s="35" t="s">
        <v>13261</v>
      </c>
      <c r="N6504" s="35" t="s">
        <v>53430</v>
      </c>
      <c r="O6504" s="35" t="s">
        <v>13262</v>
      </c>
      <c r="P6504" s="35" t="s">
        <v>35713</v>
      </c>
      <c r="Q6504" s="35" t="s">
        <v>29718</v>
      </c>
      <c r="R6504" s="35" t="s">
        <v>29926</v>
      </c>
      <c r="S6504" s="35" t="s">
        <v>13263</v>
      </c>
      <c r="T6504" s="36" t="s">
        <v>38</v>
      </c>
      <c r="U6504" s="39" t="str">
        <f>_xlfn.CONCAT(Tabel4[[#This Row],[Personnr.]],"-",Tabel4[[#This Row],[Afdeling]],"-",Tabel4[[#This Row],[ASS_Status]])</f>
        <v>28701-0131-Inactive - Payroll Eligible</v>
      </c>
    </row>
    <row r="6505" spans="13:21" ht="33.75" x14ac:dyDescent="0.4">
      <c r="M6505" s="35" t="s">
        <v>13264</v>
      </c>
      <c r="N6505" s="35" t="s">
        <v>53431</v>
      </c>
      <c r="O6505" s="35" t="s">
        <v>13265</v>
      </c>
      <c r="P6505" s="35" t="s">
        <v>35714</v>
      </c>
      <c r="Q6505" s="35" t="s">
        <v>29718</v>
      </c>
      <c r="R6505" s="35" t="s">
        <v>29754</v>
      </c>
      <c r="S6505" s="35" t="s">
        <v>13266</v>
      </c>
      <c r="T6505" s="36" t="s">
        <v>396</v>
      </c>
      <c r="U6505" s="39" t="str">
        <f>_xlfn.CONCAT(Tabel4[[#This Row],[Personnr.]],"-",Tabel4[[#This Row],[Afdeling]],"-",Tabel4[[#This Row],[ASS_Status]])</f>
        <v>33097-2997-Inactive - Payroll Eligible</v>
      </c>
    </row>
    <row r="6506" spans="13:21" ht="33.75" x14ac:dyDescent="0.4">
      <c r="M6506" s="35" t="s">
        <v>13267</v>
      </c>
      <c r="N6506" s="35" t="s">
        <v>53432</v>
      </c>
      <c r="O6506" s="35" t="s">
        <v>13268</v>
      </c>
      <c r="P6506" s="35" t="s">
        <v>35715</v>
      </c>
      <c r="Q6506" s="35" t="s">
        <v>29718</v>
      </c>
      <c r="R6506" s="35" t="s">
        <v>29748</v>
      </c>
      <c r="S6506" s="35" t="s">
        <v>13269</v>
      </c>
      <c r="T6506" s="36" t="s">
        <v>368</v>
      </c>
      <c r="U6506" s="39" t="str">
        <f>_xlfn.CONCAT(Tabel4[[#This Row],[Personnr.]],"-",Tabel4[[#This Row],[Afdeling]],"-",Tabel4[[#This Row],[ASS_Status]])</f>
        <v>26928-2833-Inactive - Payroll Eligible</v>
      </c>
    </row>
    <row r="6507" spans="13:21" ht="33.75" x14ac:dyDescent="0.4">
      <c r="M6507" s="35" t="s">
        <v>13267</v>
      </c>
      <c r="N6507" s="35"/>
      <c r="O6507" s="35"/>
      <c r="P6507" s="35" t="s">
        <v>35716</v>
      </c>
      <c r="Q6507" s="35" t="s">
        <v>29718</v>
      </c>
      <c r="R6507" s="35" t="s">
        <v>29761</v>
      </c>
      <c r="S6507" s="35" t="s">
        <v>13269</v>
      </c>
      <c r="T6507" s="36" t="s">
        <v>368</v>
      </c>
      <c r="U6507" s="39" t="str">
        <f>_xlfn.CONCAT(Tabel4[[#This Row],[Personnr.]],"-",Tabel4[[#This Row],[Afdeling]],"-",Tabel4[[#This Row],[ASS_Status]])</f>
        <v>-2833-Inactive - Payroll Eligible</v>
      </c>
    </row>
    <row r="6508" spans="13:21" x14ac:dyDescent="0.4">
      <c r="M6508" s="35" t="s">
        <v>13270</v>
      </c>
      <c r="N6508" s="35" t="s">
        <v>53433</v>
      </c>
      <c r="O6508" s="35" t="s">
        <v>13271</v>
      </c>
      <c r="P6508" s="35" t="s">
        <v>35717</v>
      </c>
      <c r="Q6508" s="35" t="s">
        <v>29721</v>
      </c>
      <c r="R6508" s="35" t="s">
        <v>42541</v>
      </c>
      <c r="S6508" s="35" t="s">
        <v>13272</v>
      </c>
      <c r="T6508" s="36" t="s">
        <v>123</v>
      </c>
      <c r="U6508" s="39" t="str">
        <f>_xlfn.CONCAT(Tabel4[[#This Row],[Personnr.]],"-",Tabel4[[#This Row],[Afdeling]],"-",Tabel4[[#This Row],[ASS_Status]])</f>
        <v>33048-2233-Aktiv ansættelse</v>
      </c>
    </row>
    <row r="6509" spans="13:21" x14ac:dyDescent="0.4">
      <c r="M6509" s="35" t="s">
        <v>13273</v>
      </c>
      <c r="N6509" s="35"/>
      <c r="O6509" s="35" t="s">
        <v>13274</v>
      </c>
      <c r="P6509" s="35" t="s">
        <v>35718</v>
      </c>
      <c r="Q6509" s="35" t="s">
        <v>29718</v>
      </c>
      <c r="R6509" s="35" t="s">
        <v>29745</v>
      </c>
      <c r="S6509" s="35" t="s">
        <v>13275</v>
      </c>
      <c r="T6509" s="36" t="s">
        <v>587</v>
      </c>
      <c r="U6509" s="39" t="str">
        <f>_xlfn.CONCAT(Tabel4[[#This Row],[Personnr.]],"-",Tabel4[[#This Row],[Afdeling]],"-",Tabel4[[#This Row],[ASS_Status]])</f>
        <v>32369-4201-Inactive - Payroll Eligible</v>
      </c>
    </row>
    <row r="6510" spans="13:21" ht="33.75" x14ac:dyDescent="0.4">
      <c r="M6510" s="35" t="s">
        <v>35719</v>
      </c>
      <c r="N6510" s="35" t="s">
        <v>53434</v>
      </c>
      <c r="O6510" s="35" t="s">
        <v>35720</v>
      </c>
      <c r="P6510" s="35" t="s">
        <v>35721</v>
      </c>
      <c r="Q6510" s="35" t="s">
        <v>29721</v>
      </c>
      <c r="R6510" s="35" t="s">
        <v>29748</v>
      </c>
      <c r="S6510" s="35" t="s">
        <v>35722</v>
      </c>
      <c r="T6510" s="36" t="s">
        <v>48</v>
      </c>
      <c r="U6510" s="39" t="str">
        <f>_xlfn.CONCAT(Tabel4[[#This Row],[Personnr.]],"-",Tabel4[[#This Row],[Afdeling]],"-",Tabel4[[#This Row],[ASS_Status]])</f>
        <v>35248-1022-Aktiv ansættelse</v>
      </c>
    </row>
    <row r="6511" spans="13:21" x14ac:dyDescent="0.4">
      <c r="M6511" s="35" t="s">
        <v>35723</v>
      </c>
      <c r="N6511" s="35" t="s">
        <v>53435</v>
      </c>
      <c r="O6511" s="35" t="s">
        <v>35724</v>
      </c>
      <c r="P6511" s="35" t="s">
        <v>35725</v>
      </c>
      <c r="Q6511" s="35" t="s">
        <v>29721</v>
      </c>
      <c r="R6511" s="35" t="s">
        <v>29754</v>
      </c>
      <c r="S6511" s="35" t="s">
        <v>35726</v>
      </c>
      <c r="T6511" s="36" t="s">
        <v>119</v>
      </c>
      <c r="U6511" s="39" t="str">
        <f>_xlfn.CONCAT(Tabel4[[#This Row],[Personnr.]],"-",Tabel4[[#This Row],[Afdeling]],"-",Tabel4[[#This Row],[ASS_Status]])</f>
        <v>35281-2221-Aktiv ansættelse</v>
      </c>
    </row>
    <row r="6512" spans="13:21" x14ac:dyDescent="0.4">
      <c r="M6512" s="35" t="s">
        <v>53436</v>
      </c>
      <c r="N6512" s="35" t="s">
        <v>53437</v>
      </c>
      <c r="O6512" s="35" t="s">
        <v>53438</v>
      </c>
      <c r="P6512" s="35" t="s">
        <v>53439</v>
      </c>
      <c r="Q6512" s="35" t="s">
        <v>29718</v>
      </c>
      <c r="R6512" s="35" t="s">
        <v>29745</v>
      </c>
      <c r="S6512" s="35" t="s">
        <v>53440</v>
      </c>
      <c r="T6512" s="36" t="s">
        <v>39</v>
      </c>
      <c r="U6512" s="39" t="str">
        <f>_xlfn.CONCAT(Tabel4[[#This Row],[Personnr.]],"-",Tabel4[[#This Row],[Afdeling]],"-",Tabel4[[#This Row],[ASS_Status]])</f>
        <v>37028-0132-Inactive - Payroll Eligible</v>
      </c>
    </row>
    <row r="6513" spans="13:21" ht="33.75" x14ac:dyDescent="0.4">
      <c r="M6513" s="35" t="s">
        <v>53441</v>
      </c>
      <c r="N6513" s="35" t="s">
        <v>53442</v>
      </c>
      <c r="O6513" s="35" t="s">
        <v>53443</v>
      </c>
      <c r="P6513" s="35" t="s">
        <v>53444</v>
      </c>
      <c r="Q6513" s="35" t="s">
        <v>29718</v>
      </c>
      <c r="R6513" s="35" t="s">
        <v>29745</v>
      </c>
      <c r="S6513" s="35" t="s">
        <v>53445</v>
      </c>
      <c r="T6513" s="36" t="s">
        <v>39</v>
      </c>
      <c r="U6513" s="39" t="str">
        <f>_xlfn.CONCAT(Tabel4[[#This Row],[Personnr.]],"-",Tabel4[[#This Row],[Afdeling]],"-",Tabel4[[#This Row],[ASS_Status]])</f>
        <v>37050-0132-Inactive - Payroll Eligible</v>
      </c>
    </row>
    <row r="6514" spans="13:21" ht="45" x14ac:dyDescent="0.4">
      <c r="M6514" s="35" t="s">
        <v>53446</v>
      </c>
      <c r="N6514" s="35" t="s">
        <v>53447</v>
      </c>
      <c r="O6514" s="35" t="s">
        <v>53448</v>
      </c>
      <c r="P6514" s="35" t="s">
        <v>53449</v>
      </c>
      <c r="Q6514" s="35" t="s">
        <v>29718</v>
      </c>
      <c r="R6514" s="35" t="s">
        <v>29745</v>
      </c>
      <c r="S6514" s="35" t="s">
        <v>53450</v>
      </c>
      <c r="T6514" s="36" t="s">
        <v>39</v>
      </c>
      <c r="U6514" s="39" t="str">
        <f>_xlfn.CONCAT(Tabel4[[#This Row],[Personnr.]],"-",Tabel4[[#This Row],[Afdeling]],"-",Tabel4[[#This Row],[ASS_Status]])</f>
        <v>36955-0132-Inactive - Payroll Eligible</v>
      </c>
    </row>
    <row r="6515" spans="13:21" x14ac:dyDescent="0.4">
      <c r="M6515" s="35" t="s">
        <v>53451</v>
      </c>
      <c r="N6515" s="35" t="s">
        <v>53452</v>
      </c>
      <c r="O6515" s="35" t="s">
        <v>53453</v>
      </c>
      <c r="P6515" s="35" t="s">
        <v>53454</v>
      </c>
      <c r="Q6515" s="35" t="s">
        <v>29718</v>
      </c>
      <c r="R6515" s="35" t="s">
        <v>29745</v>
      </c>
      <c r="S6515" s="35" t="s">
        <v>53455</v>
      </c>
      <c r="T6515" s="36" t="s">
        <v>67</v>
      </c>
      <c r="U6515" s="39" t="str">
        <f>_xlfn.CONCAT(Tabel4[[#This Row],[Personnr.]],"-",Tabel4[[#This Row],[Afdeling]],"-",Tabel4[[#This Row],[ASS_Status]])</f>
        <v>36772-1061-Inactive - Payroll Eligible</v>
      </c>
    </row>
    <row r="6516" spans="13:21" x14ac:dyDescent="0.4">
      <c r="M6516" s="35" t="s">
        <v>13276</v>
      </c>
      <c r="N6516" s="35" t="s">
        <v>53456</v>
      </c>
      <c r="O6516" s="35" t="s">
        <v>13277</v>
      </c>
      <c r="P6516" s="35" t="s">
        <v>35727</v>
      </c>
      <c r="Q6516" s="35" t="s">
        <v>29718</v>
      </c>
      <c r="R6516" s="35" t="s">
        <v>29719</v>
      </c>
      <c r="S6516" s="35" t="s">
        <v>13278</v>
      </c>
      <c r="T6516" s="36" t="s">
        <v>530</v>
      </c>
      <c r="U6516" s="39" t="str">
        <f>_xlfn.CONCAT(Tabel4[[#This Row],[Personnr.]],"-",Tabel4[[#This Row],[Afdeling]],"-",Tabel4[[#This Row],[ASS_Status]])</f>
        <v>26555-3401-Inactive - Payroll Eligible</v>
      </c>
    </row>
    <row r="6517" spans="13:21" x14ac:dyDescent="0.4">
      <c r="M6517" s="35" t="s">
        <v>13279</v>
      </c>
      <c r="N6517" s="35" t="s">
        <v>53457</v>
      </c>
      <c r="O6517" s="35" t="s">
        <v>13280</v>
      </c>
      <c r="P6517" s="35" t="s">
        <v>35728</v>
      </c>
      <c r="Q6517" s="35" t="s">
        <v>29721</v>
      </c>
      <c r="R6517" s="35" t="s">
        <v>29719</v>
      </c>
      <c r="S6517" s="35" t="s">
        <v>13281</v>
      </c>
      <c r="T6517" s="36" t="s">
        <v>160</v>
      </c>
      <c r="U6517" s="39" t="str">
        <f>_xlfn.CONCAT(Tabel4[[#This Row],[Personnr.]],"-",Tabel4[[#This Row],[Afdeling]],"-",Tabel4[[#This Row],[ASS_Status]])</f>
        <v>3603-2304-Aktiv ansættelse</v>
      </c>
    </row>
    <row r="6518" spans="13:21" x14ac:dyDescent="0.4">
      <c r="M6518" s="35" t="s">
        <v>13282</v>
      </c>
      <c r="N6518" s="35" t="s">
        <v>53458</v>
      </c>
      <c r="O6518" s="35" t="s">
        <v>13283</v>
      </c>
      <c r="P6518" s="35" t="s">
        <v>35729</v>
      </c>
      <c r="Q6518" s="35" t="s">
        <v>29721</v>
      </c>
      <c r="R6518" s="35" t="s">
        <v>29786</v>
      </c>
      <c r="S6518" s="35" t="s">
        <v>13284</v>
      </c>
      <c r="T6518" s="36" t="s">
        <v>257</v>
      </c>
      <c r="U6518" s="39" t="str">
        <f>_xlfn.CONCAT(Tabel4[[#This Row],[Personnr.]],"-",Tabel4[[#This Row],[Afdeling]],"-",Tabel4[[#This Row],[ASS_Status]])</f>
        <v>33838-2600-Aktiv ansættelse</v>
      </c>
    </row>
    <row r="6519" spans="13:21" x14ac:dyDescent="0.4">
      <c r="M6519" s="35" t="s">
        <v>13285</v>
      </c>
      <c r="N6519" s="35" t="s">
        <v>53459</v>
      </c>
      <c r="O6519" s="35" t="s">
        <v>13286</v>
      </c>
      <c r="P6519" s="35" t="s">
        <v>35730</v>
      </c>
      <c r="Q6519" s="35" t="s">
        <v>29721</v>
      </c>
      <c r="R6519" s="35" t="s">
        <v>29844</v>
      </c>
      <c r="S6519" s="35" t="s">
        <v>13287</v>
      </c>
      <c r="T6519" s="36" t="s">
        <v>29712</v>
      </c>
      <c r="U6519" s="39" t="str">
        <f>_xlfn.CONCAT(Tabel4[[#This Row],[Personnr.]],"-",Tabel4[[#This Row],[Afdeling]],"-",Tabel4[[#This Row],[ASS_Status]])</f>
        <v>18458-7640-Aktiv ansættelse</v>
      </c>
    </row>
    <row r="6520" spans="13:21" x14ac:dyDescent="0.4">
      <c r="M6520" s="35" t="s">
        <v>13288</v>
      </c>
      <c r="N6520" s="35" t="s">
        <v>53460</v>
      </c>
      <c r="O6520" s="35" t="s">
        <v>13289</v>
      </c>
      <c r="P6520" s="35" t="s">
        <v>35731</v>
      </c>
      <c r="Q6520" s="35" t="s">
        <v>29718</v>
      </c>
      <c r="R6520" s="35" t="s">
        <v>29729</v>
      </c>
      <c r="S6520" s="35" t="s">
        <v>13290</v>
      </c>
      <c r="T6520" s="36" t="s">
        <v>122</v>
      </c>
      <c r="U6520" s="39" t="str">
        <f>_xlfn.CONCAT(Tabel4[[#This Row],[Personnr.]],"-",Tabel4[[#This Row],[Afdeling]],"-",Tabel4[[#This Row],[ASS_Status]])</f>
        <v>166-2232-Inactive - Payroll Eligible</v>
      </c>
    </row>
    <row r="6521" spans="13:21" x14ac:dyDescent="0.4">
      <c r="M6521" s="35" t="s">
        <v>13291</v>
      </c>
      <c r="N6521" s="35" t="s">
        <v>53461</v>
      </c>
      <c r="O6521" s="35" t="s">
        <v>13292</v>
      </c>
      <c r="P6521" s="35" t="s">
        <v>35732</v>
      </c>
      <c r="Q6521" s="35" t="s">
        <v>29721</v>
      </c>
      <c r="R6521" s="35" t="s">
        <v>29729</v>
      </c>
      <c r="S6521" s="35" t="s">
        <v>13293</v>
      </c>
      <c r="T6521" s="36" t="s">
        <v>546</v>
      </c>
      <c r="U6521" s="39" t="str">
        <f>_xlfn.CONCAT(Tabel4[[#This Row],[Personnr.]],"-",Tabel4[[#This Row],[Afdeling]],"-",Tabel4[[#This Row],[ASS_Status]])</f>
        <v>1648-3444-Aktiv ansættelse</v>
      </c>
    </row>
    <row r="6522" spans="13:21" x14ac:dyDescent="0.4">
      <c r="M6522" s="35" t="s">
        <v>13294</v>
      </c>
      <c r="N6522" s="35" t="s">
        <v>53462</v>
      </c>
      <c r="O6522" s="35" t="s">
        <v>13295</v>
      </c>
      <c r="P6522" s="35" t="s">
        <v>35733</v>
      </c>
      <c r="Q6522" s="35" t="s">
        <v>29721</v>
      </c>
      <c r="R6522" s="35" t="s">
        <v>29719</v>
      </c>
      <c r="S6522" s="35" t="s">
        <v>13296</v>
      </c>
      <c r="T6522" s="36" t="s">
        <v>117</v>
      </c>
      <c r="U6522" s="39" t="str">
        <f>_xlfn.CONCAT(Tabel4[[#This Row],[Personnr.]],"-",Tabel4[[#This Row],[Afdeling]],"-",Tabel4[[#This Row],[ASS_Status]])</f>
        <v>382-2210-Aktiv ansættelse</v>
      </c>
    </row>
    <row r="6523" spans="13:21" x14ac:dyDescent="0.4">
      <c r="M6523" s="35" t="s">
        <v>13297</v>
      </c>
      <c r="N6523" s="35" t="s">
        <v>53463</v>
      </c>
      <c r="O6523" s="35" t="s">
        <v>13298</v>
      </c>
      <c r="P6523" s="35" t="s">
        <v>35734</v>
      </c>
      <c r="Q6523" s="35" t="s">
        <v>29721</v>
      </c>
      <c r="R6523" s="35" t="s">
        <v>29729</v>
      </c>
      <c r="S6523" s="35" t="s">
        <v>13299</v>
      </c>
      <c r="T6523" s="36" t="s">
        <v>596</v>
      </c>
      <c r="U6523" s="39" t="str">
        <f>_xlfn.CONCAT(Tabel4[[#This Row],[Personnr.]],"-",Tabel4[[#This Row],[Afdeling]],"-",Tabel4[[#This Row],[ASS_Status]])</f>
        <v>18292-4252-Aktiv ansættelse</v>
      </c>
    </row>
    <row r="6524" spans="13:21" x14ac:dyDescent="0.4">
      <c r="M6524" s="35" t="s">
        <v>13300</v>
      </c>
      <c r="N6524" s="35" t="s">
        <v>53464</v>
      </c>
      <c r="O6524" s="35" t="s">
        <v>13301</v>
      </c>
      <c r="P6524" s="35" t="s">
        <v>35735</v>
      </c>
      <c r="Q6524" s="35" t="s">
        <v>29718</v>
      </c>
      <c r="R6524" s="35" t="s">
        <v>29802</v>
      </c>
      <c r="S6524" s="35" t="s">
        <v>13302</v>
      </c>
      <c r="T6524" s="36" t="s">
        <v>332</v>
      </c>
      <c r="U6524" s="39" t="str">
        <f>_xlfn.CONCAT(Tabel4[[#This Row],[Personnr.]],"-",Tabel4[[#This Row],[Afdeling]],"-",Tabel4[[#This Row],[ASS_Status]])</f>
        <v>24304-2784-Inactive - Payroll Eligible</v>
      </c>
    </row>
    <row r="6525" spans="13:21" x14ac:dyDescent="0.4">
      <c r="M6525" s="35" t="s">
        <v>13303</v>
      </c>
      <c r="N6525" s="35" t="s">
        <v>53465</v>
      </c>
      <c r="O6525" s="35" t="s">
        <v>13304</v>
      </c>
      <c r="P6525" s="35" t="s">
        <v>35736</v>
      </c>
      <c r="Q6525" s="35" t="s">
        <v>29718</v>
      </c>
      <c r="R6525" s="35" t="s">
        <v>29761</v>
      </c>
      <c r="S6525" s="35" t="s">
        <v>13305</v>
      </c>
      <c r="T6525" s="36" t="s">
        <v>306</v>
      </c>
      <c r="U6525" s="39" t="str">
        <f>_xlfn.CONCAT(Tabel4[[#This Row],[Personnr.]],"-",Tabel4[[#This Row],[Afdeling]],"-",Tabel4[[#This Row],[ASS_Status]])</f>
        <v>31929-2745-Inactive - Payroll Eligible</v>
      </c>
    </row>
    <row r="6526" spans="13:21" x14ac:dyDescent="0.4">
      <c r="M6526" s="35" t="s">
        <v>13303</v>
      </c>
      <c r="N6526" s="35"/>
      <c r="O6526" s="35"/>
      <c r="P6526" s="35" t="s">
        <v>35737</v>
      </c>
      <c r="Q6526" s="35" t="s">
        <v>29721</v>
      </c>
      <c r="R6526" s="35" t="s">
        <v>29761</v>
      </c>
      <c r="S6526" s="35" t="s">
        <v>13305</v>
      </c>
      <c r="T6526" s="36" t="s">
        <v>306</v>
      </c>
      <c r="U6526" s="39" t="str">
        <f>_xlfn.CONCAT(Tabel4[[#This Row],[Personnr.]],"-",Tabel4[[#This Row],[Afdeling]],"-",Tabel4[[#This Row],[ASS_Status]])</f>
        <v>-2745-Aktiv ansættelse</v>
      </c>
    </row>
    <row r="6527" spans="13:21" ht="33.75" x14ac:dyDescent="0.4">
      <c r="M6527" s="35" t="s">
        <v>13306</v>
      </c>
      <c r="N6527" s="35" t="s">
        <v>53466</v>
      </c>
      <c r="O6527" s="35" t="s">
        <v>13307</v>
      </c>
      <c r="P6527" s="35" t="s">
        <v>35738</v>
      </c>
      <c r="Q6527" s="35" t="s">
        <v>29721</v>
      </c>
      <c r="R6527" s="35" t="s">
        <v>29965</v>
      </c>
      <c r="S6527" s="35" t="s">
        <v>13308</v>
      </c>
      <c r="T6527" s="36" t="s">
        <v>417</v>
      </c>
      <c r="U6527" s="39" t="str">
        <f>_xlfn.CONCAT(Tabel4[[#This Row],[Personnr.]],"-",Tabel4[[#This Row],[Afdeling]],"-",Tabel4[[#This Row],[ASS_Status]])</f>
        <v>4194-3030-Aktiv ansættelse</v>
      </c>
    </row>
    <row r="6528" spans="13:21" x14ac:dyDescent="0.4">
      <c r="M6528" s="35" t="s">
        <v>13309</v>
      </c>
      <c r="N6528" s="35" t="s">
        <v>53467</v>
      </c>
      <c r="O6528" s="35" t="s">
        <v>13310</v>
      </c>
      <c r="P6528" s="35" t="s">
        <v>35739</v>
      </c>
      <c r="Q6528" s="35" t="s">
        <v>29721</v>
      </c>
      <c r="R6528" s="35" t="s">
        <v>29731</v>
      </c>
      <c r="S6528" s="35" t="s">
        <v>13311</v>
      </c>
      <c r="T6528" s="36" t="s">
        <v>811</v>
      </c>
      <c r="U6528" s="39" t="str">
        <f>_xlfn.CONCAT(Tabel4[[#This Row],[Personnr.]],"-",Tabel4[[#This Row],[Afdeling]],"-",Tabel4[[#This Row],[ASS_Status]])</f>
        <v>24654-8286-Aktiv ansættelse</v>
      </c>
    </row>
    <row r="6529" spans="13:21" ht="33.75" x14ac:dyDescent="0.4">
      <c r="M6529" s="35" t="s">
        <v>13312</v>
      </c>
      <c r="N6529" s="35" t="s">
        <v>53468</v>
      </c>
      <c r="O6529" s="35" t="s">
        <v>13313</v>
      </c>
      <c r="P6529" s="35" t="s">
        <v>35740</v>
      </c>
      <c r="Q6529" s="35" t="s">
        <v>29721</v>
      </c>
      <c r="R6529" s="35" t="s">
        <v>29729</v>
      </c>
      <c r="S6529" s="35" t="s">
        <v>13314</v>
      </c>
      <c r="T6529" s="36" t="s">
        <v>89</v>
      </c>
      <c r="U6529" s="39" t="str">
        <f>_xlfn.CONCAT(Tabel4[[#This Row],[Personnr.]],"-",Tabel4[[#This Row],[Afdeling]],"-",Tabel4[[#This Row],[ASS_Status]])</f>
        <v>6567-1130-Aktiv ansættelse</v>
      </c>
    </row>
    <row r="6530" spans="13:21" ht="33.75" x14ac:dyDescent="0.4">
      <c r="M6530" s="35" t="s">
        <v>13315</v>
      </c>
      <c r="N6530" s="35" t="s">
        <v>53469</v>
      </c>
      <c r="O6530" s="35" t="s">
        <v>13316</v>
      </c>
      <c r="P6530" s="35" t="s">
        <v>35741</v>
      </c>
      <c r="Q6530" s="35" t="s">
        <v>29718</v>
      </c>
      <c r="R6530" s="35" t="s">
        <v>29761</v>
      </c>
      <c r="S6530" s="35" t="s">
        <v>13317</v>
      </c>
      <c r="T6530" s="36" t="s">
        <v>611</v>
      </c>
      <c r="U6530" s="39" t="str">
        <f>_xlfn.CONCAT(Tabel4[[#This Row],[Personnr.]],"-",Tabel4[[#This Row],[Afdeling]],"-",Tabel4[[#This Row],[ASS_Status]])</f>
        <v>32465-4291-Inactive - Payroll Eligible</v>
      </c>
    </row>
    <row r="6531" spans="13:21" x14ac:dyDescent="0.4">
      <c r="M6531" s="35" t="s">
        <v>44912</v>
      </c>
      <c r="N6531" s="35" t="s">
        <v>53470</v>
      </c>
      <c r="O6531" s="35" t="s">
        <v>44913</v>
      </c>
      <c r="P6531" s="35" t="s">
        <v>43373</v>
      </c>
      <c r="Q6531" s="35" t="s">
        <v>29718</v>
      </c>
      <c r="R6531" s="35" t="s">
        <v>29745</v>
      </c>
      <c r="S6531" s="35" t="s">
        <v>43374</v>
      </c>
      <c r="T6531" s="36" t="s">
        <v>85</v>
      </c>
      <c r="U6531" s="39" t="str">
        <f>_xlfn.CONCAT(Tabel4[[#This Row],[Personnr.]],"-",Tabel4[[#This Row],[Afdeling]],"-",Tabel4[[#This Row],[ASS_Status]])</f>
        <v>36076-1118-Inactive - Payroll Eligible</v>
      </c>
    </row>
    <row r="6532" spans="13:21" x14ac:dyDescent="0.4">
      <c r="M6532" s="35" t="s">
        <v>44914</v>
      </c>
      <c r="N6532" s="35" t="s">
        <v>53471</v>
      </c>
      <c r="O6532" s="35" t="s">
        <v>44915</v>
      </c>
      <c r="P6532" s="35" t="s">
        <v>43375</v>
      </c>
      <c r="Q6532" s="35" t="s">
        <v>29721</v>
      </c>
      <c r="R6532" s="35" t="s">
        <v>29737</v>
      </c>
      <c r="S6532" s="35" t="s">
        <v>43376</v>
      </c>
      <c r="T6532" s="36" t="s">
        <v>302</v>
      </c>
      <c r="U6532" s="39" t="str">
        <f>_xlfn.CONCAT(Tabel4[[#This Row],[Personnr.]],"-",Tabel4[[#This Row],[Afdeling]],"-",Tabel4[[#This Row],[ASS_Status]])</f>
        <v>35667-2736-Aktiv ansættelse</v>
      </c>
    </row>
    <row r="6533" spans="13:21" x14ac:dyDescent="0.4">
      <c r="M6533" s="35" t="s">
        <v>13318</v>
      </c>
      <c r="N6533" s="35" t="s">
        <v>53472</v>
      </c>
      <c r="O6533" s="35" t="s">
        <v>13319</v>
      </c>
      <c r="P6533" s="35" t="s">
        <v>35742</v>
      </c>
      <c r="Q6533" s="35" t="s">
        <v>29721</v>
      </c>
      <c r="R6533" s="35" t="s">
        <v>29748</v>
      </c>
      <c r="S6533" s="35" t="s">
        <v>13320</v>
      </c>
      <c r="T6533" s="36" t="s">
        <v>599</v>
      </c>
      <c r="U6533" s="39" t="str">
        <f>_xlfn.CONCAT(Tabel4[[#This Row],[Personnr.]],"-",Tabel4[[#This Row],[Afdeling]],"-",Tabel4[[#This Row],[ASS_Status]])</f>
        <v>31099-4261-Aktiv ansættelse</v>
      </c>
    </row>
    <row r="6534" spans="13:21" x14ac:dyDescent="0.4">
      <c r="M6534" s="35" t="s">
        <v>53473</v>
      </c>
      <c r="N6534" s="35" t="s">
        <v>53474</v>
      </c>
      <c r="O6534" s="35" t="s">
        <v>53475</v>
      </c>
      <c r="P6534" s="35" t="s">
        <v>53476</v>
      </c>
      <c r="Q6534" s="35" t="s">
        <v>29721</v>
      </c>
      <c r="R6534" s="35" t="s">
        <v>29737</v>
      </c>
      <c r="S6534" s="35" t="s">
        <v>53477</v>
      </c>
      <c r="T6534" s="36" t="s">
        <v>51</v>
      </c>
      <c r="U6534" s="39" t="str">
        <f>_xlfn.CONCAT(Tabel4[[#This Row],[Personnr.]],"-",Tabel4[[#This Row],[Afdeling]],"-",Tabel4[[#This Row],[ASS_Status]])</f>
        <v>36506-1030-Aktiv ansættelse</v>
      </c>
    </row>
    <row r="6535" spans="13:21" ht="33.75" x14ac:dyDescent="0.4">
      <c r="M6535" s="35" t="s">
        <v>13321</v>
      </c>
      <c r="N6535" s="35" t="s">
        <v>53478</v>
      </c>
      <c r="O6535" s="35" t="s">
        <v>13322</v>
      </c>
      <c r="P6535" s="35" t="s">
        <v>35743</v>
      </c>
      <c r="Q6535" s="35" t="s">
        <v>29721</v>
      </c>
      <c r="R6535" s="35" t="s">
        <v>29737</v>
      </c>
      <c r="S6535" s="35" t="s">
        <v>13323</v>
      </c>
      <c r="T6535" s="36" t="s">
        <v>368</v>
      </c>
      <c r="U6535" s="39" t="str">
        <f>_xlfn.CONCAT(Tabel4[[#This Row],[Personnr.]],"-",Tabel4[[#This Row],[Afdeling]],"-",Tabel4[[#This Row],[ASS_Status]])</f>
        <v>32860-2833-Aktiv ansættelse</v>
      </c>
    </row>
    <row r="6536" spans="13:21" x14ac:dyDescent="0.4">
      <c r="M6536" s="35" t="s">
        <v>13324</v>
      </c>
      <c r="N6536" s="35" t="s">
        <v>53479</v>
      </c>
      <c r="O6536" s="35" t="s">
        <v>13325</v>
      </c>
      <c r="P6536" s="35" t="s">
        <v>35744</v>
      </c>
      <c r="Q6536" s="35" t="s">
        <v>29718</v>
      </c>
      <c r="R6536" s="35" t="s">
        <v>29748</v>
      </c>
      <c r="S6536" s="35" t="s">
        <v>13326</v>
      </c>
      <c r="T6536" s="36" t="s">
        <v>596</v>
      </c>
      <c r="U6536" s="39" t="str">
        <f>_xlfn.CONCAT(Tabel4[[#This Row],[Personnr.]],"-",Tabel4[[#This Row],[Afdeling]],"-",Tabel4[[#This Row],[ASS_Status]])</f>
        <v>26275-4252-Inactive - Payroll Eligible</v>
      </c>
    </row>
    <row r="6537" spans="13:21" x14ac:dyDescent="0.4">
      <c r="M6537" s="35" t="s">
        <v>13327</v>
      </c>
      <c r="N6537" s="35" t="s">
        <v>53480</v>
      </c>
      <c r="O6537" s="35" t="s">
        <v>13328</v>
      </c>
      <c r="P6537" s="35" t="s">
        <v>35745</v>
      </c>
      <c r="Q6537" s="35" t="s">
        <v>29718</v>
      </c>
      <c r="R6537" s="35" t="s">
        <v>29761</v>
      </c>
      <c r="S6537" s="35" t="s">
        <v>13329</v>
      </c>
      <c r="T6537" s="36" t="s">
        <v>642</v>
      </c>
      <c r="U6537" s="39" t="str">
        <f>_xlfn.CONCAT(Tabel4[[#This Row],[Personnr.]],"-",Tabel4[[#This Row],[Afdeling]],"-",Tabel4[[#This Row],[ASS_Status]])</f>
        <v>29429-4755-Inactive - Payroll Eligible</v>
      </c>
    </row>
    <row r="6538" spans="13:21" x14ac:dyDescent="0.4">
      <c r="M6538" s="35" t="s">
        <v>13327</v>
      </c>
      <c r="N6538" s="35"/>
      <c r="O6538" s="35"/>
      <c r="P6538" s="35" t="s">
        <v>53481</v>
      </c>
      <c r="Q6538" s="35" t="s">
        <v>29721</v>
      </c>
      <c r="R6538" s="35" t="s">
        <v>29737</v>
      </c>
      <c r="S6538" s="35" t="s">
        <v>13329</v>
      </c>
      <c r="T6538" s="36" t="s">
        <v>48</v>
      </c>
      <c r="U6538" s="39" t="str">
        <f>_xlfn.CONCAT(Tabel4[[#This Row],[Personnr.]],"-",Tabel4[[#This Row],[Afdeling]],"-",Tabel4[[#This Row],[ASS_Status]])</f>
        <v>-1022-Aktiv ansættelse</v>
      </c>
    </row>
    <row r="6539" spans="13:21" x14ac:dyDescent="0.4">
      <c r="M6539" s="35" t="s">
        <v>35746</v>
      </c>
      <c r="N6539" s="35" t="s">
        <v>53482</v>
      </c>
      <c r="O6539" s="35" t="s">
        <v>29164</v>
      </c>
      <c r="P6539" s="35" t="s">
        <v>35747</v>
      </c>
      <c r="Q6539" s="35" t="s">
        <v>29718</v>
      </c>
      <c r="R6539" s="35" t="s">
        <v>29761</v>
      </c>
      <c r="S6539" s="35" t="s">
        <v>29165</v>
      </c>
      <c r="T6539" s="36" t="s">
        <v>168</v>
      </c>
      <c r="U6539" s="39" t="str">
        <f>_xlfn.CONCAT(Tabel4[[#This Row],[Personnr.]],"-",Tabel4[[#This Row],[Afdeling]],"-",Tabel4[[#This Row],[ASS_Status]])</f>
        <v>34390-2336-Inactive - Payroll Eligible</v>
      </c>
    </row>
    <row r="6540" spans="13:21" x14ac:dyDescent="0.4">
      <c r="M6540" s="35" t="s">
        <v>13330</v>
      </c>
      <c r="N6540" s="35" t="s">
        <v>53483</v>
      </c>
      <c r="O6540" s="35" t="s">
        <v>13331</v>
      </c>
      <c r="P6540" s="35" t="s">
        <v>35748</v>
      </c>
      <c r="Q6540" s="35" t="s">
        <v>29718</v>
      </c>
      <c r="R6540" s="35" t="s">
        <v>29745</v>
      </c>
      <c r="S6540" s="35" t="s">
        <v>13332</v>
      </c>
      <c r="T6540" s="36" t="s">
        <v>39</v>
      </c>
      <c r="U6540" s="39" t="str">
        <f>_xlfn.CONCAT(Tabel4[[#This Row],[Personnr.]],"-",Tabel4[[#This Row],[Afdeling]],"-",Tabel4[[#This Row],[ASS_Status]])</f>
        <v>30870-0132-Inactive - Payroll Eligible</v>
      </c>
    </row>
    <row r="6541" spans="13:21" x14ac:dyDescent="0.4">
      <c r="M6541" s="35" t="s">
        <v>13330</v>
      </c>
      <c r="N6541" s="35"/>
      <c r="O6541" s="35"/>
      <c r="P6541" s="35" t="s">
        <v>35749</v>
      </c>
      <c r="Q6541" s="35" t="s">
        <v>29718</v>
      </c>
      <c r="R6541" s="35" t="s">
        <v>29745</v>
      </c>
      <c r="S6541" s="35" t="s">
        <v>13332</v>
      </c>
      <c r="T6541" s="36" t="s">
        <v>583</v>
      </c>
      <c r="U6541" s="39" t="str">
        <f>_xlfn.CONCAT(Tabel4[[#This Row],[Personnr.]],"-",Tabel4[[#This Row],[Afdeling]],"-",Tabel4[[#This Row],[ASS_Status]])</f>
        <v>-4160-Inactive - Payroll Eligible</v>
      </c>
    </row>
    <row r="6542" spans="13:21" x14ac:dyDescent="0.4">
      <c r="M6542" s="35" t="s">
        <v>13333</v>
      </c>
      <c r="N6542" s="35" t="s">
        <v>53484</v>
      </c>
      <c r="O6542" s="35" t="s">
        <v>13334</v>
      </c>
      <c r="P6542" s="35" t="s">
        <v>35750</v>
      </c>
      <c r="Q6542" s="35" t="s">
        <v>29718</v>
      </c>
      <c r="R6542" s="35" t="s">
        <v>29748</v>
      </c>
      <c r="S6542" s="35" t="s">
        <v>13335</v>
      </c>
      <c r="T6542" s="36" t="s">
        <v>582</v>
      </c>
      <c r="U6542" s="39" t="str">
        <f>_xlfn.CONCAT(Tabel4[[#This Row],[Personnr.]],"-",Tabel4[[#This Row],[Afdeling]],"-",Tabel4[[#This Row],[ASS_Status]])</f>
        <v>30370-4150-Inactive - Payroll Eligible</v>
      </c>
    </row>
    <row r="6543" spans="13:21" x14ac:dyDescent="0.4">
      <c r="M6543" s="35" t="s">
        <v>13333</v>
      </c>
      <c r="N6543" s="35"/>
      <c r="O6543" s="35"/>
      <c r="P6543" s="35" t="s">
        <v>53485</v>
      </c>
      <c r="Q6543" s="35" t="s">
        <v>29721</v>
      </c>
      <c r="R6543" s="35" t="s">
        <v>29737</v>
      </c>
      <c r="S6543" s="35" t="s">
        <v>13335</v>
      </c>
      <c r="T6543" s="36" t="s">
        <v>582</v>
      </c>
      <c r="U6543" s="39" t="str">
        <f>_xlfn.CONCAT(Tabel4[[#This Row],[Personnr.]],"-",Tabel4[[#This Row],[Afdeling]],"-",Tabel4[[#This Row],[ASS_Status]])</f>
        <v>-4150-Aktiv ansættelse</v>
      </c>
    </row>
    <row r="6544" spans="13:21" ht="33.75" x14ac:dyDescent="0.4">
      <c r="M6544" s="35" t="s">
        <v>28123</v>
      </c>
      <c r="N6544" s="35" t="s">
        <v>53486</v>
      </c>
      <c r="O6544" s="35" t="s">
        <v>28124</v>
      </c>
      <c r="P6544" s="35" t="s">
        <v>35751</v>
      </c>
      <c r="Q6544" s="35" t="s">
        <v>29718</v>
      </c>
      <c r="R6544" s="35" t="s">
        <v>29745</v>
      </c>
      <c r="S6544" s="35" t="s">
        <v>28125</v>
      </c>
      <c r="T6544" s="36" t="s">
        <v>725</v>
      </c>
      <c r="U6544" s="39" t="str">
        <f>_xlfn.CONCAT(Tabel4[[#This Row],[Personnr.]],"-",Tabel4[[#This Row],[Afdeling]],"-",Tabel4[[#This Row],[ASS_Status]])</f>
        <v>34802-6265-Inactive - Payroll Eligible</v>
      </c>
    </row>
    <row r="6545" spans="13:21" ht="45" x14ac:dyDescent="0.4">
      <c r="M6545" s="35" t="s">
        <v>13336</v>
      </c>
      <c r="N6545" s="35" t="s">
        <v>53487</v>
      </c>
      <c r="O6545" s="35" t="s">
        <v>13337</v>
      </c>
      <c r="P6545" s="35" t="s">
        <v>35752</v>
      </c>
      <c r="Q6545" s="35" t="s">
        <v>29718</v>
      </c>
      <c r="R6545" s="35" t="s">
        <v>29745</v>
      </c>
      <c r="S6545" s="35" t="s">
        <v>13338</v>
      </c>
      <c r="T6545" s="36" t="s">
        <v>814</v>
      </c>
      <c r="U6545" s="39" t="str">
        <f>_xlfn.CONCAT(Tabel4[[#This Row],[Personnr.]],"-",Tabel4[[#This Row],[Afdeling]],"-",Tabel4[[#This Row],[ASS_Status]])</f>
        <v>30894-8300-Inactive - Payroll Eligible</v>
      </c>
    </row>
    <row r="6546" spans="13:21" ht="45" x14ac:dyDescent="0.4">
      <c r="M6546" s="35" t="s">
        <v>13336</v>
      </c>
      <c r="N6546" s="35"/>
      <c r="O6546" s="35"/>
      <c r="P6546" s="35" t="s">
        <v>35753</v>
      </c>
      <c r="Q6546" s="35" t="s">
        <v>29718</v>
      </c>
      <c r="R6546" s="35" t="s">
        <v>29745</v>
      </c>
      <c r="S6546" s="35" t="s">
        <v>13338</v>
      </c>
      <c r="T6546" s="36" t="s">
        <v>814</v>
      </c>
      <c r="U6546" s="39" t="str">
        <f>_xlfn.CONCAT(Tabel4[[#This Row],[Personnr.]],"-",Tabel4[[#This Row],[Afdeling]],"-",Tabel4[[#This Row],[ASS_Status]])</f>
        <v>-8300-Inactive - Payroll Eligible</v>
      </c>
    </row>
    <row r="6547" spans="13:21" ht="45" x14ac:dyDescent="0.4">
      <c r="M6547" s="35" t="s">
        <v>13336</v>
      </c>
      <c r="N6547" s="35"/>
      <c r="O6547" s="35"/>
      <c r="P6547" s="35" t="s">
        <v>35754</v>
      </c>
      <c r="Q6547" s="35" t="s">
        <v>29718</v>
      </c>
      <c r="R6547" s="35" t="s">
        <v>29745</v>
      </c>
      <c r="S6547" s="35" t="s">
        <v>13338</v>
      </c>
      <c r="T6547" s="36" t="s">
        <v>39</v>
      </c>
      <c r="U6547" s="39" t="str">
        <f>_xlfn.CONCAT(Tabel4[[#This Row],[Personnr.]],"-",Tabel4[[#This Row],[Afdeling]],"-",Tabel4[[#This Row],[ASS_Status]])</f>
        <v>-0132-Inactive - Payroll Eligible</v>
      </c>
    </row>
    <row r="6548" spans="13:21" ht="45" x14ac:dyDescent="0.4">
      <c r="M6548" s="35" t="s">
        <v>13336</v>
      </c>
      <c r="N6548" s="35"/>
      <c r="O6548" s="35"/>
      <c r="P6548" s="35" t="s">
        <v>35755</v>
      </c>
      <c r="Q6548" s="35" t="s">
        <v>29718</v>
      </c>
      <c r="R6548" s="35" t="s">
        <v>30191</v>
      </c>
      <c r="S6548" s="35" t="s">
        <v>13338</v>
      </c>
      <c r="T6548" s="36" t="s">
        <v>821</v>
      </c>
      <c r="U6548" s="39" t="str">
        <f>_xlfn.CONCAT(Tabel4[[#This Row],[Personnr.]],"-",Tabel4[[#This Row],[Afdeling]],"-",Tabel4[[#This Row],[ASS_Status]])</f>
        <v>-8370-Inactive - Payroll Eligible</v>
      </c>
    </row>
    <row r="6549" spans="13:21" ht="45" x14ac:dyDescent="0.4">
      <c r="M6549" s="35" t="s">
        <v>13336</v>
      </c>
      <c r="N6549" s="35"/>
      <c r="O6549" s="35"/>
      <c r="P6549" s="35" t="s">
        <v>35756</v>
      </c>
      <c r="Q6549" s="35" t="s">
        <v>29718</v>
      </c>
      <c r="R6549" s="35" t="s">
        <v>29745</v>
      </c>
      <c r="S6549" s="35" t="s">
        <v>13338</v>
      </c>
      <c r="T6549" s="36" t="s">
        <v>39</v>
      </c>
      <c r="U6549" s="39" t="str">
        <f>_xlfn.CONCAT(Tabel4[[#This Row],[Personnr.]],"-",Tabel4[[#This Row],[Afdeling]],"-",Tabel4[[#This Row],[ASS_Status]])</f>
        <v>-0132-Inactive - Payroll Eligible</v>
      </c>
    </row>
    <row r="6550" spans="13:21" ht="45" x14ac:dyDescent="0.4">
      <c r="M6550" s="35" t="s">
        <v>13336</v>
      </c>
      <c r="N6550" s="35"/>
      <c r="O6550" s="35"/>
      <c r="P6550" s="35" t="s">
        <v>35757</v>
      </c>
      <c r="Q6550" s="35" t="s">
        <v>29718</v>
      </c>
      <c r="R6550" s="35" t="s">
        <v>29754</v>
      </c>
      <c r="S6550" s="35" t="s">
        <v>13338</v>
      </c>
      <c r="T6550" s="36" t="s">
        <v>26</v>
      </c>
      <c r="U6550" s="39" t="str">
        <f>_xlfn.CONCAT(Tabel4[[#This Row],[Personnr.]],"-",Tabel4[[#This Row],[Afdeling]],"-",Tabel4[[#This Row],[ASS_Status]])</f>
        <v>-0111-Inactive - Payroll Eligible</v>
      </c>
    </row>
    <row r="6551" spans="13:21" ht="45" x14ac:dyDescent="0.4">
      <c r="M6551" s="35" t="s">
        <v>13336</v>
      </c>
      <c r="N6551" s="35"/>
      <c r="O6551" s="35"/>
      <c r="P6551" s="35" t="s">
        <v>35758</v>
      </c>
      <c r="Q6551" s="35" t="s">
        <v>29718</v>
      </c>
      <c r="R6551" s="35" t="s">
        <v>29745</v>
      </c>
      <c r="S6551" s="35" t="s">
        <v>13338</v>
      </c>
      <c r="T6551" s="36" t="s">
        <v>39</v>
      </c>
      <c r="U6551" s="39" t="str">
        <f>_xlfn.CONCAT(Tabel4[[#This Row],[Personnr.]],"-",Tabel4[[#This Row],[Afdeling]],"-",Tabel4[[#This Row],[ASS_Status]])</f>
        <v>-0132-Inactive - Payroll Eligible</v>
      </c>
    </row>
    <row r="6552" spans="13:21" ht="45" x14ac:dyDescent="0.4">
      <c r="M6552" s="35" t="s">
        <v>13336</v>
      </c>
      <c r="N6552" s="35"/>
      <c r="O6552" s="35"/>
      <c r="P6552" s="35" t="s">
        <v>43377</v>
      </c>
      <c r="Q6552" s="35" t="s">
        <v>29718</v>
      </c>
      <c r="R6552" s="35" t="s">
        <v>29745</v>
      </c>
      <c r="S6552" s="35" t="s">
        <v>13338</v>
      </c>
      <c r="T6552" s="36" t="s">
        <v>39</v>
      </c>
      <c r="U6552" s="39" t="str">
        <f>_xlfn.CONCAT(Tabel4[[#This Row],[Personnr.]],"-",Tabel4[[#This Row],[Afdeling]],"-",Tabel4[[#This Row],[ASS_Status]])</f>
        <v>-0132-Inactive - Payroll Eligible</v>
      </c>
    </row>
    <row r="6553" spans="13:21" ht="33.75" x14ac:dyDescent="0.4">
      <c r="M6553" s="35" t="s">
        <v>53488</v>
      </c>
      <c r="N6553" s="35" t="s">
        <v>53489</v>
      </c>
      <c r="O6553" s="35" t="s">
        <v>53490</v>
      </c>
      <c r="P6553" s="35" t="s">
        <v>53491</v>
      </c>
      <c r="Q6553" s="35" t="s">
        <v>29718</v>
      </c>
      <c r="R6553" s="35" t="s">
        <v>30146</v>
      </c>
      <c r="S6553" s="35" t="s">
        <v>53492</v>
      </c>
      <c r="T6553" s="36" t="s">
        <v>37</v>
      </c>
      <c r="U6553" s="39" t="str">
        <f>_xlfn.CONCAT(Tabel4[[#This Row],[Personnr.]],"-",Tabel4[[#This Row],[Afdeling]],"-",Tabel4[[#This Row],[ASS_Status]])</f>
        <v>37424-0122-Inactive - Payroll Eligible</v>
      </c>
    </row>
    <row r="6554" spans="13:21" x14ac:dyDescent="0.4">
      <c r="M6554" s="35" t="s">
        <v>13339</v>
      </c>
      <c r="N6554" s="35" t="s">
        <v>53493</v>
      </c>
      <c r="O6554" s="35" t="s">
        <v>13340</v>
      </c>
      <c r="P6554" s="35" t="s">
        <v>35759</v>
      </c>
      <c r="Q6554" s="35" t="s">
        <v>29721</v>
      </c>
      <c r="R6554" s="35" t="s">
        <v>29748</v>
      </c>
      <c r="S6554" s="35" t="s">
        <v>13341</v>
      </c>
      <c r="T6554" s="36" t="s">
        <v>17021</v>
      </c>
      <c r="U6554" s="39" t="str">
        <f>_xlfn.CONCAT(Tabel4[[#This Row],[Personnr.]],"-",Tabel4[[#This Row],[Afdeling]],"-",Tabel4[[#This Row],[ASS_Status]])</f>
        <v>32611-2905-Aktiv ansættelse</v>
      </c>
    </row>
    <row r="6555" spans="13:21" x14ac:dyDescent="0.4">
      <c r="M6555" s="35" t="s">
        <v>13339</v>
      </c>
      <c r="N6555" s="35"/>
      <c r="O6555" s="35"/>
      <c r="P6555" s="35" t="s">
        <v>35760</v>
      </c>
      <c r="Q6555" s="35" t="s">
        <v>29718</v>
      </c>
      <c r="R6555" s="35" t="s">
        <v>29745</v>
      </c>
      <c r="S6555" s="35" t="s">
        <v>13341</v>
      </c>
      <c r="T6555" s="36" t="s">
        <v>394</v>
      </c>
      <c r="U6555" s="39" t="str">
        <f>_xlfn.CONCAT(Tabel4[[#This Row],[Personnr.]],"-",Tabel4[[#This Row],[Afdeling]],"-",Tabel4[[#This Row],[ASS_Status]])</f>
        <v>-2995-Inactive - Payroll Eligible</v>
      </c>
    </row>
    <row r="6556" spans="13:21" x14ac:dyDescent="0.4">
      <c r="M6556" s="35" t="s">
        <v>13342</v>
      </c>
      <c r="N6556" s="35" t="s">
        <v>53494</v>
      </c>
      <c r="O6556" s="35" t="s">
        <v>13343</v>
      </c>
      <c r="P6556" s="35" t="s">
        <v>35761</v>
      </c>
      <c r="Q6556" s="35" t="s">
        <v>29718</v>
      </c>
      <c r="R6556" s="35" t="s">
        <v>29754</v>
      </c>
      <c r="S6556" s="35" t="s">
        <v>13344</v>
      </c>
      <c r="T6556" s="36" t="s">
        <v>758</v>
      </c>
      <c r="U6556" s="39" t="str">
        <f>_xlfn.CONCAT(Tabel4[[#This Row],[Personnr.]],"-",Tabel4[[#This Row],[Afdeling]],"-",Tabel4[[#This Row],[ASS_Status]])</f>
        <v>30234-7720-Inactive - Payroll Eligible</v>
      </c>
    </row>
    <row r="6557" spans="13:21" x14ac:dyDescent="0.4">
      <c r="M6557" s="35" t="s">
        <v>13342</v>
      </c>
      <c r="N6557" s="35"/>
      <c r="O6557" s="35"/>
      <c r="P6557" s="35" t="s">
        <v>53495</v>
      </c>
      <c r="Q6557" s="35" t="s">
        <v>29718</v>
      </c>
      <c r="R6557" s="35" t="s">
        <v>29754</v>
      </c>
      <c r="S6557" s="35" t="s">
        <v>13344</v>
      </c>
      <c r="T6557" s="36" t="s">
        <v>149</v>
      </c>
      <c r="U6557" s="39" t="str">
        <f>_xlfn.CONCAT(Tabel4[[#This Row],[Personnr.]],"-",Tabel4[[#This Row],[Afdeling]],"-",Tabel4[[#This Row],[ASS_Status]])</f>
        <v>-2281-Inactive - Payroll Eligible</v>
      </c>
    </row>
    <row r="6558" spans="13:21" x14ac:dyDescent="0.4">
      <c r="M6558" s="35" t="s">
        <v>28126</v>
      </c>
      <c r="N6558" s="35" t="s">
        <v>53496</v>
      </c>
      <c r="O6558" s="35" t="s">
        <v>28127</v>
      </c>
      <c r="P6558" s="35" t="s">
        <v>35762</v>
      </c>
      <c r="Q6558" s="35" t="s">
        <v>29721</v>
      </c>
      <c r="R6558" s="35" t="s">
        <v>29754</v>
      </c>
      <c r="S6558" s="35" t="s">
        <v>28128</v>
      </c>
      <c r="T6558" s="36" t="s">
        <v>25</v>
      </c>
      <c r="U6558" s="39" t="str">
        <f>_xlfn.CONCAT(Tabel4[[#This Row],[Personnr.]],"-",Tabel4[[#This Row],[Afdeling]],"-",Tabel4[[#This Row],[ASS_Status]])</f>
        <v>34215-0102-Aktiv ansættelse</v>
      </c>
    </row>
    <row r="6559" spans="13:21" ht="33.75" x14ac:dyDescent="0.4">
      <c r="M6559" s="35" t="s">
        <v>13345</v>
      </c>
      <c r="N6559" s="35" t="s">
        <v>53497</v>
      </c>
      <c r="O6559" s="35" t="s">
        <v>13346</v>
      </c>
      <c r="P6559" s="35" t="s">
        <v>35763</v>
      </c>
      <c r="Q6559" s="35" t="s">
        <v>29718</v>
      </c>
      <c r="R6559" s="35" t="s">
        <v>29745</v>
      </c>
      <c r="S6559" s="35" t="s">
        <v>13347</v>
      </c>
      <c r="T6559" s="36" t="s">
        <v>39</v>
      </c>
      <c r="U6559" s="39" t="str">
        <f>_xlfn.CONCAT(Tabel4[[#This Row],[Personnr.]],"-",Tabel4[[#This Row],[Afdeling]],"-",Tabel4[[#This Row],[ASS_Status]])</f>
        <v>33600-0132-Inactive - Payroll Eligible</v>
      </c>
    </row>
    <row r="6560" spans="13:21" ht="33.75" x14ac:dyDescent="0.4">
      <c r="M6560" s="35" t="s">
        <v>13345</v>
      </c>
      <c r="N6560" s="35"/>
      <c r="O6560" s="35"/>
      <c r="P6560" s="35" t="s">
        <v>43378</v>
      </c>
      <c r="Q6560" s="35" t="s">
        <v>29718</v>
      </c>
      <c r="R6560" s="35" t="s">
        <v>29745</v>
      </c>
      <c r="S6560" s="35" t="s">
        <v>13347</v>
      </c>
      <c r="T6560" s="36" t="s">
        <v>39</v>
      </c>
      <c r="U6560" s="39" t="str">
        <f>_xlfn.CONCAT(Tabel4[[#This Row],[Personnr.]],"-",Tabel4[[#This Row],[Afdeling]],"-",Tabel4[[#This Row],[ASS_Status]])</f>
        <v>-0132-Inactive - Payroll Eligible</v>
      </c>
    </row>
    <row r="6561" spans="13:21" x14ac:dyDescent="0.4">
      <c r="M6561" s="35" t="s">
        <v>13348</v>
      </c>
      <c r="N6561" s="35" t="s">
        <v>53498</v>
      </c>
      <c r="O6561" s="35" t="s">
        <v>13349</v>
      </c>
      <c r="P6561" s="35" t="s">
        <v>35764</v>
      </c>
      <c r="Q6561" s="35" t="s">
        <v>29721</v>
      </c>
      <c r="R6561" s="35" t="s">
        <v>29754</v>
      </c>
      <c r="S6561" s="35" t="s">
        <v>13350</v>
      </c>
      <c r="T6561" s="36" t="s">
        <v>818</v>
      </c>
      <c r="U6561" s="39" t="str">
        <f>_xlfn.CONCAT(Tabel4[[#This Row],[Personnr.]],"-",Tabel4[[#This Row],[Afdeling]],"-",Tabel4[[#This Row],[ASS_Status]])</f>
        <v>31792-8340-Aktiv ansættelse</v>
      </c>
    </row>
    <row r="6562" spans="13:21" x14ac:dyDescent="0.4">
      <c r="M6562" s="35" t="s">
        <v>53499</v>
      </c>
      <c r="N6562" s="35" t="s">
        <v>53500</v>
      </c>
      <c r="O6562" s="35" t="s">
        <v>53501</v>
      </c>
      <c r="P6562" s="35" t="s">
        <v>53502</v>
      </c>
      <c r="Q6562" s="35" t="s">
        <v>29718</v>
      </c>
      <c r="R6562" s="35" t="s">
        <v>29745</v>
      </c>
      <c r="S6562" s="35" t="s">
        <v>53503</v>
      </c>
      <c r="T6562" s="36" t="s">
        <v>586</v>
      </c>
      <c r="U6562" s="39" t="str">
        <f>_xlfn.CONCAT(Tabel4[[#This Row],[Personnr.]],"-",Tabel4[[#This Row],[Afdeling]],"-",Tabel4[[#This Row],[ASS_Status]])</f>
        <v>37159-4200-Inactive - Payroll Eligible</v>
      </c>
    </row>
    <row r="6563" spans="13:21" ht="33.75" x14ac:dyDescent="0.4">
      <c r="M6563" s="35" t="s">
        <v>13351</v>
      </c>
      <c r="N6563" s="35" t="s">
        <v>53504</v>
      </c>
      <c r="O6563" s="35" t="s">
        <v>13354</v>
      </c>
      <c r="P6563" s="35" t="s">
        <v>35767</v>
      </c>
      <c r="Q6563" s="35" t="s">
        <v>29718</v>
      </c>
      <c r="R6563" s="35" t="s">
        <v>29745</v>
      </c>
      <c r="S6563" s="35" t="s">
        <v>13353</v>
      </c>
      <c r="T6563" s="36" t="s">
        <v>67</v>
      </c>
      <c r="U6563" s="39" t="str">
        <f>_xlfn.CONCAT(Tabel4[[#This Row],[Personnr.]],"-",Tabel4[[#This Row],[Afdeling]],"-",Tabel4[[#This Row],[ASS_Status]])</f>
        <v>33295-1061-Inactive - Payroll Eligible</v>
      </c>
    </row>
    <row r="6564" spans="13:21" ht="33.75" x14ac:dyDescent="0.4">
      <c r="M6564" s="35" t="s">
        <v>13351</v>
      </c>
      <c r="N6564" s="35"/>
      <c r="O6564" s="35"/>
      <c r="P6564" s="35" t="s">
        <v>43379</v>
      </c>
      <c r="Q6564" s="35" t="s">
        <v>29718</v>
      </c>
      <c r="R6564" s="35" t="s">
        <v>29745</v>
      </c>
      <c r="S6564" s="35" t="s">
        <v>13353</v>
      </c>
      <c r="T6564" s="36" t="s">
        <v>67</v>
      </c>
      <c r="U6564" s="39" t="str">
        <f>_xlfn.CONCAT(Tabel4[[#This Row],[Personnr.]],"-",Tabel4[[#This Row],[Afdeling]],"-",Tabel4[[#This Row],[ASS_Status]])</f>
        <v>-1061-Inactive - Payroll Eligible</v>
      </c>
    </row>
    <row r="6565" spans="13:21" ht="33.75" x14ac:dyDescent="0.4">
      <c r="M6565" s="35" t="s">
        <v>13351</v>
      </c>
      <c r="N6565" s="35"/>
      <c r="O6565" s="35"/>
      <c r="P6565" s="35" t="s">
        <v>53505</v>
      </c>
      <c r="Q6565" s="35" t="s">
        <v>29721</v>
      </c>
      <c r="R6565" s="35" t="s">
        <v>29754</v>
      </c>
      <c r="S6565" s="35" t="s">
        <v>13353</v>
      </c>
      <c r="T6565" s="36" t="s">
        <v>540</v>
      </c>
      <c r="U6565" s="39" t="str">
        <f>_xlfn.CONCAT(Tabel4[[#This Row],[Personnr.]],"-",Tabel4[[#This Row],[Afdeling]],"-",Tabel4[[#This Row],[ASS_Status]])</f>
        <v>-3432-Aktiv ansættelse</v>
      </c>
    </row>
    <row r="6566" spans="13:21" ht="33.75" x14ac:dyDescent="0.4">
      <c r="M6566" s="35" t="s">
        <v>13351</v>
      </c>
      <c r="N6566" s="35" t="s">
        <v>53506</v>
      </c>
      <c r="O6566" s="35" t="s">
        <v>13352</v>
      </c>
      <c r="P6566" s="35" t="s">
        <v>35765</v>
      </c>
      <c r="Q6566" s="35" t="s">
        <v>29718</v>
      </c>
      <c r="R6566" s="35" t="s">
        <v>29745</v>
      </c>
      <c r="S6566" s="35" t="s">
        <v>13353</v>
      </c>
      <c r="T6566" s="36" t="s">
        <v>39</v>
      </c>
      <c r="U6566" s="39" t="str">
        <f>_xlfn.CONCAT(Tabel4[[#This Row],[Personnr.]],"-",Tabel4[[#This Row],[Afdeling]],"-",Tabel4[[#This Row],[ASS_Status]])</f>
        <v>32199-0132-Inactive - Payroll Eligible</v>
      </c>
    </row>
    <row r="6567" spans="13:21" ht="33.75" x14ac:dyDescent="0.4">
      <c r="M6567" s="35" t="s">
        <v>13351</v>
      </c>
      <c r="N6567" s="35"/>
      <c r="O6567" s="35"/>
      <c r="P6567" s="35" t="s">
        <v>35766</v>
      </c>
      <c r="Q6567" s="35" t="s">
        <v>29718</v>
      </c>
      <c r="R6567" s="35" t="s">
        <v>29745</v>
      </c>
      <c r="S6567" s="35" t="s">
        <v>13353</v>
      </c>
      <c r="T6567" s="36" t="s">
        <v>67</v>
      </c>
      <c r="U6567" s="39" t="str">
        <f>_xlfn.CONCAT(Tabel4[[#This Row],[Personnr.]],"-",Tabel4[[#This Row],[Afdeling]],"-",Tabel4[[#This Row],[ASS_Status]])</f>
        <v>-1061-Inactive - Payroll Eligible</v>
      </c>
    </row>
    <row r="6568" spans="13:21" ht="33.75" x14ac:dyDescent="0.4">
      <c r="M6568" s="35" t="s">
        <v>35768</v>
      </c>
      <c r="N6568" s="35" t="s">
        <v>53507</v>
      </c>
      <c r="O6568" s="35" t="s">
        <v>35769</v>
      </c>
      <c r="P6568" s="35" t="s">
        <v>35770</v>
      </c>
      <c r="Q6568" s="35" t="s">
        <v>29718</v>
      </c>
      <c r="R6568" s="35" t="s">
        <v>30001</v>
      </c>
      <c r="S6568" s="35" t="s">
        <v>35771</v>
      </c>
      <c r="T6568" s="36" t="s">
        <v>253</v>
      </c>
      <c r="U6568" s="39" t="str">
        <f>_xlfn.CONCAT(Tabel4[[#This Row],[Personnr.]],"-",Tabel4[[#This Row],[Afdeling]],"-",Tabel4[[#This Row],[ASS_Status]])</f>
        <v>35503-2561-Inactive - Payroll Eligible</v>
      </c>
    </row>
    <row r="6569" spans="13:21" x14ac:dyDescent="0.4">
      <c r="M6569" s="35" t="s">
        <v>13355</v>
      </c>
      <c r="N6569" s="35" t="s">
        <v>53508</v>
      </c>
      <c r="O6569" s="35" t="s">
        <v>13356</v>
      </c>
      <c r="P6569" s="35" t="s">
        <v>35772</v>
      </c>
      <c r="Q6569" s="35" t="s">
        <v>29721</v>
      </c>
      <c r="R6569" s="35" t="s">
        <v>29754</v>
      </c>
      <c r="S6569" s="35" t="s">
        <v>13357</v>
      </c>
      <c r="T6569" s="36" t="s">
        <v>758</v>
      </c>
      <c r="U6569" s="39" t="str">
        <f>_xlfn.CONCAT(Tabel4[[#This Row],[Personnr.]],"-",Tabel4[[#This Row],[Afdeling]],"-",Tabel4[[#This Row],[ASS_Status]])</f>
        <v>33888-7720-Aktiv ansættelse</v>
      </c>
    </row>
    <row r="6570" spans="13:21" ht="33.75" x14ac:dyDescent="0.4">
      <c r="M6570" s="35" t="s">
        <v>13358</v>
      </c>
      <c r="N6570" s="35" t="s">
        <v>53509</v>
      </c>
      <c r="O6570" s="35" t="s">
        <v>13359</v>
      </c>
      <c r="P6570" s="35" t="s">
        <v>35773</v>
      </c>
      <c r="Q6570" s="35" t="s">
        <v>29718</v>
      </c>
      <c r="R6570" s="35" t="s">
        <v>29786</v>
      </c>
      <c r="S6570" s="35" t="s">
        <v>13360</v>
      </c>
      <c r="T6570" s="36" t="s">
        <v>160</v>
      </c>
      <c r="U6570" s="39" t="str">
        <f>_xlfn.CONCAT(Tabel4[[#This Row],[Personnr.]],"-",Tabel4[[#This Row],[Afdeling]],"-",Tabel4[[#This Row],[ASS_Status]])</f>
        <v>3605-2304-Inactive - Payroll Eligible</v>
      </c>
    </row>
    <row r="6571" spans="13:21" x14ac:dyDescent="0.4">
      <c r="M6571" s="35" t="s">
        <v>13361</v>
      </c>
      <c r="N6571" s="35" t="s">
        <v>53510</v>
      </c>
      <c r="O6571" s="35" t="s">
        <v>13362</v>
      </c>
      <c r="P6571" s="35" t="s">
        <v>35774</v>
      </c>
      <c r="Q6571" s="35" t="s">
        <v>29721</v>
      </c>
      <c r="R6571" s="35" t="s">
        <v>29791</v>
      </c>
      <c r="S6571" s="35" t="s">
        <v>13363</v>
      </c>
      <c r="T6571" s="36" t="s">
        <v>766</v>
      </c>
      <c r="U6571" s="39" t="str">
        <f>_xlfn.CONCAT(Tabel4[[#This Row],[Personnr.]],"-",Tabel4[[#This Row],[Afdeling]],"-",Tabel4[[#This Row],[ASS_Status]])</f>
        <v>6579-8000-Aktiv ansættelse</v>
      </c>
    </row>
    <row r="6572" spans="13:21" x14ac:dyDescent="0.4">
      <c r="M6572" s="35" t="s">
        <v>13364</v>
      </c>
      <c r="N6572" s="35" t="s">
        <v>53511</v>
      </c>
      <c r="O6572" s="35" t="s">
        <v>13365</v>
      </c>
      <c r="P6572" s="35" t="s">
        <v>35775</v>
      </c>
      <c r="Q6572" s="35" t="s">
        <v>29721</v>
      </c>
      <c r="R6572" s="35" t="s">
        <v>30311</v>
      </c>
      <c r="S6572" s="35" t="s">
        <v>13366</v>
      </c>
      <c r="T6572" s="36" t="s">
        <v>762</v>
      </c>
      <c r="U6572" s="39" t="str">
        <f>_xlfn.CONCAT(Tabel4[[#This Row],[Personnr.]],"-",Tabel4[[#This Row],[Afdeling]],"-",Tabel4[[#This Row],[ASS_Status]])</f>
        <v>20118-7760-Aktiv ansættelse</v>
      </c>
    </row>
    <row r="6573" spans="13:21" x14ac:dyDescent="0.4">
      <c r="M6573" s="35" t="s">
        <v>35776</v>
      </c>
      <c r="N6573" s="35" t="s">
        <v>53512</v>
      </c>
      <c r="O6573" s="35" t="s">
        <v>35777</v>
      </c>
      <c r="P6573" s="35" t="s">
        <v>35778</v>
      </c>
      <c r="Q6573" s="35" t="s">
        <v>29721</v>
      </c>
      <c r="R6573" s="35" t="s">
        <v>29719</v>
      </c>
      <c r="S6573" s="35" t="s">
        <v>35779</v>
      </c>
      <c r="T6573" s="36" t="s">
        <v>29701</v>
      </c>
      <c r="U6573" s="39" t="str">
        <f>_xlfn.CONCAT(Tabel4[[#This Row],[Personnr.]],"-",Tabel4[[#This Row],[Afdeling]],"-",Tabel4[[#This Row],[ASS_Status]])</f>
        <v>35361-1020-Aktiv ansættelse</v>
      </c>
    </row>
    <row r="6574" spans="13:21" x14ac:dyDescent="0.4">
      <c r="M6574" s="35" t="s">
        <v>13367</v>
      </c>
      <c r="N6574" s="35" t="s">
        <v>53513</v>
      </c>
      <c r="O6574" s="35" t="s">
        <v>13368</v>
      </c>
      <c r="P6574" s="35" t="s">
        <v>35780</v>
      </c>
      <c r="Q6574" s="35" t="s">
        <v>29718</v>
      </c>
      <c r="R6574" s="35" t="s">
        <v>29724</v>
      </c>
      <c r="S6574" s="35" t="s">
        <v>13369</v>
      </c>
      <c r="T6574" s="36" t="s">
        <v>188</v>
      </c>
      <c r="U6574" s="39" t="str">
        <f>_xlfn.CONCAT(Tabel4[[#This Row],[Personnr.]],"-",Tabel4[[#This Row],[Afdeling]],"-",Tabel4[[#This Row],[ASS_Status]])</f>
        <v>11489-2405-Inactive - Payroll Eligible</v>
      </c>
    </row>
    <row r="6575" spans="13:21" x14ac:dyDescent="0.4">
      <c r="M6575" s="35" t="s">
        <v>13370</v>
      </c>
      <c r="N6575" s="35" t="s">
        <v>53514</v>
      </c>
      <c r="O6575" s="35" t="s">
        <v>13371</v>
      </c>
      <c r="P6575" s="35" t="s">
        <v>35781</v>
      </c>
      <c r="Q6575" s="35" t="s">
        <v>29721</v>
      </c>
      <c r="R6575" s="35" t="s">
        <v>29780</v>
      </c>
      <c r="S6575" s="35" t="s">
        <v>13372</v>
      </c>
      <c r="T6575" s="36" t="s">
        <v>30</v>
      </c>
      <c r="U6575" s="39" t="str">
        <f>_xlfn.CONCAT(Tabel4[[#This Row],[Personnr.]],"-",Tabel4[[#This Row],[Afdeling]],"-",Tabel4[[#This Row],[ASS_Status]])</f>
        <v>6583-0115-Aktiv ansættelse</v>
      </c>
    </row>
    <row r="6576" spans="13:21" x14ac:dyDescent="0.4">
      <c r="M6576" s="35" t="s">
        <v>13373</v>
      </c>
      <c r="N6576" s="35" t="s">
        <v>53515</v>
      </c>
      <c r="O6576" s="35" t="s">
        <v>13374</v>
      </c>
      <c r="P6576" s="35" t="s">
        <v>35782</v>
      </c>
      <c r="Q6576" s="35" t="s">
        <v>29721</v>
      </c>
      <c r="R6576" s="35" t="s">
        <v>30001</v>
      </c>
      <c r="S6576" s="35" t="s">
        <v>13375</v>
      </c>
      <c r="T6576" s="36" t="s">
        <v>254</v>
      </c>
      <c r="U6576" s="39" t="str">
        <f>_xlfn.CONCAT(Tabel4[[#This Row],[Personnr.]],"-",Tabel4[[#This Row],[Afdeling]],"-",Tabel4[[#This Row],[ASS_Status]])</f>
        <v>31413-2562-Aktiv ansættelse</v>
      </c>
    </row>
    <row r="6577" spans="13:21" x14ac:dyDescent="0.4">
      <c r="M6577" s="35" t="s">
        <v>13376</v>
      </c>
      <c r="N6577" s="35" t="s">
        <v>53516</v>
      </c>
      <c r="O6577" s="35" t="s">
        <v>13377</v>
      </c>
      <c r="P6577" s="35" t="s">
        <v>35783</v>
      </c>
      <c r="Q6577" s="35" t="s">
        <v>29721</v>
      </c>
      <c r="R6577" s="35" t="s">
        <v>29722</v>
      </c>
      <c r="S6577" s="35" t="s">
        <v>13378</v>
      </c>
      <c r="T6577" s="36" t="s">
        <v>713</v>
      </c>
      <c r="U6577" s="39" t="str">
        <f>_xlfn.CONCAT(Tabel4[[#This Row],[Personnr.]],"-",Tabel4[[#This Row],[Afdeling]],"-",Tabel4[[#This Row],[ASS_Status]])</f>
        <v>9967-5683-Aktiv ansættelse</v>
      </c>
    </row>
    <row r="6578" spans="13:21" ht="33.75" x14ac:dyDescent="0.4">
      <c r="M6578" s="35" t="s">
        <v>13379</v>
      </c>
      <c r="N6578" s="35" t="s">
        <v>53517</v>
      </c>
      <c r="O6578" s="35" t="s">
        <v>13380</v>
      </c>
      <c r="P6578" s="35" t="s">
        <v>35784</v>
      </c>
      <c r="Q6578" s="35" t="s">
        <v>29721</v>
      </c>
      <c r="R6578" s="35" t="s">
        <v>30146</v>
      </c>
      <c r="S6578" s="35" t="s">
        <v>13381</v>
      </c>
      <c r="T6578" s="36" t="s">
        <v>577</v>
      </c>
      <c r="U6578" s="39" t="str">
        <f>_xlfn.CONCAT(Tabel4[[#This Row],[Personnr.]],"-",Tabel4[[#This Row],[Afdeling]],"-",Tabel4[[#This Row],[ASS_Status]])</f>
        <v>12728-4110-Aktiv ansættelse</v>
      </c>
    </row>
    <row r="6579" spans="13:21" x14ac:dyDescent="0.4">
      <c r="M6579" s="35" t="s">
        <v>13382</v>
      </c>
      <c r="N6579" s="35" t="s">
        <v>53518</v>
      </c>
      <c r="O6579" s="35" t="s">
        <v>13383</v>
      </c>
      <c r="P6579" s="35" t="s">
        <v>35785</v>
      </c>
      <c r="Q6579" s="35" t="s">
        <v>29721</v>
      </c>
      <c r="R6579" s="35" t="s">
        <v>29748</v>
      </c>
      <c r="S6579" s="35" t="s">
        <v>13384</v>
      </c>
      <c r="T6579" s="36" t="s">
        <v>592</v>
      </c>
      <c r="U6579" s="39" t="str">
        <f>_xlfn.CONCAT(Tabel4[[#This Row],[Personnr.]],"-",Tabel4[[#This Row],[Afdeling]],"-",Tabel4[[#This Row],[ASS_Status]])</f>
        <v>28553-4233-Aktiv ansættelse</v>
      </c>
    </row>
    <row r="6580" spans="13:21" ht="33.75" x14ac:dyDescent="0.4">
      <c r="M6580" s="35" t="s">
        <v>13385</v>
      </c>
      <c r="N6580" s="35" t="s">
        <v>53519</v>
      </c>
      <c r="O6580" s="35" t="s">
        <v>13386</v>
      </c>
      <c r="P6580" s="35" t="s">
        <v>35786</v>
      </c>
      <c r="Q6580" s="35" t="s">
        <v>29718</v>
      </c>
      <c r="R6580" s="35" t="s">
        <v>29719</v>
      </c>
      <c r="S6580" s="35" t="s">
        <v>13387</v>
      </c>
      <c r="T6580" s="36" t="s">
        <v>696</v>
      </c>
      <c r="U6580" s="39" t="str">
        <f>_xlfn.CONCAT(Tabel4[[#This Row],[Personnr.]],"-",Tabel4[[#This Row],[Afdeling]],"-",Tabel4[[#This Row],[ASS_Status]])</f>
        <v>9731-5626-Inactive - Payroll Eligible</v>
      </c>
    </row>
    <row r="6581" spans="13:21" x14ac:dyDescent="0.4">
      <c r="M6581" s="35" t="s">
        <v>13388</v>
      </c>
      <c r="N6581" s="35" t="s">
        <v>53520</v>
      </c>
      <c r="O6581" s="35" t="s">
        <v>13389</v>
      </c>
      <c r="P6581" s="35" t="s">
        <v>35787</v>
      </c>
      <c r="Q6581" s="35" t="s">
        <v>29718</v>
      </c>
      <c r="R6581" s="35" t="s">
        <v>29737</v>
      </c>
      <c r="S6581" s="35" t="s">
        <v>13390</v>
      </c>
      <c r="T6581" s="36" t="s">
        <v>655</v>
      </c>
      <c r="U6581" s="39" t="str">
        <f>_xlfn.CONCAT(Tabel4[[#This Row],[Personnr.]],"-",Tabel4[[#This Row],[Afdeling]],"-",Tabel4[[#This Row],[ASS_Status]])</f>
        <v>24774-4815-Inactive - Payroll Eligible</v>
      </c>
    </row>
    <row r="6582" spans="13:21" x14ac:dyDescent="0.4">
      <c r="M6582" s="35" t="s">
        <v>13391</v>
      </c>
      <c r="N6582" s="35" t="s">
        <v>53521</v>
      </c>
      <c r="O6582" s="35" t="s">
        <v>13392</v>
      </c>
      <c r="P6582" s="35" t="s">
        <v>35788</v>
      </c>
      <c r="Q6582" s="35" t="s">
        <v>29718</v>
      </c>
      <c r="R6582" s="35" t="s">
        <v>29783</v>
      </c>
      <c r="S6582" s="35" t="s">
        <v>13393</v>
      </c>
      <c r="T6582" s="36" t="s">
        <v>616</v>
      </c>
      <c r="U6582" s="39" t="str">
        <f>_xlfn.CONCAT(Tabel4[[#This Row],[Personnr.]],"-",Tabel4[[#This Row],[Afdeling]],"-",Tabel4[[#This Row],[ASS_Status]])</f>
        <v>22320-4620-Inactive - Payroll Eligible</v>
      </c>
    </row>
    <row r="6583" spans="13:21" x14ac:dyDescent="0.4">
      <c r="M6583" s="35" t="s">
        <v>13394</v>
      </c>
      <c r="N6583" s="35" t="s">
        <v>53522</v>
      </c>
      <c r="O6583" s="35" t="s">
        <v>13395</v>
      </c>
      <c r="P6583" s="35" t="s">
        <v>35789</v>
      </c>
      <c r="Q6583" s="35" t="s">
        <v>29721</v>
      </c>
      <c r="R6583" s="35" t="s">
        <v>29737</v>
      </c>
      <c r="S6583" s="35" t="s">
        <v>13396</v>
      </c>
      <c r="T6583" s="36" t="s">
        <v>553</v>
      </c>
      <c r="U6583" s="39" t="str">
        <f>_xlfn.CONCAT(Tabel4[[#This Row],[Personnr.]],"-",Tabel4[[#This Row],[Afdeling]],"-",Tabel4[[#This Row],[ASS_Status]])</f>
        <v>33488-3500-Aktiv ansættelse</v>
      </c>
    </row>
    <row r="6584" spans="13:21" ht="33.75" x14ac:dyDescent="0.4">
      <c r="M6584" s="35" t="s">
        <v>13397</v>
      </c>
      <c r="N6584" s="35" t="s">
        <v>53523</v>
      </c>
      <c r="O6584" s="35" t="s">
        <v>13398</v>
      </c>
      <c r="P6584" s="35" t="s">
        <v>35793</v>
      </c>
      <c r="Q6584" s="35" t="s">
        <v>29718</v>
      </c>
      <c r="R6584" s="35" t="s">
        <v>29761</v>
      </c>
      <c r="S6584" s="35" t="s">
        <v>13399</v>
      </c>
      <c r="T6584" s="36" t="s">
        <v>87</v>
      </c>
      <c r="U6584" s="39" t="str">
        <f>_xlfn.CONCAT(Tabel4[[#This Row],[Personnr.]],"-",Tabel4[[#This Row],[Afdeling]],"-",Tabel4[[#This Row],[ASS_Status]])</f>
        <v>32848-1125-Inactive - Payroll Eligible</v>
      </c>
    </row>
    <row r="6585" spans="13:21" x14ac:dyDescent="0.4">
      <c r="M6585" s="35" t="s">
        <v>44916</v>
      </c>
      <c r="N6585" s="35" t="s">
        <v>53524</v>
      </c>
      <c r="O6585" s="35" t="s">
        <v>35790</v>
      </c>
      <c r="P6585" s="35" t="s">
        <v>35791</v>
      </c>
      <c r="Q6585" s="35" t="s">
        <v>29718</v>
      </c>
      <c r="R6585" s="35" t="s">
        <v>29737</v>
      </c>
      <c r="S6585" s="35" t="s">
        <v>35792</v>
      </c>
      <c r="T6585" s="36" t="s">
        <v>300</v>
      </c>
      <c r="U6585" s="39" t="str">
        <f>_xlfn.CONCAT(Tabel4[[#This Row],[Personnr.]],"-",Tabel4[[#This Row],[Afdeling]],"-",Tabel4[[#This Row],[ASS_Status]])</f>
        <v>35605-2734-Inactive - Payroll Eligible</v>
      </c>
    </row>
    <row r="6586" spans="13:21" ht="33.75" x14ac:dyDescent="0.4">
      <c r="M6586" s="35" t="s">
        <v>13400</v>
      </c>
      <c r="N6586" s="35" t="s">
        <v>53525</v>
      </c>
      <c r="O6586" s="35" t="s">
        <v>13401</v>
      </c>
      <c r="P6586" s="35" t="s">
        <v>35794</v>
      </c>
      <c r="Q6586" s="35" t="s">
        <v>29718</v>
      </c>
      <c r="R6586" s="35" t="s">
        <v>29745</v>
      </c>
      <c r="S6586" s="35" t="s">
        <v>13402</v>
      </c>
      <c r="T6586" s="36" t="s">
        <v>715</v>
      </c>
      <c r="U6586" s="39" t="str">
        <f>_xlfn.CONCAT(Tabel4[[#This Row],[Personnr.]],"-",Tabel4[[#This Row],[Afdeling]],"-",Tabel4[[#This Row],[ASS_Status]])</f>
        <v>33894-6000-Inactive - Payroll Eligible</v>
      </c>
    </row>
    <row r="6587" spans="13:21" ht="33.75" x14ac:dyDescent="0.4">
      <c r="M6587" s="35" t="s">
        <v>13400</v>
      </c>
      <c r="N6587" s="35"/>
      <c r="O6587" s="35"/>
      <c r="P6587" s="35" t="s">
        <v>35795</v>
      </c>
      <c r="Q6587" s="35" t="s">
        <v>29718</v>
      </c>
      <c r="R6587" s="35" t="s">
        <v>29745</v>
      </c>
      <c r="S6587" s="35" t="s">
        <v>13402</v>
      </c>
      <c r="T6587" s="36" t="s">
        <v>288</v>
      </c>
      <c r="U6587" s="39" t="str">
        <f>_xlfn.CONCAT(Tabel4[[#This Row],[Personnr.]],"-",Tabel4[[#This Row],[Afdeling]],"-",Tabel4[[#This Row],[ASS_Status]])</f>
        <v>-2694-Inactive - Payroll Eligible</v>
      </c>
    </row>
    <row r="6588" spans="13:21" ht="33.75" x14ac:dyDescent="0.4">
      <c r="M6588" s="35" t="s">
        <v>13403</v>
      </c>
      <c r="N6588" s="35" t="s">
        <v>53526</v>
      </c>
      <c r="O6588" s="35" t="s">
        <v>13404</v>
      </c>
      <c r="P6588" s="35" t="s">
        <v>35796</v>
      </c>
      <c r="Q6588" s="35" t="s">
        <v>29718</v>
      </c>
      <c r="R6588" s="35" t="s">
        <v>29745</v>
      </c>
      <c r="S6588" s="35" t="s">
        <v>13405</v>
      </c>
      <c r="T6588" s="36" t="s">
        <v>587</v>
      </c>
      <c r="U6588" s="39" t="str">
        <f>_xlfn.CONCAT(Tabel4[[#This Row],[Personnr.]],"-",Tabel4[[#This Row],[Afdeling]],"-",Tabel4[[#This Row],[ASS_Status]])</f>
        <v>25776-4201-Inactive - Payroll Eligible</v>
      </c>
    </row>
    <row r="6589" spans="13:21" ht="33.75" x14ac:dyDescent="0.4">
      <c r="M6589" s="35" t="s">
        <v>13406</v>
      </c>
      <c r="N6589" s="35" t="s">
        <v>53527</v>
      </c>
      <c r="O6589" s="35" t="s">
        <v>13407</v>
      </c>
      <c r="P6589" s="35" t="s">
        <v>35797</v>
      </c>
      <c r="Q6589" s="35" t="s">
        <v>29721</v>
      </c>
      <c r="R6589" s="35" t="s">
        <v>29754</v>
      </c>
      <c r="S6589" s="35" t="s">
        <v>53528</v>
      </c>
      <c r="T6589" s="36" t="s">
        <v>312</v>
      </c>
      <c r="U6589" s="39" t="str">
        <f>_xlfn.CONCAT(Tabel4[[#This Row],[Personnr.]],"-",Tabel4[[#This Row],[Afdeling]],"-",Tabel4[[#This Row],[ASS_Status]])</f>
        <v>32975-2758-Aktiv ansættelse</v>
      </c>
    </row>
    <row r="6590" spans="13:21" ht="33.75" x14ac:dyDescent="0.4">
      <c r="M6590" s="35" t="s">
        <v>13408</v>
      </c>
      <c r="N6590" s="35" t="s">
        <v>53529</v>
      </c>
      <c r="O6590" s="35" t="s">
        <v>13409</v>
      </c>
      <c r="P6590" s="35" t="s">
        <v>35798</v>
      </c>
      <c r="Q6590" s="35" t="s">
        <v>29721</v>
      </c>
      <c r="R6590" s="35" t="s">
        <v>30191</v>
      </c>
      <c r="S6590" s="35" t="s">
        <v>13410</v>
      </c>
      <c r="T6590" s="36" t="s">
        <v>818</v>
      </c>
      <c r="U6590" s="39" t="str">
        <f>_xlfn.CONCAT(Tabel4[[#This Row],[Personnr.]],"-",Tabel4[[#This Row],[Afdeling]],"-",Tabel4[[#This Row],[ASS_Status]])</f>
        <v>28685-8340-Aktiv ansættelse</v>
      </c>
    </row>
    <row r="6591" spans="13:21" ht="33.75" x14ac:dyDescent="0.4">
      <c r="M6591" s="35" t="s">
        <v>13408</v>
      </c>
      <c r="N6591" s="35"/>
      <c r="O6591" s="35"/>
      <c r="P6591" s="35" t="s">
        <v>43380</v>
      </c>
      <c r="Q6591" s="35" t="s">
        <v>29718</v>
      </c>
      <c r="R6591" s="35" t="s">
        <v>29745</v>
      </c>
      <c r="S6591" s="35" t="s">
        <v>13410</v>
      </c>
      <c r="T6591" s="36" t="s">
        <v>724</v>
      </c>
      <c r="U6591" s="39" t="str">
        <f>_xlfn.CONCAT(Tabel4[[#This Row],[Personnr.]],"-",Tabel4[[#This Row],[Afdeling]],"-",Tabel4[[#This Row],[ASS_Status]])</f>
        <v>-6255-Inactive - Payroll Eligible</v>
      </c>
    </row>
    <row r="6592" spans="13:21" ht="33.75" x14ac:dyDescent="0.4">
      <c r="M6592" s="35" t="s">
        <v>28129</v>
      </c>
      <c r="N6592" s="35" t="s">
        <v>53530</v>
      </c>
      <c r="O6592" s="35" t="s">
        <v>28130</v>
      </c>
      <c r="P6592" s="35" t="s">
        <v>35799</v>
      </c>
      <c r="Q6592" s="35" t="s">
        <v>29718</v>
      </c>
      <c r="R6592" s="35" t="s">
        <v>29745</v>
      </c>
      <c r="S6592" s="35" t="s">
        <v>28131</v>
      </c>
      <c r="T6592" s="36" t="s">
        <v>39</v>
      </c>
      <c r="U6592" s="39" t="str">
        <f>_xlfn.CONCAT(Tabel4[[#This Row],[Personnr.]],"-",Tabel4[[#This Row],[Afdeling]],"-",Tabel4[[#This Row],[ASS_Status]])</f>
        <v>34616-0132-Inactive - Payroll Eligible</v>
      </c>
    </row>
    <row r="6593" spans="13:21" ht="33.75" x14ac:dyDescent="0.4">
      <c r="M6593" s="35" t="s">
        <v>28129</v>
      </c>
      <c r="N6593" s="35"/>
      <c r="O6593" s="35"/>
      <c r="P6593" s="35" t="s">
        <v>43381</v>
      </c>
      <c r="Q6593" s="35" t="s">
        <v>29718</v>
      </c>
      <c r="R6593" s="35" t="s">
        <v>29745</v>
      </c>
      <c r="S6593" s="35" t="s">
        <v>28131</v>
      </c>
      <c r="T6593" s="36" t="s">
        <v>67</v>
      </c>
      <c r="U6593" s="39" t="str">
        <f>_xlfn.CONCAT(Tabel4[[#This Row],[Personnr.]],"-",Tabel4[[#This Row],[Afdeling]],"-",Tabel4[[#This Row],[ASS_Status]])</f>
        <v>-1061-Inactive - Payroll Eligible</v>
      </c>
    </row>
    <row r="6594" spans="13:21" ht="33.75" x14ac:dyDescent="0.4">
      <c r="M6594" s="35" t="s">
        <v>28129</v>
      </c>
      <c r="N6594" s="35"/>
      <c r="O6594" s="35"/>
      <c r="P6594" s="35" t="s">
        <v>43382</v>
      </c>
      <c r="Q6594" s="35" t="s">
        <v>29718</v>
      </c>
      <c r="R6594" s="35" t="s">
        <v>29745</v>
      </c>
      <c r="S6594" s="35" t="s">
        <v>28131</v>
      </c>
      <c r="T6594" s="36" t="s">
        <v>39</v>
      </c>
      <c r="U6594" s="39" t="str">
        <f>_xlfn.CONCAT(Tabel4[[#This Row],[Personnr.]],"-",Tabel4[[#This Row],[Afdeling]],"-",Tabel4[[#This Row],[ASS_Status]])</f>
        <v>-0132-Inactive - Payroll Eligible</v>
      </c>
    </row>
    <row r="6595" spans="13:21" ht="33.75" x14ac:dyDescent="0.4">
      <c r="M6595" s="35" t="s">
        <v>28129</v>
      </c>
      <c r="N6595" s="35"/>
      <c r="O6595" s="35"/>
      <c r="P6595" s="35" t="s">
        <v>53531</v>
      </c>
      <c r="Q6595" s="35" t="s">
        <v>29718</v>
      </c>
      <c r="R6595" s="35" t="s">
        <v>29754</v>
      </c>
      <c r="S6595" s="35" t="s">
        <v>28131</v>
      </c>
      <c r="T6595" s="36" t="s">
        <v>55</v>
      </c>
      <c r="U6595" s="39" t="str">
        <f>_xlfn.CONCAT(Tabel4[[#This Row],[Personnr.]],"-",Tabel4[[#This Row],[Afdeling]],"-",Tabel4[[#This Row],[ASS_Status]])</f>
        <v>-1040-Inactive - Payroll Eligible</v>
      </c>
    </row>
    <row r="6596" spans="13:21" x14ac:dyDescent="0.4">
      <c r="M6596" s="35" t="s">
        <v>13411</v>
      </c>
      <c r="N6596" s="35" t="s">
        <v>53532</v>
      </c>
      <c r="O6596" s="35" t="s">
        <v>13412</v>
      </c>
      <c r="P6596" s="35" t="s">
        <v>35800</v>
      </c>
      <c r="Q6596" s="35" t="s">
        <v>29718</v>
      </c>
      <c r="R6596" s="35" t="s">
        <v>29745</v>
      </c>
      <c r="S6596" s="35" t="s">
        <v>13413</v>
      </c>
      <c r="T6596" s="36" t="s">
        <v>587</v>
      </c>
      <c r="U6596" s="39" t="str">
        <f>_xlfn.CONCAT(Tabel4[[#This Row],[Personnr.]],"-",Tabel4[[#This Row],[Afdeling]],"-",Tabel4[[#This Row],[ASS_Status]])</f>
        <v>32420-4201-Inactive - Payroll Eligible</v>
      </c>
    </row>
    <row r="6597" spans="13:21" x14ac:dyDescent="0.4">
      <c r="M6597" s="35" t="s">
        <v>13411</v>
      </c>
      <c r="N6597" s="35"/>
      <c r="O6597" s="35"/>
      <c r="P6597" s="35" t="s">
        <v>35801</v>
      </c>
      <c r="Q6597" s="35" t="s">
        <v>29718</v>
      </c>
      <c r="R6597" s="35" t="s">
        <v>29745</v>
      </c>
      <c r="S6597" s="35" t="s">
        <v>13413</v>
      </c>
      <c r="T6597" s="36" t="s">
        <v>586</v>
      </c>
      <c r="U6597" s="39" t="str">
        <f>_xlfn.CONCAT(Tabel4[[#This Row],[Personnr.]],"-",Tabel4[[#This Row],[Afdeling]],"-",Tabel4[[#This Row],[ASS_Status]])</f>
        <v>-4200-Inactive - Payroll Eligible</v>
      </c>
    </row>
    <row r="6598" spans="13:21" x14ac:dyDescent="0.4">
      <c r="M6598" s="35" t="s">
        <v>44917</v>
      </c>
      <c r="N6598" s="35" t="s">
        <v>53533</v>
      </c>
      <c r="O6598" s="35" t="s">
        <v>44918</v>
      </c>
      <c r="P6598" s="35" t="s">
        <v>43383</v>
      </c>
      <c r="Q6598" s="35" t="s">
        <v>29718</v>
      </c>
      <c r="R6598" s="35" t="s">
        <v>29761</v>
      </c>
      <c r="S6598" s="35" t="s">
        <v>43384</v>
      </c>
      <c r="T6598" s="36" t="s">
        <v>33</v>
      </c>
      <c r="U6598" s="39" t="str">
        <f>_xlfn.CONCAT(Tabel4[[#This Row],[Personnr.]],"-",Tabel4[[#This Row],[Afdeling]],"-",Tabel4[[#This Row],[ASS_Status]])</f>
        <v>36247-0118-Inactive - Payroll Eligible</v>
      </c>
    </row>
    <row r="6599" spans="13:21" x14ac:dyDescent="0.4">
      <c r="M6599" s="35" t="s">
        <v>44919</v>
      </c>
      <c r="N6599" s="35" t="s">
        <v>53534</v>
      </c>
      <c r="O6599" s="35" t="s">
        <v>44920</v>
      </c>
      <c r="P6599" s="35" t="s">
        <v>43385</v>
      </c>
      <c r="Q6599" s="35" t="s">
        <v>29721</v>
      </c>
      <c r="R6599" s="35" t="s">
        <v>29761</v>
      </c>
      <c r="S6599" s="35" t="s">
        <v>43386</v>
      </c>
      <c r="T6599" s="36" t="s">
        <v>600</v>
      </c>
      <c r="U6599" s="39" t="str">
        <f>_xlfn.CONCAT(Tabel4[[#This Row],[Personnr.]],"-",Tabel4[[#This Row],[Afdeling]],"-",Tabel4[[#This Row],[ASS_Status]])</f>
        <v>36206-4270-Aktiv ansættelse</v>
      </c>
    </row>
    <row r="6600" spans="13:21" x14ac:dyDescent="0.4">
      <c r="M6600" s="35" t="s">
        <v>29271</v>
      </c>
      <c r="N6600" s="35" t="s">
        <v>53535</v>
      </c>
      <c r="O6600" s="35" t="s">
        <v>35802</v>
      </c>
      <c r="P6600" s="35" t="s">
        <v>35803</v>
      </c>
      <c r="Q6600" s="35" t="s">
        <v>29718</v>
      </c>
      <c r="R6600" s="35" t="s">
        <v>29745</v>
      </c>
      <c r="S6600" s="35" t="s">
        <v>35804</v>
      </c>
      <c r="T6600" s="36" t="s">
        <v>586</v>
      </c>
      <c r="U6600" s="39" t="str">
        <f>_xlfn.CONCAT(Tabel4[[#This Row],[Personnr.]],"-",Tabel4[[#This Row],[Afdeling]],"-",Tabel4[[#This Row],[ASS_Status]])</f>
        <v>34951-4200-Inactive - Payroll Eligible</v>
      </c>
    </row>
    <row r="6601" spans="13:21" x14ac:dyDescent="0.4">
      <c r="M6601" s="35" t="s">
        <v>53536</v>
      </c>
      <c r="N6601" s="35" t="s">
        <v>53537</v>
      </c>
      <c r="O6601" s="35" t="s">
        <v>53538</v>
      </c>
      <c r="P6601" s="35" t="s">
        <v>53539</v>
      </c>
      <c r="Q6601" s="35" t="s">
        <v>29718</v>
      </c>
      <c r="R6601" s="35" t="s">
        <v>29745</v>
      </c>
      <c r="S6601" s="35" t="s">
        <v>53540</v>
      </c>
      <c r="T6601" s="36" t="s">
        <v>586</v>
      </c>
      <c r="U6601" s="39" t="str">
        <f>_xlfn.CONCAT(Tabel4[[#This Row],[Personnr.]],"-",Tabel4[[#This Row],[Afdeling]],"-",Tabel4[[#This Row],[ASS_Status]])</f>
        <v>37054-4200-Inactive - Payroll Eligible</v>
      </c>
    </row>
    <row r="6602" spans="13:21" ht="33.75" x14ac:dyDescent="0.4">
      <c r="M6602" s="35" t="s">
        <v>53541</v>
      </c>
      <c r="N6602" s="35" t="s">
        <v>53542</v>
      </c>
      <c r="O6602" s="35" t="s">
        <v>53543</v>
      </c>
      <c r="P6602" s="35" t="s">
        <v>53544</v>
      </c>
      <c r="Q6602" s="35" t="s">
        <v>29718</v>
      </c>
      <c r="R6602" s="35" t="s">
        <v>29745</v>
      </c>
      <c r="S6602" s="35" t="s">
        <v>53545</v>
      </c>
      <c r="T6602" s="36" t="s">
        <v>586</v>
      </c>
      <c r="U6602" s="39" t="str">
        <f>_xlfn.CONCAT(Tabel4[[#This Row],[Personnr.]],"-",Tabel4[[#This Row],[Afdeling]],"-",Tabel4[[#This Row],[ASS_Status]])</f>
        <v>37291-4200-Inactive - Payroll Eligible</v>
      </c>
    </row>
    <row r="6603" spans="13:21" x14ac:dyDescent="0.4">
      <c r="M6603" s="35" t="s">
        <v>44921</v>
      </c>
      <c r="N6603" s="35" t="s">
        <v>53546</v>
      </c>
      <c r="O6603" s="35" t="s">
        <v>44922</v>
      </c>
      <c r="P6603" s="35" t="s">
        <v>43387</v>
      </c>
      <c r="Q6603" s="35" t="s">
        <v>29718</v>
      </c>
      <c r="R6603" s="35" t="s">
        <v>29745</v>
      </c>
      <c r="S6603" s="35" t="s">
        <v>43388</v>
      </c>
      <c r="T6603" s="36" t="s">
        <v>39</v>
      </c>
      <c r="U6603" s="39" t="str">
        <f>_xlfn.CONCAT(Tabel4[[#This Row],[Personnr.]],"-",Tabel4[[#This Row],[Afdeling]],"-",Tabel4[[#This Row],[ASS_Status]])</f>
        <v>35847-0132-Inactive - Payroll Eligible</v>
      </c>
    </row>
    <row r="6604" spans="13:21" x14ac:dyDescent="0.4">
      <c r="M6604" s="35" t="s">
        <v>13414</v>
      </c>
      <c r="N6604" s="35" t="s">
        <v>53547</v>
      </c>
      <c r="O6604" s="35" t="s">
        <v>13415</v>
      </c>
      <c r="P6604" s="35" t="s">
        <v>35805</v>
      </c>
      <c r="Q6604" s="35" t="s">
        <v>29721</v>
      </c>
      <c r="R6604" s="35" t="s">
        <v>29965</v>
      </c>
      <c r="S6604" s="35" t="s">
        <v>13416</v>
      </c>
      <c r="T6604" s="36" t="s">
        <v>577</v>
      </c>
      <c r="U6604" s="39" t="str">
        <f>_xlfn.CONCAT(Tabel4[[#This Row],[Personnr.]],"-",Tabel4[[#This Row],[Afdeling]],"-",Tabel4[[#This Row],[ASS_Status]])</f>
        <v>2066-4110-Aktiv ansættelse</v>
      </c>
    </row>
    <row r="6605" spans="13:21" x14ac:dyDescent="0.4">
      <c r="M6605" s="35" t="s">
        <v>13417</v>
      </c>
      <c r="N6605" s="35" t="s">
        <v>53548</v>
      </c>
      <c r="O6605" s="35" t="s">
        <v>13418</v>
      </c>
      <c r="P6605" s="35" t="s">
        <v>35806</v>
      </c>
      <c r="Q6605" s="35" t="s">
        <v>29721</v>
      </c>
      <c r="R6605" s="35" t="s">
        <v>29879</v>
      </c>
      <c r="S6605" s="35" t="s">
        <v>13419</v>
      </c>
      <c r="T6605" s="36" t="s">
        <v>577</v>
      </c>
      <c r="U6605" s="39" t="str">
        <f>_xlfn.CONCAT(Tabel4[[#This Row],[Personnr.]],"-",Tabel4[[#This Row],[Afdeling]],"-",Tabel4[[#This Row],[ASS_Status]])</f>
        <v>22868-4110-Aktiv ansættelse</v>
      </c>
    </row>
    <row r="6606" spans="13:21" x14ac:dyDescent="0.4">
      <c r="M6606" s="35" t="s">
        <v>13420</v>
      </c>
      <c r="N6606" s="35" t="s">
        <v>53549</v>
      </c>
      <c r="O6606" s="35" t="s">
        <v>13421</v>
      </c>
      <c r="P6606" s="35" t="s">
        <v>35807</v>
      </c>
      <c r="Q6606" s="35" t="s">
        <v>29721</v>
      </c>
      <c r="R6606" s="35" t="s">
        <v>29729</v>
      </c>
      <c r="S6606" s="35" t="s">
        <v>13422</v>
      </c>
      <c r="T6606" s="36" t="s">
        <v>622</v>
      </c>
      <c r="U6606" s="39" t="str">
        <f>_xlfn.CONCAT(Tabel4[[#This Row],[Personnr.]],"-",Tabel4[[#This Row],[Afdeling]],"-",Tabel4[[#This Row],[ASS_Status]])</f>
        <v>239-4635-Aktiv ansættelse</v>
      </c>
    </row>
    <row r="6607" spans="13:21" x14ac:dyDescent="0.4">
      <c r="M6607" s="35" t="s">
        <v>13423</v>
      </c>
      <c r="N6607" s="35" t="s">
        <v>53550</v>
      </c>
      <c r="O6607" s="35" t="s">
        <v>13424</v>
      </c>
      <c r="P6607" s="35" t="s">
        <v>35808</v>
      </c>
      <c r="Q6607" s="35" t="s">
        <v>29721</v>
      </c>
      <c r="R6607" s="35" t="s">
        <v>29786</v>
      </c>
      <c r="S6607" s="35" t="s">
        <v>13425</v>
      </c>
      <c r="T6607" s="36" t="s">
        <v>29706</v>
      </c>
      <c r="U6607" s="39" t="str">
        <f>_xlfn.CONCAT(Tabel4[[#This Row],[Personnr.]],"-",Tabel4[[#This Row],[Afdeling]],"-",Tabel4[[#This Row],[ASS_Status]])</f>
        <v>20173-2295-Aktiv ansættelse</v>
      </c>
    </row>
    <row r="6608" spans="13:21" x14ac:dyDescent="0.4">
      <c r="M6608" s="35" t="s">
        <v>13426</v>
      </c>
      <c r="N6608" s="35" t="s">
        <v>53551</v>
      </c>
      <c r="O6608" s="35" t="s">
        <v>13427</v>
      </c>
      <c r="P6608" s="35" t="s">
        <v>35809</v>
      </c>
      <c r="Q6608" s="35" t="s">
        <v>29721</v>
      </c>
      <c r="R6608" s="35" t="s">
        <v>30819</v>
      </c>
      <c r="S6608" s="35" t="s">
        <v>13428</v>
      </c>
      <c r="T6608" s="36" t="s">
        <v>247</v>
      </c>
      <c r="U6608" s="39" t="str">
        <f>_xlfn.CONCAT(Tabel4[[#This Row],[Personnr.]],"-",Tabel4[[#This Row],[Afdeling]],"-",Tabel4[[#This Row],[ASS_Status]])</f>
        <v>22762-2521-Aktiv ansættelse</v>
      </c>
    </row>
    <row r="6609" spans="13:21" x14ac:dyDescent="0.4">
      <c r="M6609" s="35" t="s">
        <v>13429</v>
      </c>
      <c r="N6609" s="35" t="s">
        <v>53552</v>
      </c>
      <c r="O6609" s="35" t="s">
        <v>13430</v>
      </c>
      <c r="P6609" s="35" t="s">
        <v>35810</v>
      </c>
      <c r="Q6609" s="35" t="s">
        <v>29721</v>
      </c>
      <c r="R6609" s="35" t="s">
        <v>29726</v>
      </c>
      <c r="S6609" s="35" t="s">
        <v>13431</v>
      </c>
      <c r="T6609" s="36" t="s">
        <v>42528</v>
      </c>
      <c r="U6609" s="39" t="str">
        <f>_xlfn.CONCAT(Tabel4[[#This Row],[Personnr.]],"-",Tabel4[[#This Row],[Afdeling]],"-",Tabel4[[#This Row],[ASS_Status]])</f>
        <v>22817-7780-Aktiv ansættelse</v>
      </c>
    </row>
    <row r="6610" spans="13:21" x14ac:dyDescent="0.4">
      <c r="M6610" s="35" t="s">
        <v>13432</v>
      </c>
      <c r="N6610" s="35" t="s">
        <v>53553</v>
      </c>
      <c r="O6610" s="35" t="s">
        <v>13433</v>
      </c>
      <c r="P6610" s="35" t="s">
        <v>35811</v>
      </c>
      <c r="Q6610" s="35" t="s">
        <v>29721</v>
      </c>
      <c r="R6610" s="35" t="s">
        <v>29780</v>
      </c>
      <c r="S6610" s="35" t="s">
        <v>13434</v>
      </c>
      <c r="T6610" s="36" t="s">
        <v>454</v>
      </c>
      <c r="U6610" s="39" t="str">
        <f>_xlfn.CONCAT(Tabel4[[#This Row],[Personnr.]],"-",Tabel4[[#This Row],[Afdeling]],"-",Tabel4[[#This Row],[ASS_Status]])</f>
        <v>11293-3130-Aktiv ansættelse</v>
      </c>
    </row>
    <row r="6611" spans="13:21" ht="33.75" x14ac:dyDescent="0.4">
      <c r="M6611" s="35" t="s">
        <v>13435</v>
      </c>
      <c r="N6611" s="35" t="s">
        <v>53554</v>
      </c>
      <c r="O6611" s="35" t="s">
        <v>13436</v>
      </c>
      <c r="P6611" s="35" t="s">
        <v>35812</v>
      </c>
      <c r="Q6611" s="35" t="s">
        <v>29721</v>
      </c>
      <c r="R6611" s="35" t="s">
        <v>29857</v>
      </c>
      <c r="S6611" s="35" t="s">
        <v>13437</v>
      </c>
      <c r="T6611" s="36" t="s">
        <v>725</v>
      </c>
      <c r="U6611" s="39" t="str">
        <f>_xlfn.CONCAT(Tabel4[[#This Row],[Personnr.]],"-",Tabel4[[#This Row],[Afdeling]],"-",Tabel4[[#This Row],[ASS_Status]])</f>
        <v>29072-6265-Aktiv ansættelse</v>
      </c>
    </row>
    <row r="6612" spans="13:21" x14ac:dyDescent="0.4">
      <c r="M6612" s="35" t="s">
        <v>13438</v>
      </c>
      <c r="N6612" s="35" t="s">
        <v>53555</v>
      </c>
      <c r="O6612" s="35" t="s">
        <v>13439</v>
      </c>
      <c r="P6612" s="35" t="s">
        <v>35813</v>
      </c>
      <c r="Q6612" s="35" t="s">
        <v>29718</v>
      </c>
      <c r="R6612" s="35" t="s">
        <v>29722</v>
      </c>
      <c r="S6612" s="35" t="s">
        <v>13440</v>
      </c>
      <c r="T6612" s="36" t="s">
        <v>571</v>
      </c>
      <c r="U6612" s="39" t="str">
        <f>_xlfn.CONCAT(Tabel4[[#This Row],[Personnr.]],"-",Tabel4[[#This Row],[Afdeling]],"-",Tabel4[[#This Row],[ASS_Status]])</f>
        <v>6596-3710-Inactive - Payroll Eligible</v>
      </c>
    </row>
    <row r="6613" spans="13:21" x14ac:dyDescent="0.4">
      <c r="M6613" s="35" t="s">
        <v>13441</v>
      </c>
      <c r="N6613" s="35" t="s">
        <v>53556</v>
      </c>
      <c r="O6613" s="35" t="s">
        <v>13442</v>
      </c>
      <c r="P6613" s="35" t="s">
        <v>35814</v>
      </c>
      <c r="Q6613" s="35" t="s">
        <v>29721</v>
      </c>
      <c r="R6613" s="35" t="s">
        <v>32771</v>
      </c>
      <c r="S6613" s="35" t="s">
        <v>13443</v>
      </c>
      <c r="T6613" s="36" t="s">
        <v>251</v>
      </c>
      <c r="U6613" s="39" t="str">
        <f>_xlfn.CONCAT(Tabel4[[#This Row],[Personnr.]],"-",Tabel4[[#This Row],[Afdeling]],"-",Tabel4[[#This Row],[ASS_Status]])</f>
        <v>25543-2532-Aktiv ansættelse</v>
      </c>
    </row>
    <row r="6614" spans="13:21" ht="33.75" x14ac:dyDescent="0.4">
      <c r="M6614" s="35" t="s">
        <v>28132</v>
      </c>
      <c r="N6614" s="35" t="s">
        <v>53557</v>
      </c>
      <c r="O6614" s="35" t="s">
        <v>28133</v>
      </c>
      <c r="P6614" s="35" t="s">
        <v>35815</v>
      </c>
      <c r="Q6614" s="35" t="s">
        <v>29718</v>
      </c>
      <c r="R6614" s="35" t="s">
        <v>29719</v>
      </c>
      <c r="S6614" s="35" t="s">
        <v>28134</v>
      </c>
      <c r="T6614" s="36" t="s">
        <v>130</v>
      </c>
      <c r="U6614" s="39" t="str">
        <f>_xlfn.CONCAT(Tabel4[[#This Row],[Personnr.]],"-",Tabel4[[#This Row],[Afdeling]],"-",Tabel4[[#This Row],[ASS_Status]])</f>
        <v>34841-2240-Inactive - Payroll Eligible</v>
      </c>
    </row>
    <row r="6615" spans="13:21" ht="33.75" x14ac:dyDescent="0.4">
      <c r="M6615" s="35" t="s">
        <v>28132</v>
      </c>
      <c r="N6615" s="35"/>
      <c r="O6615" s="35"/>
      <c r="P6615" s="35" t="s">
        <v>53558</v>
      </c>
      <c r="Q6615" s="35" t="s">
        <v>29718</v>
      </c>
      <c r="R6615" s="35" t="s">
        <v>29761</v>
      </c>
      <c r="S6615" s="35" t="s">
        <v>28134</v>
      </c>
      <c r="T6615" s="36" t="s">
        <v>123</v>
      </c>
      <c r="U6615" s="39" t="str">
        <f>_xlfn.CONCAT(Tabel4[[#This Row],[Personnr.]],"-",Tabel4[[#This Row],[Afdeling]],"-",Tabel4[[#This Row],[ASS_Status]])</f>
        <v>-2233-Inactive - Payroll Eligible</v>
      </c>
    </row>
    <row r="6616" spans="13:21" ht="33.75" x14ac:dyDescent="0.4">
      <c r="M6616" s="35" t="s">
        <v>13444</v>
      </c>
      <c r="N6616" s="35" t="s">
        <v>53559</v>
      </c>
      <c r="O6616" s="35" t="s">
        <v>13445</v>
      </c>
      <c r="P6616" s="35" t="s">
        <v>35816</v>
      </c>
      <c r="Q6616" s="35" t="s">
        <v>29721</v>
      </c>
      <c r="R6616" s="35" t="s">
        <v>33889</v>
      </c>
      <c r="S6616" s="35" t="s">
        <v>13446</v>
      </c>
      <c r="T6616" s="36" t="s">
        <v>810</v>
      </c>
      <c r="U6616" s="39" t="str">
        <f>_xlfn.CONCAT(Tabel4[[#This Row],[Personnr.]],"-",Tabel4[[#This Row],[Afdeling]],"-",Tabel4[[#This Row],[ASS_Status]])</f>
        <v>24180-8285-Aktiv ansættelse</v>
      </c>
    </row>
    <row r="6617" spans="13:21" x14ac:dyDescent="0.4">
      <c r="M6617" s="35" t="s">
        <v>13447</v>
      </c>
      <c r="N6617" s="35" t="s">
        <v>53560</v>
      </c>
      <c r="O6617" s="35" t="s">
        <v>13448</v>
      </c>
      <c r="P6617" s="35" t="s">
        <v>35817</v>
      </c>
      <c r="Q6617" s="35" t="s">
        <v>29721</v>
      </c>
      <c r="R6617" s="35" t="s">
        <v>29719</v>
      </c>
      <c r="S6617" s="35" t="s">
        <v>13449</v>
      </c>
      <c r="T6617" s="36" t="s">
        <v>696</v>
      </c>
      <c r="U6617" s="39" t="str">
        <f>_xlfn.CONCAT(Tabel4[[#This Row],[Personnr.]],"-",Tabel4[[#This Row],[Afdeling]],"-",Tabel4[[#This Row],[ASS_Status]])</f>
        <v>23992-5626-Aktiv ansættelse</v>
      </c>
    </row>
    <row r="6618" spans="13:21" x14ac:dyDescent="0.4">
      <c r="M6618" s="35" t="s">
        <v>13450</v>
      </c>
      <c r="N6618" s="35" t="s">
        <v>53561</v>
      </c>
      <c r="O6618" s="35" t="s">
        <v>13451</v>
      </c>
      <c r="P6618" s="35" t="s">
        <v>35818</v>
      </c>
      <c r="Q6618" s="35" t="s">
        <v>29718</v>
      </c>
      <c r="R6618" s="35" t="s">
        <v>29802</v>
      </c>
      <c r="S6618" s="35" t="s">
        <v>13452</v>
      </c>
      <c r="T6618" s="36" t="s">
        <v>615</v>
      </c>
      <c r="U6618" s="39" t="str">
        <f>_xlfn.CONCAT(Tabel4[[#This Row],[Personnr.]],"-",Tabel4[[#This Row],[Afdeling]],"-",Tabel4[[#This Row],[ASS_Status]])</f>
        <v>18261-4615-Inactive - Payroll Eligible</v>
      </c>
    </row>
    <row r="6619" spans="13:21" x14ac:dyDescent="0.4">
      <c r="M6619" s="35" t="s">
        <v>13453</v>
      </c>
      <c r="N6619" s="35" t="s">
        <v>53562</v>
      </c>
      <c r="O6619" s="35" t="s">
        <v>13454</v>
      </c>
      <c r="P6619" s="35" t="s">
        <v>35819</v>
      </c>
      <c r="Q6619" s="35" t="s">
        <v>29718</v>
      </c>
      <c r="R6619" s="35" t="s">
        <v>29719</v>
      </c>
      <c r="S6619" s="35" t="s">
        <v>13455</v>
      </c>
      <c r="T6619" s="36" t="s">
        <v>29703</v>
      </c>
      <c r="U6619" s="39" t="str">
        <f>_xlfn.CONCAT(Tabel4[[#This Row],[Personnr.]],"-",Tabel4[[#This Row],[Afdeling]],"-",Tabel4[[#This Row],[ASS_Status]])</f>
        <v>27434-1209-Inactive - Payroll Eligible</v>
      </c>
    </row>
    <row r="6620" spans="13:21" x14ac:dyDescent="0.4">
      <c r="M6620" s="35" t="s">
        <v>13456</v>
      </c>
      <c r="N6620" s="35" t="s">
        <v>53563</v>
      </c>
      <c r="O6620" s="35" t="s">
        <v>13457</v>
      </c>
      <c r="P6620" s="35" t="s">
        <v>35820</v>
      </c>
      <c r="Q6620" s="35" t="s">
        <v>29721</v>
      </c>
      <c r="R6620" s="35" t="s">
        <v>29748</v>
      </c>
      <c r="S6620" s="35" t="s">
        <v>13458</v>
      </c>
      <c r="T6620" s="36" t="s">
        <v>51</v>
      </c>
      <c r="U6620" s="39" t="str">
        <f>_xlfn.CONCAT(Tabel4[[#This Row],[Personnr.]],"-",Tabel4[[#This Row],[Afdeling]],"-",Tabel4[[#This Row],[ASS_Status]])</f>
        <v>28579-1030-Aktiv ansættelse</v>
      </c>
    </row>
    <row r="6621" spans="13:21" ht="33.75" x14ac:dyDescent="0.4">
      <c r="M6621" s="35" t="s">
        <v>28135</v>
      </c>
      <c r="N6621" s="35" t="s">
        <v>53564</v>
      </c>
      <c r="O6621" s="35" t="s">
        <v>28136</v>
      </c>
      <c r="P6621" s="35" t="s">
        <v>35821</v>
      </c>
      <c r="Q6621" s="35" t="s">
        <v>29721</v>
      </c>
      <c r="R6621" s="35" t="s">
        <v>29737</v>
      </c>
      <c r="S6621" s="35" t="s">
        <v>28137</v>
      </c>
      <c r="T6621" s="36" t="s">
        <v>164</v>
      </c>
      <c r="U6621" s="39" t="str">
        <f>_xlfn.CONCAT(Tabel4[[#This Row],[Personnr.]],"-",Tabel4[[#This Row],[Afdeling]],"-",Tabel4[[#This Row],[ASS_Status]])</f>
        <v>34305-2313-Aktiv ansættelse</v>
      </c>
    </row>
    <row r="6622" spans="13:21" x14ac:dyDescent="0.4">
      <c r="M6622" s="35" t="s">
        <v>13459</v>
      </c>
      <c r="N6622" s="35" t="s">
        <v>53565</v>
      </c>
      <c r="O6622" s="35" t="s">
        <v>13460</v>
      </c>
      <c r="P6622" s="35" t="s">
        <v>35822</v>
      </c>
      <c r="Q6622" s="35" t="s">
        <v>29721</v>
      </c>
      <c r="R6622" s="35" t="s">
        <v>29737</v>
      </c>
      <c r="S6622" s="35" t="s">
        <v>13461</v>
      </c>
      <c r="T6622" s="36" t="s">
        <v>48</v>
      </c>
      <c r="U6622" s="39" t="str">
        <f>_xlfn.CONCAT(Tabel4[[#This Row],[Personnr.]],"-",Tabel4[[#This Row],[Afdeling]],"-",Tabel4[[#This Row],[ASS_Status]])</f>
        <v>32157-1022-Aktiv ansættelse</v>
      </c>
    </row>
    <row r="6623" spans="13:21" x14ac:dyDescent="0.4">
      <c r="M6623" s="35" t="s">
        <v>13462</v>
      </c>
      <c r="N6623" s="35" t="s">
        <v>53566</v>
      </c>
      <c r="O6623" s="35" t="s">
        <v>13463</v>
      </c>
      <c r="P6623" s="35" t="s">
        <v>35823</v>
      </c>
      <c r="Q6623" s="35" t="s">
        <v>29721</v>
      </c>
      <c r="R6623" s="35" t="s">
        <v>29719</v>
      </c>
      <c r="S6623" s="35" t="s">
        <v>13464</v>
      </c>
      <c r="T6623" s="36" t="s">
        <v>29711</v>
      </c>
      <c r="U6623" s="39" t="str">
        <f>_xlfn.CONCAT(Tabel4[[#This Row],[Personnr.]],"-",Tabel4[[#This Row],[Afdeling]],"-",Tabel4[[#This Row],[ASS_Status]])</f>
        <v>29472-7620-Aktiv ansættelse</v>
      </c>
    </row>
    <row r="6624" spans="13:21" x14ac:dyDescent="0.4">
      <c r="M6624" s="35" t="s">
        <v>13465</v>
      </c>
      <c r="N6624" s="35" t="s">
        <v>53567</v>
      </c>
      <c r="O6624" s="35" t="s">
        <v>13466</v>
      </c>
      <c r="P6624" s="35" t="s">
        <v>35824</v>
      </c>
      <c r="Q6624" s="35" t="s">
        <v>29721</v>
      </c>
      <c r="R6624" s="35" t="s">
        <v>29761</v>
      </c>
      <c r="S6624" s="35" t="s">
        <v>13467</v>
      </c>
      <c r="T6624" s="36" t="s">
        <v>137</v>
      </c>
      <c r="U6624" s="39" t="str">
        <f>_xlfn.CONCAT(Tabel4[[#This Row],[Personnr.]],"-",Tabel4[[#This Row],[Afdeling]],"-",Tabel4[[#This Row],[ASS_Status]])</f>
        <v>30745-2252-Aktiv ansættelse</v>
      </c>
    </row>
    <row r="6625" spans="13:21" ht="33.75" x14ac:dyDescent="0.4">
      <c r="M6625" s="35" t="s">
        <v>13468</v>
      </c>
      <c r="N6625" s="35" t="s">
        <v>53568</v>
      </c>
      <c r="O6625" s="35" t="s">
        <v>13469</v>
      </c>
      <c r="P6625" s="35" t="s">
        <v>35825</v>
      </c>
      <c r="Q6625" s="35" t="s">
        <v>29721</v>
      </c>
      <c r="R6625" s="35" t="s">
        <v>29737</v>
      </c>
      <c r="S6625" s="35" t="s">
        <v>13470</v>
      </c>
      <c r="T6625" s="36" t="s">
        <v>417</v>
      </c>
      <c r="U6625" s="39" t="str">
        <f>_xlfn.CONCAT(Tabel4[[#This Row],[Personnr.]],"-",Tabel4[[#This Row],[Afdeling]],"-",Tabel4[[#This Row],[ASS_Status]])</f>
        <v>30072-3030-Aktiv ansættelse</v>
      </c>
    </row>
    <row r="6626" spans="13:21" x14ac:dyDescent="0.4">
      <c r="M6626" s="35" t="s">
        <v>13471</v>
      </c>
      <c r="N6626" s="35" t="s">
        <v>53569</v>
      </c>
      <c r="O6626" s="35" t="s">
        <v>13472</v>
      </c>
      <c r="P6626" s="35" t="s">
        <v>35826</v>
      </c>
      <c r="Q6626" s="35" t="s">
        <v>29718</v>
      </c>
      <c r="R6626" s="35" t="s">
        <v>29761</v>
      </c>
      <c r="S6626" s="35" t="s">
        <v>13473</v>
      </c>
      <c r="T6626" s="36" t="s">
        <v>581</v>
      </c>
      <c r="U6626" s="39" t="str">
        <f>_xlfn.CONCAT(Tabel4[[#This Row],[Personnr.]],"-",Tabel4[[#This Row],[Afdeling]],"-",Tabel4[[#This Row],[ASS_Status]])</f>
        <v>26230-4140-Inactive - Payroll Eligible</v>
      </c>
    </row>
    <row r="6627" spans="13:21" ht="33.75" x14ac:dyDescent="0.4">
      <c r="M6627" s="35" t="s">
        <v>13474</v>
      </c>
      <c r="N6627" s="35" t="s">
        <v>53570</v>
      </c>
      <c r="O6627" s="35" t="s">
        <v>13475</v>
      </c>
      <c r="P6627" s="35" t="s">
        <v>35827</v>
      </c>
      <c r="Q6627" s="35" t="s">
        <v>29718</v>
      </c>
      <c r="R6627" s="35" t="s">
        <v>29748</v>
      </c>
      <c r="S6627" s="35" t="s">
        <v>13476</v>
      </c>
      <c r="T6627" s="36" t="s">
        <v>582</v>
      </c>
      <c r="U6627" s="39" t="str">
        <f>_xlfn.CONCAT(Tabel4[[#This Row],[Personnr.]],"-",Tabel4[[#This Row],[Afdeling]],"-",Tabel4[[#This Row],[ASS_Status]])</f>
        <v>16584-4150-Inactive - Payroll Eligible</v>
      </c>
    </row>
    <row r="6628" spans="13:21" ht="33.75" x14ac:dyDescent="0.4">
      <c r="M6628" s="35" t="s">
        <v>28138</v>
      </c>
      <c r="N6628" s="35" t="s">
        <v>53571</v>
      </c>
      <c r="O6628" s="35" t="s">
        <v>28139</v>
      </c>
      <c r="P6628" s="35" t="s">
        <v>35828</v>
      </c>
      <c r="Q6628" s="35" t="s">
        <v>29718</v>
      </c>
      <c r="R6628" s="35" t="s">
        <v>29754</v>
      </c>
      <c r="S6628" s="35" t="s">
        <v>28140</v>
      </c>
      <c r="T6628" s="36" t="s">
        <v>76</v>
      </c>
      <c r="U6628" s="39" t="str">
        <f>_xlfn.CONCAT(Tabel4[[#This Row],[Personnr.]],"-",Tabel4[[#This Row],[Afdeling]],"-",Tabel4[[#This Row],[ASS_Status]])</f>
        <v>34608-1100-Inactive - Payroll Eligible</v>
      </c>
    </row>
    <row r="6629" spans="13:21" x14ac:dyDescent="0.4">
      <c r="M6629" s="35" t="s">
        <v>13477</v>
      </c>
      <c r="N6629" s="35" t="s">
        <v>53572</v>
      </c>
      <c r="O6629" s="35" t="s">
        <v>13478</v>
      </c>
      <c r="P6629" s="35" t="s">
        <v>35829</v>
      </c>
      <c r="Q6629" s="35" t="s">
        <v>29718</v>
      </c>
      <c r="R6629" s="35" t="s">
        <v>29745</v>
      </c>
      <c r="S6629" s="35" t="s">
        <v>13479</v>
      </c>
      <c r="T6629" s="36" t="s">
        <v>39</v>
      </c>
      <c r="U6629" s="39" t="str">
        <f>_xlfn.CONCAT(Tabel4[[#This Row],[Personnr.]],"-",Tabel4[[#This Row],[Afdeling]],"-",Tabel4[[#This Row],[ASS_Status]])</f>
        <v>25494-0132-Inactive - Payroll Eligible</v>
      </c>
    </row>
    <row r="6630" spans="13:21" ht="33.75" x14ac:dyDescent="0.4">
      <c r="M6630" s="35" t="s">
        <v>13480</v>
      </c>
      <c r="N6630" s="35"/>
      <c r="O6630" s="35" t="s">
        <v>13481</v>
      </c>
      <c r="P6630" s="35" t="s">
        <v>35830</v>
      </c>
      <c r="Q6630" s="35" t="s">
        <v>29718</v>
      </c>
      <c r="R6630" s="35" t="s">
        <v>30287</v>
      </c>
      <c r="S6630" s="35" t="s">
        <v>13482</v>
      </c>
      <c r="T6630" s="36" t="s">
        <v>287</v>
      </c>
      <c r="U6630" s="39" t="str">
        <f>_xlfn.CONCAT(Tabel4[[#This Row],[Personnr.]],"-",Tabel4[[#This Row],[Afdeling]],"-",Tabel4[[#This Row],[ASS_Status]])</f>
        <v>32647-2693-Inactive - Payroll Eligible</v>
      </c>
    </row>
    <row r="6631" spans="13:21" x14ac:dyDescent="0.4">
      <c r="M6631" s="35" t="s">
        <v>28141</v>
      </c>
      <c r="N6631" s="35" t="s">
        <v>53573</v>
      </c>
      <c r="O6631" s="35" t="s">
        <v>28142</v>
      </c>
      <c r="P6631" s="35" t="s">
        <v>35831</v>
      </c>
      <c r="Q6631" s="35" t="s">
        <v>29721</v>
      </c>
      <c r="R6631" s="35" t="s">
        <v>29761</v>
      </c>
      <c r="S6631" s="35" t="s">
        <v>28143</v>
      </c>
      <c r="T6631" s="36" t="s">
        <v>109</v>
      </c>
      <c r="U6631" s="39" t="str">
        <f>_xlfn.CONCAT(Tabel4[[#This Row],[Personnr.]],"-",Tabel4[[#This Row],[Afdeling]],"-",Tabel4[[#This Row],[ASS_Status]])</f>
        <v>34505-1213-Aktiv ansættelse</v>
      </c>
    </row>
    <row r="6632" spans="13:21" x14ac:dyDescent="0.4">
      <c r="M6632" s="35" t="s">
        <v>13483</v>
      </c>
      <c r="N6632" s="35"/>
      <c r="O6632" s="35" t="s">
        <v>13484</v>
      </c>
      <c r="P6632" s="35" t="s">
        <v>35832</v>
      </c>
      <c r="Q6632" s="35" t="s">
        <v>29718</v>
      </c>
      <c r="R6632" s="35" t="s">
        <v>30114</v>
      </c>
      <c r="S6632" s="35" t="s">
        <v>13485</v>
      </c>
      <c r="T6632" s="36" t="s">
        <v>31</v>
      </c>
      <c r="U6632" s="39" t="str">
        <f>_xlfn.CONCAT(Tabel4[[#This Row],[Personnr.]],"-",Tabel4[[#This Row],[Afdeling]],"-",Tabel4[[#This Row],[ASS_Status]])</f>
        <v>32672-0116-Inactive - Payroll Eligible</v>
      </c>
    </row>
    <row r="6633" spans="13:21" x14ac:dyDescent="0.4">
      <c r="M6633" s="35" t="s">
        <v>13486</v>
      </c>
      <c r="N6633" s="35" t="s">
        <v>53574</v>
      </c>
      <c r="O6633" s="35" t="s">
        <v>13487</v>
      </c>
      <c r="P6633" s="35" t="s">
        <v>35833</v>
      </c>
      <c r="Q6633" s="35" t="s">
        <v>29721</v>
      </c>
      <c r="R6633" s="35" t="s">
        <v>29748</v>
      </c>
      <c r="S6633" s="35" t="s">
        <v>13488</v>
      </c>
      <c r="T6633" s="36" t="s">
        <v>127</v>
      </c>
      <c r="U6633" s="39" t="str">
        <f>_xlfn.CONCAT(Tabel4[[#This Row],[Personnr.]],"-",Tabel4[[#This Row],[Afdeling]],"-",Tabel4[[#This Row],[ASS_Status]])</f>
        <v>31507-2237-Aktiv ansættelse</v>
      </c>
    </row>
    <row r="6634" spans="13:21" x14ac:dyDescent="0.4">
      <c r="M6634" s="35" t="s">
        <v>13489</v>
      </c>
      <c r="N6634" s="35" t="s">
        <v>53575</v>
      </c>
      <c r="O6634" s="35" t="s">
        <v>13490</v>
      </c>
      <c r="P6634" s="35" t="s">
        <v>35834</v>
      </c>
      <c r="Q6634" s="35" t="s">
        <v>29721</v>
      </c>
      <c r="R6634" s="35" t="s">
        <v>29748</v>
      </c>
      <c r="S6634" s="35" t="s">
        <v>13491</v>
      </c>
      <c r="T6634" s="36" t="s">
        <v>536</v>
      </c>
      <c r="U6634" s="39" t="str">
        <f>_xlfn.CONCAT(Tabel4[[#This Row],[Personnr.]],"-",Tabel4[[#This Row],[Afdeling]],"-",Tabel4[[#This Row],[ASS_Status]])</f>
        <v>32832-3423-Aktiv ansættelse</v>
      </c>
    </row>
    <row r="6635" spans="13:21" x14ac:dyDescent="0.4">
      <c r="M6635" s="35" t="s">
        <v>53576</v>
      </c>
      <c r="N6635" s="35" t="s">
        <v>53577</v>
      </c>
      <c r="O6635" s="35" t="s">
        <v>53578</v>
      </c>
      <c r="P6635" s="35" t="s">
        <v>53579</v>
      </c>
      <c r="Q6635" s="35" t="s">
        <v>29721</v>
      </c>
      <c r="R6635" s="35" t="s">
        <v>29754</v>
      </c>
      <c r="S6635" s="35" t="s">
        <v>53580</v>
      </c>
      <c r="T6635" s="36" t="s">
        <v>738</v>
      </c>
      <c r="U6635" s="39" t="str">
        <f>_xlfn.CONCAT(Tabel4[[#This Row],[Personnr.]],"-",Tabel4[[#This Row],[Afdeling]],"-",Tabel4[[#This Row],[ASS_Status]])</f>
        <v>37343-6500-Aktiv ansættelse</v>
      </c>
    </row>
    <row r="6636" spans="13:21" x14ac:dyDescent="0.4">
      <c r="M6636" s="35" t="s">
        <v>53581</v>
      </c>
      <c r="N6636" s="35" t="s">
        <v>53582</v>
      </c>
      <c r="O6636" s="35" t="s">
        <v>53583</v>
      </c>
      <c r="P6636" s="35" t="s">
        <v>53584</v>
      </c>
      <c r="Q6636" s="35" t="s">
        <v>29721</v>
      </c>
      <c r="R6636" s="35" t="s">
        <v>29754</v>
      </c>
      <c r="S6636" s="35" t="s">
        <v>53585</v>
      </c>
      <c r="T6636" s="36" t="s">
        <v>553</v>
      </c>
      <c r="U6636" s="39" t="str">
        <f>_xlfn.CONCAT(Tabel4[[#This Row],[Personnr.]],"-",Tabel4[[#This Row],[Afdeling]],"-",Tabel4[[#This Row],[ASS_Status]])</f>
        <v>36861-3500-Aktiv ansættelse</v>
      </c>
    </row>
    <row r="6637" spans="13:21" x14ac:dyDescent="0.4">
      <c r="M6637" s="35" t="s">
        <v>13492</v>
      </c>
      <c r="N6637" s="35" t="s">
        <v>53586</v>
      </c>
      <c r="O6637" s="35" t="s">
        <v>13493</v>
      </c>
      <c r="P6637" s="35" t="s">
        <v>35835</v>
      </c>
      <c r="Q6637" s="35" t="s">
        <v>29721</v>
      </c>
      <c r="R6637" s="35" t="s">
        <v>29729</v>
      </c>
      <c r="S6637" s="35" t="s">
        <v>13494</v>
      </c>
      <c r="T6637" s="36" t="s">
        <v>48541</v>
      </c>
      <c r="U6637" s="39" t="str">
        <f>_xlfn.CONCAT(Tabel4[[#This Row],[Personnr.]],"-",Tabel4[[#This Row],[Afdeling]],"-",Tabel4[[#This Row],[ASS_Status]])</f>
        <v>18902-6250-Aktiv ansættelse</v>
      </c>
    </row>
    <row r="6638" spans="13:21" x14ac:dyDescent="0.4">
      <c r="M6638" s="35" t="s">
        <v>13495</v>
      </c>
      <c r="N6638" s="35" t="s">
        <v>53587</v>
      </c>
      <c r="O6638" s="35" t="s">
        <v>13496</v>
      </c>
      <c r="P6638" s="35" t="s">
        <v>35836</v>
      </c>
      <c r="Q6638" s="35" t="s">
        <v>29721</v>
      </c>
      <c r="R6638" s="35" t="s">
        <v>29791</v>
      </c>
      <c r="S6638" s="35" t="s">
        <v>13497</v>
      </c>
      <c r="T6638" s="36" t="s">
        <v>547</v>
      </c>
      <c r="U6638" s="39" t="str">
        <f>_xlfn.CONCAT(Tabel4[[#This Row],[Personnr.]],"-",Tabel4[[#This Row],[Afdeling]],"-",Tabel4[[#This Row],[ASS_Status]])</f>
        <v>32635-3446-Aktiv ansættelse</v>
      </c>
    </row>
    <row r="6639" spans="13:21" x14ac:dyDescent="0.4">
      <c r="M6639" s="35" t="s">
        <v>13498</v>
      </c>
      <c r="N6639" s="35" t="s">
        <v>53588</v>
      </c>
      <c r="O6639" s="35" t="s">
        <v>13499</v>
      </c>
      <c r="P6639" s="35" t="s">
        <v>35837</v>
      </c>
      <c r="Q6639" s="35" t="s">
        <v>29721</v>
      </c>
      <c r="R6639" s="35" t="s">
        <v>29780</v>
      </c>
      <c r="S6639" s="35" t="s">
        <v>13500</v>
      </c>
      <c r="T6639" s="36" t="s">
        <v>358</v>
      </c>
      <c r="U6639" s="39" t="str">
        <f>_xlfn.CONCAT(Tabel4[[#This Row],[Personnr.]],"-",Tabel4[[#This Row],[Afdeling]],"-",Tabel4[[#This Row],[ASS_Status]])</f>
        <v>1176-2823-Aktiv ansættelse</v>
      </c>
    </row>
    <row r="6640" spans="13:21" x14ac:dyDescent="0.4">
      <c r="M6640" s="35" t="s">
        <v>13501</v>
      </c>
      <c r="N6640" s="35" t="s">
        <v>53589</v>
      </c>
      <c r="O6640" s="35" t="s">
        <v>13502</v>
      </c>
      <c r="P6640" s="35" t="s">
        <v>35838</v>
      </c>
      <c r="Q6640" s="35" t="s">
        <v>29718</v>
      </c>
      <c r="R6640" s="35" t="s">
        <v>29926</v>
      </c>
      <c r="S6640" s="35" t="s">
        <v>13503</v>
      </c>
      <c r="T6640" s="36" t="s">
        <v>604</v>
      </c>
      <c r="U6640" s="39" t="str">
        <f>_xlfn.CONCAT(Tabel4[[#This Row],[Personnr.]],"-",Tabel4[[#This Row],[Afdeling]],"-",Tabel4[[#This Row],[ASS_Status]])</f>
        <v>9498-4279-Inactive - Payroll Eligible</v>
      </c>
    </row>
    <row r="6641" spans="13:21" x14ac:dyDescent="0.4">
      <c r="M6641" s="35" t="s">
        <v>13504</v>
      </c>
      <c r="N6641" s="35" t="s">
        <v>53590</v>
      </c>
      <c r="O6641" s="35" t="s">
        <v>357</v>
      </c>
      <c r="P6641" s="35" t="s">
        <v>35839</v>
      </c>
      <c r="Q6641" s="35" t="s">
        <v>29721</v>
      </c>
      <c r="R6641" s="35" t="s">
        <v>29887</v>
      </c>
      <c r="S6641" s="35" t="s">
        <v>13505</v>
      </c>
      <c r="T6641" s="36" t="s">
        <v>252</v>
      </c>
      <c r="U6641" s="39" t="str">
        <f>_xlfn.CONCAT(Tabel4[[#This Row],[Personnr.]],"-",Tabel4[[#This Row],[Afdeling]],"-",Tabel4[[#This Row],[ASS_Status]])</f>
        <v>2822-2542-Aktiv ansættelse</v>
      </c>
    </row>
    <row r="6642" spans="13:21" x14ac:dyDescent="0.4">
      <c r="M6642" s="35" t="s">
        <v>13506</v>
      </c>
      <c r="N6642" s="35" t="s">
        <v>53591</v>
      </c>
      <c r="O6642" s="35" t="s">
        <v>13507</v>
      </c>
      <c r="P6642" s="35" t="s">
        <v>35840</v>
      </c>
      <c r="Q6642" s="35" t="s">
        <v>29721</v>
      </c>
      <c r="R6642" s="35" t="s">
        <v>29791</v>
      </c>
      <c r="S6642" s="35" t="s">
        <v>13508</v>
      </c>
      <c r="T6642" s="36" t="s">
        <v>379</v>
      </c>
      <c r="U6642" s="39" t="str">
        <f>_xlfn.CONCAT(Tabel4[[#This Row],[Personnr.]],"-",Tabel4[[#This Row],[Afdeling]],"-",Tabel4[[#This Row],[ASS_Status]])</f>
        <v>24931-2901-Aktiv ansættelse</v>
      </c>
    </row>
    <row r="6643" spans="13:21" x14ac:dyDescent="0.4">
      <c r="M6643" s="35" t="s">
        <v>13509</v>
      </c>
      <c r="N6643" s="35" t="s">
        <v>53592</v>
      </c>
      <c r="O6643" s="35" t="s">
        <v>13510</v>
      </c>
      <c r="P6643" s="35" t="s">
        <v>35841</v>
      </c>
      <c r="Q6643" s="35" t="s">
        <v>29718</v>
      </c>
      <c r="R6643" s="35" t="s">
        <v>29857</v>
      </c>
      <c r="S6643" s="35" t="s">
        <v>13511</v>
      </c>
      <c r="T6643" s="36" t="s">
        <v>40</v>
      </c>
      <c r="U6643" s="39" t="str">
        <f>_xlfn.CONCAT(Tabel4[[#This Row],[Personnr.]],"-",Tabel4[[#This Row],[Afdeling]],"-",Tabel4[[#This Row],[ASS_Status]])</f>
        <v>23358-0133-Inactive - Payroll Eligible</v>
      </c>
    </row>
    <row r="6644" spans="13:21" x14ac:dyDescent="0.4">
      <c r="M6644" s="35" t="s">
        <v>13512</v>
      </c>
      <c r="N6644" s="35" t="s">
        <v>53593</v>
      </c>
      <c r="O6644" s="35" t="s">
        <v>13513</v>
      </c>
      <c r="P6644" s="35" t="s">
        <v>35842</v>
      </c>
      <c r="Q6644" s="35" t="s">
        <v>29721</v>
      </c>
      <c r="R6644" s="35" t="s">
        <v>29791</v>
      </c>
      <c r="S6644" s="35" t="s">
        <v>13514</v>
      </c>
      <c r="T6644" s="36" t="s">
        <v>683</v>
      </c>
      <c r="U6644" s="39" t="str">
        <f>_xlfn.CONCAT(Tabel4[[#This Row],[Personnr.]],"-",Tabel4[[#This Row],[Afdeling]],"-",Tabel4[[#This Row],[ASS_Status]])</f>
        <v>171-5600-Aktiv ansættelse</v>
      </c>
    </row>
    <row r="6645" spans="13:21" x14ac:dyDescent="0.4">
      <c r="M6645" s="35" t="s">
        <v>35843</v>
      </c>
      <c r="N6645" s="35" t="s">
        <v>53594</v>
      </c>
      <c r="O6645" s="35" t="s">
        <v>35844</v>
      </c>
      <c r="P6645" s="35" t="s">
        <v>35845</v>
      </c>
      <c r="Q6645" s="35" t="s">
        <v>29718</v>
      </c>
      <c r="R6645" s="35" t="s">
        <v>29786</v>
      </c>
      <c r="S6645" s="35" t="s">
        <v>35846</v>
      </c>
      <c r="T6645" s="36" t="s">
        <v>29706</v>
      </c>
      <c r="U6645" s="39" t="str">
        <f>_xlfn.CONCAT(Tabel4[[#This Row],[Personnr.]],"-",Tabel4[[#This Row],[Afdeling]],"-",Tabel4[[#This Row],[ASS_Status]])</f>
        <v>35347-2295-Inactive - Payroll Eligible</v>
      </c>
    </row>
    <row r="6646" spans="13:21" x14ac:dyDescent="0.4">
      <c r="M6646" s="35" t="s">
        <v>13515</v>
      </c>
      <c r="N6646" s="35" t="s">
        <v>53595</v>
      </c>
      <c r="O6646" s="35" t="s">
        <v>13516</v>
      </c>
      <c r="P6646" s="35" t="s">
        <v>35847</v>
      </c>
      <c r="Q6646" s="35" t="s">
        <v>29718</v>
      </c>
      <c r="R6646" s="35" t="s">
        <v>29729</v>
      </c>
      <c r="S6646" s="35" t="s">
        <v>13517</v>
      </c>
      <c r="T6646" s="36" t="s">
        <v>592</v>
      </c>
      <c r="U6646" s="39" t="str">
        <f>_xlfn.CONCAT(Tabel4[[#This Row],[Personnr.]],"-",Tabel4[[#This Row],[Afdeling]],"-",Tabel4[[#This Row],[ASS_Status]])</f>
        <v>9500-4233-Inactive - Payroll Eligible</v>
      </c>
    </row>
    <row r="6647" spans="13:21" x14ac:dyDescent="0.4">
      <c r="M6647" s="35" t="s">
        <v>13518</v>
      </c>
      <c r="N6647" s="35" t="s">
        <v>53596</v>
      </c>
      <c r="O6647" s="35" t="s">
        <v>13519</v>
      </c>
      <c r="P6647" s="35" t="s">
        <v>35848</v>
      </c>
      <c r="Q6647" s="35" t="s">
        <v>29721</v>
      </c>
      <c r="R6647" s="35" t="s">
        <v>29729</v>
      </c>
      <c r="S6647" s="35" t="s">
        <v>13520</v>
      </c>
      <c r="T6647" s="36" t="s">
        <v>24805</v>
      </c>
      <c r="U6647" s="39" t="str">
        <f>_xlfn.CONCAT(Tabel4[[#This Row],[Personnr.]],"-",Tabel4[[#This Row],[Afdeling]],"-",Tabel4[[#This Row],[ASS_Status]])</f>
        <v>23479-1223-Aktiv ansættelse</v>
      </c>
    </row>
    <row r="6648" spans="13:21" x14ac:dyDescent="0.4">
      <c r="M6648" s="35" t="s">
        <v>13521</v>
      </c>
      <c r="N6648" s="35" t="s">
        <v>53597</v>
      </c>
      <c r="O6648" s="35" t="s">
        <v>13522</v>
      </c>
      <c r="P6648" s="35" t="s">
        <v>35849</v>
      </c>
      <c r="Q6648" s="35" t="s">
        <v>29721</v>
      </c>
      <c r="R6648" s="35" t="s">
        <v>29780</v>
      </c>
      <c r="S6648" s="35" t="s">
        <v>13523</v>
      </c>
      <c r="T6648" s="36" t="s">
        <v>413</v>
      </c>
      <c r="U6648" s="39" t="str">
        <f>_xlfn.CONCAT(Tabel4[[#This Row],[Personnr.]],"-",Tabel4[[#This Row],[Afdeling]],"-",Tabel4[[#This Row],[ASS_Status]])</f>
        <v>16940-3020-Aktiv ansættelse</v>
      </c>
    </row>
    <row r="6649" spans="13:21" x14ac:dyDescent="0.4">
      <c r="M6649" s="35" t="s">
        <v>13524</v>
      </c>
      <c r="N6649" s="35" t="s">
        <v>53598</v>
      </c>
      <c r="O6649" s="35" t="s">
        <v>13525</v>
      </c>
      <c r="P6649" s="35" t="s">
        <v>35850</v>
      </c>
      <c r="Q6649" s="35" t="s">
        <v>29721</v>
      </c>
      <c r="R6649" s="35" t="s">
        <v>31466</v>
      </c>
      <c r="S6649" s="35" t="s">
        <v>13526</v>
      </c>
      <c r="T6649" s="36" t="s">
        <v>805</v>
      </c>
      <c r="U6649" s="39" t="str">
        <f>_xlfn.CONCAT(Tabel4[[#This Row],[Personnr.]],"-",Tabel4[[#This Row],[Afdeling]],"-",Tabel4[[#This Row],[ASS_Status]])</f>
        <v>12485-8280-Aktiv ansættelse</v>
      </c>
    </row>
    <row r="6650" spans="13:21" x14ac:dyDescent="0.4">
      <c r="M6650" s="35" t="s">
        <v>13527</v>
      </c>
      <c r="N6650" s="35" t="s">
        <v>53599</v>
      </c>
      <c r="O6650" s="35" t="s">
        <v>13528</v>
      </c>
      <c r="P6650" s="35" t="s">
        <v>35851</v>
      </c>
      <c r="Q6650" s="35" t="s">
        <v>29721</v>
      </c>
      <c r="R6650" s="35" t="s">
        <v>29879</v>
      </c>
      <c r="S6650" s="35" t="s">
        <v>13529</v>
      </c>
      <c r="T6650" s="36" t="s">
        <v>368</v>
      </c>
      <c r="U6650" s="39" t="str">
        <f>_xlfn.CONCAT(Tabel4[[#This Row],[Personnr.]],"-",Tabel4[[#This Row],[Afdeling]],"-",Tabel4[[#This Row],[ASS_Status]])</f>
        <v>14599-2833-Aktiv ansættelse</v>
      </c>
    </row>
    <row r="6651" spans="13:21" x14ac:dyDescent="0.4">
      <c r="M6651" s="35" t="s">
        <v>13530</v>
      </c>
      <c r="N6651" s="35" t="s">
        <v>53600</v>
      </c>
      <c r="O6651" s="35" t="s">
        <v>13531</v>
      </c>
      <c r="P6651" s="35" t="s">
        <v>35852</v>
      </c>
      <c r="Q6651" s="35" t="s">
        <v>29721</v>
      </c>
      <c r="R6651" s="35" t="s">
        <v>29797</v>
      </c>
      <c r="S6651" s="35" t="s">
        <v>13532</v>
      </c>
      <c r="T6651" s="36" t="s">
        <v>143</v>
      </c>
      <c r="U6651" s="39" t="str">
        <f>_xlfn.CONCAT(Tabel4[[#This Row],[Personnr.]],"-",Tabel4[[#This Row],[Afdeling]],"-",Tabel4[[#This Row],[ASS_Status]])</f>
        <v>24420-2270-Aktiv ansættelse</v>
      </c>
    </row>
    <row r="6652" spans="13:21" x14ac:dyDescent="0.4">
      <c r="M6652" s="35" t="s">
        <v>13533</v>
      </c>
      <c r="N6652" s="35" t="s">
        <v>53601</v>
      </c>
      <c r="O6652" s="35" t="s">
        <v>13534</v>
      </c>
      <c r="P6652" s="35" t="s">
        <v>35853</v>
      </c>
      <c r="Q6652" s="35" t="s">
        <v>29721</v>
      </c>
      <c r="R6652" s="35" t="s">
        <v>31079</v>
      </c>
      <c r="S6652" s="35" t="s">
        <v>13535</v>
      </c>
      <c r="T6652" s="36" t="s">
        <v>868</v>
      </c>
      <c r="U6652" s="39" t="str">
        <f>_xlfn.CONCAT(Tabel4[[#This Row],[Personnr.]],"-",Tabel4[[#This Row],[Afdeling]],"-",Tabel4[[#This Row],[ASS_Status]])</f>
        <v>25529-8649-Aktiv ansættelse</v>
      </c>
    </row>
    <row r="6653" spans="13:21" x14ac:dyDescent="0.4">
      <c r="M6653" s="35" t="s">
        <v>13536</v>
      </c>
      <c r="N6653" s="35" t="s">
        <v>53602</v>
      </c>
      <c r="O6653" s="35" t="s">
        <v>13537</v>
      </c>
      <c r="P6653" s="35" t="s">
        <v>35854</v>
      </c>
      <c r="Q6653" s="35" t="s">
        <v>29718</v>
      </c>
      <c r="R6653" s="35" t="s">
        <v>29737</v>
      </c>
      <c r="S6653" s="35" t="s">
        <v>13538</v>
      </c>
      <c r="T6653" s="36" t="s">
        <v>91</v>
      </c>
      <c r="U6653" s="39" t="str">
        <f>_xlfn.CONCAT(Tabel4[[#This Row],[Personnr.]],"-",Tabel4[[#This Row],[Afdeling]],"-",Tabel4[[#This Row],[ASS_Status]])</f>
        <v>28045-1135-Inactive - Payroll Eligible</v>
      </c>
    </row>
    <row r="6654" spans="13:21" x14ac:dyDescent="0.4">
      <c r="M6654" s="35" t="s">
        <v>13539</v>
      </c>
      <c r="N6654" s="35" t="s">
        <v>53603</v>
      </c>
      <c r="O6654" s="35" t="s">
        <v>13540</v>
      </c>
      <c r="P6654" s="35" t="s">
        <v>35855</v>
      </c>
      <c r="Q6654" s="35" t="s">
        <v>29718</v>
      </c>
      <c r="R6654" s="35" t="s">
        <v>29719</v>
      </c>
      <c r="S6654" s="35" t="s">
        <v>13541</v>
      </c>
      <c r="T6654" s="36" t="s">
        <v>821</v>
      </c>
      <c r="U6654" s="39" t="str">
        <f>_xlfn.CONCAT(Tabel4[[#This Row],[Personnr.]],"-",Tabel4[[#This Row],[Afdeling]],"-",Tabel4[[#This Row],[ASS_Status]])</f>
        <v>31130-8370-Inactive - Payroll Eligible</v>
      </c>
    </row>
    <row r="6655" spans="13:21" x14ac:dyDescent="0.4">
      <c r="M6655" s="35" t="s">
        <v>13542</v>
      </c>
      <c r="N6655" s="35" t="s">
        <v>53604</v>
      </c>
      <c r="O6655" s="35" t="s">
        <v>13543</v>
      </c>
      <c r="P6655" s="35" t="s">
        <v>35856</v>
      </c>
      <c r="Q6655" s="35" t="s">
        <v>29718</v>
      </c>
      <c r="R6655" s="35" t="s">
        <v>29737</v>
      </c>
      <c r="S6655" s="35" t="s">
        <v>13544</v>
      </c>
      <c r="T6655" s="36" t="s">
        <v>582</v>
      </c>
      <c r="U6655" s="39" t="str">
        <f>_xlfn.CONCAT(Tabel4[[#This Row],[Personnr.]],"-",Tabel4[[#This Row],[Afdeling]],"-",Tabel4[[#This Row],[ASS_Status]])</f>
        <v>11473-4150-Inactive - Payroll Eligible</v>
      </c>
    </row>
    <row r="6656" spans="13:21" x14ac:dyDescent="0.4">
      <c r="M6656" s="35" t="s">
        <v>13545</v>
      </c>
      <c r="N6656" s="35" t="s">
        <v>53605</v>
      </c>
      <c r="O6656" s="35" t="s">
        <v>13546</v>
      </c>
      <c r="P6656" s="35" t="s">
        <v>35857</v>
      </c>
      <c r="Q6656" s="35" t="s">
        <v>29721</v>
      </c>
      <c r="R6656" s="35" t="s">
        <v>42541</v>
      </c>
      <c r="S6656" s="35" t="s">
        <v>13547</v>
      </c>
      <c r="T6656" s="36" t="s">
        <v>299</v>
      </c>
      <c r="U6656" s="39" t="str">
        <f>_xlfn.CONCAT(Tabel4[[#This Row],[Personnr.]],"-",Tabel4[[#This Row],[Afdeling]],"-",Tabel4[[#This Row],[ASS_Status]])</f>
        <v>32251-2733-Aktiv ansættelse</v>
      </c>
    </row>
    <row r="6657" spans="13:21" x14ac:dyDescent="0.4">
      <c r="M6657" s="35" t="s">
        <v>13548</v>
      </c>
      <c r="N6657" s="35" t="s">
        <v>53606</v>
      </c>
      <c r="O6657" s="35" t="s">
        <v>13549</v>
      </c>
      <c r="P6657" s="35" t="s">
        <v>35858</v>
      </c>
      <c r="Q6657" s="35" t="s">
        <v>29718</v>
      </c>
      <c r="R6657" s="35" t="s">
        <v>29817</v>
      </c>
      <c r="S6657" s="35" t="s">
        <v>13550</v>
      </c>
      <c r="T6657" s="36" t="s">
        <v>249</v>
      </c>
      <c r="U6657" s="39" t="str">
        <f>_xlfn.CONCAT(Tabel4[[#This Row],[Personnr.]],"-",Tabel4[[#This Row],[Afdeling]],"-",Tabel4[[#This Row],[ASS_Status]])</f>
        <v>33996-2524-Inactive - Payroll Eligible</v>
      </c>
    </row>
    <row r="6658" spans="13:21" x14ac:dyDescent="0.4">
      <c r="M6658" s="35" t="s">
        <v>13551</v>
      </c>
      <c r="N6658" s="35" t="s">
        <v>53607</v>
      </c>
      <c r="O6658" s="35" t="s">
        <v>13552</v>
      </c>
      <c r="P6658" s="35" t="s">
        <v>35859</v>
      </c>
      <c r="Q6658" s="35" t="s">
        <v>29718</v>
      </c>
      <c r="R6658" s="35" t="s">
        <v>29745</v>
      </c>
      <c r="S6658" s="35" t="s">
        <v>13553</v>
      </c>
      <c r="T6658" s="36" t="s">
        <v>586</v>
      </c>
      <c r="U6658" s="39" t="str">
        <f>_xlfn.CONCAT(Tabel4[[#This Row],[Personnr.]],"-",Tabel4[[#This Row],[Afdeling]],"-",Tabel4[[#This Row],[ASS_Status]])</f>
        <v>33573-4200-Inactive - Payroll Eligible</v>
      </c>
    </row>
    <row r="6659" spans="13:21" ht="33.75" x14ac:dyDescent="0.4">
      <c r="M6659" s="35" t="s">
        <v>35860</v>
      </c>
      <c r="N6659" s="35" t="s">
        <v>53608</v>
      </c>
      <c r="O6659" s="35" t="s">
        <v>35861</v>
      </c>
      <c r="P6659" s="35" t="s">
        <v>35862</v>
      </c>
      <c r="Q6659" s="35" t="s">
        <v>29718</v>
      </c>
      <c r="R6659" s="35" t="s">
        <v>29745</v>
      </c>
      <c r="S6659" s="35" t="s">
        <v>35863</v>
      </c>
      <c r="T6659" s="36" t="s">
        <v>577</v>
      </c>
      <c r="U6659" s="39" t="str">
        <f>_xlfn.CONCAT(Tabel4[[#This Row],[Personnr.]],"-",Tabel4[[#This Row],[Afdeling]],"-",Tabel4[[#This Row],[ASS_Status]])</f>
        <v>35059-4110-Inactive - Payroll Eligible</v>
      </c>
    </row>
    <row r="6660" spans="13:21" x14ac:dyDescent="0.4">
      <c r="M6660" s="35" t="s">
        <v>53609</v>
      </c>
      <c r="N6660" s="35" t="s">
        <v>53610</v>
      </c>
      <c r="O6660" s="35" t="s">
        <v>53611</v>
      </c>
      <c r="P6660" s="35" t="s">
        <v>53612</v>
      </c>
      <c r="Q6660" s="35" t="s">
        <v>29721</v>
      </c>
      <c r="R6660" s="35" t="s">
        <v>29748</v>
      </c>
      <c r="S6660" s="35" t="s">
        <v>53613</v>
      </c>
      <c r="T6660" s="36" t="s">
        <v>711</v>
      </c>
      <c r="U6660" s="39" t="str">
        <f>_xlfn.CONCAT(Tabel4[[#This Row],[Personnr.]],"-",Tabel4[[#This Row],[Afdeling]],"-",Tabel4[[#This Row],[ASS_Status]])</f>
        <v>37537-5681-Aktiv ansættelse</v>
      </c>
    </row>
    <row r="6661" spans="13:21" x14ac:dyDescent="0.4">
      <c r="M6661" s="35" t="s">
        <v>44923</v>
      </c>
      <c r="N6661" s="35" t="s">
        <v>53614</v>
      </c>
      <c r="O6661" s="35" t="s">
        <v>44924</v>
      </c>
      <c r="P6661" s="35" t="s">
        <v>43389</v>
      </c>
      <c r="Q6661" s="35" t="s">
        <v>29718</v>
      </c>
      <c r="R6661" s="35" t="s">
        <v>29745</v>
      </c>
      <c r="S6661" s="35" t="s">
        <v>43390</v>
      </c>
      <c r="T6661" s="36" t="s">
        <v>586</v>
      </c>
      <c r="U6661" s="39" t="str">
        <f>_xlfn.CONCAT(Tabel4[[#This Row],[Personnr.]],"-",Tabel4[[#This Row],[Afdeling]],"-",Tabel4[[#This Row],[ASS_Status]])</f>
        <v>35908-4200-Inactive - Payroll Eligible</v>
      </c>
    </row>
    <row r="6662" spans="13:21" ht="33.75" x14ac:dyDescent="0.4">
      <c r="M6662" s="35" t="s">
        <v>35864</v>
      </c>
      <c r="N6662" s="35" t="s">
        <v>53615</v>
      </c>
      <c r="O6662" s="35" t="s">
        <v>35865</v>
      </c>
      <c r="P6662" s="35" t="s">
        <v>35866</v>
      </c>
      <c r="Q6662" s="35" t="s">
        <v>29718</v>
      </c>
      <c r="R6662" s="35" t="s">
        <v>29745</v>
      </c>
      <c r="S6662" s="35" t="s">
        <v>35867</v>
      </c>
      <c r="T6662" s="36" t="s">
        <v>39</v>
      </c>
      <c r="U6662" s="39" t="str">
        <f>_xlfn.CONCAT(Tabel4[[#This Row],[Personnr.]],"-",Tabel4[[#This Row],[Afdeling]],"-",Tabel4[[#This Row],[ASS_Status]])</f>
        <v>35009-0132-Inactive - Payroll Eligible</v>
      </c>
    </row>
    <row r="6663" spans="13:21" ht="33.75" x14ac:dyDescent="0.4">
      <c r="M6663" s="35" t="s">
        <v>35864</v>
      </c>
      <c r="N6663" s="35"/>
      <c r="O6663" s="35"/>
      <c r="P6663" s="35" t="s">
        <v>43391</v>
      </c>
      <c r="Q6663" s="35" t="s">
        <v>29718</v>
      </c>
      <c r="R6663" s="35" t="s">
        <v>29745</v>
      </c>
      <c r="S6663" s="35" t="s">
        <v>35867</v>
      </c>
      <c r="T6663" s="36" t="s">
        <v>39</v>
      </c>
      <c r="U6663" s="39" t="str">
        <f>_xlfn.CONCAT(Tabel4[[#This Row],[Personnr.]],"-",Tabel4[[#This Row],[Afdeling]],"-",Tabel4[[#This Row],[ASS_Status]])</f>
        <v>-0132-Inactive - Payroll Eligible</v>
      </c>
    </row>
    <row r="6664" spans="13:21" ht="33.75" x14ac:dyDescent="0.4">
      <c r="M6664" s="35" t="s">
        <v>35864</v>
      </c>
      <c r="N6664" s="35"/>
      <c r="O6664" s="35"/>
      <c r="P6664" s="35" t="s">
        <v>53616</v>
      </c>
      <c r="Q6664" s="35" t="s">
        <v>29718</v>
      </c>
      <c r="R6664" s="35" t="s">
        <v>29745</v>
      </c>
      <c r="S6664" s="35" t="s">
        <v>35867</v>
      </c>
      <c r="T6664" s="36" t="s">
        <v>39</v>
      </c>
      <c r="U6664" s="39" t="str">
        <f>_xlfn.CONCAT(Tabel4[[#This Row],[Personnr.]],"-",Tabel4[[#This Row],[Afdeling]],"-",Tabel4[[#This Row],[ASS_Status]])</f>
        <v>-0132-Inactive - Payroll Eligible</v>
      </c>
    </row>
    <row r="6665" spans="13:21" ht="33.75" x14ac:dyDescent="0.4">
      <c r="M6665" s="35" t="s">
        <v>35864</v>
      </c>
      <c r="N6665" s="35"/>
      <c r="O6665" s="35"/>
      <c r="P6665" s="35" t="s">
        <v>53617</v>
      </c>
      <c r="Q6665" s="35" t="s">
        <v>29718</v>
      </c>
      <c r="R6665" s="35" t="s">
        <v>29745</v>
      </c>
      <c r="S6665" s="35" t="s">
        <v>35867</v>
      </c>
      <c r="T6665" s="36" t="s">
        <v>39</v>
      </c>
      <c r="U6665" s="39" t="str">
        <f>_xlfn.CONCAT(Tabel4[[#This Row],[Personnr.]],"-",Tabel4[[#This Row],[Afdeling]],"-",Tabel4[[#This Row],[ASS_Status]])</f>
        <v>-0132-Inactive - Payroll Eligible</v>
      </c>
    </row>
    <row r="6666" spans="13:21" x14ac:dyDescent="0.4">
      <c r="M6666" s="35" t="s">
        <v>53618</v>
      </c>
      <c r="N6666" s="35" t="s">
        <v>53619</v>
      </c>
      <c r="O6666" s="35" t="s">
        <v>53620</v>
      </c>
      <c r="P6666" s="35" t="s">
        <v>53621</v>
      </c>
      <c r="Q6666" s="35" t="s">
        <v>29718</v>
      </c>
      <c r="R6666" s="35" t="s">
        <v>29745</v>
      </c>
      <c r="S6666" s="35" t="s">
        <v>53622</v>
      </c>
      <c r="T6666" s="36" t="s">
        <v>85</v>
      </c>
      <c r="U6666" s="39" t="str">
        <f>_xlfn.CONCAT(Tabel4[[#This Row],[Personnr.]],"-",Tabel4[[#This Row],[Afdeling]],"-",Tabel4[[#This Row],[ASS_Status]])</f>
        <v>37146-1118-Inactive - Payroll Eligible</v>
      </c>
    </row>
    <row r="6667" spans="13:21" ht="33.75" x14ac:dyDescent="0.4">
      <c r="M6667" s="35" t="s">
        <v>13554</v>
      </c>
      <c r="N6667" s="35" t="s">
        <v>53623</v>
      </c>
      <c r="O6667" s="35" t="s">
        <v>13555</v>
      </c>
      <c r="P6667" s="35" t="s">
        <v>35868</v>
      </c>
      <c r="Q6667" s="35" t="s">
        <v>29718</v>
      </c>
      <c r="R6667" s="35" t="s">
        <v>29745</v>
      </c>
      <c r="S6667" s="35" t="s">
        <v>13556</v>
      </c>
      <c r="T6667" s="36" t="s">
        <v>67</v>
      </c>
      <c r="U6667" s="39" t="str">
        <f>_xlfn.CONCAT(Tabel4[[#This Row],[Personnr.]],"-",Tabel4[[#This Row],[Afdeling]],"-",Tabel4[[#This Row],[ASS_Status]])</f>
        <v>31026-1061-Inactive - Payroll Eligible</v>
      </c>
    </row>
    <row r="6668" spans="13:21" ht="33.75" x14ac:dyDescent="0.4">
      <c r="M6668" s="35" t="s">
        <v>13554</v>
      </c>
      <c r="N6668" s="35"/>
      <c r="O6668" s="35"/>
      <c r="P6668" s="35" t="s">
        <v>43392</v>
      </c>
      <c r="Q6668" s="35" t="s">
        <v>29718</v>
      </c>
      <c r="R6668" s="35" t="s">
        <v>29745</v>
      </c>
      <c r="S6668" s="35" t="s">
        <v>13556</v>
      </c>
      <c r="T6668" s="36" t="s">
        <v>67</v>
      </c>
      <c r="U6668" s="39" t="str">
        <f>_xlfn.CONCAT(Tabel4[[#This Row],[Personnr.]],"-",Tabel4[[#This Row],[Afdeling]],"-",Tabel4[[#This Row],[ASS_Status]])</f>
        <v>-1061-Inactive - Payroll Eligible</v>
      </c>
    </row>
    <row r="6669" spans="13:21" ht="33.75" x14ac:dyDescent="0.4">
      <c r="M6669" s="35" t="s">
        <v>13554</v>
      </c>
      <c r="N6669" s="35"/>
      <c r="O6669" s="35"/>
      <c r="P6669" s="35" t="s">
        <v>53624</v>
      </c>
      <c r="Q6669" s="35" t="s">
        <v>29718</v>
      </c>
      <c r="R6669" s="35" t="s">
        <v>29745</v>
      </c>
      <c r="S6669" s="35" t="s">
        <v>13556</v>
      </c>
      <c r="T6669" s="36" t="s">
        <v>67</v>
      </c>
      <c r="U6669" s="39" t="str">
        <f>_xlfn.CONCAT(Tabel4[[#This Row],[Personnr.]],"-",Tabel4[[#This Row],[Afdeling]],"-",Tabel4[[#This Row],[ASS_Status]])</f>
        <v>-1061-Inactive - Payroll Eligible</v>
      </c>
    </row>
    <row r="6670" spans="13:21" ht="33.75" x14ac:dyDescent="0.4">
      <c r="M6670" s="35" t="s">
        <v>13554</v>
      </c>
      <c r="N6670" s="35"/>
      <c r="O6670" s="35"/>
      <c r="P6670" s="35" t="s">
        <v>35869</v>
      </c>
      <c r="Q6670" s="35" t="s">
        <v>29718</v>
      </c>
      <c r="R6670" s="35" t="s">
        <v>29745</v>
      </c>
      <c r="S6670" s="35" t="s">
        <v>13556</v>
      </c>
      <c r="T6670" s="36" t="s">
        <v>67</v>
      </c>
      <c r="U6670" s="39" t="str">
        <f>_xlfn.CONCAT(Tabel4[[#This Row],[Personnr.]],"-",Tabel4[[#This Row],[Afdeling]],"-",Tabel4[[#This Row],[ASS_Status]])</f>
        <v>-1061-Inactive - Payroll Eligible</v>
      </c>
    </row>
    <row r="6671" spans="13:21" x14ac:dyDescent="0.4">
      <c r="M6671" s="35" t="s">
        <v>28144</v>
      </c>
      <c r="N6671" s="35" t="s">
        <v>53625</v>
      </c>
      <c r="O6671" s="35" t="s">
        <v>28145</v>
      </c>
      <c r="P6671" s="35" t="s">
        <v>35870</v>
      </c>
      <c r="Q6671" s="35" t="s">
        <v>29718</v>
      </c>
      <c r="R6671" s="35" t="s">
        <v>29745</v>
      </c>
      <c r="S6671" s="35" t="s">
        <v>28146</v>
      </c>
      <c r="T6671" s="36" t="s">
        <v>67</v>
      </c>
      <c r="U6671" s="39" t="str">
        <f>_xlfn.CONCAT(Tabel4[[#This Row],[Personnr.]],"-",Tabel4[[#This Row],[Afdeling]],"-",Tabel4[[#This Row],[ASS_Status]])</f>
        <v>34437-1061-Inactive - Payroll Eligible</v>
      </c>
    </row>
    <row r="6672" spans="13:21" x14ac:dyDescent="0.4">
      <c r="M6672" s="35" t="s">
        <v>28144</v>
      </c>
      <c r="N6672" s="35"/>
      <c r="O6672" s="35"/>
      <c r="P6672" s="35" t="s">
        <v>53626</v>
      </c>
      <c r="Q6672" s="35" t="s">
        <v>29718</v>
      </c>
      <c r="R6672" s="35" t="s">
        <v>29745</v>
      </c>
      <c r="S6672" s="35" t="s">
        <v>28146</v>
      </c>
      <c r="T6672" s="36" t="s">
        <v>67</v>
      </c>
      <c r="U6672" s="39" t="str">
        <f>_xlfn.CONCAT(Tabel4[[#This Row],[Personnr.]],"-",Tabel4[[#This Row],[Afdeling]],"-",Tabel4[[#This Row],[ASS_Status]])</f>
        <v>-1061-Inactive - Payroll Eligible</v>
      </c>
    </row>
    <row r="6673" spans="13:21" x14ac:dyDescent="0.4">
      <c r="M6673" s="35" t="s">
        <v>13557</v>
      </c>
      <c r="N6673" s="35" t="s">
        <v>53627</v>
      </c>
      <c r="O6673" s="35" t="s">
        <v>13558</v>
      </c>
      <c r="P6673" s="35" t="s">
        <v>35871</v>
      </c>
      <c r="Q6673" s="35" t="s">
        <v>29718</v>
      </c>
      <c r="R6673" s="35" t="s">
        <v>29745</v>
      </c>
      <c r="S6673" s="35" t="s">
        <v>13559</v>
      </c>
      <c r="T6673" s="36" t="s">
        <v>39</v>
      </c>
      <c r="U6673" s="39" t="str">
        <f>_xlfn.CONCAT(Tabel4[[#This Row],[Personnr.]],"-",Tabel4[[#This Row],[Afdeling]],"-",Tabel4[[#This Row],[ASS_Status]])</f>
        <v>33421-0132-Inactive - Payroll Eligible</v>
      </c>
    </row>
    <row r="6674" spans="13:21" x14ac:dyDescent="0.4">
      <c r="M6674" s="35" t="s">
        <v>13557</v>
      </c>
      <c r="N6674" s="35"/>
      <c r="O6674" s="35"/>
      <c r="P6674" s="35" t="s">
        <v>35872</v>
      </c>
      <c r="Q6674" s="35" t="s">
        <v>29718</v>
      </c>
      <c r="R6674" s="35" t="s">
        <v>29745</v>
      </c>
      <c r="S6674" s="35" t="s">
        <v>13559</v>
      </c>
      <c r="T6674" s="36" t="s">
        <v>39</v>
      </c>
      <c r="U6674" s="39" t="str">
        <f>_xlfn.CONCAT(Tabel4[[#This Row],[Personnr.]],"-",Tabel4[[#This Row],[Afdeling]],"-",Tabel4[[#This Row],[ASS_Status]])</f>
        <v>-0132-Inactive - Payroll Eligible</v>
      </c>
    </row>
    <row r="6675" spans="13:21" ht="33.75" x14ac:dyDescent="0.4">
      <c r="M6675" s="35" t="s">
        <v>35873</v>
      </c>
      <c r="N6675" s="35" t="s">
        <v>53628</v>
      </c>
      <c r="O6675" s="35" t="s">
        <v>35874</v>
      </c>
      <c r="P6675" s="35" t="s">
        <v>35875</v>
      </c>
      <c r="Q6675" s="35" t="s">
        <v>29721</v>
      </c>
      <c r="R6675" s="35" t="s">
        <v>29754</v>
      </c>
      <c r="S6675" s="35" t="s">
        <v>35876</v>
      </c>
      <c r="T6675" s="36" t="s">
        <v>158</v>
      </c>
      <c r="U6675" s="39" t="str">
        <f>_xlfn.CONCAT(Tabel4[[#This Row],[Personnr.]],"-",Tabel4[[#This Row],[Afdeling]],"-",Tabel4[[#This Row],[ASS_Status]])</f>
        <v>34970-2301-Aktiv ansættelse</v>
      </c>
    </row>
    <row r="6676" spans="13:21" x14ac:dyDescent="0.4">
      <c r="M6676" s="35" t="s">
        <v>13560</v>
      </c>
      <c r="N6676" s="35" t="s">
        <v>53629</v>
      </c>
      <c r="O6676" s="35" t="s">
        <v>13561</v>
      </c>
      <c r="P6676" s="35" t="s">
        <v>35877</v>
      </c>
      <c r="Q6676" s="35" t="s">
        <v>29721</v>
      </c>
      <c r="R6676" s="35" t="s">
        <v>29780</v>
      </c>
      <c r="S6676" s="35" t="s">
        <v>13562</v>
      </c>
      <c r="T6676" s="36" t="s">
        <v>44</v>
      </c>
      <c r="U6676" s="39" t="str">
        <f>_xlfn.CONCAT(Tabel4[[#This Row],[Personnr.]],"-",Tabel4[[#This Row],[Afdeling]],"-",Tabel4[[#This Row],[ASS_Status]])</f>
        <v>592-1000-Aktiv ansættelse</v>
      </c>
    </row>
    <row r="6677" spans="13:21" x14ac:dyDescent="0.4">
      <c r="M6677" s="35" t="s">
        <v>13563</v>
      </c>
      <c r="N6677" s="35" t="s">
        <v>53630</v>
      </c>
      <c r="O6677" s="35" t="s">
        <v>13564</v>
      </c>
      <c r="P6677" s="35" t="s">
        <v>35878</v>
      </c>
      <c r="Q6677" s="35" t="s">
        <v>29718</v>
      </c>
      <c r="R6677" s="35"/>
      <c r="S6677" s="35" t="s">
        <v>13565</v>
      </c>
      <c r="T6677" s="36" t="s">
        <v>766</v>
      </c>
      <c r="U6677" s="39" t="str">
        <f>_xlfn.CONCAT(Tabel4[[#This Row],[Personnr.]],"-",Tabel4[[#This Row],[Afdeling]],"-",Tabel4[[#This Row],[ASS_Status]])</f>
        <v>9733-8000-Inactive - Payroll Eligible</v>
      </c>
    </row>
    <row r="6678" spans="13:21" ht="33.75" x14ac:dyDescent="0.4">
      <c r="M6678" s="35" t="s">
        <v>13566</v>
      </c>
      <c r="N6678" s="35" t="s">
        <v>53631</v>
      </c>
      <c r="O6678" s="35" t="s">
        <v>13567</v>
      </c>
      <c r="P6678" s="35" t="s">
        <v>35879</v>
      </c>
      <c r="Q6678" s="35" t="s">
        <v>29718</v>
      </c>
      <c r="R6678" s="35" t="s">
        <v>29729</v>
      </c>
      <c r="S6678" s="35" t="s">
        <v>13568</v>
      </c>
      <c r="T6678" s="36" t="s">
        <v>263</v>
      </c>
      <c r="U6678" s="39" t="str">
        <f>_xlfn.CONCAT(Tabel4[[#This Row],[Personnr.]],"-",Tabel4[[#This Row],[Afdeling]],"-",Tabel4[[#This Row],[ASS_Status]])</f>
        <v>1425-2610-Inactive - Payroll Eligible</v>
      </c>
    </row>
    <row r="6679" spans="13:21" x14ac:dyDescent="0.4">
      <c r="M6679" s="35" t="s">
        <v>13569</v>
      </c>
      <c r="N6679" s="35" t="s">
        <v>53632</v>
      </c>
      <c r="O6679" s="35" t="s">
        <v>13570</v>
      </c>
      <c r="P6679" s="35" t="s">
        <v>35880</v>
      </c>
      <c r="Q6679" s="35" t="s">
        <v>29721</v>
      </c>
      <c r="R6679" s="35" t="s">
        <v>29838</v>
      </c>
      <c r="S6679" s="35" t="s">
        <v>13571</v>
      </c>
      <c r="T6679" s="36" t="s">
        <v>245</v>
      </c>
      <c r="U6679" s="39" t="str">
        <f>_xlfn.CONCAT(Tabel4[[#This Row],[Personnr.]],"-",Tabel4[[#This Row],[Afdeling]],"-",Tabel4[[#This Row],[ASS_Status]])</f>
        <v>26567-2516-Aktiv ansættelse</v>
      </c>
    </row>
    <row r="6680" spans="13:21" x14ac:dyDescent="0.4">
      <c r="M6680" s="35" t="s">
        <v>13572</v>
      </c>
      <c r="N6680" s="35" t="s">
        <v>53633</v>
      </c>
      <c r="O6680" s="35" t="s">
        <v>358</v>
      </c>
      <c r="P6680" s="35" t="s">
        <v>35881</v>
      </c>
      <c r="Q6680" s="35" t="s">
        <v>29721</v>
      </c>
      <c r="R6680" s="35" t="s">
        <v>29786</v>
      </c>
      <c r="S6680" s="35" t="s">
        <v>13573</v>
      </c>
      <c r="T6680" s="36" t="s">
        <v>184</v>
      </c>
      <c r="U6680" s="39" t="str">
        <f>_xlfn.CONCAT(Tabel4[[#This Row],[Personnr.]],"-",Tabel4[[#This Row],[Afdeling]],"-",Tabel4[[#This Row],[ASS_Status]])</f>
        <v>2823-2385-Aktiv ansættelse</v>
      </c>
    </row>
    <row r="6681" spans="13:21" x14ac:dyDescent="0.4">
      <c r="M6681" s="35" t="s">
        <v>13574</v>
      </c>
      <c r="N6681" s="35" t="s">
        <v>53634</v>
      </c>
      <c r="O6681" s="35" t="s">
        <v>13575</v>
      </c>
      <c r="P6681" s="35" t="s">
        <v>35882</v>
      </c>
      <c r="Q6681" s="35" t="s">
        <v>29721</v>
      </c>
      <c r="R6681" s="35" t="s">
        <v>29791</v>
      </c>
      <c r="S6681" s="35" t="s">
        <v>13576</v>
      </c>
      <c r="T6681" s="36" t="s">
        <v>553</v>
      </c>
      <c r="U6681" s="39" t="str">
        <f>_xlfn.CONCAT(Tabel4[[#This Row],[Personnr.]],"-",Tabel4[[#This Row],[Afdeling]],"-",Tabel4[[#This Row],[ASS_Status]])</f>
        <v>30804-3500-Aktiv ansættelse</v>
      </c>
    </row>
    <row r="6682" spans="13:21" ht="33.75" x14ac:dyDescent="0.4">
      <c r="M6682" s="35" t="s">
        <v>13577</v>
      </c>
      <c r="N6682" s="35" t="s">
        <v>53635</v>
      </c>
      <c r="O6682" s="35" t="s">
        <v>13578</v>
      </c>
      <c r="P6682" s="35" t="s">
        <v>35883</v>
      </c>
      <c r="Q6682" s="35" t="s">
        <v>29721</v>
      </c>
      <c r="R6682" s="35" t="s">
        <v>29926</v>
      </c>
      <c r="S6682" s="35" t="s">
        <v>13579</v>
      </c>
      <c r="T6682" s="36" t="s">
        <v>89</v>
      </c>
      <c r="U6682" s="39" t="str">
        <f>_xlfn.CONCAT(Tabel4[[#This Row],[Personnr.]],"-",Tabel4[[#This Row],[Afdeling]],"-",Tabel4[[#This Row],[ASS_Status]])</f>
        <v>6621-1130-Aktiv ansættelse</v>
      </c>
    </row>
    <row r="6683" spans="13:21" ht="33.75" x14ac:dyDescent="0.4">
      <c r="M6683" s="35" t="s">
        <v>13580</v>
      </c>
      <c r="N6683" s="35" t="s">
        <v>53636</v>
      </c>
      <c r="O6683" s="35" t="s">
        <v>13581</v>
      </c>
      <c r="P6683" s="35" t="s">
        <v>35884</v>
      </c>
      <c r="Q6683" s="35" t="s">
        <v>29721</v>
      </c>
      <c r="R6683" s="35" t="s">
        <v>30001</v>
      </c>
      <c r="S6683" s="35" t="s">
        <v>13582</v>
      </c>
      <c r="T6683" s="36" t="s">
        <v>254</v>
      </c>
      <c r="U6683" s="39" t="str">
        <f>_xlfn.CONCAT(Tabel4[[#This Row],[Personnr.]],"-",Tabel4[[#This Row],[Afdeling]],"-",Tabel4[[#This Row],[ASS_Status]])</f>
        <v>26110-2562-Aktiv ansættelse</v>
      </c>
    </row>
    <row r="6684" spans="13:21" x14ac:dyDescent="0.4">
      <c r="M6684" s="35" t="s">
        <v>53637</v>
      </c>
      <c r="N6684" s="35" t="s">
        <v>53638</v>
      </c>
      <c r="O6684" s="35" t="s">
        <v>53639</v>
      </c>
      <c r="P6684" s="35" t="s">
        <v>53640</v>
      </c>
      <c r="Q6684" s="35" t="s">
        <v>29721</v>
      </c>
      <c r="R6684" s="35" t="s">
        <v>29737</v>
      </c>
      <c r="S6684" s="35" t="s">
        <v>53641</v>
      </c>
      <c r="T6684" s="36" t="s">
        <v>242</v>
      </c>
      <c r="U6684" s="39" t="str">
        <f>_xlfn.CONCAT(Tabel4[[#This Row],[Personnr.]],"-",Tabel4[[#This Row],[Afdeling]],"-",Tabel4[[#This Row],[ASS_Status]])</f>
        <v>36700-2511-Aktiv ansættelse</v>
      </c>
    </row>
    <row r="6685" spans="13:21" x14ac:dyDescent="0.4">
      <c r="M6685" s="35" t="s">
        <v>13583</v>
      </c>
      <c r="N6685" s="35" t="s">
        <v>53642</v>
      </c>
      <c r="O6685" s="35" t="s">
        <v>225</v>
      </c>
      <c r="P6685" s="35" t="s">
        <v>35885</v>
      </c>
      <c r="Q6685" s="35" t="s">
        <v>29718</v>
      </c>
      <c r="R6685" s="35" t="s">
        <v>30229</v>
      </c>
      <c r="S6685" s="35" t="s">
        <v>13584</v>
      </c>
      <c r="T6685" s="36" t="s">
        <v>809</v>
      </c>
      <c r="U6685" s="39" t="str">
        <f>_xlfn.CONCAT(Tabel4[[#This Row],[Personnr.]],"-",Tabel4[[#This Row],[Afdeling]],"-",Tabel4[[#This Row],[ASS_Status]])</f>
        <v>2471-8284-Inactive - Payroll Eligible</v>
      </c>
    </row>
    <row r="6686" spans="13:21" x14ac:dyDescent="0.4">
      <c r="M6686" s="35" t="s">
        <v>13585</v>
      </c>
      <c r="N6686" s="35" t="s">
        <v>53643</v>
      </c>
      <c r="O6686" s="35" t="s">
        <v>13586</v>
      </c>
      <c r="P6686" s="35" t="s">
        <v>35886</v>
      </c>
      <c r="Q6686" s="35" t="s">
        <v>29721</v>
      </c>
      <c r="R6686" s="35" t="s">
        <v>30146</v>
      </c>
      <c r="S6686" s="35" t="s">
        <v>13587</v>
      </c>
      <c r="T6686" s="36" t="s">
        <v>886</v>
      </c>
      <c r="U6686" s="39" t="str">
        <f>_xlfn.CONCAT(Tabel4[[#This Row],[Personnr.]],"-",Tabel4[[#This Row],[Afdeling]],"-",Tabel4[[#This Row],[ASS_Status]])</f>
        <v>13973-8800-Aktiv ansættelse</v>
      </c>
    </row>
    <row r="6687" spans="13:21" ht="33.75" x14ac:dyDescent="0.4">
      <c r="M6687" s="35" t="s">
        <v>13588</v>
      </c>
      <c r="N6687" s="35" t="s">
        <v>53644</v>
      </c>
      <c r="O6687" s="35" t="s">
        <v>13589</v>
      </c>
      <c r="P6687" s="35" t="s">
        <v>35887</v>
      </c>
      <c r="Q6687" s="35" t="s">
        <v>29721</v>
      </c>
      <c r="R6687" s="35" t="s">
        <v>29992</v>
      </c>
      <c r="S6687" s="35" t="s">
        <v>13590</v>
      </c>
      <c r="T6687" s="36" t="s">
        <v>757</v>
      </c>
      <c r="U6687" s="39" t="str">
        <f>_xlfn.CONCAT(Tabel4[[#This Row],[Personnr.]],"-",Tabel4[[#This Row],[Afdeling]],"-",Tabel4[[#This Row],[ASS_Status]])</f>
        <v>130-7710-Aktiv ansættelse</v>
      </c>
    </row>
    <row r="6688" spans="13:21" x14ac:dyDescent="0.4">
      <c r="M6688" s="35" t="s">
        <v>13591</v>
      </c>
      <c r="N6688" s="35" t="s">
        <v>53645</v>
      </c>
      <c r="O6688" s="35" t="s">
        <v>13592</v>
      </c>
      <c r="P6688" s="35" t="s">
        <v>35888</v>
      </c>
      <c r="Q6688" s="35" t="s">
        <v>29721</v>
      </c>
      <c r="R6688" s="35" t="s">
        <v>32329</v>
      </c>
      <c r="S6688" s="35" t="s">
        <v>13593</v>
      </c>
      <c r="T6688" s="36" t="s">
        <v>803</v>
      </c>
      <c r="U6688" s="39" t="str">
        <f>_xlfn.CONCAT(Tabel4[[#This Row],[Personnr.]],"-",Tabel4[[#This Row],[Afdeling]],"-",Tabel4[[#This Row],[ASS_Status]])</f>
        <v>16309-8252-Aktiv ansættelse</v>
      </c>
    </row>
    <row r="6689" spans="13:21" ht="33.75" x14ac:dyDescent="0.4">
      <c r="M6689" s="35" t="s">
        <v>13594</v>
      </c>
      <c r="N6689" s="35" t="s">
        <v>53646</v>
      </c>
      <c r="O6689" s="35" t="s">
        <v>13595</v>
      </c>
      <c r="P6689" s="35" t="s">
        <v>35889</v>
      </c>
      <c r="Q6689" s="35" t="s">
        <v>29721</v>
      </c>
      <c r="R6689" s="35" t="s">
        <v>29726</v>
      </c>
      <c r="S6689" s="35" t="s">
        <v>13596</v>
      </c>
      <c r="T6689" s="36" t="s">
        <v>158</v>
      </c>
      <c r="U6689" s="39" t="str">
        <f>_xlfn.CONCAT(Tabel4[[#This Row],[Personnr.]],"-",Tabel4[[#This Row],[Afdeling]],"-",Tabel4[[#This Row],[ASS_Status]])</f>
        <v>30749-2301-Aktiv ansættelse</v>
      </c>
    </row>
    <row r="6690" spans="13:21" x14ac:dyDescent="0.4">
      <c r="M6690" s="35" t="s">
        <v>13597</v>
      </c>
      <c r="N6690" s="35" t="s">
        <v>53647</v>
      </c>
      <c r="O6690" s="35" t="s">
        <v>13598</v>
      </c>
      <c r="P6690" s="35" t="s">
        <v>35890</v>
      </c>
      <c r="Q6690" s="35" t="s">
        <v>29718</v>
      </c>
      <c r="R6690" s="35" t="s">
        <v>30084</v>
      </c>
      <c r="S6690" s="35" t="s">
        <v>13599</v>
      </c>
      <c r="T6690" s="36"/>
      <c r="U6690" s="39" t="str">
        <f>_xlfn.CONCAT(Tabel4[[#This Row],[Personnr.]],"-",Tabel4[[#This Row],[Afdeling]],"-",Tabel4[[#This Row],[ASS_Status]])</f>
        <v>15039--Inactive - Payroll Eligible</v>
      </c>
    </row>
    <row r="6691" spans="13:21" x14ac:dyDescent="0.4">
      <c r="M6691" s="35" t="s">
        <v>13600</v>
      </c>
      <c r="N6691" s="35" t="s">
        <v>53648</v>
      </c>
      <c r="O6691" s="35" t="s">
        <v>13601</v>
      </c>
      <c r="P6691" s="35" t="s">
        <v>35891</v>
      </c>
      <c r="Q6691" s="35" t="s">
        <v>29721</v>
      </c>
      <c r="R6691" s="35" t="s">
        <v>29729</v>
      </c>
      <c r="S6691" s="35" t="s">
        <v>13602</v>
      </c>
      <c r="T6691" s="36" t="s">
        <v>146</v>
      </c>
      <c r="U6691" s="39" t="str">
        <f>_xlfn.CONCAT(Tabel4[[#This Row],[Personnr.]],"-",Tabel4[[#This Row],[Afdeling]],"-",Tabel4[[#This Row],[ASS_Status]])</f>
        <v>24255-2273-Aktiv ansættelse</v>
      </c>
    </row>
    <row r="6692" spans="13:21" x14ac:dyDescent="0.4">
      <c r="M6692" s="35" t="s">
        <v>13603</v>
      </c>
      <c r="N6692" s="35" t="s">
        <v>53649</v>
      </c>
      <c r="O6692" s="35" t="s">
        <v>13604</v>
      </c>
      <c r="P6692" s="35" t="s">
        <v>35892</v>
      </c>
      <c r="Q6692" s="35" t="s">
        <v>29721</v>
      </c>
      <c r="R6692" s="35" t="s">
        <v>29802</v>
      </c>
      <c r="S6692" s="35" t="s">
        <v>13605</v>
      </c>
      <c r="T6692" s="36" t="s">
        <v>125</v>
      </c>
      <c r="U6692" s="39" t="str">
        <f>_xlfn.CONCAT(Tabel4[[#This Row],[Personnr.]],"-",Tabel4[[#This Row],[Afdeling]],"-",Tabel4[[#This Row],[ASS_Status]])</f>
        <v>24665-2235-Aktiv ansættelse</v>
      </c>
    </row>
    <row r="6693" spans="13:21" x14ac:dyDescent="0.4">
      <c r="M6693" s="35" t="s">
        <v>13606</v>
      </c>
      <c r="N6693" s="35" t="s">
        <v>53650</v>
      </c>
      <c r="O6693" s="35" t="s">
        <v>13607</v>
      </c>
      <c r="P6693" s="35" t="s">
        <v>35893</v>
      </c>
      <c r="Q6693" s="35" t="s">
        <v>29721</v>
      </c>
      <c r="R6693" s="35" t="s">
        <v>29719</v>
      </c>
      <c r="S6693" s="35" t="s">
        <v>13608</v>
      </c>
      <c r="T6693" s="36" t="s">
        <v>696</v>
      </c>
      <c r="U6693" s="39" t="str">
        <f>_xlfn.CONCAT(Tabel4[[#This Row],[Personnr.]],"-",Tabel4[[#This Row],[Afdeling]],"-",Tabel4[[#This Row],[ASS_Status]])</f>
        <v>20133-5626-Aktiv ansættelse</v>
      </c>
    </row>
    <row r="6694" spans="13:21" ht="33.75" x14ac:dyDescent="0.4">
      <c r="M6694" s="35" t="s">
        <v>13609</v>
      </c>
      <c r="N6694" s="35" t="s">
        <v>53651</v>
      </c>
      <c r="O6694" s="35" t="s">
        <v>13610</v>
      </c>
      <c r="P6694" s="35" t="s">
        <v>35894</v>
      </c>
      <c r="Q6694" s="35" t="s">
        <v>29718</v>
      </c>
      <c r="R6694" s="35" t="s">
        <v>29737</v>
      </c>
      <c r="S6694" s="35" t="s">
        <v>13611</v>
      </c>
      <c r="T6694" s="36" t="s">
        <v>660</v>
      </c>
      <c r="U6694" s="39" t="str">
        <f>_xlfn.CONCAT(Tabel4[[#This Row],[Personnr.]],"-",Tabel4[[#This Row],[Afdeling]],"-",Tabel4[[#This Row],[ASS_Status]])</f>
        <v>31851-4825-Inactive - Payroll Eligible</v>
      </c>
    </row>
    <row r="6695" spans="13:21" x14ac:dyDescent="0.4">
      <c r="M6695" s="35" t="s">
        <v>13612</v>
      </c>
      <c r="N6695" s="35" t="s">
        <v>53652</v>
      </c>
      <c r="O6695" s="35" t="s">
        <v>13613</v>
      </c>
      <c r="P6695" s="35" t="s">
        <v>35895</v>
      </c>
      <c r="Q6695" s="35" t="s">
        <v>29718</v>
      </c>
      <c r="R6695" s="35" t="s">
        <v>29761</v>
      </c>
      <c r="S6695" s="35" t="s">
        <v>13614</v>
      </c>
      <c r="T6695" s="36" t="s">
        <v>265</v>
      </c>
      <c r="U6695" s="39" t="str">
        <f>_xlfn.CONCAT(Tabel4[[#This Row],[Personnr.]],"-",Tabel4[[#This Row],[Afdeling]],"-",Tabel4[[#This Row],[ASS_Status]])</f>
        <v>26543-2620-Inactive - Payroll Eligible</v>
      </c>
    </row>
    <row r="6696" spans="13:21" x14ac:dyDescent="0.4">
      <c r="M6696" s="35" t="s">
        <v>13615</v>
      </c>
      <c r="N6696" s="35" t="s">
        <v>53653</v>
      </c>
      <c r="O6696" s="35" t="s">
        <v>13616</v>
      </c>
      <c r="P6696" s="35" t="s">
        <v>35896</v>
      </c>
      <c r="Q6696" s="35" t="s">
        <v>29718</v>
      </c>
      <c r="R6696" s="35" t="s">
        <v>29745</v>
      </c>
      <c r="S6696" s="35" t="s">
        <v>13617</v>
      </c>
      <c r="T6696" s="36" t="s">
        <v>726</v>
      </c>
      <c r="U6696" s="39" t="str">
        <f>_xlfn.CONCAT(Tabel4[[#This Row],[Personnr.]],"-",Tabel4[[#This Row],[Afdeling]],"-",Tabel4[[#This Row],[ASS_Status]])</f>
        <v>30848-6271-Inactive - Payroll Eligible</v>
      </c>
    </row>
    <row r="6697" spans="13:21" x14ac:dyDescent="0.4">
      <c r="M6697" s="35" t="s">
        <v>13615</v>
      </c>
      <c r="N6697" s="35"/>
      <c r="O6697" s="35"/>
      <c r="P6697" s="35" t="s">
        <v>53654</v>
      </c>
      <c r="Q6697" s="35" t="s">
        <v>29718</v>
      </c>
      <c r="R6697" s="35" t="s">
        <v>29745</v>
      </c>
      <c r="S6697" s="35" t="s">
        <v>13617</v>
      </c>
      <c r="T6697" s="36" t="s">
        <v>39</v>
      </c>
      <c r="U6697" s="39" t="str">
        <f>_xlfn.CONCAT(Tabel4[[#This Row],[Personnr.]],"-",Tabel4[[#This Row],[Afdeling]],"-",Tabel4[[#This Row],[ASS_Status]])</f>
        <v>-0132-Inactive - Payroll Eligible</v>
      </c>
    </row>
    <row r="6698" spans="13:21" x14ac:dyDescent="0.4">
      <c r="M6698" s="35" t="s">
        <v>13615</v>
      </c>
      <c r="N6698" s="35"/>
      <c r="O6698" s="35"/>
      <c r="P6698" s="35" t="s">
        <v>53655</v>
      </c>
      <c r="Q6698" s="35" t="s">
        <v>29721</v>
      </c>
      <c r="R6698" s="35" t="s">
        <v>29857</v>
      </c>
      <c r="S6698" s="35" t="s">
        <v>13617</v>
      </c>
      <c r="T6698" s="36" t="s">
        <v>726</v>
      </c>
      <c r="U6698" s="39" t="str">
        <f>_xlfn.CONCAT(Tabel4[[#This Row],[Personnr.]],"-",Tabel4[[#This Row],[Afdeling]],"-",Tabel4[[#This Row],[ASS_Status]])</f>
        <v>-6271-Aktiv ansættelse</v>
      </c>
    </row>
    <row r="6699" spans="13:21" x14ac:dyDescent="0.4">
      <c r="M6699" s="35" t="s">
        <v>13615</v>
      </c>
      <c r="N6699" s="35"/>
      <c r="O6699" s="35"/>
      <c r="P6699" s="35" t="s">
        <v>35897</v>
      </c>
      <c r="Q6699" s="35" t="s">
        <v>29718</v>
      </c>
      <c r="R6699" s="35" t="s">
        <v>29745</v>
      </c>
      <c r="S6699" s="35" t="s">
        <v>13617</v>
      </c>
      <c r="T6699" s="36" t="s">
        <v>39</v>
      </c>
      <c r="U6699" s="39" t="str">
        <f>_xlfn.CONCAT(Tabel4[[#This Row],[Personnr.]],"-",Tabel4[[#This Row],[Afdeling]],"-",Tabel4[[#This Row],[ASS_Status]])</f>
        <v>-0132-Inactive - Payroll Eligible</v>
      </c>
    </row>
    <row r="6700" spans="13:21" x14ac:dyDescent="0.4">
      <c r="M6700" s="35" t="s">
        <v>13615</v>
      </c>
      <c r="N6700" s="35"/>
      <c r="O6700" s="35"/>
      <c r="P6700" s="35" t="s">
        <v>35898</v>
      </c>
      <c r="Q6700" s="35" t="s">
        <v>29718</v>
      </c>
      <c r="R6700" s="35" t="s">
        <v>29745</v>
      </c>
      <c r="S6700" s="35" t="s">
        <v>13617</v>
      </c>
      <c r="T6700" s="36" t="s">
        <v>726</v>
      </c>
      <c r="U6700" s="39" t="str">
        <f>_xlfn.CONCAT(Tabel4[[#This Row],[Personnr.]],"-",Tabel4[[#This Row],[Afdeling]],"-",Tabel4[[#This Row],[ASS_Status]])</f>
        <v>-6271-Inactive - Payroll Eligible</v>
      </c>
    </row>
    <row r="6701" spans="13:21" x14ac:dyDescent="0.4">
      <c r="M6701" s="35" t="s">
        <v>28147</v>
      </c>
      <c r="N6701" s="35" t="s">
        <v>53656</v>
      </c>
      <c r="O6701" s="35" t="s">
        <v>28148</v>
      </c>
      <c r="P6701" s="35" t="s">
        <v>35899</v>
      </c>
      <c r="Q6701" s="35" t="s">
        <v>29721</v>
      </c>
      <c r="R6701" s="35" t="s">
        <v>29719</v>
      </c>
      <c r="S6701" s="35" t="s">
        <v>28149</v>
      </c>
      <c r="T6701" s="36" t="s">
        <v>540</v>
      </c>
      <c r="U6701" s="39" t="str">
        <f>_xlfn.CONCAT(Tabel4[[#This Row],[Personnr.]],"-",Tabel4[[#This Row],[Afdeling]],"-",Tabel4[[#This Row],[ASS_Status]])</f>
        <v>34639-3432-Aktiv ansættelse</v>
      </c>
    </row>
    <row r="6702" spans="13:21" ht="33.75" x14ac:dyDescent="0.4">
      <c r="M6702" s="35" t="s">
        <v>13618</v>
      </c>
      <c r="N6702" s="35" t="s">
        <v>53657</v>
      </c>
      <c r="O6702" s="35" t="s">
        <v>13619</v>
      </c>
      <c r="P6702" s="35" t="s">
        <v>35900</v>
      </c>
      <c r="Q6702" s="35" t="s">
        <v>29718</v>
      </c>
      <c r="R6702" s="35" t="s">
        <v>29748</v>
      </c>
      <c r="S6702" s="35" t="s">
        <v>13620</v>
      </c>
      <c r="T6702" s="36" t="s">
        <v>472</v>
      </c>
      <c r="U6702" s="39" t="str">
        <f>_xlfn.CONCAT(Tabel4[[#This Row],[Personnr.]],"-",Tabel4[[#This Row],[Afdeling]],"-",Tabel4[[#This Row],[ASS_Status]])</f>
        <v>22721-3195-Inactive - Payroll Eligible</v>
      </c>
    </row>
    <row r="6703" spans="13:21" x14ac:dyDescent="0.4">
      <c r="M6703" s="35" t="s">
        <v>13621</v>
      </c>
      <c r="N6703" s="35" t="s">
        <v>53658</v>
      </c>
      <c r="O6703" s="35" t="s">
        <v>13622</v>
      </c>
      <c r="P6703" s="35" t="s">
        <v>35901</v>
      </c>
      <c r="Q6703" s="35" t="s">
        <v>29721</v>
      </c>
      <c r="R6703" s="35" t="s">
        <v>29802</v>
      </c>
      <c r="S6703" s="35" t="s">
        <v>13623</v>
      </c>
      <c r="T6703" s="36" t="s">
        <v>65</v>
      </c>
      <c r="U6703" s="39" t="str">
        <f>_xlfn.CONCAT(Tabel4[[#This Row],[Personnr.]],"-",Tabel4[[#This Row],[Afdeling]],"-",Tabel4[[#This Row],[ASS_Status]])</f>
        <v>25670-1053-Aktiv ansættelse</v>
      </c>
    </row>
    <row r="6704" spans="13:21" x14ac:dyDescent="0.4">
      <c r="M6704" s="35" t="s">
        <v>13624</v>
      </c>
      <c r="N6704" s="35" t="s">
        <v>53659</v>
      </c>
      <c r="O6704" s="35" t="s">
        <v>13625</v>
      </c>
      <c r="P6704" s="35" t="s">
        <v>35902</v>
      </c>
      <c r="Q6704" s="35" t="s">
        <v>29718</v>
      </c>
      <c r="R6704" s="35" t="s">
        <v>29748</v>
      </c>
      <c r="S6704" s="35" t="s">
        <v>13626</v>
      </c>
      <c r="T6704" s="36" t="s">
        <v>596</v>
      </c>
      <c r="U6704" s="39" t="str">
        <f>_xlfn.CONCAT(Tabel4[[#This Row],[Personnr.]],"-",Tabel4[[#This Row],[Afdeling]],"-",Tabel4[[#This Row],[ASS_Status]])</f>
        <v>20998-4252-Inactive - Payroll Eligible</v>
      </c>
    </row>
    <row r="6705" spans="13:21" ht="33.75" x14ac:dyDescent="0.4">
      <c r="M6705" s="35" t="s">
        <v>28150</v>
      </c>
      <c r="N6705" s="35" t="s">
        <v>53660</v>
      </c>
      <c r="O6705" s="35" t="s">
        <v>28151</v>
      </c>
      <c r="P6705" s="35" t="s">
        <v>35903</v>
      </c>
      <c r="Q6705" s="35" t="s">
        <v>29718</v>
      </c>
      <c r="R6705" s="35" t="s">
        <v>29737</v>
      </c>
      <c r="S6705" s="35" t="s">
        <v>28152</v>
      </c>
      <c r="T6705" s="36" t="s">
        <v>65</v>
      </c>
      <c r="U6705" s="39" t="str">
        <f>_xlfn.CONCAT(Tabel4[[#This Row],[Personnr.]],"-",Tabel4[[#This Row],[Afdeling]],"-",Tabel4[[#This Row],[ASS_Status]])</f>
        <v>34372-1053-Inactive - Payroll Eligible</v>
      </c>
    </row>
    <row r="6706" spans="13:21" ht="45" x14ac:dyDescent="0.4">
      <c r="M6706" s="35" t="s">
        <v>13627</v>
      </c>
      <c r="N6706" s="35" t="s">
        <v>53661</v>
      </c>
      <c r="O6706" s="35" t="s">
        <v>13628</v>
      </c>
      <c r="P6706" s="35" t="s">
        <v>35904</v>
      </c>
      <c r="Q6706" s="35" t="s">
        <v>29718</v>
      </c>
      <c r="R6706" s="35" t="s">
        <v>29761</v>
      </c>
      <c r="S6706" s="35" t="s">
        <v>13629</v>
      </c>
      <c r="T6706" s="36" t="s">
        <v>48</v>
      </c>
      <c r="U6706" s="39" t="str">
        <f>_xlfn.CONCAT(Tabel4[[#This Row],[Personnr.]],"-",Tabel4[[#This Row],[Afdeling]],"-",Tabel4[[#This Row],[ASS_Status]])</f>
        <v>16736-1022-Inactive - Payroll Eligible</v>
      </c>
    </row>
    <row r="6707" spans="13:21" x14ac:dyDescent="0.4">
      <c r="M6707" s="35" t="s">
        <v>35905</v>
      </c>
      <c r="N6707" s="35" t="s">
        <v>53662</v>
      </c>
      <c r="O6707" s="35" t="s">
        <v>35906</v>
      </c>
      <c r="P6707" s="35" t="s">
        <v>35907</v>
      </c>
      <c r="Q6707" s="35" t="s">
        <v>29721</v>
      </c>
      <c r="R6707" s="35" t="s">
        <v>29761</v>
      </c>
      <c r="S6707" s="35" t="s">
        <v>35908</v>
      </c>
      <c r="T6707" s="36" t="s">
        <v>109</v>
      </c>
      <c r="U6707" s="39" t="str">
        <f>_xlfn.CONCAT(Tabel4[[#This Row],[Personnr.]],"-",Tabel4[[#This Row],[Afdeling]],"-",Tabel4[[#This Row],[ASS_Status]])</f>
        <v>35471-1213-Aktiv ansættelse</v>
      </c>
    </row>
    <row r="6708" spans="13:21" x14ac:dyDescent="0.4">
      <c r="M6708" s="35" t="s">
        <v>13630</v>
      </c>
      <c r="N6708" s="35" t="s">
        <v>53663</v>
      </c>
      <c r="O6708" s="35" t="s">
        <v>13631</v>
      </c>
      <c r="P6708" s="35" t="s">
        <v>35909</v>
      </c>
      <c r="Q6708" s="35" t="s">
        <v>29718</v>
      </c>
      <c r="R6708" s="35" t="s">
        <v>29737</v>
      </c>
      <c r="S6708" s="35" t="s">
        <v>13632</v>
      </c>
      <c r="T6708" s="36" t="s">
        <v>29</v>
      </c>
      <c r="U6708" s="39" t="str">
        <f>_xlfn.CONCAT(Tabel4[[#This Row],[Personnr.]],"-",Tabel4[[#This Row],[Afdeling]],"-",Tabel4[[#This Row],[ASS_Status]])</f>
        <v>29416-0114-Inactive - Payroll Eligible</v>
      </c>
    </row>
    <row r="6709" spans="13:21" x14ac:dyDescent="0.4">
      <c r="M6709" s="35" t="s">
        <v>13633</v>
      </c>
      <c r="N6709" s="35" t="s">
        <v>53664</v>
      </c>
      <c r="O6709" s="35" t="s">
        <v>13634</v>
      </c>
      <c r="P6709" s="35" t="s">
        <v>35910</v>
      </c>
      <c r="Q6709" s="35" t="s">
        <v>29718</v>
      </c>
      <c r="R6709" s="35" t="s">
        <v>29745</v>
      </c>
      <c r="S6709" s="35" t="s">
        <v>13635</v>
      </c>
      <c r="T6709" s="36" t="s">
        <v>348</v>
      </c>
      <c r="U6709" s="39" t="str">
        <f>_xlfn.CONCAT(Tabel4[[#This Row],[Personnr.]],"-",Tabel4[[#This Row],[Afdeling]],"-",Tabel4[[#This Row],[ASS_Status]])</f>
        <v>33429-2800-Inactive - Payroll Eligible</v>
      </c>
    </row>
    <row r="6710" spans="13:21" x14ac:dyDescent="0.4">
      <c r="M6710" s="35" t="s">
        <v>53665</v>
      </c>
      <c r="N6710" s="35" t="s">
        <v>53666</v>
      </c>
      <c r="O6710" s="35" t="s">
        <v>53667</v>
      </c>
      <c r="P6710" s="35" t="s">
        <v>53668</v>
      </c>
      <c r="Q6710" s="35" t="s">
        <v>29718</v>
      </c>
      <c r="R6710" s="35" t="s">
        <v>29761</v>
      </c>
      <c r="S6710" s="35" t="s">
        <v>53669</v>
      </c>
      <c r="T6710" s="36" t="s">
        <v>378</v>
      </c>
      <c r="U6710" s="39" t="str">
        <f>_xlfn.CONCAT(Tabel4[[#This Row],[Personnr.]],"-",Tabel4[[#This Row],[Afdeling]],"-",Tabel4[[#This Row],[ASS_Status]])</f>
        <v>36531-2900-Inactive - Payroll Eligible</v>
      </c>
    </row>
    <row r="6711" spans="13:21" x14ac:dyDescent="0.4">
      <c r="M6711" s="35" t="s">
        <v>28153</v>
      </c>
      <c r="N6711" s="35" t="s">
        <v>53670</v>
      </c>
      <c r="O6711" s="35" t="s">
        <v>28154</v>
      </c>
      <c r="P6711" s="35" t="s">
        <v>35911</v>
      </c>
      <c r="Q6711" s="35" t="s">
        <v>29718</v>
      </c>
      <c r="R6711" s="35" t="s">
        <v>29745</v>
      </c>
      <c r="S6711" s="35" t="s">
        <v>28155</v>
      </c>
      <c r="T6711" s="36" t="s">
        <v>725</v>
      </c>
      <c r="U6711" s="39" t="str">
        <f>_xlfn.CONCAT(Tabel4[[#This Row],[Personnr.]],"-",Tabel4[[#This Row],[Afdeling]],"-",Tabel4[[#This Row],[ASS_Status]])</f>
        <v>34574-6265-Inactive - Payroll Eligible</v>
      </c>
    </row>
    <row r="6712" spans="13:21" x14ac:dyDescent="0.4">
      <c r="M6712" s="35" t="s">
        <v>35912</v>
      </c>
      <c r="N6712" s="35" t="s">
        <v>53671</v>
      </c>
      <c r="O6712" s="35" t="s">
        <v>35913</v>
      </c>
      <c r="P6712" s="35" t="s">
        <v>35914</v>
      </c>
      <c r="Q6712" s="35" t="s">
        <v>29718</v>
      </c>
      <c r="R6712" s="35" t="s">
        <v>29761</v>
      </c>
      <c r="S6712" s="35" t="s">
        <v>35915</v>
      </c>
      <c r="T6712" s="36" t="s">
        <v>107</v>
      </c>
      <c r="U6712" s="39" t="str">
        <f>_xlfn.CONCAT(Tabel4[[#This Row],[Personnr.]],"-",Tabel4[[#This Row],[Afdeling]],"-",Tabel4[[#This Row],[ASS_Status]])</f>
        <v>35353-1211-Inactive - Payroll Eligible</v>
      </c>
    </row>
    <row r="6713" spans="13:21" ht="33.75" x14ac:dyDescent="0.4">
      <c r="M6713" s="35" t="s">
        <v>13636</v>
      </c>
      <c r="N6713" s="35" t="s">
        <v>53672</v>
      </c>
      <c r="O6713" s="35" t="s">
        <v>13637</v>
      </c>
      <c r="P6713" s="35" t="s">
        <v>35916</v>
      </c>
      <c r="Q6713" s="35" t="s">
        <v>29718</v>
      </c>
      <c r="R6713" s="35" t="s">
        <v>29754</v>
      </c>
      <c r="S6713" s="35" t="s">
        <v>13638</v>
      </c>
      <c r="T6713" s="36" t="s">
        <v>811</v>
      </c>
      <c r="U6713" s="39" t="str">
        <f>_xlfn.CONCAT(Tabel4[[#This Row],[Personnr.]],"-",Tabel4[[#This Row],[Afdeling]],"-",Tabel4[[#This Row],[ASS_Status]])</f>
        <v>30690-8286-Inactive - Payroll Eligible</v>
      </c>
    </row>
    <row r="6714" spans="13:21" x14ac:dyDescent="0.4">
      <c r="M6714" s="35" t="s">
        <v>13639</v>
      </c>
      <c r="N6714" s="35" t="s">
        <v>53673</v>
      </c>
      <c r="O6714" s="35" t="s">
        <v>13640</v>
      </c>
      <c r="P6714" s="35" t="s">
        <v>35917</v>
      </c>
      <c r="Q6714" s="35" t="s">
        <v>29718</v>
      </c>
      <c r="R6714" s="35" t="s">
        <v>29786</v>
      </c>
      <c r="S6714" s="35" t="s">
        <v>13641</v>
      </c>
      <c r="T6714" s="36" t="s">
        <v>333</v>
      </c>
      <c r="U6714" s="39" t="str">
        <f>_xlfn.CONCAT(Tabel4[[#This Row],[Personnr.]],"-",Tabel4[[#This Row],[Afdeling]],"-",Tabel4[[#This Row],[ASS_Status]])</f>
        <v>30664-2785-Inactive - Payroll Eligible</v>
      </c>
    </row>
    <row r="6715" spans="13:21" x14ac:dyDescent="0.4">
      <c r="M6715" s="35" t="s">
        <v>13639</v>
      </c>
      <c r="N6715" s="35"/>
      <c r="O6715" s="35"/>
      <c r="P6715" s="35" t="s">
        <v>35918</v>
      </c>
      <c r="Q6715" s="35" t="s">
        <v>29718</v>
      </c>
      <c r="R6715" s="35" t="s">
        <v>29786</v>
      </c>
      <c r="S6715" s="35" t="s">
        <v>13641</v>
      </c>
      <c r="T6715" s="36" t="s">
        <v>330</v>
      </c>
      <c r="U6715" s="39" t="str">
        <f>_xlfn.CONCAT(Tabel4[[#This Row],[Personnr.]],"-",Tabel4[[#This Row],[Afdeling]],"-",Tabel4[[#This Row],[ASS_Status]])</f>
        <v>-2782-Inactive - Payroll Eligible</v>
      </c>
    </row>
    <row r="6716" spans="13:21" ht="33.75" x14ac:dyDescent="0.4">
      <c r="M6716" s="35" t="s">
        <v>13642</v>
      </c>
      <c r="N6716" s="35" t="s">
        <v>53674</v>
      </c>
      <c r="O6716" s="35" t="s">
        <v>13643</v>
      </c>
      <c r="P6716" s="35" t="s">
        <v>35919</v>
      </c>
      <c r="Q6716" s="35" t="s">
        <v>29718</v>
      </c>
      <c r="R6716" s="35" t="s">
        <v>29745</v>
      </c>
      <c r="S6716" s="35" t="s">
        <v>13644</v>
      </c>
      <c r="T6716" s="36" t="s">
        <v>458</v>
      </c>
      <c r="U6716" s="39" t="str">
        <f>_xlfn.CONCAT(Tabel4[[#This Row],[Personnr.]],"-",Tabel4[[#This Row],[Afdeling]],"-",Tabel4[[#This Row],[ASS_Status]])</f>
        <v>26585-3160-Inactive - Payroll Eligible</v>
      </c>
    </row>
    <row r="6717" spans="13:21" ht="33.75" x14ac:dyDescent="0.4">
      <c r="M6717" s="35" t="s">
        <v>13645</v>
      </c>
      <c r="N6717" s="35" t="s">
        <v>53675</v>
      </c>
      <c r="O6717" s="35" t="s">
        <v>13646</v>
      </c>
      <c r="P6717" s="35" t="s">
        <v>35920</v>
      </c>
      <c r="Q6717" s="35" t="s">
        <v>29721</v>
      </c>
      <c r="R6717" s="35" t="s">
        <v>29748</v>
      </c>
      <c r="S6717" s="35" t="s">
        <v>13647</v>
      </c>
      <c r="T6717" s="36" t="s">
        <v>368</v>
      </c>
      <c r="U6717" s="39" t="str">
        <f>_xlfn.CONCAT(Tabel4[[#This Row],[Personnr.]],"-",Tabel4[[#This Row],[Afdeling]],"-",Tabel4[[#This Row],[ASS_Status]])</f>
        <v>31075-2833-Aktiv ansættelse</v>
      </c>
    </row>
    <row r="6718" spans="13:21" x14ac:dyDescent="0.4">
      <c r="M6718" s="35" t="s">
        <v>53676</v>
      </c>
      <c r="N6718" s="35" t="s">
        <v>53677</v>
      </c>
      <c r="O6718" s="35" t="s">
        <v>53678</v>
      </c>
      <c r="P6718" s="35" t="s">
        <v>53679</v>
      </c>
      <c r="Q6718" s="35" t="s">
        <v>29718</v>
      </c>
      <c r="R6718" s="35" t="s">
        <v>30005</v>
      </c>
      <c r="S6718" s="35" t="s">
        <v>53680</v>
      </c>
      <c r="T6718" s="36" t="s">
        <v>442</v>
      </c>
      <c r="U6718" s="39" t="str">
        <f>_xlfn.CONCAT(Tabel4[[#This Row],[Personnr.]],"-",Tabel4[[#This Row],[Afdeling]],"-",Tabel4[[#This Row],[ASS_Status]])</f>
        <v>37182-3080-Inactive - Payroll Eligible</v>
      </c>
    </row>
    <row r="6719" spans="13:21" x14ac:dyDescent="0.4">
      <c r="M6719" s="35" t="s">
        <v>53681</v>
      </c>
      <c r="N6719" s="35" t="s">
        <v>53682</v>
      </c>
      <c r="O6719" s="35" t="s">
        <v>53683</v>
      </c>
      <c r="P6719" s="35" t="s">
        <v>53684</v>
      </c>
      <c r="Q6719" s="35" t="s">
        <v>29721</v>
      </c>
      <c r="R6719" s="35" t="s">
        <v>29748</v>
      </c>
      <c r="S6719" s="35" t="s">
        <v>53685</v>
      </c>
      <c r="T6719" s="36" t="s">
        <v>541</v>
      </c>
      <c r="U6719" s="39" t="str">
        <f>_xlfn.CONCAT(Tabel4[[#This Row],[Personnr.]],"-",Tabel4[[#This Row],[Afdeling]],"-",Tabel4[[#This Row],[ASS_Status]])</f>
        <v>36608-3433-Aktiv ansættelse</v>
      </c>
    </row>
    <row r="6720" spans="13:21" x14ac:dyDescent="0.4">
      <c r="M6720" s="35" t="s">
        <v>13648</v>
      </c>
      <c r="N6720" s="35" t="s">
        <v>53686</v>
      </c>
      <c r="O6720" s="35" t="s">
        <v>13649</v>
      </c>
      <c r="P6720" s="35" t="s">
        <v>35921</v>
      </c>
      <c r="Q6720" s="35" t="s">
        <v>29721</v>
      </c>
      <c r="R6720" s="35" t="s">
        <v>29745</v>
      </c>
      <c r="S6720" s="35" t="s">
        <v>13650</v>
      </c>
      <c r="T6720" s="36" t="s">
        <v>712</v>
      </c>
      <c r="U6720" s="39" t="str">
        <f>_xlfn.CONCAT(Tabel4[[#This Row],[Personnr.]],"-",Tabel4[[#This Row],[Afdeling]],"-",Tabel4[[#This Row],[ASS_Status]])</f>
        <v>34057-5682-Aktiv ansættelse</v>
      </c>
    </row>
    <row r="6721" spans="13:21" x14ac:dyDescent="0.4">
      <c r="M6721" s="35" t="s">
        <v>53687</v>
      </c>
      <c r="N6721" s="35" t="s">
        <v>53688</v>
      </c>
      <c r="O6721" s="35" t="s">
        <v>53689</v>
      </c>
      <c r="P6721" s="35" t="s">
        <v>53690</v>
      </c>
      <c r="Q6721" s="35" t="s">
        <v>29718</v>
      </c>
      <c r="R6721" s="35" t="s">
        <v>29745</v>
      </c>
      <c r="S6721" s="35" t="s">
        <v>53691</v>
      </c>
      <c r="T6721" s="36" t="s">
        <v>312</v>
      </c>
      <c r="U6721" s="39" t="str">
        <f>_xlfn.CONCAT(Tabel4[[#This Row],[Personnr.]],"-",Tabel4[[#This Row],[Afdeling]],"-",Tabel4[[#This Row],[ASS_Status]])</f>
        <v>33627-2758-Inactive - Payroll Eligible</v>
      </c>
    </row>
    <row r="6722" spans="13:21" x14ac:dyDescent="0.4">
      <c r="M6722" s="35" t="s">
        <v>53687</v>
      </c>
      <c r="N6722" s="35"/>
      <c r="O6722" s="35"/>
      <c r="P6722" s="35" t="s">
        <v>53692</v>
      </c>
      <c r="Q6722" s="35" t="s">
        <v>29718</v>
      </c>
      <c r="R6722" s="35" t="s">
        <v>29745</v>
      </c>
      <c r="S6722" s="35" t="s">
        <v>53691</v>
      </c>
      <c r="T6722" s="36" t="s">
        <v>312</v>
      </c>
      <c r="U6722" s="39" t="str">
        <f>_xlfn.CONCAT(Tabel4[[#This Row],[Personnr.]],"-",Tabel4[[#This Row],[Afdeling]],"-",Tabel4[[#This Row],[ASS_Status]])</f>
        <v>-2758-Inactive - Payroll Eligible</v>
      </c>
    </row>
    <row r="6723" spans="13:21" ht="33.75" x14ac:dyDescent="0.4">
      <c r="M6723" s="35" t="s">
        <v>13651</v>
      </c>
      <c r="N6723" s="35" t="s">
        <v>53693</v>
      </c>
      <c r="O6723" s="35" t="s">
        <v>13652</v>
      </c>
      <c r="P6723" s="35" t="s">
        <v>35922</v>
      </c>
      <c r="Q6723" s="35" t="s">
        <v>29718</v>
      </c>
      <c r="R6723" s="35" t="s">
        <v>29829</v>
      </c>
      <c r="S6723" s="35" t="s">
        <v>13653</v>
      </c>
      <c r="T6723" s="36" t="s">
        <v>575</v>
      </c>
      <c r="U6723" s="39" t="str">
        <f>_xlfn.CONCAT(Tabel4[[#This Row],[Personnr.]],"-",Tabel4[[#This Row],[Afdeling]],"-",Tabel4[[#This Row],[ASS_Status]])</f>
        <v>189-4100-Inactive - Payroll Eligible</v>
      </c>
    </row>
    <row r="6724" spans="13:21" x14ac:dyDescent="0.4">
      <c r="M6724" s="35" t="s">
        <v>13654</v>
      </c>
      <c r="N6724" s="35" t="s">
        <v>53694</v>
      </c>
      <c r="O6724" s="35" t="s">
        <v>13655</v>
      </c>
      <c r="P6724" s="35" t="s">
        <v>35923</v>
      </c>
      <c r="Q6724" s="35" t="s">
        <v>29718</v>
      </c>
      <c r="R6724" s="35" t="s">
        <v>29719</v>
      </c>
      <c r="S6724" s="35" t="s">
        <v>13656</v>
      </c>
      <c r="T6724" s="36" t="s">
        <v>442</v>
      </c>
      <c r="U6724" s="39" t="str">
        <f>_xlfn.CONCAT(Tabel4[[#This Row],[Personnr.]],"-",Tabel4[[#This Row],[Afdeling]],"-",Tabel4[[#This Row],[ASS_Status]])</f>
        <v>19846-3080-Inactive - Payroll Eligible</v>
      </c>
    </row>
    <row r="6725" spans="13:21" x14ac:dyDescent="0.4">
      <c r="M6725" s="35" t="s">
        <v>13657</v>
      </c>
      <c r="N6725" s="35" t="s">
        <v>53695</v>
      </c>
      <c r="O6725" s="35" t="s">
        <v>13658</v>
      </c>
      <c r="P6725" s="35" t="s">
        <v>35924</v>
      </c>
      <c r="Q6725" s="35" t="s">
        <v>29721</v>
      </c>
      <c r="R6725" s="35" t="s">
        <v>29874</v>
      </c>
      <c r="S6725" s="35" t="s">
        <v>13659</v>
      </c>
      <c r="T6725" s="36" t="s">
        <v>29</v>
      </c>
      <c r="U6725" s="39" t="str">
        <f>_xlfn.CONCAT(Tabel4[[#This Row],[Personnr.]],"-",Tabel4[[#This Row],[Afdeling]],"-",Tabel4[[#This Row],[ASS_Status]])</f>
        <v>510-0114-Aktiv ansættelse</v>
      </c>
    </row>
    <row r="6726" spans="13:21" x14ac:dyDescent="0.4">
      <c r="M6726" s="35" t="s">
        <v>13660</v>
      </c>
      <c r="N6726" s="35" t="s">
        <v>53696</v>
      </c>
      <c r="O6726" s="35" t="s">
        <v>13661</v>
      </c>
      <c r="P6726" s="35" t="s">
        <v>35925</v>
      </c>
      <c r="Q6726" s="35" t="s">
        <v>29721</v>
      </c>
      <c r="R6726" s="35" t="s">
        <v>30254</v>
      </c>
      <c r="S6726" s="35" t="s">
        <v>13662</v>
      </c>
      <c r="T6726" s="36" t="s">
        <v>715</v>
      </c>
      <c r="U6726" s="39" t="str">
        <f>_xlfn.CONCAT(Tabel4[[#This Row],[Personnr.]],"-",Tabel4[[#This Row],[Afdeling]],"-",Tabel4[[#This Row],[ASS_Status]])</f>
        <v>6631-6000-Aktiv ansættelse</v>
      </c>
    </row>
    <row r="6727" spans="13:21" x14ac:dyDescent="0.4">
      <c r="M6727" s="35" t="s">
        <v>13663</v>
      </c>
      <c r="N6727" s="35" t="s">
        <v>53697</v>
      </c>
      <c r="O6727" s="35" t="s">
        <v>13664</v>
      </c>
      <c r="P6727" s="35" t="s">
        <v>35926</v>
      </c>
      <c r="Q6727" s="35" t="s">
        <v>29718</v>
      </c>
      <c r="R6727" s="35" t="s">
        <v>29817</v>
      </c>
      <c r="S6727" s="35" t="s">
        <v>13665</v>
      </c>
      <c r="T6727" s="36" t="s">
        <v>308</v>
      </c>
      <c r="U6727" s="39" t="str">
        <f>_xlfn.CONCAT(Tabel4[[#This Row],[Personnr.]],"-",Tabel4[[#This Row],[Afdeling]],"-",Tabel4[[#This Row],[ASS_Status]])</f>
        <v>894-2751-Inactive - Payroll Eligible</v>
      </c>
    </row>
    <row r="6728" spans="13:21" x14ac:dyDescent="0.4">
      <c r="M6728" s="35" t="s">
        <v>13666</v>
      </c>
      <c r="N6728" s="35" t="s">
        <v>53698</v>
      </c>
      <c r="O6728" s="35" t="s">
        <v>13667</v>
      </c>
      <c r="P6728" s="35" t="s">
        <v>35927</v>
      </c>
      <c r="Q6728" s="35" t="s">
        <v>29721</v>
      </c>
      <c r="R6728" s="35" t="s">
        <v>30005</v>
      </c>
      <c r="S6728" s="35" t="s">
        <v>13668</v>
      </c>
      <c r="T6728" s="36" t="s">
        <v>848</v>
      </c>
      <c r="U6728" s="39" t="str">
        <f>_xlfn.CONCAT(Tabel4[[#This Row],[Personnr.]],"-",Tabel4[[#This Row],[Afdeling]],"-",Tabel4[[#This Row],[ASS_Status]])</f>
        <v>3617-8606-Aktiv ansættelse</v>
      </c>
    </row>
    <row r="6729" spans="13:21" x14ac:dyDescent="0.4">
      <c r="M6729" s="35" t="s">
        <v>13669</v>
      </c>
      <c r="N6729" s="35" t="s">
        <v>53699</v>
      </c>
      <c r="O6729" s="35" t="s">
        <v>13670</v>
      </c>
      <c r="P6729" s="35" t="s">
        <v>35928</v>
      </c>
      <c r="Q6729" s="35" t="s">
        <v>29721</v>
      </c>
      <c r="R6729" s="35" t="s">
        <v>29726</v>
      </c>
      <c r="S6729" s="35" t="s">
        <v>13671</v>
      </c>
      <c r="T6729" s="36" t="s">
        <v>758</v>
      </c>
      <c r="U6729" s="39" t="str">
        <f>_xlfn.CONCAT(Tabel4[[#This Row],[Personnr.]],"-",Tabel4[[#This Row],[Afdeling]],"-",Tabel4[[#This Row],[ASS_Status]])</f>
        <v>122-7720-Aktiv ansættelse</v>
      </c>
    </row>
    <row r="6730" spans="13:21" x14ac:dyDescent="0.4">
      <c r="M6730" s="35" t="s">
        <v>13672</v>
      </c>
      <c r="N6730" s="35" t="s">
        <v>53700</v>
      </c>
      <c r="O6730" s="35" t="s">
        <v>13673</v>
      </c>
      <c r="P6730" s="35" t="s">
        <v>35929</v>
      </c>
      <c r="Q6730" s="35" t="s">
        <v>29721</v>
      </c>
      <c r="R6730" s="35" t="s">
        <v>30256</v>
      </c>
      <c r="S6730" s="35" t="s">
        <v>13674</v>
      </c>
      <c r="T6730" s="36" t="s">
        <v>29706</v>
      </c>
      <c r="U6730" s="39" t="str">
        <f>_xlfn.CONCAT(Tabel4[[#This Row],[Personnr.]],"-",Tabel4[[#This Row],[Afdeling]],"-",Tabel4[[#This Row],[ASS_Status]])</f>
        <v>32518-2295-Aktiv ansættelse</v>
      </c>
    </row>
    <row r="6731" spans="13:21" x14ac:dyDescent="0.4">
      <c r="M6731" s="35" t="s">
        <v>13675</v>
      </c>
      <c r="N6731" s="35" t="s">
        <v>53701</v>
      </c>
      <c r="O6731" s="35" t="s">
        <v>13676</v>
      </c>
      <c r="P6731" s="35" t="s">
        <v>35930</v>
      </c>
      <c r="Q6731" s="35" t="s">
        <v>29721</v>
      </c>
      <c r="R6731" s="35" t="s">
        <v>29838</v>
      </c>
      <c r="S6731" s="35" t="s">
        <v>13677</v>
      </c>
      <c r="T6731" s="36" t="s">
        <v>628</v>
      </c>
      <c r="U6731" s="39" t="str">
        <f>_xlfn.CONCAT(Tabel4[[#This Row],[Personnr.]],"-",Tabel4[[#This Row],[Afdeling]],"-",Tabel4[[#This Row],[ASS_Status]])</f>
        <v>34073-4690-Aktiv ansættelse</v>
      </c>
    </row>
    <row r="6732" spans="13:21" x14ac:dyDescent="0.4">
      <c r="M6732" s="35" t="s">
        <v>13678</v>
      </c>
      <c r="N6732" s="35" t="s">
        <v>53702</v>
      </c>
      <c r="O6732" s="35" t="s">
        <v>13679</v>
      </c>
      <c r="P6732" s="35" t="s">
        <v>35931</v>
      </c>
      <c r="Q6732" s="35" t="s">
        <v>29721</v>
      </c>
      <c r="R6732" s="35" t="s">
        <v>29719</v>
      </c>
      <c r="S6732" s="35" t="s">
        <v>13680</v>
      </c>
      <c r="T6732" s="36" t="s">
        <v>158</v>
      </c>
      <c r="U6732" s="39" t="str">
        <f>_xlfn.CONCAT(Tabel4[[#This Row],[Personnr.]],"-",Tabel4[[#This Row],[Afdeling]],"-",Tabel4[[#This Row],[ASS_Status]])</f>
        <v>3618-2301-Aktiv ansættelse</v>
      </c>
    </row>
    <row r="6733" spans="13:21" x14ac:dyDescent="0.4">
      <c r="M6733" s="35" t="s">
        <v>13681</v>
      </c>
      <c r="N6733" s="35" t="s">
        <v>53703</v>
      </c>
      <c r="O6733" s="35" t="s">
        <v>13682</v>
      </c>
      <c r="P6733" s="35" t="s">
        <v>35932</v>
      </c>
      <c r="Q6733" s="35" t="s">
        <v>29721</v>
      </c>
      <c r="R6733" s="35" t="s">
        <v>30261</v>
      </c>
      <c r="S6733" s="35" t="s">
        <v>13683</v>
      </c>
      <c r="T6733" s="36" t="s">
        <v>577</v>
      </c>
      <c r="U6733" s="39" t="str">
        <f>_xlfn.CONCAT(Tabel4[[#This Row],[Personnr.]],"-",Tabel4[[#This Row],[Afdeling]],"-",Tabel4[[#This Row],[ASS_Status]])</f>
        <v>19956-4110-Aktiv ansættelse</v>
      </c>
    </row>
    <row r="6734" spans="13:21" x14ac:dyDescent="0.4">
      <c r="M6734" s="35" t="s">
        <v>13684</v>
      </c>
      <c r="N6734" s="35" t="s">
        <v>53704</v>
      </c>
      <c r="O6734" s="35" t="s">
        <v>13685</v>
      </c>
      <c r="P6734" s="35" t="s">
        <v>35933</v>
      </c>
      <c r="Q6734" s="35" t="s">
        <v>29721</v>
      </c>
      <c r="R6734" s="35" t="s">
        <v>29726</v>
      </c>
      <c r="S6734" s="35" t="s">
        <v>13686</v>
      </c>
      <c r="T6734" s="36" t="s">
        <v>421</v>
      </c>
      <c r="U6734" s="39" t="str">
        <f>_xlfn.CONCAT(Tabel4[[#This Row],[Personnr.]],"-",Tabel4[[#This Row],[Afdeling]],"-",Tabel4[[#This Row],[ASS_Status]])</f>
        <v>1711-3040-Aktiv ansættelse</v>
      </c>
    </row>
    <row r="6735" spans="13:21" x14ac:dyDescent="0.4">
      <c r="M6735" s="35" t="s">
        <v>13687</v>
      </c>
      <c r="N6735" s="35" t="s">
        <v>53705</v>
      </c>
      <c r="O6735" s="35" t="s">
        <v>13688</v>
      </c>
      <c r="P6735" s="35" t="s">
        <v>35934</v>
      </c>
      <c r="Q6735" s="35" t="s">
        <v>29721</v>
      </c>
      <c r="R6735" s="35" t="s">
        <v>29729</v>
      </c>
      <c r="S6735" s="35" t="s">
        <v>13689</v>
      </c>
      <c r="T6735" s="36" t="s">
        <v>642</v>
      </c>
      <c r="U6735" s="39" t="str">
        <f>_xlfn.CONCAT(Tabel4[[#This Row],[Personnr.]],"-",Tabel4[[#This Row],[Afdeling]],"-",Tabel4[[#This Row],[ASS_Status]])</f>
        <v>15695-4755-Aktiv ansættelse</v>
      </c>
    </row>
    <row r="6736" spans="13:21" x14ac:dyDescent="0.4">
      <c r="M6736" s="35" t="s">
        <v>13690</v>
      </c>
      <c r="N6736" s="35" t="s">
        <v>53706</v>
      </c>
      <c r="O6736" s="35" t="s">
        <v>13691</v>
      </c>
      <c r="P6736" s="35" t="s">
        <v>35935</v>
      </c>
      <c r="Q6736" s="35" t="s">
        <v>29721</v>
      </c>
      <c r="R6736" s="35" t="s">
        <v>29797</v>
      </c>
      <c r="S6736" s="35" t="s">
        <v>13692</v>
      </c>
      <c r="T6736" s="36" t="s">
        <v>93</v>
      </c>
      <c r="U6736" s="39" t="str">
        <f>_xlfn.CONCAT(Tabel4[[#This Row],[Personnr.]],"-",Tabel4[[#This Row],[Afdeling]],"-",Tabel4[[#This Row],[ASS_Status]])</f>
        <v>29143-1140-Aktiv ansættelse</v>
      </c>
    </row>
    <row r="6737" spans="13:21" x14ac:dyDescent="0.4">
      <c r="M6737" s="35" t="s">
        <v>53707</v>
      </c>
      <c r="N6737" s="35" t="s">
        <v>53708</v>
      </c>
      <c r="O6737" s="35" t="s">
        <v>53709</v>
      </c>
      <c r="P6737" s="35" t="s">
        <v>53710</v>
      </c>
      <c r="Q6737" s="35" t="s">
        <v>29721</v>
      </c>
      <c r="R6737" s="35" t="s">
        <v>29726</v>
      </c>
      <c r="S6737" s="35" t="s">
        <v>53711</v>
      </c>
      <c r="T6737" s="36" t="s">
        <v>822</v>
      </c>
      <c r="U6737" s="39" t="str">
        <f>_xlfn.CONCAT(Tabel4[[#This Row],[Personnr.]],"-",Tabel4[[#This Row],[Afdeling]],"-",Tabel4[[#This Row],[ASS_Status]])</f>
        <v>37723-8380-Aktiv ansættelse</v>
      </c>
    </row>
    <row r="6738" spans="13:21" x14ac:dyDescent="0.4">
      <c r="M6738" s="35" t="s">
        <v>28157</v>
      </c>
      <c r="N6738" s="35" t="s">
        <v>53712</v>
      </c>
      <c r="O6738" s="35" t="s">
        <v>28158</v>
      </c>
      <c r="P6738" s="35" t="s">
        <v>35936</v>
      </c>
      <c r="Q6738" s="35" t="s">
        <v>29721</v>
      </c>
      <c r="R6738" s="35" t="s">
        <v>31395</v>
      </c>
      <c r="S6738" s="35" t="s">
        <v>28159</v>
      </c>
      <c r="T6738" s="36" t="s">
        <v>76</v>
      </c>
      <c r="U6738" s="39" t="str">
        <f>_xlfn.CONCAT(Tabel4[[#This Row],[Personnr.]],"-",Tabel4[[#This Row],[Afdeling]],"-",Tabel4[[#This Row],[ASS_Status]])</f>
        <v>34718-1100-Aktiv ansættelse</v>
      </c>
    </row>
    <row r="6739" spans="13:21" x14ac:dyDescent="0.4">
      <c r="M6739" s="35" t="s">
        <v>13693</v>
      </c>
      <c r="N6739" s="35" t="s">
        <v>53713</v>
      </c>
      <c r="O6739" s="35" t="s">
        <v>13694</v>
      </c>
      <c r="P6739" s="35" t="s">
        <v>35937</v>
      </c>
      <c r="Q6739" s="35" t="s">
        <v>29721</v>
      </c>
      <c r="R6739" s="35" t="s">
        <v>29729</v>
      </c>
      <c r="S6739" s="35" t="s">
        <v>13695</v>
      </c>
      <c r="T6739" s="36" t="s">
        <v>34</v>
      </c>
      <c r="U6739" s="39" t="str">
        <f>_xlfn.CONCAT(Tabel4[[#This Row],[Personnr.]],"-",Tabel4[[#This Row],[Afdeling]],"-",Tabel4[[#This Row],[ASS_Status]])</f>
        <v>6637-0119-Aktiv ansættelse</v>
      </c>
    </row>
    <row r="6740" spans="13:21" x14ac:dyDescent="0.4">
      <c r="M6740" s="35" t="s">
        <v>13696</v>
      </c>
      <c r="N6740" s="35" t="s">
        <v>53714</v>
      </c>
      <c r="O6740" s="35" t="s">
        <v>13697</v>
      </c>
      <c r="P6740" s="35" t="s">
        <v>35938</v>
      </c>
      <c r="Q6740" s="35" t="s">
        <v>29721</v>
      </c>
      <c r="R6740" s="35" t="s">
        <v>29726</v>
      </c>
      <c r="S6740" s="35" t="s">
        <v>13698</v>
      </c>
      <c r="T6740" s="36" t="s">
        <v>763</v>
      </c>
      <c r="U6740" s="39" t="str">
        <f>_xlfn.CONCAT(Tabel4[[#This Row],[Personnr.]],"-",Tabel4[[#This Row],[Afdeling]],"-",Tabel4[[#This Row],[ASS_Status]])</f>
        <v>32153-7770-Aktiv ansættelse</v>
      </c>
    </row>
    <row r="6741" spans="13:21" x14ac:dyDescent="0.4">
      <c r="M6741" s="35" t="s">
        <v>13699</v>
      </c>
      <c r="N6741" s="35" t="s">
        <v>53715</v>
      </c>
      <c r="O6741" s="35" t="s">
        <v>13700</v>
      </c>
      <c r="P6741" s="35" t="s">
        <v>35939</v>
      </c>
      <c r="Q6741" s="35" t="s">
        <v>29718</v>
      </c>
      <c r="R6741" s="35" t="s">
        <v>30798</v>
      </c>
      <c r="S6741" s="35" t="s">
        <v>13701</v>
      </c>
      <c r="T6741" s="36" t="s">
        <v>758</v>
      </c>
      <c r="U6741" s="39" t="str">
        <f>_xlfn.CONCAT(Tabel4[[#This Row],[Personnr.]],"-",Tabel4[[#This Row],[Afdeling]],"-",Tabel4[[#This Row],[ASS_Status]])</f>
        <v>30964-7720-Inactive - Payroll Eligible</v>
      </c>
    </row>
    <row r="6742" spans="13:21" x14ac:dyDescent="0.4">
      <c r="M6742" s="35" t="s">
        <v>53716</v>
      </c>
      <c r="N6742" s="35" t="s">
        <v>53717</v>
      </c>
      <c r="O6742" s="35" t="s">
        <v>53718</v>
      </c>
      <c r="P6742" s="35" t="s">
        <v>53719</v>
      </c>
      <c r="Q6742" s="35" t="s">
        <v>29721</v>
      </c>
      <c r="R6742" s="35" t="s">
        <v>29737</v>
      </c>
      <c r="S6742" s="35" t="s">
        <v>53720</v>
      </c>
      <c r="T6742" s="36" t="s">
        <v>47</v>
      </c>
      <c r="U6742" s="39" t="str">
        <f>_xlfn.CONCAT(Tabel4[[#This Row],[Personnr.]],"-",Tabel4[[#This Row],[Afdeling]],"-",Tabel4[[#This Row],[ASS_Status]])</f>
        <v>36778-1021-Aktiv ansættelse</v>
      </c>
    </row>
    <row r="6743" spans="13:21" x14ac:dyDescent="0.4">
      <c r="M6743" s="35" t="s">
        <v>28160</v>
      </c>
      <c r="N6743" s="35" t="s">
        <v>53721</v>
      </c>
      <c r="O6743" s="35" t="s">
        <v>28161</v>
      </c>
      <c r="P6743" s="35" t="s">
        <v>35940</v>
      </c>
      <c r="Q6743" s="35" t="s">
        <v>29718</v>
      </c>
      <c r="R6743" s="35" t="s">
        <v>29748</v>
      </c>
      <c r="S6743" s="35" t="s">
        <v>28162</v>
      </c>
      <c r="T6743" s="36" t="s">
        <v>472</v>
      </c>
      <c r="U6743" s="39" t="str">
        <f>_xlfn.CONCAT(Tabel4[[#This Row],[Personnr.]],"-",Tabel4[[#This Row],[Afdeling]],"-",Tabel4[[#This Row],[ASS_Status]])</f>
        <v>34452-3195-Inactive - Payroll Eligible</v>
      </c>
    </row>
    <row r="6744" spans="13:21" ht="33.75" x14ac:dyDescent="0.4">
      <c r="M6744" s="35" t="s">
        <v>13702</v>
      </c>
      <c r="N6744" s="35" t="s">
        <v>53722</v>
      </c>
      <c r="O6744" s="35" t="s">
        <v>13703</v>
      </c>
      <c r="P6744" s="35" t="s">
        <v>35941</v>
      </c>
      <c r="Q6744" s="35" t="s">
        <v>29721</v>
      </c>
      <c r="R6744" s="35" t="s">
        <v>29719</v>
      </c>
      <c r="S6744" s="35" t="s">
        <v>13704</v>
      </c>
      <c r="T6744" s="36" t="s">
        <v>761</v>
      </c>
      <c r="U6744" s="39" t="str">
        <f>_xlfn.CONCAT(Tabel4[[#This Row],[Personnr.]],"-",Tabel4[[#This Row],[Afdeling]],"-",Tabel4[[#This Row],[ASS_Status]])</f>
        <v>26073-7750-Aktiv ansættelse</v>
      </c>
    </row>
    <row r="6745" spans="13:21" x14ac:dyDescent="0.4">
      <c r="M6745" s="35" t="s">
        <v>13705</v>
      </c>
      <c r="N6745" s="35" t="s">
        <v>53723</v>
      </c>
      <c r="O6745" s="35" t="s">
        <v>13706</v>
      </c>
      <c r="P6745" s="35" t="s">
        <v>35942</v>
      </c>
      <c r="Q6745" s="35" t="s">
        <v>29932</v>
      </c>
      <c r="R6745" s="35" t="s">
        <v>29748</v>
      </c>
      <c r="S6745" s="35" t="s">
        <v>13707</v>
      </c>
      <c r="T6745" s="36" t="s">
        <v>24805</v>
      </c>
      <c r="U6745" s="39" t="str">
        <f>_xlfn.CONCAT(Tabel4[[#This Row],[Personnr.]],"-",Tabel4[[#This Row],[Afdeling]],"-",Tabel4[[#This Row],[ASS_Status]])</f>
        <v>18476-1223-Barsel med løn (191)</v>
      </c>
    </row>
    <row r="6746" spans="13:21" ht="33.75" x14ac:dyDescent="0.4">
      <c r="M6746" s="35" t="s">
        <v>13708</v>
      </c>
      <c r="N6746" s="35" t="s">
        <v>53724</v>
      </c>
      <c r="O6746" s="35" t="s">
        <v>13709</v>
      </c>
      <c r="P6746" s="35" t="s">
        <v>35943</v>
      </c>
      <c r="Q6746" s="35" t="s">
        <v>29718</v>
      </c>
      <c r="R6746" s="35" t="s">
        <v>29761</v>
      </c>
      <c r="S6746" s="35" t="s">
        <v>13710</v>
      </c>
      <c r="T6746" s="36" t="s">
        <v>368</v>
      </c>
      <c r="U6746" s="39" t="str">
        <f>_xlfn.CONCAT(Tabel4[[#This Row],[Personnr.]],"-",Tabel4[[#This Row],[Afdeling]],"-",Tabel4[[#This Row],[ASS_Status]])</f>
        <v>28126-2833-Inactive - Payroll Eligible</v>
      </c>
    </row>
    <row r="6747" spans="13:21" x14ac:dyDescent="0.4">
      <c r="M6747" s="35" t="s">
        <v>13711</v>
      </c>
      <c r="N6747" s="35" t="s">
        <v>53725</v>
      </c>
      <c r="O6747" s="35" t="s">
        <v>13712</v>
      </c>
      <c r="P6747" s="35" t="s">
        <v>35944</v>
      </c>
      <c r="Q6747" s="35" t="s">
        <v>29932</v>
      </c>
      <c r="R6747" s="35" t="s">
        <v>29731</v>
      </c>
      <c r="S6747" s="35" t="s">
        <v>13713</v>
      </c>
      <c r="T6747" s="36" t="s">
        <v>809</v>
      </c>
      <c r="U6747" s="39" t="str">
        <f>_xlfn.CONCAT(Tabel4[[#This Row],[Personnr.]],"-",Tabel4[[#This Row],[Afdeling]],"-",Tabel4[[#This Row],[ASS_Status]])</f>
        <v>33067-8284-Barsel med løn (191)</v>
      </c>
    </row>
    <row r="6748" spans="13:21" ht="33.75" x14ac:dyDescent="0.4">
      <c r="M6748" s="35" t="s">
        <v>13714</v>
      </c>
      <c r="N6748" s="35" t="s">
        <v>53726</v>
      </c>
      <c r="O6748" s="35" t="s">
        <v>13715</v>
      </c>
      <c r="P6748" s="35" t="s">
        <v>35945</v>
      </c>
      <c r="Q6748" s="35" t="s">
        <v>29718</v>
      </c>
      <c r="R6748" s="35" t="s">
        <v>29754</v>
      </c>
      <c r="S6748" s="35" t="s">
        <v>13716</v>
      </c>
      <c r="T6748" s="36" t="s">
        <v>761</v>
      </c>
      <c r="U6748" s="39" t="str">
        <f>_xlfn.CONCAT(Tabel4[[#This Row],[Personnr.]],"-",Tabel4[[#This Row],[Afdeling]],"-",Tabel4[[#This Row],[ASS_Status]])</f>
        <v>29866-7750-Inactive - Payroll Eligible</v>
      </c>
    </row>
    <row r="6749" spans="13:21" ht="33.75" x14ac:dyDescent="0.4">
      <c r="M6749" s="35" t="s">
        <v>13714</v>
      </c>
      <c r="N6749" s="35"/>
      <c r="O6749" s="35"/>
      <c r="P6749" s="35" t="s">
        <v>35946</v>
      </c>
      <c r="Q6749" s="35" t="s">
        <v>29718</v>
      </c>
      <c r="R6749" s="35" t="s">
        <v>29754</v>
      </c>
      <c r="S6749" s="35" t="s">
        <v>13716</v>
      </c>
      <c r="T6749" s="36" t="s">
        <v>587</v>
      </c>
      <c r="U6749" s="39" t="str">
        <f>_xlfn.CONCAT(Tabel4[[#This Row],[Personnr.]],"-",Tabel4[[#This Row],[Afdeling]],"-",Tabel4[[#This Row],[ASS_Status]])</f>
        <v>-4201-Inactive - Payroll Eligible</v>
      </c>
    </row>
    <row r="6750" spans="13:21" ht="33.75" x14ac:dyDescent="0.4">
      <c r="M6750" s="35" t="s">
        <v>13714</v>
      </c>
      <c r="N6750" s="35"/>
      <c r="O6750" s="35"/>
      <c r="P6750" s="35" t="s">
        <v>35947</v>
      </c>
      <c r="Q6750" s="35" t="s">
        <v>29718</v>
      </c>
      <c r="R6750" s="35" t="s">
        <v>29754</v>
      </c>
      <c r="S6750" s="35" t="s">
        <v>13716</v>
      </c>
      <c r="T6750" s="36" t="s">
        <v>573</v>
      </c>
      <c r="U6750" s="39" t="str">
        <f>_xlfn.CONCAT(Tabel4[[#This Row],[Personnr.]],"-",Tabel4[[#This Row],[Afdeling]],"-",Tabel4[[#This Row],[ASS_Status]])</f>
        <v>-3800-Inactive - Payroll Eligible</v>
      </c>
    </row>
    <row r="6751" spans="13:21" ht="33.75" x14ac:dyDescent="0.4">
      <c r="M6751" s="35" t="s">
        <v>13714</v>
      </c>
      <c r="N6751" s="35"/>
      <c r="O6751" s="35"/>
      <c r="P6751" s="35" t="s">
        <v>35948</v>
      </c>
      <c r="Q6751" s="35" t="s">
        <v>29718</v>
      </c>
      <c r="R6751" s="35" t="s">
        <v>29761</v>
      </c>
      <c r="S6751" s="35" t="s">
        <v>13716</v>
      </c>
      <c r="T6751" s="36" t="s">
        <v>585</v>
      </c>
      <c r="U6751" s="39" t="str">
        <f>_xlfn.CONCAT(Tabel4[[#This Row],[Personnr.]],"-",Tabel4[[#This Row],[Afdeling]],"-",Tabel4[[#This Row],[ASS_Status]])</f>
        <v>-4192-Inactive - Payroll Eligible</v>
      </c>
    </row>
    <row r="6752" spans="13:21" ht="45" x14ac:dyDescent="0.4">
      <c r="M6752" s="35" t="s">
        <v>28163</v>
      </c>
      <c r="N6752" s="35" t="s">
        <v>53727</v>
      </c>
      <c r="O6752" s="35" t="s">
        <v>28164</v>
      </c>
      <c r="P6752" s="35" t="s">
        <v>35949</v>
      </c>
      <c r="Q6752" s="35" t="s">
        <v>29718</v>
      </c>
      <c r="R6752" s="35" t="s">
        <v>29761</v>
      </c>
      <c r="S6752" s="35" t="s">
        <v>28165</v>
      </c>
      <c r="T6752" s="36" t="s">
        <v>168</v>
      </c>
      <c r="U6752" s="39" t="str">
        <f>_xlfn.CONCAT(Tabel4[[#This Row],[Personnr.]],"-",Tabel4[[#This Row],[Afdeling]],"-",Tabel4[[#This Row],[ASS_Status]])</f>
        <v>34162-2336-Inactive - Payroll Eligible</v>
      </c>
    </row>
    <row r="6753" spans="13:21" x14ac:dyDescent="0.4">
      <c r="M6753" s="35" t="s">
        <v>13717</v>
      </c>
      <c r="N6753" s="35" t="s">
        <v>53728</v>
      </c>
      <c r="O6753" s="35" t="s">
        <v>13718</v>
      </c>
      <c r="P6753" s="35" t="s">
        <v>35950</v>
      </c>
      <c r="Q6753" s="35" t="s">
        <v>29718</v>
      </c>
      <c r="R6753" s="35" t="s">
        <v>29745</v>
      </c>
      <c r="S6753" s="35" t="s">
        <v>13719</v>
      </c>
      <c r="T6753" s="36" t="s">
        <v>587</v>
      </c>
      <c r="U6753" s="39" t="str">
        <f>_xlfn.CONCAT(Tabel4[[#This Row],[Personnr.]],"-",Tabel4[[#This Row],[Afdeling]],"-",Tabel4[[#This Row],[ASS_Status]])</f>
        <v>32115-4201-Inactive - Payroll Eligible</v>
      </c>
    </row>
    <row r="6754" spans="13:21" x14ac:dyDescent="0.4">
      <c r="M6754" s="35" t="s">
        <v>13720</v>
      </c>
      <c r="N6754" s="35" t="s">
        <v>53729</v>
      </c>
      <c r="O6754" s="35" t="s">
        <v>13721</v>
      </c>
      <c r="P6754" s="35" t="s">
        <v>35951</v>
      </c>
      <c r="Q6754" s="35" t="s">
        <v>29718</v>
      </c>
      <c r="R6754" s="35" t="s">
        <v>29754</v>
      </c>
      <c r="S6754" s="35" t="s">
        <v>13722</v>
      </c>
      <c r="T6754" s="36" t="s">
        <v>472</v>
      </c>
      <c r="U6754" s="39" t="str">
        <f>_xlfn.CONCAT(Tabel4[[#This Row],[Personnr.]],"-",Tabel4[[#This Row],[Afdeling]],"-",Tabel4[[#This Row],[ASS_Status]])</f>
        <v>34005-3195-Inactive - Payroll Eligible</v>
      </c>
    </row>
    <row r="6755" spans="13:21" x14ac:dyDescent="0.4">
      <c r="M6755" s="35" t="s">
        <v>13720</v>
      </c>
      <c r="N6755" s="35"/>
      <c r="O6755" s="35"/>
      <c r="P6755" s="35" t="s">
        <v>43393</v>
      </c>
      <c r="Q6755" s="35" t="s">
        <v>29718</v>
      </c>
      <c r="R6755" s="35" t="s">
        <v>34956</v>
      </c>
      <c r="S6755" s="35" t="s">
        <v>13722</v>
      </c>
      <c r="T6755" s="36" t="s">
        <v>472</v>
      </c>
      <c r="U6755" s="39" t="str">
        <f>_xlfn.CONCAT(Tabel4[[#This Row],[Personnr.]],"-",Tabel4[[#This Row],[Afdeling]],"-",Tabel4[[#This Row],[ASS_Status]])</f>
        <v>-3195-Inactive - Payroll Eligible</v>
      </c>
    </row>
    <row r="6756" spans="13:21" ht="33.75" x14ac:dyDescent="0.4">
      <c r="M6756" s="35" t="s">
        <v>35952</v>
      </c>
      <c r="N6756" s="35" t="s">
        <v>53730</v>
      </c>
      <c r="O6756" s="35" t="s">
        <v>35953</v>
      </c>
      <c r="P6756" s="35" t="s">
        <v>35954</v>
      </c>
      <c r="Q6756" s="35" t="s">
        <v>29721</v>
      </c>
      <c r="R6756" s="35" t="s">
        <v>29748</v>
      </c>
      <c r="S6756" s="35" t="s">
        <v>35955</v>
      </c>
      <c r="T6756" s="36" t="s">
        <v>32</v>
      </c>
      <c r="U6756" s="39" t="str">
        <f>_xlfn.CONCAT(Tabel4[[#This Row],[Personnr.]],"-",Tabel4[[#This Row],[Afdeling]],"-",Tabel4[[#This Row],[ASS_Status]])</f>
        <v>35191-0117-Aktiv ansættelse</v>
      </c>
    </row>
    <row r="6757" spans="13:21" x14ac:dyDescent="0.4">
      <c r="M6757" s="35" t="s">
        <v>28166</v>
      </c>
      <c r="N6757" s="35" t="s">
        <v>53731</v>
      </c>
      <c r="O6757" s="35" t="s">
        <v>28167</v>
      </c>
      <c r="P6757" s="35" t="s">
        <v>35956</v>
      </c>
      <c r="Q6757" s="35" t="s">
        <v>29721</v>
      </c>
      <c r="R6757" s="35" t="s">
        <v>42541</v>
      </c>
      <c r="S6757" s="35" t="s">
        <v>28168</v>
      </c>
      <c r="T6757" s="36" t="s">
        <v>267</v>
      </c>
      <c r="U6757" s="39" t="str">
        <f>_xlfn.CONCAT(Tabel4[[#This Row],[Personnr.]],"-",Tabel4[[#This Row],[Afdeling]],"-",Tabel4[[#This Row],[ASS_Status]])</f>
        <v>34776-2622-Aktiv ansættelse</v>
      </c>
    </row>
    <row r="6758" spans="13:21" x14ac:dyDescent="0.4">
      <c r="M6758" s="35" t="s">
        <v>53732</v>
      </c>
      <c r="N6758" s="35" t="s">
        <v>53733</v>
      </c>
      <c r="O6758" s="35" t="s">
        <v>53734</v>
      </c>
      <c r="P6758" s="35" t="s">
        <v>53735</v>
      </c>
      <c r="Q6758" s="35" t="s">
        <v>29721</v>
      </c>
      <c r="R6758" s="35" t="s">
        <v>29748</v>
      </c>
      <c r="S6758" s="35" t="s">
        <v>53736</v>
      </c>
      <c r="T6758" s="36" t="s">
        <v>371</v>
      </c>
      <c r="U6758" s="39" t="str">
        <f>_xlfn.CONCAT(Tabel4[[#This Row],[Personnr.]],"-",Tabel4[[#This Row],[Afdeling]],"-",Tabel4[[#This Row],[ASS_Status]])</f>
        <v>37577-2841-Aktiv ansættelse</v>
      </c>
    </row>
    <row r="6759" spans="13:21" x14ac:dyDescent="0.4">
      <c r="M6759" s="35" t="s">
        <v>53737</v>
      </c>
      <c r="N6759" s="35" t="s">
        <v>53738</v>
      </c>
      <c r="O6759" s="35" t="s">
        <v>53739</v>
      </c>
      <c r="P6759" s="35" t="s">
        <v>53740</v>
      </c>
      <c r="Q6759" s="35" t="s">
        <v>29721</v>
      </c>
      <c r="R6759" s="35" t="s">
        <v>29748</v>
      </c>
      <c r="S6759" s="35" t="s">
        <v>53741</v>
      </c>
      <c r="T6759" s="36" t="s">
        <v>585</v>
      </c>
      <c r="U6759" s="39" t="str">
        <f>_xlfn.CONCAT(Tabel4[[#This Row],[Personnr.]],"-",Tabel4[[#This Row],[Afdeling]],"-",Tabel4[[#This Row],[ASS_Status]])</f>
        <v>37439-4192-Aktiv ansættelse</v>
      </c>
    </row>
    <row r="6760" spans="13:21" x14ac:dyDescent="0.4">
      <c r="M6760" s="35" t="s">
        <v>13723</v>
      </c>
      <c r="N6760" s="35" t="s">
        <v>53742</v>
      </c>
      <c r="O6760" s="35" t="s">
        <v>13724</v>
      </c>
      <c r="P6760" s="35" t="s">
        <v>35957</v>
      </c>
      <c r="Q6760" s="35" t="s">
        <v>29718</v>
      </c>
      <c r="R6760" s="35" t="s">
        <v>29754</v>
      </c>
      <c r="S6760" s="35" t="s">
        <v>13725</v>
      </c>
      <c r="T6760" s="36" t="s">
        <v>361</v>
      </c>
      <c r="U6760" s="39" t="str">
        <f>_xlfn.CONCAT(Tabel4[[#This Row],[Personnr.]],"-",Tabel4[[#This Row],[Afdeling]],"-",Tabel4[[#This Row],[ASS_Status]])</f>
        <v>34067-2826-Inactive - Payroll Eligible</v>
      </c>
    </row>
    <row r="6761" spans="13:21" x14ac:dyDescent="0.4">
      <c r="M6761" s="35" t="s">
        <v>13723</v>
      </c>
      <c r="N6761" s="35"/>
      <c r="O6761" s="35"/>
      <c r="P6761" s="35" t="s">
        <v>35958</v>
      </c>
      <c r="Q6761" s="35" t="s">
        <v>29718</v>
      </c>
      <c r="R6761" s="35" t="s">
        <v>29754</v>
      </c>
      <c r="S6761" s="35" t="s">
        <v>13725</v>
      </c>
      <c r="T6761" s="36" t="s">
        <v>361</v>
      </c>
      <c r="U6761" s="39" t="str">
        <f>_xlfn.CONCAT(Tabel4[[#This Row],[Personnr.]],"-",Tabel4[[#This Row],[Afdeling]],"-",Tabel4[[#This Row],[ASS_Status]])</f>
        <v>-2826-Inactive - Payroll Eligible</v>
      </c>
    </row>
    <row r="6762" spans="13:21" x14ac:dyDescent="0.4">
      <c r="M6762" s="35" t="s">
        <v>13723</v>
      </c>
      <c r="N6762" s="35"/>
      <c r="O6762" s="35"/>
      <c r="P6762" s="35" t="s">
        <v>53743</v>
      </c>
      <c r="Q6762" s="35" t="s">
        <v>29721</v>
      </c>
      <c r="R6762" s="35" t="s">
        <v>29754</v>
      </c>
      <c r="S6762" s="35" t="s">
        <v>13725</v>
      </c>
      <c r="T6762" s="36" t="s">
        <v>361</v>
      </c>
      <c r="U6762" s="39" t="str">
        <f>_xlfn.CONCAT(Tabel4[[#This Row],[Personnr.]],"-",Tabel4[[#This Row],[Afdeling]],"-",Tabel4[[#This Row],[ASS_Status]])</f>
        <v>-2826-Aktiv ansættelse</v>
      </c>
    </row>
    <row r="6763" spans="13:21" ht="33.75" x14ac:dyDescent="0.4">
      <c r="M6763" s="35" t="s">
        <v>53744</v>
      </c>
      <c r="N6763" s="35" t="s">
        <v>53745</v>
      </c>
      <c r="O6763" s="35" t="s">
        <v>53746</v>
      </c>
      <c r="P6763" s="35" t="s">
        <v>53747</v>
      </c>
      <c r="Q6763" s="35" t="s">
        <v>29718</v>
      </c>
      <c r="R6763" s="35" t="s">
        <v>29754</v>
      </c>
      <c r="S6763" s="35" t="s">
        <v>53748</v>
      </c>
      <c r="T6763" s="36" t="s">
        <v>306</v>
      </c>
      <c r="U6763" s="39" t="str">
        <f>_xlfn.CONCAT(Tabel4[[#This Row],[Personnr.]],"-",Tabel4[[#This Row],[Afdeling]],"-",Tabel4[[#This Row],[ASS_Status]])</f>
        <v>37590-2745-Inactive - Payroll Eligible</v>
      </c>
    </row>
    <row r="6764" spans="13:21" ht="33.75" x14ac:dyDescent="0.4">
      <c r="M6764" s="35" t="s">
        <v>53749</v>
      </c>
      <c r="N6764" s="35" t="s">
        <v>53750</v>
      </c>
      <c r="O6764" s="35" t="s">
        <v>53751</v>
      </c>
      <c r="P6764" s="35" t="s">
        <v>53752</v>
      </c>
      <c r="Q6764" s="35" t="s">
        <v>29721</v>
      </c>
      <c r="R6764" s="35" t="s">
        <v>29745</v>
      </c>
      <c r="S6764" s="35" t="s">
        <v>53753</v>
      </c>
      <c r="T6764" s="36" t="s">
        <v>39</v>
      </c>
      <c r="U6764" s="39" t="str">
        <f>_xlfn.CONCAT(Tabel4[[#This Row],[Personnr.]],"-",Tabel4[[#This Row],[Afdeling]],"-",Tabel4[[#This Row],[ASS_Status]])</f>
        <v>36981-0132-Aktiv ansættelse</v>
      </c>
    </row>
    <row r="6765" spans="13:21" x14ac:dyDescent="0.4">
      <c r="M6765" s="35" t="s">
        <v>28169</v>
      </c>
      <c r="N6765" s="35" t="s">
        <v>53754</v>
      </c>
      <c r="O6765" s="35" t="s">
        <v>28170</v>
      </c>
      <c r="P6765" s="35" t="s">
        <v>35959</v>
      </c>
      <c r="Q6765" s="35" t="s">
        <v>29718</v>
      </c>
      <c r="R6765" s="35" t="s">
        <v>29745</v>
      </c>
      <c r="S6765" s="35" t="s">
        <v>28171</v>
      </c>
      <c r="T6765" s="36" t="s">
        <v>39</v>
      </c>
      <c r="U6765" s="39" t="str">
        <f>_xlfn.CONCAT(Tabel4[[#This Row],[Personnr.]],"-",Tabel4[[#This Row],[Afdeling]],"-",Tabel4[[#This Row],[ASS_Status]])</f>
        <v>34834-0132-Inactive - Payroll Eligible</v>
      </c>
    </row>
    <row r="6766" spans="13:21" x14ac:dyDescent="0.4">
      <c r="M6766" s="35" t="s">
        <v>28169</v>
      </c>
      <c r="N6766" s="35"/>
      <c r="O6766" s="35"/>
      <c r="P6766" s="35" t="s">
        <v>53755</v>
      </c>
      <c r="Q6766" s="35" t="s">
        <v>29718</v>
      </c>
      <c r="R6766" s="35" t="s">
        <v>29745</v>
      </c>
      <c r="S6766" s="35" t="s">
        <v>28171</v>
      </c>
      <c r="T6766" s="36" t="s">
        <v>39</v>
      </c>
      <c r="U6766" s="39" t="str">
        <f>_xlfn.CONCAT(Tabel4[[#This Row],[Personnr.]],"-",Tabel4[[#This Row],[Afdeling]],"-",Tabel4[[#This Row],[ASS_Status]])</f>
        <v>-0132-Inactive - Payroll Eligible</v>
      </c>
    </row>
    <row r="6767" spans="13:21" x14ac:dyDescent="0.4">
      <c r="M6767" s="35" t="s">
        <v>13726</v>
      </c>
      <c r="N6767" s="35" t="s">
        <v>53756</v>
      </c>
      <c r="O6767" s="35" t="s">
        <v>13727</v>
      </c>
      <c r="P6767" s="35" t="s">
        <v>35960</v>
      </c>
      <c r="Q6767" s="35" t="s">
        <v>29721</v>
      </c>
      <c r="R6767" s="35" t="s">
        <v>29956</v>
      </c>
      <c r="S6767" s="35" t="s">
        <v>13728</v>
      </c>
      <c r="T6767" s="36" t="s">
        <v>832</v>
      </c>
      <c r="U6767" s="39" t="str">
        <f>_xlfn.CONCAT(Tabel4[[#This Row],[Personnr.]],"-",Tabel4[[#This Row],[Afdeling]],"-",Tabel4[[#This Row],[ASS_Status]])</f>
        <v>12757-8510-Aktiv ansættelse</v>
      </c>
    </row>
    <row r="6768" spans="13:21" ht="33.75" x14ac:dyDescent="0.4">
      <c r="M6768" s="35" t="s">
        <v>13729</v>
      </c>
      <c r="N6768" s="35" t="s">
        <v>53757</v>
      </c>
      <c r="O6768" s="35" t="s">
        <v>13730</v>
      </c>
      <c r="P6768" s="35" t="s">
        <v>35961</v>
      </c>
      <c r="Q6768" s="35" t="s">
        <v>29721</v>
      </c>
      <c r="R6768" s="35" t="s">
        <v>29832</v>
      </c>
      <c r="S6768" s="35" t="s">
        <v>13731</v>
      </c>
      <c r="T6768" s="36" t="s">
        <v>715</v>
      </c>
      <c r="U6768" s="39" t="str">
        <f>_xlfn.CONCAT(Tabel4[[#This Row],[Personnr.]],"-",Tabel4[[#This Row],[Afdeling]],"-",Tabel4[[#This Row],[ASS_Status]])</f>
        <v>6651-6000-Aktiv ansættelse</v>
      </c>
    </row>
    <row r="6769" spans="13:21" ht="33.75" x14ac:dyDescent="0.4">
      <c r="M6769" s="35" t="s">
        <v>13732</v>
      </c>
      <c r="N6769" s="35" t="s">
        <v>53758</v>
      </c>
      <c r="O6769" s="35" t="s">
        <v>13733</v>
      </c>
      <c r="P6769" s="35" t="s">
        <v>35962</v>
      </c>
      <c r="Q6769" s="35" t="s">
        <v>35963</v>
      </c>
      <c r="R6769" s="35" t="s">
        <v>29786</v>
      </c>
      <c r="S6769" s="35" t="s">
        <v>13734</v>
      </c>
      <c r="T6769" s="36" t="s">
        <v>114</v>
      </c>
      <c r="U6769" s="39" t="str">
        <f>_xlfn.CONCAT(Tabel4[[#This Row],[Personnr.]],"-",Tabel4[[#This Row],[Afdeling]],"-",Tabel4[[#This Row],[ASS_Status]])</f>
        <v>26502-2201-Tjenestefri med løn til pasning af syge børn og nærtstående</v>
      </c>
    </row>
    <row r="6770" spans="13:21" ht="33.75" x14ac:dyDescent="0.4">
      <c r="M6770" s="35" t="s">
        <v>13735</v>
      </c>
      <c r="N6770" s="35" t="s">
        <v>53759</v>
      </c>
      <c r="O6770" s="35" t="s">
        <v>13736</v>
      </c>
      <c r="P6770" s="35" t="s">
        <v>35964</v>
      </c>
      <c r="Q6770" s="35" t="s">
        <v>29721</v>
      </c>
      <c r="R6770" s="35" t="s">
        <v>29791</v>
      </c>
      <c r="S6770" s="35" t="s">
        <v>13737</v>
      </c>
      <c r="T6770" s="36" t="s">
        <v>553</v>
      </c>
      <c r="U6770" s="39" t="str">
        <f>_xlfn.CONCAT(Tabel4[[#This Row],[Personnr.]],"-",Tabel4[[#This Row],[Afdeling]],"-",Tabel4[[#This Row],[ASS_Status]])</f>
        <v>29157-3500-Aktiv ansættelse</v>
      </c>
    </row>
    <row r="6771" spans="13:21" x14ac:dyDescent="0.4">
      <c r="M6771" s="35" t="s">
        <v>13738</v>
      </c>
      <c r="N6771" s="35" t="s">
        <v>53760</v>
      </c>
      <c r="O6771" s="35" t="s">
        <v>13739</v>
      </c>
      <c r="P6771" s="35" t="s">
        <v>35965</v>
      </c>
      <c r="Q6771" s="35" t="s">
        <v>29721</v>
      </c>
      <c r="R6771" s="35" t="s">
        <v>29791</v>
      </c>
      <c r="S6771" s="35" t="s">
        <v>13740</v>
      </c>
      <c r="T6771" s="36" t="s">
        <v>8784</v>
      </c>
      <c r="U6771" s="39" t="str">
        <f>_xlfn.CONCAT(Tabel4[[#This Row],[Personnr.]],"-",Tabel4[[#This Row],[Afdeling]],"-",Tabel4[[#This Row],[ASS_Status]])</f>
        <v>18048-2741-Aktiv ansættelse</v>
      </c>
    </row>
    <row r="6772" spans="13:21" x14ac:dyDescent="0.4">
      <c r="M6772" s="35" t="s">
        <v>13741</v>
      </c>
      <c r="N6772" s="35" t="s">
        <v>53761</v>
      </c>
      <c r="O6772" s="35" t="s">
        <v>13742</v>
      </c>
      <c r="P6772" s="35" t="s">
        <v>35966</v>
      </c>
      <c r="Q6772" s="35" t="s">
        <v>29721</v>
      </c>
      <c r="R6772" s="35" t="s">
        <v>30256</v>
      </c>
      <c r="S6772" s="35" t="s">
        <v>13743</v>
      </c>
      <c r="T6772" s="36" t="s">
        <v>330</v>
      </c>
      <c r="U6772" s="39" t="str">
        <f>_xlfn.CONCAT(Tabel4[[#This Row],[Personnr.]],"-",Tabel4[[#This Row],[Afdeling]],"-",Tabel4[[#This Row],[ASS_Status]])</f>
        <v>779-2782-Aktiv ansættelse</v>
      </c>
    </row>
    <row r="6773" spans="13:21" x14ac:dyDescent="0.4">
      <c r="M6773" s="35" t="s">
        <v>13744</v>
      </c>
      <c r="N6773" s="35" t="s">
        <v>53762</v>
      </c>
      <c r="O6773" s="35" t="s">
        <v>13745</v>
      </c>
      <c r="P6773" s="35" t="s">
        <v>35967</v>
      </c>
      <c r="Q6773" s="35" t="s">
        <v>29721</v>
      </c>
      <c r="R6773" s="35" t="s">
        <v>29780</v>
      </c>
      <c r="S6773" s="35" t="s">
        <v>13746</v>
      </c>
      <c r="T6773" s="36" t="s">
        <v>148</v>
      </c>
      <c r="U6773" s="39" t="str">
        <f>_xlfn.CONCAT(Tabel4[[#This Row],[Personnr.]],"-",Tabel4[[#This Row],[Afdeling]],"-",Tabel4[[#This Row],[ASS_Status]])</f>
        <v>907-2280-Aktiv ansættelse</v>
      </c>
    </row>
    <row r="6774" spans="13:21" x14ac:dyDescent="0.4">
      <c r="M6774" s="35" t="s">
        <v>13747</v>
      </c>
      <c r="N6774" s="35" t="s">
        <v>53763</v>
      </c>
      <c r="O6774" s="35" t="s">
        <v>13748</v>
      </c>
      <c r="P6774" s="35" t="s">
        <v>35968</v>
      </c>
      <c r="Q6774" s="35" t="s">
        <v>29721</v>
      </c>
      <c r="R6774" s="35" t="s">
        <v>29780</v>
      </c>
      <c r="S6774" s="35" t="s">
        <v>13749</v>
      </c>
      <c r="T6774" s="36" t="s">
        <v>614</v>
      </c>
      <c r="U6774" s="39" t="str">
        <f>_xlfn.CONCAT(Tabel4[[#This Row],[Personnr.]],"-",Tabel4[[#This Row],[Afdeling]],"-",Tabel4[[#This Row],[ASS_Status]])</f>
        <v>15442-4610-Aktiv ansættelse</v>
      </c>
    </row>
    <row r="6775" spans="13:21" x14ac:dyDescent="0.4">
      <c r="M6775" s="35" t="s">
        <v>13750</v>
      </c>
      <c r="N6775" s="35" t="s">
        <v>53764</v>
      </c>
      <c r="O6775" s="35" t="s">
        <v>13751</v>
      </c>
      <c r="P6775" s="35" t="s">
        <v>35969</v>
      </c>
      <c r="Q6775" s="35" t="s">
        <v>29721</v>
      </c>
      <c r="R6775" s="35" t="s">
        <v>29722</v>
      </c>
      <c r="S6775" s="35" t="s">
        <v>13752</v>
      </c>
      <c r="T6775" s="36" t="s">
        <v>247</v>
      </c>
      <c r="U6775" s="39" t="str">
        <f>_xlfn.CONCAT(Tabel4[[#This Row],[Personnr.]],"-",Tabel4[[#This Row],[Afdeling]],"-",Tabel4[[#This Row],[ASS_Status]])</f>
        <v>30701-2521-Aktiv ansættelse</v>
      </c>
    </row>
    <row r="6776" spans="13:21" x14ac:dyDescent="0.4">
      <c r="M6776" s="35" t="s">
        <v>13753</v>
      </c>
      <c r="N6776" s="35" t="s">
        <v>53765</v>
      </c>
      <c r="O6776" s="35" t="s">
        <v>13754</v>
      </c>
      <c r="P6776" s="35" t="s">
        <v>35970</v>
      </c>
      <c r="Q6776" s="35" t="s">
        <v>29721</v>
      </c>
      <c r="R6776" s="35" t="s">
        <v>29719</v>
      </c>
      <c r="S6776" s="35" t="s">
        <v>13755</v>
      </c>
      <c r="T6776" s="36" t="s">
        <v>54</v>
      </c>
      <c r="U6776" s="39" t="str">
        <f>_xlfn.CONCAT(Tabel4[[#This Row],[Personnr.]],"-",Tabel4[[#This Row],[Afdeling]],"-",Tabel4[[#This Row],[ASS_Status]])</f>
        <v>15671-1035-Aktiv ansættelse</v>
      </c>
    </row>
    <row r="6777" spans="13:21" x14ac:dyDescent="0.4">
      <c r="M6777" s="35" t="s">
        <v>13756</v>
      </c>
      <c r="N6777" s="35" t="s">
        <v>53766</v>
      </c>
      <c r="O6777" s="35" t="s">
        <v>13757</v>
      </c>
      <c r="P6777" s="35" t="s">
        <v>35971</v>
      </c>
      <c r="Q6777" s="35" t="s">
        <v>29721</v>
      </c>
      <c r="R6777" s="35" t="s">
        <v>29748</v>
      </c>
      <c r="S6777" s="35" t="s">
        <v>13758</v>
      </c>
      <c r="T6777" s="36" t="s">
        <v>119</v>
      </c>
      <c r="U6777" s="39" t="str">
        <f>_xlfn.CONCAT(Tabel4[[#This Row],[Personnr.]],"-",Tabel4[[#This Row],[Afdeling]],"-",Tabel4[[#This Row],[ASS_Status]])</f>
        <v>30885-2221-Aktiv ansættelse</v>
      </c>
    </row>
    <row r="6778" spans="13:21" x14ac:dyDescent="0.4">
      <c r="M6778" s="35" t="s">
        <v>44925</v>
      </c>
      <c r="N6778" s="35" t="s">
        <v>53767</v>
      </c>
      <c r="O6778" s="35" t="s">
        <v>44926</v>
      </c>
      <c r="P6778" s="35" t="s">
        <v>43394</v>
      </c>
      <c r="Q6778" s="35" t="s">
        <v>29721</v>
      </c>
      <c r="R6778" s="35" t="s">
        <v>29731</v>
      </c>
      <c r="S6778" s="35" t="s">
        <v>43395</v>
      </c>
      <c r="T6778" s="36" t="s">
        <v>809</v>
      </c>
      <c r="U6778" s="39" t="str">
        <f>_xlfn.CONCAT(Tabel4[[#This Row],[Personnr.]],"-",Tabel4[[#This Row],[Afdeling]],"-",Tabel4[[#This Row],[ASS_Status]])</f>
        <v>36138-8284-Aktiv ansættelse</v>
      </c>
    </row>
    <row r="6779" spans="13:21" ht="33.75" x14ac:dyDescent="0.4">
      <c r="M6779" s="35" t="s">
        <v>44927</v>
      </c>
      <c r="N6779" s="35" t="s">
        <v>53768</v>
      </c>
      <c r="O6779" s="35" t="s">
        <v>44928</v>
      </c>
      <c r="P6779" s="35" t="s">
        <v>43396</v>
      </c>
      <c r="Q6779" s="35" t="s">
        <v>29721</v>
      </c>
      <c r="R6779" s="35" t="s">
        <v>37941</v>
      </c>
      <c r="S6779" s="35" t="s">
        <v>43397</v>
      </c>
      <c r="T6779" s="36" t="s">
        <v>341</v>
      </c>
      <c r="U6779" s="39" t="str">
        <f>_xlfn.CONCAT(Tabel4[[#This Row],[Personnr.]],"-",Tabel4[[#This Row],[Afdeling]],"-",Tabel4[[#This Row],[ASS_Status]])</f>
        <v>35585-2793-Aktiv ansættelse</v>
      </c>
    </row>
    <row r="6780" spans="13:21" x14ac:dyDescent="0.4">
      <c r="M6780" s="35" t="s">
        <v>13759</v>
      </c>
      <c r="N6780" s="35" t="s">
        <v>53769</v>
      </c>
      <c r="O6780" s="35" t="s">
        <v>13760</v>
      </c>
      <c r="P6780" s="35" t="s">
        <v>35972</v>
      </c>
      <c r="Q6780" s="35" t="s">
        <v>29718</v>
      </c>
      <c r="R6780" s="35" t="s">
        <v>29737</v>
      </c>
      <c r="S6780" s="35" t="s">
        <v>13761</v>
      </c>
      <c r="T6780" s="36" t="s">
        <v>143</v>
      </c>
      <c r="U6780" s="39" t="str">
        <f>_xlfn.CONCAT(Tabel4[[#This Row],[Personnr.]],"-",Tabel4[[#This Row],[Afdeling]],"-",Tabel4[[#This Row],[ASS_Status]])</f>
        <v>14116-2270-Inactive - Payroll Eligible</v>
      </c>
    </row>
    <row r="6781" spans="13:21" x14ac:dyDescent="0.4">
      <c r="M6781" s="35" t="s">
        <v>13762</v>
      </c>
      <c r="N6781" s="35" t="s">
        <v>53770</v>
      </c>
      <c r="O6781" s="35" t="s">
        <v>13763</v>
      </c>
      <c r="P6781" s="35" t="s">
        <v>35973</v>
      </c>
      <c r="Q6781" s="35" t="s">
        <v>29718</v>
      </c>
      <c r="R6781" s="35" t="s">
        <v>29786</v>
      </c>
      <c r="S6781" s="35" t="s">
        <v>13764</v>
      </c>
      <c r="T6781" s="36" t="s">
        <v>205</v>
      </c>
      <c r="U6781" s="39" t="str">
        <f>_xlfn.CONCAT(Tabel4[[#This Row],[Personnr.]],"-",Tabel4[[#This Row],[Afdeling]],"-",Tabel4[[#This Row],[ASS_Status]])</f>
        <v>10439-2435-Inactive - Payroll Eligible</v>
      </c>
    </row>
    <row r="6782" spans="13:21" x14ac:dyDescent="0.4">
      <c r="M6782" s="35" t="s">
        <v>13765</v>
      </c>
      <c r="N6782" s="35" t="s">
        <v>53771</v>
      </c>
      <c r="O6782" s="35" t="s">
        <v>13766</v>
      </c>
      <c r="P6782" s="35" t="s">
        <v>35974</v>
      </c>
      <c r="Q6782" s="35" t="s">
        <v>29718</v>
      </c>
      <c r="R6782" s="35"/>
      <c r="S6782" s="35" t="s">
        <v>13767</v>
      </c>
      <c r="T6782" s="36" t="s">
        <v>586</v>
      </c>
      <c r="U6782" s="39" t="str">
        <f>_xlfn.CONCAT(Tabel4[[#This Row],[Personnr.]],"-",Tabel4[[#This Row],[Afdeling]],"-",Tabel4[[#This Row],[ASS_Status]])</f>
        <v>26248-4200-Inactive - Payroll Eligible</v>
      </c>
    </row>
    <row r="6783" spans="13:21" x14ac:dyDescent="0.4">
      <c r="M6783" s="35" t="s">
        <v>13768</v>
      </c>
      <c r="N6783" s="35" t="s">
        <v>53772</v>
      </c>
      <c r="O6783" s="35" t="s">
        <v>13769</v>
      </c>
      <c r="P6783" s="35" t="s">
        <v>35975</v>
      </c>
      <c r="Q6783" s="35" t="s">
        <v>29718</v>
      </c>
      <c r="R6783" s="35" t="s">
        <v>29748</v>
      </c>
      <c r="S6783" s="35" t="s">
        <v>13770</v>
      </c>
      <c r="T6783" s="36" t="s">
        <v>126</v>
      </c>
      <c r="U6783" s="39" t="str">
        <f>_xlfn.CONCAT(Tabel4[[#This Row],[Personnr.]],"-",Tabel4[[#This Row],[Afdeling]],"-",Tabel4[[#This Row],[ASS_Status]])</f>
        <v>30327-2236-Inactive - Payroll Eligible</v>
      </c>
    </row>
    <row r="6784" spans="13:21" x14ac:dyDescent="0.4">
      <c r="M6784" s="35" t="s">
        <v>13771</v>
      </c>
      <c r="N6784" s="35" t="s">
        <v>53773</v>
      </c>
      <c r="O6784" s="35" t="s">
        <v>13772</v>
      </c>
      <c r="P6784" s="35" t="s">
        <v>35976</v>
      </c>
      <c r="Q6784" s="35" t="s">
        <v>29718</v>
      </c>
      <c r="R6784" s="35" t="s">
        <v>29737</v>
      </c>
      <c r="S6784" s="35" t="s">
        <v>13773</v>
      </c>
      <c r="T6784" s="36" t="s">
        <v>622</v>
      </c>
      <c r="U6784" s="39" t="str">
        <f>_xlfn.CONCAT(Tabel4[[#This Row],[Personnr.]],"-",Tabel4[[#This Row],[Afdeling]],"-",Tabel4[[#This Row],[ASS_Status]])</f>
        <v>20785-4635-Inactive - Payroll Eligible</v>
      </c>
    </row>
    <row r="6785" spans="13:21" x14ac:dyDescent="0.4">
      <c r="M6785" s="35" t="s">
        <v>13774</v>
      </c>
      <c r="N6785" s="35" t="s">
        <v>53774</v>
      </c>
      <c r="O6785" s="35" t="s">
        <v>13775</v>
      </c>
      <c r="P6785" s="35" t="s">
        <v>35977</v>
      </c>
      <c r="Q6785" s="35" t="s">
        <v>29718</v>
      </c>
      <c r="R6785" s="35" t="s">
        <v>29745</v>
      </c>
      <c r="S6785" s="35" t="s">
        <v>13776</v>
      </c>
      <c r="T6785" s="36" t="s">
        <v>725</v>
      </c>
      <c r="U6785" s="39" t="str">
        <f>_xlfn.CONCAT(Tabel4[[#This Row],[Personnr.]],"-",Tabel4[[#This Row],[Afdeling]],"-",Tabel4[[#This Row],[ASS_Status]])</f>
        <v>31038-6265-Inactive - Payroll Eligible</v>
      </c>
    </row>
    <row r="6786" spans="13:21" x14ac:dyDescent="0.4">
      <c r="M6786" s="35" t="s">
        <v>13777</v>
      </c>
      <c r="N6786" s="35" t="s">
        <v>53775</v>
      </c>
      <c r="O6786" s="35" t="s">
        <v>13778</v>
      </c>
      <c r="P6786" s="35" t="s">
        <v>35978</v>
      </c>
      <c r="Q6786" s="35" t="s">
        <v>29721</v>
      </c>
      <c r="R6786" s="35" t="s">
        <v>29748</v>
      </c>
      <c r="S6786" s="35" t="s">
        <v>13779</v>
      </c>
      <c r="T6786" s="36" t="s">
        <v>32</v>
      </c>
      <c r="U6786" s="39" t="str">
        <f>_xlfn.CONCAT(Tabel4[[#This Row],[Personnr.]],"-",Tabel4[[#This Row],[Afdeling]],"-",Tabel4[[#This Row],[ASS_Status]])</f>
        <v>32186-0117-Aktiv ansættelse</v>
      </c>
    </row>
    <row r="6787" spans="13:21" ht="33.75" x14ac:dyDescent="0.4">
      <c r="M6787" s="35" t="s">
        <v>13780</v>
      </c>
      <c r="N6787" s="35" t="s">
        <v>53776</v>
      </c>
      <c r="O6787" s="35" t="s">
        <v>13781</v>
      </c>
      <c r="P6787" s="35" t="s">
        <v>35979</v>
      </c>
      <c r="Q6787" s="35" t="s">
        <v>29721</v>
      </c>
      <c r="R6787" s="35" t="s">
        <v>29748</v>
      </c>
      <c r="S6787" s="35" t="s">
        <v>13782</v>
      </c>
      <c r="T6787" s="36" t="s">
        <v>45663</v>
      </c>
      <c r="U6787" s="39" t="str">
        <f>_xlfn.CONCAT(Tabel4[[#This Row],[Personnr.]],"-",Tabel4[[#This Row],[Afdeling]],"-",Tabel4[[#This Row],[ASS_Status]])</f>
        <v>32317-2912-Aktiv ansættelse</v>
      </c>
    </row>
    <row r="6788" spans="13:21" ht="33.75" x14ac:dyDescent="0.4">
      <c r="M6788" s="35" t="s">
        <v>53777</v>
      </c>
      <c r="N6788" s="35" t="s">
        <v>53778</v>
      </c>
      <c r="O6788" s="35" t="s">
        <v>53779</v>
      </c>
      <c r="P6788" s="35" t="s">
        <v>53780</v>
      </c>
      <c r="Q6788" s="35" t="s">
        <v>29721</v>
      </c>
      <c r="R6788" s="35" t="s">
        <v>29748</v>
      </c>
      <c r="S6788" s="35" t="s">
        <v>53781</v>
      </c>
      <c r="T6788" s="36" t="s">
        <v>24805</v>
      </c>
      <c r="U6788" s="39" t="str">
        <f>_xlfn.CONCAT(Tabel4[[#This Row],[Personnr.]],"-",Tabel4[[#This Row],[Afdeling]],"-",Tabel4[[#This Row],[ASS_Status]])</f>
        <v>37565-1223-Aktiv ansættelse</v>
      </c>
    </row>
    <row r="6789" spans="13:21" x14ac:dyDescent="0.4">
      <c r="M6789" s="35" t="s">
        <v>13783</v>
      </c>
      <c r="N6789" s="35" t="s">
        <v>53782</v>
      </c>
      <c r="O6789" s="35" t="s">
        <v>13784</v>
      </c>
      <c r="P6789" s="35" t="s">
        <v>35980</v>
      </c>
      <c r="Q6789" s="35" t="s">
        <v>29718</v>
      </c>
      <c r="R6789" s="35" t="s">
        <v>29956</v>
      </c>
      <c r="S6789" s="35" t="s">
        <v>13785</v>
      </c>
      <c r="T6789" s="36" t="s">
        <v>634</v>
      </c>
      <c r="U6789" s="39" t="str">
        <f>_xlfn.CONCAT(Tabel4[[#This Row],[Personnr.]],"-",Tabel4[[#This Row],[Afdeling]],"-",Tabel4[[#This Row],[ASS_Status]])</f>
        <v>29540-4715-Inactive - Payroll Eligible</v>
      </c>
    </row>
    <row r="6790" spans="13:21" ht="33.75" x14ac:dyDescent="0.4">
      <c r="M6790" s="35" t="s">
        <v>44929</v>
      </c>
      <c r="N6790" s="35" t="s">
        <v>53783</v>
      </c>
      <c r="O6790" s="35" t="s">
        <v>44930</v>
      </c>
      <c r="P6790" s="35" t="s">
        <v>43398</v>
      </c>
      <c r="Q6790" s="35" t="s">
        <v>29718</v>
      </c>
      <c r="R6790" s="35" t="s">
        <v>29745</v>
      </c>
      <c r="S6790" s="35" t="s">
        <v>43399</v>
      </c>
      <c r="T6790" s="36" t="s">
        <v>39</v>
      </c>
      <c r="U6790" s="39" t="str">
        <f>_xlfn.CONCAT(Tabel4[[#This Row],[Personnr.]],"-",Tabel4[[#This Row],[Afdeling]],"-",Tabel4[[#This Row],[ASS_Status]])</f>
        <v>35845-0132-Inactive - Payroll Eligible</v>
      </c>
    </row>
    <row r="6791" spans="13:21" x14ac:dyDescent="0.4">
      <c r="M6791" s="35" t="s">
        <v>53784</v>
      </c>
      <c r="N6791" s="35" t="s">
        <v>53785</v>
      </c>
      <c r="O6791" s="35" t="s">
        <v>53786</v>
      </c>
      <c r="P6791" s="35" t="s">
        <v>53787</v>
      </c>
      <c r="Q6791" s="35" t="s">
        <v>29721</v>
      </c>
      <c r="R6791" s="35" t="s">
        <v>29748</v>
      </c>
      <c r="S6791" s="35" t="s">
        <v>53788</v>
      </c>
      <c r="T6791" s="36" t="s">
        <v>585</v>
      </c>
      <c r="U6791" s="39" t="str">
        <f>_xlfn.CONCAT(Tabel4[[#This Row],[Personnr.]],"-",Tabel4[[#This Row],[Afdeling]],"-",Tabel4[[#This Row],[ASS_Status]])</f>
        <v>37527-4192-Aktiv ansættelse</v>
      </c>
    </row>
    <row r="6792" spans="13:21" x14ac:dyDescent="0.4">
      <c r="M6792" s="35" t="s">
        <v>13786</v>
      </c>
      <c r="N6792" s="35" t="s">
        <v>53789</v>
      </c>
      <c r="O6792" s="35" t="s">
        <v>13787</v>
      </c>
      <c r="P6792" s="35" t="s">
        <v>35981</v>
      </c>
      <c r="Q6792" s="35" t="s">
        <v>29721</v>
      </c>
      <c r="R6792" s="35" t="s">
        <v>29729</v>
      </c>
      <c r="S6792" s="35" t="s">
        <v>13788</v>
      </c>
      <c r="T6792" s="36" t="s">
        <v>599</v>
      </c>
      <c r="U6792" s="39" t="str">
        <f>_xlfn.CONCAT(Tabel4[[#This Row],[Personnr.]],"-",Tabel4[[#This Row],[Afdeling]],"-",Tabel4[[#This Row],[ASS_Status]])</f>
        <v>2034-4261-Aktiv ansættelse</v>
      </c>
    </row>
    <row r="6793" spans="13:21" x14ac:dyDescent="0.4">
      <c r="M6793" s="35" t="s">
        <v>13789</v>
      </c>
      <c r="N6793" s="35" t="s">
        <v>53790</v>
      </c>
      <c r="O6793" s="35" t="s">
        <v>13790</v>
      </c>
      <c r="P6793" s="35" t="s">
        <v>35982</v>
      </c>
      <c r="Q6793" s="35" t="s">
        <v>29721</v>
      </c>
      <c r="R6793" s="35" t="s">
        <v>31837</v>
      </c>
      <c r="S6793" s="35" t="s">
        <v>13791</v>
      </c>
      <c r="T6793" s="36" t="s">
        <v>799</v>
      </c>
      <c r="U6793" s="39" t="str">
        <f>_xlfn.CONCAT(Tabel4[[#This Row],[Personnr.]],"-",Tabel4[[#This Row],[Afdeling]],"-",Tabel4[[#This Row],[ASS_Status]])</f>
        <v>12321-8218-Aktiv ansættelse</v>
      </c>
    </row>
    <row r="6794" spans="13:21" x14ac:dyDescent="0.4">
      <c r="M6794" s="35" t="s">
        <v>13792</v>
      </c>
      <c r="N6794" s="35" t="s">
        <v>53791</v>
      </c>
      <c r="O6794" s="35" t="s">
        <v>13793</v>
      </c>
      <c r="P6794" s="35" t="s">
        <v>35983</v>
      </c>
      <c r="Q6794" s="35" t="s">
        <v>29721</v>
      </c>
      <c r="R6794" s="35" t="s">
        <v>30256</v>
      </c>
      <c r="S6794" s="35" t="s">
        <v>13794</v>
      </c>
      <c r="T6794" s="36" t="s">
        <v>694</v>
      </c>
      <c r="U6794" s="39" t="str">
        <f>_xlfn.CONCAT(Tabel4[[#This Row],[Personnr.]],"-",Tabel4[[#This Row],[Afdeling]],"-",Tabel4[[#This Row],[ASS_Status]])</f>
        <v>31095-5624-Aktiv ansættelse</v>
      </c>
    </row>
    <row r="6795" spans="13:21" x14ac:dyDescent="0.4">
      <c r="M6795" s="35" t="s">
        <v>13795</v>
      </c>
      <c r="N6795" s="35" t="s">
        <v>53792</v>
      </c>
      <c r="O6795" s="35" t="s">
        <v>13796</v>
      </c>
      <c r="P6795" s="35" t="s">
        <v>35984</v>
      </c>
      <c r="Q6795" s="35" t="s">
        <v>29718</v>
      </c>
      <c r="R6795" s="35" t="s">
        <v>29780</v>
      </c>
      <c r="S6795" s="35" t="s">
        <v>13797</v>
      </c>
      <c r="T6795" s="36" t="s">
        <v>263</v>
      </c>
      <c r="U6795" s="39" t="str">
        <f>_xlfn.CONCAT(Tabel4[[#This Row],[Personnr.]],"-",Tabel4[[#This Row],[Afdeling]],"-",Tabel4[[#This Row],[ASS_Status]])</f>
        <v>34045-2610-Inactive - Payroll Eligible</v>
      </c>
    </row>
    <row r="6796" spans="13:21" x14ac:dyDescent="0.4">
      <c r="M6796" s="35" t="s">
        <v>13798</v>
      </c>
      <c r="N6796" s="35" t="s">
        <v>53793</v>
      </c>
      <c r="O6796" s="35" t="s">
        <v>13799</v>
      </c>
      <c r="P6796" s="35" t="s">
        <v>35985</v>
      </c>
      <c r="Q6796" s="35" t="s">
        <v>29718</v>
      </c>
      <c r="R6796" s="35" t="s">
        <v>29726</v>
      </c>
      <c r="S6796" s="35" t="s">
        <v>13800</v>
      </c>
      <c r="T6796" s="36" t="s">
        <v>413</v>
      </c>
      <c r="U6796" s="39" t="str">
        <f>_xlfn.CONCAT(Tabel4[[#This Row],[Personnr.]],"-",Tabel4[[#This Row],[Afdeling]],"-",Tabel4[[#This Row],[ASS_Status]])</f>
        <v>26917-3020-Inactive - Payroll Eligible</v>
      </c>
    </row>
    <row r="6797" spans="13:21" x14ac:dyDescent="0.4">
      <c r="M6797" s="35" t="s">
        <v>13801</v>
      </c>
      <c r="N6797" s="35" t="s">
        <v>53794</v>
      </c>
      <c r="O6797" s="35" t="s">
        <v>13802</v>
      </c>
      <c r="P6797" s="35" t="s">
        <v>35986</v>
      </c>
      <c r="Q6797" s="35" t="s">
        <v>29718</v>
      </c>
      <c r="R6797" s="35" t="s">
        <v>29786</v>
      </c>
      <c r="S6797" s="35" t="s">
        <v>13803</v>
      </c>
      <c r="T6797" s="36" t="s">
        <v>660</v>
      </c>
      <c r="U6797" s="39" t="str">
        <f>_xlfn.CONCAT(Tabel4[[#This Row],[Personnr.]],"-",Tabel4[[#This Row],[Afdeling]],"-",Tabel4[[#This Row],[ASS_Status]])</f>
        <v>15914-4825-Inactive - Payroll Eligible</v>
      </c>
    </row>
    <row r="6798" spans="13:21" x14ac:dyDescent="0.4">
      <c r="M6798" s="35" t="s">
        <v>13804</v>
      </c>
      <c r="N6798" s="35" t="s">
        <v>53795</v>
      </c>
      <c r="O6798" s="35" t="s">
        <v>13805</v>
      </c>
      <c r="P6798" s="35" t="s">
        <v>35987</v>
      </c>
      <c r="Q6798" s="35" t="s">
        <v>29721</v>
      </c>
      <c r="R6798" s="35" t="s">
        <v>29722</v>
      </c>
      <c r="S6798" s="35" t="s">
        <v>13806</v>
      </c>
      <c r="T6798" s="36" t="s">
        <v>74</v>
      </c>
      <c r="U6798" s="39" t="str">
        <f>_xlfn.CONCAT(Tabel4[[#This Row],[Personnr.]],"-",Tabel4[[#This Row],[Afdeling]],"-",Tabel4[[#This Row],[ASS_Status]])</f>
        <v>15688-1085-Aktiv ansættelse</v>
      </c>
    </row>
    <row r="6799" spans="13:21" x14ac:dyDescent="0.4">
      <c r="M6799" s="35" t="s">
        <v>13807</v>
      </c>
      <c r="N6799" s="35" t="s">
        <v>53796</v>
      </c>
      <c r="O6799" s="35" t="s">
        <v>13808</v>
      </c>
      <c r="P6799" s="35" t="s">
        <v>35988</v>
      </c>
      <c r="Q6799" s="35" t="s">
        <v>29721</v>
      </c>
      <c r="R6799" s="35" t="s">
        <v>29724</v>
      </c>
      <c r="S6799" s="35" t="s">
        <v>13809</v>
      </c>
      <c r="T6799" s="36" t="s">
        <v>430</v>
      </c>
      <c r="U6799" s="39" t="str">
        <f>_xlfn.CONCAT(Tabel4[[#This Row],[Personnr.]],"-",Tabel4[[#This Row],[Afdeling]],"-",Tabel4[[#This Row],[ASS_Status]])</f>
        <v>4197-3060-Aktiv ansættelse</v>
      </c>
    </row>
    <row r="6800" spans="13:21" x14ac:dyDescent="0.4">
      <c r="M6800" s="35" t="s">
        <v>13810</v>
      </c>
      <c r="N6800" s="35" t="s">
        <v>53797</v>
      </c>
      <c r="O6800" s="35" t="s">
        <v>13811</v>
      </c>
      <c r="P6800" s="35" t="s">
        <v>35989</v>
      </c>
      <c r="Q6800" s="35" t="s">
        <v>29721</v>
      </c>
      <c r="R6800" s="35" t="s">
        <v>29791</v>
      </c>
      <c r="S6800" s="35" t="s">
        <v>13812</v>
      </c>
      <c r="T6800" s="36" t="s">
        <v>29712</v>
      </c>
      <c r="U6800" s="39" t="str">
        <f>_xlfn.CONCAT(Tabel4[[#This Row],[Personnr.]],"-",Tabel4[[#This Row],[Afdeling]],"-",Tabel4[[#This Row],[ASS_Status]])</f>
        <v>28755-7640-Aktiv ansættelse</v>
      </c>
    </row>
    <row r="6801" spans="13:21" x14ac:dyDescent="0.4">
      <c r="M6801" s="35" t="s">
        <v>13813</v>
      </c>
      <c r="N6801" s="35" t="s">
        <v>53798</v>
      </c>
      <c r="O6801" s="35" t="s">
        <v>13814</v>
      </c>
      <c r="P6801" s="35" t="s">
        <v>35990</v>
      </c>
      <c r="Q6801" s="35" t="s">
        <v>29721</v>
      </c>
      <c r="R6801" s="35" t="s">
        <v>29737</v>
      </c>
      <c r="S6801" s="35" t="s">
        <v>13815</v>
      </c>
      <c r="T6801" s="36" t="s">
        <v>137</v>
      </c>
      <c r="U6801" s="39" t="str">
        <f>_xlfn.CONCAT(Tabel4[[#This Row],[Personnr.]],"-",Tabel4[[#This Row],[Afdeling]],"-",Tabel4[[#This Row],[ASS_Status]])</f>
        <v>32861-2252-Aktiv ansættelse</v>
      </c>
    </row>
    <row r="6802" spans="13:21" x14ac:dyDescent="0.4">
      <c r="M6802" s="35" t="s">
        <v>13816</v>
      </c>
      <c r="N6802" s="35" t="s">
        <v>53799</v>
      </c>
      <c r="O6802" s="35" t="s">
        <v>13817</v>
      </c>
      <c r="P6802" s="35" t="s">
        <v>35991</v>
      </c>
      <c r="Q6802" s="35" t="s">
        <v>31095</v>
      </c>
      <c r="R6802" s="35" t="s">
        <v>29719</v>
      </c>
      <c r="S6802" s="35" t="s">
        <v>13818</v>
      </c>
      <c r="T6802" s="36" t="s">
        <v>626</v>
      </c>
      <c r="U6802" s="39" t="str">
        <f>_xlfn.CONCAT(Tabel4[[#This Row],[Personnr.]],"-",Tabel4[[#This Row],[Afdeling]],"-",Tabel4[[#This Row],[ASS_Status]])</f>
        <v>6671-4650-Barsel u. løn m. pension (90)</v>
      </c>
    </row>
    <row r="6803" spans="13:21" x14ac:dyDescent="0.4">
      <c r="M6803" s="35" t="s">
        <v>13819</v>
      </c>
      <c r="N6803" s="35" t="s">
        <v>53800</v>
      </c>
      <c r="O6803" s="35" t="s">
        <v>13820</v>
      </c>
      <c r="P6803" s="35" t="s">
        <v>35992</v>
      </c>
      <c r="Q6803" s="35" t="s">
        <v>29721</v>
      </c>
      <c r="R6803" s="35" t="s">
        <v>30408</v>
      </c>
      <c r="S6803" s="35" t="s">
        <v>13821</v>
      </c>
      <c r="T6803" s="36" t="s">
        <v>308</v>
      </c>
      <c r="U6803" s="39" t="str">
        <f>_xlfn.CONCAT(Tabel4[[#This Row],[Personnr.]],"-",Tabel4[[#This Row],[Afdeling]],"-",Tabel4[[#This Row],[ASS_Status]])</f>
        <v>33479-2751-Aktiv ansættelse</v>
      </c>
    </row>
    <row r="6804" spans="13:21" x14ac:dyDescent="0.4">
      <c r="M6804" s="35" t="s">
        <v>13822</v>
      </c>
      <c r="N6804" s="35" t="s">
        <v>53801</v>
      </c>
      <c r="O6804" s="35" t="s">
        <v>13823</v>
      </c>
      <c r="P6804" s="35" t="s">
        <v>35993</v>
      </c>
      <c r="Q6804" s="35" t="s">
        <v>29718</v>
      </c>
      <c r="R6804" s="35" t="s">
        <v>29737</v>
      </c>
      <c r="S6804" s="35" t="s">
        <v>13824</v>
      </c>
      <c r="T6804" s="36" t="s">
        <v>622</v>
      </c>
      <c r="U6804" s="39" t="str">
        <f>_xlfn.CONCAT(Tabel4[[#This Row],[Personnr.]],"-",Tabel4[[#This Row],[Afdeling]],"-",Tabel4[[#This Row],[ASS_Status]])</f>
        <v>32436-4635-Inactive - Payroll Eligible</v>
      </c>
    </row>
    <row r="6805" spans="13:21" ht="33.75" x14ac:dyDescent="0.4">
      <c r="M6805" s="35" t="s">
        <v>13825</v>
      </c>
      <c r="N6805" s="35" t="s">
        <v>53802</v>
      </c>
      <c r="O6805" s="35" t="s">
        <v>13826</v>
      </c>
      <c r="P6805" s="35" t="s">
        <v>35994</v>
      </c>
      <c r="Q6805" s="35" t="s">
        <v>29721</v>
      </c>
      <c r="R6805" s="35" t="s">
        <v>29737</v>
      </c>
      <c r="S6805" s="35" t="s">
        <v>13827</v>
      </c>
      <c r="T6805" s="36" t="s">
        <v>243</v>
      </c>
      <c r="U6805" s="39" t="str">
        <f>_xlfn.CONCAT(Tabel4[[#This Row],[Personnr.]],"-",Tabel4[[#This Row],[Afdeling]],"-",Tabel4[[#This Row],[ASS_Status]])</f>
        <v>25916-2512-Aktiv ansættelse</v>
      </c>
    </row>
    <row r="6806" spans="13:21" ht="33.75" x14ac:dyDescent="0.4">
      <c r="M6806" s="35" t="s">
        <v>13828</v>
      </c>
      <c r="N6806" s="35" t="s">
        <v>53803</v>
      </c>
      <c r="O6806" s="35" t="s">
        <v>13829</v>
      </c>
      <c r="P6806" s="35" t="s">
        <v>35995</v>
      </c>
      <c r="Q6806" s="35" t="s">
        <v>29721</v>
      </c>
      <c r="R6806" s="35" t="s">
        <v>30287</v>
      </c>
      <c r="S6806" s="35" t="s">
        <v>13830</v>
      </c>
      <c r="T6806" s="36" t="s">
        <v>577</v>
      </c>
      <c r="U6806" s="39" t="str">
        <f>_xlfn.CONCAT(Tabel4[[#This Row],[Personnr.]],"-",Tabel4[[#This Row],[Afdeling]],"-",Tabel4[[#This Row],[ASS_Status]])</f>
        <v>33089-4110-Aktiv ansættelse</v>
      </c>
    </row>
    <row r="6807" spans="13:21" x14ac:dyDescent="0.4">
      <c r="M6807" s="35" t="s">
        <v>53804</v>
      </c>
      <c r="N6807" s="35" t="s">
        <v>53805</v>
      </c>
      <c r="O6807" s="35" t="s">
        <v>53806</v>
      </c>
      <c r="P6807" s="35" t="s">
        <v>53807</v>
      </c>
      <c r="Q6807" s="35" t="s">
        <v>29721</v>
      </c>
      <c r="R6807" s="35" t="s">
        <v>29748</v>
      </c>
      <c r="S6807" s="35" t="s">
        <v>53808</v>
      </c>
      <c r="T6807" s="36" t="s">
        <v>297</v>
      </c>
      <c r="U6807" s="39" t="str">
        <f>_xlfn.CONCAT(Tabel4[[#This Row],[Personnr.]],"-",Tabel4[[#This Row],[Afdeling]],"-",Tabel4[[#This Row],[ASS_Status]])</f>
        <v>36570-2729-Aktiv ansættelse</v>
      </c>
    </row>
    <row r="6808" spans="13:21" x14ac:dyDescent="0.4">
      <c r="M6808" s="35" t="s">
        <v>13831</v>
      </c>
      <c r="N6808" s="35" t="s">
        <v>53809</v>
      </c>
      <c r="O6808" s="35" t="s">
        <v>13832</v>
      </c>
      <c r="P6808" s="35" t="s">
        <v>35996</v>
      </c>
      <c r="Q6808" s="35" t="s">
        <v>29718</v>
      </c>
      <c r="R6808" s="35" t="s">
        <v>29748</v>
      </c>
      <c r="S6808" s="35" t="s">
        <v>13833</v>
      </c>
      <c r="T6808" s="36" t="s">
        <v>137</v>
      </c>
      <c r="U6808" s="39" t="str">
        <f>_xlfn.CONCAT(Tabel4[[#This Row],[Personnr.]],"-",Tabel4[[#This Row],[Afdeling]],"-",Tabel4[[#This Row],[ASS_Status]])</f>
        <v>28972-2252-Inactive - Payroll Eligible</v>
      </c>
    </row>
    <row r="6809" spans="13:21" x14ac:dyDescent="0.4">
      <c r="M6809" s="35" t="s">
        <v>13834</v>
      </c>
      <c r="N6809" s="35" t="s">
        <v>53810</v>
      </c>
      <c r="O6809" s="35" t="s">
        <v>13835</v>
      </c>
      <c r="P6809" s="35" t="s">
        <v>35997</v>
      </c>
      <c r="Q6809" s="35" t="s">
        <v>29718</v>
      </c>
      <c r="R6809" s="35" t="s">
        <v>29748</v>
      </c>
      <c r="S6809" s="35" t="s">
        <v>13836</v>
      </c>
      <c r="T6809" s="36" t="s">
        <v>538</v>
      </c>
      <c r="U6809" s="39" t="str">
        <f>_xlfn.CONCAT(Tabel4[[#This Row],[Personnr.]],"-",Tabel4[[#This Row],[Afdeling]],"-",Tabel4[[#This Row],[ASS_Status]])</f>
        <v>29310-3425-Inactive - Payroll Eligible</v>
      </c>
    </row>
    <row r="6810" spans="13:21" x14ac:dyDescent="0.4">
      <c r="M6810" s="35" t="s">
        <v>13837</v>
      </c>
      <c r="N6810" s="35" t="s">
        <v>53811</v>
      </c>
      <c r="O6810" s="35" t="s">
        <v>13838</v>
      </c>
      <c r="P6810" s="35" t="s">
        <v>35998</v>
      </c>
      <c r="Q6810" s="35" t="s">
        <v>29721</v>
      </c>
      <c r="R6810" s="35" t="s">
        <v>42545</v>
      </c>
      <c r="S6810" s="35" t="s">
        <v>53812</v>
      </c>
      <c r="T6810" s="36" t="s">
        <v>184</v>
      </c>
      <c r="U6810" s="39" t="str">
        <f>_xlfn.CONCAT(Tabel4[[#This Row],[Personnr.]],"-",Tabel4[[#This Row],[Afdeling]],"-",Tabel4[[#This Row],[ASS_Status]])</f>
        <v>26222-2385-Aktiv ansættelse</v>
      </c>
    </row>
    <row r="6811" spans="13:21" x14ac:dyDescent="0.4">
      <c r="M6811" s="35" t="s">
        <v>13839</v>
      </c>
      <c r="N6811" s="35" t="s">
        <v>53813</v>
      </c>
      <c r="O6811" s="35" t="s">
        <v>13840</v>
      </c>
      <c r="P6811" s="35" t="s">
        <v>35999</v>
      </c>
      <c r="Q6811" s="35" t="s">
        <v>29718</v>
      </c>
      <c r="R6811" s="35" t="s">
        <v>29748</v>
      </c>
      <c r="S6811" s="35" t="s">
        <v>13841</v>
      </c>
      <c r="T6811" s="36" t="s">
        <v>543</v>
      </c>
      <c r="U6811" s="39" t="str">
        <f>_xlfn.CONCAT(Tabel4[[#This Row],[Personnr.]],"-",Tabel4[[#This Row],[Afdeling]],"-",Tabel4[[#This Row],[ASS_Status]])</f>
        <v>16587-3436-Inactive - Payroll Eligible</v>
      </c>
    </row>
    <row r="6812" spans="13:21" x14ac:dyDescent="0.4">
      <c r="M6812" s="35" t="s">
        <v>13842</v>
      </c>
      <c r="N6812" s="35" t="s">
        <v>53814</v>
      </c>
      <c r="O6812" s="35" t="s">
        <v>13843</v>
      </c>
      <c r="P6812" s="35" t="s">
        <v>36000</v>
      </c>
      <c r="Q6812" s="35" t="s">
        <v>29718</v>
      </c>
      <c r="R6812" s="35" t="s">
        <v>29761</v>
      </c>
      <c r="S6812" s="35" t="s">
        <v>13844</v>
      </c>
      <c r="T6812" s="36" t="s">
        <v>584</v>
      </c>
      <c r="U6812" s="39" t="str">
        <f>_xlfn.CONCAT(Tabel4[[#This Row],[Personnr.]],"-",Tabel4[[#This Row],[Afdeling]],"-",Tabel4[[#This Row],[ASS_Status]])</f>
        <v>28828-4185-Inactive - Payroll Eligible</v>
      </c>
    </row>
    <row r="6813" spans="13:21" x14ac:dyDescent="0.4">
      <c r="M6813" s="35" t="s">
        <v>13842</v>
      </c>
      <c r="N6813" s="35"/>
      <c r="O6813" s="35"/>
      <c r="P6813" s="35" t="s">
        <v>53815</v>
      </c>
      <c r="Q6813" s="35" t="s">
        <v>29718</v>
      </c>
      <c r="R6813" s="35" t="s">
        <v>29737</v>
      </c>
      <c r="S6813" s="35" t="s">
        <v>13844</v>
      </c>
      <c r="T6813" s="36" t="s">
        <v>584</v>
      </c>
      <c r="U6813" s="39" t="str">
        <f>_xlfn.CONCAT(Tabel4[[#This Row],[Personnr.]],"-",Tabel4[[#This Row],[Afdeling]],"-",Tabel4[[#This Row],[ASS_Status]])</f>
        <v>-4185-Inactive - Payroll Eligible</v>
      </c>
    </row>
    <row r="6814" spans="13:21" ht="33.75" x14ac:dyDescent="0.4">
      <c r="M6814" s="35" t="s">
        <v>13845</v>
      </c>
      <c r="N6814" s="35" t="s">
        <v>53816</v>
      </c>
      <c r="O6814" s="35" t="s">
        <v>13846</v>
      </c>
      <c r="P6814" s="35" t="s">
        <v>36001</v>
      </c>
      <c r="Q6814" s="35" t="s">
        <v>29718</v>
      </c>
      <c r="R6814" s="35" t="s">
        <v>29754</v>
      </c>
      <c r="S6814" s="35" t="s">
        <v>13847</v>
      </c>
      <c r="T6814" s="36" t="s">
        <v>611</v>
      </c>
      <c r="U6814" s="39" t="str">
        <f>_xlfn.CONCAT(Tabel4[[#This Row],[Personnr.]],"-",Tabel4[[#This Row],[Afdeling]],"-",Tabel4[[#This Row],[ASS_Status]])</f>
        <v>32746-4291-Inactive - Payroll Eligible</v>
      </c>
    </row>
    <row r="6815" spans="13:21" x14ac:dyDescent="0.4">
      <c r="M6815" s="35" t="s">
        <v>13848</v>
      </c>
      <c r="N6815" s="35" t="s">
        <v>53817</v>
      </c>
      <c r="O6815" s="35" t="s">
        <v>13849</v>
      </c>
      <c r="P6815" s="35" t="s">
        <v>36002</v>
      </c>
      <c r="Q6815" s="35" t="s">
        <v>29718</v>
      </c>
      <c r="R6815" s="35" t="s">
        <v>29748</v>
      </c>
      <c r="S6815" s="35" t="s">
        <v>13850</v>
      </c>
      <c r="T6815" s="36" t="s">
        <v>583</v>
      </c>
      <c r="U6815" s="39" t="str">
        <f>_xlfn.CONCAT(Tabel4[[#This Row],[Personnr.]],"-",Tabel4[[#This Row],[Afdeling]],"-",Tabel4[[#This Row],[ASS_Status]])</f>
        <v>11557-4160-Inactive - Payroll Eligible</v>
      </c>
    </row>
    <row r="6816" spans="13:21" x14ac:dyDescent="0.4">
      <c r="M6816" s="35" t="s">
        <v>13851</v>
      </c>
      <c r="N6816" s="35" t="s">
        <v>53818</v>
      </c>
      <c r="O6816" s="35" t="s">
        <v>13852</v>
      </c>
      <c r="P6816" s="35" t="s">
        <v>36003</v>
      </c>
      <c r="Q6816" s="35" t="s">
        <v>29718</v>
      </c>
      <c r="R6816" s="35" t="s">
        <v>29719</v>
      </c>
      <c r="S6816" s="35" t="s">
        <v>13853</v>
      </c>
      <c r="T6816" s="36" t="s">
        <v>744</v>
      </c>
      <c r="U6816" s="39" t="str">
        <f>_xlfn.CONCAT(Tabel4[[#This Row],[Personnr.]],"-",Tabel4[[#This Row],[Afdeling]],"-",Tabel4[[#This Row],[ASS_Status]])</f>
        <v>33754-7100-Inactive - Payroll Eligible</v>
      </c>
    </row>
    <row r="6817" spans="13:21" ht="33.75" x14ac:dyDescent="0.4">
      <c r="M6817" s="35" t="s">
        <v>13854</v>
      </c>
      <c r="N6817" s="35" t="s">
        <v>53819</v>
      </c>
      <c r="O6817" s="35" t="s">
        <v>13855</v>
      </c>
      <c r="P6817" s="35" t="s">
        <v>36004</v>
      </c>
      <c r="Q6817" s="35" t="s">
        <v>29718</v>
      </c>
      <c r="R6817" s="35" t="s">
        <v>29761</v>
      </c>
      <c r="S6817" s="35" t="s">
        <v>13856</v>
      </c>
      <c r="T6817" s="36" t="s">
        <v>413</v>
      </c>
      <c r="U6817" s="39" t="str">
        <f>_xlfn.CONCAT(Tabel4[[#This Row],[Personnr.]],"-",Tabel4[[#This Row],[Afdeling]],"-",Tabel4[[#This Row],[ASS_Status]])</f>
        <v>31390-3020-Inactive - Payroll Eligible</v>
      </c>
    </row>
    <row r="6818" spans="13:21" ht="33.75" x14ac:dyDescent="0.4">
      <c r="M6818" s="35" t="s">
        <v>13854</v>
      </c>
      <c r="N6818" s="35"/>
      <c r="O6818" s="35"/>
      <c r="P6818" s="35" t="s">
        <v>43400</v>
      </c>
      <c r="Q6818" s="35" t="s">
        <v>29721</v>
      </c>
      <c r="R6818" s="35" t="s">
        <v>30927</v>
      </c>
      <c r="S6818" s="35" t="s">
        <v>13856</v>
      </c>
      <c r="T6818" s="36" t="s">
        <v>413</v>
      </c>
      <c r="U6818" s="39" t="str">
        <f>_xlfn.CONCAT(Tabel4[[#This Row],[Personnr.]],"-",Tabel4[[#This Row],[Afdeling]],"-",Tabel4[[#This Row],[ASS_Status]])</f>
        <v>-3020-Aktiv ansættelse</v>
      </c>
    </row>
    <row r="6819" spans="13:21" x14ac:dyDescent="0.4">
      <c r="M6819" s="35" t="s">
        <v>13857</v>
      </c>
      <c r="N6819" s="35" t="s">
        <v>53820</v>
      </c>
      <c r="O6819" s="35" t="s">
        <v>13858</v>
      </c>
      <c r="P6819" s="35" t="s">
        <v>36005</v>
      </c>
      <c r="Q6819" s="35" t="s">
        <v>29718</v>
      </c>
      <c r="R6819" s="35" t="s">
        <v>29754</v>
      </c>
      <c r="S6819" s="35" t="s">
        <v>13859</v>
      </c>
      <c r="T6819" s="36" t="s">
        <v>117</v>
      </c>
      <c r="U6819" s="39" t="str">
        <f>_xlfn.CONCAT(Tabel4[[#This Row],[Personnr.]],"-",Tabel4[[#This Row],[Afdeling]],"-",Tabel4[[#This Row],[ASS_Status]])</f>
        <v>27960-2210-Inactive - Payroll Eligible</v>
      </c>
    </row>
    <row r="6820" spans="13:21" x14ac:dyDescent="0.4">
      <c r="M6820" s="35" t="s">
        <v>13857</v>
      </c>
      <c r="N6820" s="35"/>
      <c r="O6820" s="35"/>
      <c r="P6820" s="35" t="s">
        <v>36006</v>
      </c>
      <c r="Q6820" s="35" t="s">
        <v>29721</v>
      </c>
      <c r="R6820" s="35" t="s">
        <v>29754</v>
      </c>
      <c r="S6820" s="35" t="s">
        <v>13859</v>
      </c>
      <c r="T6820" s="36" t="s">
        <v>712</v>
      </c>
      <c r="U6820" s="39" t="str">
        <f>_xlfn.CONCAT(Tabel4[[#This Row],[Personnr.]],"-",Tabel4[[#This Row],[Afdeling]],"-",Tabel4[[#This Row],[ASS_Status]])</f>
        <v>-5682-Aktiv ansættelse</v>
      </c>
    </row>
    <row r="6821" spans="13:21" x14ac:dyDescent="0.4">
      <c r="M6821" s="35" t="s">
        <v>13857</v>
      </c>
      <c r="N6821" s="35"/>
      <c r="O6821" s="35"/>
      <c r="P6821" s="35" t="s">
        <v>36007</v>
      </c>
      <c r="Q6821" s="35" t="s">
        <v>29718</v>
      </c>
      <c r="R6821" s="35" t="s">
        <v>29754</v>
      </c>
      <c r="S6821" s="35" t="s">
        <v>13859</v>
      </c>
      <c r="T6821" s="36" t="s">
        <v>517</v>
      </c>
      <c r="U6821" s="39" t="str">
        <f>_xlfn.CONCAT(Tabel4[[#This Row],[Personnr.]],"-",Tabel4[[#This Row],[Afdeling]],"-",Tabel4[[#This Row],[ASS_Status]])</f>
        <v>-3356-Inactive - Payroll Eligible</v>
      </c>
    </row>
    <row r="6822" spans="13:21" x14ac:dyDescent="0.4">
      <c r="M6822" s="35" t="s">
        <v>13860</v>
      </c>
      <c r="N6822" s="35" t="s">
        <v>53821</v>
      </c>
      <c r="O6822" s="35" t="s">
        <v>13861</v>
      </c>
      <c r="P6822" s="35" t="s">
        <v>36008</v>
      </c>
      <c r="Q6822" s="35" t="s">
        <v>29718</v>
      </c>
      <c r="R6822" s="35" t="s">
        <v>29745</v>
      </c>
      <c r="S6822" s="35" t="s">
        <v>13862</v>
      </c>
      <c r="T6822" s="36" t="s">
        <v>577</v>
      </c>
      <c r="U6822" s="39" t="str">
        <f>_xlfn.CONCAT(Tabel4[[#This Row],[Personnr.]],"-",Tabel4[[#This Row],[Afdeling]],"-",Tabel4[[#This Row],[ASS_Status]])</f>
        <v>32413-4110-Inactive - Payroll Eligible</v>
      </c>
    </row>
    <row r="6823" spans="13:21" x14ac:dyDescent="0.4">
      <c r="M6823" s="35" t="s">
        <v>13863</v>
      </c>
      <c r="N6823" s="35" t="s">
        <v>53822</v>
      </c>
      <c r="O6823" s="35" t="s">
        <v>13864</v>
      </c>
      <c r="P6823" s="35" t="s">
        <v>36009</v>
      </c>
      <c r="Q6823" s="35" t="s">
        <v>29718</v>
      </c>
      <c r="R6823" s="35" t="s">
        <v>29748</v>
      </c>
      <c r="S6823" s="35" t="s">
        <v>13865</v>
      </c>
      <c r="T6823" s="36" t="s">
        <v>454</v>
      </c>
      <c r="U6823" s="39" t="str">
        <f>_xlfn.CONCAT(Tabel4[[#This Row],[Personnr.]],"-",Tabel4[[#This Row],[Afdeling]],"-",Tabel4[[#This Row],[ASS_Status]])</f>
        <v>29631-3130-Inactive - Payroll Eligible</v>
      </c>
    </row>
    <row r="6824" spans="13:21" x14ac:dyDescent="0.4">
      <c r="M6824" s="35" t="s">
        <v>44931</v>
      </c>
      <c r="N6824" s="35" t="s">
        <v>53823</v>
      </c>
      <c r="O6824" s="35" t="s">
        <v>44932</v>
      </c>
      <c r="P6824" s="35" t="s">
        <v>43401</v>
      </c>
      <c r="Q6824" s="35" t="s">
        <v>29721</v>
      </c>
      <c r="R6824" s="35" t="s">
        <v>29761</v>
      </c>
      <c r="S6824" s="35" t="s">
        <v>43402</v>
      </c>
      <c r="T6824" s="36" t="s">
        <v>600</v>
      </c>
      <c r="U6824" s="39" t="str">
        <f>_xlfn.CONCAT(Tabel4[[#This Row],[Personnr.]],"-",Tabel4[[#This Row],[Afdeling]],"-",Tabel4[[#This Row],[ASS_Status]])</f>
        <v>35873-4270-Aktiv ansættelse</v>
      </c>
    </row>
    <row r="6825" spans="13:21" ht="33.75" x14ac:dyDescent="0.4">
      <c r="M6825" s="35" t="s">
        <v>13866</v>
      </c>
      <c r="N6825" s="35" t="s">
        <v>53824</v>
      </c>
      <c r="O6825" s="35" t="s">
        <v>13867</v>
      </c>
      <c r="P6825" s="35" t="s">
        <v>36010</v>
      </c>
      <c r="Q6825" s="35" t="s">
        <v>29718</v>
      </c>
      <c r="R6825" s="35" t="s">
        <v>30191</v>
      </c>
      <c r="S6825" s="35" t="s">
        <v>13868</v>
      </c>
      <c r="T6825" s="36" t="s">
        <v>821</v>
      </c>
      <c r="U6825" s="39" t="str">
        <f>_xlfn.CONCAT(Tabel4[[#This Row],[Personnr.]],"-",Tabel4[[#This Row],[Afdeling]],"-",Tabel4[[#This Row],[ASS_Status]])</f>
        <v>26877-8370-Inactive - Payroll Eligible</v>
      </c>
    </row>
    <row r="6826" spans="13:21" x14ac:dyDescent="0.4">
      <c r="M6826" s="35" t="s">
        <v>28175</v>
      </c>
      <c r="N6826" s="35" t="s">
        <v>53825</v>
      </c>
      <c r="O6826" s="35" t="s">
        <v>28176</v>
      </c>
      <c r="P6826" s="35" t="s">
        <v>36011</v>
      </c>
      <c r="Q6826" s="35" t="s">
        <v>29718</v>
      </c>
      <c r="R6826" s="35" t="s">
        <v>29745</v>
      </c>
      <c r="S6826" s="35" t="s">
        <v>28177</v>
      </c>
      <c r="T6826" s="36" t="s">
        <v>39</v>
      </c>
      <c r="U6826" s="39" t="str">
        <f>_xlfn.CONCAT(Tabel4[[#This Row],[Personnr.]],"-",Tabel4[[#This Row],[Afdeling]],"-",Tabel4[[#This Row],[ASS_Status]])</f>
        <v>34693-0132-Inactive - Payroll Eligible</v>
      </c>
    </row>
    <row r="6827" spans="13:21" x14ac:dyDescent="0.4">
      <c r="M6827" s="35" t="s">
        <v>28178</v>
      </c>
      <c r="N6827" s="35" t="s">
        <v>53826</v>
      </c>
      <c r="O6827" s="35" t="s">
        <v>28179</v>
      </c>
      <c r="P6827" s="35" t="s">
        <v>36012</v>
      </c>
      <c r="Q6827" s="35" t="s">
        <v>29718</v>
      </c>
      <c r="R6827" s="35" t="s">
        <v>29745</v>
      </c>
      <c r="S6827" s="35" t="s">
        <v>28180</v>
      </c>
      <c r="T6827" s="36" t="s">
        <v>39</v>
      </c>
      <c r="U6827" s="39" t="str">
        <f>_xlfn.CONCAT(Tabel4[[#This Row],[Personnr.]],"-",Tabel4[[#This Row],[Afdeling]],"-",Tabel4[[#This Row],[ASS_Status]])</f>
        <v>34534-0132-Inactive - Payroll Eligible</v>
      </c>
    </row>
    <row r="6828" spans="13:21" x14ac:dyDescent="0.4">
      <c r="M6828" s="35" t="s">
        <v>28178</v>
      </c>
      <c r="N6828" s="35"/>
      <c r="O6828" s="35"/>
      <c r="P6828" s="35" t="s">
        <v>43403</v>
      </c>
      <c r="Q6828" s="35" t="s">
        <v>29718</v>
      </c>
      <c r="R6828" s="35" t="s">
        <v>29745</v>
      </c>
      <c r="S6828" s="35" t="s">
        <v>28180</v>
      </c>
      <c r="T6828" s="36" t="s">
        <v>39</v>
      </c>
      <c r="U6828" s="39" t="str">
        <f>_xlfn.CONCAT(Tabel4[[#This Row],[Personnr.]],"-",Tabel4[[#This Row],[Afdeling]],"-",Tabel4[[#This Row],[ASS_Status]])</f>
        <v>-0132-Inactive - Payroll Eligible</v>
      </c>
    </row>
    <row r="6829" spans="13:21" x14ac:dyDescent="0.4">
      <c r="M6829" s="35" t="s">
        <v>28178</v>
      </c>
      <c r="N6829" s="35"/>
      <c r="O6829" s="35"/>
      <c r="P6829" s="35" t="s">
        <v>53827</v>
      </c>
      <c r="Q6829" s="35" t="s">
        <v>29718</v>
      </c>
      <c r="R6829" s="35" t="s">
        <v>29745</v>
      </c>
      <c r="S6829" s="35" t="s">
        <v>28180</v>
      </c>
      <c r="T6829" s="36" t="s">
        <v>39</v>
      </c>
      <c r="U6829" s="39" t="str">
        <f>_xlfn.CONCAT(Tabel4[[#This Row],[Personnr.]],"-",Tabel4[[#This Row],[Afdeling]],"-",Tabel4[[#This Row],[ASS_Status]])</f>
        <v>-0132-Inactive - Payroll Eligible</v>
      </c>
    </row>
    <row r="6830" spans="13:21" ht="33.75" x14ac:dyDescent="0.4">
      <c r="M6830" s="35" t="s">
        <v>13869</v>
      </c>
      <c r="N6830" s="35" t="s">
        <v>53828</v>
      </c>
      <c r="O6830" s="35" t="s">
        <v>361</v>
      </c>
      <c r="P6830" s="35" t="s">
        <v>36013</v>
      </c>
      <c r="Q6830" s="35" t="s">
        <v>29743</v>
      </c>
      <c r="R6830" s="35" t="s">
        <v>31025</v>
      </c>
      <c r="S6830" s="35" t="s">
        <v>13870</v>
      </c>
      <c r="T6830" s="36" t="s">
        <v>244</v>
      </c>
      <c r="U6830" s="39" t="str">
        <f>_xlfn.CONCAT(Tabel4[[#This Row],[Personnr.]],"-",Tabel4[[#This Row],[Afdeling]],"-",Tabel4[[#This Row],[ASS_Status]])</f>
        <v>2826-2514-Aktivt ansættelsesforhold</v>
      </c>
    </row>
    <row r="6831" spans="13:21" x14ac:dyDescent="0.4">
      <c r="M6831" s="35" t="s">
        <v>13871</v>
      </c>
      <c r="N6831" s="35" t="s">
        <v>53829</v>
      </c>
      <c r="O6831" s="35" t="s">
        <v>13872</v>
      </c>
      <c r="P6831" s="35" t="s">
        <v>36014</v>
      </c>
      <c r="Q6831" s="35" t="s">
        <v>29718</v>
      </c>
      <c r="R6831" s="35" t="s">
        <v>29729</v>
      </c>
      <c r="S6831" s="35" t="s">
        <v>13873</v>
      </c>
      <c r="T6831" s="36" t="s">
        <v>605</v>
      </c>
      <c r="U6831" s="39" t="str">
        <f>_xlfn.CONCAT(Tabel4[[#This Row],[Personnr.]],"-",Tabel4[[#This Row],[Afdeling]],"-",Tabel4[[#This Row],[ASS_Status]])</f>
        <v>2085-4280-Inactive - Payroll Eligible</v>
      </c>
    </row>
    <row r="6832" spans="13:21" x14ac:dyDescent="0.4">
      <c r="M6832" s="35" t="s">
        <v>13874</v>
      </c>
      <c r="N6832" s="35" t="s">
        <v>53830</v>
      </c>
      <c r="O6832" s="35" t="s">
        <v>13875</v>
      </c>
      <c r="P6832" s="35" t="s">
        <v>36015</v>
      </c>
      <c r="Q6832" s="35" t="s">
        <v>29721</v>
      </c>
      <c r="R6832" s="35" t="s">
        <v>29956</v>
      </c>
      <c r="S6832" s="35" t="s">
        <v>13876</v>
      </c>
      <c r="T6832" s="36" t="s">
        <v>874</v>
      </c>
      <c r="U6832" s="39" t="str">
        <f>_xlfn.CONCAT(Tabel4[[#This Row],[Personnr.]],"-",Tabel4[[#This Row],[Afdeling]],"-",Tabel4[[#This Row],[ASS_Status]])</f>
        <v>23168-8670-Aktiv ansættelse</v>
      </c>
    </row>
    <row r="6833" spans="13:21" x14ac:dyDescent="0.4">
      <c r="M6833" s="35" t="s">
        <v>13877</v>
      </c>
      <c r="N6833" s="35" t="s">
        <v>53831</v>
      </c>
      <c r="O6833" s="35" t="s">
        <v>13878</v>
      </c>
      <c r="P6833" s="35" t="s">
        <v>36016</v>
      </c>
      <c r="Q6833" s="35" t="s">
        <v>29721</v>
      </c>
      <c r="R6833" s="35" t="s">
        <v>29724</v>
      </c>
      <c r="S6833" s="35" t="s">
        <v>13879</v>
      </c>
      <c r="T6833" s="36" t="s">
        <v>163</v>
      </c>
      <c r="U6833" s="39" t="str">
        <f>_xlfn.CONCAT(Tabel4[[#This Row],[Personnr.]],"-",Tabel4[[#This Row],[Afdeling]],"-",Tabel4[[#This Row],[ASS_Status]])</f>
        <v>3625-2312-Aktiv ansættelse</v>
      </c>
    </row>
    <row r="6834" spans="13:21" x14ac:dyDescent="0.4">
      <c r="M6834" s="35" t="s">
        <v>13880</v>
      </c>
      <c r="N6834" s="35" t="s">
        <v>53832</v>
      </c>
      <c r="O6834" s="35" t="s">
        <v>13881</v>
      </c>
      <c r="P6834" s="35" t="s">
        <v>36017</v>
      </c>
      <c r="Q6834" s="35" t="s">
        <v>29721</v>
      </c>
      <c r="R6834" s="35" t="s">
        <v>29844</v>
      </c>
      <c r="S6834" s="35" t="s">
        <v>13882</v>
      </c>
      <c r="T6834" s="36" t="s">
        <v>599</v>
      </c>
      <c r="U6834" s="39" t="str">
        <f>_xlfn.CONCAT(Tabel4[[#This Row],[Personnr.]],"-",Tabel4[[#This Row],[Afdeling]],"-",Tabel4[[#This Row],[ASS_Status]])</f>
        <v>12257-4261-Aktiv ansættelse</v>
      </c>
    </row>
    <row r="6835" spans="13:21" x14ac:dyDescent="0.4">
      <c r="M6835" s="35" t="s">
        <v>13883</v>
      </c>
      <c r="N6835" s="35" t="s">
        <v>53833</v>
      </c>
      <c r="O6835" s="35" t="s">
        <v>13884</v>
      </c>
      <c r="P6835" s="35" t="s">
        <v>36018</v>
      </c>
      <c r="Q6835" s="35" t="s">
        <v>29721</v>
      </c>
      <c r="R6835" s="35" t="s">
        <v>29844</v>
      </c>
      <c r="S6835" s="35" t="s">
        <v>13885</v>
      </c>
      <c r="T6835" s="36" t="s">
        <v>864</v>
      </c>
      <c r="U6835" s="39" t="str">
        <f>_xlfn.CONCAT(Tabel4[[#This Row],[Personnr.]],"-",Tabel4[[#This Row],[Afdeling]],"-",Tabel4[[#This Row],[ASS_Status]])</f>
        <v>1758-8630-Aktiv ansættelse</v>
      </c>
    </row>
    <row r="6836" spans="13:21" ht="33.75" x14ac:dyDescent="0.4">
      <c r="M6836" s="35" t="s">
        <v>13886</v>
      </c>
      <c r="N6836" s="35" t="s">
        <v>53834</v>
      </c>
      <c r="O6836" s="35" t="s">
        <v>13887</v>
      </c>
      <c r="P6836" s="35" t="s">
        <v>36019</v>
      </c>
      <c r="Q6836" s="35" t="s">
        <v>29721</v>
      </c>
      <c r="R6836" s="35" t="s">
        <v>29879</v>
      </c>
      <c r="S6836" s="35" t="s">
        <v>13888</v>
      </c>
      <c r="T6836" s="36" t="s">
        <v>629</v>
      </c>
      <c r="U6836" s="39" t="str">
        <f>_xlfn.CONCAT(Tabel4[[#This Row],[Personnr.]],"-",Tabel4[[#This Row],[Afdeling]],"-",Tabel4[[#This Row],[ASS_Status]])</f>
        <v>15899-4691-Aktiv ansættelse</v>
      </c>
    </row>
    <row r="6837" spans="13:21" x14ac:dyDescent="0.4">
      <c r="M6837" s="35" t="s">
        <v>13889</v>
      </c>
      <c r="N6837" s="35" t="s">
        <v>53835</v>
      </c>
      <c r="O6837" s="35" t="s">
        <v>13890</v>
      </c>
      <c r="P6837" s="35" t="s">
        <v>36020</v>
      </c>
      <c r="Q6837" s="35" t="s">
        <v>29721</v>
      </c>
      <c r="R6837" s="35" t="s">
        <v>29780</v>
      </c>
      <c r="S6837" s="35" t="s">
        <v>13891</v>
      </c>
      <c r="T6837" s="36" t="s">
        <v>585</v>
      </c>
      <c r="U6837" s="39" t="str">
        <f>_xlfn.CONCAT(Tabel4[[#This Row],[Personnr.]],"-",Tabel4[[#This Row],[Afdeling]],"-",Tabel4[[#This Row],[ASS_Status]])</f>
        <v>2073-4192-Aktiv ansættelse</v>
      </c>
    </row>
    <row r="6838" spans="13:21" x14ac:dyDescent="0.4">
      <c r="M6838" s="35" t="s">
        <v>13892</v>
      </c>
      <c r="N6838" s="35" t="s">
        <v>53836</v>
      </c>
      <c r="O6838" s="35" t="s">
        <v>13893</v>
      </c>
      <c r="P6838" s="35" t="s">
        <v>36021</v>
      </c>
      <c r="Q6838" s="35" t="s">
        <v>29721</v>
      </c>
      <c r="R6838" s="35" t="s">
        <v>29719</v>
      </c>
      <c r="S6838" s="35" t="s">
        <v>13894</v>
      </c>
      <c r="T6838" s="36" t="s">
        <v>114</v>
      </c>
      <c r="U6838" s="39" t="str">
        <f>_xlfn.CONCAT(Tabel4[[#This Row],[Personnr.]],"-",Tabel4[[#This Row],[Afdeling]],"-",Tabel4[[#This Row],[ASS_Status]])</f>
        <v>6686-2201-Aktiv ansættelse</v>
      </c>
    </row>
    <row r="6839" spans="13:21" x14ac:dyDescent="0.4">
      <c r="M6839" s="35" t="s">
        <v>13895</v>
      </c>
      <c r="N6839" s="35" t="s">
        <v>53837</v>
      </c>
      <c r="O6839" s="35" t="s">
        <v>13896</v>
      </c>
      <c r="P6839" s="35" t="s">
        <v>36022</v>
      </c>
      <c r="Q6839" s="35" t="s">
        <v>29718</v>
      </c>
      <c r="R6839" s="35" t="s">
        <v>29737</v>
      </c>
      <c r="S6839" s="35" t="s">
        <v>13897</v>
      </c>
      <c r="T6839" s="36" t="s">
        <v>299</v>
      </c>
      <c r="U6839" s="39" t="str">
        <f>_xlfn.CONCAT(Tabel4[[#This Row],[Personnr.]],"-",Tabel4[[#This Row],[Afdeling]],"-",Tabel4[[#This Row],[ASS_Status]])</f>
        <v>29231-2733-Inactive - Payroll Eligible</v>
      </c>
    </row>
    <row r="6840" spans="13:21" x14ac:dyDescent="0.4">
      <c r="M6840" s="35" t="s">
        <v>13898</v>
      </c>
      <c r="N6840" s="35" t="s">
        <v>53838</v>
      </c>
      <c r="O6840" s="35" t="s">
        <v>13899</v>
      </c>
      <c r="P6840" s="35" t="s">
        <v>36023</v>
      </c>
      <c r="Q6840" s="35" t="s">
        <v>29718</v>
      </c>
      <c r="R6840" s="35" t="s">
        <v>29992</v>
      </c>
      <c r="S6840" s="35" t="s">
        <v>13900</v>
      </c>
      <c r="T6840" s="36" t="s">
        <v>494</v>
      </c>
      <c r="U6840" s="39" t="str">
        <f>_xlfn.CONCAT(Tabel4[[#This Row],[Personnr.]],"-",Tabel4[[#This Row],[Afdeling]],"-",Tabel4[[#This Row],[ASS_Status]])</f>
        <v>20170-3328-Inactive - Payroll Eligible</v>
      </c>
    </row>
    <row r="6841" spans="13:21" x14ac:dyDescent="0.4">
      <c r="M6841" s="35" t="s">
        <v>13901</v>
      </c>
      <c r="N6841" s="35" t="s">
        <v>53839</v>
      </c>
      <c r="O6841" s="35" t="s">
        <v>13902</v>
      </c>
      <c r="P6841" s="35" t="s">
        <v>36024</v>
      </c>
      <c r="Q6841" s="35" t="s">
        <v>29721</v>
      </c>
      <c r="R6841" s="35" t="s">
        <v>29729</v>
      </c>
      <c r="S6841" s="35" t="s">
        <v>13903</v>
      </c>
      <c r="T6841" s="36" t="s">
        <v>329</v>
      </c>
      <c r="U6841" s="39" t="str">
        <f>_xlfn.CONCAT(Tabel4[[#This Row],[Personnr.]],"-",Tabel4[[#This Row],[Afdeling]],"-",Tabel4[[#This Row],[ASS_Status]])</f>
        <v>23185-2781-Aktiv ansættelse</v>
      </c>
    </row>
    <row r="6842" spans="13:21" x14ac:dyDescent="0.4">
      <c r="M6842" s="35" t="s">
        <v>13904</v>
      </c>
      <c r="N6842" s="35" t="s">
        <v>53840</v>
      </c>
      <c r="O6842" s="35" t="s">
        <v>13905</v>
      </c>
      <c r="P6842" s="35" t="s">
        <v>36025</v>
      </c>
      <c r="Q6842" s="35" t="s">
        <v>29718</v>
      </c>
      <c r="R6842" s="35" t="s">
        <v>29737</v>
      </c>
      <c r="S6842" s="35" t="s">
        <v>13906</v>
      </c>
      <c r="T6842" s="36" t="s">
        <v>361</v>
      </c>
      <c r="U6842" s="39" t="str">
        <f>_xlfn.CONCAT(Tabel4[[#This Row],[Personnr.]],"-",Tabel4[[#This Row],[Afdeling]],"-",Tabel4[[#This Row],[ASS_Status]])</f>
        <v>32782-2826-Inactive - Payroll Eligible</v>
      </c>
    </row>
    <row r="6843" spans="13:21" x14ac:dyDescent="0.4">
      <c r="M6843" s="35" t="s">
        <v>13904</v>
      </c>
      <c r="N6843" s="35"/>
      <c r="O6843" s="35"/>
      <c r="P6843" s="35" t="s">
        <v>43404</v>
      </c>
      <c r="Q6843" s="35" t="s">
        <v>29721</v>
      </c>
      <c r="R6843" s="35" t="s">
        <v>29737</v>
      </c>
      <c r="S6843" s="35" t="s">
        <v>13906</v>
      </c>
      <c r="T6843" s="36" t="s">
        <v>359</v>
      </c>
      <c r="U6843" s="39" t="str">
        <f>_xlfn.CONCAT(Tabel4[[#This Row],[Personnr.]],"-",Tabel4[[#This Row],[Afdeling]],"-",Tabel4[[#This Row],[ASS_Status]])</f>
        <v>-2824-Aktiv ansættelse</v>
      </c>
    </row>
    <row r="6844" spans="13:21" x14ac:dyDescent="0.4">
      <c r="M6844" s="35" t="s">
        <v>13907</v>
      </c>
      <c r="N6844" s="35" t="s">
        <v>53841</v>
      </c>
      <c r="O6844" s="35" t="s">
        <v>13908</v>
      </c>
      <c r="P6844" s="35" t="s">
        <v>36026</v>
      </c>
      <c r="Q6844" s="35" t="s">
        <v>29721</v>
      </c>
      <c r="R6844" s="35" t="s">
        <v>29737</v>
      </c>
      <c r="S6844" s="35" t="s">
        <v>13909</v>
      </c>
      <c r="T6844" s="36" t="s">
        <v>548</v>
      </c>
      <c r="U6844" s="39" t="str">
        <f>_xlfn.CONCAT(Tabel4[[#This Row],[Personnr.]],"-",Tabel4[[#This Row],[Afdeling]],"-",Tabel4[[#This Row],[ASS_Status]])</f>
        <v>31070-3447-Aktiv ansættelse</v>
      </c>
    </row>
    <row r="6845" spans="13:21" ht="33.75" x14ac:dyDescent="0.4">
      <c r="M6845" s="35" t="s">
        <v>13910</v>
      </c>
      <c r="N6845" s="35" t="s">
        <v>53842</v>
      </c>
      <c r="O6845" s="35" t="s">
        <v>13911</v>
      </c>
      <c r="P6845" s="35" t="s">
        <v>36027</v>
      </c>
      <c r="Q6845" s="35" t="s">
        <v>29718</v>
      </c>
      <c r="R6845" s="35" t="s">
        <v>29761</v>
      </c>
      <c r="S6845" s="35" t="s">
        <v>13912</v>
      </c>
      <c r="T6845" s="36" t="s">
        <v>31</v>
      </c>
      <c r="U6845" s="39" t="str">
        <f>_xlfn.CONCAT(Tabel4[[#This Row],[Personnr.]],"-",Tabel4[[#This Row],[Afdeling]],"-",Tabel4[[#This Row],[ASS_Status]])</f>
        <v>31111-0116-Inactive - Payroll Eligible</v>
      </c>
    </row>
    <row r="6846" spans="13:21" x14ac:dyDescent="0.4">
      <c r="M6846" s="35" t="s">
        <v>13913</v>
      </c>
      <c r="N6846" s="35" t="s">
        <v>53843</v>
      </c>
      <c r="O6846" s="35" t="s">
        <v>13914</v>
      </c>
      <c r="P6846" s="35" t="s">
        <v>36028</v>
      </c>
      <c r="Q6846" s="35" t="s">
        <v>29718</v>
      </c>
      <c r="R6846" s="35" t="s">
        <v>29737</v>
      </c>
      <c r="S6846" s="35" t="s">
        <v>28182</v>
      </c>
      <c r="T6846" s="36" t="s">
        <v>32</v>
      </c>
      <c r="U6846" s="39" t="str">
        <f>_xlfn.CONCAT(Tabel4[[#This Row],[Personnr.]],"-",Tabel4[[#This Row],[Afdeling]],"-",Tabel4[[#This Row],[ASS_Status]])</f>
        <v>34055-0117-Inactive - Payroll Eligible</v>
      </c>
    </row>
    <row r="6847" spans="13:21" ht="33.75" x14ac:dyDescent="0.4">
      <c r="M6847" s="35" t="s">
        <v>28183</v>
      </c>
      <c r="N6847" s="35" t="s">
        <v>53844</v>
      </c>
      <c r="O6847" s="35" t="s">
        <v>28184</v>
      </c>
      <c r="P6847" s="35" t="s">
        <v>36029</v>
      </c>
      <c r="Q6847" s="35" t="s">
        <v>29721</v>
      </c>
      <c r="R6847" s="35" t="s">
        <v>29748</v>
      </c>
      <c r="S6847" s="35" t="s">
        <v>28185</v>
      </c>
      <c r="T6847" s="36" t="s">
        <v>454</v>
      </c>
      <c r="U6847" s="39" t="str">
        <f>_xlfn.CONCAT(Tabel4[[#This Row],[Personnr.]],"-",Tabel4[[#This Row],[Afdeling]],"-",Tabel4[[#This Row],[ASS_Status]])</f>
        <v>34466-3130-Aktiv ansættelse</v>
      </c>
    </row>
    <row r="6848" spans="13:21" ht="33.75" x14ac:dyDescent="0.4">
      <c r="M6848" s="35" t="s">
        <v>28186</v>
      </c>
      <c r="N6848" s="35" t="s">
        <v>53845</v>
      </c>
      <c r="O6848" s="35" t="s">
        <v>28187</v>
      </c>
      <c r="P6848" s="35" t="s">
        <v>36030</v>
      </c>
      <c r="Q6848" s="35" t="s">
        <v>29718</v>
      </c>
      <c r="R6848" s="35" t="s">
        <v>29745</v>
      </c>
      <c r="S6848" s="35" t="s">
        <v>28188</v>
      </c>
      <c r="T6848" s="36" t="s">
        <v>39</v>
      </c>
      <c r="U6848" s="39" t="str">
        <f>_xlfn.CONCAT(Tabel4[[#This Row],[Personnr.]],"-",Tabel4[[#This Row],[Afdeling]],"-",Tabel4[[#This Row],[ASS_Status]])</f>
        <v>34242-0132-Inactive - Payroll Eligible</v>
      </c>
    </row>
    <row r="6849" spans="13:21" ht="33.75" x14ac:dyDescent="0.4">
      <c r="M6849" s="35" t="s">
        <v>28186</v>
      </c>
      <c r="N6849" s="35"/>
      <c r="O6849" s="35"/>
      <c r="P6849" s="35" t="s">
        <v>36031</v>
      </c>
      <c r="Q6849" s="35" t="s">
        <v>29718</v>
      </c>
      <c r="R6849" s="35" t="s">
        <v>29745</v>
      </c>
      <c r="S6849" s="35" t="s">
        <v>28188</v>
      </c>
      <c r="T6849" s="36" t="s">
        <v>39</v>
      </c>
      <c r="U6849" s="39" t="str">
        <f>_xlfn.CONCAT(Tabel4[[#This Row],[Personnr.]],"-",Tabel4[[#This Row],[Afdeling]],"-",Tabel4[[#This Row],[ASS_Status]])</f>
        <v>-0132-Inactive - Payroll Eligible</v>
      </c>
    </row>
    <row r="6850" spans="13:21" ht="33.75" x14ac:dyDescent="0.4">
      <c r="M6850" s="35" t="s">
        <v>28186</v>
      </c>
      <c r="N6850" s="35"/>
      <c r="O6850" s="35"/>
      <c r="P6850" s="35" t="s">
        <v>43405</v>
      </c>
      <c r="Q6850" s="35" t="s">
        <v>29721</v>
      </c>
      <c r="R6850" s="35" t="s">
        <v>29748</v>
      </c>
      <c r="S6850" s="35" t="s">
        <v>28188</v>
      </c>
      <c r="T6850" s="36" t="s">
        <v>29</v>
      </c>
      <c r="U6850" s="39" t="str">
        <f>_xlfn.CONCAT(Tabel4[[#This Row],[Personnr.]],"-",Tabel4[[#This Row],[Afdeling]],"-",Tabel4[[#This Row],[ASS_Status]])</f>
        <v>-0114-Aktiv ansættelse</v>
      </c>
    </row>
    <row r="6851" spans="13:21" ht="33.75" x14ac:dyDescent="0.4">
      <c r="M6851" s="35" t="s">
        <v>28189</v>
      </c>
      <c r="N6851" s="35" t="s">
        <v>53846</v>
      </c>
      <c r="O6851" s="35" t="s">
        <v>28190</v>
      </c>
      <c r="P6851" s="35" t="s">
        <v>36032</v>
      </c>
      <c r="Q6851" s="35" t="s">
        <v>29718</v>
      </c>
      <c r="R6851" s="35" t="s">
        <v>29745</v>
      </c>
      <c r="S6851" s="35" t="s">
        <v>28191</v>
      </c>
      <c r="T6851" s="36" t="s">
        <v>587</v>
      </c>
      <c r="U6851" s="39" t="str">
        <f>_xlfn.CONCAT(Tabel4[[#This Row],[Personnr.]],"-",Tabel4[[#This Row],[Afdeling]],"-",Tabel4[[#This Row],[ASS_Status]])</f>
        <v>34445-4201-Inactive - Payroll Eligible</v>
      </c>
    </row>
    <row r="6852" spans="13:21" ht="33.75" x14ac:dyDescent="0.4">
      <c r="M6852" s="35" t="s">
        <v>28189</v>
      </c>
      <c r="N6852" s="35"/>
      <c r="O6852" s="35"/>
      <c r="P6852" s="35" t="s">
        <v>43406</v>
      </c>
      <c r="Q6852" s="35" t="s">
        <v>29718</v>
      </c>
      <c r="R6852" s="35" t="s">
        <v>29745</v>
      </c>
      <c r="S6852" s="35" t="s">
        <v>28191</v>
      </c>
      <c r="T6852" s="36" t="s">
        <v>586</v>
      </c>
      <c r="U6852" s="39" t="str">
        <f>_xlfn.CONCAT(Tabel4[[#This Row],[Personnr.]],"-",Tabel4[[#This Row],[Afdeling]],"-",Tabel4[[#This Row],[ASS_Status]])</f>
        <v>-4200-Inactive - Payroll Eligible</v>
      </c>
    </row>
    <row r="6853" spans="13:21" ht="33.75" x14ac:dyDescent="0.4">
      <c r="M6853" s="35" t="s">
        <v>13915</v>
      </c>
      <c r="N6853" s="35" t="s">
        <v>53847</v>
      </c>
      <c r="O6853" s="35" t="s">
        <v>13916</v>
      </c>
      <c r="P6853" s="35" t="s">
        <v>36033</v>
      </c>
      <c r="Q6853" s="35" t="s">
        <v>29718</v>
      </c>
      <c r="R6853" s="35" t="s">
        <v>29745</v>
      </c>
      <c r="S6853" s="35" t="s">
        <v>13917</v>
      </c>
      <c r="T6853" s="36" t="s">
        <v>39</v>
      </c>
      <c r="U6853" s="39" t="str">
        <f>_xlfn.CONCAT(Tabel4[[#This Row],[Personnr.]],"-",Tabel4[[#This Row],[Afdeling]],"-",Tabel4[[#This Row],[ASS_Status]])</f>
        <v>32305-0132-Inactive - Payroll Eligible</v>
      </c>
    </row>
    <row r="6854" spans="13:21" ht="33.75" x14ac:dyDescent="0.4">
      <c r="M6854" s="35" t="s">
        <v>13915</v>
      </c>
      <c r="N6854" s="35"/>
      <c r="O6854" s="35"/>
      <c r="P6854" s="35" t="s">
        <v>36034</v>
      </c>
      <c r="Q6854" s="35" t="s">
        <v>29718</v>
      </c>
      <c r="R6854" s="35" t="s">
        <v>29745</v>
      </c>
      <c r="S6854" s="35" t="s">
        <v>13917</v>
      </c>
      <c r="T6854" s="36" t="s">
        <v>312</v>
      </c>
      <c r="U6854" s="39" t="str">
        <f>_xlfn.CONCAT(Tabel4[[#This Row],[Personnr.]],"-",Tabel4[[#This Row],[Afdeling]],"-",Tabel4[[#This Row],[ASS_Status]])</f>
        <v>-2758-Inactive - Payroll Eligible</v>
      </c>
    </row>
    <row r="6855" spans="13:21" x14ac:dyDescent="0.4">
      <c r="M6855" s="35" t="s">
        <v>44933</v>
      </c>
      <c r="N6855" s="35" t="s">
        <v>53848</v>
      </c>
      <c r="O6855" s="35" t="s">
        <v>44934</v>
      </c>
      <c r="P6855" s="35" t="s">
        <v>43407</v>
      </c>
      <c r="Q6855" s="35" t="s">
        <v>29721</v>
      </c>
      <c r="R6855" s="35" t="s">
        <v>29748</v>
      </c>
      <c r="S6855" s="35" t="s">
        <v>43408</v>
      </c>
      <c r="T6855" s="36" t="s">
        <v>31</v>
      </c>
      <c r="U6855" s="39" t="str">
        <f>_xlfn.CONCAT(Tabel4[[#This Row],[Personnr.]],"-",Tabel4[[#This Row],[Afdeling]],"-",Tabel4[[#This Row],[ASS_Status]])</f>
        <v>36357-0116-Aktiv ansættelse</v>
      </c>
    </row>
    <row r="6856" spans="13:21" ht="56.25" x14ac:dyDescent="0.4">
      <c r="M6856" s="35" t="s">
        <v>53849</v>
      </c>
      <c r="N6856" s="35" t="s">
        <v>53850</v>
      </c>
      <c r="O6856" s="35" t="s">
        <v>53851</v>
      </c>
      <c r="P6856" s="35" t="s">
        <v>53852</v>
      </c>
      <c r="Q6856" s="35" t="s">
        <v>29718</v>
      </c>
      <c r="R6856" s="35" t="s">
        <v>29745</v>
      </c>
      <c r="S6856" s="35" t="s">
        <v>53853</v>
      </c>
      <c r="T6856" s="36" t="s">
        <v>39</v>
      </c>
      <c r="U6856" s="39" t="str">
        <f>_xlfn.CONCAT(Tabel4[[#This Row],[Personnr.]],"-",Tabel4[[#This Row],[Afdeling]],"-",Tabel4[[#This Row],[ASS_Status]])</f>
        <v>37409-0132-Inactive - Payroll Eligible</v>
      </c>
    </row>
    <row r="6857" spans="13:21" x14ac:dyDescent="0.4">
      <c r="M6857" s="35" t="s">
        <v>53854</v>
      </c>
      <c r="N6857" s="35" t="s">
        <v>53855</v>
      </c>
      <c r="O6857" s="35" t="s">
        <v>53856</v>
      </c>
      <c r="P6857" s="35" t="s">
        <v>53857</v>
      </c>
      <c r="Q6857" s="35" t="s">
        <v>29721</v>
      </c>
      <c r="R6857" s="35" t="s">
        <v>29745</v>
      </c>
      <c r="S6857" s="35" t="s">
        <v>53858</v>
      </c>
      <c r="T6857" s="36" t="s">
        <v>577</v>
      </c>
      <c r="U6857" s="39" t="str">
        <f>_xlfn.CONCAT(Tabel4[[#This Row],[Personnr.]],"-",Tabel4[[#This Row],[Afdeling]],"-",Tabel4[[#This Row],[ASS_Status]])</f>
        <v>36982-4110-Aktiv ansættelse</v>
      </c>
    </row>
    <row r="6858" spans="13:21" x14ac:dyDescent="0.4">
      <c r="M6858" s="35" t="s">
        <v>13918</v>
      </c>
      <c r="N6858" s="35" t="s">
        <v>53859</v>
      </c>
      <c r="O6858" s="35" t="s">
        <v>13919</v>
      </c>
      <c r="P6858" s="35" t="s">
        <v>36035</v>
      </c>
      <c r="Q6858" s="35" t="s">
        <v>29721</v>
      </c>
      <c r="R6858" s="35" t="s">
        <v>29786</v>
      </c>
      <c r="S6858" s="35" t="s">
        <v>13920</v>
      </c>
      <c r="T6858" s="36" t="s">
        <v>359</v>
      </c>
      <c r="U6858" s="39" t="str">
        <f>_xlfn.CONCAT(Tabel4[[#This Row],[Personnr.]],"-",Tabel4[[#This Row],[Afdeling]],"-",Tabel4[[#This Row],[ASS_Status]])</f>
        <v>1279-2824-Aktiv ansættelse</v>
      </c>
    </row>
    <row r="6859" spans="13:21" x14ac:dyDescent="0.4">
      <c r="M6859" s="35" t="s">
        <v>13921</v>
      </c>
      <c r="N6859" s="35" t="s">
        <v>53860</v>
      </c>
      <c r="O6859" s="35" t="s">
        <v>13922</v>
      </c>
      <c r="P6859" s="35" t="s">
        <v>36036</v>
      </c>
      <c r="Q6859" s="35" t="s">
        <v>29718</v>
      </c>
      <c r="R6859" s="35" t="s">
        <v>29729</v>
      </c>
      <c r="S6859" s="35" t="s">
        <v>13923</v>
      </c>
      <c r="T6859" s="36" t="s">
        <v>141</v>
      </c>
      <c r="U6859" s="39" t="str">
        <f>_xlfn.CONCAT(Tabel4[[#This Row],[Personnr.]],"-",Tabel4[[#This Row],[Afdeling]],"-",Tabel4[[#This Row],[ASS_Status]])</f>
        <v>1848-2256-Inactive - Payroll Eligible</v>
      </c>
    </row>
    <row r="6860" spans="13:21" ht="33.75" x14ac:dyDescent="0.4">
      <c r="M6860" s="35" t="s">
        <v>13924</v>
      </c>
      <c r="N6860" s="35" t="s">
        <v>53861</v>
      </c>
      <c r="O6860" s="35" t="s">
        <v>13925</v>
      </c>
      <c r="P6860" s="35" t="s">
        <v>36037</v>
      </c>
      <c r="Q6860" s="35" t="s">
        <v>29721</v>
      </c>
      <c r="R6860" s="35" t="s">
        <v>29879</v>
      </c>
      <c r="S6860" s="35" t="s">
        <v>13926</v>
      </c>
      <c r="T6860" s="36" t="s">
        <v>763</v>
      </c>
      <c r="U6860" s="39" t="str">
        <f>_xlfn.CONCAT(Tabel4[[#This Row],[Personnr.]],"-",Tabel4[[#This Row],[Afdeling]],"-",Tabel4[[#This Row],[ASS_Status]])</f>
        <v>12377-7770-Aktiv ansættelse</v>
      </c>
    </row>
    <row r="6861" spans="13:21" ht="33.75" x14ac:dyDescent="0.4">
      <c r="M6861" s="35" t="s">
        <v>13927</v>
      </c>
      <c r="N6861" s="35" t="s">
        <v>53862</v>
      </c>
      <c r="O6861" s="35" t="s">
        <v>13928</v>
      </c>
      <c r="P6861" s="35" t="s">
        <v>36038</v>
      </c>
      <c r="Q6861" s="35" t="s">
        <v>29721</v>
      </c>
      <c r="R6861" s="35" t="s">
        <v>29879</v>
      </c>
      <c r="S6861" s="35" t="s">
        <v>13929</v>
      </c>
      <c r="T6861" s="36" t="s">
        <v>592</v>
      </c>
      <c r="U6861" s="39" t="str">
        <f>_xlfn.CONCAT(Tabel4[[#This Row],[Personnr.]],"-",Tabel4[[#This Row],[Afdeling]],"-",Tabel4[[#This Row],[ASS_Status]])</f>
        <v>17351-4233-Aktiv ansættelse</v>
      </c>
    </row>
    <row r="6862" spans="13:21" x14ac:dyDescent="0.4">
      <c r="M6862" s="35" t="s">
        <v>13930</v>
      </c>
      <c r="N6862" s="35" t="s">
        <v>53863</v>
      </c>
      <c r="O6862" s="35" t="s">
        <v>13931</v>
      </c>
      <c r="P6862" s="35" t="s">
        <v>36039</v>
      </c>
      <c r="Q6862" s="35" t="s">
        <v>29721</v>
      </c>
      <c r="R6862" s="35" t="s">
        <v>29965</v>
      </c>
      <c r="S6862" s="35" t="s">
        <v>13932</v>
      </c>
      <c r="T6862" s="36" t="s">
        <v>29701</v>
      </c>
      <c r="U6862" s="39" t="str">
        <f>_xlfn.CONCAT(Tabel4[[#This Row],[Personnr.]],"-",Tabel4[[#This Row],[Afdeling]],"-",Tabel4[[#This Row],[ASS_Status]])</f>
        <v>17641-1020-Aktiv ansættelse</v>
      </c>
    </row>
    <row r="6863" spans="13:21" x14ac:dyDescent="0.4">
      <c r="M6863" s="35" t="s">
        <v>53864</v>
      </c>
      <c r="N6863" s="35" t="s">
        <v>53865</v>
      </c>
      <c r="O6863" s="35" t="s">
        <v>53866</v>
      </c>
      <c r="P6863" s="35" t="s">
        <v>53867</v>
      </c>
      <c r="Q6863" s="35" t="s">
        <v>29721</v>
      </c>
      <c r="R6863" s="35" t="s">
        <v>32490</v>
      </c>
      <c r="S6863" s="35" t="s">
        <v>53868</v>
      </c>
      <c r="T6863" s="36" t="s">
        <v>42503</v>
      </c>
      <c r="U6863" s="39" t="str">
        <f>_xlfn.CONCAT(Tabel4[[#This Row],[Personnr.]],"-",Tabel4[[#This Row],[Afdeling]],"-",Tabel4[[#This Row],[ASS_Status]])</f>
        <v>37625-2292-Aktiv ansættelse</v>
      </c>
    </row>
    <row r="6864" spans="13:21" ht="33.75" x14ac:dyDescent="0.4">
      <c r="M6864" s="35" t="s">
        <v>13933</v>
      </c>
      <c r="N6864" s="35" t="s">
        <v>53869</v>
      </c>
      <c r="O6864" s="35" t="s">
        <v>13934</v>
      </c>
      <c r="P6864" s="35" t="s">
        <v>36040</v>
      </c>
      <c r="Q6864" s="35" t="s">
        <v>29718</v>
      </c>
      <c r="R6864" s="35" t="s">
        <v>29726</v>
      </c>
      <c r="S6864" s="35" t="s">
        <v>13935</v>
      </c>
      <c r="T6864" s="36" t="s">
        <v>738</v>
      </c>
      <c r="U6864" s="39" t="str">
        <f>_xlfn.CONCAT(Tabel4[[#This Row],[Personnr.]],"-",Tabel4[[#This Row],[Afdeling]],"-",Tabel4[[#This Row],[ASS_Status]])</f>
        <v>33147-6500-Inactive - Payroll Eligible</v>
      </c>
    </row>
    <row r="6865" spans="13:21" ht="33.75" x14ac:dyDescent="0.4">
      <c r="M6865" s="35" t="s">
        <v>13933</v>
      </c>
      <c r="N6865" s="35"/>
      <c r="O6865" s="35"/>
      <c r="P6865" s="35" t="s">
        <v>43409</v>
      </c>
      <c r="Q6865" s="35" t="s">
        <v>29721</v>
      </c>
      <c r="R6865" s="35" t="s">
        <v>30151</v>
      </c>
      <c r="S6865" s="35" t="s">
        <v>13935</v>
      </c>
      <c r="T6865" s="36" t="s">
        <v>738</v>
      </c>
      <c r="U6865" s="39" t="str">
        <f>_xlfn.CONCAT(Tabel4[[#This Row],[Personnr.]],"-",Tabel4[[#This Row],[Afdeling]],"-",Tabel4[[#This Row],[ASS_Status]])</f>
        <v>-6500-Aktiv ansættelse</v>
      </c>
    </row>
    <row r="6866" spans="13:21" ht="33.75" x14ac:dyDescent="0.4">
      <c r="M6866" s="35" t="s">
        <v>13936</v>
      </c>
      <c r="N6866" s="35" t="s">
        <v>53870</v>
      </c>
      <c r="O6866" s="35" t="s">
        <v>13937</v>
      </c>
      <c r="P6866" s="35" t="s">
        <v>36041</v>
      </c>
      <c r="Q6866" s="35" t="s">
        <v>29718</v>
      </c>
      <c r="R6866" s="35" t="s">
        <v>29926</v>
      </c>
      <c r="S6866" s="35" t="s">
        <v>13938</v>
      </c>
      <c r="T6866" s="36" t="s">
        <v>600</v>
      </c>
      <c r="U6866" s="39" t="str">
        <f>_xlfn.CONCAT(Tabel4[[#This Row],[Personnr.]],"-",Tabel4[[#This Row],[Afdeling]],"-",Tabel4[[#This Row],[ASS_Status]])</f>
        <v>19834-4270-Inactive - Payroll Eligible</v>
      </c>
    </row>
    <row r="6867" spans="13:21" x14ac:dyDescent="0.4">
      <c r="M6867" s="35" t="s">
        <v>44935</v>
      </c>
      <c r="N6867" s="35" t="s">
        <v>53871</v>
      </c>
      <c r="O6867" s="35" t="s">
        <v>44936</v>
      </c>
      <c r="P6867" s="35" t="s">
        <v>43410</v>
      </c>
      <c r="Q6867" s="35" t="s">
        <v>29721</v>
      </c>
      <c r="R6867" s="35" t="s">
        <v>29726</v>
      </c>
      <c r="S6867" s="35" t="s">
        <v>43411</v>
      </c>
      <c r="T6867" s="36" t="s">
        <v>251</v>
      </c>
      <c r="U6867" s="39" t="str">
        <f>_xlfn.CONCAT(Tabel4[[#This Row],[Personnr.]],"-",Tabel4[[#This Row],[Afdeling]],"-",Tabel4[[#This Row],[ASS_Status]])</f>
        <v>34115-2532-Aktiv ansættelse</v>
      </c>
    </row>
    <row r="6868" spans="13:21" x14ac:dyDescent="0.4">
      <c r="M6868" s="35" t="s">
        <v>13939</v>
      </c>
      <c r="N6868" s="35" t="s">
        <v>53872</v>
      </c>
      <c r="O6868" s="35" t="s">
        <v>13940</v>
      </c>
      <c r="P6868" s="35" t="s">
        <v>36042</v>
      </c>
      <c r="Q6868" s="35" t="s">
        <v>29721</v>
      </c>
      <c r="R6868" s="35" t="s">
        <v>29797</v>
      </c>
      <c r="S6868" s="35" t="s">
        <v>13941</v>
      </c>
      <c r="T6868" s="36" t="s">
        <v>48049</v>
      </c>
      <c r="U6868" s="39" t="str">
        <f>_xlfn.CONCAT(Tabel4[[#This Row],[Personnr.]],"-",Tabel4[[#This Row],[Afdeling]],"-",Tabel4[[#This Row],[ASS_Status]])</f>
        <v>22725-6253-Aktiv ansættelse</v>
      </c>
    </row>
    <row r="6869" spans="13:21" ht="33.75" x14ac:dyDescent="0.4">
      <c r="M6869" s="35" t="s">
        <v>13942</v>
      </c>
      <c r="N6869" s="35" t="s">
        <v>53873</v>
      </c>
      <c r="O6869" s="35" t="s">
        <v>13943</v>
      </c>
      <c r="P6869" s="35" t="s">
        <v>36043</v>
      </c>
      <c r="Q6869" s="35" t="s">
        <v>29718</v>
      </c>
      <c r="R6869" s="35" t="s">
        <v>29737</v>
      </c>
      <c r="S6869" s="35" t="s">
        <v>13944</v>
      </c>
      <c r="T6869" s="36" t="s">
        <v>89</v>
      </c>
      <c r="U6869" s="39" t="str">
        <f>_xlfn.CONCAT(Tabel4[[#This Row],[Personnr.]],"-",Tabel4[[#This Row],[Afdeling]],"-",Tabel4[[#This Row],[ASS_Status]])</f>
        <v>29207-1130-Inactive - Payroll Eligible</v>
      </c>
    </row>
    <row r="6870" spans="13:21" x14ac:dyDescent="0.4">
      <c r="M6870" s="35" t="s">
        <v>13945</v>
      </c>
      <c r="N6870" s="35" t="s">
        <v>53874</v>
      </c>
      <c r="O6870" s="35" t="s">
        <v>13946</v>
      </c>
      <c r="P6870" s="35" t="s">
        <v>36044</v>
      </c>
      <c r="Q6870" s="35" t="s">
        <v>29721</v>
      </c>
      <c r="R6870" s="35" t="s">
        <v>29838</v>
      </c>
      <c r="S6870" s="35" t="s">
        <v>13947</v>
      </c>
      <c r="T6870" s="36" t="s">
        <v>721</v>
      </c>
      <c r="U6870" s="39" t="str">
        <f>_xlfn.CONCAT(Tabel4[[#This Row],[Personnr.]],"-",Tabel4[[#This Row],[Afdeling]],"-",Tabel4[[#This Row],[ASS_Status]])</f>
        <v>26005-6220-Aktiv ansættelse</v>
      </c>
    </row>
    <row r="6871" spans="13:21" ht="33.75" x14ac:dyDescent="0.4">
      <c r="M6871" s="35" t="s">
        <v>13948</v>
      </c>
      <c r="N6871" s="35" t="s">
        <v>53875</v>
      </c>
      <c r="O6871" s="35" t="s">
        <v>13949</v>
      </c>
      <c r="P6871" s="35" t="s">
        <v>36045</v>
      </c>
      <c r="Q6871" s="35" t="s">
        <v>29718</v>
      </c>
      <c r="R6871" s="35" t="s">
        <v>32329</v>
      </c>
      <c r="S6871" s="35" t="s">
        <v>13950</v>
      </c>
      <c r="T6871" s="36" t="s">
        <v>800</v>
      </c>
      <c r="U6871" s="39" t="str">
        <f>_xlfn.CONCAT(Tabel4[[#This Row],[Personnr.]],"-",Tabel4[[#This Row],[Afdeling]],"-",Tabel4[[#This Row],[ASS_Status]])</f>
        <v>30412-8219-Inactive - Payroll Eligible</v>
      </c>
    </row>
    <row r="6872" spans="13:21" x14ac:dyDescent="0.4">
      <c r="M6872" s="35" t="s">
        <v>13951</v>
      </c>
      <c r="N6872" s="35" t="s">
        <v>53876</v>
      </c>
      <c r="O6872" s="35" t="s">
        <v>13952</v>
      </c>
      <c r="P6872" s="35" t="s">
        <v>36046</v>
      </c>
      <c r="Q6872" s="35" t="s">
        <v>29721</v>
      </c>
      <c r="R6872" s="35" t="s">
        <v>29737</v>
      </c>
      <c r="S6872" s="35" t="s">
        <v>13953</v>
      </c>
      <c r="T6872" s="36" t="s">
        <v>46009</v>
      </c>
      <c r="U6872" s="39" t="str">
        <f>_xlfn.CONCAT(Tabel4[[#This Row],[Personnr.]],"-",Tabel4[[#This Row],[Afdeling]],"-",Tabel4[[#This Row],[ASS_Status]])</f>
        <v>29145-2923-Aktiv ansættelse</v>
      </c>
    </row>
    <row r="6873" spans="13:21" x14ac:dyDescent="0.4">
      <c r="M6873" s="35" t="s">
        <v>13954</v>
      </c>
      <c r="N6873" s="35" t="s">
        <v>53877</v>
      </c>
      <c r="O6873" s="35" t="s">
        <v>13955</v>
      </c>
      <c r="P6873" s="35" t="s">
        <v>36047</v>
      </c>
      <c r="Q6873" s="35" t="s">
        <v>29721</v>
      </c>
      <c r="R6873" s="35" t="s">
        <v>29783</v>
      </c>
      <c r="S6873" s="35" t="s">
        <v>53878</v>
      </c>
      <c r="T6873" s="36" t="s">
        <v>886</v>
      </c>
      <c r="U6873" s="39" t="str">
        <f>_xlfn.CONCAT(Tabel4[[#This Row],[Personnr.]],"-",Tabel4[[#This Row],[Afdeling]],"-",Tabel4[[#This Row],[ASS_Status]])</f>
        <v>19512-8800-Aktiv ansættelse</v>
      </c>
    </row>
    <row r="6874" spans="13:21" x14ac:dyDescent="0.4">
      <c r="M6874" s="35" t="s">
        <v>36048</v>
      </c>
      <c r="N6874" s="35" t="s">
        <v>53879</v>
      </c>
      <c r="O6874" s="35" t="s">
        <v>28192</v>
      </c>
      <c r="P6874" s="35" t="s">
        <v>36049</v>
      </c>
      <c r="Q6874" s="35" t="s">
        <v>29718</v>
      </c>
      <c r="R6874" s="35" t="s">
        <v>30721</v>
      </c>
      <c r="S6874" s="35" t="s">
        <v>28193</v>
      </c>
      <c r="T6874" s="36" t="s">
        <v>655</v>
      </c>
      <c r="U6874" s="39" t="str">
        <f>_xlfn.CONCAT(Tabel4[[#This Row],[Personnr.]],"-",Tabel4[[#This Row],[Afdeling]],"-",Tabel4[[#This Row],[ASS_Status]])</f>
        <v>34159-4815-Inactive - Payroll Eligible</v>
      </c>
    </row>
    <row r="6875" spans="13:21" x14ac:dyDescent="0.4">
      <c r="M6875" s="35" t="s">
        <v>13956</v>
      </c>
      <c r="N6875" s="35" t="s">
        <v>53880</v>
      </c>
      <c r="O6875" s="35" t="s">
        <v>13957</v>
      </c>
      <c r="P6875" s="35" t="s">
        <v>36050</v>
      </c>
      <c r="Q6875" s="35" t="s">
        <v>29718</v>
      </c>
      <c r="R6875" s="35" t="s">
        <v>29761</v>
      </c>
      <c r="S6875" s="35" t="s">
        <v>13958</v>
      </c>
      <c r="T6875" s="36" t="s">
        <v>622</v>
      </c>
      <c r="U6875" s="39" t="str">
        <f>_xlfn.CONCAT(Tabel4[[#This Row],[Personnr.]],"-",Tabel4[[#This Row],[Afdeling]],"-",Tabel4[[#This Row],[ASS_Status]])</f>
        <v>29966-4635-Inactive - Payroll Eligible</v>
      </c>
    </row>
    <row r="6876" spans="13:21" x14ac:dyDescent="0.4">
      <c r="M6876" s="35" t="s">
        <v>36051</v>
      </c>
      <c r="N6876" s="35" t="s">
        <v>53881</v>
      </c>
      <c r="O6876" s="35" t="s">
        <v>36052</v>
      </c>
      <c r="P6876" s="35" t="s">
        <v>36053</v>
      </c>
      <c r="Q6876" s="35" t="s">
        <v>29721</v>
      </c>
      <c r="R6876" s="35" t="s">
        <v>29719</v>
      </c>
      <c r="S6876" s="35" t="s">
        <v>36054</v>
      </c>
      <c r="T6876" s="36" t="s">
        <v>42530</v>
      </c>
      <c r="U6876" s="39" t="str">
        <f>_xlfn.CONCAT(Tabel4[[#This Row],[Personnr.]],"-",Tabel4[[#This Row],[Afdeling]],"-",Tabel4[[#This Row],[ASS_Status]])</f>
        <v>35531-7810-Aktiv ansættelse</v>
      </c>
    </row>
    <row r="6877" spans="13:21" x14ac:dyDescent="0.4">
      <c r="M6877" s="35" t="s">
        <v>13959</v>
      </c>
      <c r="N6877" s="35" t="s">
        <v>53882</v>
      </c>
      <c r="O6877" s="35" t="s">
        <v>13960</v>
      </c>
      <c r="P6877" s="35" t="s">
        <v>36055</v>
      </c>
      <c r="Q6877" s="35" t="s">
        <v>29718</v>
      </c>
      <c r="R6877" s="35" t="s">
        <v>29748</v>
      </c>
      <c r="S6877" s="35" t="s">
        <v>13961</v>
      </c>
      <c r="T6877" s="36" t="s">
        <v>44</v>
      </c>
      <c r="U6877" s="39" t="str">
        <f>_xlfn.CONCAT(Tabel4[[#This Row],[Personnr.]],"-",Tabel4[[#This Row],[Afdeling]],"-",Tabel4[[#This Row],[ASS_Status]])</f>
        <v>19623-1000-Inactive - Payroll Eligible</v>
      </c>
    </row>
    <row r="6878" spans="13:21" x14ac:dyDescent="0.4">
      <c r="M6878" s="35" t="s">
        <v>53883</v>
      </c>
      <c r="N6878" s="35" t="s">
        <v>53884</v>
      </c>
      <c r="O6878" s="35" t="s">
        <v>44937</v>
      </c>
      <c r="P6878" s="35" t="s">
        <v>43412</v>
      </c>
      <c r="Q6878" s="35" t="s">
        <v>29721</v>
      </c>
      <c r="R6878" s="35" t="s">
        <v>29748</v>
      </c>
      <c r="S6878" s="35" t="s">
        <v>43413</v>
      </c>
      <c r="T6878" s="36" t="s">
        <v>621</v>
      </c>
      <c r="U6878" s="39" t="str">
        <f>_xlfn.CONCAT(Tabel4[[#This Row],[Personnr.]],"-",Tabel4[[#This Row],[Afdeling]],"-",Tabel4[[#This Row],[ASS_Status]])</f>
        <v>36398-4630-Aktiv ansættelse</v>
      </c>
    </row>
    <row r="6879" spans="13:21" x14ac:dyDescent="0.4">
      <c r="M6879" s="35" t="s">
        <v>36056</v>
      </c>
      <c r="N6879" s="35" t="s">
        <v>53885</v>
      </c>
      <c r="O6879" s="35" t="s">
        <v>28194</v>
      </c>
      <c r="P6879" s="35" t="s">
        <v>36057</v>
      </c>
      <c r="Q6879" s="35" t="s">
        <v>29721</v>
      </c>
      <c r="R6879" s="35" t="s">
        <v>29748</v>
      </c>
      <c r="S6879" s="35" t="s">
        <v>28195</v>
      </c>
      <c r="T6879" s="36" t="s">
        <v>132</v>
      </c>
      <c r="U6879" s="39" t="str">
        <f>_xlfn.CONCAT(Tabel4[[#This Row],[Personnr.]],"-",Tabel4[[#This Row],[Afdeling]],"-",Tabel4[[#This Row],[ASS_Status]])</f>
        <v>34359-2242-Aktiv ansættelse</v>
      </c>
    </row>
    <row r="6880" spans="13:21" x14ac:dyDescent="0.4">
      <c r="M6880" s="35" t="s">
        <v>13962</v>
      </c>
      <c r="N6880" s="35" t="s">
        <v>53886</v>
      </c>
      <c r="O6880" s="35" t="s">
        <v>13963</v>
      </c>
      <c r="P6880" s="35" t="s">
        <v>36058</v>
      </c>
      <c r="Q6880" s="35" t="s">
        <v>29743</v>
      </c>
      <c r="R6880" s="35" t="s">
        <v>29748</v>
      </c>
      <c r="S6880" s="35" t="s">
        <v>13964</v>
      </c>
      <c r="T6880" s="36" t="s">
        <v>129</v>
      </c>
      <c r="U6880" s="39" t="str">
        <f>_xlfn.CONCAT(Tabel4[[#This Row],[Personnr.]],"-",Tabel4[[#This Row],[Afdeling]],"-",Tabel4[[#This Row],[ASS_Status]])</f>
        <v>30677-2239-Aktivt ansættelsesforhold</v>
      </c>
    </row>
    <row r="6881" spans="13:21" x14ac:dyDescent="0.4">
      <c r="M6881" s="35" t="s">
        <v>13965</v>
      </c>
      <c r="N6881" s="35" t="s">
        <v>53887</v>
      </c>
      <c r="O6881" s="35" t="s">
        <v>13966</v>
      </c>
      <c r="P6881" s="35" t="s">
        <v>36059</v>
      </c>
      <c r="Q6881" s="35" t="s">
        <v>29718</v>
      </c>
      <c r="R6881" s="35" t="s">
        <v>29748</v>
      </c>
      <c r="S6881" s="35" t="s">
        <v>13967</v>
      </c>
      <c r="T6881" s="36" t="s">
        <v>51</v>
      </c>
      <c r="U6881" s="39" t="str">
        <f>_xlfn.CONCAT(Tabel4[[#This Row],[Personnr.]],"-",Tabel4[[#This Row],[Afdeling]],"-",Tabel4[[#This Row],[ASS_Status]])</f>
        <v>16239-1030-Inactive - Payroll Eligible</v>
      </c>
    </row>
    <row r="6882" spans="13:21" x14ac:dyDescent="0.4">
      <c r="M6882" s="35" t="s">
        <v>36060</v>
      </c>
      <c r="N6882" s="35" t="s">
        <v>53888</v>
      </c>
      <c r="O6882" s="35" t="s">
        <v>29138</v>
      </c>
      <c r="P6882" s="35" t="s">
        <v>36061</v>
      </c>
      <c r="Q6882" s="35" t="s">
        <v>29721</v>
      </c>
      <c r="R6882" s="35" t="s">
        <v>29737</v>
      </c>
      <c r="S6882" s="35" t="s">
        <v>29139</v>
      </c>
      <c r="T6882" s="36" t="s">
        <v>638</v>
      </c>
      <c r="U6882" s="39" t="str">
        <f>_xlfn.CONCAT(Tabel4[[#This Row],[Personnr.]],"-",Tabel4[[#This Row],[Afdeling]],"-",Tabel4[[#This Row],[ASS_Status]])</f>
        <v>34294-4735-Aktiv ansættelse</v>
      </c>
    </row>
    <row r="6883" spans="13:21" x14ac:dyDescent="0.4">
      <c r="M6883" s="35" t="s">
        <v>13968</v>
      </c>
      <c r="N6883" s="35" t="s">
        <v>53889</v>
      </c>
      <c r="O6883" s="35" t="s">
        <v>13969</v>
      </c>
      <c r="P6883" s="35" t="s">
        <v>36062</v>
      </c>
      <c r="Q6883" s="35" t="s">
        <v>29721</v>
      </c>
      <c r="R6883" s="35" t="s">
        <v>29748</v>
      </c>
      <c r="S6883" s="35" t="s">
        <v>13970</v>
      </c>
      <c r="T6883" s="36" t="s">
        <v>29</v>
      </c>
      <c r="U6883" s="39" t="str">
        <f>_xlfn.CONCAT(Tabel4[[#This Row],[Personnr.]],"-",Tabel4[[#This Row],[Afdeling]],"-",Tabel4[[#This Row],[ASS_Status]])</f>
        <v>32002-0114-Aktiv ansættelse</v>
      </c>
    </row>
    <row r="6884" spans="13:21" x14ac:dyDescent="0.4">
      <c r="M6884" s="35" t="s">
        <v>13971</v>
      </c>
      <c r="N6884" s="35" t="s">
        <v>53890</v>
      </c>
      <c r="O6884" s="35" t="s">
        <v>13972</v>
      </c>
      <c r="P6884" s="35" t="s">
        <v>36063</v>
      </c>
      <c r="Q6884" s="35" t="s">
        <v>29718</v>
      </c>
      <c r="R6884" s="35" t="s">
        <v>29754</v>
      </c>
      <c r="S6884" s="35" t="s">
        <v>13973</v>
      </c>
      <c r="T6884" s="36" t="s">
        <v>718</v>
      </c>
      <c r="U6884" s="39" t="str">
        <f>_xlfn.CONCAT(Tabel4[[#This Row],[Personnr.]],"-",Tabel4[[#This Row],[Afdeling]],"-",Tabel4[[#This Row],[ASS_Status]])</f>
        <v>34042-6213-Inactive - Payroll Eligible</v>
      </c>
    </row>
    <row r="6885" spans="13:21" x14ac:dyDescent="0.4">
      <c r="M6885" s="35" t="s">
        <v>13974</v>
      </c>
      <c r="N6885" s="35" t="s">
        <v>53891</v>
      </c>
      <c r="O6885" s="35" t="s">
        <v>13975</v>
      </c>
      <c r="P6885" s="35" t="s">
        <v>36064</v>
      </c>
      <c r="Q6885" s="35" t="s">
        <v>29718</v>
      </c>
      <c r="R6885" s="35" t="s">
        <v>29754</v>
      </c>
      <c r="S6885" s="35" t="s">
        <v>13976</v>
      </c>
      <c r="T6885" s="36" t="s">
        <v>836</v>
      </c>
      <c r="U6885" s="39" t="str">
        <f>_xlfn.CONCAT(Tabel4[[#This Row],[Personnr.]],"-",Tabel4[[#This Row],[Afdeling]],"-",Tabel4[[#This Row],[ASS_Status]])</f>
        <v>29252-8531-Inactive - Payroll Eligible</v>
      </c>
    </row>
    <row r="6886" spans="13:21" ht="45" x14ac:dyDescent="0.4">
      <c r="M6886" s="35" t="s">
        <v>44938</v>
      </c>
      <c r="N6886" s="35" t="s">
        <v>53892</v>
      </c>
      <c r="O6886" s="35" t="s">
        <v>44939</v>
      </c>
      <c r="P6886" s="35" t="s">
        <v>43414</v>
      </c>
      <c r="Q6886" s="35" t="s">
        <v>29721</v>
      </c>
      <c r="R6886" s="35" t="s">
        <v>29754</v>
      </c>
      <c r="S6886" s="35" t="s">
        <v>43415</v>
      </c>
      <c r="T6886" s="36" t="s">
        <v>886</v>
      </c>
      <c r="U6886" s="39" t="str">
        <f>_xlfn.CONCAT(Tabel4[[#This Row],[Personnr.]],"-",Tabel4[[#This Row],[Afdeling]],"-",Tabel4[[#This Row],[ASS_Status]])</f>
        <v>36302-8800-Aktiv ansættelse</v>
      </c>
    </row>
    <row r="6887" spans="13:21" x14ac:dyDescent="0.4">
      <c r="M6887" s="35" t="s">
        <v>13977</v>
      </c>
      <c r="N6887" s="35" t="s">
        <v>53893</v>
      </c>
      <c r="O6887" s="35" t="s">
        <v>13978</v>
      </c>
      <c r="P6887" s="35" t="s">
        <v>36065</v>
      </c>
      <c r="Q6887" s="35" t="s">
        <v>29718</v>
      </c>
      <c r="R6887" s="35" t="s">
        <v>29745</v>
      </c>
      <c r="S6887" s="35" t="s">
        <v>13979</v>
      </c>
      <c r="T6887" s="36" t="s">
        <v>622</v>
      </c>
      <c r="U6887" s="39" t="str">
        <f>_xlfn.CONCAT(Tabel4[[#This Row],[Personnr.]],"-",Tabel4[[#This Row],[Afdeling]],"-",Tabel4[[#This Row],[ASS_Status]])</f>
        <v>28135-4635-Inactive - Payroll Eligible</v>
      </c>
    </row>
    <row r="6888" spans="13:21" x14ac:dyDescent="0.4">
      <c r="M6888" s="35" t="s">
        <v>13980</v>
      </c>
      <c r="N6888" s="35" t="s">
        <v>53894</v>
      </c>
      <c r="O6888" s="35" t="s">
        <v>13981</v>
      </c>
      <c r="P6888" s="35" t="s">
        <v>36066</v>
      </c>
      <c r="Q6888" s="35" t="s">
        <v>29718</v>
      </c>
      <c r="R6888" s="35" t="s">
        <v>29745</v>
      </c>
      <c r="S6888" s="35" t="s">
        <v>6046</v>
      </c>
      <c r="T6888" s="36" t="s">
        <v>188</v>
      </c>
      <c r="U6888" s="39" t="str">
        <f>_xlfn.CONCAT(Tabel4[[#This Row],[Personnr.]],"-",Tabel4[[#This Row],[Afdeling]],"-",Tabel4[[#This Row],[ASS_Status]])</f>
        <v>29935-2405-Inactive - Payroll Eligible</v>
      </c>
    </row>
    <row r="6889" spans="13:21" x14ac:dyDescent="0.4">
      <c r="M6889" s="35" t="s">
        <v>13980</v>
      </c>
      <c r="N6889" s="35"/>
      <c r="O6889" s="35"/>
      <c r="P6889" s="35" t="s">
        <v>36067</v>
      </c>
      <c r="Q6889" s="35" t="s">
        <v>29718</v>
      </c>
      <c r="R6889" s="35" t="s">
        <v>29745</v>
      </c>
      <c r="S6889" s="35" t="s">
        <v>6046</v>
      </c>
      <c r="T6889" s="36" t="s">
        <v>187</v>
      </c>
      <c r="U6889" s="39" t="str">
        <f>_xlfn.CONCAT(Tabel4[[#This Row],[Personnr.]],"-",Tabel4[[#This Row],[Afdeling]],"-",Tabel4[[#This Row],[ASS_Status]])</f>
        <v>-2400-Inactive - Payroll Eligible</v>
      </c>
    </row>
    <row r="6890" spans="13:21" x14ac:dyDescent="0.4">
      <c r="M6890" s="35" t="s">
        <v>13980</v>
      </c>
      <c r="N6890" s="35"/>
      <c r="O6890" s="35"/>
      <c r="P6890" s="35" t="s">
        <v>53895</v>
      </c>
      <c r="Q6890" s="35" t="s">
        <v>29718</v>
      </c>
      <c r="R6890" s="35" t="s">
        <v>29745</v>
      </c>
      <c r="S6890" s="35" t="s">
        <v>6046</v>
      </c>
      <c r="T6890" s="36" t="s">
        <v>42501</v>
      </c>
      <c r="U6890" s="39" t="str">
        <f>_xlfn.CONCAT(Tabel4[[#This Row],[Personnr.]],"-",Tabel4[[#This Row],[Afdeling]],"-",Tabel4[[#This Row],[ASS_Status]])</f>
        <v>-2291-Inactive - Payroll Eligible</v>
      </c>
    </row>
    <row r="6891" spans="13:21" x14ac:dyDescent="0.4">
      <c r="M6891" s="35" t="s">
        <v>28197</v>
      </c>
      <c r="N6891" s="35" t="s">
        <v>53896</v>
      </c>
      <c r="O6891" s="35" t="s">
        <v>28198</v>
      </c>
      <c r="P6891" s="35" t="s">
        <v>36068</v>
      </c>
      <c r="Q6891" s="35" t="s">
        <v>29718</v>
      </c>
      <c r="R6891" s="35" t="s">
        <v>29745</v>
      </c>
      <c r="S6891" s="35" t="s">
        <v>28199</v>
      </c>
      <c r="T6891" s="36" t="s">
        <v>39</v>
      </c>
      <c r="U6891" s="39" t="str">
        <f>_xlfn.CONCAT(Tabel4[[#This Row],[Personnr.]],"-",Tabel4[[#This Row],[Afdeling]],"-",Tabel4[[#This Row],[ASS_Status]])</f>
        <v>34617-0132-Inactive - Payroll Eligible</v>
      </c>
    </row>
    <row r="6892" spans="13:21" ht="33.75" x14ac:dyDescent="0.4">
      <c r="M6892" s="35" t="s">
        <v>36069</v>
      </c>
      <c r="N6892" s="35" t="s">
        <v>53897</v>
      </c>
      <c r="O6892" s="35" t="s">
        <v>36070</v>
      </c>
      <c r="P6892" s="35" t="s">
        <v>36071</v>
      </c>
      <c r="Q6892" s="35" t="s">
        <v>29718</v>
      </c>
      <c r="R6892" s="35" t="s">
        <v>29745</v>
      </c>
      <c r="S6892" s="35" t="s">
        <v>36072</v>
      </c>
      <c r="T6892" s="36" t="s">
        <v>85</v>
      </c>
      <c r="U6892" s="39" t="str">
        <f>_xlfn.CONCAT(Tabel4[[#This Row],[Personnr.]],"-",Tabel4[[#This Row],[Afdeling]],"-",Tabel4[[#This Row],[ASS_Status]])</f>
        <v>35041-1118-Inactive - Payroll Eligible</v>
      </c>
    </row>
    <row r="6893" spans="13:21" ht="33.75" x14ac:dyDescent="0.4">
      <c r="M6893" s="35" t="s">
        <v>36069</v>
      </c>
      <c r="N6893" s="35"/>
      <c r="O6893" s="35"/>
      <c r="P6893" s="35" t="s">
        <v>43416</v>
      </c>
      <c r="Q6893" s="35" t="s">
        <v>29718</v>
      </c>
      <c r="R6893" s="35" t="s">
        <v>29745</v>
      </c>
      <c r="S6893" s="35" t="s">
        <v>36072</v>
      </c>
      <c r="T6893" s="36" t="s">
        <v>85</v>
      </c>
      <c r="U6893" s="39" t="str">
        <f>_xlfn.CONCAT(Tabel4[[#This Row],[Personnr.]],"-",Tabel4[[#This Row],[Afdeling]],"-",Tabel4[[#This Row],[ASS_Status]])</f>
        <v>-1118-Inactive - Payroll Eligible</v>
      </c>
    </row>
    <row r="6894" spans="13:21" ht="33.75" x14ac:dyDescent="0.4">
      <c r="M6894" s="35" t="s">
        <v>13982</v>
      </c>
      <c r="N6894" s="35" t="s">
        <v>53898</v>
      </c>
      <c r="O6894" s="35" t="s">
        <v>13983</v>
      </c>
      <c r="P6894" s="35" t="s">
        <v>36073</v>
      </c>
      <c r="Q6894" s="35" t="s">
        <v>29718</v>
      </c>
      <c r="R6894" s="35" t="s">
        <v>29857</v>
      </c>
      <c r="S6894" s="35" t="s">
        <v>13984</v>
      </c>
      <c r="T6894" s="36" t="s">
        <v>40</v>
      </c>
      <c r="U6894" s="39" t="str">
        <f>_xlfn.CONCAT(Tabel4[[#This Row],[Personnr.]],"-",Tabel4[[#This Row],[Afdeling]],"-",Tabel4[[#This Row],[ASS_Status]])</f>
        <v>29868-0133-Inactive - Payroll Eligible</v>
      </c>
    </row>
    <row r="6895" spans="13:21" ht="33.75" x14ac:dyDescent="0.4">
      <c r="M6895" s="35" t="s">
        <v>13982</v>
      </c>
      <c r="N6895" s="35"/>
      <c r="O6895" s="35"/>
      <c r="P6895" s="35" t="s">
        <v>53899</v>
      </c>
      <c r="Q6895" s="35" t="s">
        <v>29721</v>
      </c>
      <c r="R6895" s="35" t="s">
        <v>29745</v>
      </c>
      <c r="S6895" s="35" t="s">
        <v>13984</v>
      </c>
      <c r="T6895" s="36" t="s">
        <v>39</v>
      </c>
      <c r="U6895" s="39" t="str">
        <f>_xlfn.CONCAT(Tabel4[[#This Row],[Personnr.]],"-",Tabel4[[#This Row],[Afdeling]],"-",Tabel4[[#This Row],[ASS_Status]])</f>
        <v>-0132-Aktiv ansættelse</v>
      </c>
    </row>
    <row r="6896" spans="13:21" ht="33.75" x14ac:dyDescent="0.4">
      <c r="M6896" s="35" t="s">
        <v>13982</v>
      </c>
      <c r="N6896" s="35"/>
      <c r="O6896" s="35"/>
      <c r="P6896" s="35" t="s">
        <v>36074</v>
      </c>
      <c r="Q6896" s="35" t="s">
        <v>29718</v>
      </c>
      <c r="R6896" s="35" t="s">
        <v>29745</v>
      </c>
      <c r="S6896" s="35" t="s">
        <v>13984</v>
      </c>
      <c r="T6896" s="36" t="s">
        <v>39</v>
      </c>
      <c r="U6896" s="39" t="str">
        <f>_xlfn.CONCAT(Tabel4[[#This Row],[Personnr.]],"-",Tabel4[[#This Row],[Afdeling]],"-",Tabel4[[#This Row],[ASS_Status]])</f>
        <v>-0132-Inactive - Payroll Eligible</v>
      </c>
    </row>
    <row r="6897" spans="13:21" ht="33.75" x14ac:dyDescent="0.4">
      <c r="M6897" s="35" t="s">
        <v>13982</v>
      </c>
      <c r="N6897" s="35"/>
      <c r="O6897" s="35"/>
      <c r="P6897" s="35" t="s">
        <v>53900</v>
      </c>
      <c r="Q6897" s="35" t="s">
        <v>29721</v>
      </c>
      <c r="R6897" s="35" t="s">
        <v>29857</v>
      </c>
      <c r="S6897" s="35" t="s">
        <v>13984</v>
      </c>
      <c r="T6897" s="36" t="s">
        <v>40</v>
      </c>
      <c r="U6897" s="39" t="str">
        <f>_xlfn.CONCAT(Tabel4[[#This Row],[Personnr.]],"-",Tabel4[[#This Row],[Afdeling]],"-",Tabel4[[#This Row],[ASS_Status]])</f>
        <v>-0133-Aktiv ansættelse</v>
      </c>
    </row>
    <row r="6898" spans="13:21" ht="33.75" x14ac:dyDescent="0.4">
      <c r="M6898" s="35" t="s">
        <v>13982</v>
      </c>
      <c r="N6898" s="35"/>
      <c r="O6898" s="35"/>
      <c r="P6898" s="35" t="s">
        <v>36075</v>
      </c>
      <c r="Q6898" s="35" t="s">
        <v>29718</v>
      </c>
      <c r="R6898" s="35" t="s">
        <v>29857</v>
      </c>
      <c r="S6898" s="35" t="s">
        <v>13984</v>
      </c>
      <c r="T6898" s="36" t="s">
        <v>40</v>
      </c>
      <c r="U6898" s="39" t="str">
        <f>_xlfn.CONCAT(Tabel4[[#This Row],[Personnr.]],"-",Tabel4[[#This Row],[Afdeling]],"-",Tabel4[[#This Row],[ASS_Status]])</f>
        <v>-0133-Inactive - Payroll Eligible</v>
      </c>
    </row>
    <row r="6899" spans="13:21" x14ac:dyDescent="0.4">
      <c r="M6899" s="35" t="s">
        <v>28200</v>
      </c>
      <c r="N6899" s="35" t="s">
        <v>53901</v>
      </c>
      <c r="O6899" s="35" t="s">
        <v>28201</v>
      </c>
      <c r="P6899" s="35" t="s">
        <v>36076</v>
      </c>
      <c r="Q6899" s="35" t="s">
        <v>29718</v>
      </c>
      <c r="R6899" s="35" t="s">
        <v>29754</v>
      </c>
      <c r="S6899" s="35" t="s">
        <v>53902</v>
      </c>
      <c r="T6899" s="36" t="s">
        <v>758</v>
      </c>
      <c r="U6899" s="39" t="str">
        <f>_xlfn.CONCAT(Tabel4[[#This Row],[Personnr.]],"-",Tabel4[[#This Row],[Afdeling]],"-",Tabel4[[#This Row],[ASS_Status]])</f>
        <v>34123-7720-Inactive - Payroll Eligible</v>
      </c>
    </row>
    <row r="6900" spans="13:21" x14ac:dyDescent="0.4">
      <c r="M6900" s="35" t="s">
        <v>28200</v>
      </c>
      <c r="N6900" s="35"/>
      <c r="O6900" s="35"/>
      <c r="P6900" s="35" t="s">
        <v>53903</v>
      </c>
      <c r="Q6900" s="35" t="s">
        <v>29718</v>
      </c>
      <c r="R6900" s="35" t="s">
        <v>29761</v>
      </c>
      <c r="S6900" s="35" t="s">
        <v>53902</v>
      </c>
      <c r="T6900" s="36" t="s">
        <v>31</v>
      </c>
      <c r="U6900" s="39" t="str">
        <f>_xlfn.CONCAT(Tabel4[[#This Row],[Personnr.]],"-",Tabel4[[#This Row],[Afdeling]],"-",Tabel4[[#This Row],[ASS_Status]])</f>
        <v>-0116-Inactive - Payroll Eligible</v>
      </c>
    </row>
    <row r="6901" spans="13:21" x14ac:dyDescent="0.4">
      <c r="M6901" s="35" t="s">
        <v>28200</v>
      </c>
      <c r="N6901" s="35"/>
      <c r="O6901" s="35"/>
      <c r="P6901" s="35" t="s">
        <v>53904</v>
      </c>
      <c r="Q6901" s="35" t="s">
        <v>29721</v>
      </c>
      <c r="R6901" s="35" t="s">
        <v>29748</v>
      </c>
      <c r="S6901" s="35" t="s">
        <v>53902</v>
      </c>
      <c r="T6901" s="36" t="s">
        <v>135</v>
      </c>
      <c r="U6901" s="39" t="str">
        <f>_xlfn.CONCAT(Tabel4[[#This Row],[Personnr.]],"-",Tabel4[[#This Row],[Afdeling]],"-",Tabel4[[#This Row],[ASS_Status]])</f>
        <v>-2250-Aktiv ansættelse</v>
      </c>
    </row>
    <row r="6902" spans="13:21" x14ac:dyDescent="0.4">
      <c r="M6902" s="35" t="s">
        <v>36077</v>
      </c>
      <c r="N6902" s="35" t="s">
        <v>53905</v>
      </c>
      <c r="O6902" s="35" t="s">
        <v>36078</v>
      </c>
      <c r="P6902" s="35" t="s">
        <v>36079</v>
      </c>
      <c r="Q6902" s="35" t="s">
        <v>29718</v>
      </c>
      <c r="R6902" s="35" t="s">
        <v>29745</v>
      </c>
      <c r="S6902" s="35" t="s">
        <v>36080</v>
      </c>
      <c r="T6902" s="36" t="s">
        <v>586</v>
      </c>
      <c r="U6902" s="39" t="str">
        <f>_xlfn.CONCAT(Tabel4[[#This Row],[Personnr.]],"-",Tabel4[[#This Row],[Afdeling]],"-",Tabel4[[#This Row],[ASS_Status]])</f>
        <v>35088-4200-Inactive - Payroll Eligible</v>
      </c>
    </row>
    <row r="6903" spans="13:21" x14ac:dyDescent="0.4">
      <c r="M6903" s="35" t="s">
        <v>13985</v>
      </c>
      <c r="N6903" s="35" t="s">
        <v>53906</v>
      </c>
      <c r="O6903" s="35" t="s">
        <v>13986</v>
      </c>
      <c r="P6903" s="35" t="s">
        <v>36081</v>
      </c>
      <c r="Q6903" s="35" t="s">
        <v>29718</v>
      </c>
      <c r="R6903" s="35" t="s">
        <v>29745</v>
      </c>
      <c r="S6903" s="35" t="s">
        <v>13987</v>
      </c>
      <c r="T6903" s="36" t="s">
        <v>577</v>
      </c>
      <c r="U6903" s="39" t="str">
        <f>_xlfn.CONCAT(Tabel4[[#This Row],[Personnr.]],"-",Tabel4[[#This Row],[Afdeling]],"-",Tabel4[[#This Row],[ASS_Status]])</f>
        <v>32367-4110-Inactive - Payroll Eligible</v>
      </c>
    </row>
    <row r="6904" spans="13:21" x14ac:dyDescent="0.4">
      <c r="M6904" s="35" t="s">
        <v>13985</v>
      </c>
      <c r="N6904" s="35"/>
      <c r="O6904" s="35"/>
      <c r="P6904" s="35" t="s">
        <v>53907</v>
      </c>
      <c r="Q6904" s="35" t="s">
        <v>29721</v>
      </c>
      <c r="R6904" s="35" t="s">
        <v>29745</v>
      </c>
      <c r="S6904" s="35" t="s">
        <v>13987</v>
      </c>
      <c r="T6904" s="36" t="s">
        <v>577</v>
      </c>
      <c r="U6904" s="39" t="str">
        <f>_xlfn.CONCAT(Tabel4[[#This Row],[Personnr.]],"-",Tabel4[[#This Row],[Afdeling]],"-",Tabel4[[#This Row],[ASS_Status]])</f>
        <v>-4110-Aktiv ansættelse</v>
      </c>
    </row>
    <row r="6905" spans="13:21" x14ac:dyDescent="0.4">
      <c r="M6905" s="35" t="s">
        <v>13988</v>
      </c>
      <c r="N6905" s="35" t="s">
        <v>53908</v>
      </c>
      <c r="O6905" s="35" t="s">
        <v>13989</v>
      </c>
      <c r="P6905" s="35" t="s">
        <v>36082</v>
      </c>
      <c r="Q6905" s="35" t="s">
        <v>29718</v>
      </c>
      <c r="R6905" s="35" t="s">
        <v>29745</v>
      </c>
      <c r="S6905" s="35" t="s">
        <v>13990</v>
      </c>
      <c r="T6905" s="36" t="s">
        <v>39</v>
      </c>
      <c r="U6905" s="39" t="str">
        <f>_xlfn.CONCAT(Tabel4[[#This Row],[Personnr.]],"-",Tabel4[[#This Row],[Afdeling]],"-",Tabel4[[#This Row],[ASS_Status]])</f>
        <v>24733-0132-Inactive - Payroll Eligible</v>
      </c>
    </row>
    <row r="6906" spans="13:21" x14ac:dyDescent="0.4">
      <c r="M6906" s="35" t="s">
        <v>13988</v>
      </c>
      <c r="N6906" s="35"/>
      <c r="O6906" s="35"/>
      <c r="P6906" s="35" t="s">
        <v>43417</v>
      </c>
      <c r="Q6906" s="35" t="s">
        <v>29718</v>
      </c>
      <c r="R6906" s="35" t="s">
        <v>29745</v>
      </c>
      <c r="S6906" s="35" t="s">
        <v>13990</v>
      </c>
      <c r="T6906" s="36" t="s">
        <v>39</v>
      </c>
      <c r="U6906" s="39" t="str">
        <f>_xlfn.CONCAT(Tabel4[[#This Row],[Personnr.]],"-",Tabel4[[#This Row],[Afdeling]],"-",Tabel4[[#This Row],[ASS_Status]])</f>
        <v>-0132-Inactive - Payroll Eligible</v>
      </c>
    </row>
    <row r="6907" spans="13:21" x14ac:dyDescent="0.4">
      <c r="M6907" s="35" t="s">
        <v>13988</v>
      </c>
      <c r="N6907" s="35"/>
      <c r="O6907" s="35"/>
      <c r="P6907" s="35" t="s">
        <v>36083</v>
      </c>
      <c r="Q6907" s="35" t="s">
        <v>29718</v>
      </c>
      <c r="R6907" s="35" t="s">
        <v>29745</v>
      </c>
      <c r="S6907" s="35" t="s">
        <v>13990</v>
      </c>
      <c r="T6907" s="36" t="s">
        <v>39</v>
      </c>
      <c r="U6907" s="39" t="str">
        <f>_xlfn.CONCAT(Tabel4[[#This Row],[Personnr.]],"-",Tabel4[[#This Row],[Afdeling]],"-",Tabel4[[#This Row],[ASS_Status]])</f>
        <v>-0132-Inactive - Payroll Eligible</v>
      </c>
    </row>
    <row r="6908" spans="13:21" x14ac:dyDescent="0.4">
      <c r="M6908" s="35" t="s">
        <v>53909</v>
      </c>
      <c r="N6908" s="35" t="s">
        <v>53910</v>
      </c>
      <c r="O6908" s="35" t="s">
        <v>53911</v>
      </c>
      <c r="P6908" s="35" t="s">
        <v>53912</v>
      </c>
      <c r="Q6908" s="35" t="s">
        <v>29718</v>
      </c>
      <c r="R6908" s="35" t="s">
        <v>29745</v>
      </c>
      <c r="S6908" s="35" t="s">
        <v>53913</v>
      </c>
      <c r="T6908" s="36" t="s">
        <v>586</v>
      </c>
      <c r="U6908" s="39" t="str">
        <f>_xlfn.CONCAT(Tabel4[[#This Row],[Personnr.]],"-",Tabel4[[#This Row],[Afdeling]],"-",Tabel4[[#This Row],[ASS_Status]])</f>
        <v>37158-4200-Inactive - Payroll Eligible</v>
      </c>
    </row>
    <row r="6909" spans="13:21" x14ac:dyDescent="0.4">
      <c r="M6909" s="35" t="s">
        <v>53914</v>
      </c>
      <c r="N6909" s="35" t="s">
        <v>53915</v>
      </c>
      <c r="O6909" s="35" t="s">
        <v>53916</v>
      </c>
      <c r="P6909" s="35" t="s">
        <v>53917</v>
      </c>
      <c r="Q6909" s="35" t="s">
        <v>29718</v>
      </c>
      <c r="R6909" s="35" t="s">
        <v>29745</v>
      </c>
      <c r="S6909" s="35" t="s">
        <v>53918</v>
      </c>
      <c r="T6909" s="36" t="s">
        <v>586</v>
      </c>
      <c r="U6909" s="39" t="str">
        <f>_xlfn.CONCAT(Tabel4[[#This Row],[Personnr.]],"-",Tabel4[[#This Row],[Afdeling]],"-",Tabel4[[#This Row],[ASS_Status]])</f>
        <v>37128-4200-Inactive - Payroll Eligible</v>
      </c>
    </row>
    <row r="6910" spans="13:21" x14ac:dyDescent="0.4">
      <c r="M6910" s="35" t="s">
        <v>13991</v>
      </c>
      <c r="N6910" s="35" t="s">
        <v>53919</v>
      </c>
      <c r="O6910" s="35" t="s">
        <v>13992</v>
      </c>
      <c r="P6910" s="35" t="s">
        <v>36084</v>
      </c>
      <c r="Q6910" s="35" t="s">
        <v>29721</v>
      </c>
      <c r="R6910" s="35" t="s">
        <v>29745</v>
      </c>
      <c r="S6910" s="35" t="s">
        <v>13993</v>
      </c>
      <c r="T6910" s="36" t="s">
        <v>712</v>
      </c>
      <c r="U6910" s="39" t="str">
        <f>_xlfn.CONCAT(Tabel4[[#This Row],[Personnr.]],"-",Tabel4[[#This Row],[Afdeling]],"-",Tabel4[[#This Row],[ASS_Status]])</f>
        <v>33718-5682-Aktiv ansættelse</v>
      </c>
    </row>
    <row r="6911" spans="13:21" x14ac:dyDescent="0.4">
      <c r="M6911" s="35" t="s">
        <v>13994</v>
      </c>
      <c r="N6911" s="35" t="s">
        <v>53920</v>
      </c>
      <c r="O6911" s="35" t="s">
        <v>13995</v>
      </c>
      <c r="P6911" s="35" t="s">
        <v>53921</v>
      </c>
      <c r="Q6911" s="35" t="s">
        <v>29721</v>
      </c>
      <c r="R6911" s="35" t="s">
        <v>29745</v>
      </c>
      <c r="S6911" s="35" t="s">
        <v>13996</v>
      </c>
      <c r="T6911" s="36" t="s">
        <v>67</v>
      </c>
      <c r="U6911" s="39" t="str">
        <f>_xlfn.CONCAT(Tabel4[[#This Row],[Personnr.]],"-",Tabel4[[#This Row],[Afdeling]],"-",Tabel4[[#This Row],[ASS_Status]])</f>
        <v>30063-1061-Aktiv ansættelse</v>
      </c>
    </row>
    <row r="6912" spans="13:21" x14ac:dyDescent="0.4">
      <c r="M6912" s="35" t="s">
        <v>13994</v>
      </c>
      <c r="N6912" s="35"/>
      <c r="O6912" s="35"/>
      <c r="P6912" s="35" t="s">
        <v>36085</v>
      </c>
      <c r="Q6912" s="35" t="s">
        <v>29718</v>
      </c>
      <c r="R6912" s="35" t="s">
        <v>29745</v>
      </c>
      <c r="S6912" s="35" t="s">
        <v>13996</v>
      </c>
      <c r="T6912" s="36" t="s">
        <v>67</v>
      </c>
      <c r="U6912" s="39" t="str">
        <f>_xlfn.CONCAT(Tabel4[[#This Row],[Personnr.]],"-",Tabel4[[#This Row],[Afdeling]],"-",Tabel4[[#This Row],[ASS_Status]])</f>
        <v>-1061-Inactive - Payroll Eligible</v>
      </c>
    </row>
    <row r="6913" spans="13:21" x14ac:dyDescent="0.4">
      <c r="M6913" s="35" t="s">
        <v>13994</v>
      </c>
      <c r="N6913" s="35"/>
      <c r="O6913" s="35"/>
      <c r="P6913" s="35" t="s">
        <v>36086</v>
      </c>
      <c r="Q6913" s="35" t="s">
        <v>29718</v>
      </c>
      <c r="R6913" s="35" t="s">
        <v>29745</v>
      </c>
      <c r="S6913" s="35" t="s">
        <v>13996</v>
      </c>
      <c r="T6913" s="36" t="s">
        <v>67</v>
      </c>
      <c r="U6913" s="39" t="str">
        <f>_xlfn.CONCAT(Tabel4[[#This Row],[Personnr.]],"-",Tabel4[[#This Row],[Afdeling]],"-",Tabel4[[#This Row],[ASS_Status]])</f>
        <v>-1061-Inactive - Payroll Eligible</v>
      </c>
    </row>
    <row r="6914" spans="13:21" x14ac:dyDescent="0.4">
      <c r="M6914" s="35" t="s">
        <v>28202</v>
      </c>
      <c r="N6914" s="35" t="s">
        <v>53922</v>
      </c>
      <c r="O6914" s="35" t="s">
        <v>28203</v>
      </c>
      <c r="P6914" s="35" t="s">
        <v>36087</v>
      </c>
      <c r="Q6914" s="35" t="s">
        <v>29721</v>
      </c>
      <c r="R6914" s="35" t="s">
        <v>30191</v>
      </c>
      <c r="S6914" s="35" t="s">
        <v>28204</v>
      </c>
      <c r="T6914" s="36" t="s">
        <v>818</v>
      </c>
      <c r="U6914" s="39" t="str">
        <f>_xlfn.CONCAT(Tabel4[[#This Row],[Personnr.]],"-",Tabel4[[#This Row],[Afdeling]],"-",Tabel4[[#This Row],[ASS_Status]])</f>
        <v>34341-8340-Aktiv ansættelse</v>
      </c>
    </row>
    <row r="6915" spans="13:21" x14ac:dyDescent="0.4">
      <c r="M6915" s="35" t="s">
        <v>28202</v>
      </c>
      <c r="N6915" s="35"/>
      <c r="O6915" s="35"/>
      <c r="P6915" s="35" t="s">
        <v>43418</v>
      </c>
      <c r="Q6915" s="35" t="s">
        <v>29718</v>
      </c>
      <c r="R6915" s="35" t="s">
        <v>29745</v>
      </c>
      <c r="S6915" s="35" t="s">
        <v>28204</v>
      </c>
      <c r="T6915" s="36" t="s">
        <v>67</v>
      </c>
      <c r="U6915" s="39" t="str">
        <f>_xlfn.CONCAT(Tabel4[[#This Row],[Personnr.]],"-",Tabel4[[#This Row],[Afdeling]],"-",Tabel4[[#This Row],[ASS_Status]])</f>
        <v>-1061-Inactive - Payroll Eligible</v>
      </c>
    </row>
    <row r="6916" spans="13:21" x14ac:dyDescent="0.4">
      <c r="M6916" s="35" t="s">
        <v>28202</v>
      </c>
      <c r="N6916" s="35"/>
      <c r="O6916" s="35"/>
      <c r="P6916" s="35" t="s">
        <v>53923</v>
      </c>
      <c r="Q6916" s="35" t="s">
        <v>29721</v>
      </c>
      <c r="R6916" s="35" t="s">
        <v>29745</v>
      </c>
      <c r="S6916" s="35" t="s">
        <v>28204</v>
      </c>
      <c r="T6916" s="36" t="s">
        <v>67</v>
      </c>
      <c r="U6916" s="39" t="str">
        <f>_xlfn.CONCAT(Tabel4[[#This Row],[Personnr.]],"-",Tabel4[[#This Row],[Afdeling]],"-",Tabel4[[#This Row],[ASS_Status]])</f>
        <v>-1061-Aktiv ansættelse</v>
      </c>
    </row>
    <row r="6917" spans="13:21" x14ac:dyDescent="0.4">
      <c r="M6917" s="35" t="s">
        <v>13997</v>
      </c>
      <c r="N6917" s="35" t="s">
        <v>53924</v>
      </c>
      <c r="O6917" s="35" t="s">
        <v>13998</v>
      </c>
      <c r="P6917" s="35" t="s">
        <v>36088</v>
      </c>
      <c r="Q6917" s="35" t="s">
        <v>29721</v>
      </c>
      <c r="R6917" s="35" t="s">
        <v>29729</v>
      </c>
      <c r="S6917" s="35" t="s">
        <v>13999</v>
      </c>
      <c r="T6917" s="36" t="s">
        <v>47815</v>
      </c>
      <c r="U6917" s="39" t="str">
        <f>_xlfn.CONCAT(Tabel4[[#This Row],[Personnr.]],"-",Tabel4[[#This Row],[Afdeling]],"-",Tabel4[[#This Row],[ASS_Status]])</f>
        <v>12683-6260-Aktiv ansættelse</v>
      </c>
    </row>
    <row r="6918" spans="13:21" x14ac:dyDescent="0.4">
      <c r="M6918" s="35" t="s">
        <v>14000</v>
      </c>
      <c r="N6918" s="35" t="s">
        <v>53925</v>
      </c>
      <c r="O6918" s="35" t="s">
        <v>14001</v>
      </c>
      <c r="P6918" s="35" t="s">
        <v>36089</v>
      </c>
      <c r="Q6918" s="35" t="s">
        <v>29721</v>
      </c>
      <c r="R6918" s="35" t="s">
        <v>30254</v>
      </c>
      <c r="S6918" s="35" t="s">
        <v>14002</v>
      </c>
      <c r="T6918" s="36" t="s">
        <v>715</v>
      </c>
      <c r="U6918" s="39" t="str">
        <f>_xlfn.CONCAT(Tabel4[[#This Row],[Personnr.]],"-",Tabel4[[#This Row],[Afdeling]],"-",Tabel4[[#This Row],[ASS_Status]])</f>
        <v>6706-6000-Aktiv ansættelse</v>
      </c>
    </row>
    <row r="6919" spans="13:21" x14ac:dyDescent="0.4">
      <c r="M6919" s="35" t="s">
        <v>14003</v>
      </c>
      <c r="N6919" s="35" t="s">
        <v>53926</v>
      </c>
      <c r="O6919" s="35" t="s">
        <v>364</v>
      </c>
      <c r="P6919" s="35" t="s">
        <v>36090</v>
      </c>
      <c r="Q6919" s="35" t="s">
        <v>29721</v>
      </c>
      <c r="R6919" s="35" t="s">
        <v>29722</v>
      </c>
      <c r="S6919" s="35" t="s">
        <v>14004</v>
      </c>
      <c r="T6919" s="36" t="s">
        <v>184</v>
      </c>
      <c r="U6919" s="39" t="str">
        <f>_xlfn.CONCAT(Tabel4[[#This Row],[Personnr.]],"-",Tabel4[[#This Row],[Afdeling]],"-",Tabel4[[#This Row],[ASS_Status]])</f>
        <v>2829-2385-Aktiv ansættelse</v>
      </c>
    </row>
    <row r="6920" spans="13:21" ht="33.75" x14ac:dyDescent="0.4">
      <c r="M6920" s="35" t="s">
        <v>14005</v>
      </c>
      <c r="N6920" s="35" t="s">
        <v>53927</v>
      </c>
      <c r="O6920" s="35" t="s">
        <v>14006</v>
      </c>
      <c r="P6920" s="35" t="s">
        <v>36091</v>
      </c>
      <c r="Q6920" s="35" t="s">
        <v>29721</v>
      </c>
      <c r="R6920" s="35" t="s">
        <v>30005</v>
      </c>
      <c r="S6920" s="35" t="s">
        <v>14007</v>
      </c>
      <c r="T6920" s="36" t="s">
        <v>865</v>
      </c>
      <c r="U6920" s="39" t="str">
        <f>_xlfn.CONCAT(Tabel4[[#This Row],[Personnr.]],"-",Tabel4[[#This Row],[Afdeling]],"-",Tabel4[[#This Row],[ASS_Status]])</f>
        <v>1875-8640-Aktiv ansættelse</v>
      </c>
    </row>
    <row r="6921" spans="13:21" x14ac:dyDescent="0.4">
      <c r="M6921" s="35" t="s">
        <v>14008</v>
      </c>
      <c r="N6921" s="35" t="s">
        <v>53928</v>
      </c>
      <c r="O6921" s="35" t="s">
        <v>14009</v>
      </c>
      <c r="P6921" s="35" t="s">
        <v>36092</v>
      </c>
      <c r="Q6921" s="35" t="s">
        <v>29721</v>
      </c>
      <c r="R6921" s="35" t="s">
        <v>29726</v>
      </c>
      <c r="S6921" s="35" t="s">
        <v>14010</v>
      </c>
      <c r="T6921" s="36" t="s">
        <v>44</v>
      </c>
      <c r="U6921" s="39" t="str">
        <f>_xlfn.CONCAT(Tabel4[[#This Row],[Personnr.]],"-",Tabel4[[#This Row],[Afdeling]],"-",Tabel4[[#This Row],[ASS_Status]])</f>
        <v>9969-1000-Aktiv ansættelse</v>
      </c>
    </row>
    <row r="6922" spans="13:21" x14ac:dyDescent="0.4">
      <c r="M6922" s="35" t="s">
        <v>14011</v>
      </c>
      <c r="N6922" s="35" t="s">
        <v>53929</v>
      </c>
      <c r="O6922" s="35" t="s">
        <v>14012</v>
      </c>
      <c r="P6922" s="35" t="s">
        <v>36093</v>
      </c>
      <c r="Q6922" s="35" t="s">
        <v>29721</v>
      </c>
      <c r="R6922" s="35" t="s">
        <v>29780</v>
      </c>
      <c r="S6922" s="35" t="s">
        <v>14013</v>
      </c>
      <c r="T6922" s="36" t="s">
        <v>125</v>
      </c>
      <c r="U6922" s="39" t="str">
        <f>_xlfn.CONCAT(Tabel4[[#This Row],[Personnr.]],"-",Tabel4[[#This Row],[Afdeling]],"-",Tabel4[[#This Row],[ASS_Status]])</f>
        <v>157-2235-Aktiv ansættelse</v>
      </c>
    </row>
    <row r="6923" spans="13:21" x14ac:dyDescent="0.4">
      <c r="M6923" s="35" t="s">
        <v>14014</v>
      </c>
      <c r="N6923" s="35" t="s">
        <v>53930</v>
      </c>
      <c r="O6923" s="35" t="s">
        <v>14015</v>
      </c>
      <c r="P6923" s="35" t="s">
        <v>36094</v>
      </c>
      <c r="Q6923" s="35" t="s">
        <v>29721</v>
      </c>
      <c r="R6923" s="35" t="s">
        <v>30583</v>
      </c>
      <c r="S6923" s="35" t="s">
        <v>14016</v>
      </c>
      <c r="T6923" s="36" t="s">
        <v>817</v>
      </c>
      <c r="U6923" s="39" t="str">
        <f>_xlfn.CONCAT(Tabel4[[#This Row],[Personnr.]],"-",Tabel4[[#This Row],[Afdeling]],"-",Tabel4[[#This Row],[ASS_Status]])</f>
        <v>27731-8330-Aktiv ansættelse</v>
      </c>
    </row>
    <row r="6924" spans="13:21" x14ac:dyDescent="0.4">
      <c r="M6924" s="35" t="s">
        <v>14017</v>
      </c>
      <c r="N6924" s="35" t="s">
        <v>53931</v>
      </c>
      <c r="O6924" s="35" t="s">
        <v>14018</v>
      </c>
      <c r="P6924" s="35" t="s">
        <v>36095</v>
      </c>
      <c r="Q6924" s="35" t="s">
        <v>29721</v>
      </c>
      <c r="R6924" s="35" t="s">
        <v>29729</v>
      </c>
      <c r="S6924" s="35" t="s">
        <v>14019</v>
      </c>
      <c r="T6924" s="36" t="s">
        <v>263</v>
      </c>
      <c r="U6924" s="39" t="str">
        <f>_xlfn.CONCAT(Tabel4[[#This Row],[Personnr.]],"-",Tabel4[[#This Row],[Afdeling]],"-",Tabel4[[#This Row],[ASS_Status]])</f>
        <v>1436-2610-Aktiv ansættelse</v>
      </c>
    </row>
    <row r="6925" spans="13:21" ht="33.75" x14ac:dyDescent="0.4">
      <c r="M6925" s="35" t="s">
        <v>14020</v>
      </c>
      <c r="N6925" s="35" t="s">
        <v>53932</v>
      </c>
      <c r="O6925" s="35" t="s">
        <v>14021</v>
      </c>
      <c r="P6925" s="35" t="s">
        <v>36096</v>
      </c>
      <c r="Q6925" s="35" t="s">
        <v>29721</v>
      </c>
      <c r="R6925" s="35" t="s">
        <v>29726</v>
      </c>
      <c r="S6925" s="35" t="s">
        <v>14022</v>
      </c>
      <c r="T6925" s="36" t="s">
        <v>818</v>
      </c>
      <c r="U6925" s="39" t="str">
        <f>_xlfn.CONCAT(Tabel4[[#This Row],[Personnr.]],"-",Tabel4[[#This Row],[Afdeling]],"-",Tabel4[[#This Row],[ASS_Status]])</f>
        <v>27971-8340-Aktiv ansættelse</v>
      </c>
    </row>
    <row r="6926" spans="13:21" x14ac:dyDescent="0.4">
      <c r="M6926" s="35" t="s">
        <v>14023</v>
      </c>
      <c r="N6926" s="35" t="s">
        <v>53933</v>
      </c>
      <c r="O6926" s="35" t="s">
        <v>14024</v>
      </c>
      <c r="P6926" s="35" t="s">
        <v>36097</v>
      </c>
      <c r="Q6926" s="35" t="s">
        <v>29721</v>
      </c>
      <c r="R6926" s="35" t="s">
        <v>29838</v>
      </c>
      <c r="S6926" s="35" t="s">
        <v>14025</v>
      </c>
      <c r="T6926" s="36" t="s">
        <v>869</v>
      </c>
      <c r="U6926" s="39" t="str">
        <f>_xlfn.CONCAT(Tabel4[[#This Row],[Personnr.]],"-",Tabel4[[#This Row],[Afdeling]],"-",Tabel4[[#This Row],[ASS_Status]])</f>
        <v>12568-8650-Aktiv ansættelse</v>
      </c>
    </row>
    <row r="6927" spans="13:21" ht="33.75" x14ac:dyDescent="0.4">
      <c r="M6927" s="35" t="s">
        <v>14026</v>
      </c>
      <c r="N6927" s="35" t="s">
        <v>53934</v>
      </c>
      <c r="O6927" s="35" t="s">
        <v>14027</v>
      </c>
      <c r="P6927" s="35" t="s">
        <v>36098</v>
      </c>
      <c r="Q6927" s="35" t="s">
        <v>29721</v>
      </c>
      <c r="R6927" s="35" t="s">
        <v>29729</v>
      </c>
      <c r="S6927" s="35" t="s">
        <v>14028</v>
      </c>
      <c r="T6927" s="36" t="s">
        <v>342</v>
      </c>
      <c r="U6927" s="39" t="str">
        <f>_xlfn.CONCAT(Tabel4[[#This Row],[Personnr.]],"-",Tabel4[[#This Row],[Afdeling]],"-",Tabel4[[#This Row],[ASS_Status]])</f>
        <v>1968-2794-Aktiv ansættelse</v>
      </c>
    </row>
    <row r="6928" spans="13:21" x14ac:dyDescent="0.4">
      <c r="M6928" s="35" t="s">
        <v>14029</v>
      </c>
      <c r="N6928" s="35" t="s">
        <v>53935</v>
      </c>
      <c r="O6928" s="35" t="s">
        <v>14030</v>
      </c>
      <c r="P6928" s="35" t="s">
        <v>36099</v>
      </c>
      <c r="Q6928" s="35" t="s">
        <v>29718</v>
      </c>
      <c r="R6928" s="35" t="s">
        <v>30616</v>
      </c>
      <c r="S6928" s="35" t="s">
        <v>14031</v>
      </c>
      <c r="T6928" s="36" t="s">
        <v>254</v>
      </c>
      <c r="U6928" s="39" t="str">
        <f>_xlfn.CONCAT(Tabel4[[#This Row],[Personnr.]],"-",Tabel4[[#This Row],[Afdeling]],"-",Tabel4[[#This Row],[ASS_Status]])</f>
        <v>32992-2562-Inactive - Payroll Eligible</v>
      </c>
    </row>
    <row r="6929" spans="13:21" x14ac:dyDescent="0.4">
      <c r="M6929" s="35" t="s">
        <v>14032</v>
      </c>
      <c r="N6929" s="35" t="s">
        <v>53936</v>
      </c>
      <c r="O6929" s="35" t="s">
        <v>14033</v>
      </c>
      <c r="P6929" s="35" t="s">
        <v>36100</v>
      </c>
      <c r="Q6929" s="35" t="s">
        <v>29721</v>
      </c>
      <c r="R6929" s="35" t="s">
        <v>29719</v>
      </c>
      <c r="S6929" s="35" t="s">
        <v>14034</v>
      </c>
      <c r="T6929" s="36" t="s">
        <v>74</v>
      </c>
      <c r="U6929" s="39" t="str">
        <f>_xlfn.CONCAT(Tabel4[[#This Row],[Personnr.]],"-",Tabel4[[#This Row],[Afdeling]],"-",Tabel4[[#This Row],[ASS_Status]])</f>
        <v>23094-1085-Aktiv ansættelse</v>
      </c>
    </row>
    <row r="6930" spans="13:21" x14ac:dyDescent="0.4">
      <c r="M6930" s="35" t="s">
        <v>14035</v>
      </c>
      <c r="N6930" s="35" t="s">
        <v>53937</v>
      </c>
      <c r="O6930" s="35" t="s">
        <v>14036</v>
      </c>
      <c r="P6930" s="35" t="s">
        <v>36101</v>
      </c>
      <c r="Q6930" s="35" t="s">
        <v>29721</v>
      </c>
      <c r="R6930" s="35" t="s">
        <v>29737</v>
      </c>
      <c r="S6930" s="35" t="s">
        <v>14037</v>
      </c>
      <c r="T6930" s="36" t="s">
        <v>304</v>
      </c>
      <c r="U6930" s="39" t="str">
        <f>_xlfn.CONCAT(Tabel4[[#This Row],[Personnr.]],"-",Tabel4[[#This Row],[Afdeling]],"-",Tabel4[[#This Row],[ASS_Status]])</f>
        <v>30906-2743-Aktiv ansættelse</v>
      </c>
    </row>
    <row r="6931" spans="13:21" x14ac:dyDescent="0.4">
      <c r="M6931" s="35" t="s">
        <v>14038</v>
      </c>
      <c r="N6931" s="35" t="s">
        <v>53938</v>
      </c>
      <c r="O6931" s="35" t="s">
        <v>14039</v>
      </c>
      <c r="P6931" s="35" t="s">
        <v>36102</v>
      </c>
      <c r="Q6931" s="35" t="s">
        <v>29721</v>
      </c>
      <c r="R6931" s="35" t="s">
        <v>29786</v>
      </c>
      <c r="S6931" s="35" t="s">
        <v>14040</v>
      </c>
      <c r="T6931" s="36" t="s">
        <v>287</v>
      </c>
      <c r="U6931" s="39" t="str">
        <f>_xlfn.CONCAT(Tabel4[[#This Row],[Personnr.]],"-",Tabel4[[#This Row],[Afdeling]],"-",Tabel4[[#This Row],[ASS_Status]])</f>
        <v>6719-2693-Aktiv ansættelse</v>
      </c>
    </row>
    <row r="6932" spans="13:21" x14ac:dyDescent="0.4">
      <c r="M6932" s="35" t="s">
        <v>14041</v>
      </c>
      <c r="N6932" s="35" t="s">
        <v>53939</v>
      </c>
      <c r="O6932" s="35" t="s">
        <v>14042</v>
      </c>
      <c r="P6932" s="35" t="s">
        <v>36103</v>
      </c>
      <c r="Q6932" s="35" t="s">
        <v>29721</v>
      </c>
      <c r="R6932" s="35" t="s">
        <v>42541</v>
      </c>
      <c r="S6932" s="35" t="s">
        <v>14043</v>
      </c>
      <c r="T6932" s="36" t="s">
        <v>299</v>
      </c>
      <c r="U6932" s="39" t="str">
        <f>_xlfn.CONCAT(Tabel4[[#This Row],[Personnr.]],"-",Tabel4[[#This Row],[Afdeling]],"-",Tabel4[[#This Row],[ASS_Status]])</f>
        <v>32252-2733-Aktiv ansættelse</v>
      </c>
    </row>
    <row r="6933" spans="13:21" x14ac:dyDescent="0.4">
      <c r="M6933" s="35" t="s">
        <v>14044</v>
      </c>
      <c r="N6933" s="35" t="s">
        <v>53940</v>
      </c>
      <c r="O6933" s="35" t="s">
        <v>14045</v>
      </c>
      <c r="P6933" s="35" t="s">
        <v>36104</v>
      </c>
      <c r="Q6933" s="35" t="s">
        <v>29721</v>
      </c>
      <c r="R6933" s="35" t="s">
        <v>29731</v>
      </c>
      <c r="S6933" s="35" t="s">
        <v>14046</v>
      </c>
      <c r="T6933" s="36" t="s">
        <v>869</v>
      </c>
      <c r="U6933" s="39" t="str">
        <f>_xlfn.CONCAT(Tabel4[[#This Row],[Personnr.]],"-",Tabel4[[#This Row],[Afdeling]],"-",Tabel4[[#This Row],[ASS_Status]])</f>
        <v>24178-8650-Aktiv ansættelse</v>
      </c>
    </row>
    <row r="6934" spans="13:21" x14ac:dyDescent="0.4">
      <c r="M6934" s="35" t="s">
        <v>14047</v>
      </c>
      <c r="N6934" s="35" t="s">
        <v>53941</v>
      </c>
      <c r="O6934" s="35" t="s">
        <v>14048</v>
      </c>
      <c r="P6934" s="35" t="s">
        <v>36105</v>
      </c>
      <c r="Q6934" s="35" t="s">
        <v>29721</v>
      </c>
      <c r="R6934" s="35" t="s">
        <v>29748</v>
      </c>
      <c r="S6934" s="35" t="s">
        <v>14049</v>
      </c>
      <c r="T6934" s="36" t="s">
        <v>573</v>
      </c>
      <c r="U6934" s="39" t="str">
        <f>_xlfn.CONCAT(Tabel4[[#This Row],[Personnr.]],"-",Tabel4[[#This Row],[Afdeling]],"-",Tabel4[[#This Row],[ASS_Status]])</f>
        <v>34094-3800-Aktiv ansættelse</v>
      </c>
    </row>
    <row r="6935" spans="13:21" x14ac:dyDescent="0.4">
      <c r="M6935" s="35" t="s">
        <v>14050</v>
      </c>
      <c r="N6935" s="35" t="s">
        <v>53942</v>
      </c>
      <c r="O6935" s="35" t="s">
        <v>14051</v>
      </c>
      <c r="P6935" s="35" t="s">
        <v>36106</v>
      </c>
      <c r="Q6935" s="35" t="s">
        <v>29718</v>
      </c>
      <c r="R6935" s="35" t="s">
        <v>29737</v>
      </c>
      <c r="S6935" s="35" t="s">
        <v>14052</v>
      </c>
      <c r="T6935" s="36" t="s">
        <v>51</v>
      </c>
      <c r="U6935" s="39" t="str">
        <f>_xlfn.CONCAT(Tabel4[[#This Row],[Personnr.]],"-",Tabel4[[#This Row],[Afdeling]],"-",Tabel4[[#This Row],[ASS_Status]])</f>
        <v>31942-1030-Inactive - Payroll Eligible</v>
      </c>
    </row>
    <row r="6936" spans="13:21" ht="33.75" x14ac:dyDescent="0.4">
      <c r="M6936" s="35" t="s">
        <v>14053</v>
      </c>
      <c r="N6936" s="35" t="s">
        <v>53943</v>
      </c>
      <c r="O6936" s="35" t="s">
        <v>14054</v>
      </c>
      <c r="P6936" s="35" t="s">
        <v>36107</v>
      </c>
      <c r="Q6936" s="35" t="s">
        <v>29721</v>
      </c>
      <c r="R6936" s="35" t="s">
        <v>29748</v>
      </c>
      <c r="S6936" s="35" t="s">
        <v>14055</v>
      </c>
      <c r="T6936" s="36" t="s">
        <v>584</v>
      </c>
      <c r="U6936" s="39" t="str">
        <f>_xlfn.CONCAT(Tabel4[[#This Row],[Personnr.]],"-",Tabel4[[#This Row],[Afdeling]],"-",Tabel4[[#This Row],[ASS_Status]])</f>
        <v>25511-4185-Aktiv ansættelse</v>
      </c>
    </row>
    <row r="6937" spans="13:21" x14ac:dyDescent="0.4">
      <c r="M6937" s="35" t="s">
        <v>14056</v>
      </c>
      <c r="N6937" s="35" t="s">
        <v>53944</v>
      </c>
      <c r="O6937" s="35" t="s">
        <v>14057</v>
      </c>
      <c r="P6937" s="35" t="s">
        <v>36108</v>
      </c>
      <c r="Q6937" s="35" t="s">
        <v>29721</v>
      </c>
      <c r="R6937" s="35" t="s">
        <v>29737</v>
      </c>
      <c r="S6937" s="35" t="s">
        <v>36109</v>
      </c>
      <c r="T6937" s="36" t="s">
        <v>359</v>
      </c>
      <c r="U6937" s="39" t="str">
        <f>_xlfn.CONCAT(Tabel4[[#This Row],[Personnr.]],"-",Tabel4[[#This Row],[Afdeling]],"-",Tabel4[[#This Row],[ASS_Status]])</f>
        <v>18365-2824-Aktiv ansættelse</v>
      </c>
    </row>
    <row r="6938" spans="13:21" ht="33.75" x14ac:dyDescent="0.4">
      <c r="M6938" s="35" t="s">
        <v>14058</v>
      </c>
      <c r="N6938" s="35" t="s">
        <v>53945</v>
      </c>
      <c r="O6938" s="35" t="s">
        <v>14059</v>
      </c>
      <c r="P6938" s="35" t="s">
        <v>36110</v>
      </c>
      <c r="Q6938" s="35" t="s">
        <v>29718</v>
      </c>
      <c r="R6938" s="35" t="s">
        <v>29745</v>
      </c>
      <c r="S6938" s="35" t="s">
        <v>14060</v>
      </c>
      <c r="T6938" s="36" t="s">
        <v>723</v>
      </c>
      <c r="U6938" s="39" t="str">
        <f>_xlfn.CONCAT(Tabel4[[#This Row],[Personnr.]],"-",Tabel4[[#This Row],[Afdeling]],"-",Tabel4[[#This Row],[ASS_Status]])</f>
        <v>28897-6245-Inactive - Payroll Eligible</v>
      </c>
    </row>
    <row r="6939" spans="13:21" x14ac:dyDescent="0.4">
      <c r="M6939" s="35" t="s">
        <v>14061</v>
      </c>
      <c r="N6939" s="35" t="s">
        <v>53946</v>
      </c>
      <c r="O6939" s="35" t="s">
        <v>14062</v>
      </c>
      <c r="P6939" s="35" t="s">
        <v>36111</v>
      </c>
      <c r="Q6939" s="35" t="s">
        <v>29718</v>
      </c>
      <c r="R6939" s="35" t="s">
        <v>29748</v>
      </c>
      <c r="S6939" s="35" t="s">
        <v>14063</v>
      </c>
      <c r="T6939" s="36" t="s">
        <v>585</v>
      </c>
      <c r="U6939" s="39" t="str">
        <f>_xlfn.CONCAT(Tabel4[[#This Row],[Personnr.]],"-",Tabel4[[#This Row],[Afdeling]],"-",Tabel4[[#This Row],[ASS_Status]])</f>
        <v>33842-4192-Inactive - Payroll Eligible</v>
      </c>
    </row>
    <row r="6940" spans="13:21" ht="33.75" x14ac:dyDescent="0.4">
      <c r="M6940" s="35" t="s">
        <v>53947</v>
      </c>
      <c r="N6940" s="35" t="s">
        <v>53948</v>
      </c>
      <c r="O6940" s="35" t="s">
        <v>53949</v>
      </c>
      <c r="P6940" s="35" t="s">
        <v>53950</v>
      </c>
      <c r="Q6940" s="35" t="s">
        <v>29721</v>
      </c>
      <c r="R6940" s="35" t="s">
        <v>29737</v>
      </c>
      <c r="S6940" s="35" t="s">
        <v>53951</v>
      </c>
      <c r="T6940" s="36" t="s">
        <v>326</v>
      </c>
      <c r="U6940" s="39" t="str">
        <f>_xlfn.CONCAT(Tabel4[[#This Row],[Personnr.]],"-",Tabel4[[#This Row],[Afdeling]],"-",Tabel4[[#This Row],[ASS_Status]])</f>
        <v>36542-2778-Aktiv ansættelse</v>
      </c>
    </row>
    <row r="6941" spans="13:21" x14ac:dyDescent="0.4">
      <c r="M6941" s="35" t="s">
        <v>14064</v>
      </c>
      <c r="N6941" s="35" t="s">
        <v>53952</v>
      </c>
      <c r="O6941" s="35" t="s">
        <v>14065</v>
      </c>
      <c r="P6941" s="35" t="s">
        <v>36112</v>
      </c>
      <c r="Q6941" s="35" t="s">
        <v>29718</v>
      </c>
      <c r="R6941" s="35" t="s">
        <v>29754</v>
      </c>
      <c r="S6941" s="35" t="s">
        <v>14066</v>
      </c>
      <c r="T6941" s="36" t="s">
        <v>758</v>
      </c>
      <c r="U6941" s="39" t="str">
        <f>_xlfn.CONCAT(Tabel4[[#This Row],[Personnr.]],"-",Tabel4[[#This Row],[Afdeling]],"-",Tabel4[[#This Row],[ASS_Status]])</f>
        <v>22431-7720-Inactive - Payroll Eligible</v>
      </c>
    </row>
    <row r="6942" spans="13:21" ht="33.75" x14ac:dyDescent="0.4">
      <c r="M6942" s="35" t="s">
        <v>14067</v>
      </c>
      <c r="N6942" s="35" t="s">
        <v>53953</v>
      </c>
      <c r="O6942" s="35" t="s">
        <v>14068</v>
      </c>
      <c r="P6942" s="35" t="s">
        <v>36113</v>
      </c>
      <c r="Q6942" s="35" t="s">
        <v>29718</v>
      </c>
      <c r="R6942" s="35" t="s">
        <v>29745</v>
      </c>
      <c r="S6942" s="35" t="s">
        <v>14069</v>
      </c>
      <c r="T6942" s="36" t="s">
        <v>39</v>
      </c>
      <c r="U6942" s="39" t="str">
        <f>_xlfn.CONCAT(Tabel4[[#This Row],[Personnr.]],"-",Tabel4[[#This Row],[Afdeling]],"-",Tabel4[[#This Row],[ASS_Status]])</f>
        <v>33076-0132-Inactive - Payroll Eligible</v>
      </c>
    </row>
    <row r="6943" spans="13:21" ht="33.75" x14ac:dyDescent="0.4">
      <c r="M6943" s="35" t="s">
        <v>14067</v>
      </c>
      <c r="N6943" s="35"/>
      <c r="O6943" s="35"/>
      <c r="P6943" s="35" t="s">
        <v>36114</v>
      </c>
      <c r="Q6943" s="35" t="s">
        <v>29721</v>
      </c>
      <c r="R6943" s="35" t="s">
        <v>29748</v>
      </c>
      <c r="S6943" s="35" t="s">
        <v>14069</v>
      </c>
      <c r="T6943" s="36" t="s">
        <v>35</v>
      </c>
      <c r="U6943" s="39" t="str">
        <f>_xlfn.CONCAT(Tabel4[[#This Row],[Personnr.]],"-",Tabel4[[#This Row],[Afdeling]],"-",Tabel4[[#This Row],[ASS_Status]])</f>
        <v>-0120-Aktiv ansættelse</v>
      </c>
    </row>
    <row r="6944" spans="13:21" x14ac:dyDescent="0.4">
      <c r="M6944" s="35" t="s">
        <v>14070</v>
      </c>
      <c r="N6944" s="35" t="s">
        <v>53954</v>
      </c>
      <c r="O6944" s="35" t="s">
        <v>14071</v>
      </c>
      <c r="P6944" s="35" t="s">
        <v>36115</v>
      </c>
      <c r="Q6944" s="35" t="s">
        <v>29718</v>
      </c>
      <c r="R6944" s="35" t="s">
        <v>29745</v>
      </c>
      <c r="S6944" s="35" t="s">
        <v>14072</v>
      </c>
      <c r="T6944" s="36" t="s">
        <v>85</v>
      </c>
      <c r="U6944" s="39" t="str">
        <f>_xlfn.CONCAT(Tabel4[[#This Row],[Personnr.]],"-",Tabel4[[#This Row],[Afdeling]],"-",Tabel4[[#This Row],[ASS_Status]])</f>
        <v>24479-1118-Inactive - Payroll Eligible</v>
      </c>
    </row>
    <row r="6945" spans="13:21" x14ac:dyDescent="0.4">
      <c r="M6945" s="35" t="s">
        <v>14073</v>
      </c>
      <c r="N6945" s="35" t="s">
        <v>53955</v>
      </c>
      <c r="O6945" s="35" t="s">
        <v>14074</v>
      </c>
      <c r="P6945" s="35" t="s">
        <v>36116</v>
      </c>
      <c r="Q6945" s="35" t="s">
        <v>29718</v>
      </c>
      <c r="R6945" s="35" t="s">
        <v>29748</v>
      </c>
      <c r="S6945" s="35" t="s">
        <v>14075</v>
      </c>
      <c r="T6945" s="36" t="s">
        <v>642</v>
      </c>
      <c r="U6945" s="39" t="str">
        <f>_xlfn.CONCAT(Tabel4[[#This Row],[Personnr.]],"-",Tabel4[[#This Row],[Afdeling]],"-",Tabel4[[#This Row],[ASS_Status]])</f>
        <v>29733-4755-Inactive - Payroll Eligible</v>
      </c>
    </row>
    <row r="6946" spans="13:21" x14ac:dyDescent="0.4">
      <c r="M6946" s="35" t="s">
        <v>53956</v>
      </c>
      <c r="N6946" s="35" t="s">
        <v>53957</v>
      </c>
      <c r="O6946" s="35" t="s">
        <v>53958</v>
      </c>
      <c r="P6946" s="35" t="s">
        <v>53959</v>
      </c>
      <c r="Q6946" s="35" t="s">
        <v>29718</v>
      </c>
      <c r="R6946" s="35" t="s">
        <v>29745</v>
      </c>
      <c r="S6946" s="35" t="s">
        <v>53960</v>
      </c>
      <c r="T6946" s="36" t="s">
        <v>586</v>
      </c>
      <c r="U6946" s="39" t="str">
        <f>_xlfn.CONCAT(Tabel4[[#This Row],[Personnr.]],"-",Tabel4[[#This Row],[Afdeling]],"-",Tabel4[[#This Row],[ASS_Status]])</f>
        <v>37100-4200-Inactive - Payroll Eligible</v>
      </c>
    </row>
    <row r="6947" spans="13:21" x14ac:dyDescent="0.4">
      <c r="M6947" s="35" t="s">
        <v>53956</v>
      </c>
      <c r="N6947" s="35"/>
      <c r="O6947" s="35"/>
      <c r="P6947" s="35" t="s">
        <v>53961</v>
      </c>
      <c r="Q6947" s="35" t="s">
        <v>29721</v>
      </c>
      <c r="R6947" s="35" t="s">
        <v>29754</v>
      </c>
      <c r="S6947" s="35" t="s">
        <v>53960</v>
      </c>
      <c r="T6947" s="36" t="s">
        <v>599</v>
      </c>
      <c r="U6947" s="39" t="str">
        <f>_xlfn.CONCAT(Tabel4[[#This Row],[Personnr.]],"-",Tabel4[[#This Row],[Afdeling]],"-",Tabel4[[#This Row],[ASS_Status]])</f>
        <v>-4261-Aktiv ansættelse</v>
      </c>
    </row>
    <row r="6948" spans="13:21" x14ac:dyDescent="0.4">
      <c r="M6948" s="35" t="s">
        <v>36117</v>
      </c>
      <c r="N6948" s="35" t="s">
        <v>53962</v>
      </c>
      <c r="O6948" s="35" t="s">
        <v>36118</v>
      </c>
      <c r="P6948" s="35" t="s">
        <v>36119</v>
      </c>
      <c r="Q6948" s="35" t="s">
        <v>29721</v>
      </c>
      <c r="R6948" s="35" t="s">
        <v>29748</v>
      </c>
      <c r="S6948" s="35" t="s">
        <v>36120</v>
      </c>
      <c r="T6948" s="36" t="s">
        <v>645</v>
      </c>
      <c r="U6948" s="39" t="str">
        <f>_xlfn.CONCAT(Tabel4[[#This Row],[Personnr.]],"-",Tabel4[[#This Row],[Afdeling]],"-",Tabel4[[#This Row],[ASS_Status]])</f>
        <v>35352-4775-Aktiv ansættelse</v>
      </c>
    </row>
    <row r="6949" spans="13:21" ht="33.75" x14ac:dyDescent="0.4">
      <c r="M6949" s="35" t="s">
        <v>14076</v>
      </c>
      <c r="N6949" s="35" t="s">
        <v>53963</v>
      </c>
      <c r="O6949" s="35" t="s">
        <v>14077</v>
      </c>
      <c r="P6949" s="35" t="s">
        <v>36121</v>
      </c>
      <c r="Q6949" s="35" t="s">
        <v>29721</v>
      </c>
      <c r="R6949" s="35" t="s">
        <v>30191</v>
      </c>
      <c r="S6949" s="35" t="s">
        <v>14078</v>
      </c>
      <c r="T6949" s="36" t="s">
        <v>821</v>
      </c>
      <c r="U6949" s="39" t="str">
        <f>_xlfn.CONCAT(Tabel4[[#This Row],[Personnr.]],"-",Tabel4[[#This Row],[Afdeling]],"-",Tabel4[[#This Row],[ASS_Status]])</f>
        <v>31258-8370-Aktiv ansættelse</v>
      </c>
    </row>
    <row r="6950" spans="13:21" x14ac:dyDescent="0.4">
      <c r="M6950" s="35" t="s">
        <v>14079</v>
      </c>
      <c r="N6950" s="35" t="s">
        <v>53964</v>
      </c>
      <c r="O6950" s="35" t="s">
        <v>14080</v>
      </c>
      <c r="P6950" s="35" t="s">
        <v>36122</v>
      </c>
      <c r="Q6950" s="35" t="s">
        <v>29718</v>
      </c>
      <c r="R6950" s="35" t="s">
        <v>29745</v>
      </c>
      <c r="S6950" s="35" t="s">
        <v>14081</v>
      </c>
      <c r="T6950" s="36" t="s">
        <v>39</v>
      </c>
      <c r="U6950" s="39" t="str">
        <f>_xlfn.CONCAT(Tabel4[[#This Row],[Personnr.]],"-",Tabel4[[#This Row],[Afdeling]],"-",Tabel4[[#This Row],[ASS_Status]])</f>
        <v>33592-0132-Inactive - Payroll Eligible</v>
      </c>
    </row>
    <row r="6951" spans="13:21" x14ac:dyDescent="0.4">
      <c r="M6951" s="35" t="s">
        <v>53965</v>
      </c>
      <c r="N6951" s="35" t="s">
        <v>53966</v>
      </c>
      <c r="O6951" s="35" t="s">
        <v>53967</v>
      </c>
      <c r="P6951" s="35" t="s">
        <v>53968</v>
      </c>
      <c r="Q6951" s="35" t="s">
        <v>29718</v>
      </c>
      <c r="R6951" s="35" t="s">
        <v>29745</v>
      </c>
      <c r="S6951" s="35" t="s">
        <v>53969</v>
      </c>
      <c r="T6951" s="36" t="s">
        <v>586</v>
      </c>
      <c r="U6951" s="39" t="str">
        <f>_xlfn.CONCAT(Tabel4[[#This Row],[Personnr.]],"-",Tabel4[[#This Row],[Afdeling]],"-",Tabel4[[#This Row],[ASS_Status]])</f>
        <v>37111-4200-Inactive - Payroll Eligible</v>
      </c>
    </row>
    <row r="6952" spans="13:21" ht="33.75" x14ac:dyDescent="0.4">
      <c r="M6952" s="35" t="s">
        <v>53970</v>
      </c>
      <c r="N6952" s="35" t="s">
        <v>53971</v>
      </c>
      <c r="O6952" s="35" t="s">
        <v>53972</v>
      </c>
      <c r="P6952" s="35" t="s">
        <v>53973</v>
      </c>
      <c r="Q6952" s="35" t="s">
        <v>29718</v>
      </c>
      <c r="R6952" s="35" t="s">
        <v>29745</v>
      </c>
      <c r="S6952" s="35" t="s">
        <v>53974</v>
      </c>
      <c r="T6952" s="36" t="s">
        <v>39</v>
      </c>
      <c r="U6952" s="39" t="str">
        <f>_xlfn.CONCAT(Tabel4[[#This Row],[Personnr.]],"-",Tabel4[[#This Row],[Afdeling]],"-",Tabel4[[#This Row],[ASS_Status]])</f>
        <v>36991-0132-Inactive - Payroll Eligible</v>
      </c>
    </row>
    <row r="6953" spans="13:21" x14ac:dyDescent="0.4">
      <c r="M6953" s="35" t="s">
        <v>36123</v>
      </c>
      <c r="N6953" s="35" t="s">
        <v>53975</v>
      </c>
      <c r="O6953" s="35" t="s">
        <v>36124</v>
      </c>
      <c r="P6953" s="35" t="s">
        <v>36125</v>
      </c>
      <c r="Q6953" s="35" t="s">
        <v>29721</v>
      </c>
      <c r="R6953" s="35" t="s">
        <v>29754</v>
      </c>
      <c r="S6953" s="35" t="s">
        <v>36126</v>
      </c>
      <c r="T6953" s="36" t="s">
        <v>886</v>
      </c>
      <c r="U6953" s="39" t="str">
        <f>_xlfn.CONCAT(Tabel4[[#This Row],[Personnr.]],"-",Tabel4[[#This Row],[Afdeling]],"-",Tabel4[[#This Row],[ASS_Status]])</f>
        <v>35582-8800-Aktiv ansættelse</v>
      </c>
    </row>
    <row r="6954" spans="13:21" x14ac:dyDescent="0.4">
      <c r="M6954" s="35" t="s">
        <v>14082</v>
      </c>
      <c r="N6954" s="35" t="s">
        <v>53976</v>
      </c>
      <c r="O6954" s="35" t="s">
        <v>14083</v>
      </c>
      <c r="P6954" s="35" t="s">
        <v>36127</v>
      </c>
      <c r="Q6954" s="35" t="s">
        <v>29721</v>
      </c>
      <c r="R6954" s="35" t="s">
        <v>30005</v>
      </c>
      <c r="S6954" s="35" t="s">
        <v>4819</v>
      </c>
      <c r="T6954" s="36" t="s">
        <v>862</v>
      </c>
      <c r="U6954" s="39" t="str">
        <f>_xlfn.CONCAT(Tabel4[[#This Row],[Personnr.]],"-",Tabel4[[#This Row],[Afdeling]],"-",Tabel4[[#This Row],[ASS_Status]])</f>
        <v>12269-8625-Aktiv ansættelse</v>
      </c>
    </row>
    <row r="6955" spans="13:21" ht="33.75" x14ac:dyDescent="0.4">
      <c r="M6955" s="35" t="s">
        <v>14084</v>
      </c>
      <c r="N6955" s="35" t="s">
        <v>53977</v>
      </c>
      <c r="O6955" s="35" t="s">
        <v>367</v>
      </c>
      <c r="P6955" s="35" t="s">
        <v>36128</v>
      </c>
      <c r="Q6955" s="35" t="s">
        <v>29721</v>
      </c>
      <c r="R6955" s="35" t="s">
        <v>29838</v>
      </c>
      <c r="S6955" s="35" t="s">
        <v>14085</v>
      </c>
      <c r="T6955" s="36" t="s">
        <v>256</v>
      </c>
      <c r="U6955" s="39" t="str">
        <f>_xlfn.CONCAT(Tabel4[[#This Row],[Personnr.]],"-",Tabel4[[#This Row],[Afdeling]],"-",Tabel4[[#This Row],[ASS_Status]])</f>
        <v>2832-2581-Aktiv ansættelse</v>
      </c>
    </row>
    <row r="6956" spans="13:21" x14ac:dyDescent="0.4">
      <c r="M6956" s="35" t="s">
        <v>14086</v>
      </c>
      <c r="N6956" s="35" t="s">
        <v>53978</v>
      </c>
      <c r="O6956" s="35" t="s">
        <v>14087</v>
      </c>
      <c r="P6956" s="35" t="s">
        <v>36129</v>
      </c>
      <c r="Q6956" s="35" t="s">
        <v>29721</v>
      </c>
      <c r="R6956" s="35" t="s">
        <v>30927</v>
      </c>
      <c r="S6956" s="35" t="s">
        <v>14088</v>
      </c>
      <c r="T6956" s="36" t="s">
        <v>849</v>
      </c>
      <c r="U6956" s="39" t="str">
        <f>_xlfn.CONCAT(Tabel4[[#This Row],[Personnr.]],"-",Tabel4[[#This Row],[Afdeling]],"-",Tabel4[[#This Row],[ASS_Status]])</f>
        <v>13265-8607-Aktiv ansættelse</v>
      </c>
    </row>
    <row r="6957" spans="13:21" ht="33.75" x14ac:dyDescent="0.4">
      <c r="M6957" s="35" t="s">
        <v>14089</v>
      </c>
      <c r="N6957" s="35" t="s">
        <v>53979</v>
      </c>
      <c r="O6957" s="35" t="s">
        <v>14090</v>
      </c>
      <c r="P6957" s="35" t="s">
        <v>36130</v>
      </c>
      <c r="Q6957" s="35" t="s">
        <v>29718</v>
      </c>
      <c r="R6957" s="35" t="s">
        <v>29791</v>
      </c>
      <c r="S6957" s="35" t="s">
        <v>14091</v>
      </c>
      <c r="T6957" s="36" t="s">
        <v>188</v>
      </c>
      <c r="U6957" s="39" t="str">
        <f>_xlfn.CONCAT(Tabel4[[#This Row],[Personnr.]],"-",Tabel4[[#This Row],[Afdeling]],"-",Tabel4[[#This Row],[ASS_Status]])</f>
        <v>3631-2405-Inactive - Payroll Eligible</v>
      </c>
    </row>
    <row r="6958" spans="13:21" x14ac:dyDescent="0.4">
      <c r="M6958" s="35" t="s">
        <v>14092</v>
      </c>
      <c r="N6958" s="35" t="s">
        <v>53980</v>
      </c>
      <c r="O6958" s="35" t="s">
        <v>368</v>
      </c>
      <c r="P6958" s="35" t="s">
        <v>36131</v>
      </c>
      <c r="Q6958" s="35" t="s">
        <v>29721</v>
      </c>
      <c r="R6958" s="35" t="s">
        <v>30819</v>
      </c>
      <c r="S6958" s="35" t="s">
        <v>14093</v>
      </c>
      <c r="T6958" s="36" t="s">
        <v>251</v>
      </c>
      <c r="U6958" s="39" t="str">
        <f>_xlfn.CONCAT(Tabel4[[#This Row],[Personnr.]],"-",Tabel4[[#This Row],[Afdeling]],"-",Tabel4[[#This Row],[ASS_Status]])</f>
        <v>2833-2532-Aktiv ansættelse</v>
      </c>
    </row>
    <row r="6959" spans="13:21" x14ac:dyDescent="0.4">
      <c r="M6959" s="35" t="s">
        <v>44940</v>
      </c>
      <c r="N6959" s="35" t="s">
        <v>53981</v>
      </c>
      <c r="O6959" s="35" t="s">
        <v>44941</v>
      </c>
      <c r="P6959" s="35" t="s">
        <v>43419</v>
      </c>
      <c r="Q6959" s="35" t="s">
        <v>29721</v>
      </c>
      <c r="R6959" s="35" t="s">
        <v>33726</v>
      </c>
      <c r="S6959" s="35" t="s">
        <v>43420</v>
      </c>
      <c r="T6959" s="36" t="s">
        <v>749</v>
      </c>
      <c r="U6959" s="39" t="str">
        <f>_xlfn.CONCAT(Tabel4[[#This Row],[Personnr.]],"-",Tabel4[[#This Row],[Afdeling]],"-",Tabel4[[#This Row],[ASS_Status]])</f>
        <v>35737-7210-Aktiv ansættelse</v>
      </c>
    </row>
    <row r="6960" spans="13:21" x14ac:dyDescent="0.4">
      <c r="M6960" s="35" t="s">
        <v>14094</v>
      </c>
      <c r="N6960" s="35" t="s">
        <v>53982</v>
      </c>
      <c r="O6960" s="35" t="s">
        <v>14095</v>
      </c>
      <c r="P6960" s="35" t="s">
        <v>36132</v>
      </c>
      <c r="Q6960" s="35" t="s">
        <v>29721</v>
      </c>
      <c r="R6960" s="35" t="s">
        <v>29719</v>
      </c>
      <c r="S6960" s="35" t="s">
        <v>14096</v>
      </c>
      <c r="T6960" s="36" t="s">
        <v>312</v>
      </c>
      <c r="U6960" s="39" t="str">
        <f>_xlfn.CONCAT(Tabel4[[#This Row],[Personnr.]],"-",Tabel4[[#This Row],[Afdeling]],"-",Tabel4[[#This Row],[ASS_Status]])</f>
        <v>953-2758-Aktiv ansættelse</v>
      </c>
    </row>
    <row r="6961" spans="13:21" x14ac:dyDescent="0.4">
      <c r="M6961" s="35" t="s">
        <v>14097</v>
      </c>
      <c r="N6961" s="35" t="s">
        <v>53983</v>
      </c>
      <c r="O6961" s="35" t="s">
        <v>14098</v>
      </c>
      <c r="P6961" s="35" t="s">
        <v>36133</v>
      </c>
      <c r="Q6961" s="35" t="s">
        <v>29718</v>
      </c>
      <c r="R6961" s="35" t="s">
        <v>30357</v>
      </c>
      <c r="S6961" s="35" t="s">
        <v>14099</v>
      </c>
      <c r="T6961" s="36" t="s">
        <v>361</v>
      </c>
      <c r="U6961" s="39" t="str">
        <f>_xlfn.CONCAT(Tabel4[[#This Row],[Personnr.]],"-",Tabel4[[#This Row],[Afdeling]],"-",Tabel4[[#This Row],[ASS_Status]])</f>
        <v>22962-2826-Inactive - Payroll Eligible</v>
      </c>
    </row>
    <row r="6962" spans="13:21" x14ac:dyDescent="0.4">
      <c r="M6962" s="35" t="s">
        <v>14100</v>
      </c>
      <c r="N6962" s="35"/>
      <c r="O6962" s="35" t="s">
        <v>14101</v>
      </c>
      <c r="P6962" s="35" t="s">
        <v>36134</v>
      </c>
      <c r="Q6962" s="35" t="s">
        <v>29718</v>
      </c>
      <c r="R6962" s="35"/>
      <c r="S6962" s="35" t="s">
        <v>14102</v>
      </c>
      <c r="T6962" s="36" t="s">
        <v>891</v>
      </c>
      <c r="U6962" s="39" t="str">
        <f>_xlfn.CONCAT(Tabel4[[#This Row],[Personnr.]],"-",Tabel4[[#This Row],[Afdeling]],"-",Tabel4[[#This Row],[ASS_Status]])</f>
        <v>22790-9100-Inactive - Payroll Eligible</v>
      </c>
    </row>
    <row r="6963" spans="13:21" x14ac:dyDescent="0.4">
      <c r="M6963" s="35" t="s">
        <v>14103</v>
      </c>
      <c r="N6963" s="35" t="s">
        <v>53984</v>
      </c>
      <c r="O6963" s="35" t="s">
        <v>14104</v>
      </c>
      <c r="P6963" s="35" t="s">
        <v>36135</v>
      </c>
      <c r="Q6963" s="35" t="s">
        <v>29721</v>
      </c>
      <c r="R6963" s="35" t="s">
        <v>29965</v>
      </c>
      <c r="S6963" s="35" t="s">
        <v>14105</v>
      </c>
      <c r="T6963" s="36" t="s">
        <v>585</v>
      </c>
      <c r="U6963" s="39" t="str">
        <f>_xlfn.CONCAT(Tabel4[[#This Row],[Personnr.]],"-",Tabel4[[#This Row],[Afdeling]],"-",Tabel4[[#This Row],[ASS_Status]])</f>
        <v>24826-4192-Aktiv ansættelse</v>
      </c>
    </row>
    <row r="6964" spans="13:21" x14ac:dyDescent="0.4">
      <c r="M6964" s="35" t="s">
        <v>14106</v>
      </c>
      <c r="N6964" s="35" t="s">
        <v>53985</v>
      </c>
      <c r="O6964" s="35" t="s">
        <v>14107</v>
      </c>
      <c r="P6964" s="35" t="s">
        <v>36136</v>
      </c>
      <c r="Q6964" s="35" t="s">
        <v>29718</v>
      </c>
      <c r="R6964" s="35" t="s">
        <v>29726</v>
      </c>
      <c r="S6964" s="35" t="s">
        <v>14108</v>
      </c>
      <c r="T6964" s="36" t="s">
        <v>763</v>
      </c>
      <c r="U6964" s="39" t="str">
        <f>_xlfn.CONCAT(Tabel4[[#This Row],[Personnr.]],"-",Tabel4[[#This Row],[Afdeling]],"-",Tabel4[[#This Row],[ASS_Status]])</f>
        <v>25207-7770-Inactive - Payroll Eligible</v>
      </c>
    </row>
    <row r="6965" spans="13:21" ht="33.75" x14ac:dyDescent="0.4">
      <c r="M6965" s="35" t="s">
        <v>14109</v>
      </c>
      <c r="N6965" s="35" t="s">
        <v>53986</v>
      </c>
      <c r="O6965" s="35" t="s">
        <v>14110</v>
      </c>
      <c r="P6965" s="35" t="s">
        <v>36137</v>
      </c>
      <c r="Q6965" s="35" t="s">
        <v>29718</v>
      </c>
      <c r="R6965" s="35" t="s">
        <v>29908</v>
      </c>
      <c r="S6965" s="35" t="s">
        <v>14111</v>
      </c>
      <c r="T6965" s="36" t="s">
        <v>738</v>
      </c>
      <c r="U6965" s="39" t="str">
        <f>_xlfn.CONCAT(Tabel4[[#This Row],[Personnr.]],"-",Tabel4[[#This Row],[Afdeling]],"-",Tabel4[[#This Row],[ASS_Status]])</f>
        <v>32909-6500-Inactive - Payroll Eligible</v>
      </c>
    </row>
    <row r="6966" spans="13:21" x14ac:dyDescent="0.4">
      <c r="M6966" s="35" t="s">
        <v>14112</v>
      </c>
      <c r="N6966" s="35" t="s">
        <v>53987</v>
      </c>
      <c r="O6966" s="35" t="s">
        <v>14113</v>
      </c>
      <c r="P6966" s="35" t="s">
        <v>36138</v>
      </c>
      <c r="Q6966" s="35" t="s">
        <v>29718</v>
      </c>
      <c r="R6966" s="35" t="s">
        <v>29719</v>
      </c>
      <c r="S6966" s="35" t="s">
        <v>14114</v>
      </c>
      <c r="T6966" s="36" t="s">
        <v>137</v>
      </c>
      <c r="U6966" s="39" t="str">
        <f>_xlfn.CONCAT(Tabel4[[#This Row],[Personnr.]],"-",Tabel4[[#This Row],[Afdeling]],"-",Tabel4[[#This Row],[ASS_Status]])</f>
        <v>24855-2252-Inactive - Payroll Eligible</v>
      </c>
    </row>
    <row r="6967" spans="13:21" ht="33.75" x14ac:dyDescent="0.4">
      <c r="M6967" s="35" t="s">
        <v>14115</v>
      </c>
      <c r="N6967" s="35" t="s">
        <v>53988</v>
      </c>
      <c r="O6967" s="35" t="s">
        <v>14116</v>
      </c>
      <c r="P6967" s="35" t="s">
        <v>36139</v>
      </c>
      <c r="Q6967" s="35" t="s">
        <v>29721</v>
      </c>
      <c r="R6967" s="35" t="s">
        <v>29802</v>
      </c>
      <c r="S6967" s="35" t="s">
        <v>14117</v>
      </c>
      <c r="T6967" s="36" t="s">
        <v>614</v>
      </c>
      <c r="U6967" s="39" t="str">
        <f>_xlfn.CONCAT(Tabel4[[#This Row],[Personnr.]],"-",Tabel4[[#This Row],[Afdeling]],"-",Tabel4[[#This Row],[ASS_Status]])</f>
        <v>29392-4610-Aktiv ansættelse</v>
      </c>
    </row>
    <row r="6968" spans="13:21" ht="33.75" x14ac:dyDescent="0.4">
      <c r="M6968" s="35" t="s">
        <v>14118</v>
      </c>
      <c r="N6968" s="35" t="s">
        <v>53989</v>
      </c>
      <c r="O6968" s="35" t="s">
        <v>14119</v>
      </c>
      <c r="P6968" s="35" t="s">
        <v>36140</v>
      </c>
      <c r="Q6968" s="35" t="s">
        <v>29721</v>
      </c>
      <c r="R6968" s="35" t="s">
        <v>29802</v>
      </c>
      <c r="S6968" s="35" t="s">
        <v>14120</v>
      </c>
      <c r="T6968" s="36" t="s">
        <v>683</v>
      </c>
      <c r="U6968" s="39" t="str">
        <f>_xlfn.CONCAT(Tabel4[[#This Row],[Personnr.]],"-",Tabel4[[#This Row],[Afdeling]],"-",Tabel4[[#This Row],[ASS_Status]])</f>
        <v>11835-5600-Aktiv ansættelse</v>
      </c>
    </row>
    <row r="6969" spans="13:21" ht="33.75" x14ac:dyDescent="0.4">
      <c r="M6969" s="35" t="s">
        <v>44942</v>
      </c>
      <c r="N6969" s="35" t="s">
        <v>53990</v>
      </c>
      <c r="O6969" s="35" t="s">
        <v>44943</v>
      </c>
      <c r="P6969" s="35" t="s">
        <v>43421</v>
      </c>
      <c r="Q6969" s="35" t="s">
        <v>29718</v>
      </c>
      <c r="R6969" s="35" t="s">
        <v>29761</v>
      </c>
      <c r="S6969" s="35" t="s">
        <v>43422</v>
      </c>
      <c r="T6969" s="36" t="s">
        <v>452</v>
      </c>
      <c r="U6969" s="39" t="str">
        <f>_xlfn.CONCAT(Tabel4[[#This Row],[Personnr.]],"-",Tabel4[[#This Row],[Afdeling]],"-",Tabel4[[#This Row],[ASS_Status]])</f>
        <v>36230-3120-Inactive - Payroll Eligible</v>
      </c>
    </row>
    <row r="6970" spans="13:21" ht="33.75" x14ac:dyDescent="0.4">
      <c r="M6970" s="35" t="s">
        <v>44942</v>
      </c>
      <c r="N6970" s="35"/>
      <c r="O6970" s="35"/>
      <c r="P6970" s="35" t="s">
        <v>53991</v>
      </c>
      <c r="Q6970" s="35" t="s">
        <v>29718</v>
      </c>
      <c r="R6970" s="35" t="s">
        <v>29737</v>
      </c>
      <c r="S6970" s="35" t="s">
        <v>43422</v>
      </c>
      <c r="T6970" s="36" t="s">
        <v>452</v>
      </c>
      <c r="U6970" s="39" t="str">
        <f>_xlfn.CONCAT(Tabel4[[#This Row],[Personnr.]],"-",Tabel4[[#This Row],[Afdeling]],"-",Tabel4[[#This Row],[ASS_Status]])</f>
        <v>-3120-Inactive - Payroll Eligible</v>
      </c>
    </row>
    <row r="6971" spans="13:21" x14ac:dyDescent="0.4">
      <c r="M6971" s="35" t="s">
        <v>14121</v>
      </c>
      <c r="N6971" s="35" t="s">
        <v>53992</v>
      </c>
      <c r="O6971" s="35" t="s">
        <v>14122</v>
      </c>
      <c r="P6971" s="35" t="s">
        <v>36141</v>
      </c>
      <c r="Q6971" s="35" t="s">
        <v>29718</v>
      </c>
      <c r="R6971" s="35" t="s">
        <v>29797</v>
      </c>
      <c r="S6971" s="35" t="s">
        <v>14123</v>
      </c>
      <c r="T6971" s="36" t="s">
        <v>573</v>
      </c>
      <c r="U6971" s="39" t="str">
        <f>_xlfn.CONCAT(Tabel4[[#This Row],[Personnr.]],"-",Tabel4[[#This Row],[Afdeling]],"-",Tabel4[[#This Row],[ASS_Status]])</f>
        <v>30115-3800-Inactive - Payroll Eligible</v>
      </c>
    </row>
    <row r="6972" spans="13:21" x14ac:dyDescent="0.4">
      <c r="M6972" s="35" t="s">
        <v>14124</v>
      </c>
      <c r="N6972" s="35" t="s">
        <v>53993</v>
      </c>
      <c r="O6972" s="35" t="s">
        <v>14125</v>
      </c>
      <c r="P6972" s="35" t="s">
        <v>36142</v>
      </c>
      <c r="Q6972" s="35" t="s">
        <v>29932</v>
      </c>
      <c r="R6972" s="35" t="s">
        <v>29748</v>
      </c>
      <c r="S6972" s="35" t="s">
        <v>14126</v>
      </c>
      <c r="T6972" s="36" t="s">
        <v>599</v>
      </c>
      <c r="U6972" s="39" t="str">
        <f>_xlfn.CONCAT(Tabel4[[#This Row],[Personnr.]],"-",Tabel4[[#This Row],[Afdeling]],"-",Tabel4[[#This Row],[ASS_Status]])</f>
        <v>32957-4261-Barsel med løn (191)</v>
      </c>
    </row>
    <row r="6973" spans="13:21" x14ac:dyDescent="0.4">
      <c r="M6973" s="35" t="s">
        <v>28206</v>
      </c>
      <c r="N6973" s="35" t="s">
        <v>53994</v>
      </c>
      <c r="O6973" s="35" t="s">
        <v>28207</v>
      </c>
      <c r="P6973" s="35" t="s">
        <v>36143</v>
      </c>
      <c r="Q6973" s="35" t="s">
        <v>29718</v>
      </c>
      <c r="R6973" s="35" t="s">
        <v>29761</v>
      </c>
      <c r="S6973" s="35" t="s">
        <v>28208</v>
      </c>
      <c r="T6973" s="36" t="s">
        <v>97</v>
      </c>
      <c r="U6973" s="39" t="str">
        <f>_xlfn.CONCAT(Tabel4[[#This Row],[Personnr.]],"-",Tabel4[[#This Row],[Afdeling]],"-",Tabel4[[#This Row],[ASS_Status]])</f>
        <v>34149-1150-Inactive - Payroll Eligible</v>
      </c>
    </row>
    <row r="6974" spans="13:21" x14ac:dyDescent="0.4">
      <c r="M6974" s="35" t="s">
        <v>28206</v>
      </c>
      <c r="N6974" s="35"/>
      <c r="O6974" s="35"/>
      <c r="P6974" s="35" t="s">
        <v>36144</v>
      </c>
      <c r="Q6974" s="35" t="s">
        <v>29721</v>
      </c>
      <c r="R6974" s="35" t="s">
        <v>29737</v>
      </c>
      <c r="S6974" s="35" t="s">
        <v>28208</v>
      </c>
      <c r="T6974" s="36" t="s">
        <v>97</v>
      </c>
      <c r="U6974" s="39" t="str">
        <f>_xlfn.CONCAT(Tabel4[[#This Row],[Personnr.]],"-",Tabel4[[#This Row],[Afdeling]],"-",Tabel4[[#This Row],[ASS_Status]])</f>
        <v>-1150-Aktiv ansættelse</v>
      </c>
    </row>
    <row r="6975" spans="13:21" ht="33.75" x14ac:dyDescent="0.4">
      <c r="M6975" s="35" t="s">
        <v>36145</v>
      </c>
      <c r="N6975" s="35" t="s">
        <v>53995</v>
      </c>
      <c r="O6975" s="35" t="s">
        <v>36146</v>
      </c>
      <c r="P6975" s="35" t="s">
        <v>36147</v>
      </c>
      <c r="Q6975" s="35" t="s">
        <v>29721</v>
      </c>
      <c r="R6975" s="35" t="s">
        <v>29731</v>
      </c>
      <c r="S6975" s="35" t="s">
        <v>36148</v>
      </c>
      <c r="T6975" s="36" t="s">
        <v>806</v>
      </c>
      <c r="U6975" s="39" t="str">
        <f>_xlfn.CONCAT(Tabel4[[#This Row],[Personnr.]],"-",Tabel4[[#This Row],[Afdeling]],"-",Tabel4[[#This Row],[ASS_Status]])</f>
        <v>35155-8281-Aktiv ansættelse</v>
      </c>
    </row>
    <row r="6976" spans="13:21" ht="33.75" x14ac:dyDescent="0.4">
      <c r="M6976" s="35" t="s">
        <v>14127</v>
      </c>
      <c r="N6976" s="35" t="s">
        <v>53996</v>
      </c>
      <c r="O6976" s="35" t="s">
        <v>14128</v>
      </c>
      <c r="P6976" s="35" t="s">
        <v>36149</v>
      </c>
      <c r="Q6976" s="35" t="s">
        <v>29923</v>
      </c>
      <c r="R6976" s="35" t="s">
        <v>29748</v>
      </c>
      <c r="S6976" s="35" t="s">
        <v>14129</v>
      </c>
      <c r="T6976" s="36" t="s">
        <v>419</v>
      </c>
      <c r="U6976" s="39" t="str">
        <f>_xlfn.CONCAT(Tabel4[[#This Row],[Personnr.]],"-",Tabel4[[#This Row],[Afdeling]],"-",Tabel4[[#This Row],[ASS_Status]])</f>
        <v>32475-3032-Far orlov (6+evt. 7 uger)(198)</v>
      </c>
    </row>
    <row r="6977" spans="13:21" x14ac:dyDescent="0.4">
      <c r="M6977" s="35" t="s">
        <v>44944</v>
      </c>
      <c r="N6977" s="35" t="s">
        <v>53997</v>
      </c>
      <c r="O6977" s="35" t="s">
        <v>44945</v>
      </c>
      <c r="P6977" s="35" t="s">
        <v>43423</v>
      </c>
      <c r="Q6977" s="35" t="s">
        <v>29721</v>
      </c>
      <c r="R6977" s="35" t="s">
        <v>29737</v>
      </c>
      <c r="S6977" s="35" t="s">
        <v>43424</v>
      </c>
      <c r="T6977" s="36" t="s">
        <v>135</v>
      </c>
      <c r="U6977" s="39" t="str">
        <f>_xlfn.CONCAT(Tabel4[[#This Row],[Personnr.]],"-",Tabel4[[#This Row],[Afdeling]],"-",Tabel4[[#This Row],[ASS_Status]])</f>
        <v>35533-2250-Aktiv ansættelse</v>
      </c>
    </row>
    <row r="6978" spans="13:21" x14ac:dyDescent="0.4">
      <c r="M6978" s="35" t="s">
        <v>14130</v>
      </c>
      <c r="N6978" s="35" t="s">
        <v>53998</v>
      </c>
      <c r="O6978" s="35" t="s">
        <v>14131</v>
      </c>
      <c r="P6978" s="35" t="s">
        <v>36150</v>
      </c>
      <c r="Q6978" s="35" t="s">
        <v>29718</v>
      </c>
      <c r="R6978" s="35" t="s">
        <v>29719</v>
      </c>
      <c r="S6978" s="35" t="s">
        <v>14132</v>
      </c>
      <c r="T6978" s="36" t="s">
        <v>760</v>
      </c>
      <c r="U6978" s="39" t="str">
        <f>_xlfn.CONCAT(Tabel4[[#This Row],[Personnr.]],"-",Tabel4[[#This Row],[Afdeling]],"-",Tabel4[[#This Row],[ASS_Status]])</f>
        <v>34076-7740-Inactive - Payroll Eligible</v>
      </c>
    </row>
    <row r="6979" spans="13:21" x14ac:dyDescent="0.4">
      <c r="M6979" s="35" t="s">
        <v>28211</v>
      </c>
      <c r="N6979" s="35" t="s">
        <v>53999</v>
      </c>
      <c r="O6979" s="35" t="s">
        <v>28212</v>
      </c>
      <c r="P6979" s="35" t="s">
        <v>36151</v>
      </c>
      <c r="Q6979" s="35" t="s">
        <v>29721</v>
      </c>
      <c r="R6979" s="35" t="s">
        <v>29748</v>
      </c>
      <c r="S6979" s="35" t="s">
        <v>28213</v>
      </c>
      <c r="T6979" s="36" t="s">
        <v>548</v>
      </c>
      <c r="U6979" s="39" t="str">
        <f>_xlfn.CONCAT(Tabel4[[#This Row],[Personnr.]],"-",Tabel4[[#This Row],[Afdeling]],"-",Tabel4[[#This Row],[ASS_Status]])</f>
        <v>34447-3447-Aktiv ansættelse</v>
      </c>
    </row>
    <row r="6980" spans="13:21" ht="33.75" x14ac:dyDescent="0.4">
      <c r="M6980" s="35" t="s">
        <v>36152</v>
      </c>
      <c r="N6980" s="35" t="s">
        <v>54000</v>
      </c>
      <c r="O6980" s="35" t="s">
        <v>28209</v>
      </c>
      <c r="P6980" s="35" t="s">
        <v>36153</v>
      </c>
      <c r="Q6980" s="35" t="s">
        <v>29721</v>
      </c>
      <c r="R6980" s="35" t="s">
        <v>29737</v>
      </c>
      <c r="S6980" s="35" t="s">
        <v>28210</v>
      </c>
      <c r="T6980" s="36" t="s">
        <v>326</v>
      </c>
      <c r="U6980" s="39" t="str">
        <f>_xlfn.CONCAT(Tabel4[[#This Row],[Personnr.]],"-",Tabel4[[#This Row],[Afdeling]],"-",Tabel4[[#This Row],[ASS_Status]])</f>
        <v>34208-2778-Aktiv ansættelse</v>
      </c>
    </row>
    <row r="6981" spans="13:21" ht="33.75" x14ac:dyDescent="0.4">
      <c r="M6981" s="35" t="s">
        <v>54001</v>
      </c>
      <c r="N6981" s="35" t="s">
        <v>54002</v>
      </c>
      <c r="O6981" s="35" t="s">
        <v>54003</v>
      </c>
      <c r="P6981" s="35" t="s">
        <v>54004</v>
      </c>
      <c r="Q6981" s="35" t="s">
        <v>29721</v>
      </c>
      <c r="R6981" s="35" t="s">
        <v>29761</v>
      </c>
      <c r="S6981" s="35" t="s">
        <v>54005</v>
      </c>
      <c r="T6981" s="36" t="s">
        <v>42501</v>
      </c>
      <c r="U6981" s="39" t="str">
        <f>_xlfn.CONCAT(Tabel4[[#This Row],[Personnr.]],"-",Tabel4[[#This Row],[Afdeling]],"-",Tabel4[[#This Row],[ASS_Status]])</f>
        <v>36616-2291-Aktiv ansættelse</v>
      </c>
    </row>
    <row r="6982" spans="13:21" x14ac:dyDescent="0.4">
      <c r="M6982" s="35" t="s">
        <v>44946</v>
      </c>
      <c r="N6982" s="35" t="s">
        <v>54006</v>
      </c>
      <c r="O6982" s="35" t="s">
        <v>44947</v>
      </c>
      <c r="P6982" s="35" t="s">
        <v>43425</v>
      </c>
      <c r="Q6982" s="35" t="s">
        <v>29718</v>
      </c>
      <c r="R6982" s="35" t="s">
        <v>29754</v>
      </c>
      <c r="S6982" s="35" t="s">
        <v>43426</v>
      </c>
      <c r="T6982" s="36" t="s">
        <v>76</v>
      </c>
      <c r="U6982" s="39" t="str">
        <f>_xlfn.CONCAT(Tabel4[[#This Row],[Personnr.]],"-",Tabel4[[#This Row],[Afdeling]],"-",Tabel4[[#This Row],[ASS_Status]])</f>
        <v>36315-1100-Inactive - Payroll Eligible</v>
      </c>
    </row>
    <row r="6983" spans="13:21" x14ac:dyDescent="0.4">
      <c r="M6983" s="35" t="s">
        <v>28214</v>
      </c>
      <c r="N6983" s="35" t="s">
        <v>54007</v>
      </c>
      <c r="O6983" s="35" t="s">
        <v>28215</v>
      </c>
      <c r="P6983" s="35" t="s">
        <v>36154</v>
      </c>
      <c r="Q6983" s="35" t="s">
        <v>29721</v>
      </c>
      <c r="R6983" s="35" t="s">
        <v>29748</v>
      </c>
      <c r="S6983" s="35" t="s">
        <v>28216</v>
      </c>
      <c r="T6983" s="36" t="s">
        <v>31</v>
      </c>
      <c r="U6983" s="39" t="str">
        <f>_xlfn.CONCAT(Tabel4[[#This Row],[Personnr.]],"-",Tabel4[[#This Row],[Afdeling]],"-",Tabel4[[#This Row],[ASS_Status]])</f>
        <v>34406-0116-Aktiv ansættelse</v>
      </c>
    </row>
    <row r="6984" spans="13:21" x14ac:dyDescent="0.4">
      <c r="M6984" s="35" t="s">
        <v>36155</v>
      </c>
      <c r="N6984" s="35" t="s">
        <v>54008</v>
      </c>
      <c r="O6984" s="35" t="s">
        <v>36156</v>
      </c>
      <c r="P6984" s="35" t="s">
        <v>36157</v>
      </c>
      <c r="Q6984" s="35" t="s">
        <v>29718</v>
      </c>
      <c r="R6984" s="35" t="s">
        <v>29745</v>
      </c>
      <c r="S6984" s="35" t="s">
        <v>36158</v>
      </c>
      <c r="T6984" s="36" t="s">
        <v>454</v>
      </c>
      <c r="U6984" s="39" t="str">
        <f>_xlfn.CONCAT(Tabel4[[#This Row],[Personnr.]],"-",Tabel4[[#This Row],[Afdeling]],"-",Tabel4[[#This Row],[ASS_Status]])</f>
        <v>35291-3130-Inactive - Payroll Eligible</v>
      </c>
    </row>
    <row r="6985" spans="13:21" x14ac:dyDescent="0.4">
      <c r="M6985" s="35" t="s">
        <v>14133</v>
      </c>
      <c r="N6985" s="35" t="s">
        <v>54009</v>
      </c>
      <c r="O6985" s="35" t="s">
        <v>14134</v>
      </c>
      <c r="P6985" s="35" t="s">
        <v>36159</v>
      </c>
      <c r="Q6985" s="35" t="s">
        <v>29718</v>
      </c>
      <c r="R6985" s="35" t="s">
        <v>29745</v>
      </c>
      <c r="S6985" s="35" t="s">
        <v>4532</v>
      </c>
      <c r="T6985" s="36" t="s">
        <v>39</v>
      </c>
      <c r="U6985" s="39" t="str">
        <f>_xlfn.CONCAT(Tabel4[[#This Row],[Personnr.]],"-",Tabel4[[#This Row],[Afdeling]],"-",Tabel4[[#This Row],[ASS_Status]])</f>
        <v>32332-0132-Inactive - Payroll Eligible</v>
      </c>
    </row>
    <row r="6986" spans="13:21" x14ac:dyDescent="0.4">
      <c r="M6986" s="35" t="s">
        <v>14133</v>
      </c>
      <c r="N6986" s="35"/>
      <c r="O6986" s="35"/>
      <c r="P6986" s="35" t="s">
        <v>36160</v>
      </c>
      <c r="Q6986" s="35" t="s">
        <v>29718</v>
      </c>
      <c r="R6986" s="35" t="s">
        <v>29745</v>
      </c>
      <c r="S6986" s="35" t="s">
        <v>4532</v>
      </c>
      <c r="T6986" s="36" t="s">
        <v>39</v>
      </c>
      <c r="U6986" s="39" t="str">
        <f>_xlfn.CONCAT(Tabel4[[#This Row],[Personnr.]],"-",Tabel4[[#This Row],[Afdeling]],"-",Tabel4[[#This Row],[ASS_Status]])</f>
        <v>-0132-Inactive - Payroll Eligible</v>
      </c>
    </row>
    <row r="6987" spans="13:21" ht="33.75" x14ac:dyDescent="0.4">
      <c r="M6987" s="35" t="s">
        <v>54010</v>
      </c>
      <c r="N6987" s="35" t="s">
        <v>54011</v>
      </c>
      <c r="O6987" s="35" t="s">
        <v>54012</v>
      </c>
      <c r="P6987" s="35" t="s">
        <v>54013</v>
      </c>
      <c r="Q6987" s="35" t="s">
        <v>29718</v>
      </c>
      <c r="R6987" s="35" t="s">
        <v>29745</v>
      </c>
      <c r="S6987" s="35" t="s">
        <v>54014</v>
      </c>
      <c r="T6987" s="36" t="s">
        <v>586</v>
      </c>
      <c r="U6987" s="39" t="str">
        <f>_xlfn.CONCAT(Tabel4[[#This Row],[Personnr.]],"-",Tabel4[[#This Row],[Afdeling]],"-",Tabel4[[#This Row],[ASS_Status]])</f>
        <v>37104-4200-Inactive - Payroll Eligible</v>
      </c>
    </row>
    <row r="6988" spans="13:21" ht="45" x14ac:dyDescent="0.4">
      <c r="M6988" s="35" t="s">
        <v>36161</v>
      </c>
      <c r="N6988" s="35" t="s">
        <v>54015</v>
      </c>
      <c r="O6988" s="35" t="s">
        <v>36162</v>
      </c>
      <c r="P6988" s="35" t="s">
        <v>36163</v>
      </c>
      <c r="Q6988" s="35" t="s">
        <v>29718</v>
      </c>
      <c r="R6988" s="35" t="s">
        <v>29745</v>
      </c>
      <c r="S6988" s="35" t="s">
        <v>36164</v>
      </c>
      <c r="T6988" s="36" t="s">
        <v>586</v>
      </c>
      <c r="U6988" s="39" t="str">
        <f>_xlfn.CONCAT(Tabel4[[#This Row],[Personnr.]],"-",Tabel4[[#This Row],[Afdeling]],"-",Tabel4[[#This Row],[ASS_Status]])</f>
        <v>35221-4200-Inactive - Payroll Eligible</v>
      </c>
    </row>
    <row r="6989" spans="13:21" ht="33.75" x14ac:dyDescent="0.4">
      <c r="M6989" s="35" t="s">
        <v>54016</v>
      </c>
      <c r="N6989" s="35" t="s">
        <v>54017</v>
      </c>
      <c r="O6989" s="35" t="s">
        <v>54018</v>
      </c>
      <c r="P6989" s="35" t="s">
        <v>54019</v>
      </c>
      <c r="Q6989" s="35" t="s">
        <v>29721</v>
      </c>
      <c r="R6989" s="35" t="s">
        <v>29754</v>
      </c>
      <c r="S6989" s="35" t="s">
        <v>54020</v>
      </c>
      <c r="T6989" s="36" t="s">
        <v>244</v>
      </c>
      <c r="U6989" s="39" t="str">
        <f>_xlfn.CONCAT(Tabel4[[#This Row],[Personnr.]],"-",Tabel4[[#This Row],[Afdeling]],"-",Tabel4[[#This Row],[ASS_Status]])</f>
        <v>37606-2514-Aktiv ansættelse</v>
      </c>
    </row>
    <row r="6990" spans="13:21" x14ac:dyDescent="0.4">
      <c r="M6990" s="35" t="s">
        <v>14135</v>
      </c>
      <c r="N6990" s="35" t="s">
        <v>54021</v>
      </c>
      <c r="O6990" s="35" t="s">
        <v>14136</v>
      </c>
      <c r="P6990" s="35" t="s">
        <v>36165</v>
      </c>
      <c r="Q6990" s="35" t="s">
        <v>29721</v>
      </c>
      <c r="R6990" s="35" t="s">
        <v>29791</v>
      </c>
      <c r="S6990" s="35" t="s">
        <v>14137</v>
      </c>
      <c r="T6990" s="36" t="s">
        <v>379</v>
      </c>
      <c r="U6990" s="39" t="str">
        <f>_xlfn.CONCAT(Tabel4[[#This Row],[Personnr.]],"-",Tabel4[[#This Row],[Afdeling]],"-",Tabel4[[#This Row],[ASS_Status]])</f>
        <v>59-2901-Aktiv ansættelse</v>
      </c>
    </row>
    <row r="6991" spans="13:21" ht="33.75" x14ac:dyDescent="0.4">
      <c r="M6991" s="35" t="s">
        <v>14138</v>
      </c>
      <c r="N6991" s="35" t="s">
        <v>54022</v>
      </c>
      <c r="O6991" s="35" t="s">
        <v>14139</v>
      </c>
      <c r="P6991" s="35" t="s">
        <v>36166</v>
      </c>
      <c r="Q6991" s="35" t="s">
        <v>29718</v>
      </c>
      <c r="R6991" s="35" t="s">
        <v>29786</v>
      </c>
      <c r="S6991" s="35" t="s">
        <v>14140</v>
      </c>
      <c r="T6991" s="36" t="s">
        <v>660</v>
      </c>
      <c r="U6991" s="39" t="str">
        <f>_xlfn.CONCAT(Tabel4[[#This Row],[Personnr.]],"-",Tabel4[[#This Row],[Afdeling]],"-",Tabel4[[#This Row],[ASS_Status]])</f>
        <v>15937-4825-Inactive - Payroll Eligible</v>
      </c>
    </row>
    <row r="6992" spans="13:21" x14ac:dyDescent="0.4">
      <c r="M6992" s="35" t="s">
        <v>14141</v>
      </c>
      <c r="N6992" s="35" t="s">
        <v>54023</v>
      </c>
      <c r="O6992" s="35" t="s">
        <v>14142</v>
      </c>
      <c r="P6992" s="35" t="s">
        <v>36167</v>
      </c>
      <c r="Q6992" s="35" t="s">
        <v>29721</v>
      </c>
      <c r="R6992" s="35" t="s">
        <v>29791</v>
      </c>
      <c r="S6992" s="35" t="s">
        <v>14143</v>
      </c>
      <c r="T6992" s="36" t="s">
        <v>379</v>
      </c>
      <c r="U6992" s="39" t="str">
        <f>_xlfn.CONCAT(Tabel4[[#This Row],[Personnr.]],"-",Tabel4[[#This Row],[Afdeling]],"-",Tabel4[[#This Row],[ASS_Status]])</f>
        <v>18987-2901-Aktiv ansættelse</v>
      </c>
    </row>
    <row r="6993" spans="13:21" x14ac:dyDescent="0.4">
      <c r="M6993" s="35" t="s">
        <v>14144</v>
      </c>
      <c r="N6993" s="35" t="s">
        <v>54024</v>
      </c>
      <c r="O6993" s="35" t="s">
        <v>14145</v>
      </c>
      <c r="P6993" s="35" t="s">
        <v>36168</v>
      </c>
      <c r="Q6993" s="35" t="s">
        <v>29721</v>
      </c>
      <c r="R6993" s="35" t="s">
        <v>29844</v>
      </c>
      <c r="S6993" s="35" t="s">
        <v>14146</v>
      </c>
      <c r="T6993" s="36" t="s">
        <v>832</v>
      </c>
      <c r="U6993" s="39" t="str">
        <f>_xlfn.CONCAT(Tabel4[[#This Row],[Personnr.]],"-",Tabel4[[#This Row],[Afdeling]],"-",Tabel4[[#This Row],[ASS_Status]])</f>
        <v>23017-8510-Aktiv ansættelse</v>
      </c>
    </row>
    <row r="6994" spans="13:21" x14ac:dyDescent="0.4">
      <c r="M6994" s="35" t="s">
        <v>14147</v>
      </c>
      <c r="N6994" s="35" t="s">
        <v>54025</v>
      </c>
      <c r="O6994" s="35" t="s">
        <v>14148</v>
      </c>
      <c r="P6994" s="35" t="s">
        <v>36169</v>
      </c>
      <c r="Q6994" s="35" t="s">
        <v>29718</v>
      </c>
      <c r="R6994" s="35" t="s">
        <v>29726</v>
      </c>
      <c r="S6994" s="35" t="s">
        <v>14149</v>
      </c>
      <c r="T6994" s="36" t="s">
        <v>794</v>
      </c>
      <c r="U6994" s="39" t="str">
        <f>_xlfn.CONCAT(Tabel4[[#This Row],[Personnr.]],"-",Tabel4[[#This Row],[Afdeling]],"-",Tabel4[[#This Row],[ASS_Status]])</f>
        <v>31481-8211-Inactive - Payroll Eligible</v>
      </c>
    </row>
    <row r="6995" spans="13:21" x14ac:dyDescent="0.4">
      <c r="M6995" s="35" t="s">
        <v>14150</v>
      </c>
      <c r="N6995" s="35"/>
      <c r="O6995" s="35" t="s">
        <v>14151</v>
      </c>
      <c r="P6995" s="35" t="s">
        <v>36170</v>
      </c>
      <c r="Q6995" s="35" t="s">
        <v>29721</v>
      </c>
      <c r="R6995" s="35" t="s">
        <v>30559</v>
      </c>
      <c r="S6995" s="35" t="s">
        <v>14152</v>
      </c>
      <c r="T6995" s="36" t="s">
        <v>184</v>
      </c>
      <c r="U6995" s="39" t="str">
        <f>_xlfn.CONCAT(Tabel4[[#This Row],[Personnr.]],"-",Tabel4[[#This Row],[Afdeling]],"-",Tabel4[[#This Row],[ASS_Status]])</f>
        <v>11963-2385-Aktiv ansættelse</v>
      </c>
    </row>
    <row r="6996" spans="13:21" x14ac:dyDescent="0.4">
      <c r="M6996" s="35" t="s">
        <v>14153</v>
      </c>
      <c r="N6996" s="35" t="s">
        <v>54026</v>
      </c>
      <c r="O6996" s="35" t="s">
        <v>14154</v>
      </c>
      <c r="P6996" s="35" t="s">
        <v>36171</v>
      </c>
      <c r="Q6996" s="35" t="s">
        <v>29718</v>
      </c>
      <c r="R6996" s="35" t="s">
        <v>29748</v>
      </c>
      <c r="S6996" s="35" t="s">
        <v>14155</v>
      </c>
      <c r="T6996" s="36" t="s">
        <v>599</v>
      </c>
      <c r="U6996" s="39" t="str">
        <f>_xlfn.CONCAT(Tabel4[[#This Row],[Personnr.]],"-",Tabel4[[#This Row],[Afdeling]],"-",Tabel4[[#This Row],[ASS_Status]])</f>
        <v>29564-4261-Inactive - Payroll Eligible</v>
      </c>
    </row>
    <row r="6997" spans="13:21" x14ac:dyDescent="0.4">
      <c r="M6997" s="35" t="s">
        <v>54027</v>
      </c>
      <c r="N6997" s="35" t="s">
        <v>54028</v>
      </c>
      <c r="O6997" s="35" t="s">
        <v>54029</v>
      </c>
      <c r="P6997" s="35" t="s">
        <v>54030</v>
      </c>
      <c r="Q6997" s="35" t="s">
        <v>29721</v>
      </c>
      <c r="R6997" s="35" t="s">
        <v>30927</v>
      </c>
      <c r="S6997" s="35" t="s">
        <v>54031</v>
      </c>
      <c r="T6997" s="36" t="s">
        <v>864</v>
      </c>
      <c r="U6997" s="39" t="str">
        <f>_xlfn.CONCAT(Tabel4[[#This Row],[Personnr.]],"-",Tabel4[[#This Row],[Afdeling]],"-",Tabel4[[#This Row],[ASS_Status]])</f>
        <v>33348-8630-Aktiv ansættelse</v>
      </c>
    </row>
    <row r="6998" spans="13:21" x14ac:dyDescent="0.4">
      <c r="M6998" s="35" t="s">
        <v>14156</v>
      </c>
      <c r="N6998" s="35" t="s">
        <v>54032</v>
      </c>
      <c r="O6998" s="35" t="s">
        <v>14157</v>
      </c>
      <c r="P6998" s="35" t="s">
        <v>36172</v>
      </c>
      <c r="Q6998" s="35" t="s">
        <v>29721</v>
      </c>
      <c r="R6998" s="35" t="s">
        <v>29722</v>
      </c>
      <c r="S6998" s="35" t="s">
        <v>14158</v>
      </c>
      <c r="T6998" s="36" t="s">
        <v>177</v>
      </c>
      <c r="U6998" s="39" t="str">
        <f>_xlfn.CONCAT(Tabel4[[#This Row],[Personnr.]],"-",Tabel4[[#This Row],[Afdeling]],"-",Tabel4[[#This Row],[ASS_Status]])</f>
        <v>3635-2365-Aktiv ansættelse</v>
      </c>
    </row>
    <row r="6999" spans="13:21" x14ac:dyDescent="0.4">
      <c r="M6999" s="35" t="s">
        <v>14159</v>
      </c>
      <c r="N6999" s="35" t="s">
        <v>54033</v>
      </c>
      <c r="O6999" s="35" t="s">
        <v>14160</v>
      </c>
      <c r="P6999" s="35" t="s">
        <v>36173</v>
      </c>
      <c r="Q6999" s="35" t="s">
        <v>29718</v>
      </c>
      <c r="R6999" s="35" t="s">
        <v>29737</v>
      </c>
      <c r="S6999" s="35" t="s">
        <v>14161</v>
      </c>
      <c r="T6999" s="36" t="s">
        <v>171</v>
      </c>
      <c r="U6999" s="39" t="str">
        <f>_xlfn.CONCAT(Tabel4[[#This Row],[Personnr.]],"-",Tabel4[[#This Row],[Afdeling]],"-",Tabel4[[#This Row],[ASS_Status]])</f>
        <v>23113-2339-Inactive - Payroll Eligible</v>
      </c>
    </row>
    <row r="7000" spans="13:21" x14ac:dyDescent="0.4">
      <c r="M7000" s="35" t="s">
        <v>44948</v>
      </c>
      <c r="N7000" s="35" t="s">
        <v>54034</v>
      </c>
      <c r="O7000" s="35" t="s">
        <v>36174</v>
      </c>
      <c r="P7000" s="35" t="s">
        <v>36175</v>
      </c>
      <c r="Q7000" s="35" t="s">
        <v>29721</v>
      </c>
      <c r="R7000" s="35" t="s">
        <v>29737</v>
      </c>
      <c r="S7000" s="35" t="s">
        <v>36176</v>
      </c>
      <c r="T7000" s="36" t="s">
        <v>32</v>
      </c>
      <c r="U7000" s="39" t="str">
        <f>_xlfn.CONCAT(Tabel4[[#This Row],[Personnr.]],"-",Tabel4[[#This Row],[Afdeling]],"-",Tabel4[[#This Row],[ASS_Status]])</f>
        <v>35562-0117-Aktiv ansættelse</v>
      </c>
    </row>
    <row r="7001" spans="13:21" x14ac:dyDescent="0.4">
      <c r="M7001" s="35" t="s">
        <v>14162</v>
      </c>
      <c r="N7001" s="35" t="s">
        <v>54035</v>
      </c>
      <c r="O7001" s="35" t="s">
        <v>14163</v>
      </c>
      <c r="P7001" s="35" t="s">
        <v>36177</v>
      </c>
      <c r="Q7001" s="35" t="s">
        <v>29718</v>
      </c>
      <c r="R7001" s="35" t="s">
        <v>29731</v>
      </c>
      <c r="S7001" s="35" t="s">
        <v>14164</v>
      </c>
      <c r="T7001" s="36" t="s">
        <v>810</v>
      </c>
      <c r="U7001" s="39" t="str">
        <f>_xlfn.CONCAT(Tabel4[[#This Row],[Personnr.]],"-",Tabel4[[#This Row],[Afdeling]],"-",Tabel4[[#This Row],[ASS_Status]])</f>
        <v>18013-8285-Inactive - Payroll Eligible</v>
      </c>
    </row>
    <row r="7002" spans="13:21" x14ac:dyDescent="0.4">
      <c r="M7002" s="35" t="s">
        <v>14165</v>
      </c>
      <c r="N7002" s="35" t="s">
        <v>54036</v>
      </c>
      <c r="O7002" s="35" t="s">
        <v>14166</v>
      </c>
      <c r="P7002" s="35" t="s">
        <v>36178</v>
      </c>
      <c r="Q7002" s="35" t="s">
        <v>29718</v>
      </c>
      <c r="R7002" s="35" t="s">
        <v>29761</v>
      </c>
      <c r="S7002" s="35" t="s">
        <v>14167</v>
      </c>
      <c r="T7002" s="36" t="s">
        <v>392</v>
      </c>
      <c r="U7002" s="39" t="str">
        <f>_xlfn.CONCAT(Tabel4[[#This Row],[Personnr.]],"-",Tabel4[[#This Row],[Afdeling]],"-",Tabel4[[#This Row],[ASS_Status]])</f>
        <v>32877-2990-Inactive - Payroll Eligible</v>
      </c>
    </row>
    <row r="7003" spans="13:21" x14ac:dyDescent="0.4">
      <c r="M7003" s="35" t="s">
        <v>14168</v>
      </c>
      <c r="N7003" s="35" t="s">
        <v>54037</v>
      </c>
      <c r="O7003" s="35" t="s">
        <v>14169</v>
      </c>
      <c r="P7003" s="35" t="s">
        <v>36179</v>
      </c>
      <c r="Q7003" s="35" t="s">
        <v>29721</v>
      </c>
      <c r="R7003" s="35" t="s">
        <v>29737</v>
      </c>
      <c r="S7003" s="35" t="s">
        <v>14170</v>
      </c>
      <c r="T7003" s="36" t="s">
        <v>140</v>
      </c>
      <c r="U7003" s="39" t="str">
        <f>_xlfn.CONCAT(Tabel4[[#This Row],[Personnr.]],"-",Tabel4[[#This Row],[Afdeling]],"-",Tabel4[[#This Row],[ASS_Status]])</f>
        <v>34061-2255-Aktiv ansættelse</v>
      </c>
    </row>
    <row r="7004" spans="13:21" x14ac:dyDescent="0.4">
      <c r="M7004" s="35" t="s">
        <v>54038</v>
      </c>
      <c r="N7004" s="35" t="s">
        <v>54039</v>
      </c>
      <c r="O7004" s="35" t="s">
        <v>54040</v>
      </c>
      <c r="P7004" s="35" t="s">
        <v>54041</v>
      </c>
      <c r="Q7004" s="35" t="s">
        <v>29721</v>
      </c>
      <c r="R7004" s="35" t="s">
        <v>42757</v>
      </c>
      <c r="S7004" s="35" t="s">
        <v>54042</v>
      </c>
      <c r="T7004" s="36" t="s">
        <v>600</v>
      </c>
      <c r="U7004" s="39" t="str">
        <f>_xlfn.CONCAT(Tabel4[[#This Row],[Personnr.]],"-",Tabel4[[#This Row],[Afdeling]],"-",Tabel4[[#This Row],[ASS_Status]])</f>
        <v>36585-4270-Aktiv ansættelse</v>
      </c>
    </row>
    <row r="7005" spans="13:21" x14ac:dyDescent="0.4">
      <c r="M7005" s="35" t="s">
        <v>14171</v>
      </c>
      <c r="N7005" s="35" t="s">
        <v>54043</v>
      </c>
      <c r="O7005" s="35" t="s">
        <v>14172</v>
      </c>
      <c r="P7005" s="35" t="s">
        <v>36180</v>
      </c>
      <c r="Q7005" s="35" t="s">
        <v>29721</v>
      </c>
      <c r="R7005" s="35" t="s">
        <v>29737</v>
      </c>
      <c r="S7005" s="35" t="s">
        <v>14173</v>
      </c>
      <c r="T7005" s="36" t="s">
        <v>430</v>
      </c>
      <c r="U7005" s="39" t="str">
        <f>_xlfn.CONCAT(Tabel4[[#This Row],[Personnr.]],"-",Tabel4[[#This Row],[Afdeling]],"-",Tabel4[[#This Row],[ASS_Status]])</f>
        <v>22559-3060-Aktiv ansættelse</v>
      </c>
    </row>
    <row r="7006" spans="13:21" x14ac:dyDescent="0.4">
      <c r="M7006" s="35" t="s">
        <v>54044</v>
      </c>
      <c r="N7006" s="35" t="s">
        <v>54045</v>
      </c>
      <c r="O7006" s="35" t="s">
        <v>54046</v>
      </c>
      <c r="P7006" s="35" t="s">
        <v>54047</v>
      </c>
      <c r="Q7006" s="35" t="s">
        <v>29721</v>
      </c>
      <c r="R7006" s="35" t="s">
        <v>29737</v>
      </c>
      <c r="S7006" s="35" t="s">
        <v>54048</v>
      </c>
      <c r="T7006" s="36" t="s">
        <v>164</v>
      </c>
      <c r="U7006" s="39" t="str">
        <f>_xlfn.CONCAT(Tabel4[[#This Row],[Personnr.]],"-",Tabel4[[#This Row],[Afdeling]],"-",Tabel4[[#This Row],[ASS_Status]])</f>
        <v>36891-2313-Aktiv ansættelse</v>
      </c>
    </row>
    <row r="7007" spans="13:21" ht="33.75" x14ac:dyDescent="0.4">
      <c r="M7007" s="35" t="s">
        <v>14174</v>
      </c>
      <c r="N7007" s="35" t="s">
        <v>54049</v>
      </c>
      <c r="O7007" s="35" t="s">
        <v>14175</v>
      </c>
      <c r="P7007" s="35" t="s">
        <v>36181</v>
      </c>
      <c r="Q7007" s="35" t="s">
        <v>29721</v>
      </c>
      <c r="R7007" s="35" t="s">
        <v>29857</v>
      </c>
      <c r="S7007" s="35" t="s">
        <v>14176</v>
      </c>
      <c r="T7007" s="36" t="s">
        <v>40</v>
      </c>
      <c r="U7007" s="39" t="str">
        <f>_xlfn.CONCAT(Tabel4[[#This Row],[Personnr.]],"-",Tabel4[[#This Row],[Afdeling]],"-",Tabel4[[#This Row],[ASS_Status]])</f>
        <v>18378-0133-Aktiv ansættelse</v>
      </c>
    </row>
    <row r="7008" spans="13:21" x14ac:dyDescent="0.4">
      <c r="M7008" s="35" t="s">
        <v>14177</v>
      </c>
      <c r="N7008" s="35" t="s">
        <v>54050</v>
      </c>
      <c r="O7008" s="35" t="s">
        <v>14178</v>
      </c>
      <c r="P7008" s="35" t="s">
        <v>36182</v>
      </c>
      <c r="Q7008" s="35" t="s">
        <v>29721</v>
      </c>
      <c r="R7008" s="35" t="s">
        <v>29748</v>
      </c>
      <c r="S7008" s="35" t="s">
        <v>14179</v>
      </c>
      <c r="T7008" s="36" t="s">
        <v>244</v>
      </c>
      <c r="U7008" s="39" t="str">
        <f>_xlfn.CONCAT(Tabel4[[#This Row],[Personnr.]],"-",Tabel4[[#This Row],[Afdeling]],"-",Tabel4[[#This Row],[ASS_Status]])</f>
        <v>28065-2514-Aktiv ansættelse</v>
      </c>
    </row>
    <row r="7009" spans="13:21" x14ac:dyDescent="0.4">
      <c r="M7009" s="35" t="s">
        <v>14180</v>
      </c>
      <c r="N7009" s="35" t="s">
        <v>54051</v>
      </c>
      <c r="O7009" s="35" t="s">
        <v>14181</v>
      </c>
      <c r="P7009" s="35" t="s">
        <v>36183</v>
      </c>
      <c r="Q7009" s="35" t="s">
        <v>29718</v>
      </c>
      <c r="R7009" s="35" t="s">
        <v>29761</v>
      </c>
      <c r="S7009" s="35" t="s">
        <v>14182</v>
      </c>
      <c r="T7009" s="36" t="s">
        <v>368</v>
      </c>
      <c r="U7009" s="39" t="str">
        <f>_xlfn.CONCAT(Tabel4[[#This Row],[Personnr.]],"-",Tabel4[[#This Row],[Afdeling]],"-",Tabel4[[#This Row],[ASS_Status]])</f>
        <v>26281-2833-Inactive - Payroll Eligible</v>
      </c>
    </row>
    <row r="7010" spans="13:21" x14ac:dyDescent="0.4">
      <c r="M7010" s="35" t="s">
        <v>14180</v>
      </c>
      <c r="N7010" s="35"/>
      <c r="O7010" s="35"/>
      <c r="P7010" s="35" t="s">
        <v>36184</v>
      </c>
      <c r="Q7010" s="35" t="s">
        <v>29718</v>
      </c>
      <c r="R7010" s="35" t="s">
        <v>29737</v>
      </c>
      <c r="S7010" s="35" t="s">
        <v>14182</v>
      </c>
      <c r="T7010" s="36" t="s">
        <v>368</v>
      </c>
      <c r="U7010" s="39" t="str">
        <f>_xlfn.CONCAT(Tabel4[[#This Row],[Personnr.]],"-",Tabel4[[#This Row],[Afdeling]],"-",Tabel4[[#This Row],[ASS_Status]])</f>
        <v>-2833-Inactive - Payroll Eligible</v>
      </c>
    </row>
    <row r="7011" spans="13:21" x14ac:dyDescent="0.4">
      <c r="M7011" s="35" t="s">
        <v>14180</v>
      </c>
      <c r="N7011" s="35"/>
      <c r="O7011" s="35"/>
      <c r="P7011" s="35" t="s">
        <v>36185</v>
      </c>
      <c r="Q7011" s="35" t="s">
        <v>29718</v>
      </c>
      <c r="R7011" s="35" t="s">
        <v>29737</v>
      </c>
      <c r="S7011" s="35" t="s">
        <v>14182</v>
      </c>
      <c r="T7011" s="36" t="s">
        <v>368</v>
      </c>
      <c r="U7011" s="39" t="str">
        <f>_xlfn.CONCAT(Tabel4[[#This Row],[Personnr.]],"-",Tabel4[[#This Row],[Afdeling]],"-",Tabel4[[#This Row],[ASS_Status]])</f>
        <v>-2833-Inactive - Payroll Eligible</v>
      </c>
    </row>
    <row r="7012" spans="13:21" x14ac:dyDescent="0.4">
      <c r="M7012" s="35" t="s">
        <v>14183</v>
      </c>
      <c r="N7012" s="35" t="s">
        <v>54052</v>
      </c>
      <c r="O7012" s="35" t="s">
        <v>14184</v>
      </c>
      <c r="P7012" s="35" t="s">
        <v>36186</v>
      </c>
      <c r="Q7012" s="35" t="s">
        <v>29718</v>
      </c>
      <c r="R7012" s="35" t="s">
        <v>29737</v>
      </c>
      <c r="S7012" s="35" t="s">
        <v>14185</v>
      </c>
      <c r="T7012" s="36" t="s">
        <v>605</v>
      </c>
      <c r="U7012" s="39" t="str">
        <f>_xlfn.CONCAT(Tabel4[[#This Row],[Personnr.]],"-",Tabel4[[#This Row],[Afdeling]],"-",Tabel4[[#This Row],[ASS_Status]])</f>
        <v>16608-4280-Inactive - Payroll Eligible</v>
      </c>
    </row>
    <row r="7013" spans="13:21" x14ac:dyDescent="0.4">
      <c r="M7013" s="35" t="s">
        <v>14186</v>
      </c>
      <c r="N7013" s="35"/>
      <c r="O7013" s="35" t="s">
        <v>14187</v>
      </c>
      <c r="P7013" s="35" t="s">
        <v>36187</v>
      </c>
      <c r="Q7013" s="35" t="s">
        <v>29718</v>
      </c>
      <c r="R7013" s="35" t="s">
        <v>30114</v>
      </c>
      <c r="S7013" s="35" t="s">
        <v>14188</v>
      </c>
      <c r="T7013" s="36" t="s">
        <v>453</v>
      </c>
      <c r="U7013" s="39" t="str">
        <f>_xlfn.CONCAT(Tabel4[[#This Row],[Personnr.]],"-",Tabel4[[#This Row],[Afdeling]],"-",Tabel4[[#This Row],[ASS_Status]])</f>
        <v>31642-3121-Inactive - Payroll Eligible</v>
      </c>
    </row>
    <row r="7014" spans="13:21" x14ac:dyDescent="0.4">
      <c r="M7014" s="35" t="s">
        <v>14189</v>
      </c>
      <c r="N7014" s="35" t="s">
        <v>54053</v>
      </c>
      <c r="O7014" s="35" t="s">
        <v>14190</v>
      </c>
      <c r="P7014" s="35" t="s">
        <v>36188</v>
      </c>
      <c r="Q7014" s="35" t="s">
        <v>29721</v>
      </c>
      <c r="R7014" s="35" t="s">
        <v>29748</v>
      </c>
      <c r="S7014" s="35" t="s">
        <v>14191</v>
      </c>
      <c r="T7014" s="36" t="s">
        <v>24805</v>
      </c>
      <c r="U7014" s="39" t="str">
        <f>_xlfn.CONCAT(Tabel4[[#This Row],[Personnr.]],"-",Tabel4[[#This Row],[Afdeling]],"-",Tabel4[[#This Row],[ASS_Status]])</f>
        <v>31159-1223-Aktiv ansættelse</v>
      </c>
    </row>
    <row r="7015" spans="13:21" x14ac:dyDescent="0.4">
      <c r="M7015" s="35" t="s">
        <v>14192</v>
      </c>
      <c r="N7015" s="35" t="s">
        <v>54054</v>
      </c>
      <c r="O7015" s="35" t="s">
        <v>14193</v>
      </c>
      <c r="P7015" s="35" t="s">
        <v>54055</v>
      </c>
      <c r="Q7015" s="35" t="s">
        <v>29721</v>
      </c>
      <c r="R7015" s="35" t="s">
        <v>29737</v>
      </c>
      <c r="S7015" s="35" t="s">
        <v>14194</v>
      </c>
      <c r="T7015" s="36" t="s">
        <v>27</v>
      </c>
      <c r="U7015" s="39" t="str">
        <f>_xlfn.CONCAT(Tabel4[[#This Row],[Personnr.]],"-",Tabel4[[#This Row],[Afdeling]],"-",Tabel4[[#This Row],[ASS_Status]])</f>
        <v>18393-0112-Aktiv ansættelse</v>
      </c>
    </row>
    <row r="7016" spans="13:21" x14ac:dyDescent="0.4">
      <c r="M7016" s="35" t="s">
        <v>14192</v>
      </c>
      <c r="N7016" s="35"/>
      <c r="O7016" s="35"/>
      <c r="P7016" s="35" t="s">
        <v>36189</v>
      </c>
      <c r="Q7016" s="35" t="s">
        <v>29718</v>
      </c>
      <c r="R7016" s="35" t="s">
        <v>29748</v>
      </c>
      <c r="S7016" s="35" t="s">
        <v>14194</v>
      </c>
      <c r="T7016" s="36" t="s">
        <v>27</v>
      </c>
      <c r="U7016" s="39" t="str">
        <f>_xlfn.CONCAT(Tabel4[[#This Row],[Personnr.]],"-",Tabel4[[#This Row],[Afdeling]],"-",Tabel4[[#This Row],[ASS_Status]])</f>
        <v>-0112-Inactive - Payroll Eligible</v>
      </c>
    </row>
    <row r="7017" spans="13:21" ht="45" x14ac:dyDescent="0.4">
      <c r="M7017" s="35" t="s">
        <v>14195</v>
      </c>
      <c r="N7017" s="35" t="s">
        <v>54056</v>
      </c>
      <c r="O7017" s="35" t="s">
        <v>14196</v>
      </c>
      <c r="P7017" s="35" t="s">
        <v>36190</v>
      </c>
      <c r="Q7017" s="35" t="s">
        <v>29718</v>
      </c>
      <c r="R7017" s="35" t="s">
        <v>29748</v>
      </c>
      <c r="S7017" s="35" t="s">
        <v>14197</v>
      </c>
      <c r="T7017" s="36" t="s">
        <v>472</v>
      </c>
      <c r="U7017" s="39" t="str">
        <f>_xlfn.CONCAT(Tabel4[[#This Row],[Personnr.]],"-",Tabel4[[#This Row],[Afdeling]],"-",Tabel4[[#This Row],[ASS_Status]])</f>
        <v>26216-3195-Inactive - Payroll Eligible</v>
      </c>
    </row>
    <row r="7018" spans="13:21" x14ac:dyDescent="0.4">
      <c r="M7018" s="35" t="s">
        <v>14198</v>
      </c>
      <c r="N7018" s="35" t="s">
        <v>54057</v>
      </c>
      <c r="O7018" s="35" t="s">
        <v>14199</v>
      </c>
      <c r="P7018" s="35" t="s">
        <v>36191</v>
      </c>
      <c r="Q7018" s="35" t="s">
        <v>29718</v>
      </c>
      <c r="R7018" s="35" t="s">
        <v>29754</v>
      </c>
      <c r="S7018" s="35" t="s">
        <v>14200</v>
      </c>
      <c r="T7018" s="36" t="s">
        <v>744</v>
      </c>
      <c r="U7018" s="39" t="str">
        <f>_xlfn.CONCAT(Tabel4[[#This Row],[Personnr.]],"-",Tabel4[[#This Row],[Afdeling]],"-",Tabel4[[#This Row],[ASS_Status]])</f>
        <v>33854-7100-Inactive - Payroll Eligible</v>
      </c>
    </row>
    <row r="7019" spans="13:21" x14ac:dyDescent="0.4">
      <c r="M7019" s="35" t="s">
        <v>14201</v>
      </c>
      <c r="N7019" s="35" t="s">
        <v>54058</v>
      </c>
      <c r="O7019" s="35" t="s">
        <v>14202</v>
      </c>
      <c r="P7019" s="35" t="s">
        <v>36192</v>
      </c>
      <c r="Q7019" s="35" t="s">
        <v>29721</v>
      </c>
      <c r="R7019" s="35" t="s">
        <v>29737</v>
      </c>
      <c r="S7019" s="35" t="s">
        <v>14203</v>
      </c>
      <c r="T7019" s="36" t="s">
        <v>585</v>
      </c>
      <c r="U7019" s="39" t="str">
        <f>_xlfn.CONCAT(Tabel4[[#This Row],[Personnr.]],"-",Tabel4[[#This Row],[Afdeling]],"-",Tabel4[[#This Row],[ASS_Status]])</f>
        <v>29997-4192-Aktiv ansættelse</v>
      </c>
    </row>
    <row r="7020" spans="13:21" x14ac:dyDescent="0.4">
      <c r="M7020" s="35" t="s">
        <v>14204</v>
      </c>
      <c r="N7020" s="35"/>
      <c r="O7020" s="35" t="s">
        <v>14205</v>
      </c>
      <c r="P7020" s="35" t="s">
        <v>36193</v>
      </c>
      <c r="Q7020" s="35" t="s">
        <v>29718</v>
      </c>
      <c r="R7020" s="35" t="s">
        <v>29817</v>
      </c>
      <c r="S7020" s="35" t="s">
        <v>14206</v>
      </c>
      <c r="T7020" s="36" t="s">
        <v>102</v>
      </c>
      <c r="U7020" s="39" t="str">
        <f>_xlfn.CONCAT(Tabel4[[#This Row],[Personnr.]],"-",Tabel4[[#This Row],[Afdeling]],"-",Tabel4[[#This Row],[ASS_Status]])</f>
        <v>32667-1200-Inactive - Payroll Eligible</v>
      </c>
    </row>
    <row r="7021" spans="13:21" x14ac:dyDescent="0.4">
      <c r="M7021" s="35" t="s">
        <v>14207</v>
      </c>
      <c r="N7021" s="35" t="s">
        <v>54059</v>
      </c>
      <c r="O7021" s="35" t="s">
        <v>14208</v>
      </c>
      <c r="P7021" s="35" t="s">
        <v>36194</v>
      </c>
      <c r="Q7021" s="35" t="s">
        <v>29718</v>
      </c>
      <c r="R7021" s="35" t="s">
        <v>29745</v>
      </c>
      <c r="S7021" s="35" t="s">
        <v>14209</v>
      </c>
      <c r="T7021" s="36" t="s">
        <v>55</v>
      </c>
      <c r="U7021" s="39" t="str">
        <f>_xlfn.CONCAT(Tabel4[[#This Row],[Personnr.]],"-",Tabel4[[#This Row],[Afdeling]],"-",Tabel4[[#This Row],[ASS_Status]])</f>
        <v>31025-1040-Inactive - Payroll Eligible</v>
      </c>
    </row>
    <row r="7022" spans="13:21" x14ac:dyDescent="0.4">
      <c r="M7022" s="35" t="s">
        <v>14207</v>
      </c>
      <c r="N7022" s="35"/>
      <c r="O7022" s="35"/>
      <c r="P7022" s="35" t="s">
        <v>54060</v>
      </c>
      <c r="Q7022" s="35" t="s">
        <v>29718</v>
      </c>
      <c r="R7022" s="35" t="s">
        <v>29745</v>
      </c>
      <c r="S7022" s="35" t="s">
        <v>14209</v>
      </c>
      <c r="T7022" s="36" t="s">
        <v>67</v>
      </c>
      <c r="U7022" s="39" t="str">
        <f>_xlfn.CONCAT(Tabel4[[#This Row],[Personnr.]],"-",Tabel4[[#This Row],[Afdeling]],"-",Tabel4[[#This Row],[ASS_Status]])</f>
        <v>-1061-Inactive - Payroll Eligible</v>
      </c>
    </row>
    <row r="7023" spans="13:21" x14ac:dyDescent="0.4">
      <c r="M7023" s="35" t="s">
        <v>14207</v>
      </c>
      <c r="N7023" s="35"/>
      <c r="O7023" s="35"/>
      <c r="P7023" s="35" t="s">
        <v>36195</v>
      </c>
      <c r="Q7023" s="35" t="s">
        <v>29718</v>
      </c>
      <c r="R7023" s="35" t="s">
        <v>29745</v>
      </c>
      <c r="S7023" s="35" t="s">
        <v>14209</v>
      </c>
      <c r="T7023" s="36" t="s">
        <v>67</v>
      </c>
      <c r="U7023" s="39" t="str">
        <f>_xlfn.CONCAT(Tabel4[[#This Row],[Personnr.]],"-",Tabel4[[#This Row],[Afdeling]],"-",Tabel4[[#This Row],[ASS_Status]])</f>
        <v>-1061-Inactive - Payroll Eligible</v>
      </c>
    </row>
    <row r="7024" spans="13:21" x14ac:dyDescent="0.4">
      <c r="M7024" s="35" t="s">
        <v>14207</v>
      </c>
      <c r="N7024" s="35"/>
      <c r="O7024" s="35"/>
      <c r="P7024" s="35" t="s">
        <v>54061</v>
      </c>
      <c r="Q7024" s="35" t="s">
        <v>29718</v>
      </c>
      <c r="R7024" s="35" t="s">
        <v>29754</v>
      </c>
      <c r="S7024" s="35" t="s">
        <v>14209</v>
      </c>
      <c r="T7024" s="36" t="s">
        <v>55</v>
      </c>
      <c r="U7024" s="39" t="str">
        <f>_xlfn.CONCAT(Tabel4[[#This Row],[Personnr.]],"-",Tabel4[[#This Row],[Afdeling]],"-",Tabel4[[#This Row],[ASS_Status]])</f>
        <v>-1040-Inactive - Payroll Eligible</v>
      </c>
    </row>
    <row r="7025" spans="13:21" x14ac:dyDescent="0.4">
      <c r="M7025" s="35" t="s">
        <v>36196</v>
      </c>
      <c r="N7025" s="35" t="s">
        <v>54062</v>
      </c>
      <c r="O7025" s="35" t="s">
        <v>36197</v>
      </c>
      <c r="P7025" s="35" t="s">
        <v>36198</v>
      </c>
      <c r="Q7025" s="35" t="s">
        <v>29721</v>
      </c>
      <c r="R7025" s="35" t="s">
        <v>29748</v>
      </c>
      <c r="S7025" s="35" t="s">
        <v>36199</v>
      </c>
      <c r="T7025" s="36" t="s">
        <v>51</v>
      </c>
      <c r="U7025" s="39" t="str">
        <f>_xlfn.CONCAT(Tabel4[[#This Row],[Personnr.]],"-",Tabel4[[#This Row],[Afdeling]],"-",Tabel4[[#This Row],[ASS_Status]])</f>
        <v>35022-1030-Aktiv ansættelse</v>
      </c>
    </row>
    <row r="7026" spans="13:21" x14ac:dyDescent="0.4">
      <c r="M7026" s="35" t="s">
        <v>14210</v>
      </c>
      <c r="N7026" s="35" t="s">
        <v>54063</v>
      </c>
      <c r="O7026" s="35" t="s">
        <v>14211</v>
      </c>
      <c r="P7026" s="35" t="s">
        <v>36200</v>
      </c>
      <c r="Q7026" s="35" t="s">
        <v>29718</v>
      </c>
      <c r="R7026" s="35" t="s">
        <v>30583</v>
      </c>
      <c r="S7026" s="35" t="s">
        <v>14212</v>
      </c>
      <c r="T7026" s="36" t="s">
        <v>870</v>
      </c>
      <c r="U7026" s="39" t="str">
        <f>_xlfn.CONCAT(Tabel4[[#This Row],[Personnr.]],"-",Tabel4[[#This Row],[Afdeling]],"-",Tabel4[[#This Row],[ASS_Status]])</f>
        <v>27287-8651-Inactive - Payroll Eligible</v>
      </c>
    </row>
    <row r="7027" spans="13:21" x14ac:dyDescent="0.4">
      <c r="M7027" s="35" t="s">
        <v>14210</v>
      </c>
      <c r="N7027" s="35"/>
      <c r="O7027" s="35"/>
      <c r="P7027" s="35" t="s">
        <v>36201</v>
      </c>
      <c r="Q7027" s="35" t="s">
        <v>29721</v>
      </c>
      <c r="R7027" s="35" t="s">
        <v>30583</v>
      </c>
      <c r="S7027" s="35" t="s">
        <v>14212</v>
      </c>
      <c r="T7027" s="36" t="s">
        <v>870</v>
      </c>
      <c r="U7027" s="39" t="str">
        <f>_xlfn.CONCAT(Tabel4[[#This Row],[Personnr.]],"-",Tabel4[[#This Row],[Afdeling]],"-",Tabel4[[#This Row],[ASS_Status]])</f>
        <v>-8651-Aktiv ansættelse</v>
      </c>
    </row>
    <row r="7028" spans="13:21" x14ac:dyDescent="0.4">
      <c r="M7028" s="35" t="s">
        <v>36202</v>
      </c>
      <c r="N7028" s="35" t="s">
        <v>54064</v>
      </c>
      <c r="O7028" s="35" t="s">
        <v>36203</v>
      </c>
      <c r="P7028" s="35" t="s">
        <v>36204</v>
      </c>
      <c r="Q7028" s="35" t="s">
        <v>29721</v>
      </c>
      <c r="R7028" s="35" t="s">
        <v>29748</v>
      </c>
      <c r="S7028" s="35" t="s">
        <v>36205</v>
      </c>
      <c r="T7028" s="36" t="s">
        <v>605</v>
      </c>
      <c r="U7028" s="39" t="str">
        <f>_xlfn.CONCAT(Tabel4[[#This Row],[Personnr.]],"-",Tabel4[[#This Row],[Afdeling]],"-",Tabel4[[#This Row],[ASS_Status]])</f>
        <v>34992-4280-Aktiv ansættelse</v>
      </c>
    </row>
    <row r="7029" spans="13:21" x14ac:dyDescent="0.4">
      <c r="M7029" s="35" t="s">
        <v>54065</v>
      </c>
      <c r="N7029" s="35" t="s">
        <v>54066</v>
      </c>
      <c r="O7029" s="35" t="s">
        <v>44949</v>
      </c>
      <c r="P7029" s="35" t="s">
        <v>43427</v>
      </c>
      <c r="Q7029" s="35" t="s">
        <v>29718</v>
      </c>
      <c r="R7029" s="35" t="s">
        <v>29754</v>
      </c>
      <c r="S7029" s="35" t="s">
        <v>43428</v>
      </c>
      <c r="T7029" s="36" t="s">
        <v>599</v>
      </c>
      <c r="U7029" s="39" t="str">
        <f>_xlfn.CONCAT(Tabel4[[#This Row],[Personnr.]],"-",Tabel4[[#This Row],[Afdeling]],"-",Tabel4[[#This Row],[ASS_Status]])</f>
        <v>36451-4261-Inactive - Payroll Eligible</v>
      </c>
    </row>
    <row r="7030" spans="13:21" x14ac:dyDescent="0.4">
      <c r="M7030" s="35" t="s">
        <v>54065</v>
      </c>
      <c r="N7030" s="35"/>
      <c r="O7030" s="35"/>
      <c r="P7030" s="35" t="s">
        <v>54067</v>
      </c>
      <c r="Q7030" s="35" t="s">
        <v>29718</v>
      </c>
      <c r="R7030" s="35" t="s">
        <v>29745</v>
      </c>
      <c r="S7030" s="35" t="s">
        <v>43428</v>
      </c>
      <c r="T7030" s="36" t="s">
        <v>586</v>
      </c>
      <c r="U7030" s="39" t="str">
        <f>_xlfn.CONCAT(Tabel4[[#This Row],[Personnr.]],"-",Tabel4[[#This Row],[Afdeling]],"-",Tabel4[[#This Row],[ASS_Status]])</f>
        <v>-4200-Inactive - Payroll Eligible</v>
      </c>
    </row>
    <row r="7031" spans="13:21" ht="33.75" x14ac:dyDescent="0.4">
      <c r="M7031" s="35" t="s">
        <v>54068</v>
      </c>
      <c r="N7031" s="35" t="s">
        <v>54069</v>
      </c>
      <c r="O7031" s="35" t="s">
        <v>54070</v>
      </c>
      <c r="P7031" s="35" t="s">
        <v>54071</v>
      </c>
      <c r="Q7031" s="35" t="s">
        <v>29721</v>
      </c>
      <c r="R7031" s="35" t="s">
        <v>29748</v>
      </c>
      <c r="S7031" s="35" t="s">
        <v>54072</v>
      </c>
      <c r="T7031" s="36" t="s">
        <v>47</v>
      </c>
      <c r="U7031" s="39" t="str">
        <f>_xlfn.CONCAT(Tabel4[[#This Row],[Personnr.]],"-",Tabel4[[#This Row],[Afdeling]],"-",Tabel4[[#This Row],[ASS_Status]])</f>
        <v>37633-1021-Aktiv ansættelse</v>
      </c>
    </row>
    <row r="7032" spans="13:21" x14ac:dyDescent="0.4">
      <c r="M7032" s="35" t="s">
        <v>14213</v>
      </c>
      <c r="N7032" s="35" t="s">
        <v>54073</v>
      </c>
      <c r="O7032" s="35" t="s">
        <v>14214</v>
      </c>
      <c r="P7032" s="35" t="s">
        <v>36206</v>
      </c>
      <c r="Q7032" s="35" t="s">
        <v>29721</v>
      </c>
      <c r="R7032" s="35" t="s">
        <v>29754</v>
      </c>
      <c r="S7032" s="35" t="s">
        <v>14215</v>
      </c>
      <c r="T7032" s="36" t="s">
        <v>697</v>
      </c>
      <c r="U7032" s="39" t="str">
        <f>_xlfn.CONCAT(Tabel4[[#This Row],[Personnr.]],"-",Tabel4[[#This Row],[Afdeling]],"-",Tabel4[[#This Row],[ASS_Status]])</f>
        <v>31992-5627-Aktiv ansættelse</v>
      </c>
    </row>
    <row r="7033" spans="13:21" x14ac:dyDescent="0.4">
      <c r="M7033" s="35" t="s">
        <v>14213</v>
      </c>
      <c r="N7033" s="35"/>
      <c r="O7033" s="35"/>
      <c r="P7033" s="35" t="s">
        <v>36207</v>
      </c>
      <c r="Q7033" s="35" t="s">
        <v>29718</v>
      </c>
      <c r="R7033" s="35" t="s">
        <v>29745</v>
      </c>
      <c r="S7033" s="35" t="s">
        <v>14215</v>
      </c>
      <c r="T7033" s="36" t="s">
        <v>288</v>
      </c>
      <c r="U7033" s="39" t="str">
        <f>_xlfn.CONCAT(Tabel4[[#This Row],[Personnr.]],"-",Tabel4[[#This Row],[Afdeling]],"-",Tabel4[[#This Row],[ASS_Status]])</f>
        <v>-2694-Inactive - Payroll Eligible</v>
      </c>
    </row>
    <row r="7034" spans="13:21" x14ac:dyDescent="0.4">
      <c r="M7034" s="35" t="s">
        <v>14213</v>
      </c>
      <c r="N7034" s="35"/>
      <c r="O7034" s="35"/>
      <c r="P7034" s="35" t="s">
        <v>36208</v>
      </c>
      <c r="Q7034" s="35" t="s">
        <v>29718</v>
      </c>
      <c r="R7034" s="35" t="s">
        <v>29745</v>
      </c>
      <c r="S7034" s="35" t="s">
        <v>14215</v>
      </c>
      <c r="T7034" s="36" t="s">
        <v>288</v>
      </c>
      <c r="U7034" s="39" t="str">
        <f>_xlfn.CONCAT(Tabel4[[#This Row],[Personnr.]],"-",Tabel4[[#This Row],[Afdeling]],"-",Tabel4[[#This Row],[ASS_Status]])</f>
        <v>-2694-Inactive - Payroll Eligible</v>
      </c>
    </row>
    <row r="7035" spans="13:21" x14ac:dyDescent="0.4">
      <c r="M7035" s="35" t="s">
        <v>14213</v>
      </c>
      <c r="N7035" s="35"/>
      <c r="O7035" s="35"/>
      <c r="P7035" s="35" t="s">
        <v>43429</v>
      </c>
      <c r="Q7035" s="35" t="s">
        <v>29718</v>
      </c>
      <c r="R7035" s="35" t="s">
        <v>29745</v>
      </c>
      <c r="S7035" s="35" t="s">
        <v>14215</v>
      </c>
      <c r="T7035" s="36" t="s">
        <v>288</v>
      </c>
      <c r="U7035" s="39" t="str">
        <f>_xlfn.CONCAT(Tabel4[[#This Row],[Personnr.]],"-",Tabel4[[#This Row],[Afdeling]],"-",Tabel4[[#This Row],[ASS_Status]])</f>
        <v>-2694-Inactive - Payroll Eligible</v>
      </c>
    </row>
    <row r="7036" spans="13:21" x14ac:dyDescent="0.4">
      <c r="M7036" s="35" t="s">
        <v>14213</v>
      </c>
      <c r="N7036" s="35"/>
      <c r="O7036" s="35"/>
      <c r="P7036" s="35" t="s">
        <v>54074</v>
      </c>
      <c r="Q7036" s="35" t="s">
        <v>29718</v>
      </c>
      <c r="R7036" s="35" t="s">
        <v>29745</v>
      </c>
      <c r="S7036" s="35" t="s">
        <v>14215</v>
      </c>
      <c r="T7036" s="36" t="s">
        <v>288</v>
      </c>
      <c r="U7036" s="39" t="str">
        <f>_xlfn.CONCAT(Tabel4[[#This Row],[Personnr.]],"-",Tabel4[[#This Row],[Afdeling]],"-",Tabel4[[#This Row],[ASS_Status]])</f>
        <v>-2694-Inactive - Payroll Eligible</v>
      </c>
    </row>
    <row r="7037" spans="13:21" x14ac:dyDescent="0.4">
      <c r="M7037" s="35" t="s">
        <v>44950</v>
      </c>
      <c r="N7037" s="35" t="s">
        <v>54075</v>
      </c>
      <c r="O7037" s="35" t="s">
        <v>44951</v>
      </c>
      <c r="P7037" s="35" t="s">
        <v>43430</v>
      </c>
      <c r="Q7037" s="35" t="s">
        <v>29718</v>
      </c>
      <c r="R7037" s="35" t="s">
        <v>29745</v>
      </c>
      <c r="S7037" s="35" t="s">
        <v>43431</v>
      </c>
      <c r="T7037" s="36" t="s">
        <v>586</v>
      </c>
      <c r="U7037" s="39" t="str">
        <f>_xlfn.CONCAT(Tabel4[[#This Row],[Personnr.]],"-",Tabel4[[#This Row],[Afdeling]],"-",Tabel4[[#This Row],[ASS_Status]])</f>
        <v>36016-4200-Inactive - Payroll Eligible</v>
      </c>
    </row>
    <row r="7038" spans="13:21" x14ac:dyDescent="0.4">
      <c r="M7038" s="35" t="s">
        <v>14216</v>
      </c>
      <c r="N7038" s="35" t="s">
        <v>54076</v>
      </c>
      <c r="O7038" s="35" t="s">
        <v>14217</v>
      </c>
      <c r="P7038" s="35" t="s">
        <v>36209</v>
      </c>
      <c r="Q7038" s="35" t="s">
        <v>29718</v>
      </c>
      <c r="R7038" s="35" t="s">
        <v>29965</v>
      </c>
      <c r="S7038" s="35" t="s">
        <v>14218</v>
      </c>
      <c r="T7038" s="36" t="s">
        <v>44</v>
      </c>
      <c r="U7038" s="39" t="str">
        <f>_xlfn.CONCAT(Tabel4[[#This Row],[Personnr.]],"-",Tabel4[[#This Row],[Afdeling]],"-",Tabel4[[#This Row],[ASS_Status]])</f>
        <v>584-1000-Inactive - Payroll Eligible</v>
      </c>
    </row>
    <row r="7039" spans="13:21" x14ac:dyDescent="0.4">
      <c r="M7039" s="35" t="s">
        <v>14219</v>
      </c>
      <c r="N7039" s="35" t="s">
        <v>54077</v>
      </c>
      <c r="O7039" s="35" t="s">
        <v>14220</v>
      </c>
      <c r="P7039" s="35" t="s">
        <v>36210</v>
      </c>
      <c r="Q7039" s="35" t="s">
        <v>29721</v>
      </c>
      <c r="R7039" s="35" t="s">
        <v>29722</v>
      </c>
      <c r="S7039" s="35" t="s">
        <v>14221</v>
      </c>
      <c r="T7039" s="36" t="s">
        <v>89</v>
      </c>
      <c r="U7039" s="39" t="str">
        <f>_xlfn.CONCAT(Tabel4[[#This Row],[Personnr.]],"-",Tabel4[[#This Row],[Afdeling]],"-",Tabel4[[#This Row],[ASS_Status]])</f>
        <v>11879-1130-Aktiv ansættelse</v>
      </c>
    </row>
    <row r="7040" spans="13:21" x14ac:dyDescent="0.4">
      <c r="M7040" s="35" t="s">
        <v>14222</v>
      </c>
      <c r="N7040" s="35" t="s">
        <v>54078</v>
      </c>
      <c r="O7040" s="35" t="s">
        <v>14223</v>
      </c>
      <c r="P7040" s="35" t="s">
        <v>36211</v>
      </c>
      <c r="Q7040" s="35" t="s">
        <v>29721</v>
      </c>
      <c r="R7040" s="35" t="s">
        <v>29887</v>
      </c>
      <c r="S7040" s="35" t="s">
        <v>14224</v>
      </c>
      <c r="T7040" s="36" t="s">
        <v>581</v>
      </c>
      <c r="U7040" s="39" t="str">
        <f>_xlfn.CONCAT(Tabel4[[#This Row],[Personnr.]],"-",Tabel4[[#This Row],[Afdeling]],"-",Tabel4[[#This Row],[ASS_Status]])</f>
        <v>293-4140-Aktiv ansættelse</v>
      </c>
    </row>
    <row r="7041" spans="13:21" x14ac:dyDescent="0.4">
      <c r="M7041" s="35" t="s">
        <v>14225</v>
      </c>
      <c r="N7041" s="35" t="s">
        <v>54079</v>
      </c>
      <c r="O7041" s="35" t="s">
        <v>14226</v>
      </c>
      <c r="P7041" s="35" t="s">
        <v>36212</v>
      </c>
      <c r="Q7041" s="35" t="s">
        <v>29721</v>
      </c>
      <c r="R7041" s="35" t="s">
        <v>29722</v>
      </c>
      <c r="S7041" s="35" t="s">
        <v>14227</v>
      </c>
      <c r="T7041" s="36" t="s">
        <v>358</v>
      </c>
      <c r="U7041" s="39" t="str">
        <f>_xlfn.CONCAT(Tabel4[[#This Row],[Personnr.]],"-",Tabel4[[#This Row],[Afdeling]],"-",Tabel4[[#This Row],[ASS_Status]])</f>
        <v>245-2823-Aktiv ansættelse</v>
      </c>
    </row>
    <row r="7042" spans="13:21" ht="33.75" x14ac:dyDescent="0.4">
      <c r="M7042" s="35" t="s">
        <v>14228</v>
      </c>
      <c r="N7042" s="35" t="s">
        <v>54080</v>
      </c>
      <c r="O7042" s="35" t="s">
        <v>14229</v>
      </c>
      <c r="P7042" s="35" t="s">
        <v>36213</v>
      </c>
      <c r="Q7042" s="35" t="s">
        <v>29721</v>
      </c>
      <c r="R7042" s="35" t="s">
        <v>29780</v>
      </c>
      <c r="S7042" s="35" t="s">
        <v>14230</v>
      </c>
      <c r="T7042" s="36" t="s">
        <v>615</v>
      </c>
      <c r="U7042" s="39" t="str">
        <f>_xlfn.CONCAT(Tabel4[[#This Row],[Personnr.]],"-",Tabel4[[#This Row],[Afdeling]],"-",Tabel4[[#This Row],[ASS_Status]])</f>
        <v>15891-4615-Aktiv ansættelse</v>
      </c>
    </row>
    <row r="7043" spans="13:21" x14ac:dyDescent="0.4">
      <c r="M7043" s="35" t="s">
        <v>14231</v>
      </c>
      <c r="N7043" s="35" t="s">
        <v>54081</v>
      </c>
      <c r="O7043" s="35" t="s">
        <v>14232</v>
      </c>
      <c r="P7043" s="35" t="s">
        <v>36214</v>
      </c>
      <c r="Q7043" s="35" t="s">
        <v>29718</v>
      </c>
      <c r="R7043" s="35" t="s">
        <v>29844</v>
      </c>
      <c r="S7043" s="35" t="s">
        <v>14233</v>
      </c>
      <c r="T7043" s="36" t="s">
        <v>721</v>
      </c>
      <c r="U7043" s="39" t="str">
        <f>_xlfn.CONCAT(Tabel4[[#This Row],[Personnr.]],"-",Tabel4[[#This Row],[Afdeling]],"-",Tabel4[[#This Row],[ASS_Status]])</f>
        <v>14463-6220-Inactive - Payroll Eligible</v>
      </c>
    </row>
    <row r="7044" spans="13:21" ht="33.75" x14ac:dyDescent="0.4">
      <c r="M7044" s="35" t="s">
        <v>14234</v>
      </c>
      <c r="N7044" s="35" t="s">
        <v>54082</v>
      </c>
      <c r="O7044" s="35" t="s">
        <v>14235</v>
      </c>
      <c r="P7044" s="35" t="s">
        <v>36215</v>
      </c>
      <c r="Q7044" s="35" t="s">
        <v>29721</v>
      </c>
      <c r="R7044" s="35" t="s">
        <v>29956</v>
      </c>
      <c r="S7044" s="35" t="s">
        <v>14236</v>
      </c>
      <c r="T7044" s="36" t="s">
        <v>308</v>
      </c>
      <c r="U7044" s="39" t="str">
        <f>_xlfn.CONCAT(Tabel4[[#This Row],[Personnr.]],"-",Tabel4[[#This Row],[Afdeling]],"-",Tabel4[[#This Row],[ASS_Status]])</f>
        <v>32723-2751-Aktiv ansættelse</v>
      </c>
    </row>
    <row r="7045" spans="13:21" x14ac:dyDescent="0.4">
      <c r="M7045" s="35" t="s">
        <v>14237</v>
      </c>
      <c r="N7045" s="35" t="s">
        <v>54083</v>
      </c>
      <c r="O7045" s="35" t="s">
        <v>14238</v>
      </c>
      <c r="P7045" s="35" t="s">
        <v>36216</v>
      </c>
      <c r="Q7045" s="35" t="s">
        <v>29718</v>
      </c>
      <c r="R7045" s="35" t="s">
        <v>29879</v>
      </c>
      <c r="S7045" s="35" t="s">
        <v>14239</v>
      </c>
      <c r="T7045" s="36" t="s">
        <v>160</v>
      </c>
      <c r="U7045" s="39" t="str">
        <f>_xlfn.CONCAT(Tabel4[[#This Row],[Personnr.]],"-",Tabel4[[#This Row],[Afdeling]],"-",Tabel4[[#This Row],[ASS_Status]])</f>
        <v>3637-2304-Inactive - Payroll Eligible</v>
      </c>
    </row>
    <row r="7046" spans="13:21" ht="33.75" x14ac:dyDescent="0.4">
      <c r="M7046" s="35" t="s">
        <v>14240</v>
      </c>
      <c r="N7046" s="35" t="s">
        <v>54084</v>
      </c>
      <c r="O7046" s="35" t="s">
        <v>14241</v>
      </c>
      <c r="P7046" s="35" t="s">
        <v>36217</v>
      </c>
      <c r="Q7046" s="35" t="s">
        <v>29721</v>
      </c>
      <c r="R7046" s="35" t="s">
        <v>29726</v>
      </c>
      <c r="S7046" s="35" t="s">
        <v>14242</v>
      </c>
      <c r="T7046" s="36" t="s">
        <v>818</v>
      </c>
      <c r="U7046" s="39" t="str">
        <f>_xlfn.CONCAT(Tabel4[[#This Row],[Personnr.]],"-",Tabel4[[#This Row],[Afdeling]],"-",Tabel4[[#This Row],[ASS_Status]])</f>
        <v>25190-8340-Aktiv ansættelse</v>
      </c>
    </row>
    <row r="7047" spans="13:21" x14ac:dyDescent="0.4">
      <c r="M7047" s="35" t="s">
        <v>14243</v>
      </c>
      <c r="N7047" s="35" t="s">
        <v>54085</v>
      </c>
      <c r="O7047" s="35" t="s">
        <v>14244</v>
      </c>
      <c r="P7047" s="35" t="s">
        <v>36218</v>
      </c>
      <c r="Q7047" s="35" t="s">
        <v>29721</v>
      </c>
      <c r="R7047" s="35" t="s">
        <v>29791</v>
      </c>
      <c r="S7047" s="35" t="s">
        <v>14245</v>
      </c>
      <c r="T7047" s="36" t="s">
        <v>29711</v>
      </c>
      <c r="U7047" s="39" t="str">
        <f>_xlfn.CONCAT(Tabel4[[#This Row],[Personnr.]],"-",Tabel4[[#This Row],[Afdeling]],"-",Tabel4[[#This Row],[ASS_Status]])</f>
        <v>23218-7620-Aktiv ansættelse</v>
      </c>
    </row>
    <row r="7048" spans="13:21" x14ac:dyDescent="0.4">
      <c r="M7048" s="35" t="s">
        <v>14246</v>
      </c>
      <c r="N7048" s="35" t="s">
        <v>54086</v>
      </c>
      <c r="O7048" s="35" t="s">
        <v>14247</v>
      </c>
      <c r="P7048" s="35" t="s">
        <v>36219</v>
      </c>
      <c r="Q7048" s="35" t="s">
        <v>29721</v>
      </c>
      <c r="R7048" s="35" t="s">
        <v>29802</v>
      </c>
      <c r="S7048" s="35" t="s">
        <v>14248</v>
      </c>
      <c r="T7048" s="36" t="s">
        <v>161</v>
      </c>
      <c r="U7048" s="39" t="str">
        <f>_xlfn.CONCAT(Tabel4[[#This Row],[Personnr.]],"-",Tabel4[[#This Row],[Afdeling]],"-",Tabel4[[#This Row],[ASS_Status]])</f>
        <v>26406-2305-Aktiv ansættelse</v>
      </c>
    </row>
    <row r="7049" spans="13:21" x14ac:dyDescent="0.4">
      <c r="M7049" s="35" t="s">
        <v>14249</v>
      </c>
      <c r="N7049" s="35" t="s">
        <v>54087</v>
      </c>
      <c r="O7049" s="35" t="s">
        <v>14250</v>
      </c>
      <c r="P7049" s="35" t="s">
        <v>36220</v>
      </c>
      <c r="Q7049" s="35" t="s">
        <v>29721</v>
      </c>
      <c r="R7049" s="35" t="s">
        <v>29726</v>
      </c>
      <c r="S7049" s="35" t="s">
        <v>14251</v>
      </c>
      <c r="T7049" s="36" t="s">
        <v>135</v>
      </c>
      <c r="U7049" s="39" t="str">
        <f>_xlfn.CONCAT(Tabel4[[#This Row],[Personnr.]],"-",Tabel4[[#This Row],[Afdeling]],"-",Tabel4[[#This Row],[ASS_Status]])</f>
        <v>6761-2250-Aktiv ansættelse</v>
      </c>
    </row>
    <row r="7050" spans="13:21" x14ac:dyDescent="0.4">
      <c r="M7050" s="35" t="s">
        <v>14252</v>
      </c>
      <c r="N7050" s="35" t="s">
        <v>54088</v>
      </c>
      <c r="O7050" s="35" t="s">
        <v>14253</v>
      </c>
      <c r="P7050" s="35" t="s">
        <v>36221</v>
      </c>
      <c r="Q7050" s="35" t="s">
        <v>29718</v>
      </c>
      <c r="R7050" s="35" t="s">
        <v>29719</v>
      </c>
      <c r="S7050" s="35" t="s">
        <v>14254</v>
      </c>
      <c r="T7050" s="36" t="s">
        <v>757</v>
      </c>
      <c r="U7050" s="39" t="str">
        <f>_xlfn.CONCAT(Tabel4[[#This Row],[Personnr.]],"-",Tabel4[[#This Row],[Afdeling]],"-",Tabel4[[#This Row],[ASS_Status]])</f>
        <v>12662-7710-Inactive - Payroll Eligible</v>
      </c>
    </row>
    <row r="7051" spans="13:21" ht="33.75" x14ac:dyDescent="0.4">
      <c r="M7051" s="35" t="s">
        <v>14255</v>
      </c>
      <c r="N7051" s="35" t="s">
        <v>54089</v>
      </c>
      <c r="O7051" s="35" t="s">
        <v>14256</v>
      </c>
      <c r="P7051" s="35" t="s">
        <v>36222</v>
      </c>
      <c r="Q7051" s="35" t="s">
        <v>29718</v>
      </c>
      <c r="R7051" s="35" t="s">
        <v>29748</v>
      </c>
      <c r="S7051" s="35" t="s">
        <v>14257</v>
      </c>
      <c r="T7051" s="36" t="s">
        <v>584</v>
      </c>
      <c r="U7051" s="39" t="str">
        <f>_xlfn.CONCAT(Tabel4[[#This Row],[Personnr.]],"-",Tabel4[[#This Row],[Afdeling]],"-",Tabel4[[#This Row],[ASS_Status]])</f>
        <v>26669-4185-Inactive - Payroll Eligible</v>
      </c>
    </row>
    <row r="7052" spans="13:21" x14ac:dyDescent="0.4">
      <c r="M7052" s="35" t="s">
        <v>14258</v>
      </c>
      <c r="N7052" s="35" t="s">
        <v>54090</v>
      </c>
      <c r="O7052" s="35" t="s">
        <v>14259</v>
      </c>
      <c r="P7052" s="35" t="s">
        <v>36223</v>
      </c>
      <c r="Q7052" s="35" t="s">
        <v>29718</v>
      </c>
      <c r="R7052" s="35" t="s">
        <v>29737</v>
      </c>
      <c r="S7052" s="35" t="s">
        <v>14260</v>
      </c>
      <c r="T7052" s="36" t="s">
        <v>384</v>
      </c>
      <c r="U7052" s="39" t="str">
        <f>_xlfn.CONCAT(Tabel4[[#This Row],[Personnr.]],"-",Tabel4[[#This Row],[Afdeling]],"-",Tabel4[[#This Row],[ASS_Status]])</f>
        <v>26923-2920-Inactive - Payroll Eligible</v>
      </c>
    </row>
    <row r="7053" spans="13:21" x14ac:dyDescent="0.4">
      <c r="M7053" s="35" t="s">
        <v>14261</v>
      </c>
      <c r="N7053" s="35" t="s">
        <v>54091</v>
      </c>
      <c r="O7053" s="35" t="s">
        <v>14262</v>
      </c>
      <c r="P7053" s="35" t="s">
        <v>36224</v>
      </c>
      <c r="Q7053" s="35" t="s">
        <v>29718</v>
      </c>
      <c r="R7053" s="35" t="s">
        <v>29748</v>
      </c>
      <c r="S7053" s="35" t="s">
        <v>14263</v>
      </c>
      <c r="T7053" s="38" t="s">
        <v>580</v>
      </c>
      <c r="U7053" s="39" t="str">
        <f>_xlfn.CONCAT(Tabel4[[#This Row],[Personnr.]],"-",Tabel4[[#This Row],[Afdeling]],"-",Tabel4[[#This Row],[ASS_Status]])</f>
        <v>27390-4120-Inactive - Payroll Eligible</v>
      </c>
    </row>
    <row r="7054" spans="13:21" x14ac:dyDescent="0.4">
      <c r="M7054" s="35" t="s">
        <v>14261</v>
      </c>
      <c r="N7054" s="35"/>
      <c r="O7054" s="35"/>
      <c r="P7054" s="35" t="s">
        <v>36225</v>
      </c>
      <c r="Q7054" s="35" t="s">
        <v>29721</v>
      </c>
      <c r="R7054" s="35" t="s">
        <v>29737</v>
      </c>
      <c r="S7054" s="35" t="s">
        <v>14263</v>
      </c>
      <c r="T7054" s="36" t="s">
        <v>242</v>
      </c>
      <c r="U7054" s="39" t="str">
        <f>_xlfn.CONCAT(Tabel4[[#This Row],[Personnr.]],"-",Tabel4[[#This Row],[Afdeling]],"-",Tabel4[[#This Row],[ASS_Status]])</f>
        <v>-2511-Aktiv ansættelse</v>
      </c>
    </row>
    <row r="7055" spans="13:21" x14ac:dyDescent="0.4">
      <c r="M7055" s="35" t="s">
        <v>44952</v>
      </c>
      <c r="N7055" s="35" t="s">
        <v>54092</v>
      </c>
      <c r="O7055" s="35" t="s">
        <v>44953</v>
      </c>
      <c r="P7055" s="35" t="s">
        <v>43432</v>
      </c>
      <c r="Q7055" s="35" t="s">
        <v>29718</v>
      </c>
      <c r="R7055" s="35" t="s">
        <v>29745</v>
      </c>
      <c r="S7055" s="35" t="s">
        <v>43433</v>
      </c>
      <c r="T7055" s="36" t="s">
        <v>723</v>
      </c>
      <c r="U7055" s="39" t="str">
        <f>_xlfn.CONCAT(Tabel4[[#This Row],[Personnr.]],"-",Tabel4[[#This Row],[Afdeling]],"-",Tabel4[[#This Row],[ASS_Status]])</f>
        <v>35862-6245-Inactive - Payroll Eligible</v>
      </c>
    </row>
    <row r="7056" spans="13:21" ht="33.75" x14ac:dyDescent="0.4">
      <c r="M7056" s="35" t="s">
        <v>14264</v>
      </c>
      <c r="N7056" s="35" t="s">
        <v>54093</v>
      </c>
      <c r="O7056" s="35" t="s">
        <v>14265</v>
      </c>
      <c r="P7056" s="35" t="s">
        <v>36226</v>
      </c>
      <c r="Q7056" s="35" t="s">
        <v>29718</v>
      </c>
      <c r="R7056" s="35" t="s">
        <v>29754</v>
      </c>
      <c r="S7056" s="35" t="s">
        <v>14266</v>
      </c>
      <c r="T7056" s="36" t="s">
        <v>569</v>
      </c>
      <c r="U7056" s="39" t="str">
        <f>_xlfn.CONCAT(Tabel4[[#This Row],[Personnr.]],"-",Tabel4[[#This Row],[Afdeling]],"-",Tabel4[[#This Row],[ASS_Status]])</f>
        <v>29139-3630-Inactive - Payroll Eligible</v>
      </c>
    </row>
    <row r="7057" spans="13:21" x14ac:dyDescent="0.4">
      <c r="M7057" s="35" t="s">
        <v>44954</v>
      </c>
      <c r="N7057" s="35" t="s">
        <v>54094</v>
      </c>
      <c r="O7057" s="35" t="s">
        <v>44955</v>
      </c>
      <c r="P7057" s="35" t="s">
        <v>43434</v>
      </c>
      <c r="Q7057" s="35" t="s">
        <v>29718</v>
      </c>
      <c r="R7057" s="35" t="s">
        <v>29737</v>
      </c>
      <c r="S7057" s="35" t="s">
        <v>43435</v>
      </c>
      <c r="T7057" s="36" t="s">
        <v>31</v>
      </c>
      <c r="U7057" s="39" t="str">
        <f>_xlfn.CONCAT(Tabel4[[#This Row],[Personnr.]],"-",Tabel4[[#This Row],[Afdeling]],"-",Tabel4[[#This Row],[ASS_Status]])</f>
        <v>36280-0116-Inactive - Payroll Eligible</v>
      </c>
    </row>
    <row r="7058" spans="13:21" x14ac:dyDescent="0.4">
      <c r="M7058" s="35" t="s">
        <v>14267</v>
      </c>
      <c r="N7058" s="35" t="s">
        <v>54095</v>
      </c>
      <c r="O7058" s="35" t="s">
        <v>14268</v>
      </c>
      <c r="P7058" s="35" t="s">
        <v>36227</v>
      </c>
      <c r="Q7058" s="35" t="s">
        <v>29721</v>
      </c>
      <c r="R7058" s="35" t="s">
        <v>42541</v>
      </c>
      <c r="S7058" s="35" t="s">
        <v>14269</v>
      </c>
      <c r="T7058" s="36" t="s">
        <v>358</v>
      </c>
      <c r="U7058" s="39" t="str">
        <f>_xlfn.CONCAT(Tabel4[[#This Row],[Personnr.]],"-",Tabel4[[#This Row],[Afdeling]],"-",Tabel4[[#This Row],[ASS_Status]])</f>
        <v>31770-2823-Aktiv ansættelse</v>
      </c>
    </row>
    <row r="7059" spans="13:21" ht="33.75" x14ac:dyDescent="0.4">
      <c r="M7059" s="35" t="s">
        <v>14270</v>
      </c>
      <c r="N7059" s="35" t="s">
        <v>54096</v>
      </c>
      <c r="O7059" s="35" t="s">
        <v>14271</v>
      </c>
      <c r="P7059" s="35" t="s">
        <v>36228</v>
      </c>
      <c r="Q7059" s="35" t="s">
        <v>29718</v>
      </c>
      <c r="R7059" s="35" t="s">
        <v>29761</v>
      </c>
      <c r="S7059" s="35" t="s">
        <v>14272</v>
      </c>
      <c r="T7059" s="36" t="s">
        <v>148</v>
      </c>
      <c r="U7059" s="39" t="str">
        <f>_xlfn.CONCAT(Tabel4[[#This Row],[Personnr.]],"-",Tabel4[[#This Row],[Afdeling]],"-",Tabel4[[#This Row],[ASS_Status]])</f>
        <v>24227-2280-Inactive - Payroll Eligible</v>
      </c>
    </row>
    <row r="7060" spans="13:21" ht="45" x14ac:dyDescent="0.4">
      <c r="M7060" s="35" t="s">
        <v>14273</v>
      </c>
      <c r="N7060" s="35" t="s">
        <v>54097</v>
      </c>
      <c r="O7060" s="35" t="s">
        <v>14274</v>
      </c>
      <c r="P7060" s="35" t="s">
        <v>36229</v>
      </c>
      <c r="Q7060" s="35" t="s">
        <v>29721</v>
      </c>
      <c r="R7060" s="35" t="s">
        <v>29748</v>
      </c>
      <c r="S7060" s="35" t="s">
        <v>14275</v>
      </c>
      <c r="T7060" s="36" t="s">
        <v>645</v>
      </c>
      <c r="U7060" s="39" t="str">
        <f>_xlfn.CONCAT(Tabel4[[#This Row],[Personnr.]],"-",Tabel4[[#This Row],[Afdeling]],"-",Tabel4[[#This Row],[ASS_Status]])</f>
        <v>30934-4775-Aktiv ansættelse</v>
      </c>
    </row>
    <row r="7061" spans="13:21" x14ac:dyDescent="0.4">
      <c r="M7061" s="35" t="s">
        <v>14276</v>
      </c>
      <c r="N7061" s="35" t="s">
        <v>54098</v>
      </c>
      <c r="O7061" s="35" t="s">
        <v>14277</v>
      </c>
      <c r="P7061" s="35" t="s">
        <v>36230</v>
      </c>
      <c r="Q7061" s="35" t="s">
        <v>29718</v>
      </c>
      <c r="R7061" s="35" t="s">
        <v>29748</v>
      </c>
      <c r="S7061" s="35" t="s">
        <v>14278</v>
      </c>
      <c r="T7061" s="36" t="s">
        <v>361</v>
      </c>
      <c r="U7061" s="39" t="str">
        <f>_xlfn.CONCAT(Tabel4[[#This Row],[Personnr.]],"-",Tabel4[[#This Row],[Afdeling]],"-",Tabel4[[#This Row],[ASS_Status]])</f>
        <v>30850-2826-Inactive - Payroll Eligible</v>
      </c>
    </row>
    <row r="7062" spans="13:21" x14ac:dyDescent="0.4">
      <c r="M7062" s="35" t="s">
        <v>14279</v>
      </c>
      <c r="N7062" s="35"/>
      <c r="O7062" s="35" t="s">
        <v>14280</v>
      </c>
      <c r="P7062" s="35" t="s">
        <v>36234</v>
      </c>
      <c r="Q7062" s="35" t="s">
        <v>29718</v>
      </c>
      <c r="R7062" s="35" t="s">
        <v>29817</v>
      </c>
      <c r="S7062" s="35" t="s">
        <v>14281</v>
      </c>
      <c r="T7062" s="36" t="s">
        <v>102</v>
      </c>
      <c r="U7062" s="39" t="str">
        <f>_xlfn.CONCAT(Tabel4[[#This Row],[Personnr.]],"-",Tabel4[[#This Row],[Afdeling]],"-",Tabel4[[#This Row],[ASS_Status]])</f>
        <v>32669-1200-Inactive - Payroll Eligible</v>
      </c>
    </row>
    <row r="7063" spans="13:21" x14ac:dyDescent="0.4">
      <c r="M7063" s="35" t="s">
        <v>14282</v>
      </c>
      <c r="N7063" s="35" t="s">
        <v>54099</v>
      </c>
      <c r="O7063" s="35" t="s">
        <v>14283</v>
      </c>
      <c r="P7063" s="35" t="s">
        <v>36235</v>
      </c>
      <c r="Q7063" s="35" t="s">
        <v>29721</v>
      </c>
      <c r="R7063" s="35" t="s">
        <v>29719</v>
      </c>
      <c r="S7063" s="35" t="s">
        <v>14284</v>
      </c>
      <c r="T7063" s="36" t="s">
        <v>120</v>
      </c>
      <c r="U7063" s="39" t="str">
        <f>_xlfn.CONCAT(Tabel4[[#This Row],[Personnr.]],"-",Tabel4[[#This Row],[Afdeling]],"-",Tabel4[[#This Row],[ASS_Status]])</f>
        <v>27908-2230-Aktiv ansættelse</v>
      </c>
    </row>
    <row r="7064" spans="13:21" x14ac:dyDescent="0.4">
      <c r="M7064" s="35" t="s">
        <v>14285</v>
      </c>
      <c r="N7064" s="35" t="s">
        <v>54100</v>
      </c>
      <c r="O7064" s="35" t="s">
        <v>14286</v>
      </c>
      <c r="P7064" s="35" t="s">
        <v>36236</v>
      </c>
      <c r="Q7064" s="35" t="s">
        <v>29718</v>
      </c>
      <c r="R7064" s="35" t="s">
        <v>29748</v>
      </c>
      <c r="S7064" s="35" t="s">
        <v>14287</v>
      </c>
      <c r="T7064" s="36" t="s">
        <v>305</v>
      </c>
      <c r="U7064" s="39" t="str">
        <f>_xlfn.CONCAT(Tabel4[[#This Row],[Personnr.]],"-",Tabel4[[#This Row],[Afdeling]],"-",Tabel4[[#This Row],[ASS_Status]])</f>
        <v>29415-2744-Inactive - Payroll Eligible</v>
      </c>
    </row>
    <row r="7065" spans="13:21" x14ac:dyDescent="0.4">
      <c r="M7065" s="35" t="s">
        <v>44956</v>
      </c>
      <c r="N7065" s="35" t="s">
        <v>54101</v>
      </c>
      <c r="O7065" s="35" t="s">
        <v>44957</v>
      </c>
      <c r="P7065" s="35" t="s">
        <v>43436</v>
      </c>
      <c r="Q7065" s="35" t="s">
        <v>29721</v>
      </c>
      <c r="R7065" s="35" t="s">
        <v>29748</v>
      </c>
      <c r="S7065" s="35" t="s">
        <v>43437</v>
      </c>
      <c r="T7065" s="36" t="s">
        <v>48</v>
      </c>
      <c r="U7065" s="39" t="str">
        <f>_xlfn.CONCAT(Tabel4[[#This Row],[Personnr.]],"-",Tabel4[[#This Row],[Afdeling]],"-",Tabel4[[#This Row],[ASS_Status]])</f>
        <v>35439-1022-Aktiv ansættelse</v>
      </c>
    </row>
    <row r="7066" spans="13:21" x14ac:dyDescent="0.4">
      <c r="M7066" s="35" t="s">
        <v>44958</v>
      </c>
      <c r="N7066" s="35" t="s">
        <v>54102</v>
      </c>
      <c r="O7066" s="35" t="s">
        <v>36231</v>
      </c>
      <c r="P7066" s="35" t="s">
        <v>36232</v>
      </c>
      <c r="Q7066" s="35" t="s">
        <v>29721</v>
      </c>
      <c r="R7066" s="35" t="s">
        <v>29748</v>
      </c>
      <c r="S7066" s="35" t="s">
        <v>36233</v>
      </c>
      <c r="T7066" s="36" t="s">
        <v>600</v>
      </c>
      <c r="U7066" s="39" t="str">
        <f>_xlfn.CONCAT(Tabel4[[#This Row],[Personnr.]],"-",Tabel4[[#This Row],[Afdeling]],"-",Tabel4[[#This Row],[ASS_Status]])</f>
        <v>35251-4270-Aktiv ansættelse</v>
      </c>
    </row>
    <row r="7067" spans="13:21" x14ac:dyDescent="0.4">
      <c r="M7067" s="35" t="s">
        <v>54103</v>
      </c>
      <c r="N7067" s="35" t="s">
        <v>54104</v>
      </c>
      <c r="O7067" s="35" t="s">
        <v>54105</v>
      </c>
      <c r="P7067" s="35" t="s">
        <v>54106</v>
      </c>
      <c r="Q7067" s="35" t="s">
        <v>29721</v>
      </c>
      <c r="R7067" s="35" t="s">
        <v>29748</v>
      </c>
      <c r="S7067" s="35" t="s">
        <v>54107</v>
      </c>
      <c r="T7067" s="36" t="s">
        <v>712</v>
      </c>
      <c r="U7067" s="39" t="str">
        <f>_xlfn.CONCAT(Tabel4[[#This Row],[Personnr.]],"-",Tabel4[[#This Row],[Afdeling]],"-",Tabel4[[#This Row],[ASS_Status]])</f>
        <v>37079-5682-Aktiv ansættelse</v>
      </c>
    </row>
    <row r="7068" spans="13:21" x14ac:dyDescent="0.4">
      <c r="M7068" s="35" t="s">
        <v>14288</v>
      </c>
      <c r="N7068" s="35" t="s">
        <v>54108</v>
      </c>
      <c r="O7068" s="35" t="s">
        <v>14289</v>
      </c>
      <c r="P7068" s="35" t="s">
        <v>36237</v>
      </c>
      <c r="Q7068" s="35" t="s">
        <v>29721</v>
      </c>
      <c r="R7068" s="35" t="s">
        <v>29754</v>
      </c>
      <c r="S7068" s="35" t="s">
        <v>14290</v>
      </c>
      <c r="T7068" s="36" t="s">
        <v>312</v>
      </c>
      <c r="U7068" s="39" t="str">
        <f>_xlfn.CONCAT(Tabel4[[#This Row],[Personnr.]],"-",Tabel4[[#This Row],[Afdeling]],"-",Tabel4[[#This Row],[ASS_Status]])</f>
        <v>29841-2758-Aktiv ansættelse</v>
      </c>
    </row>
    <row r="7069" spans="13:21" ht="33.75" x14ac:dyDescent="0.4">
      <c r="M7069" s="35" t="s">
        <v>36238</v>
      </c>
      <c r="N7069" s="35" t="s">
        <v>54109</v>
      </c>
      <c r="O7069" s="35" t="s">
        <v>36239</v>
      </c>
      <c r="P7069" s="35" t="s">
        <v>36240</v>
      </c>
      <c r="Q7069" s="35" t="s">
        <v>29718</v>
      </c>
      <c r="R7069" s="35" t="s">
        <v>29745</v>
      </c>
      <c r="S7069" s="35" t="s">
        <v>36241</v>
      </c>
      <c r="T7069" s="36" t="s">
        <v>586</v>
      </c>
      <c r="U7069" s="39" t="str">
        <f>_xlfn.CONCAT(Tabel4[[#This Row],[Personnr.]],"-",Tabel4[[#This Row],[Afdeling]],"-",Tabel4[[#This Row],[ASS_Status]])</f>
        <v>35590-4200-Inactive - Payroll Eligible</v>
      </c>
    </row>
    <row r="7070" spans="13:21" x14ac:dyDescent="0.4">
      <c r="M7070" s="35" t="s">
        <v>14291</v>
      </c>
      <c r="N7070" s="35" t="s">
        <v>54110</v>
      </c>
      <c r="O7070" s="35" t="s">
        <v>14292</v>
      </c>
      <c r="P7070" s="35" t="s">
        <v>36242</v>
      </c>
      <c r="Q7070" s="35" t="s">
        <v>29718</v>
      </c>
      <c r="R7070" s="35" t="s">
        <v>29754</v>
      </c>
      <c r="S7070" s="35" t="s">
        <v>14293</v>
      </c>
      <c r="T7070" s="36" t="s">
        <v>599</v>
      </c>
      <c r="U7070" s="39" t="str">
        <f>_xlfn.CONCAT(Tabel4[[#This Row],[Personnr.]],"-",Tabel4[[#This Row],[Afdeling]],"-",Tabel4[[#This Row],[ASS_Status]])</f>
        <v>31080-4261-Inactive - Payroll Eligible</v>
      </c>
    </row>
    <row r="7071" spans="13:21" x14ac:dyDescent="0.4">
      <c r="M7071" s="35" t="s">
        <v>14291</v>
      </c>
      <c r="N7071" s="35"/>
      <c r="O7071" s="35"/>
      <c r="P7071" s="35" t="s">
        <v>43438</v>
      </c>
      <c r="Q7071" s="35" t="s">
        <v>29718</v>
      </c>
      <c r="R7071" s="35" t="s">
        <v>29745</v>
      </c>
      <c r="S7071" s="35" t="s">
        <v>14293</v>
      </c>
      <c r="T7071" s="36" t="s">
        <v>586</v>
      </c>
      <c r="U7071" s="39" t="str">
        <f>_xlfn.CONCAT(Tabel4[[#This Row],[Personnr.]],"-",Tabel4[[#This Row],[Afdeling]],"-",Tabel4[[#This Row],[ASS_Status]])</f>
        <v>-4200-Inactive - Payroll Eligible</v>
      </c>
    </row>
    <row r="7072" spans="13:21" x14ac:dyDescent="0.4">
      <c r="M7072" s="35" t="s">
        <v>14291</v>
      </c>
      <c r="N7072" s="35"/>
      <c r="O7072" s="35"/>
      <c r="P7072" s="35" t="s">
        <v>54111</v>
      </c>
      <c r="Q7072" s="35" t="s">
        <v>29718</v>
      </c>
      <c r="R7072" s="35" t="s">
        <v>29745</v>
      </c>
      <c r="S7072" s="35" t="s">
        <v>14293</v>
      </c>
      <c r="T7072" s="36" t="s">
        <v>586</v>
      </c>
      <c r="U7072" s="39" t="str">
        <f>_xlfn.CONCAT(Tabel4[[#This Row],[Personnr.]],"-",Tabel4[[#This Row],[Afdeling]],"-",Tabel4[[#This Row],[ASS_Status]])</f>
        <v>-4200-Inactive - Payroll Eligible</v>
      </c>
    </row>
    <row r="7073" spans="13:21" x14ac:dyDescent="0.4">
      <c r="M7073" s="35" t="s">
        <v>14291</v>
      </c>
      <c r="N7073" s="35"/>
      <c r="O7073" s="35"/>
      <c r="P7073" s="35" t="s">
        <v>54112</v>
      </c>
      <c r="Q7073" s="35" t="s">
        <v>29721</v>
      </c>
      <c r="R7073" s="35" t="s">
        <v>29754</v>
      </c>
      <c r="S7073" s="35" t="s">
        <v>14293</v>
      </c>
      <c r="T7073" s="36" t="s">
        <v>599</v>
      </c>
      <c r="U7073" s="39" t="str">
        <f>_xlfn.CONCAT(Tabel4[[#This Row],[Personnr.]],"-",Tabel4[[#This Row],[Afdeling]],"-",Tabel4[[#This Row],[ASS_Status]])</f>
        <v>-4261-Aktiv ansættelse</v>
      </c>
    </row>
    <row r="7074" spans="13:21" x14ac:dyDescent="0.4">
      <c r="M7074" s="35" t="s">
        <v>14294</v>
      </c>
      <c r="N7074" s="35" t="s">
        <v>54113</v>
      </c>
      <c r="O7074" s="35" t="s">
        <v>14295</v>
      </c>
      <c r="P7074" s="35" t="s">
        <v>36243</v>
      </c>
      <c r="Q7074" s="35" t="s">
        <v>29718</v>
      </c>
      <c r="R7074" s="35" t="s">
        <v>29745</v>
      </c>
      <c r="S7074" s="35" t="s">
        <v>14296</v>
      </c>
      <c r="T7074" s="36" t="s">
        <v>105</v>
      </c>
      <c r="U7074" s="39" t="str">
        <f>_xlfn.CONCAT(Tabel4[[#This Row],[Personnr.]],"-",Tabel4[[#This Row],[Afdeling]],"-",Tabel4[[#This Row],[ASS_Status]])</f>
        <v>30727-1202-Inactive - Payroll Eligible</v>
      </c>
    </row>
    <row r="7075" spans="13:21" ht="33.75" x14ac:dyDescent="0.4">
      <c r="M7075" s="35" t="s">
        <v>36244</v>
      </c>
      <c r="N7075" s="35" t="s">
        <v>54114</v>
      </c>
      <c r="O7075" s="35" t="s">
        <v>36245</v>
      </c>
      <c r="P7075" s="35" t="s">
        <v>36246</v>
      </c>
      <c r="Q7075" s="35" t="s">
        <v>29718</v>
      </c>
      <c r="R7075" s="35" t="s">
        <v>29745</v>
      </c>
      <c r="S7075" s="35" t="s">
        <v>36247</v>
      </c>
      <c r="T7075" s="36" t="s">
        <v>723</v>
      </c>
      <c r="U7075" s="39" t="str">
        <f>_xlfn.CONCAT(Tabel4[[#This Row],[Personnr.]],"-",Tabel4[[#This Row],[Afdeling]],"-",Tabel4[[#This Row],[ASS_Status]])</f>
        <v>35047-6245-Inactive - Payroll Eligible</v>
      </c>
    </row>
    <row r="7076" spans="13:21" x14ac:dyDescent="0.4">
      <c r="M7076" s="35" t="s">
        <v>44959</v>
      </c>
      <c r="N7076" s="35" t="s">
        <v>54115</v>
      </c>
      <c r="O7076" s="35" t="s">
        <v>44960</v>
      </c>
      <c r="P7076" s="35" t="s">
        <v>43439</v>
      </c>
      <c r="Q7076" s="35" t="s">
        <v>29718</v>
      </c>
      <c r="R7076" s="35" t="s">
        <v>29745</v>
      </c>
      <c r="S7076" s="35" t="s">
        <v>43440</v>
      </c>
      <c r="T7076" s="36" t="s">
        <v>450</v>
      </c>
      <c r="U7076" s="39" t="str">
        <f>_xlfn.CONCAT(Tabel4[[#This Row],[Personnr.]],"-",Tabel4[[#This Row],[Afdeling]],"-",Tabel4[[#This Row],[ASS_Status]])</f>
        <v>35909-3110-Inactive - Payroll Eligible</v>
      </c>
    </row>
    <row r="7077" spans="13:21" x14ac:dyDescent="0.4">
      <c r="M7077" s="35" t="s">
        <v>14297</v>
      </c>
      <c r="N7077" s="35" t="s">
        <v>54116</v>
      </c>
      <c r="O7077" s="35" t="s">
        <v>14298</v>
      </c>
      <c r="P7077" s="35" t="s">
        <v>36248</v>
      </c>
      <c r="Q7077" s="35" t="s">
        <v>29721</v>
      </c>
      <c r="R7077" s="35" t="s">
        <v>30191</v>
      </c>
      <c r="S7077" s="35" t="s">
        <v>14299</v>
      </c>
      <c r="T7077" s="36" t="s">
        <v>818</v>
      </c>
      <c r="U7077" s="39" t="str">
        <f>_xlfn.CONCAT(Tabel4[[#This Row],[Personnr.]],"-",Tabel4[[#This Row],[Afdeling]],"-",Tabel4[[#This Row],[ASS_Status]])</f>
        <v>31780-8340-Aktiv ansættelse</v>
      </c>
    </row>
    <row r="7078" spans="13:21" x14ac:dyDescent="0.4">
      <c r="M7078" s="35" t="s">
        <v>54117</v>
      </c>
      <c r="N7078" s="35" t="s">
        <v>54118</v>
      </c>
      <c r="O7078" s="35" t="s">
        <v>54119</v>
      </c>
      <c r="P7078" s="35" t="s">
        <v>54120</v>
      </c>
      <c r="Q7078" s="35" t="s">
        <v>29718</v>
      </c>
      <c r="R7078" s="35" t="s">
        <v>29745</v>
      </c>
      <c r="S7078" s="35" t="s">
        <v>54121</v>
      </c>
      <c r="T7078" s="36" t="s">
        <v>448</v>
      </c>
      <c r="U7078" s="39" t="str">
        <f>_xlfn.CONCAT(Tabel4[[#This Row],[Personnr.]],"-",Tabel4[[#This Row],[Afdeling]],"-",Tabel4[[#This Row],[ASS_Status]])</f>
        <v>37116-3099-Inactive - Payroll Eligible</v>
      </c>
    </row>
    <row r="7079" spans="13:21" ht="33.75" x14ac:dyDescent="0.4">
      <c r="M7079" s="35" t="s">
        <v>54122</v>
      </c>
      <c r="N7079" s="35" t="s">
        <v>54123</v>
      </c>
      <c r="O7079" s="35" t="s">
        <v>54124</v>
      </c>
      <c r="P7079" s="35" t="s">
        <v>54125</v>
      </c>
      <c r="Q7079" s="35" t="s">
        <v>29721</v>
      </c>
      <c r="R7079" s="35" t="s">
        <v>29754</v>
      </c>
      <c r="S7079" s="35" t="s">
        <v>54126</v>
      </c>
      <c r="T7079" s="36" t="s">
        <v>540</v>
      </c>
      <c r="U7079" s="39" t="str">
        <f>_xlfn.CONCAT(Tabel4[[#This Row],[Personnr.]],"-",Tabel4[[#This Row],[Afdeling]],"-",Tabel4[[#This Row],[ASS_Status]])</f>
        <v>36508-3432-Aktiv ansættelse</v>
      </c>
    </row>
    <row r="7080" spans="13:21" x14ac:dyDescent="0.4">
      <c r="M7080" s="35" t="s">
        <v>36249</v>
      </c>
      <c r="N7080" s="35" t="s">
        <v>54127</v>
      </c>
      <c r="O7080" s="35" t="s">
        <v>36250</v>
      </c>
      <c r="P7080" s="35" t="s">
        <v>36251</v>
      </c>
      <c r="Q7080" s="35" t="s">
        <v>29718</v>
      </c>
      <c r="R7080" s="35" t="s">
        <v>29745</v>
      </c>
      <c r="S7080" s="35" t="s">
        <v>36252</v>
      </c>
      <c r="T7080" s="36" t="s">
        <v>39</v>
      </c>
      <c r="U7080" s="39" t="str">
        <f>_xlfn.CONCAT(Tabel4[[#This Row],[Personnr.]],"-",Tabel4[[#This Row],[Afdeling]],"-",Tabel4[[#This Row],[ASS_Status]])</f>
        <v>35552-0132-Inactive - Payroll Eligible</v>
      </c>
    </row>
    <row r="7081" spans="13:21" x14ac:dyDescent="0.4">
      <c r="M7081" s="35" t="s">
        <v>36249</v>
      </c>
      <c r="N7081" s="35"/>
      <c r="O7081" s="35"/>
      <c r="P7081" s="35" t="s">
        <v>43441</v>
      </c>
      <c r="Q7081" s="35" t="s">
        <v>29721</v>
      </c>
      <c r="R7081" s="35" t="s">
        <v>29754</v>
      </c>
      <c r="S7081" s="35" t="s">
        <v>36252</v>
      </c>
      <c r="T7081" s="36" t="s">
        <v>726</v>
      </c>
      <c r="U7081" s="39" t="str">
        <f>_xlfn.CONCAT(Tabel4[[#This Row],[Personnr.]],"-",Tabel4[[#This Row],[Afdeling]],"-",Tabel4[[#This Row],[ASS_Status]])</f>
        <v>-6271-Aktiv ansættelse</v>
      </c>
    </row>
    <row r="7082" spans="13:21" ht="33.75" x14ac:dyDescent="0.4">
      <c r="M7082" s="35" t="s">
        <v>54128</v>
      </c>
      <c r="N7082" s="35" t="s">
        <v>54129</v>
      </c>
      <c r="O7082" s="35" t="s">
        <v>54130</v>
      </c>
      <c r="P7082" s="35" t="s">
        <v>54131</v>
      </c>
      <c r="Q7082" s="35" t="s">
        <v>29718</v>
      </c>
      <c r="R7082" s="35" t="s">
        <v>29745</v>
      </c>
      <c r="S7082" s="35" t="s">
        <v>54132</v>
      </c>
      <c r="T7082" s="36" t="s">
        <v>39</v>
      </c>
      <c r="U7082" s="39" t="str">
        <f>_xlfn.CONCAT(Tabel4[[#This Row],[Personnr.]],"-",Tabel4[[#This Row],[Afdeling]],"-",Tabel4[[#This Row],[ASS_Status]])</f>
        <v>37061-0132-Inactive - Payroll Eligible</v>
      </c>
    </row>
    <row r="7083" spans="13:21" x14ac:dyDescent="0.4">
      <c r="M7083" s="35" t="s">
        <v>28218</v>
      </c>
      <c r="N7083" s="35" t="s">
        <v>54133</v>
      </c>
      <c r="O7083" s="35" t="s">
        <v>28219</v>
      </c>
      <c r="P7083" s="35" t="s">
        <v>36253</v>
      </c>
      <c r="Q7083" s="35" t="s">
        <v>29718</v>
      </c>
      <c r="R7083" s="35" t="s">
        <v>29926</v>
      </c>
      <c r="S7083" s="35" t="s">
        <v>28220</v>
      </c>
      <c r="T7083" s="36" t="s">
        <v>89</v>
      </c>
      <c r="U7083" s="39" t="str">
        <f>_xlfn.CONCAT(Tabel4[[#This Row],[Personnr.]],"-",Tabel4[[#This Row],[Afdeling]],"-",Tabel4[[#This Row],[ASS_Status]])</f>
        <v>34313-1130-Inactive - Payroll Eligible</v>
      </c>
    </row>
    <row r="7084" spans="13:21" x14ac:dyDescent="0.4">
      <c r="M7084" s="35" t="s">
        <v>14300</v>
      </c>
      <c r="N7084" s="35" t="s">
        <v>54134</v>
      </c>
      <c r="O7084" s="35" t="s">
        <v>14301</v>
      </c>
      <c r="P7084" s="35" t="s">
        <v>36254</v>
      </c>
      <c r="Q7084" s="35" t="s">
        <v>29721</v>
      </c>
      <c r="R7084" s="35" t="s">
        <v>29780</v>
      </c>
      <c r="S7084" s="35" t="s">
        <v>14302</v>
      </c>
      <c r="T7084" s="36" t="s">
        <v>29706</v>
      </c>
      <c r="U7084" s="39" t="str">
        <f>_xlfn.CONCAT(Tabel4[[#This Row],[Personnr.]],"-",Tabel4[[#This Row],[Afdeling]],"-",Tabel4[[#This Row],[ASS_Status]])</f>
        <v>15645-2295-Aktiv ansættelse</v>
      </c>
    </row>
    <row r="7085" spans="13:21" x14ac:dyDescent="0.4">
      <c r="M7085" s="35" t="s">
        <v>14303</v>
      </c>
      <c r="N7085" s="35" t="s">
        <v>54135</v>
      </c>
      <c r="O7085" s="35" t="s">
        <v>14304</v>
      </c>
      <c r="P7085" s="35" t="s">
        <v>36255</v>
      </c>
      <c r="Q7085" s="35" t="s">
        <v>29718</v>
      </c>
      <c r="R7085" s="35" t="s">
        <v>29731</v>
      </c>
      <c r="S7085" s="35" t="s">
        <v>14305</v>
      </c>
      <c r="T7085" s="36" t="s">
        <v>810</v>
      </c>
      <c r="U7085" s="39" t="str">
        <f>_xlfn.CONCAT(Tabel4[[#This Row],[Personnr.]],"-",Tabel4[[#This Row],[Afdeling]],"-",Tabel4[[#This Row],[ASS_Status]])</f>
        <v>31613-8285-Inactive - Payroll Eligible</v>
      </c>
    </row>
    <row r="7086" spans="13:21" x14ac:dyDescent="0.4">
      <c r="M7086" s="35" t="s">
        <v>14306</v>
      </c>
      <c r="N7086" s="35" t="s">
        <v>54136</v>
      </c>
      <c r="O7086" s="35" t="s">
        <v>14307</v>
      </c>
      <c r="P7086" s="35" t="s">
        <v>36256</v>
      </c>
      <c r="Q7086" s="35" t="s">
        <v>29718</v>
      </c>
      <c r="R7086" s="35" t="s">
        <v>30076</v>
      </c>
      <c r="S7086" s="35" t="s">
        <v>8626</v>
      </c>
      <c r="T7086" s="36" t="s">
        <v>159</v>
      </c>
      <c r="U7086" s="39" t="str">
        <f>_xlfn.CONCAT(Tabel4[[#This Row],[Personnr.]],"-",Tabel4[[#This Row],[Afdeling]],"-",Tabel4[[#This Row],[ASS_Status]])</f>
        <v>3638-2303-Inactive - Payroll Eligible</v>
      </c>
    </row>
    <row r="7087" spans="13:21" x14ac:dyDescent="0.4">
      <c r="M7087" s="35" t="s">
        <v>14308</v>
      </c>
      <c r="N7087" s="35" t="s">
        <v>54137</v>
      </c>
      <c r="O7087" s="35" t="s">
        <v>14309</v>
      </c>
      <c r="P7087" s="35" t="s">
        <v>36257</v>
      </c>
      <c r="Q7087" s="35" t="s">
        <v>29718</v>
      </c>
      <c r="R7087" s="35" t="s">
        <v>29786</v>
      </c>
      <c r="S7087" s="35" t="s">
        <v>14310</v>
      </c>
      <c r="T7087" s="36" t="s">
        <v>188</v>
      </c>
      <c r="U7087" s="39" t="str">
        <f>_xlfn.CONCAT(Tabel4[[#This Row],[Personnr.]],"-",Tabel4[[#This Row],[Afdeling]],"-",Tabel4[[#This Row],[ASS_Status]])</f>
        <v>3639-2405-Inactive - Payroll Eligible</v>
      </c>
    </row>
    <row r="7088" spans="13:21" x14ac:dyDescent="0.4">
      <c r="M7088" s="35" t="s">
        <v>14311</v>
      </c>
      <c r="N7088" s="35" t="s">
        <v>54138</v>
      </c>
      <c r="O7088" s="35" t="s">
        <v>14312</v>
      </c>
      <c r="P7088" s="35" t="s">
        <v>36258</v>
      </c>
      <c r="Q7088" s="35" t="s">
        <v>29721</v>
      </c>
      <c r="R7088" s="35" t="s">
        <v>29780</v>
      </c>
      <c r="S7088" s="35" t="s">
        <v>14313</v>
      </c>
      <c r="T7088" s="36" t="s">
        <v>456</v>
      </c>
      <c r="U7088" s="39" t="str">
        <f>_xlfn.CONCAT(Tabel4[[#This Row],[Personnr.]],"-",Tabel4[[#This Row],[Afdeling]],"-",Tabel4[[#This Row],[ASS_Status]])</f>
        <v>1721-3140-Aktiv ansættelse</v>
      </c>
    </row>
    <row r="7089" spans="13:21" x14ac:dyDescent="0.4">
      <c r="M7089" s="35" t="s">
        <v>14314</v>
      </c>
      <c r="N7089" s="35" t="s">
        <v>54139</v>
      </c>
      <c r="O7089" s="35" t="s">
        <v>14315</v>
      </c>
      <c r="P7089" s="35" t="s">
        <v>36259</v>
      </c>
      <c r="Q7089" s="35" t="s">
        <v>29721</v>
      </c>
      <c r="R7089" s="35" t="s">
        <v>29729</v>
      </c>
      <c r="S7089" s="35" t="s">
        <v>14316</v>
      </c>
      <c r="T7089" s="36" t="s">
        <v>87</v>
      </c>
      <c r="U7089" s="39" t="str">
        <f>_xlfn.CONCAT(Tabel4[[#This Row],[Personnr.]],"-",Tabel4[[#This Row],[Afdeling]],"-",Tabel4[[#This Row],[ASS_Status]])</f>
        <v>1339-1125-Aktiv ansættelse</v>
      </c>
    </row>
    <row r="7090" spans="13:21" x14ac:dyDescent="0.4">
      <c r="M7090" s="35" t="s">
        <v>14317</v>
      </c>
      <c r="N7090" s="35" t="s">
        <v>54140</v>
      </c>
      <c r="O7090" s="35" t="s">
        <v>14318</v>
      </c>
      <c r="P7090" s="35" t="s">
        <v>36260</v>
      </c>
      <c r="Q7090" s="35" t="s">
        <v>29721</v>
      </c>
      <c r="R7090" s="35" t="s">
        <v>30036</v>
      </c>
      <c r="S7090" s="35" t="s">
        <v>14319</v>
      </c>
      <c r="T7090" s="36" t="s">
        <v>624</v>
      </c>
      <c r="U7090" s="39" t="str">
        <f>_xlfn.CONCAT(Tabel4[[#This Row],[Personnr.]],"-",Tabel4[[#This Row],[Afdeling]],"-",Tabel4[[#This Row],[ASS_Status]])</f>
        <v>15466-4646-Aktiv ansættelse</v>
      </c>
    </row>
    <row r="7091" spans="13:21" x14ac:dyDescent="0.4">
      <c r="M7091" s="35" t="s">
        <v>14320</v>
      </c>
      <c r="N7091" s="35" t="s">
        <v>54141</v>
      </c>
      <c r="O7091" s="35" t="s">
        <v>14321</v>
      </c>
      <c r="P7091" s="35" t="s">
        <v>36261</v>
      </c>
      <c r="Q7091" s="35" t="s">
        <v>29721</v>
      </c>
      <c r="R7091" s="35" t="s">
        <v>29965</v>
      </c>
      <c r="S7091" s="35" t="s">
        <v>14322</v>
      </c>
      <c r="T7091" s="36" t="s">
        <v>159</v>
      </c>
      <c r="U7091" s="39" t="str">
        <f>_xlfn.CONCAT(Tabel4[[#This Row],[Personnr.]],"-",Tabel4[[#This Row],[Afdeling]],"-",Tabel4[[#This Row],[ASS_Status]])</f>
        <v>2840-2303-Aktiv ansættelse</v>
      </c>
    </row>
    <row r="7092" spans="13:21" x14ac:dyDescent="0.4">
      <c r="M7092" s="35" t="s">
        <v>14323</v>
      </c>
      <c r="N7092" s="35" t="s">
        <v>54142</v>
      </c>
      <c r="O7092" s="35" t="s">
        <v>371</v>
      </c>
      <c r="P7092" s="35" t="s">
        <v>36262</v>
      </c>
      <c r="Q7092" s="35" t="s">
        <v>29721</v>
      </c>
      <c r="R7092" s="35" t="s">
        <v>29780</v>
      </c>
      <c r="S7092" s="35" t="s">
        <v>14324</v>
      </c>
      <c r="T7092" s="36" t="s">
        <v>243</v>
      </c>
      <c r="U7092" s="39" t="str">
        <f>_xlfn.CONCAT(Tabel4[[#This Row],[Personnr.]],"-",Tabel4[[#This Row],[Afdeling]],"-",Tabel4[[#This Row],[ASS_Status]])</f>
        <v>2841-2512-Aktiv ansættelse</v>
      </c>
    </row>
    <row r="7093" spans="13:21" x14ac:dyDescent="0.4">
      <c r="M7093" s="35" t="s">
        <v>14325</v>
      </c>
      <c r="N7093" s="35" t="s">
        <v>54143</v>
      </c>
      <c r="O7093" s="35" t="s">
        <v>14326</v>
      </c>
      <c r="P7093" s="35" t="s">
        <v>36263</v>
      </c>
      <c r="Q7093" s="35" t="s">
        <v>29721</v>
      </c>
      <c r="R7093" s="35" t="s">
        <v>29780</v>
      </c>
      <c r="S7093" s="35" t="s">
        <v>14327</v>
      </c>
      <c r="T7093" s="36" t="s">
        <v>119</v>
      </c>
      <c r="U7093" s="39" t="str">
        <f>_xlfn.CONCAT(Tabel4[[#This Row],[Personnr.]],"-",Tabel4[[#This Row],[Afdeling]],"-",Tabel4[[#This Row],[ASS_Status]])</f>
        <v>25083-2221-Aktiv ansættelse</v>
      </c>
    </row>
    <row r="7094" spans="13:21" ht="33.75" x14ac:dyDescent="0.4">
      <c r="M7094" s="35" t="s">
        <v>14328</v>
      </c>
      <c r="N7094" s="35" t="s">
        <v>54144</v>
      </c>
      <c r="O7094" s="35" t="s">
        <v>14329</v>
      </c>
      <c r="P7094" s="35" t="s">
        <v>36264</v>
      </c>
      <c r="Q7094" s="35" t="s">
        <v>29721</v>
      </c>
      <c r="R7094" s="35" t="s">
        <v>29722</v>
      </c>
      <c r="S7094" s="35" t="s">
        <v>14330</v>
      </c>
      <c r="T7094" s="36" t="s">
        <v>430</v>
      </c>
      <c r="U7094" s="39" t="str">
        <f>_xlfn.CONCAT(Tabel4[[#This Row],[Personnr.]],"-",Tabel4[[#This Row],[Afdeling]],"-",Tabel4[[#This Row],[ASS_Status]])</f>
        <v>15213-3060-Aktiv ansættelse</v>
      </c>
    </row>
    <row r="7095" spans="13:21" x14ac:dyDescent="0.4">
      <c r="M7095" s="35" t="s">
        <v>14331</v>
      </c>
      <c r="N7095" s="35" t="s">
        <v>54145</v>
      </c>
      <c r="O7095" s="35" t="s">
        <v>14332</v>
      </c>
      <c r="P7095" s="35" t="s">
        <v>36265</v>
      </c>
      <c r="Q7095" s="35" t="s">
        <v>29721</v>
      </c>
      <c r="R7095" s="35" t="s">
        <v>29791</v>
      </c>
      <c r="S7095" s="35" t="s">
        <v>14333</v>
      </c>
      <c r="T7095" s="36" t="s">
        <v>553</v>
      </c>
      <c r="U7095" s="39" t="str">
        <f>_xlfn.CONCAT(Tabel4[[#This Row],[Personnr.]],"-",Tabel4[[#This Row],[Afdeling]],"-",Tabel4[[#This Row],[ASS_Status]])</f>
        <v>28457-3500-Aktiv ansættelse</v>
      </c>
    </row>
    <row r="7096" spans="13:21" ht="33.75" x14ac:dyDescent="0.4">
      <c r="M7096" s="35" t="s">
        <v>44961</v>
      </c>
      <c r="N7096" s="35" t="s">
        <v>54146</v>
      </c>
      <c r="O7096" s="35" t="s">
        <v>44962</v>
      </c>
      <c r="P7096" s="35" t="s">
        <v>43442</v>
      </c>
      <c r="Q7096" s="35" t="s">
        <v>29721</v>
      </c>
      <c r="R7096" s="35" t="s">
        <v>29754</v>
      </c>
      <c r="S7096" s="35" t="s">
        <v>43443</v>
      </c>
      <c r="T7096" s="36" t="s">
        <v>718</v>
      </c>
      <c r="U7096" s="39" t="str">
        <f>_xlfn.CONCAT(Tabel4[[#This Row],[Personnr.]],"-",Tabel4[[#This Row],[Afdeling]],"-",Tabel4[[#This Row],[ASS_Status]])</f>
        <v>35957-6213-Aktiv ansættelse</v>
      </c>
    </row>
    <row r="7097" spans="13:21" ht="33.75" x14ac:dyDescent="0.4">
      <c r="M7097" s="35" t="s">
        <v>44961</v>
      </c>
      <c r="N7097" s="35"/>
      <c r="O7097" s="35"/>
      <c r="P7097" s="35" t="s">
        <v>54147</v>
      </c>
      <c r="Q7097" s="35" t="s">
        <v>29721</v>
      </c>
      <c r="R7097" s="35" t="s">
        <v>29745</v>
      </c>
      <c r="S7097" s="35" t="s">
        <v>43443</v>
      </c>
      <c r="T7097" s="36" t="s">
        <v>723</v>
      </c>
      <c r="U7097" s="39" t="str">
        <f>_xlfn.CONCAT(Tabel4[[#This Row],[Personnr.]],"-",Tabel4[[#This Row],[Afdeling]],"-",Tabel4[[#This Row],[ASS_Status]])</f>
        <v>-6245-Aktiv ansættelse</v>
      </c>
    </row>
    <row r="7098" spans="13:21" x14ac:dyDescent="0.4">
      <c r="M7098" s="35" t="s">
        <v>14334</v>
      </c>
      <c r="N7098" s="35" t="s">
        <v>54148</v>
      </c>
      <c r="O7098" s="35" t="s">
        <v>14335</v>
      </c>
      <c r="P7098" s="35" t="s">
        <v>36266</v>
      </c>
      <c r="Q7098" s="35" t="s">
        <v>29721</v>
      </c>
      <c r="R7098" s="35" t="s">
        <v>29786</v>
      </c>
      <c r="S7098" s="35" t="s">
        <v>14336</v>
      </c>
      <c r="T7098" s="36" t="s">
        <v>45663</v>
      </c>
      <c r="U7098" s="39" t="str">
        <f>_xlfn.CONCAT(Tabel4[[#This Row],[Personnr.]],"-",Tabel4[[#This Row],[Afdeling]],"-",Tabel4[[#This Row],[ASS_Status]])</f>
        <v>33949-2912-Aktiv ansættelse</v>
      </c>
    </row>
    <row r="7099" spans="13:21" x14ac:dyDescent="0.4">
      <c r="M7099" s="35" t="s">
        <v>14337</v>
      </c>
      <c r="N7099" s="35" t="s">
        <v>54149</v>
      </c>
      <c r="O7099" s="35" t="s">
        <v>14338</v>
      </c>
      <c r="P7099" s="35" t="s">
        <v>36267</v>
      </c>
      <c r="Q7099" s="35" t="s">
        <v>29721</v>
      </c>
      <c r="R7099" s="35" t="s">
        <v>29748</v>
      </c>
      <c r="S7099" s="35" t="s">
        <v>14339</v>
      </c>
      <c r="T7099" s="36" t="s">
        <v>452</v>
      </c>
      <c r="U7099" s="39" t="str">
        <f>_xlfn.CONCAT(Tabel4[[#This Row],[Personnr.]],"-",Tabel4[[#This Row],[Afdeling]],"-",Tabel4[[#This Row],[ASS_Status]])</f>
        <v>27009-3120-Aktiv ansættelse</v>
      </c>
    </row>
    <row r="7100" spans="13:21" x14ac:dyDescent="0.4">
      <c r="M7100" s="35" t="s">
        <v>14340</v>
      </c>
      <c r="N7100" s="35" t="s">
        <v>54150</v>
      </c>
      <c r="O7100" s="35" t="s">
        <v>14341</v>
      </c>
      <c r="P7100" s="35" t="s">
        <v>36268</v>
      </c>
      <c r="Q7100" s="35" t="s">
        <v>29721</v>
      </c>
      <c r="R7100" s="35" t="s">
        <v>29729</v>
      </c>
      <c r="S7100" s="35" t="s">
        <v>14342</v>
      </c>
      <c r="T7100" s="36" t="s">
        <v>29</v>
      </c>
      <c r="U7100" s="39" t="str">
        <f>_xlfn.CONCAT(Tabel4[[#This Row],[Personnr.]],"-",Tabel4[[#This Row],[Afdeling]],"-",Tabel4[[#This Row],[ASS_Status]])</f>
        <v>10102-0114-Aktiv ansættelse</v>
      </c>
    </row>
    <row r="7101" spans="13:21" x14ac:dyDescent="0.4">
      <c r="M7101" s="35" t="s">
        <v>14343</v>
      </c>
      <c r="N7101" s="35" t="s">
        <v>54151</v>
      </c>
      <c r="O7101" s="35" t="s">
        <v>14344</v>
      </c>
      <c r="P7101" s="35" t="s">
        <v>36269</v>
      </c>
      <c r="Q7101" s="35" t="s">
        <v>29721</v>
      </c>
      <c r="R7101" s="35" t="s">
        <v>29844</v>
      </c>
      <c r="S7101" s="35" t="s">
        <v>14345</v>
      </c>
      <c r="T7101" s="36" t="s">
        <v>629</v>
      </c>
      <c r="U7101" s="39" t="str">
        <f>_xlfn.CONCAT(Tabel4[[#This Row],[Personnr.]],"-",Tabel4[[#This Row],[Afdeling]],"-",Tabel4[[#This Row],[ASS_Status]])</f>
        <v>15628-4691-Aktiv ansættelse</v>
      </c>
    </row>
    <row r="7102" spans="13:21" ht="33.75" x14ac:dyDescent="0.4">
      <c r="M7102" s="35" t="s">
        <v>14346</v>
      </c>
      <c r="N7102" s="35" t="s">
        <v>54152</v>
      </c>
      <c r="O7102" s="35" t="s">
        <v>210</v>
      </c>
      <c r="P7102" s="35" t="s">
        <v>36270</v>
      </c>
      <c r="Q7102" s="35" t="s">
        <v>29718</v>
      </c>
      <c r="R7102" s="35" t="s">
        <v>29802</v>
      </c>
      <c r="S7102" s="35" t="s">
        <v>14347</v>
      </c>
      <c r="T7102" s="36" t="s">
        <v>580</v>
      </c>
      <c r="U7102" s="39" t="str">
        <f>_xlfn.CONCAT(Tabel4[[#This Row],[Personnr.]],"-",Tabel4[[#This Row],[Afdeling]],"-",Tabel4[[#This Row],[ASS_Status]])</f>
        <v>2441-4120-Inactive - Payroll Eligible</v>
      </c>
    </row>
    <row r="7103" spans="13:21" x14ac:dyDescent="0.4">
      <c r="M7103" s="35" t="s">
        <v>14348</v>
      </c>
      <c r="N7103" s="35" t="s">
        <v>54153</v>
      </c>
      <c r="O7103" s="35" t="s">
        <v>14349</v>
      </c>
      <c r="P7103" s="35" t="s">
        <v>36271</v>
      </c>
      <c r="Q7103" s="35" t="s">
        <v>34546</v>
      </c>
      <c r="R7103" s="35" t="s">
        <v>29729</v>
      </c>
      <c r="S7103" s="35" t="s">
        <v>14350</v>
      </c>
      <c r="T7103" s="36" t="s">
        <v>457</v>
      </c>
      <c r="U7103" s="39" t="str">
        <f>_xlfn.CONCAT(Tabel4[[#This Row],[Personnr.]],"-",Tabel4[[#This Row],[Afdeling]],"-",Tabel4[[#This Row],[ASS_Status]])</f>
        <v>12270-3141-Anden orlov uden løn</v>
      </c>
    </row>
    <row r="7104" spans="13:21" x14ac:dyDescent="0.4">
      <c r="M7104" s="35" t="s">
        <v>14351</v>
      </c>
      <c r="N7104" s="35" t="s">
        <v>54154</v>
      </c>
      <c r="O7104" s="35" t="s">
        <v>14352</v>
      </c>
      <c r="P7104" s="35" t="s">
        <v>36272</v>
      </c>
      <c r="Q7104" s="35" t="s">
        <v>29718</v>
      </c>
      <c r="R7104" s="35" t="s">
        <v>29748</v>
      </c>
      <c r="S7104" s="35" t="s">
        <v>14353</v>
      </c>
      <c r="T7104" s="36" t="s">
        <v>359</v>
      </c>
      <c r="U7104" s="39" t="str">
        <f>_xlfn.CONCAT(Tabel4[[#This Row],[Personnr.]],"-",Tabel4[[#This Row],[Afdeling]],"-",Tabel4[[#This Row],[ASS_Status]])</f>
        <v>28839-2824-Inactive - Payroll Eligible</v>
      </c>
    </row>
    <row r="7105" spans="13:21" x14ac:dyDescent="0.4">
      <c r="M7105" s="35" t="s">
        <v>14354</v>
      </c>
      <c r="N7105" s="35" t="s">
        <v>54155</v>
      </c>
      <c r="O7105" s="35" t="s">
        <v>14355</v>
      </c>
      <c r="P7105" s="35" t="s">
        <v>36273</v>
      </c>
      <c r="Q7105" s="35" t="s">
        <v>29718</v>
      </c>
      <c r="R7105" s="35" t="s">
        <v>29745</v>
      </c>
      <c r="S7105" s="35" t="s">
        <v>14356</v>
      </c>
      <c r="T7105" s="36" t="s">
        <v>726</v>
      </c>
      <c r="U7105" s="39" t="str">
        <f>_xlfn.CONCAT(Tabel4[[#This Row],[Personnr.]],"-",Tabel4[[#This Row],[Afdeling]],"-",Tabel4[[#This Row],[ASS_Status]])</f>
        <v>33529-6271-Inactive - Payroll Eligible</v>
      </c>
    </row>
    <row r="7106" spans="13:21" x14ac:dyDescent="0.4">
      <c r="M7106" s="35" t="s">
        <v>14354</v>
      </c>
      <c r="N7106" s="35"/>
      <c r="O7106" s="35"/>
      <c r="P7106" s="35" t="s">
        <v>36274</v>
      </c>
      <c r="Q7106" s="35" t="s">
        <v>29718</v>
      </c>
      <c r="R7106" s="35" t="s">
        <v>29745</v>
      </c>
      <c r="S7106" s="35" t="s">
        <v>14356</v>
      </c>
      <c r="T7106" s="36" t="s">
        <v>726</v>
      </c>
      <c r="U7106" s="39" t="str">
        <f>_xlfn.CONCAT(Tabel4[[#This Row],[Personnr.]],"-",Tabel4[[#This Row],[Afdeling]],"-",Tabel4[[#This Row],[ASS_Status]])</f>
        <v>-6271-Inactive - Payroll Eligible</v>
      </c>
    </row>
    <row r="7107" spans="13:21" x14ac:dyDescent="0.4">
      <c r="M7107" s="35" t="s">
        <v>14354</v>
      </c>
      <c r="N7107" s="35"/>
      <c r="O7107" s="35"/>
      <c r="P7107" s="35" t="s">
        <v>43444</v>
      </c>
      <c r="Q7107" s="35" t="s">
        <v>29718</v>
      </c>
      <c r="R7107" s="35" t="s">
        <v>29857</v>
      </c>
      <c r="S7107" s="35" t="s">
        <v>14356</v>
      </c>
      <c r="T7107" s="36" t="s">
        <v>726</v>
      </c>
      <c r="U7107" s="39" t="str">
        <f>_xlfn.CONCAT(Tabel4[[#This Row],[Personnr.]],"-",Tabel4[[#This Row],[Afdeling]],"-",Tabel4[[#This Row],[ASS_Status]])</f>
        <v>-6271-Inactive - Payroll Eligible</v>
      </c>
    </row>
    <row r="7108" spans="13:21" ht="33.75" x14ac:dyDescent="0.4">
      <c r="M7108" s="35" t="s">
        <v>14357</v>
      </c>
      <c r="N7108" s="35" t="s">
        <v>54156</v>
      </c>
      <c r="O7108" s="35" t="s">
        <v>14358</v>
      </c>
      <c r="P7108" s="35" t="s">
        <v>36275</v>
      </c>
      <c r="Q7108" s="35" t="s">
        <v>29718</v>
      </c>
      <c r="R7108" s="35" t="s">
        <v>29748</v>
      </c>
      <c r="S7108" s="35" t="s">
        <v>14359</v>
      </c>
      <c r="T7108" s="36" t="s">
        <v>623</v>
      </c>
      <c r="U7108" s="39" t="str">
        <f>_xlfn.CONCAT(Tabel4[[#This Row],[Personnr.]],"-",Tabel4[[#This Row],[Afdeling]],"-",Tabel4[[#This Row],[ASS_Status]])</f>
        <v>26071-4645-Inactive - Payroll Eligible</v>
      </c>
    </row>
    <row r="7109" spans="13:21" x14ac:dyDescent="0.4">
      <c r="M7109" s="35" t="s">
        <v>14360</v>
      </c>
      <c r="N7109" s="35" t="s">
        <v>54157</v>
      </c>
      <c r="O7109" s="35" t="s">
        <v>14361</v>
      </c>
      <c r="P7109" s="35" t="s">
        <v>36276</v>
      </c>
      <c r="Q7109" s="35" t="s">
        <v>29932</v>
      </c>
      <c r="R7109" s="35" t="s">
        <v>29726</v>
      </c>
      <c r="S7109" s="35" t="s">
        <v>14362</v>
      </c>
      <c r="T7109" s="36" t="s">
        <v>45740</v>
      </c>
      <c r="U7109" s="39" t="str">
        <f>_xlfn.CONCAT(Tabel4[[#This Row],[Personnr.]],"-",Tabel4[[#This Row],[Afdeling]],"-",Tabel4[[#This Row],[ASS_Status]])</f>
        <v>17832-2942-Barsel med løn (191)</v>
      </c>
    </row>
    <row r="7110" spans="13:21" x14ac:dyDescent="0.4">
      <c r="M7110" s="35" t="s">
        <v>14363</v>
      </c>
      <c r="N7110" s="35" t="s">
        <v>54158</v>
      </c>
      <c r="O7110" s="35" t="s">
        <v>14364</v>
      </c>
      <c r="P7110" s="35" t="s">
        <v>36277</v>
      </c>
      <c r="Q7110" s="35" t="s">
        <v>29718</v>
      </c>
      <c r="R7110" s="35" t="s">
        <v>29748</v>
      </c>
      <c r="S7110" s="35" t="s">
        <v>14365</v>
      </c>
      <c r="T7110" s="36" t="s">
        <v>633</v>
      </c>
      <c r="U7110" s="39" t="str">
        <f>_xlfn.CONCAT(Tabel4[[#This Row],[Personnr.]],"-",Tabel4[[#This Row],[Afdeling]],"-",Tabel4[[#This Row],[ASS_Status]])</f>
        <v>24575-4710-Inactive - Payroll Eligible</v>
      </c>
    </row>
    <row r="7111" spans="13:21" x14ac:dyDescent="0.4">
      <c r="M7111" s="35" t="s">
        <v>14366</v>
      </c>
      <c r="N7111" s="35" t="s">
        <v>54159</v>
      </c>
      <c r="O7111" s="35" t="s">
        <v>14367</v>
      </c>
      <c r="P7111" s="35" t="s">
        <v>36278</v>
      </c>
      <c r="Q7111" s="35" t="s">
        <v>29718</v>
      </c>
      <c r="R7111" s="35" t="s">
        <v>29748</v>
      </c>
      <c r="S7111" s="35" t="s">
        <v>14368</v>
      </c>
      <c r="T7111" s="36" t="s">
        <v>338</v>
      </c>
      <c r="U7111" s="39" t="str">
        <f>_xlfn.CONCAT(Tabel4[[#This Row],[Personnr.]],"-",Tabel4[[#This Row],[Afdeling]],"-",Tabel4[[#This Row],[ASS_Status]])</f>
        <v>24572-2790-Inactive - Payroll Eligible</v>
      </c>
    </row>
    <row r="7112" spans="13:21" ht="33.75" x14ac:dyDescent="0.4">
      <c r="M7112" s="35" t="s">
        <v>14369</v>
      </c>
      <c r="N7112" s="35" t="s">
        <v>54160</v>
      </c>
      <c r="O7112" s="35" t="s">
        <v>14370</v>
      </c>
      <c r="P7112" s="35" t="s">
        <v>36279</v>
      </c>
      <c r="Q7112" s="35" t="s">
        <v>29721</v>
      </c>
      <c r="R7112" s="35" t="s">
        <v>29748</v>
      </c>
      <c r="S7112" s="35" t="s">
        <v>14371</v>
      </c>
      <c r="T7112" s="36" t="s">
        <v>316</v>
      </c>
      <c r="U7112" s="39" t="str">
        <f>_xlfn.CONCAT(Tabel4[[#This Row],[Personnr.]],"-",Tabel4[[#This Row],[Afdeling]],"-",Tabel4[[#This Row],[ASS_Status]])</f>
        <v>28235-2762-Aktiv ansættelse</v>
      </c>
    </row>
    <row r="7113" spans="13:21" ht="33.75" x14ac:dyDescent="0.4">
      <c r="M7113" s="35" t="s">
        <v>14372</v>
      </c>
      <c r="N7113" s="35" t="s">
        <v>54161</v>
      </c>
      <c r="O7113" s="35" t="s">
        <v>14373</v>
      </c>
      <c r="P7113" s="35" t="s">
        <v>36280</v>
      </c>
      <c r="Q7113" s="35" t="s">
        <v>29721</v>
      </c>
      <c r="R7113" s="35" t="s">
        <v>29748</v>
      </c>
      <c r="S7113" s="35" t="s">
        <v>14374</v>
      </c>
      <c r="T7113" s="36" t="s">
        <v>419</v>
      </c>
      <c r="U7113" s="39" t="str">
        <f>_xlfn.CONCAT(Tabel4[[#This Row],[Personnr.]],"-",Tabel4[[#This Row],[Afdeling]],"-",Tabel4[[#This Row],[ASS_Status]])</f>
        <v>30463-3032-Aktiv ansættelse</v>
      </c>
    </row>
    <row r="7114" spans="13:21" x14ac:dyDescent="0.4">
      <c r="M7114" s="35" t="s">
        <v>36281</v>
      </c>
      <c r="N7114" s="35" t="s">
        <v>54162</v>
      </c>
      <c r="O7114" s="35" t="s">
        <v>36282</v>
      </c>
      <c r="P7114" s="35" t="s">
        <v>36283</v>
      </c>
      <c r="Q7114" s="35" t="s">
        <v>29718</v>
      </c>
      <c r="R7114" s="35" t="s">
        <v>29745</v>
      </c>
      <c r="S7114" s="35" t="s">
        <v>36284</v>
      </c>
      <c r="T7114" s="36" t="s">
        <v>85</v>
      </c>
      <c r="U7114" s="39" t="str">
        <f>_xlfn.CONCAT(Tabel4[[#This Row],[Personnr.]],"-",Tabel4[[#This Row],[Afdeling]],"-",Tabel4[[#This Row],[ASS_Status]])</f>
        <v>35039-1118-Inactive - Payroll Eligible</v>
      </c>
    </row>
    <row r="7115" spans="13:21" x14ac:dyDescent="0.4">
      <c r="M7115" s="35" t="s">
        <v>54163</v>
      </c>
      <c r="N7115" s="35" t="s">
        <v>54164</v>
      </c>
      <c r="O7115" s="35" t="s">
        <v>54165</v>
      </c>
      <c r="P7115" s="35" t="s">
        <v>54166</v>
      </c>
      <c r="Q7115" s="35" t="s">
        <v>29721</v>
      </c>
      <c r="R7115" s="35" t="s">
        <v>29748</v>
      </c>
      <c r="S7115" s="35" t="s">
        <v>54167</v>
      </c>
      <c r="T7115" s="36" t="s">
        <v>37</v>
      </c>
      <c r="U7115" s="39" t="str">
        <f>_xlfn.CONCAT(Tabel4[[#This Row],[Personnr.]],"-",Tabel4[[#This Row],[Afdeling]],"-",Tabel4[[#This Row],[ASS_Status]])</f>
        <v>36865-0122-Aktiv ansættelse</v>
      </c>
    </row>
    <row r="7116" spans="13:21" x14ac:dyDescent="0.4">
      <c r="M7116" s="35" t="s">
        <v>14375</v>
      </c>
      <c r="N7116" s="35" t="s">
        <v>54168</v>
      </c>
      <c r="O7116" s="35" t="s">
        <v>14376</v>
      </c>
      <c r="P7116" s="35" t="s">
        <v>36285</v>
      </c>
      <c r="Q7116" s="35" t="s">
        <v>29718</v>
      </c>
      <c r="R7116" s="35" t="s">
        <v>29745</v>
      </c>
      <c r="S7116" s="35" t="s">
        <v>14377</v>
      </c>
      <c r="T7116" s="36" t="s">
        <v>587</v>
      </c>
      <c r="U7116" s="39" t="str">
        <f>_xlfn.CONCAT(Tabel4[[#This Row],[Personnr.]],"-",Tabel4[[#This Row],[Afdeling]],"-",Tabel4[[#This Row],[ASS_Status]])</f>
        <v>30171-4201-Inactive - Payroll Eligible</v>
      </c>
    </row>
    <row r="7117" spans="13:21" x14ac:dyDescent="0.4">
      <c r="M7117" s="35" t="s">
        <v>14378</v>
      </c>
      <c r="N7117" s="35" t="s">
        <v>54169</v>
      </c>
      <c r="O7117" s="35" t="s">
        <v>14379</v>
      </c>
      <c r="P7117" s="35" t="s">
        <v>36286</v>
      </c>
      <c r="Q7117" s="35" t="s">
        <v>29721</v>
      </c>
      <c r="R7117" s="35" t="s">
        <v>29719</v>
      </c>
      <c r="S7117" s="35" t="s">
        <v>14380</v>
      </c>
      <c r="T7117" s="36" t="s">
        <v>456</v>
      </c>
      <c r="U7117" s="39" t="str">
        <f>_xlfn.CONCAT(Tabel4[[#This Row],[Personnr.]],"-",Tabel4[[#This Row],[Afdeling]],"-",Tabel4[[#This Row],[ASS_Status]])</f>
        <v>28700-3140-Aktiv ansættelse</v>
      </c>
    </row>
    <row r="7118" spans="13:21" x14ac:dyDescent="0.4">
      <c r="M7118" s="35" t="s">
        <v>14378</v>
      </c>
      <c r="N7118" s="35"/>
      <c r="O7118" s="35"/>
      <c r="P7118" s="35" t="s">
        <v>54170</v>
      </c>
      <c r="Q7118" s="35" t="s">
        <v>29721</v>
      </c>
      <c r="R7118" s="35" t="s">
        <v>29748</v>
      </c>
      <c r="S7118" s="35" t="s">
        <v>14380</v>
      </c>
      <c r="T7118" s="36" t="s">
        <v>456</v>
      </c>
      <c r="U7118" s="39" t="str">
        <f>_xlfn.CONCAT(Tabel4[[#This Row],[Personnr.]],"-",Tabel4[[#This Row],[Afdeling]],"-",Tabel4[[#This Row],[ASS_Status]])</f>
        <v>-3140-Aktiv ansættelse</v>
      </c>
    </row>
    <row r="7119" spans="13:21" ht="33.75" x14ac:dyDescent="0.4">
      <c r="M7119" s="35" t="s">
        <v>36287</v>
      </c>
      <c r="N7119" s="35" t="s">
        <v>54171</v>
      </c>
      <c r="O7119" s="35" t="s">
        <v>36288</v>
      </c>
      <c r="P7119" s="35" t="s">
        <v>36289</v>
      </c>
      <c r="Q7119" s="35" t="s">
        <v>29718</v>
      </c>
      <c r="R7119" s="35" t="s">
        <v>29761</v>
      </c>
      <c r="S7119" s="35" t="s">
        <v>36290</v>
      </c>
      <c r="T7119" s="36" t="s">
        <v>342</v>
      </c>
      <c r="U7119" s="39" t="str">
        <f>_xlfn.CONCAT(Tabel4[[#This Row],[Personnr.]],"-",Tabel4[[#This Row],[Afdeling]],"-",Tabel4[[#This Row],[ASS_Status]])</f>
        <v>35194-2794-Inactive - Payroll Eligible</v>
      </c>
    </row>
    <row r="7120" spans="13:21" ht="33.75" x14ac:dyDescent="0.4">
      <c r="M7120" s="35" t="s">
        <v>36287</v>
      </c>
      <c r="N7120" s="35"/>
      <c r="O7120" s="35"/>
      <c r="P7120" s="35" t="s">
        <v>43445</v>
      </c>
      <c r="Q7120" s="35" t="s">
        <v>29718</v>
      </c>
      <c r="R7120" s="35" t="s">
        <v>29761</v>
      </c>
      <c r="S7120" s="35" t="s">
        <v>36290</v>
      </c>
      <c r="T7120" s="36" t="s">
        <v>342</v>
      </c>
      <c r="U7120" s="39" t="str">
        <f>_xlfn.CONCAT(Tabel4[[#This Row],[Personnr.]],"-",Tabel4[[#This Row],[Afdeling]],"-",Tabel4[[#This Row],[ASS_Status]])</f>
        <v>-2794-Inactive - Payroll Eligible</v>
      </c>
    </row>
    <row r="7121" spans="13:21" ht="33.75" x14ac:dyDescent="0.4">
      <c r="M7121" s="35" t="s">
        <v>36287</v>
      </c>
      <c r="N7121" s="35"/>
      <c r="O7121" s="35"/>
      <c r="P7121" s="35" t="s">
        <v>54172</v>
      </c>
      <c r="Q7121" s="35" t="s">
        <v>29721</v>
      </c>
      <c r="R7121" s="35" t="s">
        <v>29761</v>
      </c>
      <c r="S7121" s="35" t="s">
        <v>36290</v>
      </c>
      <c r="T7121" s="36" t="s">
        <v>46059</v>
      </c>
      <c r="U7121" s="39" t="str">
        <f>_xlfn.CONCAT(Tabel4[[#This Row],[Personnr.]],"-",Tabel4[[#This Row],[Afdeling]],"-",Tabel4[[#This Row],[ASS_Status]])</f>
        <v>-2931-Aktiv ansættelse</v>
      </c>
    </row>
    <row r="7122" spans="13:21" x14ac:dyDescent="0.4">
      <c r="M7122" s="35" t="s">
        <v>14381</v>
      </c>
      <c r="N7122" s="35" t="s">
        <v>54173</v>
      </c>
      <c r="O7122" s="35" t="s">
        <v>14382</v>
      </c>
      <c r="P7122" s="35" t="s">
        <v>36291</v>
      </c>
      <c r="Q7122" s="35" t="s">
        <v>29718</v>
      </c>
      <c r="R7122" s="35" t="s">
        <v>29748</v>
      </c>
      <c r="S7122" s="35" t="s">
        <v>14383</v>
      </c>
      <c r="T7122" s="36" t="s">
        <v>546</v>
      </c>
      <c r="U7122" s="39" t="str">
        <f>_xlfn.CONCAT(Tabel4[[#This Row],[Personnr.]],"-",Tabel4[[#This Row],[Afdeling]],"-",Tabel4[[#This Row],[ASS_Status]])</f>
        <v>29900-3444-Inactive - Payroll Eligible</v>
      </c>
    </row>
    <row r="7123" spans="13:21" x14ac:dyDescent="0.4">
      <c r="M7123" s="35" t="s">
        <v>54174</v>
      </c>
      <c r="N7123" s="35" t="s">
        <v>54175</v>
      </c>
      <c r="O7123" s="35" t="s">
        <v>54176</v>
      </c>
      <c r="P7123" s="35" t="s">
        <v>54177</v>
      </c>
      <c r="Q7123" s="35" t="s">
        <v>29718</v>
      </c>
      <c r="R7123" s="35" t="s">
        <v>29745</v>
      </c>
      <c r="S7123" s="35" t="s">
        <v>54178</v>
      </c>
      <c r="T7123" s="36" t="s">
        <v>87</v>
      </c>
      <c r="U7123" s="39" t="str">
        <f>_xlfn.CONCAT(Tabel4[[#This Row],[Personnr.]],"-",Tabel4[[#This Row],[Afdeling]],"-",Tabel4[[#This Row],[ASS_Status]])</f>
        <v>37654-1125-Inactive - Payroll Eligible</v>
      </c>
    </row>
    <row r="7124" spans="13:21" ht="33.75" x14ac:dyDescent="0.4">
      <c r="M7124" s="35" t="s">
        <v>36292</v>
      </c>
      <c r="N7124" s="35" t="s">
        <v>54179</v>
      </c>
      <c r="O7124" s="35" t="s">
        <v>36293</v>
      </c>
      <c r="P7124" s="35" t="s">
        <v>36294</v>
      </c>
      <c r="Q7124" s="35" t="s">
        <v>29721</v>
      </c>
      <c r="R7124" s="35" t="s">
        <v>29761</v>
      </c>
      <c r="S7124" s="35" t="s">
        <v>36295</v>
      </c>
      <c r="T7124" s="36" t="s">
        <v>442</v>
      </c>
      <c r="U7124" s="39" t="str">
        <f>_xlfn.CONCAT(Tabel4[[#This Row],[Personnr.]],"-",Tabel4[[#This Row],[Afdeling]],"-",Tabel4[[#This Row],[ASS_Status]])</f>
        <v>35368-3080-Aktiv ansættelse</v>
      </c>
    </row>
    <row r="7125" spans="13:21" x14ac:dyDescent="0.4">
      <c r="M7125" s="35" t="s">
        <v>14384</v>
      </c>
      <c r="N7125" s="35" t="s">
        <v>54180</v>
      </c>
      <c r="O7125" s="35" t="s">
        <v>14385</v>
      </c>
      <c r="P7125" s="35" t="s">
        <v>36296</v>
      </c>
      <c r="Q7125" s="35" t="s">
        <v>29718</v>
      </c>
      <c r="R7125" s="35" t="s">
        <v>29745</v>
      </c>
      <c r="S7125" s="35" t="s">
        <v>14386</v>
      </c>
      <c r="T7125" s="36" t="s">
        <v>67</v>
      </c>
      <c r="U7125" s="39" t="str">
        <f>_xlfn.CONCAT(Tabel4[[#This Row],[Personnr.]],"-",Tabel4[[#This Row],[Afdeling]],"-",Tabel4[[#This Row],[ASS_Status]])</f>
        <v>30012-1061-Inactive - Payroll Eligible</v>
      </c>
    </row>
    <row r="7126" spans="13:21" ht="33.75" x14ac:dyDescent="0.4">
      <c r="M7126" s="35" t="s">
        <v>36297</v>
      </c>
      <c r="N7126" s="35" t="s">
        <v>54181</v>
      </c>
      <c r="O7126" s="35" t="s">
        <v>36298</v>
      </c>
      <c r="P7126" s="35" t="s">
        <v>36299</v>
      </c>
      <c r="Q7126" s="35" t="s">
        <v>29718</v>
      </c>
      <c r="R7126" s="35" t="s">
        <v>29745</v>
      </c>
      <c r="S7126" s="35" t="s">
        <v>36300</v>
      </c>
      <c r="T7126" s="36" t="s">
        <v>586</v>
      </c>
      <c r="U7126" s="39" t="str">
        <f>_xlfn.CONCAT(Tabel4[[#This Row],[Personnr.]],"-",Tabel4[[#This Row],[Afdeling]],"-",Tabel4[[#This Row],[ASS_Status]])</f>
        <v>35103-4200-Inactive - Payroll Eligible</v>
      </c>
    </row>
    <row r="7127" spans="13:21" ht="33.75" x14ac:dyDescent="0.4">
      <c r="M7127" s="35" t="s">
        <v>36297</v>
      </c>
      <c r="N7127" s="35"/>
      <c r="O7127" s="35"/>
      <c r="P7127" s="35" t="s">
        <v>43446</v>
      </c>
      <c r="Q7127" s="35" t="s">
        <v>29718</v>
      </c>
      <c r="R7127" s="35" t="s">
        <v>29745</v>
      </c>
      <c r="S7127" s="35" t="s">
        <v>36300</v>
      </c>
      <c r="T7127" s="36" t="s">
        <v>586</v>
      </c>
      <c r="U7127" s="39" t="str">
        <f>_xlfn.CONCAT(Tabel4[[#This Row],[Personnr.]],"-",Tabel4[[#This Row],[Afdeling]],"-",Tabel4[[#This Row],[ASS_Status]])</f>
        <v>-4200-Inactive - Payroll Eligible</v>
      </c>
    </row>
    <row r="7128" spans="13:21" ht="33.75" x14ac:dyDescent="0.4">
      <c r="M7128" s="35" t="s">
        <v>14387</v>
      </c>
      <c r="N7128" s="35" t="s">
        <v>54182</v>
      </c>
      <c r="O7128" s="35" t="s">
        <v>14388</v>
      </c>
      <c r="P7128" s="35" t="s">
        <v>36301</v>
      </c>
      <c r="Q7128" s="35" t="s">
        <v>29718</v>
      </c>
      <c r="R7128" s="35" t="s">
        <v>29745</v>
      </c>
      <c r="S7128" s="35" t="s">
        <v>14389</v>
      </c>
      <c r="T7128" s="36" t="s">
        <v>39</v>
      </c>
      <c r="U7128" s="39" t="str">
        <f>_xlfn.CONCAT(Tabel4[[#This Row],[Personnr.]],"-",Tabel4[[#This Row],[Afdeling]],"-",Tabel4[[#This Row],[ASS_Status]])</f>
        <v>32445-0132-Inactive - Payroll Eligible</v>
      </c>
    </row>
    <row r="7129" spans="13:21" x14ac:dyDescent="0.4">
      <c r="M7129" s="35" t="s">
        <v>36302</v>
      </c>
      <c r="N7129" s="35" t="s">
        <v>54183</v>
      </c>
      <c r="O7129" s="35" t="s">
        <v>36303</v>
      </c>
      <c r="P7129" s="35" t="s">
        <v>36304</v>
      </c>
      <c r="Q7129" s="35" t="s">
        <v>29718</v>
      </c>
      <c r="R7129" s="35" t="s">
        <v>29754</v>
      </c>
      <c r="S7129" s="35" t="s">
        <v>6235</v>
      </c>
      <c r="T7129" s="36" t="s">
        <v>108</v>
      </c>
      <c r="U7129" s="39" t="str">
        <f>_xlfn.CONCAT(Tabel4[[#This Row],[Personnr.]],"-",Tabel4[[#This Row],[Afdeling]],"-",Tabel4[[#This Row],[ASS_Status]])</f>
        <v>35517-1212-Inactive - Payroll Eligible</v>
      </c>
    </row>
    <row r="7130" spans="13:21" x14ac:dyDescent="0.4">
      <c r="M7130" s="35" t="s">
        <v>36305</v>
      </c>
      <c r="N7130" s="35" t="s">
        <v>54184</v>
      </c>
      <c r="O7130" s="35" t="s">
        <v>36306</v>
      </c>
      <c r="P7130" s="35" t="s">
        <v>36307</v>
      </c>
      <c r="Q7130" s="35" t="s">
        <v>29721</v>
      </c>
      <c r="R7130" s="35" t="s">
        <v>29754</v>
      </c>
      <c r="S7130" s="35" t="s">
        <v>36308</v>
      </c>
      <c r="T7130" s="36" t="s">
        <v>697</v>
      </c>
      <c r="U7130" s="39" t="str">
        <f>_xlfn.CONCAT(Tabel4[[#This Row],[Personnr.]],"-",Tabel4[[#This Row],[Afdeling]],"-",Tabel4[[#This Row],[ASS_Status]])</f>
        <v>35508-5627-Aktiv ansættelse</v>
      </c>
    </row>
    <row r="7131" spans="13:21" ht="33.75" x14ac:dyDescent="0.4">
      <c r="M7131" s="35" t="s">
        <v>44963</v>
      </c>
      <c r="N7131" s="35" t="s">
        <v>54185</v>
      </c>
      <c r="O7131" s="35" t="s">
        <v>44964</v>
      </c>
      <c r="P7131" s="35" t="s">
        <v>43447</v>
      </c>
      <c r="Q7131" s="35" t="s">
        <v>29718</v>
      </c>
      <c r="R7131" s="35" t="s">
        <v>29754</v>
      </c>
      <c r="S7131" s="35" t="s">
        <v>43448</v>
      </c>
      <c r="T7131" s="36" t="s">
        <v>29</v>
      </c>
      <c r="U7131" s="39" t="str">
        <f>_xlfn.CONCAT(Tabel4[[#This Row],[Personnr.]],"-",Tabel4[[#This Row],[Afdeling]],"-",Tabel4[[#This Row],[ASS_Status]])</f>
        <v>36474-0114-Inactive - Payroll Eligible</v>
      </c>
    </row>
    <row r="7132" spans="13:21" x14ac:dyDescent="0.4">
      <c r="M7132" s="35" t="s">
        <v>36309</v>
      </c>
      <c r="N7132" s="35" t="s">
        <v>54186</v>
      </c>
      <c r="O7132" s="35" t="s">
        <v>36310</v>
      </c>
      <c r="P7132" s="35" t="s">
        <v>36311</v>
      </c>
      <c r="Q7132" s="35" t="s">
        <v>29718</v>
      </c>
      <c r="R7132" s="35" t="s">
        <v>29745</v>
      </c>
      <c r="S7132" s="35" t="s">
        <v>36312</v>
      </c>
      <c r="T7132" s="36" t="s">
        <v>109</v>
      </c>
      <c r="U7132" s="39" t="str">
        <f>_xlfn.CONCAT(Tabel4[[#This Row],[Personnr.]],"-",Tabel4[[#This Row],[Afdeling]],"-",Tabel4[[#This Row],[ASS_Status]])</f>
        <v>35133-1213-Inactive - Payroll Eligible</v>
      </c>
    </row>
    <row r="7133" spans="13:21" x14ac:dyDescent="0.4">
      <c r="M7133" s="35" t="s">
        <v>36309</v>
      </c>
      <c r="N7133" s="35"/>
      <c r="O7133" s="35"/>
      <c r="P7133" s="35" t="s">
        <v>54187</v>
      </c>
      <c r="Q7133" s="35" t="s">
        <v>29721</v>
      </c>
      <c r="R7133" s="35" t="s">
        <v>29754</v>
      </c>
      <c r="S7133" s="35" t="s">
        <v>36312</v>
      </c>
      <c r="T7133" s="36" t="s">
        <v>553</v>
      </c>
      <c r="U7133" s="39" t="str">
        <f>_xlfn.CONCAT(Tabel4[[#This Row],[Personnr.]],"-",Tabel4[[#This Row],[Afdeling]],"-",Tabel4[[#This Row],[ASS_Status]])</f>
        <v>-3500-Aktiv ansættelse</v>
      </c>
    </row>
    <row r="7134" spans="13:21" x14ac:dyDescent="0.4">
      <c r="M7134" s="35" t="s">
        <v>14390</v>
      </c>
      <c r="N7134" s="35" t="s">
        <v>54188</v>
      </c>
      <c r="O7134" s="35" t="s">
        <v>14391</v>
      </c>
      <c r="P7134" s="35" t="s">
        <v>36313</v>
      </c>
      <c r="Q7134" s="35" t="s">
        <v>29721</v>
      </c>
      <c r="R7134" s="35" t="s">
        <v>29791</v>
      </c>
      <c r="S7134" s="35" t="s">
        <v>14392</v>
      </c>
      <c r="T7134" s="36" t="s">
        <v>417</v>
      </c>
      <c r="U7134" s="39" t="str">
        <f>_xlfn.CONCAT(Tabel4[[#This Row],[Personnr.]],"-",Tabel4[[#This Row],[Afdeling]],"-",Tabel4[[#This Row],[ASS_Status]])</f>
        <v>4199-3030-Aktiv ansættelse</v>
      </c>
    </row>
    <row r="7135" spans="13:21" x14ac:dyDescent="0.4">
      <c r="M7135" s="35" t="s">
        <v>14393</v>
      </c>
      <c r="N7135" s="35" t="s">
        <v>54189</v>
      </c>
      <c r="O7135" s="35" t="s">
        <v>14394</v>
      </c>
      <c r="P7135" s="35" t="s">
        <v>36314</v>
      </c>
      <c r="Q7135" s="35" t="s">
        <v>29718</v>
      </c>
      <c r="R7135" s="35" t="s">
        <v>29729</v>
      </c>
      <c r="S7135" s="35" t="s">
        <v>14395</v>
      </c>
      <c r="T7135" s="36" t="s">
        <v>27</v>
      </c>
      <c r="U7135" s="39" t="str">
        <f>_xlfn.CONCAT(Tabel4[[#This Row],[Personnr.]],"-",Tabel4[[#This Row],[Afdeling]],"-",Tabel4[[#This Row],[ASS_Status]])</f>
        <v>522-0112-Inactive - Payroll Eligible</v>
      </c>
    </row>
    <row r="7136" spans="13:21" x14ac:dyDescent="0.4">
      <c r="M7136" s="35" t="s">
        <v>14396</v>
      </c>
      <c r="N7136" s="35" t="s">
        <v>54190</v>
      </c>
      <c r="O7136" s="35" t="s">
        <v>14397</v>
      </c>
      <c r="P7136" s="35" t="s">
        <v>36315</v>
      </c>
      <c r="Q7136" s="35" t="s">
        <v>29721</v>
      </c>
      <c r="R7136" s="35" t="s">
        <v>29722</v>
      </c>
      <c r="S7136" s="35" t="s">
        <v>14398</v>
      </c>
      <c r="T7136" s="36" t="s">
        <v>627</v>
      </c>
      <c r="U7136" s="39" t="str">
        <f>_xlfn.CONCAT(Tabel4[[#This Row],[Personnr.]],"-",Tabel4[[#This Row],[Afdeling]],"-",Tabel4[[#This Row],[ASS_Status]])</f>
        <v>15813-4655-Aktiv ansættelse</v>
      </c>
    </row>
    <row r="7137" spans="13:21" x14ac:dyDescent="0.4">
      <c r="M7137" s="35" t="s">
        <v>14399</v>
      </c>
      <c r="N7137" s="35" t="s">
        <v>54191</v>
      </c>
      <c r="O7137" s="35" t="s">
        <v>14400</v>
      </c>
      <c r="P7137" s="35" t="s">
        <v>36316</v>
      </c>
      <c r="Q7137" s="35" t="s">
        <v>29721</v>
      </c>
      <c r="R7137" s="35" t="s">
        <v>30819</v>
      </c>
      <c r="S7137" s="35" t="s">
        <v>14401</v>
      </c>
      <c r="T7137" s="36" t="s">
        <v>251</v>
      </c>
      <c r="U7137" s="39" t="str">
        <f>_xlfn.CONCAT(Tabel4[[#This Row],[Personnr.]],"-",Tabel4[[#This Row],[Afdeling]],"-",Tabel4[[#This Row],[ASS_Status]])</f>
        <v>2842-2532-Aktiv ansættelse</v>
      </c>
    </row>
    <row r="7138" spans="13:21" x14ac:dyDescent="0.4">
      <c r="M7138" s="35" t="s">
        <v>14402</v>
      </c>
      <c r="N7138" s="35" t="s">
        <v>54192</v>
      </c>
      <c r="O7138" s="35" t="s">
        <v>14403</v>
      </c>
      <c r="P7138" s="35" t="s">
        <v>36317</v>
      </c>
      <c r="Q7138" s="35" t="s">
        <v>29721</v>
      </c>
      <c r="R7138" s="35" t="s">
        <v>29726</v>
      </c>
      <c r="S7138" s="35" t="s">
        <v>14404</v>
      </c>
      <c r="T7138" s="36" t="s">
        <v>747</v>
      </c>
      <c r="U7138" s="39" t="str">
        <f>_xlfn.CONCAT(Tabel4[[#This Row],[Personnr.]],"-",Tabel4[[#This Row],[Afdeling]],"-",Tabel4[[#This Row],[ASS_Status]])</f>
        <v>19058-7200-Aktiv ansættelse</v>
      </c>
    </row>
    <row r="7139" spans="13:21" x14ac:dyDescent="0.4">
      <c r="M7139" s="35" t="s">
        <v>14405</v>
      </c>
      <c r="N7139" s="35" t="s">
        <v>54193</v>
      </c>
      <c r="O7139" s="35" t="s">
        <v>14406</v>
      </c>
      <c r="P7139" s="35" t="s">
        <v>36318</v>
      </c>
      <c r="Q7139" s="35" t="s">
        <v>29721</v>
      </c>
      <c r="R7139" s="35" t="s">
        <v>36319</v>
      </c>
      <c r="S7139" s="35" t="s">
        <v>14407</v>
      </c>
      <c r="T7139" s="36" t="s">
        <v>799</v>
      </c>
      <c r="U7139" s="39" t="str">
        <f>_xlfn.CONCAT(Tabel4[[#This Row],[Personnr.]],"-",Tabel4[[#This Row],[Afdeling]],"-",Tabel4[[#This Row],[ASS_Status]])</f>
        <v>10491-8218-Aktiv ansættelse</v>
      </c>
    </row>
    <row r="7140" spans="13:21" x14ac:dyDescent="0.4">
      <c r="M7140" s="35" t="s">
        <v>14408</v>
      </c>
      <c r="N7140" s="35" t="s">
        <v>54194</v>
      </c>
      <c r="O7140" s="35" t="s">
        <v>14409</v>
      </c>
      <c r="P7140" s="35" t="s">
        <v>36320</v>
      </c>
      <c r="Q7140" s="35" t="s">
        <v>29721</v>
      </c>
      <c r="R7140" s="35" t="s">
        <v>29992</v>
      </c>
      <c r="S7140" s="35" t="s">
        <v>14410</v>
      </c>
      <c r="T7140" s="36" t="s">
        <v>22</v>
      </c>
      <c r="U7140" s="39" t="str">
        <f>_xlfn.CONCAT(Tabel4[[#This Row],[Personnr.]],"-",Tabel4[[#This Row],[Afdeling]],"-",Tabel4[[#This Row],[ASS_Status]])</f>
        <v>25084-0100-Aktiv ansættelse</v>
      </c>
    </row>
    <row r="7141" spans="13:21" x14ac:dyDescent="0.4">
      <c r="M7141" s="35" t="s">
        <v>14411</v>
      </c>
      <c r="N7141" s="35" t="s">
        <v>54195</v>
      </c>
      <c r="O7141" s="35" t="s">
        <v>14412</v>
      </c>
      <c r="P7141" s="35" t="s">
        <v>36321</v>
      </c>
      <c r="Q7141" s="35" t="s">
        <v>29721</v>
      </c>
      <c r="R7141" s="35" t="s">
        <v>30819</v>
      </c>
      <c r="S7141" s="35" t="s">
        <v>14413</v>
      </c>
      <c r="T7141" s="36" t="s">
        <v>251</v>
      </c>
      <c r="U7141" s="39" t="str">
        <f>_xlfn.CONCAT(Tabel4[[#This Row],[Personnr.]],"-",Tabel4[[#This Row],[Afdeling]],"-",Tabel4[[#This Row],[ASS_Status]])</f>
        <v>2843-2532-Aktiv ansættelse</v>
      </c>
    </row>
    <row r="7142" spans="13:21" x14ac:dyDescent="0.4">
      <c r="M7142" s="35" t="s">
        <v>14414</v>
      </c>
      <c r="N7142" s="35" t="s">
        <v>54196</v>
      </c>
      <c r="O7142" s="35" t="s">
        <v>14415</v>
      </c>
      <c r="P7142" s="35" t="s">
        <v>36322</v>
      </c>
      <c r="Q7142" s="35" t="s">
        <v>29721</v>
      </c>
      <c r="R7142" s="35" t="s">
        <v>29844</v>
      </c>
      <c r="S7142" s="35" t="s">
        <v>14416</v>
      </c>
      <c r="T7142" s="36" t="s">
        <v>836</v>
      </c>
      <c r="U7142" s="39" t="str">
        <f>_xlfn.CONCAT(Tabel4[[#This Row],[Personnr.]],"-",Tabel4[[#This Row],[Afdeling]],"-",Tabel4[[#This Row],[ASS_Status]])</f>
        <v>22341-8531-Aktiv ansættelse</v>
      </c>
    </row>
    <row r="7143" spans="13:21" ht="33.75" x14ac:dyDescent="0.4">
      <c r="M7143" s="35" t="s">
        <v>14417</v>
      </c>
      <c r="N7143" s="35" t="s">
        <v>54197</v>
      </c>
      <c r="O7143" s="35" t="s">
        <v>14418</v>
      </c>
      <c r="P7143" s="35" t="s">
        <v>36323</v>
      </c>
      <c r="Q7143" s="35" t="s">
        <v>29721</v>
      </c>
      <c r="R7143" s="35" t="s">
        <v>29719</v>
      </c>
      <c r="S7143" s="35" t="s">
        <v>14419</v>
      </c>
      <c r="T7143" s="36" t="s">
        <v>822</v>
      </c>
      <c r="U7143" s="39" t="str">
        <f>_xlfn.CONCAT(Tabel4[[#This Row],[Personnr.]],"-",Tabel4[[#This Row],[Afdeling]],"-",Tabel4[[#This Row],[ASS_Status]])</f>
        <v>11947-8380-Aktiv ansættelse</v>
      </c>
    </row>
    <row r="7144" spans="13:21" x14ac:dyDescent="0.4">
      <c r="M7144" s="35" t="s">
        <v>14420</v>
      </c>
      <c r="N7144" s="35" t="s">
        <v>54198</v>
      </c>
      <c r="O7144" s="35" t="s">
        <v>14421</v>
      </c>
      <c r="P7144" s="35" t="s">
        <v>36324</v>
      </c>
      <c r="Q7144" s="35" t="s">
        <v>29718</v>
      </c>
      <c r="R7144" s="35" t="s">
        <v>29719</v>
      </c>
      <c r="S7144" s="35" t="s">
        <v>14422</v>
      </c>
      <c r="T7144" s="36" t="s">
        <v>168</v>
      </c>
      <c r="U7144" s="39" t="str">
        <f>_xlfn.CONCAT(Tabel4[[#This Row],[Personnr.]],"-",Tabel4[[#This Row],[Afdeling]],"-",Tabel4[[#This Row],[ASS_Status]])</f>
        <v>16077-2336-Inactive - Payroll Eligible</v>
      </c>
    </row>
    <row r="7145" spans="13:21" ht="33.75" x14ac:dyDescent="0.4">
      <c r="M7145" s="35" t="s">
        <v>14423</v>
      </c>
      <c r="N7145" s="35" t="s">
        <v>54199</v>
      </c>
      <c r="O7145" s="35" t="s">
        <v>14424</v>
      </c>
      <c r="P7145" s="35" t="s">
        <v>36325</v>
      </c>
      <c r="Q7145" s="35" t="s">
        <v>29721</v>
      </c>
      <c r="R7145" s="35" t="s">
        <v>29797</v>
      </c>
      <c r="S7145" s="35" t="s">
        <v>14425</v>
      </c>
      <c r="T7145" s="36" t="s">
        <v>95</v>
      </c>
      <c r="U7145" s="39" t="str">
        <f>_xlfn.CONCAT(Tabel4[[#This Row],[Personnr.]],"-",Tabel4[[#This Row],[Afdeling]],"-",Tabel4[[#This Row],[ASS_Status]])</f>
        <v>29610-1145-Aktiv ansættelse</v>
      </c>
    </row>
    <row r="7146" spans="13:21" x14ac:dyDescent="0.4">
      <c r="M7146" s="35" t="s">
        <v>54200</v>
      </c>
      <c r="N7146" s="35" t="s">
        <v>54201</v>
      </c>
      <c r="O7146" s="35" t="s">
        <v>54202</v>
      </c>
      <c r="P7146" s="35" t="s">
        <v>54203</v>
      </c>
      <c r="Q7146" s="35" t="s">
        <v>29721</v>
      </c>
      <c r="R7146" s="35" t="s">
        <v>29761</v>
      </c>
      <c r="S7146" s="35" t="s">
        <v>54204</v>
      </c>
      <c r="T7146" s="36" t="s">
        <v>168</v>
      </c>
      <c r="U7146" s="39" t="str">
        <f>_xlfn.CONCAT(Tabel4[[#This Row],[Personnr.]],"-",Tabel4[[#This Row],[Afdeling]],"-",Tabel4[[#This Row],[ASS_Status]])</f>
        <v>37740-2336-Aktiv ansættelse</v>
      </c>
    </row>
    <row r="7147" spans="13:21" x14ac:dyDescent="0.4">
      <c r="M7147" s="35" t="s">
        <v>44965</v>
      </c>
      <c r="N7147" s="35" t="s">
        <v>54205</v>
      </c>
      <c r="O7147" s="35" t="s">
        <v>44966</v>
      </c>
      <c r="P7147" s="35" t="s">
        <v>43449</v>
      </c>
      <c r="Q7147" s="35" t="s">
        <v>29718</v>
      </c>
      <c r="R7147" s="35" t="s">
        <v>29745</v>
      </c>
      <c r="S7147" s="35" t="s">
        <v>43450</v>
      </c>
      <c r="T7147" s="36" t="s">
        <v>586</v>
      </c>
      <c r="U7147" s="39" t="str">
        <f>_xlfn.CONCAT(Tabel4[[#This Row],[Personnr.]],"-",Tabel4[[#This Row],[Afdeling]],"-",Tabel4[[#This Row],[ASS_Status]])</f>
        <v>35894-4200-Inactive - Payroll Eligible</v>
      </c>
    </row>
    <row r="7148" spans="13:21" x14ac:dyDescent="0.4">
      <c r="M7148" s="35" t="s">
        <v>28222</v>
      </c>
      <c r="N7148" s="35" t="s">
        <v>54206</v>
      </c>
      <c r="O7148" s="35" t="s">
        <v>28223</v>
      </c>
      <c r="P7148" s="35" t="s">
        <v>36326</v>
      </c>
      <c r="Q7148" s="35" t="s">
        <v>29721</v>
      </c>
      <c r="R7148" s="35" t="s">
        <v>29737</v>
      </c>
      <c r="S7148" s="35" t="s">
        <v>28224</v>
      </c>
      <c r="T7148" s="36" t="s">
        <v>47</v>
      </c>
      <c r="U7148" s="39" t="str">
        <f>_xlfn.CONCAT(Tabel4[[#This Row],[Personnr.]],"-",Tabel4[[#This Row],[Afdeling]],"-",Tabel4[[#This Row],[ASS_Status]])</f>
        <v>34324-1021-Aktiv ansættelse</v>
      </c>
    </row>
    <row r="7149" spans="13:21" x14ac:dyDescent="0.4">
      <c r="M7149" s="35" t="s">
        <v>14426</v>
      </c>
      <c r="N7149" s="35" t="s">
        <v>54207</v>
      </c>
      <c r="O7149" s="35" t="s">
        <v>14427</v>
      </c>
      <c r="P7149" s="35" t="s">
        <v>36327</v>
      </c>
      <c r="Q7149" s="35" t="s">
        <v>29721</v>
      </c>
      <c r="R7149" s="35" t="s">
        <v>29737</v>
      </c>
      <c r="S7149" s="35" t="s">
        <v>14428</v>
      </c>
      <c r="T7149" s="36" t="s">
        <v>178</v>
      </c>
      <c r="U7149" s="39" t="str">
        <f>_xlfn.CONCAT(Tabel4[[#This Row],[Personnr.]],"-",Tabel4[[#This Row],[Afdeling]],"-",Tabel4[[#This Row],[ASS_Status]])</f>
        <v>31848-2366-Aktiv ansættelse</v>
      </c>
    </row>
    <row r="7150" spans="13:21" x14ac:dyDescent="0.4">
      <c r="M7150" s="35" t="s">
        <v>14429</v>
      </c>
      <c r="N7150" s="35" t="s">
        <v>54208</v>
      </c>
      <c r="O7150" s="35" t="s">
        <v>14430</v>
      </c>
      <c r="P7150" s="35" t="s">
        <v>36328</v>
      </c>
      <c r="Q7150" s="35" t="s">
        <v>29721</v>
      </c>
      <c r="R7150" s="35" t="s">
        <v>29802</v>
      </c>
      <c r="S7150" s="35" t="s">
        <v>14431</v>
      </c>
      <c r="T7150" s="36" t="s">
        <v>243</v>
      </c>
      <c r="U7150" s="39" t="str">
        <f>_xlfn.CONCAT(Tabel4[[#This Row],[Personnr.]],"-",Tabel4[[#This Row],[Afdeling]],"-",Tabel4[[#This Row],[ASS_Status]])</f>
        <v>17383-2512-Aktiv ansættelse</v>
      </c>
    </row>
    <row r="7151" spans="13:21" x14ac:dyDescent="0.4">
      <c r="M7151" s="35" t="s">
        <v>14432</v>
      </c>
      <c r="N7151" s="35" t="s">
        <v>54209</v>
      </c>
      <c r="O7151" s="35" t="s">
        <v>14433</v>
      </c>
      <c r="P7151" s="35" t="s">
        <v>36329</v>
      </c>
      <c r="Q7151" s="35" t="s">
        <v>29718</v>
      </c>
      <c r="R7151" s="35" t="s">
        <v>29748</v>
      </c>
      <c r="S7151" s="35" t="s">
        <v>14434</v>
      </c>
      <c r="T7151" s="36" t="s">
        <v>150</v>
      </c>
      <c r="U7151" s="39" t="str">
        <f>_xlfn.CONCAT(Tabel4[[#This Row],[Personnr.]],"-",Tabel4[[#This Row],[Afdeling]],"-",Tabel4[[#This Row],[ASS_Status]])</f>
        <v>27991-2282-Inactive - Payroll Eligible</v>
      </c>
    </row>
    <row r="7152" spans="13:21" x14ac:dyDescent="0.4">
      <c r="M7152" s="35" t="s">
        <v>14435</v>
      </c>
      <c r="N7152" s="35" t="s">
        <v>54210</v>
      </c>
      <c r="O7152" s="35" t="s">
        <v>14436</v>
      </c>
      <c r="P7152" s="35" t="s">
        <v>36330</v>
      </c>
      <c r="Q7152" s="35" t="s">
        <v>29718</v>
      </c>
      <c r="R7152" s="35" t="s">
        <v>29748</v>
      </c>
      <c r="S7152" s="35" t="s">
        <v>14437</v>
      </c>
      <c r="T7152" s="36" t="s">
        <v>596</v>
      </c>
      <c r="U7152" s="39" t="str">
        <f>_xlfn.CONCAT(Tabel4[[#This Row],[Personnr.]],"-",Tabel4[[#This Row],[Afdeling]],"-",Tabel4[[#This Row],[ASS_Status]])</f>
        <v>24528-4252-Inactive - Payroll Eligible</v>
      </c>
    </row>
    <row r="7153" spans="13:21" x14ac:dyDescent="0.4">
      <c r="M7153" s="35" t="s">
        <v>14438</v>
      </c>
      <c r="N7153" s="35" t="s">
        <v>54211</v>
      </c>
      <c r="O7153" s="35" t="s">
        <v>14439</v>
      </c>
      <c r="P7153" s="35" t="s">
        <v>36331</v>
      </c>
      <c r="Q7153" s="35" t="s">
        <v>29718</v>
      </c>
      <c r="R7153" s="35" t="s">
        <v>29761</v>
      </c>
      <c r="S7153" s="35" t="s">
        <v>14440</v>
      </c>
      <c r="T7153" s="36" t="s">
        <v>359</v>
      </c>
      <c r="U7153" s="39" t="str">
        <f>_xlfn.CONCAT(Tabel4[[#This Row],[Personnr.]],"-",Tabel4[[#This Row],[Afdeling]],"-",Tabel4[[#This Row],[ASS_Status]])</f>
        <v>29960-2824-Inactive - Payroll Eligible</v>
      </c>
    </row>
    <row r="7154" spans="13:21" x14ac:dyDescent="0.4">
      <c r="M7154" s="35" t="s">
        <v>14441</v>
      </c>
      <c r="N7154" s="35" t="s">
        <v>54212</v>
      </c>
      <c r="O7154" s="35" t="s">
        <v>14442</v>
      </c>
      <c r="P7154" s="35" t="s">
        <v>36332</v>
      </c>
      <c r="Q7154" s="35" t="s">
        <v>29721</v>
      </c>
      <c r="R7154" s="35" t="s">
        <v>29737</v>
      </c>
      <c r="S7154" s="35" t="s">
        <v>14443</v>
      </c>
      <c r="T7154" s="36" t="s">
        <v>585</v>
      </c>
      <c r="U7154" s="39" t="str">
        <f>_xlfn.CONCAT(Tabel4[[#This Row],[Personnr.]],"-",Tabel4[[#This Row],[Afdeling]],"-",Tabel4[[#This Row],[ASS_Status]])</f>
        <v>32921-4192-Aktiv ansættelse</v>
      </c>
    </row>
    <row r="7155" spans="13:21" x14ac:dyDescent="0.4">
      <c r="M7155" s="35" t="s">
        <v>28225</v>
      </c>
      <c r="N7155" s="35" t="s">
        <v>54213</v>
      </c>
      <c r="O7155" s="35" t="s">
        <v>28226</v>
      </c>
      <c r="P7155" s="35" t="s">
        <v>36333</v>
      </c>
      <c r="Q7155" s="35" t="s">
        <v>29721</v>
      </c>
      <c r="R7155" s="35" t="s">
        <v>29748</v>
      </c>
      <c r="S7155" s="35" t="s">
        <v>28227</v>
      </c>
      <c r="T7155" s="36" t="s">
        <v>596</v>
      </c>
      <c r="U7155" s="39" t="str">
        <f>_xlfn.CONCAT(Tabel4[[#This Row],[Personnr.]],"-",Tabel4[[#This Row],[Afdeling]],"-",Tabel4[[#This Row],[ASS_Status]])</f>
        <v>34484-4252-Aktiv ansættelse</v>
      </c>
    </row>
    <row r="7156" spans="13:21" x14ac:dyDescent="0.4">
      <c r="M7156" s="35" t="s">
        <v>14444</v>
      </c>
      <c r="N7156" s="35" t="s">
        <v>54214</v>
      </c>
      <c r="O7156" s="35" t="s">
        <v>14445</v>
      </c>
      <c r="P7156" s="35" t="s">
        <v>36334</v>
      </c>
      <c r="Q7156" s="35" t="s">
        <v>29721</v>
      </c>
      <c r="R7156" s="35" t="s">
        <v>29748</v>
      </c>
      <c r="S7156" s="35" t="s">
        <v>14446</v>
      </c>
      <c r="T7156" s="36" t="s">
        <v>32</v>
      </c>
      <c r="U7156" s="39" t="str">
        <f>_xlfn.CONCAT(Tabel4[[#This Row],[Personnr.]],"-",Tabel4[[#This Row],[Afdeling]],"-",Tabel4[[#This Row],[ASS_Status]])</f>
        <v>30884-0117-Aktiv ansættelse</v>
      </c>
    </row>
    <row r="7157" spans="13:21" x14ac:dyDescent="0.4">
      <c r="M7157" s="35" t="s">
        <v>14447</v>
      </c>
      <c r="N7157" s="35" t="s">
        <v>54215</v>
      </c>
      <c r="O7157" s="35" t="s">
        <v>14448</v>
      </c>
      <c r="P7157" s="35" t="s">
        <v>36335</v>
      </c>
      <c r="Q7157" s="35" t="s">
        <v>29721</v>
      </c>
      <c r="R7157" s="35" t="s">
        <v>29719</v>
      </c>
      <c r="S7157" s="35" t="s">
        <v>14449</v>
      </c>
      <c r="T7157" s="36" t="s">
        <v>820</v>
      </c>
      <c r="U7157" s="39" t="str">
        <f>_xlfn.CONCAT(Tabel4[[#This Row],[Personnr.]],"-",Tabel4[[#This Row],[Afdeling]],"-",Tabel4[[#This Row],[ASS_Status]])</f>
        <v>27163-8360-Aktiv ansættelse</v>
      </c>
    </row>
    <row r="7158" spans="13:21" x14ac:dyDescent="0.4">
      <c r="M7158" s="35" t="s">
        <v>44967</v>
      </c>
      <c r="N7158" s="35" t="s">
        <v>54216</v>
      </c>
      <c r="O7158" s="35" t="s">
        <v>44968</v>
      </c>
      <c r="P7158" s="35" t="s">
        <v>43451</v>
      </c>
      <c r="Q7158" s="35" t="s">
        <v>29718</v>
      </c>
      <c r="R7158" s="35" t="s">
        <v>29745</v>
      </c>
      <c r="S7158" s="35" t="s">
        <v>43452</v>
      </c>
      <c r="T7158" s="36" t="s">
        <v>448</v>
      </c>
      <c r="U7158" s="39" t="str">
        <f>_xlfn.CONCAT(Tabel4[[#This Row],[Personnr.]],"-",Tabel4[[#This Row],[Afdeling]],"-",Tabel4[[#This Row],[ASS_Status]])</f>
        <v>35672-3099-Inactive - Payroll Eligible</v>
      </c>
    </row>
    <row r="7159" spans="13:21" x14ac:dyDescent="0.4">
      <c r="M7159" s="35" t="s">
        <v>14450</v>
      </c>
      <c r="N7159" s="35" t="s">
        <v>54217</v>
      </c>
      <c r="O7159" s="35" t="s">
        <v>14451</v>
      </c>
      <c r="P7159" s="35" t="s">
        <v>36336</v>
      </c>
      <c r="Q7159" s="35" t="s">
        <v>29721</v>
      </c>
      <c r="R7159" s="35" t="s">
        <v>29748</v>
      </c>
      <c r="S7159" s="35" t="s">
        <v>14452</v>
      </c>
      <c r="T7159" s="36" t="s">
        <v>29701</v>
      </c>
      <c r="U7159" s="39" t="str">
        <f>_xlfn.CONCAT(Tabel4[[#This Row],[Personnr.]],"-",Tabel4[[#This Row],[Afdeling]],"-",Tabel4[[#This Row],[ASS_Status]])</f>
        <v>32602-1020-Aktiv ansættelse</v>
      </c>
    </row>
    <row r="7160" spans="13:21" ht="33.75" x14ac:dyDescent="0.4">
      <c r="M7160" s="35" t="s">
        <v>14453</v>
      </c>
      <c r="N7160" s="35" t="s">
        <v>54218</v>
      </c>
      <c r="O7160" s="35" t="s">
        <v>14454</v>
      </c>
      <c r="P7160" s="35" t="s">
        <v>36337</v>
      </c>
      <c r="Q7160" s="35" t="s">
        <v>29718</v>
      </c>
      <c r="R7160" s="35" t="s">
        <v>30191</v>
      </c>
      <c r="S7160" s="35" t="s">
        <v>14455</v>
      </c>
      <c r="T7160" s="36" t="s">
        <v>814</v>
      </c>
      <c r="U7160" s="39" t="str">
        <f>_xlfn.CONCAT(Tabel4[[#This Row],[Personnr.]],"-",Tabel4[[#This Row],[Afdeling]],"-",Tabel4[[#This Row],[ASS_Status]])</f>
        <v>31597-8300-Inactive - Payroll Eligible</v>
      </c>
    </row>
    <row r="7161" spans="13:21" x14ac:dyDescent="0.4">
      <c r="M7161" s="35" t="s">
        <v>28228</v>
      </c>
      <c r="N7161" s="35" t="s">
        <v>54219</v>
      </c>
      <c r="O7161" s="35" t="s">
        <v>28229</v>
      </c>
      <c r="P7161" s="35" t="s">
        <v>36338</v>
      </c>
      <c r="Q7161" s="35" t="s">
        <v>29721</v>
      </c>
      <c r="R7161" s="35" t="s">
        <v>29748</v>
      </c>
      <c r="S7161" s="35" t="s">
        <v>28230</v>
      </c>
      <c r="T7161" s="36" t="s">
        <v>265</v>
      </c>
      <c r="U7161" s="39" t="str">
        <f>_xlfn.CONCAT(Tabel4[[#This Row],[Personnr.]],"-",Tabel4[[#This Row],[Afdeling]],"-",Tabel4[[#This Row],[ASS_Status]])</f>
        <v>34304-2620-Aktiv ansættelse</v>
      </c>
    </row>
    <row r="7162" spans="13:21" x14ac:dyDescent="0.4">
      <c r="M7162" s="35" t="s">
        <v>54220</v>
      </c>
      <c r="N7162" s="35" t="s">
        <v>54221</v>
      </c>
      <c r="O7162" s="35" t="s">
        <v>54222</v>
      </c>
      <c r="P7162" s="35" t="s">
        <v>54223</v>
      </c>
      <c r="Q7162" s="35" t="s">
        <v>29721</v>
      </c>
      <c r="R7162" s="35" t="s">
        <v>42541</v>
      </c>
      <c r="S7162" s="35" t="s">
        <v>54224</v>
      </c>
      <c r="T7162" s="36" t="s">
        <v>168</v>
      </c>
      <c r="U7162" s="39" t="str">
        <f>_xlfn.CONCAT(Tabel4[[#This Row],[Personnr.]],"-",Tabel4[[#This Row],[Afdeling]],"-",Tabel4[[#This Row],[ASS_Status]])</f>
        <v>37612-2336-Aktiv ansættelse</v>
      </c>
    </row>
    <row r="7163" spans="13:21" x14ac:dyDescent="0.4">
      <c r="M7163" s="35" t="s">
        <v>14456</v>
      </c>
      <c r="N7163" s="35" t="s">
        <v>54225</v>
      </c>
      <c r="O7163" s="35" t="s">
        <v>14457</v>
      </c>
      <c r="P7163" s="35" t="s">
        <v>36339</v>
      </c>
      <c r="Q7163" s="35" t="s">
        <v>29718</v>
      </c>
      <c r="R7163" s="35" t="s">
        <v>29745</v>
      </c>
      <c r="S7163" s="35" t="s">
        <v>14458</v>
      </c>
      <c r="T7163" s="36" t="s">
        <v>577</v>
      </c>
      <c r="U7163" s="39" t="str">
        <f>_xlfn.CONCAT(Tabel4[[#This Row],[Personnr.]],"-",Tabel4[[#This Row],[Afdeling]],"-",Tabel4[[#This Row],[ASS_Status]])</f>
        <v>29096-4110-Inactive - Payroll Eligible</v>
      </c>
    </row>
    <row r="7164" spans="13:21" x14ac:dyDescent="0.4">
      <c r="M7164" s="35" t="s">
        <v>44969</v>
      </c>
      <c r="N7164" s="35" t="s">
        <v>54226</v>
      </c>
      <c r="O7164" s="35" t="s">
        <v>44970</v>
      </c>
      <c r="P7164" s="35" t="s">
        <v>43453</v>
      </c>
      <c r="Q7164" s="35" t="s">
        <v>29721</v>
      </c>
      <c r="R7164" s="35" t="s">
        <v>29748</v>
      </c>
      <c r="S7164" s="35" t="s">
        <v>43454</v>
      </c>
      <c r="T7164" s="36" t="s">
        <v>547</v>
      </c>
      <c r="U7164" s="39" t="str">
        <f>_xlfn.CONCAT(Tabel4[[#This Row],[Personnr.]],"-",Tabel4[[#This Row],[Afdeling]],"-",Tabel4[[#This Row],[ASS_Status]])</f>
        <v>35752-3446-Aktiv ansættelse</v>
      </c>
    </row>
    <row r="7165" spans="13:21" x14ac:dyDescent="0.4">
      <c r="M7165" s="35" t="s">
        <v>36340</v>
      </c>
      <c r="N7165" s="35" t="s">
        <v>54227</v>
      </c>
      <c r="O7165" s="35" t="s">
        <v>36341</v>
      </c>
      <c r="P7165" s="35" t="s">
        <v>36342</v>
      </c>
      <c r="Q7165" s="35" t="s">
        <v>29721</v>
      </c>
      <c r="R7165" s="35" t="s">
        <v>29748</v>
      </c>
      <c r="S7165" s="35" t="s">
        <v>36343</v>
      </c>
      <c r="T7165" s="36" t="s">
        <v>263</v>
      </c>
      <c r="U7165" s="39" t="str">
        <f>_xlfn.CONCAT(Tabel4[[#This Row],[Personnr.]],"-",Tabel4[[#This Row],[Afdeling]],"-",Tabel4[[#This Row],[ASS_Status]])</f>
        <v>35490-2610-Aktiv ansættelse</v>
      </c>
    </row>
    <row r="7166" spans="13:21" ht="33.75" x14ac:dyDescent="0.4">
      <c r="M7166" s="35" t="s">
        <v>28231</v>
      </c>
      <c r="N7166" s="35" t="s">
        <v>54228</v>
      </c>
      <c r="O7166" s="35" t="s">
        <v>28232</v>
      </c>
      <c r="P7166" s="35" t="s">
        <v>36344</v>
      </c>
      <c r="Q7166" s="35" t="s">
        <v>29718</v>
      </c>
      <c r="R7166" s="35" t="s">
        <v>29754</v>
      </c>
      <c r="S7166" s="35" t="s">
        <v>28233</v>
      </c>
      <c r="T7166" s="36" t="s">
        <v>611</v>
      </c>
      <c r="U7166" s="39" t="str">
        <f>_xlfn.CONCAT(Tabel4[[#This Row],[Personnr.]],"-",Tabel4[[#This Row],[Afdeling]],"-",Tabel4[[#This Row],[ASS_Status]])</f>
        <v>34720-4291-Inactive - Payroll Eligible</v>
      </c>
    </row>
    <row r="7167" spans="13:21" ht="33.75" x14ac:dyDescent="0.4">
      <c r="M7167" s="35" t="s">
        <v>14459</v>
      </c>
      <c r="N7167" s="35" t="s">
        <v>54229</v>
      </c>
      <c r="O7167" s="35" t="s">
        <v>14460</v>
      </c>
      <c r="P7167" s="35" t="s">
        <v>36345</v>
      </c>
      <c r="Q7167" s="35" t="s">
        <v>29718</v>
      </c>
      <c r="R7167" s="35" t="s">
        <v>29745</v>
      </c>
      <c r="S7167" s="35" t="s">
        <v>14461</v>
      </c>
      <c r="T7167" s="36" t="s">
        <v>67</v>
      </c>
      <c r="U7167" s="39" t="str">
        <f>_xlfn.CONCAT(Tabel4[[#This Row],[Personnr.]],"-",Tabel4[[#This Row],[Afdeling]],"-",Tabel4[[#This Row],[ASS_Status]])</f>
        <v>32324-1061-Inactive - Payroll Eligible</v>
      </c>
    </row>
    <row r="7168" spans="13:21" ht="33.75" x14ac:dyDescent="0.4">
      <c r="M7168" s="35" t="s">
        <v>14459</v>
      </c>
      <c r="N7168" s="35"/>
      <c r="O7168" s="35"/>
      <c r="P7168" s="35" t="s">
        <v>54230</v>
      </c>
      <c r="Q7168" s="35" t="s">
        <v>29721</v>
      </c>
      <c r="R7168" s="35" t="s">
        <v>29745</v>
      </c>
      <c r="S7168" s="35" t="s">
        <v>14461</v>
      </c>
      <c r="T7168" s="36" t="s">
        <v>67</v>
      </c>
      <c r="U7168" s="39" t="str">
        <f>_xlfn.CONCAT(Tabel4[[#This Row],[Personnr.]],"-",Tabel4[[#This Row],[Afdeling]],"-",Tabel4[[#This Row],[ASS_Status]])</f>
        <v>-1061-Aktiv ansættelse</v>
      </c>
    </row>
    <row r="7169" spans="13:21" x14ac:dyDescent="0.4">
      <c r="M7169" s="35" t="s">
        <v>14462</v>
      </c>
      <c r="N7169" s="35" t="s">
        <v>54231</v>
      </c>
      <c r="O7169" s="35" t="s">
        <v>14463</v>
      </c>
      <c r="P7169" s="35" t="s">
        <v>36346</v>
      </c>
      <c r="Q7169" s="35" t="s">
        <v>29718</v>
      </c>
      <c r="R7169" s="35" t="s">
        <v>29745</v>
      </c>
      <c r="S7169" s="35" t="s">
        <v>14464</v>
      </c>
      <c r="T7169" s="38" t="s">
        <v>39</v>
      </c>
      <c r="U7169" s="39" t="str">
        <f>_xlfn.CONCAT(Tabel4[[#This Row],[Personnr.]],"-",Tabel4[[#This Row],[Afdeling]],"-",Tabel4[[#This Row],[ASS_Status]])</f>
        <v>33595-0132-Inactive - Payroll Eligible</v>
      </c>
    </row>
    <row r="7170" spans="13:21" x14ac:dyDescent="0.4">
      <c r="M7170" s="35" t="s">
        <v>14462</v>
      </c>
      <c r="N7170" s="35"/>
      <c r="O7170" s="35"/>
      <c r="P7170" s="35" t="s">
        <v>36347</v>
      </c>
      <c r="Q7170" s="35" t="s">
        <v>29718</v>
      </c>
      <c r="R7170" s="35" t="s">
        <v>29745</v>
      </c>
      <c r="S7170" s="35" t="s">
        <v>14464</v>
      </c>
      <c r="T7170" s="36" t="s">
        <v>39</v>
      </c>
      <c r="U7170" s="39" t="str">
        <f>_xlfn.CONCAT(Tabel4[[#This Row],[Personnr.]],"-",Tabel4[[#This Row],[Afdeling]],"-",Tabel4[[#This Row],[ASS_Status]])</f>
        <v>-0132-Inactive - Payroll Eligible</v>
      </c>
    </row>
    <row r="7171" spans="13:21" x14ac:dyDescent="0.4">
      <c r="M7171" s="35" t="s">
        <v>14462</v>
      </c>
      <c r="N7171" s="35"/>
      <c r="O7171" s="35"/>
      <c r="P7171" s="35" t="s">
        <v>43455</v>
      </c>
      <c r="Q7171" s="35" t="s">
        <v>29718</v>
      </c>
      <c r="R7171" s="35" t="s">
        <v>29745</v>
      </c>
      <c r="S7171" s="35" t="s">
        <v>14464</v>
      </c>
      <c r="T7171" s="36" t="s">
        <v>39</v>
      </c>
      <c r="U7171" s="39" t="str">
        <f>_xlfn.CONCAT(Tabel4[[#This Row],[Personnr.]],"-",Tabel4[[#This Row],[Afdeling]],"-",Tabel4[[#This Row],[ASS_Status]])</f>
        <v>-0132-Inactive - Payroll Eligible</v>
      </c>
    </row>
    <row r="7172" spans="13:21" x14ac:dyDescent="0.4">
      <c r="M7172" s="35" t="s">
        <v>14462</v>
      </c>
      <c r="N7172" s="35"/>
      <c r="O7172" s="35"/>
      <c r="P7172" s="35" t="s">
        <v>54232</v>
      </c>
      <c r="Q7172" s="35" t="s">
        <v>29718</v>
      </c>
      <c r="R7172" s="35" t="s">
        <v>29745</v>
      </c>
      <c r="S7172" s="35" t="s">
        <v>14464</v>
      </c>
      <c r="T7172" s="36" t="s">
        <v>39</v>
      </c>
      <c r="U7172" s="39" t="str">
        <f>_xlfn.CONCAT(Tabel4[[#This Row],[Personnr.]],"-",Tabel4[[#This Row],[Afdeling]],"-",Tabel4[[#This Row],[ASS_Status]])</f>
        <v>-0132-Inactive - Payroll Eligible</v>
      </c>
    </row>
    <row r="7173" spans="13:21" x14ac:dyDescent="0.4">
      <c r="M7173" s="35" t="s">
        <v>14465</v>
      </c>
      <c r="N7173" s="35" t="s">
        <v>54233</v>
      </c>
      <c r="O7173" s="35" t="s">
        <v>14466</v>
      </c>
      <c r="P7173" s="35" t="s">
        <v>36348</v>
      </c>
      <c r="Q7173" s="35" t="s">
        <v>29721</v>
      </c>
      <c r="R7173" s="35" t="s">
        <v>29838</v>
      </c>
      <c r="S7173" s="35" t="s">
        <v>14467</v>
      </c>
      <c r="T7173" s="36" t="s">
        <v>614</v>
      </c>
      <c r="U7173" s="39" t="str">
        <f>_xlfn.CONCAT(Tabel4[[#This Row],[Personnr.]],"-",Tabel4[[#This Row],[Afdeling]],"-",Tabel4[[#This Row],[ASS_Status]])</f>
        <v>15847-4610-Aktiv ansættelse</v>
      </c>
    </row>
    <row r="7174" spans="13:21" x14ac:dyDescent="0.4">
      <c r="M7174" s="35" t="s">
        <v>14468</v>
      </c>
      <c r="N7174" s="35" t="s">
        <v>54234</v>
      </c>
      <c r="O7174" s="35" t="s">
        <v>14469</v>
      </c>
      <c r="P7174" s="35" t="s">
        <v>36349</v>
      </c>
      <c r="Q7174" s="35" t="s">
        <v>29721</v>
      </c>
      <c r="R7174" s="35" t="s">
        <v>29874</v>
      </c>
      <c r="S7174" s="35" t="s">
        <v>14470</v>
      </c>
      <c r="T7174" s="36" t="s">
        <v>31</v>
      </c>
      <c r="U7174" s="39" t="str">
        <f>_xlfn.CONCAT(Tabel4[[#This Row],[Personnr.]],"-",Tabel4[[#This Row],[Afdeling]],"-",Tabel4[[#This Row],[ASS_Status]])</f>
        <v>468-0116-Aktiv ansættelse</v>
      </c>
    </row>
    <row r="7175" spans="13:21" x14ac:dyDescent="0.4">
      <c r="M7175" s="35" t="s">
        <v>14471</v>
      </c>
      <c r="N7175" s="35" t="s">
        <v>54235</v>
      </c>
      <c r="O7175" s="35" t="s">
        <v>102</v>
      </c>
      <c r="P7175" s="35" t="s">
        <v>36350</v>
      </c>
      <c r="Q7175" s="35" t="s">
        <v>29721</v>
      </c>
      <c r="R7175" s="35" t="s">
        <v>29722</v>
      </c>
      <c r="S7175" s="35" t="s">
        <v>14472</v>
      </c>
      <c r="T7175" s="36" t="s">
        <v>358</v>
      </c>
      <c r="U7175" s="39" t="str">
        <f>_xlfn.CONCAT(Tabel4[[#This Row],[Personnr.]],"-",Tabel4[[#This Row],[Afdeling]],"-",Tabel4[[#This Row],[ASS_Status]])</f>
        <v>1200-2823-Aktiv ansættelse</v>
      </c>
    </row>
    <row r="7176" spans="13:21" x14ac:dyDescent="0.4">
      <c r="M7176" s="35" t="s">
        <v>14473</v>
      </c>
      <c r="N7176" s="35" t="s">
        <v>54236</v>
      </c>
      <c r="O7176" s="35" t="s">
        <v>14474</v>
      </c>
      <c r="P7176" s="35" t="s">
        <v>36351</v>
      </c>
      <c r="Q7176" s="35" t="s">
        <v>29721</v>
      </c>
      <c r="R7176" s="35" t="s">
        <v>31079</v>
      </c>
      <c r="S7176" s="35" t="s">
        <v>12463</v>
      </c>
      <c r="T7176" s="36" t="s">
        <v>804</v>
      </c>
      <c r="U7176" s="39" t="str">
        <f>_xlfn.CONCAT(Tabel4[[#This Row],[Personnr.]],"-",Tabel4[[#This Row],[Afdeling]],"-",Tabel4[[#This Row],[ASS_Status]])</f>
        <v>31009-8253-Aktiv ansættelse</v>
      </c>
    </row>
    <row r="7177" spans="13:21" x14ac:dyDescent="0.4">
      <c r="M7177" s="35" t="s">
        <v>14475</v>
      </c>
      <c r="N7177" s="35" t="s">
        <v>54237</v>
      </c>
      <c r="O7177" s="35" t="s">
        <v>14476</v>
      </c>
      <c r="P7177" s="35" t="s">
        <v>36352</v>
      </c>
      <c r="Q7177" s="35" t="s">
        <v>29721</v>
      </c>
      <c r="R7177" s="35" t="s">
        <v>29719</v>
      </c>
      <c r="S7177" s="35" t="s">
        <v>14477</v>
      </c>
      <c r="T7177" s="36" t="s">
        <v>22</v>
      </c>
      <c r="U7177" s="39" t="str">
        <f>_xlfn.CONCAT(Tabel4[[#This Row],[Personnr.]],"-",Tabel4[[#This Row],[Afdeling]],"-",Tabel4[[#This Row],[ASS_Status]])</f>
        <v>556-0100-Aktiv ansættelse</v>
      </c>
    </row>
    <row r="7178" spans="13:21" x14ac:dyDescent="0.4">
      <c r="M7178" s="35" t="s">
        <v>14478</v>
      </c>
      <c r="N7178" s="35" t="s">
        <v>54238</v>
      </c>
      <c r="O7178" s="35" t="s">
        <v>14479</v>
      </c>
      <c r="P7178" s="35" t="s">
        <v>36353</v>
      </c>
      <c r="Q7178" s="35" t="s">
        <v>29721</v>
      </c>
      <c r="R7178" s="35" t="s">
        <v>29726</v>
      </c>
      <c r="S7178" s="35" t="s">
        <v>14480</v>
      </c>
      <c r="T7178" s="36" t="s">
        <v>855</v>
      </c>
      <c r="U7178" s="39" t="str">
        <f>_xlfn.CONCAT(Tabel4[[#This Row],[Personnr.]],"-",Tabel4[[#This Row],[Afdeling]],"-",Tabel4[[#This Row],[ASS_Status]])</f>
        <v>13504-8613-Aktiv ansættelse</v>
      </c>
    </row>
    <row r="7179" spans="13:21" x14ac:dyDescent="0.4">
      <c r="M7179" s="35" t="s">
        <v>14481</v>
      </c>
      <c r="N7179" s="35" t="s">
        <v>54239</v>
      </c>
      <c r="O7179" s="35" t="s">
        <v>14482</v>
      </c>
      <c r="P7179" s="35" t="s">
        <v>36354</v>
      </c>
      <c r="Q7179" s="35" t="s">
        <v>29721</v>
      </c>
      <c r="R7179" s="35" t="s">
        <v>29844</v>
      </c>
      <c r="S7179" s="35" t="s">
        <v>14483</v>
      </c>
      <c r="T7179" s="36" t="s">
        <v>256</v>
      </c>
      <c r="U7179" s="39" t="str">
        <f>_xlfn.CONCAT(Tabel4[[#This Row],[Personnr.]],"-",Tabel4[[#This Row],[Afdeling]],"-",Tabel4[[#This Row],[ASS_Status]])</f>
        <v>2844-2581-Aktiv ansættelse</v>
      </c>
    </row>
    <row r="7180" spans="13:21" x14ac:dyDescent="0.4">
      <c r="M7180" s="35" t="s">
        <v>14484</v>
      </c>
      <c r="N7180" s="35" t="s">
        <v>54240</v>
      </c>
      <c r="O7180" s="35" t="s">
        <v>14485</v>
      </c>
      <c r="P7180" s="35" t="s">
        <v>36355</v>
      </c>
      <c r="Q7180" s="35" t="s">
        <v>29718</v>
      </c>
      <c r="R7180" s="35" t="s">
        <v>34959</v>
      </c>
      <c r="S7180" s="35" t="s">
        <v>14486</v>
      </c>
      <c r="T7180" s="36" t="s">
        <v>794</v>
      </c>
      <c r="U7180" s="39" t="str">
        <f>_xlfn.CONCAT(Tabel4[[#This Row],[Personnr.]],"-",Tabel4[[#This Row],[Afdeling]],"-",Tabel4[[#This Row],[ASS_Status]])</f>
        <v>30163-8211-Inactive - Payroll Eligible</v>
      </c>
    </row>
    <row r="7181" spans="13:21" ht="33.75" x14ac:dyDescent="0.4">
      <c r="M7181" s="35" t="s">
        <v>14487</v>
      </c>
      <c r="N7181" s="35" t="s">
        <v>54241</v>
      </c>
      <c r="O7181" s="35" t="s">
        <v>14488</v>
      </c>
      <c r="P7181" s="35" t="s">
        <v>36356</v>
      </c>
      <c r="Q7181" s="35" t="s">
        <v>29721</v>
      </c>
      <c r="R7181" s="35" t="s">
        <v>30769</v>
      </c>
      <c r="S7181" s="35" t="s">
        <v>14489</v>
      </c>
      <c r="T7181" s="36" t="s">
        <v>817</v>
      </c>
      <c r="U7181" s="39" t="str">
        <f>_xlfn.CONCAT(Tabel4[[#This Row],[Personnr.]],"-",Tabel4[[#This Row],[Afdeling]],"-",Tabel4[[#This Row],[ASS_Status]])</f>
        <v>19960-8330-Aktiv ansættelse</v>
      </c>
    </row>
    <row r="7182" spans="13:21" x14ac:dyDescent="0.4">
      <c r="M7182" s="35" t="s">
        <v>54242</v>
      </c>
      <c r="N7182" s="35" t="s">
        <v>54243</v>
      </c>
      <c r="O7182" s="35" t="s">
        <v>54244</v>
      </c>
      <c r="P7182" s="35" t="s">
        <v>54245</v>
      </c>
      <c r="Q7182" s="35" t="s">
        <v>29721</v>
      </c>
      <c r="R7182" s="35" t="s">
        <v>29737</v>
      </c>
      <c r="S7182" s="35" t="s">
        <v>54246</v>
      </c>
      <c r="T7182" s="36" t="s">
        <v>347</v>
      </c>
      <c r="U7182" s="39" t="str">
        <f>_xlfn.CONCAT(Tabel4[[#This Row],[Personnr.]],"-",Tabel4[[#This Row],[Afdeling]],"-",Tabel4[[#This Row],[ASS_Status]])</f>
        <v>36863-2799-Aktiv ansættelse</v>
      </c>
    </row>
    <row r="7183" spans="13:21" x14ac:dyDescent="0.4">
      <c r="M7183" s="35" t="s">
        <v>14490</v>
      </c>
      <c r="N7183" s="35" t="s">
        <v>54247</v>
      </c>
      <c r="O7183" s="35" t="s">
        <v>14491</v>
      </c>
      <c r="P7183" s="35" t="s">
        <v>36357</v>
      </c>
      <c r="Q7183" s="35" t="s">
        <v>29721</v>
      </c>
      <c r="R7183" s="35" t="s">
        <v>30146</v>
      </c>
      <c r="S7183" s="35" t="s">
        <v>14492</v>
      </c>
      <c r="T7183" s="36" t="s">
        <v>886</v>
      </c>
      <c r="U7183" s="39" t="str">
        <f>_xlfn.CONCAT(Tabel4[[#This Row],[Personnr.]],"-",Tabel4[[#This Row],[Afdeling]],"-",Tabel4[[#This Row],[ASS_Status]])</f>
        <v>22306-8800-Aktiv ansættelse</v>
      </c>
    </row>
    <row r="7184" spans="13:21" x14ac:dyDescent="0.4">
      <c r="M7184" s="35" t="s">
        <v>14493</v>
      </c>
      <c r="N7184" s="35" t="s">
        <v>54248</v>
      </c>
      <c r="O7184" s="35" t="s">
        <v>14494</v>
      </c>
      <c r="P7184" s="35" t="s">
        <v>36358</v>
      </c>
      <c r="Q7184" s="35" t="s">
        <v>29718</v>
      </c>
      <c r="R7184" s="35" t="s">
        <v>29737</v>
      </c>
      <c r="S7184" s="35" t="s">
        <v>14495</v>
      </c>
      <c r="T7184" s="36" t="s">
        <v>635</v>
      </c>
      <c r="U7184" s="39" t="str">
        <f>_xlfn.CONCAT(Tabel4[[#This Row],[Personnr.]],"-",Tabel4[[#This Row],[Afdeling]],"-",Tabel4[[#This Row],[ASS_Status]])</f>
        <v>22616-4720-Inactive - Payroll Eligible</v>
      </c>
    </row>
    <row r="7185" spans="13:21" x14ac:dyDescent="0.4">
      <c r="M7185" s="35" t="s">
        <v>14496</v>
      </c>
      <c r="N7185" s="35" t="s">
        <v>54249</v>
      </c>
      <c r="O7185" s="35" t="s">
        <v>14497</v>
      </c>
      <c r="P7185" s="35" t="s">
        <v>36359</v>
      </c>
      <c r="Q7185" s="35" t="s">
        <v>29721</v>
      </c>
      <c r="R7185" s="35" t="s">
        <v>29729</v>
      </c>
      <c r="S7185" s="35" t="s">
        <v>14498</v>
      </c>
      <c r="T7185" s="36" t="s">
        <v>622</v>
      </c>
      <c r="U7185" s="39" t="str">
        <f>_xlfn.CONCAT(Tabel4[[#This Row],[Personnr.]],"-",Tabel4[[#This Row],[Afdeling]],"-",Tabel4[[#This Row],[ASS_Status]])</f>
        <v>14355-4635-Aktiv ansættelse</v>
      </c>
    </row>
    <row r="7186" spans="13:21" x14ac:dyDescent="0.4">
      <c r="M7186" s="35" t="s">
        <v>14499</v>
      </c>
      <c r="N7186" s="35" t="s">
        <v>54250</v>
      </c>
      <c r="O7186" s="35" t="s">
        <v>14500</v>
      </c>
      <c r="P7186" s="35" t="s">
        <v>36360</v>
      </c>
      <c r="Q7186" s="35" t="s">
        <v>31722</v>
      </c>
      <c r="R7186" s="35" t="s">
        <v>29722</v>
      </c>
      <c r="S7186" s="35" t="s">
        <v>14501</v>
      </c>
      <c r="T7186" s="36" t="s">
        <v>384</v>
      </c>
      <c r="U7186" s="39" t="str">
        <f>_xlfn.CONCAT(Tabel4[[#This Row],[Personnr.]],"-",Tabel4[[#This Row],[Afdeling]],"-",Tabel4[[#This Row],[ASS_Status]])</f>
        <v>26323-2920-Fædreorlov med løn (196)</v>
      </c>
    </row>
    <row r="7187" spans="13:21" x14ac:dyDescent="0.4">
      <c r="M7187" s="35" t="s">
        <v>14502</v>
      </c>
      <c r="N7187" s="35" t="s">
        <v>54251</v>
      </c>
      <c r="O7187" s="35" t="s">
        <v>14503</v>
      </c>
      <c r="P7187" s="35" t="s">
        <v>36361</v>
      </c>
      <c r="Q7187" s="35" t="s">
        <v>29718</v>
      </c>
      <c r="R7187" s="35" t="s">
        <v>29748</v>
      </c>
      <c r="S7187" s="35" t="s">
        <v>14504</v>
      </c>
      <c r="T7187" s="36" t="s">
        <v>361</v>
      </c>
      <c r="U7187" s="39" t="str">
        <f>_xlfn.CONCAT(Tabel4[[#This Row],[Personnr.]],"-",Tabel4[[#This Row],[Afdeling]],"-",Tabel4[[#This Row],[ASS_Status]])</f>
        <v>28611-2826-Inactive - Payroll Eligible</v>
      </c>
    </row>
    <row r="7188" spans="13:21" x14ac:dyDescent="0.4">
      <c r="M7188" s="35" t="s">
        <v>14505</v>
      </c>
      <c r="N7188" s="35" t="s">
        <v>54252</v>
      </c>
      <c r="O7188" s="35" t="s">
        <v>14506</v>
      </c>
      <c r="P7188" s="35" t="s">
        <v>36362</v>
      </c>
      <c r="Q7188" s="35" t="s">
        <v>29721</v>
      </c>
      <c r="R7188" s="35" t="s">
        <v>29748</v>
      </c>
      <c r="S7188" s="35" t="s">
        <v>14507</v>
      </c>
      <c r="T7188" s="36" t="s">
        <v>580</v>
      </c>
      <c r="U7188" s="39" t="str">
        <f>_xlfn.CONCAT(Tabel4[[#This Row],[Personnr.]],"-",Tabel4[[#This Row],[Afdeling]],"-",Tabel4[[#This Row],[ASS_Status]])</f>
        <v>33986-4120-Aktiv ansættelse</v>
      </c>
    </row>
    <row r="7189" spans="13:21" ht="33.75" x14ac:dyDescent="0.4">
      <c r="M7189" s="35" t="s">
        <v>54253</v>
      </c>
      <c r="N7189" s="35" t="s">
        <v>54254</v>
      </c>
      <c r="O7189" s="35" t="s">
        <v>45605</v>
      </c>
      <c r="P7189" s="35" t="s">
        <v>44299</v>
      </c>
      <c r="Q7189" s="35" t="s">
        <v>29718</v>
      </c>
      <c r="R7189" s="35" t="s">
        <v>29761</v>
      </c>
      <c r="S7189" s="35" t="s">
        <v>44300</v>
      </c>
      <c r="T7189" s="36" t="s">
        <v>611</v>
      </c>
      <c r="U7189" s="39" t="str">
        <f>_xlfn.CONCAT(Tabel4[[#This Row],[Personnr.]],"-",Tabel4[[#This Row],[Afdeling]],"-",Tabel4[[#This Row],[ASS_Status]])</f>
        <v>35876-4291-Inactive - Payroll Eligible</v>
      </c>
    </row>
    <row r="7190" spans="13:21" ht="33.75" x14ac:dyDescent="0.4">
      <c r="M7190" s="35" t="s">
        <v>54253</v>
      </c>
      <c r="N7190" s="35"/>
      <c r="O7190" s="35"/>
      <c r="P7190" s="35" t="s">
        <v>54255</v>
      </c>
      <c r="Q7190" s="35" t="s">
        <v>29721</v>
      </c>
      <c r="R7190" s="35" t="s">
        <v>29737</v>
      </c>
      <c r="S7190" s="35" t="s">
        <v>44300</v>
      </c>
      <c r="T7190" s="36" t="s">
        <v>611</v>
      </c>
      <c r="U7190" s="39" t="str">
        <f>_xlfn.CONCAT(Tabel4[[#This Row],[Personnr.]],"-",Tabel4[[#This Row],[Afdeling]],"-",Tabel4[[#This Row],[ASS_Status]])</f>
        <v>-4291-Aktiv ansættelse</v>
      </c>
    </row>
    <row r="7191" spans="13:21" x14ac:dyDescent="0.4">
      <c r="M7191" s="35" t="s">
        <v>14508</v>
      </c>
      <c r="N7191" s="35" t="s">
        <v>54256</v>
      </c>
      <c r="O7191" s="35" t="s">
        <v>14509</v>
      </c>
      <c r="P7191" s="35" t="s">
        <v>36363</v>
      </c>
      <c r="Q7191" s="35" t="s">
        <v>29743</v>
      </c>
      <c r="R7191" s="35" t="s">
        <v>29737</v>
      </c>
      <c r="S7191" s="35" t="s">
        <v>14510</v>
      </c>
      <c r="T7191" s="36" t="s">
        <v>129</v>
      </c>
      <c r="U7191" s="39" t="str">
        <f>_xlfn.CONCAT(Tabel4[[#This Row],[Personnr.]],"-",Tabel4[[#This Row],[Afdeling]],"-",Tabel4[[#This Row],[ASS_Status]])</f>
        <v>9970-2239-Aktivt ansættelsesforhold</v>
      </c>
    </row>
    <row r="7192" spans="13:21" x14ac:dyDescent="0.4">
      <c r="M7192" s="35" t="s">
        <v>54257</v>
      </c>
      <c r="N7192" s="35" t="s">
        <v>54258</v>
      </c>
      <c r="O7192" s="35" t="s">
        <v>54259</v>
      </c>
      <c r="P7192" s="35" t="s">
        <v>54260</v>
      </c>
      <c r="Q7192" s="35" t="s">
        <v>29721</v>
      </c>
      <c r="R7192" s="35" t="s">
        <v>29748</v>
      </c>
      <c r="S7192" s="35" t="s">
        <v>54261</v>
      </c>
      <c r="T7192" s="36" t="s">
        <v>138</v>
      </c>
      <c r="U7192" s="39" t="str">
        <f>_xlfn.CONCAT(Tabel4[[#This Row],[Personnr.]],"-",Tabel4[[#This Row],[Afdeling]],"-",Tabel4[[#This Row],[ASS_Status]])</f>
        <v>36788-2253-Aktiv ansættelse</v>
      </c>
    </row>
    <row r="7193" spans="13:21" x14ac:dyDescent="0.4">
      <c r="M7193" s="35" t="s">
        <v>14511</v>
      </c>
      <c r="N7193" s="35" t="s">
        <v>54262</v>
      </c>
      <c r="O7193" s="35" t="s">
        <v>14512</v>
      </c>
      <c r="P7193" s="35" t="s">
        <v>36364</v>
      </c>
      <c r="Q7193" s="35" t="s">
        <v>29718</v>
      </c>
      <c r="R7193" s="35" t="s">
        <v>30191</v>
      </c>
      <c r="S7193" s="35" t="s">
        <v>14513</v>
      </c>
      <c r="T7193" s="36" t="s">
        <v>816</v>
      </c>
      <c r="U7193" s="39" t="str">
        <f>_xlfn.CONCAT(Tabel4[[#This Row],[Personnr.]],"-",Tabel4[[#This Row],[Afdeling]],"-",Tabel4[[#This Row],[ASS_Status]])</f>
        <v>22914-8320-Inactive - Payroll Eligible</v>
      </c>
    </row>
    <row r="7194" spans="13:21" ht="33.75" x14ac:dyDescent="0.4">
      <c r="M7194" s="35" t="s">
        <v>14514</v>
      </c>
      <c r="N7194" s="35" t="s">
        <v>54263</v>
      </c>
      <c r="O7194" s="35" t="s">
        <v>14515</v>
      </c>
      <c r="P7194" s="35" t="s">
        <v>54264</v>
      </c>
      <c r="Q7194" s="35" t="s">
        <v>29721</v>
      </c>
      <c r="R7194" s="35" t="s">
        <v>29737</v>
      </c>
      <c r="S7194" s="35" t="s">
        <v>14516</v>
      </c>
      <c r="T7194" s="36" t="s">
        <v>120</v>
      </c>
      <c r="U7194" s="39" t="str">
        <f>_xlfn.CONCAT(Tabel4[[#This Row],[Personnr.]],"-",Tabel4[[#This Row],[Afdeling]],"-",Tabel4[[#This Row],[ASS_Status]])</f>
        <v>17555-2230-Aktiv ansættelse</v>
      </c>
    </row>
    <row r="7195" spans="13:21" ht="33.75" x14ac:dyDescent="0.4">
      <c r="M7195" s="35" t="s">
        <v>14514</v>
      </c>
      <c r="N7195" s="35"/>
      <c r="O7195" s="35"/>
      <c r="P7195" s="35" t="s">
        <v>36365</v>
      </c>
      <c r="Q7195" s="35" t="s">
        <v>29718</v>
      </c>
      <c r="R7195" s="35" t="s">
        <v>29761</v>
      </c>
      <c r="S7195" s="35" t="s">
        <v>14516</v>
      </c>
      <c r="T7195" s="36" t="s">
        <v>540</v>
      </c>
      <c r="U7195" s="39" t="str">
        <f>_xlfn.CONCAT(Tabel4[[#This Row],[Personnr.]],"-",Tabel4[[#This Row],[Afdeling]],"-",Tabel4[[#This Row],[ASS_Status]])</f>
        <v>-3432-Inactive - Payroll Eligible</v>
      </c>
    </row>
    <row r="7196" spans="13:21" x14ac:dyDescent="0.4">
      <c r="M7196" s="35" t="s">
        <v>14517</v>
      </c>
      <c r="N7196" s="35" t="s">
        <v>54265</v>
      </c>
      <c r="O7196" s="35" t="s">
        <v>14518</v>
      </c>
      <c r="P7196" s="35" t="s">
        <v>36366</v>
      </c>
      <c r="Q7196" s="35" t="s">
        <v>29718</v>
      </c>
      <c r="R7196" s="35" t="s">
        <v>29748</v>
      </c>
      <c r="S7196" s="35" t="s">
        <v>14519</v>
      </c>
      <c r="T7196" s="36" t="s">
        <v>569</v>
      </c>
      <c r="U7196" s="39" t="str">
        <f>_xlfn.CONCAT(Tabel4[[#This Row],[Personnr.]],"-",Tabel4[[#This Row],[Afdeling]],"-",Tabel4[[#This Row],[ASS_Status]])</f>
        <v>25505-3630-Inactive - Payroll Eligible</v>
      </c>
    </row>
    <row r="7197" spans="13:21" x14ac:dyDescent="0.4">
      <c r="M7197" s="35" t="s">
        <v>14520</v>
      </c>
      <c r="N7197" s="35" t="s">
        <v>54266</v>
      </c>
      <c r="O7197" s="35" t="s">
        <v>14521</v>
      </c>
      <c r="P7197" s="35" t="s">
        <v>36367</v>
      </c>
      <c r="Q7197" s="35" t="s">
        <v>29718</v>
      </c>
      <c r="R7197" s="35" t="s">
        <v>29748</v>
      </c>
      <c r="S7197" s="35" t="s">
        <v>14522</v>
      </c>
      <c r="T7197" s="36" t="s">
        <v>536</v>
      </c>
      <c r="U7197" s="39" t="str">
        <f>_xlfn.CONCAT(Tabel4[[#This Row],[Personnr.]],"-",Tabel4[[#This Row],[Afdeling]],"-",Tabel4[[#This Row],[ASS_Status]])</f>
        <v>18342-3423-Inactive - Payroll Eligible</v>
      </c>
    </row>
    <row r="7198" spans="13:21" x14ac:dyDescent="0.4">
      <c r="M7198" s="35" t="s">
        <v>14523</v>
      </c>
      <c r="N7198" s="35" t="s">
        <v>54267</v>
      </c>
      <c r="O7198" s="35" t="s">
        <v>14524</v>
      </c>
      <c r="P7198" s="35" t="s">
        <v>36368</v>
      </c>
      <c r="Q7198" s="35" t="s">
        <v>29718</v>
      </c>
      <c r="R7198" s="35" t="s">
        <v>29761</v>
      </c>
      <c r="S7198" s="35" t="s">
        <v>14525</v>
      </c>
      <c r="T7198" s="36" t="s">
        <v>299</v>
      </c>
      <c r="U7198" s="39" t="str">
        <f>_xlfn.CONCAT(Tabel4[[#This Row],[Personnr.]],"-",Tabel4[[#This Row],[Afdeling]],"-",Tabel4[[#This Row],[ASS_Status]])</f>
        <v>26105-2733-Inactive - Payroll Eligible</v>
      </c>
    </row>
    <row r="7199" spans="13:21" x14ac:dyDescent="0.4">
      <c r="M7199" s="35" t="s">
        <v>14526</v>
      </c>
      <c r="N7199" s="35" t="s">
        <v>54268</v>
      </c>
      <c r="O7199" s="35" t="s">
        <v>14527</v>
      </c>
      <c r="P7199" s="35" t="s">
        <v>54269</v>
      </c>
      <c r="Q7199" s="35" t="s">
        <v>29721</v>
      </c>
      <c r="R7199" s="35" t="s">
        <v>29737</v>
      </c>
      <c r="S7199" s="35" t="s">
        <v>54270</v>
      </c>
      <c r="T7199" s="36" t="s">
        <v>125</v>
      </c>
      <c r="U7199" s="39" t="str">
        <f>_xlfn.CONCAT(Tabel4[[#This Row],[Personnr.]],"-",Tabel4[[#This Row],[Afdeling]],"-",Tabel4[[#This Row],[ASS_Status]])</f>
        <v>27680-2235-Aktiv ansættelse</v>
      </c>
    </row>
    <row r="7200" spans="13:21" x14ac:dyDescent="0.4">
      <c r="M7200" s="35" t="s">
        <v>14526</v>
      </c>
      <c r="N7200" s="35"/>
      <c r="O7200" s="35"/>
      <c r="P7200" s="35" t="s">
        <v>36369</v>
      </c>
      <c r="Q7200" s="35" t="s">
        <v>29718</v>
      </c>
      <c r="R7200" s="35" t="s">
        <v>29748</v>
      </c>
      <c r="S7200" s="35" t="s">
        <v>54270</v>
      </c>
      <c r="T7200" s="36" t="s">
        <v>125</v>
      </c>
      <c r="U7200" s="39" t="str">
        <f>_xlfn.CONCAT(Tabel4[[#This Row],[Personnr.]],"-",Tabel4[[#This Row],[Afdeling]],"-",Tabel4[[#This Row],[ASS_Status]])</f>
        <v>-2235-Inactive - Payroll Eligible</v>
      </c>
    </row>
    <row r="7201" spans="13:21" x14ac:dyDescent="0.4">
      <c r="M7201" s="35" t="s">
        <v>14528</v>
      </c>
      <c r="N7201" s="35" t="s">
        <v>54271</v>
      </c>
      <c r="O7201" s="35" t="s">
        <v>14529</v>
      </c>
      <c r="P7201" s="35" t="s">
        <v>36370</v>
      </c>
      <c r="Q7201" s="35" t="s">
        <v>29718</v>
      </c>
      <c r="R7201" s="35" t="s">
        <v>29745</v>
      </c>
      <c r="S7201" s="35" t="s">
        <v>14530</v>
      </c>
      <c r="T7201" s="36" t="s">
        <v>39</v>
      </c>
      <c r="U7201" s="39" t="str">
        <f>_xlfn.CONCAT(Tabel4[[#This Row],[Personnr.]],"-",Tabel4[[#This Row],[Afdeling]],"-",Tabel4[[#This Row],[ASS_Status]])</f>
        <v>32098-0132-Inactive - Payroll Eligible</v>
      </c>
    </row>
    <row r="7202" spans="13:21" x14ac:dyDescent="0.4">
      <c r="M7202" s="35" t="s">
        <v>14528</v>
      </c>
      <c r="N7202" s="35"/>
      <c r="O7202" s="35"/>
      <c r="P7202" s="35" t="s">
        <v>36371</v>
      </c>
      <c r="Q7202" s="35" t="s">
        <v>29718</v>
      </c>
      <c r="R7202" s="35" t="s">
        <v>29745</v>
      </c>
      <c r="S7202" s="35" t="s">
        <v>14530</v>
      </c>
      <c r="T7202" s="36" t="s">
        <v>39</v>
      </c>
      <c r="U7202" s="39" t="str">
        <f>_xlfn.CONCAT(Tabel4[[#This Row],[Personnr.]],"-",Tabel4[[#This Row],[Afdeling]],"-",Tabel4[[#This Row],[ASS_Status]])</f>
        <v>-0132-Inactive - Payroll Eligible</v>
      </c>
    </row>
    <row r="7203" spans="13:21" x14ac:dyDescent="0.4">
      <c r="M7203" s="35" t="s">
        <v>14528</v>
      </c>
      <c r="N7203" s="35" t="s">
        <v>46063</v>
      </c>
      <c r="O7203" s="35" t="s">
        <v>46063</v>
      </c>
      <c r="P7203" s="35" t="s">
        <v>36372</v>
      </c>
      <c r="Q7203" s="35" t="s">
        <v>29718</v>
      </c>
      <c r="R7203" s="35" t="s">
        <v>29745</v>
      </c>
      <c r="S7203" s="35" t="s">
        <v>14530</v>
      </c>
      <c r="T7203" s="36" t="s">
        <v>39</v>
      </c>
      <c r="U7203" s="39" t="str">
        <f>_xlfn.CONCAT(Tabel4[[#This Row],[Personnr.]],"-",Tabel4[[#This Row],[Afdeling]],"-",Tabel4[[#This Row],[ASS_Status]])</f>
        <v>-0132-Inactive - Payroll Eligible</v>
      </c>
    </row>
    <row r="7204" spans="13:21" x14ac:dyDescent="0.4">
      <c r="M7204" s="35" t="s">
        <v>14528</v>
      </c>
      <c r="N7204" s="35"/>
      <c r="O7204" s="35"/>
      <c r="P7204" s="35" t="s">
        <v>36373</v>
      </c>
      <c r="Q7204" s="35" t="s">
        <v>29718</v>
      </c>
      <c r="R7204" s="35" t="s">
        <v>29745</v>
      </c>
      <c r="S7204" s="35" t="s">
        <v>14530</v>
      </c>
      <c r="T7204" s="36" t="s">
        <v>726</v>
      </c>
      <c r="U7204" s="39" t="str">
        <f>_xlfn.CONCAT(Tabel4[[#This Row],[Personnr.]],"-",Tabel4[[#This Row],[Afdeling]],"-",Tabel4[[#This Row],[ASS_Status]])</f>
        <v>-6271-Inactive - Payroll Eligible</v>
      </c>
    </row>
    <row r="7205" spans="13:21" x14ac:dyDescent="0.4">
      <c r="M7205" s="35" t="s">
        <v>14528</v>
      </c>
      <c r="N7205" s="35"/>
      <c r="O7205" s="35"/>
      <c r="P7205" s="35" t="s">
        <v>36374</v>
      </c>
      <c r="Q7205" s="35" t="s">
        <v>29718</v>
      </c>
      <c r="R7205" s="35" t="s">
        <v>30146</v>
      </c>
      <c r="S7205" s="35" t="s">
        <v>14530</v>
      </c>
      <c r="T7205" s="36" t="s">
        <v>726</v>
      </c>
      <c r="U7205" s="39" t="str">
        <f>_xlfn.CONCAT(Tabel4[[#This Row],[Personnr.]],"-",Tabel4[[#This Row],[Afdeling]],"-",Tabel4[[#This Row],[ASS_Status]])</f>
        <v>-6271-Inactive - Payroll Eligible</v>
      </c>
    </row>
    <row r="7206" spans="13:21" ht="45" x14ac:dyDescent="0.4">
      <c r="M7206" s="35" t="s">
        <v>44971</v>
      </c>
      <c r="N7206" s="35" t="s">
        <v>54272</v>
      </c>
      <c r="O7206" s="35" t="s">
        <v>36375</v>
      </c>
      <c r="P7206" s="35" t="s">
        <v>36376</v>
      </c>
      <c r="Q7206" s="35" t="s">
        <v>29721</v>
      </c>
      <c r="R7206" s="35" t="s">
        <v>29748</v>
      </c>
      <c r="S7206" s="35" t="s">
        <v>36377</v>
      </c>
      <c r="T7206" s="36" t="s">
        <v>378</v>
      </c>
      <c r="U7206" s="39" t="str">
        <f>_xlfn.CONCAT(Tabel4[[#This Row],[Personnr.]],"-",Tabel4[[#This Row],[Afdeling]],"-",Tabel4[[#This Row],[ASS_Status]])</f>
        <v>35190-2900-Aktiv ansættelse</v>
      </c>
    </row>
    <row r="7207" spans="13:21" x14ac:dyDescent="0.4">
      <c r="M7207" s="35" t="s">
        <v>36378</v>
      </c>
      <c r="N7207" s="35" t="s">
        <v>54273</v>
      </c>
      <c r="O7207" s="35" t="s">
        <v>36379</v>
      </c>
      <c r="P7207" s="35" t="s">
        <v>36380</v>
      </c>
      <c r="Q7207" s="35" t="s">
        <v>29718</v>
      </c>
      <c r="R7207" s="35" t="s">
        <v>29745</v>
      </c>
      <c r="S7207" s="35" t="s">
        <v>36381</v>
      </c>
      <c r="T7207" s="36" t="s">
        <v>85</v>
      </c>
      <c r="U7207" s="39" t="str">
        <f>_xlfn.CONCAT(Tabel4[[#This Row],[Personnr.]],"-",Tabel4[[#This Row],[Afdeling]],"-",Tabel4[[#This Row],[ASS_Status]])</f>
        <v>35042-1118-Inactive - Payroll Eligible</v>
      </c>
    </row>
    <row r="7208" spans="13:21" x14ac:dyDescent="0.4">
      <c r="M7208" s="35" t="s">
        <v>14531</v>
      </c>
      <c r="N7208" s="35" t="s">
        <v>54274</v>
      </c>
      <c r="O7208" s="35" t="s">
        <v>14532</v>
      </c>
      <c r="P7208" s="35" t="s">
        <v>36382</v>
      </c>
      <c r="Q7208" s="35" t="s">
        <v>29721</v>
      </c>
      <c r="R7208" s="35" t="s">
        <v>29754</v>
      </c>
      <c r="S7208" s="35" t="s">
        <v>14533</v>
      </c>
      <c r="T7208" s="36" t="s">
        <v>818</v>
      </c>
      <c r="U7208" s="39" t="str">
        <f>_xlfn.CONCAT(Tabel4[[#This Row],[Personnr.]],"-",Tabel4[[#This Row],[Afdeling]],"-",Tabel4[[#This Row],[ASS_Status]])</f>
        <v>33973-8340-Aktiv ansættelse</v>
      </c>
    </row>
    <row r="7209" spans="13:21" x14ac:dyDescent="0.4">
      <c r="M7209" s="35" t="s">
        <v>54275</v>
      </c>
      <c r="N7209" s="35" t="s">
        <v>54276</v>
      </c>
      <c r="O7209" s="35" t="s">
        <v>54277</v>
      </c>
      <c r="P7209" s="35" t="s">
        <v>54278</v>
      </c>
      <c r="Q7209" s="35" t="s">
        <v>29718</v>
      </c>
      <c r="R7209" s="35" t="s">
        <v>29754</v>
      </c>
      <c r="S7209" s="35" t="s">
        <v>54279</v>
      </c>
      <c r="T7209" s="36" t="s">
        <v>417</v>
      </c>
      <c r="U7209" s="39" t="str">
        <f>_xlfn.CONCAT(Tabel4[[#This Row],[Personnr.]],"-",Tabel4[[#This Row],[Afdeling]],"-",Tabel4[[#This Row],[ASS_Status]])</f>
        <v>36509-3030-Inactive - Payroll Eligible</v>
      </c>
    </row>
    <row r="7210" spans="13:21" x14ac:dyDescent="0.4">
      <c r="M7210" s="35" t="s">
        <v>14534</v>
      </c>
      <c r="N7210" s="35" t="s">
        <v>54280</v>
      </c>
      <c r="O7210" s="35" t="s">
        <v>14535</v>
      </c>
      <c r="P7210" s="35" t="s">
        <v>36383</v>
      </c>
      <c r="Q7210" s="35" t="s">
        <v>29718</v>
      </c>
      <c r="R7210" s="35" t="s">
        <v>29745</v>
      </c>
      <c r="S7210" s="35" t="s">
        <v>14536</v>
      </c>
      <c r="T7210" s="36" t="s">
        <v>348</v>
      </c>
      <c r="U7210" s="39" t="str">
        <f>_xlfn.CONCAT(Tabel4[[#This Row],[Personnr.]],"-",Tabel4[[#This Row],[Afdeling]],"-",Tabel4[[#This Row],[ASS_Status]])</f>
        <v>33431-2800-Inactive - Payroll Eligible</v>
      </c>
    </row>
    <row r="7211" spans="13:21" x14ac:dyDescent="0.4">
      <c r="M7211" s="35" t="s">
        <v>14534</v>
      </c>
      <c r="N7211" s="35"/>
      <c r="O7211" s="35"/>
      <c r="P7211" s="35" t="s">
        <v>36384</v>
      </c>
      <c r="Q7211" s="35" t="s">
        <v>29718</v>
      </c>
      <c r="R7211" s="35" t="s">
        <v>29745</v>
      </c>
      <c r="S7211" s="35" t="s">
        <v>14536</v>
      </c>
      <c r="T7211" s="36" t="s">
        <v>350</v>
      </c>
      <c r="U7211" s="39" t="str">
        <f>_xlfn.CONCAT(Tabel4[[#This Row],[Personnr.]],"-",Tabel4[[#This Row],[Afdeling]],"-",Tabel4[[#This Row],[ASS_Status]])</f>
        <v>-2810-Inactive - Payroll Eligible</v>
      </c>
    </row>
    <row r="7212" spans="13:21" x14ac:dyDescent="0.4">
      <c r="M7212" s="35" t="s">
        <v>14537</v>
      </c>
      <c r="N7212" s="35" t="s">
        <v>54281</v>
      </c>
      <c r="O7212" s="35" t="s">
        <v>14538</v>
      </c>
      <c r="P7212" s="35" t="s">
        <v>36385</v>
      </c>
      <c r="Q7212" s="35" t="s">
        <v>29721</v>
      </c>
      <c r="R7212" s="35" t="s">
        <v>29844</v>
      </c>
      <c r="S7212" s="35" t="s">
        <v>14539</v>
      </c>
      <c r="T7212" s="36" t="s">
        <v>114</v>
      </c>
      <c r="U7212" s="39" t="str">
        <f>_xlfn.CONCAT(Tabel4[[#This Row],[Personnr.]],"-",Tabel4[[#This Row],[Afdeling]],"-",Tabel4[[#This Row],[ASS_Status]])</f>
        <v>13402-2201-Aktiv ansættelse</v>
      </c>
    </row>
    <row r="7213" spans="13:21" ht="33.75" x14ac:dyDescent="0.4">
      <c r="M7213" s="35" t="s">
        <v>14540</v>
      </c>
      <c r="N7213" s="35" t="s">
        <v>54282</v>
      </c>
      <c r="O7213" s="35" t="s">
        <v>14541</v>
      </c>
      <c r="P7213" s="35" t="s">
        <v>36386</v>
      </c>
      <c r="Q7213" s="35" t="s">
        <v>29718</v>
      </c>
      <c r="R7213" s="35" t="s">
        <v>29731</v>
      </c>
      <c r="S7213" s="35" t="s">
        <v>14542</v>
      </c>
      <c r="T7213" s="36" t="s">
        <v>806</v>
      </c>
      <c r="U7213" s="39" t="str">
        <f>_xlfn.CONCAT(Tabel4[[#This Row],[Personnr.]],"-",Tabel4[[#This Row],[Afdeling]],"-",Tabel4[[#This Row],[ASS_Status]])</f>
        <v>15282-8281-Inactive - Payroll Eligible</v>
      </c>
    </row>
    <row r="7214" spans="13:21" x14ac:dyDescent="0.4">
      <c r="M7214" s="35" t="s">
        <v>14543</v>
      </c>
      <c r="N7214" s="35" t="s">
        <v>54283</v>
      </c>
      <c r="O7214" s="35" t="s">
        <v>14544</v>
      </c>
      <c r="P7214" s="35" t="s">
        <v>36387</v>
      </c>
      <c r="Q7214" s="35" t="s">
        <v>29718</v>
      </c>
      <c r="R7214" s="35" t="s">
        <v>36388</v>
      </c>
      <c r="S7214" s="35" t="s">
        <v>14545</v>
      </c>
      <c r="T7214" s="36" t="s">
        <v>179</v>
      </c>
      <c r="U7214" s="39" t="str">
        <f>_xlfn.CONCAT(Tabel4[[#This Row],[Personnr.]],"-",Tabel4[[#This Row],[Afdeling]],"-",Tabel4[[#This Row],[ASS_Status]])</f>
        <v>6795-2367-Inactive - Payroll Eligible</v>
      </c>
    </row>
    <row r="7215" spans="13:21" x14ac:dyDescent="0.4">
      <c r="M7215" s="35" t="s">
        <v>14546</v>
      </c>
      <c r="N7215" s="35" t="s">
        <v>54284</v>
      </c>
      <c r="O7215" s="35" t="s">
        <v>14547</v>
      </c>
      <c r="P7215" s="35" t="s">
        <v>36389</v>
      </c>
      <c r="Q7215" s="35" t="s">
        <v>29721</v>
      </c>
      <c r="R7215" s="35" t="s">
        <v>29879</v>
      </c>
      <c r="S7215" s="35" t="s">
        <v>14548</v>
      </c>
      <c r="T7215" s="36" t="s">
        <v>629</v>
      </c>
      <c r="U7215" s="39" t="str">
        <f>_xlfn.CONCAT(Tabel4[[#This Row],[Personnr.]],"-",Tabel4[[#This Row],[Afdeling]],"-",Tabel4[[#This Row],[ASS_Status]])</f>
        <v>17046-4691-Aktiv ansættelse</v>
      </c>
    </row>
    <row r="7216" spans="13:21" x14ac:dyDescent="0.4">
      <c r="M7216" s="35" t="s">
        <v>14549</v>
      </c>
      <c r="N7216" s="35" t="s">
        <v>54285</v>
      </c>
      <c r="O7216" s="35" t="s">
        <v>14550</v>
      </c>
      <c r="P7216" s="35" t="s">
        <v>36390</v>
      </c>
      <c r="Q7216" s="35" t="s">
        <v>29721</v>
      </c>
      <c r="R7216" s="35" t="s">
        <v>29791</v>
      </c>
      <c r="S7216" s="35" t="s">
        <v>14551</v>
      </c>
      <c r="T7216" s="36" t="s">
        <v>839</v>
      </c>
      <c r="U7216" s="39" t="str">
        <f>_xlfn.CONCAT(Tabel4[[#This Row],[Personnr.]],"-",Tabel4[[#This Row],[Afdeling]],"-",Tabel4[[#This Row],[ASS_Status]])</f>
        <v>15009-8534-Aktiv ansættelse</v>
      </c>
    </row>
    <row r="7217" spans="13:21" x14ac:dyDescent="0.4">
      <c r="M7217" s="35" t="s">
        <v>14552</v>
      </c>
      <c r="N7217" s="35" t="s">
        <v>54286</v>
      </c>
      <c r="O7217" s="35" t="s">
        <v>14553</v>
      </c>
      <c r="P7217" s="35" t="s">
        <v>36391</v>
      </c>
      <c r="Q7217" s="35" t="s">
        <v>29721</v>
      </c>
      <c r="R7217" s="35" t="s">
        <v>29726</v>
      </c>
      <c r="S7217" s="35" t="s">
        <v>14554</v>
      </c>
      <c r="T7217" s="36" t="s">
        <v>614</v>
      </c>
      <c r="U7217" s="39" t="str">
        <f>_xlfn.CONCAT(Tabel4[[#This Row],[Personnr.]],"-",Tabel4[[#This Row],[Afdeling]],"-",Tabel4[[#This Row],[ASS_Status]])</f>
        <v>30417-4610-Aktiv ansættelse</v>
      </c>
    </row>
    <row r="7218" spans="13:21" x14ac:dyDescent="0.4">
      <c r="M7218" s="35" t="s">
        <v>14555</v>
      </c>
      <c r="N7218" s="35" t="s">
        <v>54287</v>
      </c>
      <c r="O7218" s="35" t="s">
        <v>14556</v>
      </c>
      <c r="P7218" s="35" t="s">
        <v>36392</v>
      </c>
      <c r="Q7218" s="35" t="s">
        <v>29721</v>
      </c>
      <c r="R7218" s="35" t="s">
        <v>29908</v>
      </c>
      <c r="S7218" s="35" t="s">
        <v>14557</v>
      </c>
      <c r="T7218" s="36" t="s">
        <v>852</v>
      </c>
      <c r="U7218" s="39" t="str">
        <f>_xlfn.CONCAT(Tabel4[[#This Row],[Personnr.]],"-",Tabel4[[#This Row],[Afdeling]],"-",Tabel4[[#This Row],[ASS_Status]])</f>
        <v>31407-8610-Aktiv ansættelse</v>
      </c>
    </row>
    <row r="7219" spans="13:21" x14ac:dyDescent="0.4">
      <c r="M7219" s="35" t="s">
        <v>14558</v>
      </c>
      <c r="N7219" s="35" t="s">
        <v>54288</v>
      </c>
      <c r="O7219" s="35" t="s">
        <v>14559</v>
      </c>
      <c r="P7219" s="35" t="s">
        <v>36393</v>
      </c>
      <c r="Q7219" s="35" t="s">
        <v>29721</v>
      </c>
      <c r="R7219" s="35" t="s">
        <v>29791</v>
      </c>
      <c r="S7219" s="35" t="s">
        <v>14560</v>
      </c>
      <c r="T7219" s="36" t="s">
        <v>886</v>
      </c>
      <c r="U7219" s="39" t="str">
        <f>_xlfn.CONCAT(Tabel4[[#This Row],[Personnr.]],"-",Tabel4[[#This Row],[Afdeling]],"-",Tabel4[[#This Row],[ASS_Status]])</f>
        <v>24795-8800-Aktiv ansættelse</v>
      </c>
    </row>
    <row r="7220" spans="13:21" x14ac:dyDescent="0.4">
      <c r="M7220" s="35" t="s">
        <v>14561</v>
      </c>
      <c r="N7220" s="35" t="s">
        <v>54289</v>
      </c>
      <c r="O7220" s="35" t="s">
        <v>14562</v>
      </c>
      <c r="P7220" s="35" t="s">
        <v>36394</v>
      </c>
      <c r="Q7220" s="35" t="s">
        <v>29721</v>
      </c>
      <c r="R7220" s="35" t="s">
        <v>29719</v>
      </c>
      <c r="S7220" s="35" t="s">
        <v>14563</v>
      </c>
      <c r="T7220" s="36" t="s">
        <v>584</v>
      </c>
      <c r="U7220" s="39" t="str">
        <f>_xlfn.CONCAT(Tabel4[[#This Row],[Personnr.]],"-",Tabel4[[#This Row],[Afdeling]],"-",Tabel4[[#This Row],[ASS_Status]])</f>
        <v>2172-4185-Aktiv ansættelse</v>
      </c>
    </row>
    <row r="7221" spans="13:21" x14ac:dyDescent="0.4">
      <c r="M7221" s="35" t="s">
        <v>14564</v>
      </c>
      <c r="N7221" s="35" t="s">
        <v>54290</v>
      </c>
      <c r="O7221" s="35" t="s">
        <v>14565</v>
      </c>
      <c r="P7221" s="35" t="s">
        <v>36395</v>
      </c>
      <c r="Q7221" s="35" t="s">
        <v>29721</v>
      </c>
      <c r="R7221" s="35" t="s">
        <v>30146</v>
      </c>
      <c r="S7221" s="35" t="s">
        <v>14566</v>
      </c>
      <c r="T7221" s="36" t="s">
        <v>886</v>
      </c>
      <c r="U7221" s="39" t="str">
        <f>_xlfn.CONCAT(Tabel4[[#This Row],[Personnr.]],"-",Tabel4[[#This Row],[Afdeling]],"-",Tabel4[[#This Row],[ASS_Status]])</f>
        <v>3643-8800-Aktiv ansættelse</v>
      </c>
    </row>
    <row r="7222" spans="13:21" x14ac:dyDescent="0.4">
      <c r="M7222" s="35" t="s">
        <v>14567</v>
      </c>
      <c r="N7222" s="35" t="s">
        <v>54291</v>
      </c>
      <c r="O7222" s="35" t="s">
        <v>14568</v>
      </c>
      <c r="P7222" s="35" t="s">
        <v>36396</v>
      </c>
      <c r="Q7222" s="35" t="s">
        <v>29721</v>
      </c>
      <c r="R7222" s="35" t="s">
        <v>29780</v>
      </c>
      <c r="S7222" s="35" t="s">
        <v>14569</v>
      </c>
      <c r="T7222" s="36" t="s">
        <v>44</v>
      </c>
      <c r="U7222" s="39" t="str">
        <f>_xlfn.CONCAT(Tabel4[[#This Row],[Personnr.]],"-",Tabel4[[#This Row],[Afdeling]],"-",Tabel4[[#This Row],[ASS_Status]])</f>
        <v>648-1000-Aktiv ansættelse</v>
      </c>
    </row>
    <row r="7223" spans="13:21" x14ac:dyDescent="0.4">
      <c r="M7223" s="35" t="s">
        <v>28235</v>
      </c>
      <c r="N7223" s="35" t="s">
        <v>54292</v>
      </c>
      <c r="O7223" s="35" t="s">
        <v>28236</v>
      </c>
      <c r="P7223" s="35" t="s">
        <v>36397</v>
      </c>
      <c r="Q7223" s="35" t="s">
        <v>29721</v>
      </c>
      <c r="R7223" s="35" t="s">
        <v>30769</v>
      </c>
      <c r="S7223" s="35" t="s">
        <v>28237</v>
      </c>
      <c r="T7223" s="36" t="s">
        <v>76</v>
      </c>
      <c r="U7223" s="39" t="str">
        <f>_xlfn.CONCAT(Tabel4[[#This Row],[Personnr.]],"-",Tabel4[[#This Row],[Afdeling]],"-",Tabel4[[#This Row],[ASS_Status]])</f>
        <v>34285-1100-Aktiv ansættelse</v>
      </c>
    </row>
    <row r="7224" spans="13:21" x14ac:dyDescent="0.4">
      <c r="M7224" s="35" t="s">
        <v>14570</v>
      </c>
      <c r="N7224" s="35" t="s">
        <v>54293</v>
      </c>
      <c r="O7224" s="35" t="s">
        <v>14571</v>
      </c>
      <c r="P7224" s="35" t="s">
        <v>36398</v>
      </c>
      <c r="Q7224" s="35" t="s">
        <v>29718</v>
      </c>
      <c r="R7224" s="35" t="s">
        <v>29737</v>
      </c>
      <c r="S7224" s="35" t="s">
        <v>14572</v>
      </c>
      <c r="T7224" s="36" t="s">
        <v>135</v>
      </c>
      <c r="U7224" s="39" t="str">
        <f>_xlfn.CONCAT(Tabel4[[#This Row],[Personnr.]],"-",Tabel4[[#This Row],[Afdeling]],"-",Tabel4[[#This Row],[ASS_Status]])</f>
        <v>18281-2250-Inactive - Payroll Eligible</v>
      </c>
    </row>
    <row r="7225" spans="13:21" x14ac:dyDescent="0.4">
      <c r="M7225" s="35" t="s">
        <v>14573</v>
      </c>
      <c r="N7225" s="35" t="s">
        <v>54294</v>
      </c>
      <c r="O7225" s="35" t="s">
        <v>14574</v>
      </c>
      <c r="P7225" s="35" t="s">
        <v>36399</v>
      </c>
      <c r="Q7225" s="35" t="s">
        <v>30042</v>
      </c>
      <c r="R7225" s="35" t="s">
        <v>29726</v>
      </c>
      <c r="S7225" s="35" t="s">
        <v>14575</v>
      </c>
      <c r="T7225" s="36" t="s">
        <v>611</v>
      </c>
      <c r="U7225" s="39" t="str">
        <f>_xlfn.CONCAT(Tabel4[[#This Row],[Personnr.]],"-",Tabel4[[#This Row],[Afdeling]],"-",Tabel4[[#This Row],[ASS_Status]])</f>
        <v>15883-4291-Orlov uden løn u. lønanc.</v>
      </c>
    </row>
    <row r="7226" spans="13:21" ht="33.75" x14ac:dyDescent="0.4">
      <c r="M7226" s="35" t="s">
        <v>14576</v>
      </c>
      <c r="N7226" s="35" t="s">
        <v>54295</v>
      </c>
      <c r="O7226" s="35" t="s">
        <v>14577</v>
      </c>
      <c r="P7226" s="35" t="s">
        <v>36400</v>
      </c>
      <c r="Q7226" s="35" t="s">
        <v>29721</v>
      </c>
      <c r="R7226" s="35" t="s">
        <v>29719</v>
      </c>
      <c r="S7226" s="35" t="s">
        <v>14578</v>
      </c>
      <c r="T7226" s="36" t="s">
        <v>29706</v>
      </c>
      <c r="U7226" s="39" t="str">
        <f>_xlfn.CONCAT(Tabel4[[#This Row],[Personnr.]],"-",Tabel4[[#This Row],[Afdeling]],"-",Tabel4[[#This Row],[ASS_Status]])</f>
        <v>15742-2295-Aktiv ansættelse</v>
      </c>
    </row>
    <row r="7227" spans="13:21" x14ac:dyDescent="0.4">
      <c r="M7227" s="35" t="s">
        <v>14579</v>
      </c>
      <c r="N7227" s="35" t="s">
        <v>54296</v>
      </c>
      <c r="O7227" s="35" t="s">
        <v>14580</v>
      </c>
      <c r="P7227" s="35" t="s">
        <v>36401</v>
      </c>
      <c r="Q7227" s="35" t="s">
        <v>29721</v>
      </c>
      <c r="R7227" s="35" t="s">
        <v>29956</v>
      </c>
      <c r="S7227" s="35" t="s">
        <v>14581</v>
      </c>
      <c r="T7227" s="36" t="s">
        <v>159</v>
      </c>
      <c r="U7227" s="39" t="str">
        <f>_xlfn.CONCAT(Tabel4[[#This Row],[Personnr.]],"-",Tabel4[[#This Row],[Afdeling]],"-",Tabel4[[#This Row],[ASS_Status]])</f>
        <v>22915-2303-Aktiv ansættelse</v>
      </c>
    </row>
    <row r="7228" spans="13:21" x14ac:dyDescent="0.4">
      <c r="M7228" s="35" t="s">
        <v>14582</v>
      </c>
      <c r="N7228" s="35" t="s">
        <v>54297</v>
      </c>
      <c r="O7228" s="35" t="s">
        <v>14583</v>
      </c>
      <c r="P7228" s="35" t="s">
        <v>36402</v>
      </c>
      <c r="Q7228" s="35" t="s">
        <v>29718</v>
      </c>
      <c r="R7228" s="35" t="s">
        <v>29737</v>
      </c>
      <c r="S7228" s="35" t="s">
        <v>14584</v>
      </c>
      <c r="T7228" s="36" t="s">
        <v>486</v>
      </c>
      <c r="U7228" s="39" t="str">
        <f>_xlfn.CONCAT(Tabel4[[#This Row],[Personnr.]],"-",Tabel4[[#This Row],[Afdeling]],"-",Tabel4[[#This Row],[ASS_Status]])</f>
        <v>23117-3320-Inactive - Payroll Eligible</v>
      </c>
    </row>
    <row r="7229" spans="13:21" x14ac:dyDescent="0.4">
      <c r="M7229" s="35" t="s">
        <v>14582</v>
      </c>
      <c r="N7229" s="35"/>
      <c r="O7229" s="35"/>
      <c r="P7229" s="35" t="s">
        <v>36403</v>
      </c>
      <c r="Q7229" s="35" t="s">
        <v>29718</v>
      </c>
      <c r="R7229" s="35" t="s">
        <v>29797</v>
      </c>
      <c r="S7229" s="35" t="s">
        <v>14584</v>
      </c>
      <c r="T7229" s="36" t="s">
        <v>51</v>
      </c>
      <c r="U7229" s="39" t="str">
        <f>_xlfn.CONCAT(Tabel4[[#This Row],[Personnr.]],"-",Tabel4[[#This Row],[Afdeling]],"-",Tabel4[[#This Row],[ASS_Status]])</f>
        <v>-1030-Inactive - Payroll Eligible</v>
      </c>
    </row>
    <row r="7230" spans="13:21" x14ac:dyDescent="0.4">
      <c r="M7230" s="35" t="s">
        <v>14585</v>
      </c>
      <c r="N7230" s="35" t="s">
        <v>54298</v>
      </c>
      <c r="O7230" s="35" t="s">
        <v>14586</v>
      </c>
      <c r="P7230" s="35" t="s">
        <v>36404</v>
      </c>
      <c r="Q7230" s="35" t="s">
        <v>29721</v>
      </c>
      <c r="R7230" s="35" t="s">
        <v>29737</v>
      </c>
      <c r="S7230" s="35" t="s">
        <v>14587</v>
      </c>
      <c r="T7230" s="36" t="s">
        <v>46009</v>
      </c>
      <c r="U7230" s="39" t="str">
        <f>_xlfn.CONCAT(Tabel4[[#This Row],[Personnr.]],"-",Tabel4[[#This Row],[Afdeling]],"-",Tabel4[[#This Row],[ASS_Status]])</f>
        <v>29628-2923-Aktiv ansættelse</v>
      </c>
    </row>
    <row r="7231" spans="13:21" x14ac:dyDescent="0.4">
      <c r="M7231" s="35" t="s">
        <v>14588</v>
      </c>
      <c r="N7231" s="35" t="s">
        <v>54299</v>
      </c>
      <c r="O7231" s="35" t="s">
        <v>14589</v>
      </c>
      <c r="P7231" s="35" t="s">
        <v>36405</v>
      </c>
      <c r="Q7231" s="35" t="s">
        <v>29718</v>
      </c>
      <c r="R7231" s="35" t="s">
        <v>29748</v>
      </c>
      <c r="S7231" s="35" t="s">
        <v>14590</v>
      </c>
      <c r="T7231" s="36" t="s">
        <v>456</v>
      </c>
      <c r="U7231" s="39" t="str">
        <f>_xlfn.CONCAT(Tabel4[[#This Row],[Personnr.]],"-",Tabel4[[#This Row],[Afdeling]],"-",Tabel4[[#This Row],[ASS_Status]])</f>
        <v>26292-3140-Inactive - Payroll Eligible</v>
      </c>
    </row>
    <row r="7232" spans="13:21" x14ac:dyDescent="0.4">
      <c r="M7232" s="35" t="s">
        <v>14591</v>
      </c>
      <c r="N7232" s="35" t="s">
        <v>54300</v>
      </c>
      <c r="O7232" s="35" t="s">
        <v>14592</v>
      </c>
      <c r="P7232" s="35" t="s">
        <v>36406</v>
      </c>
      <c r="Q7232" s="35" t="s">
        <v>29718</v>
      </c>
      <c r="R7232" s="35" t="s">
        <v>29737</v>
      </c>
      <c r="S7232" s="35" t="s">
        <v>14593</v>
      </c>
      <c r="T7232" s="36" t="s">
        <v>391</v>
      </c>
      <c r="U7232" s="39" t="str">
        <f>_xlfn.CONCAT(Tabel4[[#This Row],[Personnr.]],"-",Tabel4[[#This Row],[Afdeling]],"-",Tabel4[[#This Row],[ASS_Status]])</f>
        <v>29462-2980-Inactive - Payroll Eligible</v>
      </c>
    </row>
    <row r="7233" spans="13:21" x14ac:dyDescent="0.4">
      <c r="M7233" s="35" t="s">
        <v>14594</v>
      </c>
      <c r="N7233" s="35" t="s">
        <v>54301</v>
      </c>
      <c r="O7233" s="35" t="s">
        <v>14595</v>
      </c>
      <c r="P7233" s="35" t="s">
        <v>36407</v>
      </c>
      <c r="Q7233" s="35" t="s">
        <v>29718</v>
      </c>
      <c r="R7233" s="35" t="s">
        <v>29748</v>
      </c>
      <c r="S7233" s="35" t="s">
        <v>43456</v>
      </c>
      <c r="T7233" s="36" t="s">
        <v>472</v>
      </c>
      <c r="U7233" s="39" t="str">
        <f>_xlfn.CONCAT(Tabel4[[#This Row],[Personnr.]],"-",Tabel4[[#This Row],[Afdeling]],"-",Tabel4[[#This Row],[ASS_Status]])</f>
        <v>25481-3195-Inactive - Payroll Eligible</v>
      </c>
    </row>
    <row r="7234" spans="13:21" x14ac:dyDescent="0.4">
      <c r="M7234" s="35" t="s">
        <v>14594</v>
      </c>
      <c r="N7234" s="35"/>
      <c r="O7234" s="35"/>
      <c r="P7234" s="35" t="s">
        <v>36408</v>
      </c>
      <c r="Q7234" s="35" t="s">
        <v>29721</v>
      </c>
      <c r="R7234" s="35" t="s">
        <v>29737</v>
      </c>
      <c r="S7234" s="35" t="s">
        <v>43456</v>
      </c>
      <c r="T7234" s="36" t="s">
        <v>472</v>
      </c>
      <c r="U7234" s="39" t="str">
        <f>_xlfn.CONCAT(Tabel4[[#This Row],[Personnr.]],"-",Tabel4[[#This Row],[Afdeling]],"-",Tabel4[[#This Row],[ASS_Status]])</f>
        <v>-3195-Aktiv ansættelse</v>
      </c>
    </row>
    <row r="7235" spans="13:21" x14ac:dyDescent="0.4">
      <c r="M7235" s="35" t="s">
        <v>14596</v>
      </c>
      <c r="N7235" s="35" t="s">
        <v>54302</v>
      </c>
      <c r="O7235" s="35" t="s">
        <v>14597</v>
      </c>
      <c r="P7235" s="35" t="s">
        <v>36409</v>
      </c>
      <c r="Q7235" s="35" t="s">
        <v>29718</v>
      </c>
      <c r="R7235" s="35" t="s">
        <v>29761</v>
      </c>
      <c r="S7235" s="35" t="s">
        <v>14598</v>
      </c>
      <c r="T7235" s="36" t="s">
        <v>655</v>
      </c>
      <c r="U7235" s="39" t="str">
        <f>_xlfn.CONCAT(Tabel4[[#This Row],[Personnr.]],"-",Tabel4[[#This Row],[Afdeling]],"-",Tabel4[[#This Row],[ASS_Status]])</f>
        <v>27126-4815-Inactive - Payroll Eligible</v>
      </c>
    </row>
    <row r="7236" spans="13:21" x14ac:dyDescent="0.4">
      <c r="M7236" s="35" t="s">
        <v>14599</v>
      </c>
      <c r="N7236" s="35" t="s">
        <v>54303</v>
      </c>
      <c r="O7236" s="35" t="s">
        <v>14600</v>
      </c>
      <c r="P7236" s="35" t="s">
        <v>36410</v>
      </c>
      <c r="Q7236" s="35" t="s">
        <v>29718</v>
      </c>
      <c r="R7236" s="35" t="s">
        <v>29786</v>
      </c>
      <c r="S7236" s="35" t="s">
        <v>14601</v>
      </c>
      <c r="T7236" s="36" t="s">
        <v>341</v>
      </c>
      <c r="U7236" s="39" t="str">
        <f>_xlfn.CONCAT(Tabel4[[#This Row],[Personnr.]],"-",Tabel4[[#This Row],[Afdeling]],"-",Tabel4[[#This Row],[ASS_Status]])</f>
        <v>30659-2793-Inactive - Payroll Eligible</v>
      </c>
    </row>
    <row r="7237" spans="13:21" x14ac:dyDescent="0.4">
      <c r="M7237" s="35" t="s">
        <v>14602</v>
      </c>
      <c r="N7237" s="35" t="s">
        <v>54304</v>
      </c>
      <c r="O7237" s="35" t="s">
        <v>14603</v>
      </c>
      <c r="P7237" s="35" t="s">
        <v>36411</v>
      </c>
      <c r="Q7237" s="35" t="s">
        <v>29718</v>
      </c>
      <c r="R7237" s="35" t="s">
        <v>29737</v>
      </c>
      <c r="S7237" s="35" t="s">
        <v>14604</v>
      </c>
      <c r="T7237" s="36" t="s">
        <v>65</v>
      </c>
      <c r="U7237" s="39" t="str">
        <f>_xlfn.CONCAT(Tabel4[[#This Row],[Personnr.]],"-",Tabel4[[#This Row],[Afdeling]],"-",Tabel4[[#This Row],[ASS_Status]])</f>
        <v>18401-1053-Inactive - Payroll Eligible</v>
      </c>
    </row>
    <row r="7238" spans="13:21" x14ac:dyDescent="0.4">
      <c r="M7238" s="35" t="s">
        <v>14605</v>
      </c>
      <c r="N7238" s="35" t="s">
        <v>54305</v>
      </c>
      <c r="O7238" s="35" t="s">
        <v>14606</v>
      </c>
      <c r="P7238" s="35" t="s">
        <v>36412</v>
      </c>
      <c r="Q7238" s="35" t="s">
        <v>29721</v>
      </c>
      <c r="R7238" s="35" t="s">
        <v>29737</v>
      </c>
      <c r="S7238" s="35" t="s">
        <v>14607</v>
      </c>
      <c r="T7238" s="36" t="s">
        <v>299</v>
      </c>
      <c r="U7238" s="39" t="str">
        <f>_xlfn.CONCAT(Tabel4[[#This Row],[Personnr.]],"-",Tabel4[[#This Row],[Afdeling]],"-",Tabel4[[#This Row],[ASS_Status]])</f>
        <v>19779-2733-Aktiv ansættelse</v>
      </c>
    </row>
    <row r="7239" spans="13:21" x14ac:dyDescent="0.4">
      <c r="M7239" s="35" t="s">
        <v>14608</v>
      </c>
      <c r="N7239" s="35" t="s">
        <v>54306</v>
      </c>
      <c r="O7239" s="35" t="s">
        <v>14609</v>
      </c>
      <c r="P7239" s="35" t="s">
        <v>36413</v>
      </c>
      <c r="Q7239" s="35" t="s">
        <v>29721</v>
      </c>
      <c r="R7239" s="35" t="s">
        <v>29802</v>
      </c>
      <c r="S7239" s="35" t="s">
        <v>14610</v>
      </c>
      <c r="T7239" s="36" t="s">
        <v>160</v>
      </c>
      <c r="U7239" s="39" t="str">
        <f>_xlfn.CONCAT(Tabel4[[#This Row],[Personnr.]],"-",Tabel4[[#This Row],[Afdeling]],"-",Tabel4[[#This Row],[ASS_Status]])</f>
        <v>32092-2304-Aktiv ansættelse</v>
      </c>
    </row>
    <row r="7240" spans="13:21" x14ac:dyDescent="0.4">
      <c r="M7240" s="35" t="s">
        <v>28240</v>
      </c>
      <c r="N7240" s="35" t="s">
        <v>54307</v>
      </c>
      <c r="O7240" s="35" t="s">
        <v>28241</v>
      </c>
      <c r="P7240" s="35" t="s">
        <v>36414</v>
      </c>
      <c r="Q7240" s="35" t="s">
        <v>29721</v>
      </c>
      <c r="R7240" s="35" t="s">
        <v>29737</v>
      </c>
      <c r="S7240" s="35" t="s">
        <v>28242</v>
      </c>
      <c r="T7240" s="36" t="s">
        <v>245</v>
      </c>
      <c r="U7240" s="39" t="str">
        <f>_xlfn.CONCAT(Tabel4[[#This Row],[Personnr.]],"-",Tabel4[[#This Row],[Afdeling]],"-",Tabel4[[#This Row],[ASS_Status]])</f>
        <v>34779-2516-Aktiv ansættelse</v>
      </c>
    </row>
    <row r="7241" spans="13:21" x14ac:dyDescent="0.4">
      <c r="M7241" s="35" t="s">
        <v>14611</v>
      </c>
      <c r="N7241" s="35" t="s">
        <v>54308</v>
      </c>
      <c r="O7241" s="35" t="s">
        <v>14612</v>
      </c>
      <c r="P7241" s="35" t="s">
        <v>36415</v>
      </c>
      <c r="Q7241" s="35" t="s">
        <v>29721</v>
      </c>
      <c r="R7241" s="35" t="s">
        <v>42541</v>
      </c>
      <c r="S7241" s="35" t="s">
        <v>14613</v>
      </c>
      <c r="T7241" s="36" t="s">
        <v>263</v>
      </c>
      <c r="U7241" s="39" t="str">
        <f>_xlfn.CONCAT(Tabel4[[#This Row],[Personnr.]],"-",Tabel4[[#This Row],[Afdeling]],"-",Tabel4[[#This Row],[ASS_Status]])</f>
        <v>33285-2610-Aktiv ansættelse</v>
      </c>
    </row>
    <row r="7242" spans="13:21" x14ac:dyDescent="0.4">
      <c r="M7242" s="35" t="s">
        <v>14614</v>
      </c>
      <c r="N7242" s="35" t="s">
        <v>54309</v>
      </c>
      <c r="O7242" s="35" t="s">
        <v>14615</v>
      </c>
      <c r="P7242" s="35" t="s">
        <v>36416</v>
      </c>
      <c r="Q7242" s="35" t="s">
        <v>29721</v>
      </c>
      <c r="R7242" s="35" t="s">
        <v>29857</v>
      </c>
      <c r="S7242" s="35" t="s">
        <v>14616</v>
      </c>
      <c r="T7242" s="36" t="s">
        <v>725</v>
      </c>
      <c r="U7242" s="39" t="str">
        <f>_xlfn.CONCAT(Tabel4[[#This Row],[Personnr.]],"-",Tabel4[[#This Row],[Afdeling]],"-",Tabel4[[#This Row],[ASS_Status]])</f>
        <v>14547-6265-Aktiv ansættelse</v>
      </c>
    </row>
    <row r="7243" spans="13:21" x14ac:dyDescent="0.4">
      <c r="M7243" s="35" t="s">
        <v>14617</v>
      </c>
      <c r="N7243" s="35" t="s">
        <v>54310</v>
      </c>
      <c r="O7243" s="35" t="s">
        <v>14618</v>
      </c>
      <c r="P7243" s="35" t="s">
        <v>36417</v>
      </c>
      <c r="Q7243" s="35" t="s">
        <v>29718</v>
      </c>
      <c r="R7243" s="35" t="s">
        <v>29748</v>
      </c>
      <c r="S7243" s="35" t="s">
        <v>14619</v>
      </c>
      <c r="T7243" s="36" t="s">
        <v>472</v>
      </c>
      <c r="U7243" s="39" t="str">
        <f>_xlfn.CONCAT(Tabel4[[#This Row],[Personnr.]],"-",Tabel4[[#This Row],[Afdeling]],"-",Tabel4[[#This Row],[ASS_Status]])</f>
        <v>28533-3195-Inactive - Payroll Eligible</v>
      </c>
    </row>
    <row r="7244" spans="13:21" x14ac:dyDescent="0.4">
      <c r="M7244" s="35" t="s">
        <v>14620</v>
      </c>
      <c r="N7244" s="35" t="s">
        <v>54311</v>
      </c>
      <c r="O7244" s="35" t="s">
        <v>14621</v>
      </c>
      <c r="P7244" s="35" t="s">
        <v>36418</v>
      </c>
      <c r="Q7244" s="35" t="s">
        <v>29718</v>
      </c>
      <c r="R7244" s="35" t="s">
        <v>29745</v>
      </c>
      <c r="S7244" s="35" t="s">
        <v>14622</v>
      </c>
      <c r="T7244" s="36" t="s">
        <v>472</v>
      </c>
      <c r="U7244" s="39" t="str">
        <f>_xlfn.CONCAT(Tabel4[[#This Row],[Personnr.]],"-",Tabel4[[#This Row],[Afdeling]],"-",Tabel4[[#This Row],[ASS_Status]])</f>
        <v>32473-3195-Inactive - Payroll Eligible</v>
      </c>
    </row>
    <row r="7245" spans="13:21" x14ac:dyDescent="0.4">
      <c r="M7245" s="35" t="s">
        <v>14620</v>
      </c>
      <c r="N7245" s="35"/>
      <c r="O7245" s="35"/>
      <c r="P7245" s="35" t="s">
        <v>36419</v>
      </c>
      <c r="Q7245" s="35" t="s">
        <v>29718</v>
      </c>
      <c r="R7245" s="35" t="s">
        <v>29745</v>
      </c>
      <c r="S7245" s="35" t="s">
        <v>14622</v>
      </c>
      <c r="T7245" s="36" t="s">
        <v>472</v>
      </c>
      <c r="U7245" s="39" t="str">
        <f>_xlfn.CONCAT(Tabel4[[#This Row],[Personnr.]],"-",Tabel4[[#This Row],[Afdeling]],"-",Tabel4[[#This Row],[ASS_Status]])</f>
        <v>-3195-Inactive - Payroll Eligible</v>
      </c>
    </row>
    <row r="7246" spans="13:21" x14ac:dyDescent="0.4">
      <c r="M7246" s="35" t="s">
        <v>14620</v>
      </c>
      <c r="N7246" s="35"/>
      <c r="O7246" s="35"/>
      <c r="P7246" s="35" t="s">
        <v>36420</v>
      </c>
      <c r="Q7246" s="35" t="s">
        <v>29718</v>
      </c>
      <c r="R7246" s="35" t="s">
        <v>29761</v>
      </c>
      <c r="S7246" s="35" t="s">
        <v>14622</v>
      </c>
      <c r="T7246" s="36" t="s">
        <v>472</v>
      </c>
      <c r="U7246" s="39" t="str">
        <f>_xlfn.CONCAT(Tabel4[[#This Row],[Personnr.]],"-",Tabel4[[#This Row],[Afdeling]],"-",Tabel4[[#This Row],[ASS_Status]])</f>
        <v>-3195-Inactive - Payroll Eligible</v>
      </c>
    </row>
    <row r="7247" spans="13:21" x14ac:dyDescent="0.4">
      <c r="M7247" s="35" t="s">
        <v>14620</v>
      </c>
      <c r="N7247" s="35"/>
      <c r="O7247" s="35"/>
      <c r="P7247" s="35" t="s">
        <v>54312</v>
      </c>
      <c r="Q7247" s="35" t="s">
        <v>29721</v>
      </c>
      <c r="R7247" s="35" t="s">
        <v>29748</v>
      </c>
      <c r="S7247" s="35" t="s">
        <v>14622</v>
      </c>
      <c r="T7247" s="36" t="s">
        <v>472</v>
      </c>
      <c r="U7247" s="39" t="str">
        <f>_xlfn.CONCAT(Tabel4[[#This Row],[Personnr.]],"-",Tabel4[[#This Row],[Afdeling]],"-",Tabel4[[#This Row],[ASS_Status]])</f>
        <v>-3195-Aktiv ansættelse</v>
      </c>
    </row>
    <row r="7248" spans="13:21" x14ac:dyDescent="0.4">
      <c r="M7248" s="35" t="s">
        <v>14623</v>
      </c>
      <c r="N7248" s="35" t="s">
        <v>54313</v>
      </c>
      <c r="O7248" s="35" t="s">
        <v>14624</v>
      </c>
      <c r="P7248" s="35" t="s">
        <v>54314</v>
      </c>
      <c r="Q7248" s="35" t="s">
        <v>29718</v>
      </c>
      <c r="R7248" s="35" t="s">
        <v>29761</v>
      </c>
      <c r="S7248" s="35" t="s">
        <v>14625</v>
      </c>
      <c r="T7248" s="36" t="s">
        <v>378</v>
      </c>
      <c r="U7248" s="39" t="str">
        <f>_xlfn.CONCAT(Tabel4[[#This Row],[Personnr.]],"-",Tabel4[[#This Row],[Afdeling]],"-",Tabel4[[#This Row],[ASS_Status]])</f>
        <v>27907-2900-Inactive - Payroll Eligible</v>
      </c>
    </row>
    <row r="7249" spans="13:21" x14ac:dyDescent="0.4">
      <c r="M7249" s="35" t="s">
        <v>14623</v>
      </c>
      <c r="N7249" s="35"/>
      <c r="O7249" s="35"/>
      <c r="P7249" s="35" t="s">
        <v>36421</v>
      </c>
      <c r="Q7249" s="35" t="s">
        <v>29718</v>
      </c>
      <c r="R7249" s="35" t="s">
        <v>29748</v>
      </c>
      <c r="S7249" s="35" t="s">
        <v>14625</v>
      </c>
      <c r="T7249" s="36" t="s">
        <v>378</v>
      </c>
      <c r="U7249" s="39" t="str">
        <f>_xlfn.CONCAT(Tabel4[[#This Row],[Personnr.]],"-",Tabel4[[#This Row],[Afdeling]],"-",Tabel4[[#This Row],[ASS_Status]])</f>
        <v>-2900-Inactive - Payroll Eligible</v>
      </c>
    </row>
    <row r="7250" spans="13:21" x14ac:dyDescent="0.4">
      <c r="M7250" s="35" t="s">
        <v>28243</v>
      </c>
      <c r="N7250" s="35" t="s">
        <v>54315</v>
      </c>
      <c r="O7250" s="35" t="s">
        <v>28244</v>
      </c>
      <c r="P7250" s="35" t="s">
        <v>36422</v>
      </c>
      <c r="Q7250" s="35" t="s">
        <v>29718</v>
      </c>
      <c r="R7250" s="35" t="s">
        <v>29761</v>
      </c>
      <c r="S7250" s="35" t="s">
        <v>28245</v>
      </c>
      <c r="T7250" s="36" t="s">
        <v>580</v>
      </c>
      <c r="U7250" s="39" t="str">
        <f>_xlfn.CONCAT(Tabel4[[#This Row],[Personnr.]],"-",Tabel4[[#This Row],[Afdeling]],"-",Tabel4[[#This Row],[ASS_Status]])</f>
        <v>34488-4120-Inactive - Payroll Eligible</v>
      </c>
    </row>
    <row r="7251" spans="13:21" x14ac:dyDescent="0.4">
      <c r="M7251" s="35" t="s">
        <v>14626</v>
      </c>
      <c r="N7251" s="35" t="s">
        <v>54316</v>
      </c>
      <c r="O7251" s="35" t="s">
        <v>14627</v>
      </c>
      <c r="P7251" s="35" t="s">
        <v>36423</v>
      </c>
      <c r="Q7251" s="35" t="s">
        <v>29721</v>
      </c>
      <c r="R7251" s="35" t="s">
        <v>29748</v>
      </c>
      <c r="S7251" s="35" t="s">
        <v>14628</v>
      </c>
      <c r="T7251" s="36" t="s">
        <v>24805</v>
      </c>
      <c r="U7251" s="39" t="str">
        <f>_xlfn.CONCAT(Tabel4[[#This Row],[Personnr.]],"-",Tabel4[[#This Row],[Afdeling]],"-",Tabel4[[#This Row],[ASS_Status]])</f>
        <v>32987-1223-Aktiv ansættelse</v>
      </c>
    </row>
    <row r="7252" spans="13:21" x14ac:dyDescent="0.4">
      <c r="M7252" s="35" t="s">
        <v>14629</v>
      </c>
      <c r="N7252" s="35" t="s">
        <v>54317</v>
      </c>
      <c r="O7252" s="35" t="s">
        <v>14630</v>
      </c>
      <c r="P7252" s="35" t="s">
        <v>36424</v>
      </c>
      <c r="Q7252" s="35" t="s">
        <v>30042</v>
      </c>
      <c r="R7252" s="35" t="s">
        <v>29748</v>
      </c>
      <c r="S7252" s="35" t="s">
        <v>14631</v>
      </c>
      <c r="T7252" s="36" t="s">
        <v>592</v>
      </c>
      <c r="U7252" s="39" t="str">
        <f>_xlfn.CONCAT(Tabel4[[#This Row],[Personnr.]],"-",Tabel4[[#This Row],[Afdeling]],"-",Tabel4[[#This Row],[ASS_Status]])</f>
        <v>31986-4233-Orlov uden løn u. lønanc.</v>
      </c>
    </row>
    <row r="7253" spans="13:21" x14ac:dyDescent="0.4">
      <c r="M7253" s="35" t="s">
        <v>36425</v>
      </c>
      <c r="N7253" s="35" t="s">
        <v>54318</v>
      </c>
      <c r="O7253" s="35" t="s">
        <v>36426</v>
      </c>
      <c r="P7253" s="35" t="s">
        <v>36427</v>
      </c>
      <c r="Q7253" s="35" t="s">
        <v>29721</v>
      </c>
      <c r="R7253" s="35" t="s">
        <v>42541</v>
      </c>
      <c r="S7253" s="35" t="s">
        <v>36428</v>
      </c>
      <c r="T7253" s="36" t="s">
        <v>45706</v>
      </c>
      <c r="U7253" s="39" t="str">
        <f>_xlfn.CONCAT(Tabel4[[#This Row],[Personnr.]],"-",Tabel4[[#This Row],[Afdeling]],"-",Tabel4[[#This Row],[ASS_Status]])</f>
        <v>35002-1221-Aktiv ansættelse</v>
      </c>
    </row>
    <row r="7254" spans="13:21" x14ac:dyDescent="0.4">
      <c r="M7254" s="35" t="s">
        <v>14632</v>
      </c>
      <c r="N7254" s="35" t="s">
        <v>54319</v>
      </c>
      <c r="O7254" s="35" t="s">
        <v>14633</v>
      </c>
      <c r="P7254" s="35" t="s">
        <v>36429</v>
      </c>
      <c r="Q7254" s="35" t="s">
        <v>29718</v>
      </c>
      <c r="R7254" s="35" t="s">
        <v>29754</v>
      </c>
      <c r="S7254" s="35" t="s">
        <v>14634</v>
      </c>
      <c r="T7254" s="36" t="s">
        <v>312</v>
      </c>
      <c r="U7254" s="39" t="str">
        <f>_xlfn.CONCAT(Tabel4[[#This Row],[Personnr.]],"-",Tabel4[[#This Row],[Afdeling]],"-",Tabel4[[#This Row],[ASS_Status]])</f>
        <v>30395-2758-Inactive - Payroll Eligible</v>
      </c>
    </row>
    <row r="7255" spans="13:21" x14ac:dyDescent="0.4">
      <c r="M7255" s="35" t="s">
        <v>14632</v>
      </c>
      <c r="N7255" s="35"/>
      <c r="O7255" s="35"/>
      <c r="P7255" s="35" t="s">
        <v>36430</v>
      </c>
      <c r="Q7255" s="35" t="s">
        <v>29718</v>
      </c>
      <c r="R7255" s="35" t="s">
        <v>29754</v>
      </c>
      <c r="S7255" s="35" t="s">
        <v>14634</v>
      </c>
      <c r="T7255" s="36" t="s">
        <v>312</v>
      </c>
      <c r="U7255" s="39" t="str">
        <f>_xlfn.CONCAT(Tabel4[[#This Row],[Personnr.]],"-",Tabel4[[#This Row],[Afdeling]],"-",Tabel4[[#This Row],[ASS_Status]])</f>
        <v>-2758-Inactive - Payroll Eligible</v>
      </c>
    </row>
    <row r="7256" spans="13:21" x14ac:dyDescent="0.4">
      <c r="M7256" s="35" t="s">
        <v>14635</v>
      </c>
      <c r="N7256" s="35" t="s">
        <v>54320</v>
      </c>
      <c r="O7256" s="35" t="s">
        <v>14636</v>
      </c>
      <c r="P7256" s="35" t="s">
        <v>54321</v>
      </c>
      <c r="Q7256" s="35" t="s">
        <v>29718</v>
      </c>
      <c r="R7256" s="35" t="s">
        <v>29761</v>
      </c>
      <c r="S7256" s="35" t="s">
        <v>14637</v>
      </c>
      <c r="T7256" s="36" t="s">
        <v>42501</v>
      </c>
      <c r="U7256" s="39" t="str">
        <f>_xlfn.CONCAT(Tabel4[[#This Row],[Personnr.]],"-",Tabel4[[#This Row],[Afdeling]],"-",Tabel4[[#This Row],[ASS_Status]])</f>
        <v>26926-2291-Inactive - Payroll Eligible</v>
      </c>
    </row>
    <row r="7257" spans="13:21" x14ac:dyDescent="0.4">
      <c r="M7257" s="35" t="s">
        <v>14635</v>
      </c>
      <c r="N7257" s="35"/>
      <c r="O7257" s="35"/>
      <c r="P7257" s="35" t="s">
        <v>36431</v>
      </c>
      <c r="Q7257" s="35" t="s">
        <v>29718</v>
      </c>
      <c r="R7257" s="35" t="s">
        <v>29754</v>
      </c>
      <c r="S7257" s="35" t="s">
        <v>14637</v>
      </c>
      <c r="T7257" s="36" t="s">
        <v>312</v>
      </c>
      <c r="U7257" s="39" t="str">
        <f>_xlfn.CONCAT(Tabel4[[#This Row],[Personnr.]],"-",Tabel4[[#This Row],[Afdeling]],"-",Tabel4[[#This Row],[ASS_Status]])</f>
        <v>-2758-Inactive - Payroll Eligible</v>
      </c>
    </row>
    <row r="7258" spans="13:21" x14ac:dyDescent="0.4">
      <c r="M7258" s="35" t="s">
        <v>14635</v>
      </c>
      <c r="N7258" s="35"/>
      <c r="O7258" s="35"/>
      <c r="P7258" s="35" t="s">
        <v>36432</v>
      </c>
      <c r="Q7258" s="35" t="s">
        <v>29718</v>
      </c>
      <c r="R7258" s="35" t="s">
        <v>29745</v>
      </c>
      <c r="S7258" s="35" t="s">
        <v>14637</v>
      </c>
      <c r="T7258" s="36" t="s">
        <v>312</v>
      </c>
      <c r="U7258" s="39" t="str">
        <f>_xlfn.CONCAT(Tabel4[[#This Row],[Personnr.]],"-",Tabel4[[#This Row],[Afdeling]],"-",Tabel4[[#This Row],[ASS_Status]])</f>
        <v>-2758-Inactive - Payroll Eligible</v>
      </c>
    </row>
    <row r="7259" spans="13:21" x14ac:dyDescent="0.4">
      <c r="M7259" s="35" t="s">
        <v>54322</v>
      </c>
      <c r="N7259" s="35" t="s">
        <v>54323</v>
      </c>
      <c r="O7259" s="35" t="s">
        <v>54324</v>
      </c>
      <c r="P7259" s="35" t="s">
        <v>54325</v>
      </c>
      <c r="Q7259" s="35" t="s">
        <v>29718</v>
      </c>
      <c r="R7259" s="35" t="s">
        <v>29761</v>
      </c>
      <c r="S7259" s="35" t="s">
        <v>54326</v>
      </c>
      <c r="T7259" s="36" t="s">
        <v>42501</v>
      </c>
      <c r="U7259" s="39" t="str">
        <f>_xlfn.CONCAT(Tabel4[[#This Row],[Personnr.]],"-",Tabel4[[#This Row],[Afdeling]],"-",Tabel4[[#This Row],[ASS_Status]])</f>
        <v>36833-2291-Inactive - Payroll Eligible</v>
      </c>
    </row>
    <row r="7260" spans="13:21" x14ac:dyDescent="0.4">
      <c r="M7260" s="35" t="s">
        <v>14638</v>
      </c>
      <c r="N7260" s="35" t="s">
        <v>54327</v>
      </c>
      <c r="O7260" s="35" t="s">
        <v>14639</v>
      </c>
      <c r="P7260" s="35" t="s">
        <v>36433</v>
      </c>
      <c r="Q7260" s="35" t="s">
        <v>29721</v>
      </c>
      <c r="R7260" s="35" t="s">
        <v>42797</v>
      </c>
      <c r="S7260" s="35" t="s">
        <v>14640</v>
      </c>
      <c r="T7260" s="36" t="s">
        <v>553</v>
      </c>
      <c r="U7260" s="39" t="str">
        <f>_xlfn.CONCAT(Tabel4[[#This Row],[Personnr.]],"-",Tabel4[[#This Row],[Afdeling]],"-",Tabel4[[#This Row],[ASS_Status]])</f>
        <v>31283-3500-Aktiv ansættelse</v>
      </c>
    </row>
    <row r="7261" spans="13:21" x14ac:dyDescent="0.4">
      <c r="M7261" s="35" t="s">
        <v>54328</v>
      </c>
      <c r="N7261" s="35" t="s">
        <v>54329</v>
      </c>
      <c r="O7261" s="35" t="s">
        <v>54330</v>
      </c>
      <c r="P7261" s="35" t="s">
        <v>54331</v>
      </c>
      <c r="Q7261" s="35" t="s">
        <v>29721</v>
      </c>
      <c r="R7261" s="35" t="s">
        <v>29748</v>
      </c>
      <c r="S7261" s="35" t="s">
        <v>54332</v>
      </c>
      <c r="T7261" s="36" t="s">
        <v>87</v>
      </c>
      <c r="U7261" s="39" t="str">
        <f>_xlfn.CONCAT(Tabel4[[#This Row],[Personnr.]],"-",Tabel4[[#This Row],[Afdeling]],"-",Tabel4[[#This Row],[ASS_Status]])</f>
        <v>37509-1125-Aktiv ansættelse</v>
      </c>
    </row>
    <row r="7262" spans="13:21" x14ac:dyDescent="0.4">
      <c r="M7262" s="35" t="s">
        <v>44972</v>
      </c>
      <c r="N7262" s="35" t="s">
        <v>54333</v>
      </c>
      <c r="O7262" s="35" t="s">
        <v>44973</v>
      </c>
      <c r="P7262" s="35" t="s">
        <v>43457</v>
      </c>
      <c r="Q7262" s="35" t="s">
        <v>29718</v>
      </c>
      <c r="R7262" s="35" t="s">
        <v>29754</v>
      </c>
      <c r="S7262" s="35" t="s">
        <v>43458</v>
      </c>
      <c r="T7262" s="36" t="s">
        <v>378</v>
      </c>
      <c r="U7262" s="39" t="str">
        <f>_xlfn.CONCAT(Tabel4[[#This Row],[Personnr.]],"-",Tabel4[[#This Row],[Afdeling]],"-",Tabel4[[#This Row],[ASS_Status]])</f>
        <v>35741-2900-Inactive - Payroll Eligible</v>
      </c>
    </row>
    <row r="7263" spans="13:21" ht="45" x14ac:dyDescent="0.4">
      <c r="M7263" s="35" t="s">
        <v>14641</v>
      </c>
      <c r="N7263" s="35"/>
      <c r="O7263" s="35" t="s">
        <v>14642</v>
      </c>
      <c r="P7263" s="35" t="s">
        <v>36434</v>
      </c>
      <c r="Q7263" s="35" t="s">
        <v>29718</v>
      </c>
      <c r="R7263" s="35" t="s">
        <v>31335</v>
      </c>
      <c r="S7263" s="35" t="s">
        <v>14643</v>
      </c>
      <c r="T7263" s="36" t="s">
        <v>886</v>
      </c>
      <c r="U7263" s="39" t="str">
        <f>_xlfn.CONCAT(Tabel4[[#This Row],[Personnr.]],"-",Tabel4[[#This Row],[Afdeling]],"-",Tabel4[[#This Row],[ASS_Status]])</f>
        <v>32707-8800-Inactive - Payroll Eligible</v>
      </c>
    </row>
    <row r="7264" spans="13:21" x14ac:dyDescent="0.4">
      <c r="M7264" s="35" t="s">
        <v>14644</v>
      </c>
      <c r="N7264" s="35" t="s">
        <v>54334</v>
      </c>
      <c r="O7264" s="35" t="s">
        <v>14645</v>
      </c>
      <c r="P7264" s="35" t="s">
        <v>36435</v>
      </c>
      <c r="Q7264" s="35" t="s">
        <v>29718</v>
      </c>
      <c r="R7264" s="35" t="s">
        <v>29729</v>
      </c>
      <c r="S7264" s="35" t="s">
        <v>14646</v>
      </c>
      <c r="T7264" s="36" t="s">
        <v>359</v>
      </c>
      <c r="U7264" s="39" t="str">
        <f>_xlfn.CONCAT(Tabel4[[#This Row],[Personnr.]],"-",Tabel4[[#This Row],[Afdeling]],"-",Tabel4[[#This Row],[ASS_Status]])</f>
        <v>1283-2824-Inactive - Payroll Eligible</v>
      </c>
    </row>
    <row r="7265" spans="13:21" x14ac:dyDescent="0.4">
      <c r="M7265" s="35" t="s">
        <v>14647</v>
      </c>
      <c r="N7265" s="35" t="s">
        <v>54335</v>
      </c>
      <c r="O7265" s="35" t="s">
        <v>14648</v>
      </c>
      <c r="P7265" s="35" t="s">
        <v>36436</v>
      </c>
      <c r="Q7265" s="35" t="s">
        <v>29721</v>
      </c>
      <c r="R7265" s="35" t="s">
        <v>29724</v>
      </c>
      <c r="S7265" s="35" t="s">
        <v>14649</v>
      </c>
      <c r="T7265" s="36" t="s">
        <v>160</v>
      </c>
      <c r="U7265" s="39" t="str">
        <f>_xlfn.CONCAT(Tabel4[[#This Row],[Personnr.]],"-",Tabel4[[#This Row],[Afdeling]],"-",Tabel4[[#This Row],[ASS_Status]])</f>
        <v>3645-2304-Aktiv ansættelse</v>
      </c>
    </row>
    <row r="7266" spans="13:21" x14ac:dyDescent="0.4">
      <c r="M7266" s="35" t="s">
        <v>14650</v>
      </c>
      <c r="N7266" s="35" t="s">
        <v>54336</v>
      </c>
      <c r="O7266" s="35" t="s">
        <v>14651</v>
      </c>
      <c r="P7266" s="35" t="s">
        <v>36437</v>
      </c>
      <c r="Q7266" s="35" t="s">
        <v>29721</v>
      </c>
      <c r="R7266" s="35" t="s">
        <v>29780</v>
      </c>
      <c r="S7266" s="35" t="s">
        <v>14652</v>
      </c>
      <c r="T7266" s="36" t="s">
        <v>245</v>
      </c>
      <c r="U7266" s="39" t="str">
        <f>_xlfn.CONCAT(Tabel4[[#This Row],[Personnr.]],"-",Tabel4[[#This Row],[Afdeling]],"-",Tabel4[[#This Row],[ASS_Status]])</f>
        <v>13424-2516-Aktiv ansættelse</v>
      </c>
    </row>
    <row r="7267" spans="13:21" x14ac:dyDescent="0.4">
      <c r="M7267" s="35" t="s">
        <v>14653</v>
      </c>
      <c r="N7267" s="35" t="s">
        <v>54337</v>
      </c>
      <c r="O7267" s="35" t="s">
        <v>14654</v>
      </c>
      <c r="P7267" s="35" t="s">
        <v>36438</v>
      </c>
      <c r="Q7267" s="35" t="s">
        <v>29721</v>
      </c>
      <c r="R7267" s="35" t="s">
        <v>30485</v>
      </c>
      <c r="S7267" s="35" t="s">
        <v>14655</v>
      </c>
      <c r="T7267" s="36" t="s">
        <v>454</v>
      </c>
      <c r="U7267" s="39" t="str">
        <f>_xlfn.CONCAT(Tabel4[[#This Row],[Personnr.]],"-",Tabel4[[#This Row],[Afdeling]],"-",Tabel4[[#This Row],[ASS_Status]])</f>
        <v>12111-3130-Aktiv ansættelse</v>
      </c>
    </row>
    <row r="7268" spans="13:21" x14ac:dyDescent="0.4">
      <c r="M7268" s="35" t="s">
        <v>28246</v>
      </c>
      <c r="N7268" s="35" t="s">
        <v>54338</v>
      </c>
      <c r="O7268" s="35" t="s">
        <v>28247</v>
      </c>
      <c r="P7268" s="35" t="s">
        <v>36439</v>
      </c>
      <c r="Q7268" s="35" t="s">
        <v>29721</v>
      </c>
      <c r="R7268" s="35" t="s">
        <v>30583</v>
      </c>
      <c r="S7268" s="35" t="s">
        <v>28248</v>
      </c>
      <c r="T7268" s="36" t="s">
        <v>819</v>
      </c>
      <c r="U7268" s="39" t="str">
        <f>_xlfn.CONCAT(Tabel4[[#This Row],[Personnr.]],"-",Tabel4[[#This Row],[Afdeling]],"-",Tabel4[[#This Row],[ASS_Status]])</f>
        <v>34218-8350-Aktiv ansættelse</v>
      </c>
    </row>
    <row r="7269" spans="13:21" x14ac:dyDescent="0.4">
      <c r="M7269" s="35" t="s">
        <v>14656</v>
      </c>
      <c r="N7269" s="35" t="s">
        <v>54339</v>
      </c>
      <c r="O7269" s="35" t="s">
        <v>14657</v>
      </c>
      <c r="P7269" s="35" t="s">
        <v>36440</v>
      </c>
      <c r="Q7269" s="35" t="s">
        <v>29721</v>
      </c>
      <c r="R7269" s="35" t="s">
        <v>29719</v>
      </c>
      <c r="S7269" s="35" t="s">
        <v>14658</v>
      </c>
      <c r="T7269" s="36" t="s">
        <v>74</v>
      </c>
      <c r="U7269" s="39" t="str">
        <f>_xlfn.CONCAT(Tabel4[[#This Row],[Personnr.]],"-",Tabel4[[#This Row],[Afdeling]],"-",Tabel4[[#This Row],[ASS_Status]])</f>
        <v>6803-1085-Aktiv ansættelse</v>
      </c>
    </row>
    <row r="7270" spans="13:21" x14ac:dyDescent="0.4">
      <c r="M7270" s="35" t="s">
        <v>14659</v>
      </c>
      <c r="N7270" s="35" t="s">
        <v>54340</v>
      </c>
      <c r="O7270" s="35" t="s">
        <v>14660</v>
      </c>
      <c r="P7270" s="35" t="s">
        <v>36441</v>
      </c>
      <c r="Q7270" s="35" t="s">
        <v>29721</v>
      </c>
      <c r="R7270" s="35" t="s">
        <v>30616</v>
      </c>
      <c r="S7270" s="35" t="s">
        <v>14661</v>
      </c>
      <c r="T7270" s="36" t="s">
        <v>254</v>
      </c>
      <c r="U7270" s="39" t="str">
        <f>_xlfn.CONCAT(Tabel4[[#This Row],[Personnr.]],"-",Tabel4[[#This Row],[Afdeling]],"-",Tabel4[[#This Row],[ASS_Status]])</f>
        <v>16234-2562-Aktiv ansættelse</v>
      </c>
    </row>
    <row r="7271" spans="13:21" x14ac:dyDescent="0.4">
      <c r="M7271" s="35" t="s">
        <v>14662</v>
      </c>
      <c r="N7271" s="35" t="s">
        <v>54341</v>
      </c>
      <c r="O7271" s="35" t="s">
        <v>14663</v>
      </c>
      <c r="P7271" s="35" t="s">
        <v>36442</v>
      </c>
      <c r="Q7271" s="35" t="s">
        <v>29721</v>
      </c>
      <c r="R7271" s="35" t="s">
        <v>29719</v>
      </c>
      <c r="S7271" s="35" t="s">
        <v>14664</v>
      </c>
      <c r="T7271" s="36" t="s">
        <v>42528</v>
      </c>
      <c r="U7271" s="39" t="str">
        <f>_xlfn.CONCAT(Tabel4[[#This Row],[Personnr.]],"-",Tabel4[[#This Row],[Afdeling]],"-",Tabel4[[#This Row],[ASS_Status]])</f>
        <v>1999-7780-Aktiv ansættelse</v>
      </c>
    </row>
    <row r="7272" spans="13:21" x14ac:dyDescent="0.4">
      <c r="M7272" s="35" t="s">
        <v>54342</v>
      </c>
      <c r="N7272" s="35" t="s">
        <v>54343</v>
      </c>
      <c r="O7272" s="35" t="s">
        <v>54344</v>
      </c>
      <c r="P7272" s="35" t="s">
        <v>54345</v>
      </c>
      <c r="Q7272" s="35" t="s">
        <v>29721</v>
      </c>
      <c r="R7272" s="35" t="s">
        <v>29737</v>
      </c>
      <c r="S7272" s="35" t="s">
        <v>54346</v>
      </c>
      <c r="T7272" s="36" t="s">
        <v>263</v>
      </c>
      <c r="U7272" s="39" t="str">
        <f>_xlfn.CONCAT(Tabel4[[#This Row],[Personnr.]],"-",Tabel4[[#This Row],[Afdeling]],"-",Tabel4[[#This Row],[ASS_Status]])</f>
        <v>37543-2610-Aktiv ansættelse</v>
      </c>
    </row>
    <row r="7273" spans="13:21" ht="33.75" x14ac:dyDescent="0.4">
      <c r="M7273" s="35" t="s">
        <v>14665</v>
      </c>
      <c r="N7273" s="35" t="s">
        <v>54347</v>
      </c>
      <c r="O7273" s="35" t="s">
        <v>14666</v>
      </c>
      <c r="P7273" s="35" t="s">
        <v>36443</v>
      </c>
      <c r="Q7273" s="35" t="s">
        <v>29721</v>
      </c>
      <c r="R7273" s="35" t="s">
        <v>29737</v>
      </c>
      <c r="S7273" s="35" t="s">
        <v>14667</v>
      </c>
      <c r="T7273" s="36" t="s">
        <v>605</v>
      </c>
      <c r="U7273" s="39" t="str">
        <f>_xlfn.CONCAT(Tabel4[[#This Row],[Personnr.]],"-",Tabel4[[#This Row],[Afdeling]],"-",Tabel4[[#This Row],[ASS_Status]])</f>
        <v>24043-4280-Aktiv ansættelse</v>
      </c>
    </row>
    <row r="7274" spans="13:21" x14ac:dyDescent="0.4">
      <c r="M7274" s="35" t="s">
        <v>14668</v>
      </c>
      <c r="N7274" s="35" t="s">
        <v>54348</v>
      </c>
      <c r="O7274" s="35" t="s">
        <v>174</v>
      </c>
      <c r="P7274" s="35" t="s">
        <v>36444</v>
      </c>
      <c r="Q7274" s="35" t="s">
        <v>29721</v>
      </c>
      <c r="R7274" s="35" t="s">
        <v>29780</v>
      </c>
      <c r="S7274" s="35" t="s">
        <v>14669</v>
      </c>
      <c r="T7274" s="36" t="s">
        <v>368</v>
      </c>
      <c r="U7274" s="39" t="str">
        <f>_xlfn.CONCAT(Tabel4[[#This Row],[Personnr.]],"-",Tabel4[[#This Row],[Afdeling]],"-",Tabel4[[#This Row],[ASS_Status]])</f>
        <v>2351-2833-Aktiv ansættelse</v>
      </c>
    </row>
    <row r="7275" spans="13:21" x14ac:dyDescent="0.4">
      <c r="M7275" s="35" t="s">
        <v>14670</v>
      </c>
      <c r="N7275" s="35" t="s">
        <v>54349</v>
      </c>
      <c r="O7275" s="35" t="s">
        <v>14671</v>
      </c>
      <c r="P7275" s="35" t="s">
        <v>36445</v>
      </c>
      <c r="Q7275" s="35" t="s">
        <v>29890</v>
      </c>
      <c r="R7275" s="35" t="s">
        <v>31417</v>
      </c>
      <c r="S7275" s="35" t="s">
        <v>14672</v>
      </c>
      <c r="T7275" s="36" t="s">
        <v>819</v>
      </c>
      <c r="U7275" s="39" t="str">
        <f>_xlfn.CONCAT(Tabel4[[#This Row],[Personnr.]],"-",Tabel4[[#This Row],[Afdeling]],"-",Tabel4[[#This Row],[ASS_Status]])</f>
        <v>24833-8350-Orlov uden løn m. lønanc.</v>
      </c>
    </row>
    <row r="7276" spans="13:21" x14ac:dyDescent="0.4">
      <c r="M7276" s="35" t="s">
        <v>14673</v>
      </c>
      <c r="N7276" s="35" t="s">
        <v>54350</v>
      </c>
      <c r="O7276" s="35" t="s">
        <v>14674</v>
      </c>
      <c r="P7276" s="35" t="s">
        <v>36446</v>
      </c>
      <c r="Q7276" s="35" t="s">
        <v>29718</v>
      </c>
      <c r="R7276" s="35" t="s">
        <v>29737</v>
      </c>
      <c r="S7276" s="35" t="s">
        <v>14675</v>
      </c>
      <c r="T7276" s="36" t="s">
        <v>143</v>
      </c>
      <c r="U7276" s="39" t="str">
        <f>_xlfn.CONCAT(Tabel4[[#This Row],[Personnr.]],"-",Tabel4[[#This Row],[Afdeling]],"-",Tabel4[[#This Row],[ASS_Status]])</f>
        <v>29443-2270-Inactive - Payroll Eligible</v>
      </c>
    </row>
    <row r="7277" spans="13:21" x14ac:dyDescent="0.4">
      <c r="M7277" s="35" t="s">
        <v>28249</v>
      </c>
      <c r="N7277" s="35" t="s">
        <v>54351</v>
      </c>
      <c r="O7277" s="35" t="s">
        <v>14676</v>
      </c>
      <c r="P7277" s="35" t="s">
        <v>36447</v>
      </c>
      <c r="Q7277" s="35" t="s">
        <v>29718</v>
      </c>
      <c r="R7277" s="35" t="s">
        <v>30721</v>
      </c>
      <c r="S7277" s="35" t="s">
        <v>14677</v>
      </c>
      <c r="T7277" s="36" t="s">
        <v>368</v>
      </c>
      <c r="U7277" s="39" t="str">
        <f>_xlfn.CONCAT(Tabel4[[#This Row],[Personnr.]],"-",Tabel4[[#This Row],[Afdeling]],"-",Tabel4[[#This Row],[ASS_Status]])</f>
        <v>34081-2833-Inactive - Payroll Eligible</v>
      </c>
    </row>
    <row r="7278" spans="13:21" x14ac:dyDescent="0.4">
      <c r="M7278" s="35" t="s">
        <v>14678</v>
      </c>
      <c r="N7278" s="35" t="s">
        <v>54352</v>
      </c>
      <c r="O7278" s="35" t="s">
        <v>14679</v>
      </c>
      <c r="P7278" s="35" t="s">
        <v>36448</v>
      </c>
      <c r="Q7278" s="35" t="s">
        <v>29718</v>
      </c>
      <c r="R7278" s="35" t="s">
        <v>29761</v>
      </c>
      <c r="S7278" s="35" t="s">
        <v>14680</v>
      </c>
      <c r="T7278" s="36" t="s">
        <v>368</v>
      </c>
      <c r="U7278" s="39" t="str">
        <f>_xlfn.CONCAT(Tabel4[[#This Row],[Personnr.]],"-",Tabel4[[#This Row],[Afdeling]],"-",Tabel4[[#This Row],[ASS_Status]])</f>
        <v>29229-2833-Inactive - Payroll Eligible</v>
      </c>
    </row>
    <row r="7279" spans="13:21" x14ac:dyDescent="0.4">
      <c r="M7279" s="35" t="s">
        <v>28250</v>
      </c>
      <c r="N7279" s="35" t="s">
        <v>54353</v>
      </c>
      <c r="O7279" s="35" t="s">
        <v>28251</v>
      </c>
      <c r="P7279" s="35" t="s">
        <v>36449</v>
      </c>
      <c r="Q7279" s="35" t="s">
        <v>29718</v>
      </c>
      <c r="R7279" s="35" t="s">
        <v>29745</v>
      </c>
      <c r="S7279" s="35" t="s">
        <v>28252</v>
      </c>
      <c r="T7279" s="36" t="s">
        <v>726</v>
      </c>
      <c r="U7279" s="39" t="str">
        <f>_xlfn.CONCAT(Tabel4[[#This Row],[Personnr.]],"-",Tabel4[[#This Row],[Afdeling]],"-",Tabel4[[#This Row],[ASS_Status]])</f>
        <v>34591-6271-Inactive - Payroll Eligible</v>
      </c>
    </row>
    <row r="7280" spans="13:21" x14ac:dyDescent="0.4">
      <c r="M7280" s="35" t="s">
        <v>28250</v>
      </c>
      <c r="N7280" s="35"/>
      <c r="O7280" s="35"/>
      <c r="P7280" s="35" t="s">
        <v>43459</v>
      </c>
      <c r="Q7280" s="35" t="s">
        <v>29718</v>
      </c>
      <c r="R7280" s="35" t="s">
        <v>29745</v>
      </c>
      <c r="S7280" s="35" t="s">
        <v>28252</v>
      </c>
      <c r="T7280" s="36" t="s">
        <v>726</v>
      </c>
      <c r="U7280" s="39" t="str">
        <f>_xlfn.CONCAT(Tabel4[[#This Row],[Personnr.]],"-",Tabel4[[#This Row],[Afdeling]],"-",Tabel4[[#This Row],[ASS_Status]])</f>
        <v>-6271-Inactive - Payroll Eligible</v>
      </c>
    </row>
    <row r="7281" spans="13:21" x14ac:dyDescent="0.4">
      <c r="M7281" s="35" t="s">
        <v>36450</v>
      </c>
      <c r="N7281" s="35" t="s">
        <v>54354</v>
      </c>
      <c r="O7281" s="35" t="s">
        <v>36451</v>
      </c>
      <c r="P7281" s="35" t="s">
        <v>36452</v>
      </c>
      <c r="Q7281" s="35" t="s">
        <v>29718</v>
      </c>
      <c r="R7281" s="35" t="s">
        <v>29761</v>
      </c>
      <c r="S7281" s="35" t="s">
        <v>36453</v>
      </c>
      <c r="T7281" s="36" t="s">
        <v>600</v>
      </c>
      <c r="U7281" s="39" t="str">
        <f>_xlfn.CONCAT(Tabel4[[#This Row],[Personnr.]],"-",Tabel4[[#This Row],[Afdeling]],"-",Tabel4[[#This Row],[ASS_Status]])</f>
        <v>35315-4270-Inactive - Payroll Eligible</v>
      </c>
    </row>
    <row r="7282" spans="13:21" x14ac:dyDescent="0.4">
      <c r="M7282" s="35" t="s">
        <v>14681</v>
      </c>
      <c r="N7282" s="35" t="s">
        <v>54355</v>
      </c>
      <c r="O7282" s="35" t="s">
        <v>14682</v>
      </c>
      <c r="P7282" s="35" t="s">
        <v>36454</v>
      </c>
      <c r="Q7282" s="35" t="s">
        <v>29718</v>
      </c>
      <c r="R7282" s="35" t="s">
        <v>29745</v>
      </c>
      <c r="S7282" s="35" t="s">
        <v>14683</v>
      </c>
      <c r="T7282" s="36" t="s">
        <v>263</v>
      </c>
      <c r="U7282" s="39" t="str">
        <f>_xlfn.CONCAT(Tabel4[[#This Row],[Personnr.]],"-",Tabel4[[#This Row],[Afdeling]],"-",Tabel4[[#This Row],[ASS_Status]])</f>
        <v>31956-2610-Inactive - Payroll Eligible</v>
      </c>
    </row>
    <row r="7283" spans="13:21" x14ac:dyDescent="0.4">
      <c r="M7283" s="35" t="s">
        <v>14681</v>
      </c>
      <c r="N7283" s="35"/>
      <c r="O7283" s="35"/>
      <c r="P7283" s="35" t="s">
        <v>36455</v>
      </c>
      <c r="Q7283" s="35" t="s">
        <v>29721</v>
      </c>
      <c r="R7283" s="35" t="s">
        <v>29761</v>
      </c>
      <c r="S7283" s="35" t="s">
        <v>14683</v>
      </c>
      <c r="T7283" s="36" t="s">
        <v>263</v>
      </c>
      <c r="U7283" s="39" t="str">
        <f>_xlfn.CONCAT(Tabel4[[#This Row],[Personnr.]],"-",Tabel4[[#This Row],[Afdeling]],"-",Tabel4[[#This Row],[ASS_Status]])</f>
        <v>-2610-Aktiv ansættelse</v>
      </c>
    </row>
    <row r="7284" spans="13:21" x14ac:dyDescent="0.4">
      <c r="M7284" s="35" t="s">
        <v>14684</v>
      </c>
      <c r="N7284" s="35" t="s">
        <v>54356</v>
      </c>
      <c r="O7284" s="35" t="s">
        <v>14685</v>
      </c>
      <c r="P7284" s="35" t="s">
        <v>36456</v>
      </c>
      <c r="Q7284" s="35" t="s">
        <v>29721</v>
      </c>
      <c r="R7284" s="35" t="s">
        <v>29761</v>
      </c>
      <c r="S7284" s="35" t="s">
        <v>14686</v>
      </c>
      <c r="T7284" s="36" t="s">
        <v>45951</v>
      </c>
      <c r="U7284" s="39" t="str">
        <f>_xlfn.CONCAT(Tabel4[[#This Row],[Personnr.]],"-",Tabel4[[#This Row],[Afdeling]],"-",Tabel4[[#This Row],[ASS_Status]])</f>
        <v>30401-2921-Aktiv ansættelse</v>
      </c>
    </row>
    <row r="7285" spans="13:21" ht="33.75" x14ac:dyDescent="0.4">
      <c r="M7285" s="35" t="s">
        <v>14687</v>
      </c>
      <c r="N7285" s="35" t="s">
        <v>54357</v>
      </c>
      <c r="O7285" s="35" t="s">
        <v>14688</v>
      </c>
      <c r="P7285" s="35" t="s">
        <v>36457</v>
      </c>
      <c r="Q7285" s="35" t="s">
        <v>29721</v>
      </c>
      <c r="R7285" s="35" t="s">
        <v>29761</v>
      </c>
      <c r="S7285" s="35" t="s">
        <v>14689</v>
      </c>
      <c r="T7285" s="36" t="s">
        <v>634</v>
      </c>
      <c r="U7285" s="39" t="str">
        <f>_xlfn.CONCAT(Tabel4[[#This Row],[Personnr.]],"-",Tabel4[[#This Row],[Afdeling]],"-",Tabel4[[#This Row],[ASS_Status]])</f>
        <v>29779-4715-Aktiv ansættelse</v>
      </c>
    </row>
    <row r="7286" spans="13:21" x14ac:dyDescent="0.4">
      <c r="M7286" s="35" t="s">
        <v>14690</v>
      </c>
      <c r="N7286" s="35" t="s">
        <v>54358</v>
      </c>
      <c r="O7286" s="35" t="s">
        <v>14691</v>
      </c>
      <c r="P7286" s="35" t="s">
        <v>36458</v>
      </c>
      <c r="Q7286" s="35" t="s">
        <v>29718</v>
      </c>
      <c r="R7286" s="35" t="s">
        <v>29745</v>
      </c>
      <c r="S7286" s="35" t="s">
        <v>14692</v>
      </c>
      <c r="T7286" s="36" t="s">
        <v>577</v>
      </c>
      <c r="U7286" s="39" t="str">
        <f>_xlfn.CONCAT(Tabel4[[#This Row],[Personnr.]],"-",Tabel4[[#This Row],[Afdeling]],"-",Tabel4[[#This Row],[ASS_Status]])</f>
        <v>33497-4110-Inactive - Payroll Eligible</v>
      </c>
    </row>
    <row r="7287" spans="13:21" x14ac:dyDescent="0.4">
      <c r="M7287" s="35" t="s">
        <v>14690</v>
      </c>
      <c r="N7287" s="35"/>
      <c r="O7287" s="35"/>
      <c r="P7287" s="35" t="s">
        <v>36459</v>
      </c>
      <c r="Q7287" s="35" t="s">
        <v>29721</v>
      </c>
      <c r="R7287" s="35" t="s">
        <v>29748</v>
      </c>
      <c r="S7287" s="35" t="s">
        <v>14692</v>
      </c>
      <c r="T7287" s="36" t="s">
        <v>584</v>
      </c>
      <c r="U7287" s="39" t="str">
        <f>_xlfn.CONCAT(Tabel4[[#This Row],[Personnr.]],"-",Tabel4[[#This Row],[Afdeling]],"-",Tabel4[[#This Row],[ASS_Status]])</f>
        <v>-4185-Aktiv ansættelse</v>
      </c>
    </row>
    <row r="7288" spans="13:21" ht="33.75" x14ac:dyDescent="0.4">
      <c r="M7288" s="35" t="s">
        <v>14693</v>
      </c>
      <c r="N7288" s="35" t="s">
        <v>54359</v>
      </c>
      <c r="O7288" s="35" t="s">
        <v>14694</v>
      </c>
      <c r="P7288" s="35" t="s">
        <v>36460</v>
      </c>
      <c r="Q7288" s="35" t="s">
        <v>29721</v>
      </c>
      <c r="R7288" s="35" t="s">
        <v>29737</v>
      </c>
      <c r="S7288" s="35" t="s">
        <v>14695</v>
      </c>
      <c r="T7288" s="36" t="s">
        <v>29706</v>
      </c>
      <c r="U7288" s="39" t="str">
        <f>_xlfn.CONCAT(Tabel4[[#This Row],[Personnr.]],"-",Tabel4[[#This Row],[Afdeling]],"-",Tabel4[[#This Row],[ASS_Status]])</f>
        <v>28080-2295-Aktiv ansættelse</v>
      </c>
    </row>
    <row r="7289" spans="13:21" x14ac:dyDescent="0.4">
      <c r="M7289" s="35" t="s">
        <v>44974</v>
      </c>
      <c r="N7289" s="35" t="s">
        <v>54360</v>
      </c>
      <c r="O7289" s="35" t="s">
        <v>44975</v>
      </c>
      <c r="P7289" s="35" t="s">
        <v>43460</v>
      </c>
      <c r="Q7289" s="35" t="s">
        <v>29721</v>
      </c>
      <c r="R7289" s="35" t="s">
        <v>29748</v>
      </c>
      <c r="S7289" s="35" t="s">
        <v>43461</v>
      </c>
      <c r="T7289" s="36" t="s">
        <v>368</v>
      </c>
      <c r="U7289" s="39" t="str">
        <f>_xlfn.CONCAT(Tabel4[[#This Row],[Personnr.]],"-",Tabel4[[#This Row],[Afdeling]],"-",Tabel4[[#This Row],[ASS_Status]])</f>
        <v>36178-2833-Aktiv ansættelse</v>
      </c>
    </row>
    <row r="7290" spans="13:21" x14ac:dyDescent="0.4">
      <c r="M7290" s="35" t="s">
        <v>54361</v>
      </c>
      <c r="N7290" s="35" t="s">
        <v>54362</v>
      </c>
      <c r="O7290" s="35" t="s">
        <v>54363</v>
      </c>
      <c r="P7290" s="35" t="s">
        <v>54364</v>
      </c>
      <c r="Q7290" s="35" t="s">
        <v>29721</v>
      </c>
      <c r="R7290" s="35" t="s">
        <v>29748</v>
      </c>
      <c r="S7290" s="35" t="s">
        <v>54365</v>
      </c>
      <c r="T7290" s="36" t="s">
        <v>248</v>
      </c>
      <c r="U7290" s="39" t="str">
        <f>_xlfn.CONCAT(Tabel4[[#This Row],[Personnr.]],"-",Tabel4[[#This Row],[Afdeling]],"-",Tabel4[[#This Row],[ASS_Status]])</f>
        <v>36786-2522-Aktiv ansættelse</v>
      </c>
    </row>
    <row r="7291" spans="13:21" x14ac:dyDescent="0.4">
      <c r="M7291" s="35" t="s">
        <v>14696</v>
      </c>
      <c r="N7291" s="35" t="s">
        <v>54366</v>
      </c>
      <c r="O7291" s="35" t="s">
        <v>14697</v>
      </c>
      <c r="P7291" s="35" t="s">
        <v>36461</v>
      </c>
      <c r="Q7291" s="35" t="s">
        <v>29721</v>
      </c>
      <c r="R7291" s="35" t="s">
        <v>29748</v>
      </c>
      <c r="S7291" s="35" t="s">
        <v>14698</v>
      </c>
      <c r="T7291" s="36" t="s">
        <v>126</v>
      </c>
      <c r="U7291" s="39" t="str">
        <f>_xlfn.CONCAT(Tabel4[[#This Row],[Personnr.]],"-",Tabel4[[#This Row],[Afdeling]],"-",Tabel4[[#This Row],[ASS_Status]])</f>
        <v>33449-2236-Aktiv ansættelse</v>
      </c>
    </row>
    <row r="7292" spans="13:21" x14ac:dyDescent="0.4">
      <c r="M7292" s="35" t="s">
        <v>28253</v>
      </c>
      <c r="N7292" s="35" t="s">
        <v>54367</v>
      </c>
      <c r="O7292" s="35" t="s">
        <v>28254</v>
      </c>
      <c r="P7292" s="35" t="s">
        <v>36462</v>
      </c>
      <c r="Q7292" s="35" t="s">
        <v>29721</v>
      </c>
      <c r="R7292" s="35" t="s">
        <v>29748</v>
      </c>
      <c r="S7292" s="35" t="s">
        <v>28255</v>
      </c>
      <c r="T7292" s="36" t="s">
        <v>642</v>
      </c>
      <c r="U7292" s="39" t="str">
        <f>_xlfn.CONCAT(Tabel4[[#This Row],[Personnr.]],"-",Tabel4[[#This Row],[Afdeling]],"-",Tabel4[[#This Row],[ASS_Status]])</f>
        <v>34152-4755-Aktiv ansættelse</v>
      </c>
    </row>
    <row r="7293" spans="13:21" x14ac:dyDescent="0.4">
      <c r="M7293" s="35" t="s">
        <v>14699</v>
      </c>
      <c r="N7293" s="35" t="s">
        <v>54368</v>
      </c>
      <c r="O7293" s="35" t="s">
        <v>14700</v>
      </c>
      <c r="P7293" s="35" t="s">
        <v>36463</v>
      </c>
      <c r="Q7293" s="35" t="s">
        <v>29718</v>
      </c>
      <c r="R7293" s="35" t="s">
        <v>29761</v>
      </c>
      <c r="S7293" s="35" t="s">
        <v>14701</v>
      </c>
      <c r="T7293" s="36" t="s">
        <v>600</v>
      </c>
      <c r="U7293" s="39" t="str">
        <f>_xlfn.CONCAT(Tabel4[[#This Row],[Personnr.]],"-",Tabel4[[#This Row],[Afdeling]],"-",Tabel4[[#This Row],[ASS_Status]])</f>
        <v>33905-4270-Inactive - Payroll Eligible</v>
      </c>
    </row>
    <row r="7294" spans="13:21" x14ac:dyDescent="0.4">
      <c r="M7294" s="35" t="s">
        <v>14699</v>
      </c>
      <c r="N7294" s="35"/>
      <c r="O7294" s="35"/>
      <c r="P7294" s="35" t="s">
        <v>36464</v>
      </c>
      <c r="Q7294" s="35" t="s">
        <v>29718</v>
      </c>
      <c r="R7294" s="35" t="s">
        <v>29745</v>
      </c>
      <c r="S7294" s="35" t="s">
        <v>14701</v>
      </c>
      <c r="T7294" s="36" t="s">
        <v>586</v>
      </c>
      <c r="U7294" s="39" t="str">
        <f>_xlfn.CONCAT(Tabel4[[#This Row],[Personnr.]],"-",Tabel4[[#This Row],[Afdeling]],"-",Tabel4[[#This Row],[ASS_Status]])</f>
        <v>-4200-Inactive - Payroll Eligible</v>
      </c>
    </row>
    <row r="7295" spans="13:21" x14ac:dyDescent="0.4">
      <c r="M7295" s="35" t="s">
        <v>54369</v>
      </c>
      <c r="N7295" s="35" t="s">
        <v>54370</v>
      </c>
      <c r="O7295" s="35" t="s">
        <v>54371</v>
      </c>
      <c r="P7295" s="35" t="s">
        <v>54372</v>
      </c>
      <c r="Q7295" s="35" t="s">
        <v>29718</v>
      </c>
      <c r="R7295" s="35" t="s">
        <v>29745</v>
      </c>
      <c r="S7295" s="35" t="s">
        <v>54373</v>
      </c>
      <c r="T7295" s="36" t="s">
        <v>586</v>
      </c>
      <c r="U7295" s="39" t="str">
        <f>_xlfn.CONCAT(Tabel4[[#This Row],[Personnr.]],"-",Tabel4[[#This Row],[Afdeling]],"-",Tabel4[[#This Row],[ASS_Status]])</f>
        <v>37160-4200-Inactive - Payroll Eligible</v>
      </c>
    </row>
    <row r="7296" spans="13:21" ht="33.75" x14ac:dyDescent="0.4">
      <c r="M7296" s="35" t="s">
        <v>54374</v>
      </c>
      <c r="N7296" s="35" t="s">
        <v>54375</v>
      </c>
      <c r="O7296" s="35" t="s">
        <v>54376</v>
      </c>
      <c r="P7296" s="35" t="s">
        <v>54377</v>
      </c>
      <c r="Q7296" s="35" t="s">
        <v>29721</v>
      </c>
      <c r="R7296" s="35" t="s">
        <v>29748</v>
      </c>
      <c r="S7296" s="35" t="s">
        <v>54378</v>
      </c>
      <c r="T7296" s="36" t="s">
        <v>95</v>
      </c>
      <c r="U7296" s="39" t="str">
        <f>_xlfn.CONCAT(Tabel4[[#This Row],[Personnr.]],"-",Tabel4[[#This Row],[Afdeling]],"-",Tabel4[[#This Row],[ASS_Status]])</f>
        <v>37271-1145-Aktiv ansættelse</v>
      </c>
    </row>
    <row r="7297" spans="13:21" x14ac:dyDescent="0.4">
      <c r="M7297" s="35" t="s">
        <v>14702</v>
      </c>
      <c r="N7297" s="35" t="s">
        <v>54379</v>
      </c>
      <c r="O7297" s="35" t="s">
        <v>14703</v>
      </c>
      <c r="P7297" s="35" t="s">
        <v>36465</v>
      </c>
      <c r="Q7297" s="35" t="s">
        <v>29718</v>
      </c>
      <c r="R7297" s="35" t="s">
        <v>29745</v>
      </c>
      <c r="S7297" s="35" t="s">
        <v>14704</v>
      </c>
      <c r="T7297" s="36" t="s">
        <v>723</v>
      </c>
      <c r="U7297" s="39" t="str">
        <f>_xlfn.CONCAT(Tabel4[[#This Row],[Personnr.]],"-",Tabel4[[#This Row],[Afdeling]],"-",Tabel4[[#This Row],[ASS_Status]])</f>
        <v>33010-6245-Inactive - Payroll Eligible</v>
      </c>
    </row>
    <row r="7298" spans="13:21" x14ac:dyDescent="0.4">
      <c r="M7298" s="35" t="s">
        <v>14702</v>
      </c>
      <c r="N7298" s="35"/>
      <c r="O7298" s="35"/>
      <c r="P7298" s="35" t="s">
        <v>36466</v>
      </c>
      <c r="Q7298" s="35" t="s">
        <v>29718</v>
      </c>
      <c r="R7298" s="35" t="s">
        <v>29745</v>
      </c>
      <c r="S7298" s="35" t="s">
        <v>14704</v>
      </c>
      <c r="T7298" s="36" t="s">
        <v>577</v>
      </c>
      <c r="U7298" s="39" t="str">
        <f>_xlfn.CONCAT(Tabel4[[#This Row],[Personnr.]],"-",Tabel4[[#This Row],[Afdeling]],"-",Tabel4[[#This Row],[ASS_Status]])</f>
        <v>-4110-Inactive - Payroll Eligible</v>
      </c>
    </row>
    <row r="7299" spans="13:21" x14ac:dyDescent="0.4">
      <c r="M7299" s="35" t="s">
        <v>14702</v>
      </c>
      <c r="N7299" s="35"/>
      <c r="O7299" s="35"/>
      <c r="P7299" s="35" t="s">
        <v>43462</v>
      </c>
      <c r="Q7299" s="35" t="s">
        <v>29718</v>
      </c>
      <c r="R7299" s="35" t="s">
        <v>29745</v>
      </c>
      <c r="S7299" s="35" t="s">
        <v>14704</v>
      </c>
      <c r="T7299" s="36" t="s">
        <v>577</v>
      </c>
      <c r="U7299" s="39" t="str">
        <f>_xlfn.CONCAT(Tabel4[[#This Row],[Personnr.]],"-",Tabel4[[#This Row],[Afdeling]],"-",Tabel4[[#This Row],[ASS_Status]])</f>
        <v>-4110-Inactive - Payroll Eligible</v>
      </c>
    </row>
    <row r="7300" spans="13:21" x14ac:dyDescent="0.4">
      <c r="M7300" s="35" t="s">
        <v>14702</v>
      </c>
      <c r="N7300" s="35"/>
      <c r="O7300" s="35"/>
      <c r="P7300" s="35" t="s">
        <v>54380</v>
      </c>
      <c r="Q7300" s="35" t="s">
        <v>29721</v>
      </c>
      <c r="R7300" s="35" t="s">
        <v>29745</v>
      </c>
      <c r="S7300" s="35" t="s">
        <v>14704</v>
      </c>
      <c r="T7300" s="36" t="s">
        <v>577</v>
      </c>
      <c r="U7300" s="39" t="str">
        <f>_xlfn.CONCAT(Tabel4[[#This Row],[Personnr.]],"-",Tabel4[[#This Row],[Afdeling]],"-",Tabel4[[#This Row],[ASS_Status]])</f>
        <v>-4110-Aktiv ansættelse</v>
      </c>
    </row>
    <row r="7301" spans="13:21" ht="33.75" x14ac:dyDescent="0.4">
      <c r="M7301" s="35" t="s">
        <v>14705</v>
      </c>
      <c r="N7301" s="35" t="s">
        <v>54381</v>
      </c>
      <c r="O7301" s="35" t="s">
        <v>14706</v>
      </c>
      <c r="P7301" s="35" t="s">
        <v>54382</v>
      </c>
      <c r="Q7301" s="35" t="s">
        <v>29721</v>
      </c>
      <c r="R7301" s="35" t="s">
        <v>29745</v>
      </c>
      <c r="S7301" s="35" t="s">
        <v>14707</v>
      </c>
      <c r="T7301" s="36" t="s">
        <v>723</v>
      </c>
      <c r="U7301" s="39" t="str">
        <f>_xlfn.CONCAT(Tabel4[[#This Row],[Personnr.]],"-",Tabel4[[#This Row],[Afdeling]],"-",Tabel4[[#This Row],[ASS_Status]])</f>
        <v>27634-6245-Aktiv ansættelse</v>
      </c>
    </row>
    <row r="7302" spans="13:21" ht="33.75" x14ac:dyDescent="0.4">
      <c r="M7302" s="35" t="s">
        <v>14705</v>
      </c>
      <c r="N7302" s="35"/>
      <c r="O7302" s="35"/>
      <c r="P7302" s="35" t="s">
        <v>36467</v>
      </c>
      <c r="Q7302" s="35" t="s">
        <v>29718</v>
      </c>
      <c r="R7302" s="35" t="s">
        <v>29745</v>
      </c>
      <c r="S7302" s="35" t="s">
        <v>14707</v>
      </c>
      <c r="T7302" s="36" t="s">
        <v>723</v>
      </c>
      <c r="U7302" s="39" t="str">
        <f>_xlfn.CONCAT(Tabel4[[#This Row],[Personnr.]],"-",Tabel4[[#This Row],[Afdeling]],"-",Tabel4[[#This Row],[ASS_Status]])</f>
        <v>-6245-Inactive - Payroll Eligible</v>
      </c>
    </row>
    <row r="7303" spans="13:21" x14ac:dyDescent="0.4">
      <c r="M7303" s="35" t="s">
        <v>14708</v>
      </c>
      <c r="N7303" s="35" t="s">
        <v>54383</v>
      </c>
      <c r="O7303" s="35" t="s">
        <v>14709</v>
      </c>
      <c r="P7303" s="35" t="s">
        <v>36468</v>
      </c>
      <c r="Q7303" s="35" t="s">
        <v>29721</v>
      </c>
      <c r="R7303" s="35" t="s">
        <v>29748</v>
      </c>
      <c r="S7303" s="35" t="s">
        <v>14710</v>
      </c>
      <c r="T7303" s="36" t="s">
        <v>329</v>
      </c>
      <c r="U7303" s="39" t="str">
        <f>_xlfn.CONCAT(Tabel4[[#This Row],[Personnr.]],"-",Tabel4[[#This Row],[Afdeling]],"-",Tabel4[[#This Row],[ASS_Status]])</f>
        <v>34106-2781-Aktiv ansættelse</v>
      </c>
    </row>
    <row r="7304" spans="13:21" x14ac:dyDescent="0.4">
      <c r="M7304" s="35" t="s">
        <v>14711</v>
      </c>
      <c r="N7304" s="35" t="s">
        <v>54384</v>
      </c>
      <c r="O7304" s="35" t="s">
        <v>14712</v>
      </c>
      <c r="P7304" s="35" t="s">
        <v>36469</v>
      </c>
      <c r="Q7304" s="35" t="s">
        <v>29718</v>
      </c>
      <c r="R7304" s="35" t="s">
        <v>29754</v>
      </c>
      <c r="S7304" s="35" t="s">
        <v>14713</v>
      </c>
      <c r="T7304" s="36" t="s">
        <v>312</v>
      </c>
      <c r="U7304" s="39" t="str">
        <f>_xlfn.CONCAT(Tabel4[[#This Row],[Personnr.]],"-",Tabel4[[#This Row],[Afdeling]],"-",Tabel4[[#This Row],[ASS_Status]])</f>
        <v>30582-2758-Inactive - Payroll Eligible</v>
      </c>
    </row>
    <row r="7305" spans="13:21" x14ac:dyDescent="0.4">
      <c r="M7305" s="35" t="s">
        <v>14711</v>
      </c>
      <c r="N7305" s="35"/>
      <c r="O7305" s="35"/>
      <c r="P7305" s="35" t="s">
        <v>36470</v>
      </c>
      <c r="Q7305" s="35" t="s">
        <v>29718</v>
      </c>
      <c r="R7305" s="35" t="s">
        <v>29754</v>
      </c>
      <c r="S7305" s="35" t="s">
        <v>14713</v>
      </c>
      <c r="T7305" s="36" t="s">
        <v>340</v>
      </c>
      <c r="U7305" s="39" t="str">
        <f>_xlfn.CONCAT(Tabel4[[#This Row],[Personnr.]],"-",Tabel4[[#This Row],[Afdeling]],"-",Tabel4[[#This Row],[ASS_Status]])</f>
        <v>-2792-Inactive - Payroll Eligible</v>
      </c>
    </row>
    <row r="7306" spans="13:21" ht="45" x14ac:dyDescent="0.4">
      <c r="M7306" s="35" t="s">
        <v>14714</v>
      </c>
      <c r="N7306" s="35" t="s">
        <v>54385</v>
      </c>
      <c r="O7306" s="35" t="s">
        <v>14715</v>
      </c>
      <c r="P7306" s="35" t="s">
        <v>36471</v>
      </c>
      <c r="Q7306" s="35" t="s">
        <v>29718</v>
      </c>
      <c r="R7306" s="35" t="s">
        <v>29745</v>
      </c>
      <c r="S7306" s="35" t="s">
        <v>14716</v>
      </c>
      <c r="T7306" s="36" t="s">
        <v>67</v>
      </c>
      <c r="U7306" s="39" t="str">
        <f>_xlfn.CONCAT(Tabel4[[#This Row],[Personnr.]],"-",Tabel4[[#This Row],[Afdeling]],"-",Tabel4[[#This Row],[ASS_Status]])</f>
        <v>30173-1061-Inactive - Payroll Eligible</v>
      </c>
    </row>
    <row r="7307" spans="13:21" ht="45" x14ac:dyDescent="0.4">
      <c r="M7307" s="35" t="s">
        <v>14714</v>
      </c>
      <c r="N7307" s="35"/>
      <c r="O7307" s="35"/>
      <c r="P7307" s="35" t="s">
        <v>36472</v>
      </c>
      <c r="Q7307" s="35" t="s">
        <v>29718</v>
      </c>
      <c r="R7307" s="35" t="s">
        <v>29754</v>
      </c>
      <c r="S7307" s="35" t="s">
        <v>14716</v>
      </c>
      <c r="T7307" s="36" t="s">
        <v>120</v>
      </c>
      <c r="U7307" s="39" t="str">
        <f>_xlfn.CONCAT(Tabel4[[#This Row],[Personnr.]],"-",Tabel4[[#This Row],[Afdeling]],"-",Tabel4[[#This Row],[ASS_Status]])</f>
        <v>-2230-Inactive - Payroll Eligible</v>
      </c>
    </row>
    <row r="7308" spans="13:21" x14ac:dyDescent="0.4">
      <c r="M7308" s="35" t="s">
        <v>14717</v>
      </c>
      <c r="N7308" s="35" t="s">
        <v>54386</v>
      </c>
      <c r="O7308" s="35" t="s">
        <v>14718</v>
      </c>
      <c r="P7308" s="35" t="s">
        <v>36473</v>
      </c>
      <c r="Q7308" s="35" t="s">
        <v>29718</v>
      </c>
      <c r="R7308" s="35" t="s">
        <v>29780</v>
      </c>
      <c r="S7308" s="35" t="s">
        <v>14719</v>
      </c>
      <c r="T7308" s="36" t="s">
        <v>26</v>
      </c>
      <c r="U7308" s="39" t="str">
        <f>_xlfn.CONCAT(Tabel4[[#This Row],[Personnr.]],"-",Tabel4[[#This Row],[Afdeling]],"-",Tabel4[[#This Row],[ASS_Status]])</f>
        <v>531-0111-Inactive - Payroll Eligible</v>
      </c>
    </row>
    <row r="7309" spans="13:21" x14ac:dyDescent="0.4">
      <c r="M7309" s="35" t="s">
        <v>14720</v>
      </c>
      <c r="N7309" s="35" t="s">
        <v>54387</v>
      </c>
      <c r="O7309" s="35" t="s">
        <v>14721</v>
      </c>
      <c r="P7309" s="35" t="s">
        <v>36474</v>
      </c>
      <c r="Q7309" s="35" t="s">
        <v>29721</v>
      </c>
      <c r="R7309" s="35" t="s">
        <v>30005</v>
      </c>
      <c r="S7309" s="35" t="s">
        <v>14722</v>
      </c>
      <c r="T7309" s="36" t="s">
        <v>886</v>
      </c>
      <c r="U7309" s="39" t="str">
        <f>_xlfn.CONCAT(Tabel4[[#This Row],[Personnr.]],"-",Tabel4[[#This Row],[Afdeling]],"-",Tabel4[[#This Row],[ASS_Status]])</f>
        <v>13992-8800-Aktiv ansættelse</v>
      </c>
    </row>
    <row r="7310" spans="13:21" x14ac:dyDescent="0.4">
      <c r="M7310" s="35" t="s">
        <v>14723</v>
      </c>
      <c r="N7310" s="35" t="s">
        <v>54388</v>
      </c>
      <c r="O7310" s="35" t="s">
        <v>14724</v>
      </c>
      <c r="P7310" s="35" t="s">
        <v>36475</v>
      </c>
      <c r="Q7310" s="35" t="s">
        <v>29721</v>
      </c>
      <c r="R7310" s="35" t="s">
        <v>29726</v>
      </c>
      <c r="S7310" s="35" t="s">
        <v>14725</v>
      </c>
      <c r="T7310" s="36" t="s">
        <v>886</v>
      </c>
      <c r="U7310" s="39" t="str">
        <f>_xlfn.CONCAT(Tabel4[[#This Row],[Personnr.]],"-",Tabel4[[#This Row],[Afdeling]],"-",Tabel4[[#This Row],[ASS_Status]])</f>
        <v>28508-8800-Aktiv ansættelse</v>
      </c>
    </row>
    <row r="7311" spans="13:21" x14ac:dyDescent="0.4">
      <c r="M7311" s="35" t="s">
        <v>14726</v>
      </c>
      <c r="N7311" s="35" t="s">
        <v>54389</v>
      </c>
      <c r="O7311" s="35" t="s">
        <v>14727</v>
      </c>
      <c r="P7311" s="35" t="s">
        <v>36476</v>
      </c>
      <c r="Q7311" s="35" t="s">
        <v>29718</v>
      </c>
      <c r="R7311" s="35" t="s">
        <v>29956</v>
      </c>
      <c r="S7311" s="35" t="s">
        <v>14728</v>
      </c>
      <c r="T7311" s="36" t="s">
        <v>379</v>
      </c>
      <c r="U7311" s="39" t="str">
        <f>_xlfn.CONCAT(Tabel4[[#This Row],[Personnr.]],"-",Tabel4[[#This Row],[Afdeling]],"-",Tabel4[[#This Row],[ASS_Status]])</f>
        <v>28362-2901-Inactive - Payroll Eligible</v>
      </c>
    </row>
    <row r="7312" spans="13:21" x14ac:dyDescent="0.4">
      <c r="M7312" s="35" t="s">
        <v>36477</v>
      </c>
      <c r="N7312" s="35" t="s">
        <v>54390</v>
      </c>
      <c r="O7312" s="35" t="s">
        <v>36478</v>
      </c>
      <c r="P7312" s="35" t="s">
        <v>36479</v>
      </c>
      <c r="Q7312" s="35" t="s">
        <v>29721</v>
      </c>
      <c r="R7312" s="35" t="s">
        <v>29737</v>
      </c>
      <c r="S7312" s="35" t="s">
        <v>36480</v>
      </c>
      <c r="T7312" s="36" t="s">
        <v>430</v>
      </c>
      <c r="U7312" s="39" t="str">
        <f>_xlfn.CONCAT(Tabel4[[#This Row],[Personnr.]],"-",Tabel4[[#This Row],[Afdeling]],"-",Tabel4[[#This Row],[ASS_Status]])</f>
        <v>35287-3060-Aktiv ansættelse</v>
      </c>
    </row>
    <row r="7313" spans="13:21" ht="33.75" x14ac:dyDescent="0.4">
      <c r="M7313" s="35" t="s">
        <v>14729</v>
      </c>
      <c r="N7313" s="35" t="s">
        <v>54391</v>
      </c>
      <c r="O7313" s="35" t="s">
        <v>14730</v>
      </c>
      <c r="P7313" s="35" t="s">
        <v>36481</v>
      </c>
      <c r="Q7313" s="35" t="s">
        <v>29721</v>
      </c>
      <c r="R7313" s="35" t="s">
        <v>29729</v>
      </c>
      <c r="S7313" s="35" t="s">
        <v>14731</v>
      </c>
      <c r="T7313" s="36" t="s">
        <v>452</v>
      </c>
      <c r="U7313" s="39" t="str">
        <f>_xlfn.CONCAT(Tabel4[[#This Row],[Personnr.]],"-",Tabel4[[#This Row],[Afdeling]],"-",Tabel4[[#This Row],[ASS_Status]])</f>
        <v>6820-3120-Aktiv ansættelse</v>
      </c>
    </row>
    <row r="7314" spans="13:21" x14ac:dyDescent="0.4">
      <c r="M7314" s="35" t="s">
        <v>14732</v>
      </c>
      <c r="N7314" s="35" t="s">
        <v>54392</v>
      </c>
      <c r="O7314" s="35" t="s">
        <v>14733</v>
      </c>
      <c r="P7314" s="35" t="s">
        <v>36482</v>
      </c>
      <c r="Q7314" s="35" t="s">
        <v>29721</v>
      </c>
      <c r="R7314" s="35" t="s">
        <v>29722</v>
      </c>
      <c r="S7314" s="35" t="s">
        <v>14734</v>
      </c>
      <c r="T7314" s="36" t="s">
        <v>168</v>
      </c>
      <c r="U7314" s="39" t="str">
        <f>_xlfn.CONCAT(Tabel4[[#This Row],[Personnr.]],"-",Tabel4[[#This Row],[Afdeling]],"-",Tabel4[[#This Row],[ASS_Status]])</f>
        <v>33636-2336-Aktiv ansættelse</v>
      </c>
    </row>
    <row r="7315" spans="13:21" x14ac:dyDescent="0.4">
      <c r="M7315" s="35" t="s">
        <v>14735</v>
      </c>
      <c r="N7315" s="35" t="s">
        <v>54393</v>
      </c>
      <c r="O7315" s="35" t="s">
        <v>14736</v>
      </c>
      <c r="P7315" s="35" t="s">
        <v>36483</v>
      </c>
      <c r="Q7315" s="35" t="s">
        <v>29718</v>
      </c>
      <c r="R7315" s="35" t="s">
        <v>29737</v>
      </c>
      <c r="S7315" s="35" t="s">
        <v>14737</v>
      </c>
      <c r="T7315" s="36" t="s">
        <v>129</v>
      </c>
      <c r="U7315" s="39" t="str">
        <f>_xlfn.CONCAT(Tabel4[[#This Row],[Personnr.]],"-",Tabel4[[#This Row],[Afdeling]],"-",Tabel4[[#This Row],[ASS_Status]])</f>
        <v>20873-2239-Inactive - Payroll Eligible</v>
      </c>
    </row>
    <row r="7316" spans="13:21" ht="33.75" x14ac:dyDescent="0.4">
      <c r="M7316" s="35" t="s">
        <v>14738</v>
      </c>
      <c r="N7316" s="35" t="s">
        <v>54394</v>
      </c>
      <c r="O7316" s="35" t="s">
        <v>14739</v>
      </c>
      <c r="P7316" s="35" t="s">
        <v>36484</v>
      </c>
      <c r="Q7316" s="35" t="s">
        <v>29721</v>
      </c>
      <c r="R7316" s="35" t="s">
        <v>29748</v>
      </c>
      <c r="S7316" s="35" t="s">
        <v>14740</v>
      </c>
      <c r="T7316" s="36" t="s">
        <v>708</v>
      </c>
      <c r="U7316" s="39" t="str">
        <f>_xlfn.CONCAT(Tabel4[[#This Row],[Personnr.]],"-",Tabel4[[#This Row],[Afdeling]],"-",Tabel4[[#This Row],[ASS_Status]])</f>
        <v>33897-5665-Aktiv ansættelse</v>
      </c>
    </row>
    <row r="7317" spans="13:21" x14ac:dyDescent="0.4">
      <c r="M7317" s="35" t="s">
        <v>54395</v>
      </c>
      <c r="N7317" s="35" t="s">
        <v>54396</v>
      </c>
      <c r="O7317" s="35" t="s">
        <v>54397</v>
      </c>
      <c r="P7317" s="35" t="s">
        <v>54398</v>
      </c>
      <c r="Q7317" s="35" t="s">
        <v>29721</v>
      </c>
      <c r="R7317" s="35" t="s">
        <v>29737</v>
      </c>
      <c r="S7317" s="35" t="s">
        <v>54399</v>
      </c>
      <c r="T7317" s="36" t="s">
        <v>46629</v>
      </c>
      <c r="U7317" s="39" t="str">
        <f>_xlfn.CONCAT(Tabel4[[#This Row],[Personnr.]],"-",Tabel4[[#This Row],[Afdeling]],"-",Tabel4[[#This Row],[ASS_Status]])</f>
        <v>36881-2261-Aktiv ansættelse</v>
      </c>
    </row>
    <row r="7318" spans="13:21" x14ac:dyDescent="0.4">
      <c r="M7318" s="35" t="s">
        <v>14741</v>
      </c>
      <c r="N7318" s="35" t="s">
        <v>54400</v>
      </c>
      <c r="O7318" s="35" t="s">
        <v>14742</v>
      </c>
      <c r="P7318" s="35" t="s">
        <v>36485</v>
      </c>
      <c r="Q7318" s="35" t="s">
        <v>29721</v>
      </c>
      <c r="R7318" s="35" t="s">
        <v>29748</v>
      </c>
      <c r="S7318" s="35" t="s">
        <v>14743</v>
      </c>
      <c r="T7318" s="36" t="s">
        <v>263</v>
      </c>
      <c r="U7318" s="39" t="str">
        <f>_xlfn.CONCAT(Tabel4[[#This Row],[Personnr.]],"-",Tabel4[[#This Row],[Afdeling]],"-",Tabel4[[#This Row],[ASS_Status]])</f>
        <v>31337-2610-Aktiv ansættelse</v>
      </c>
    </row>
    <row r="7319" spans="13:21" x14ac:dyDescent="0.4">
      <c r="M7319" s="35" t="s">
        <v>14744</v>
      </c>
      <c r="N7319" s="35" t="s">
        <v>54401</v>
      </c>
      <c r="O7319" s="35" t="s">
        <v>14745</v>
      </c>
      <c r="P7319" s="35" t="s">
        <v>36486</v>
      </c>
      <c r="Q7319" s="35" t="s">
        <v>29718</v>
      </c>
      <c r="R7319" s="35" t="s">
        <v>29748</v>
      </c>
      <c r="S7319" s="35" t="s">
        <v>14746</v>
      </c>
      <c r="T7319" s="36" t="s">
        <v>368</v>
      </c>
      <c r="U7319" s="39" t="str">
        <f>_xlfn.CONCAT(Tabel4[[#This Row],[Personnr.]],"-",Tabel4[[#This Row],[Afdeling]],"-",Tabel4[[#This Row],[ASS_Status]])</f>
        <v>18334-2833-Inactive - Payroll Eligible</v>
      </c>
    </row>
    <row r="7320" spans="13:21" ht="33.75" x14ac:dyDescent="0.4">
      <c r="M7320" s="35" t="s">
        <v>14747</v>
      </c>
      <c r="N7320" s="35" t="s">
        <v>54402</v>
      </c>
      <c r="O7320" s="35" t="s">
        <v>14748</v>
      </c>
      <c r="P7320" s="35" t="s">
        <v>36487</v>
      </c>
      <c r="Q7320" s="35" t="s">
        <v>29718</v>
      </c>
      <c r="R7320" s="35" t="s">
        <v>29748</v>
      </c>
      <c r="S7320" s="35" t="s">
        <v>54403</v>
      </c>
      <c r="T7320" s="36" t="s">
        <v>146</v>
      </c>
      <c r="U7320" s="39" t="str">
        <f>_xlfn.CONCAT(Tabel4[[#This Row],[Personnr.]],"-",Tabel4[[#This Row],[Afdeling]],"-",Tabel4[[#This Row],[ASS_Status]])</f>
        <v>27165-2273-Inactive - Payroll Eligible</v>
      </c>
    </row>
    <row r="7321" spans="13:21" ht="33.75" x14ac:dyDescent="0.4">
      <c r="M7321" s="35" t="s">
        <v>14747</v>
      </c>
      <c r="N7321" s="35"/>
      <c r="O7321" s="35"/>
      <c r="P7321" s="35" t="s">
        <v>54404</v>
      </c>
      <c r="Q7321" s="35" t="s">
        <v>29721</v>
      </c>
      <c r="R7321" s="35" t="s">
        <v>29761</v>
      </c>
      <c r="S7321" s="35" t="s">
        <v>54403</v>
      </c>
      <c r="T7321" s="36" t="s">
        <v>143</v>
      </c>
      <c r="U7321" s="39" t="str">
        <f>_xlfn.CONCAT(Tabel4[[#This Row],[Personnr.]],"-",Tabel4[[#This Row],[Afdeling]],"-",Tabel4[[#This Row],[ASS_Status]])</f>
        <v>-2270-Aktiv ansættelse</v>
      </c>
    </row>
    <row r="7322" spans="13:21" x14ac:dyDescent="0.4">
      <c r="M7322" s="35" t="s">
        <v>14749</v>
      </c>
      <c r="N7322" s="35" t="s">
        <v>54405</v>
      </c>
      <c r="O7322" s="35" t="s">
        <v>14750</v>
      </c>
      <c r="P7322" s="35" t="s">
        <v>36488</v>
      </c>
      <c r="Q7322" s="35" t="s">
        <v>29718</v>
      </c>
      <c r="R7322" s="35" t="s">
        <v>29748</v>
      </c>
      <c r="S7322" s="35" t="s">
        <v>14751</v>
      </c>
      <c r="T7322" s="36" t="s">
        <v>110</v>
      </c>
      <c r="U7322" s="39" t="str">
        <f>_xlfn.CONCAT(Tabel4[[#This Row],[Personnr.]],"-",Tabel4[[#This Row],[Afdeling]],"-",Tabel4[[#This Row],[ASS_Status]])</f>
        <v>26040-1214-Inactive - Payroll Eligible</v>
      </c>
    </row>
    <row r="7323" spans="13:21" x14ac:dyDescent="0.4">
      <c r="M7323" s="35" t="s">
        <v>14752</v>
      </c>
      <c r="N7323" s="35" t="s">
        <v>54406</v>
      </c>
      <c r="O7323" s="35" t="s">
        <v>14753</v>
      </c>
      <c r="P7323" s="35" t="s">
        <v>36489</v>
      </c>
      <c r="Q7323" s="35" t="s">
        <v>29718</v>
      </c>
      <c r="R7323" s="35" t="s">
        <v>29754</v>
      </c>
      <c r="S7323" s="35" t="s">
        <v>14754</v>
      </c>
      <c r="T7323" s="36" t="s">
        <v>856</v>
      </c>
      <c r="U7323" s="39" t="str">
        <f>_xlfn.CONCAT(Tabel4[[#This Row],[Personnr.]],"-",Tabel4[[#This Row],[Afdeling]],"-",Tabel4[[#This Row],[ASS_Status]])</f>
        <v>27276-8615-Inactive - Payroll Eligible</v>
      </c>
    </row>
    <row r="7324" spans="13:21" x14ac:dyDescent="0.4">
      <c r="M7324" s="35" t="s">
        <v>28256</v>
      </c>
      <c r="N7324" s="35" t="s">
        <v>54407</v>
      </c>
      <c r="O7324" s="35" t="s">
        <v>28257</v>
      </c>
      <c r="P7324" s="35" t="s">
        <v>36490</v>
      </c>
      <c r="Q7324" s="35" t="s">
        <v>29721</v>
      </c>
      <c r="R7324" s="35" t="s">
        <v>29748</v>
      </c>
      <c r="S7324" s="35" t="s">
        <v>28258</v>
      </c>
      <c r="T7324" s="36" t="s">
        <v>330</v>
      </c>
      <c r="U7324" s="39" t="str">
        <f>_xlfn.CONCAT(Tabel4[[#This Row],[Personnr.]],"-",Tabel4[[#This Row],[Afdeling]],"-",Tabel4[[#This Row],[ASS_Status]])</f>
        <v>34296-2782-Aktiv ansættelse</v>
      </c>
    </row>
    <row r="7325" spans="13:21" ht="33.75" x14ac:dyDescent="0.4">
      <c r="M7325" s="35" t="s">
        <v>44976</v>
      </c>
      <c r="N7325" s="35" t="s">
        <v>54408</v>
      </c>
      <c r="O7325" s="35" t="s">
        <v>44977</v>
      </c>
      <c r="P7325" s="35" t="s">
        <v>43463</v>
      </c>
      <c r="Q7325" s="35" t="s">
        <v>29721</v>
      </c>
      <c r="R7325" s="35" t="s">
        <v>29761</v>
      </c>
      <c r="S7325" s="35" t="s">
        <v>43464</v>
      </c>
      <c r="T7325" s="36" t="s">
        <v>28</v>
      </c>
      <c r="U7325" s="39" t="str">
        <f>_xlfn.CONCAT(Tabel4[[#This Row],[Personnr.]],"-",Tabel4[[#This Row],[Afdeling]],"-",Tabel4[[#This Row],[ASS_Status]])</f>
        <v>36427-0113-Aktiv ansættelse</v>
      </c>
    </row>
    <row r="7326" spans="13:21" x14ac:dyDescent="0.4">
      <c r="M7326" s="35" t="s">
        <v>14755</v>
      </c>
      <c r="N7326" s="35" t="s">
        <v>54409</v>
      </c>
      <c r="O7326" s="35" t="s">
        <v>14756</v>
      </c>
      <c r="P7326" s="35" t="s">
        <v>36491</v>
      </c>
      <c r="Q7326" s="35" t="s">
        <v>29718</v>
      </c>
      <c r="R7326" s="35" t="s">
        <v>29754</v>
      </c>
      <c r="S7326" s="35" t="s">
        <v>14757</v>
      </c>
      <c r="T7326" s="36" t="s">
        <v>312</v>
      </c>
      <c r="U7326" s="39" t="str">
        <f>_xlfn.CONCAT(Tabel4[[#This Row],[Personnr.]],"-",Tabel4[[#This Row],[Afdeling]],"-",Tabel4[[#This Row],[ASS_Status]])</f>
        <v>33060-2758-Inactive - Payroll Eligible</v>
      </c>
    </row>
    <row r="7327" spans="13:21" ht="33.75" x14ac:dyDescent="0.4">
      <c r="M7327" s="35" t="s">
        <v>14758</v>
      </c>
      <c r="N7327" s="35" t="s">
        <v>54410</v>
      </c>
      <c r="O7327" s="35" t="s">
        <v>14759</v>
      </c>
      <c r="P7327" s="35" t="s">
        <v>36492</v>
      </c>
      <c r="Q7327" s="35" t="s">
        <v>29721</v>
      </c>
      <c r="R7327" s="35" t="s">
        <v>29748</v>
      </c>
      <c r="S7327" s="35" t="s">
        <v>14760</v>
      </c>
      <c r="T7327" s="36" t="s">
        <v>340</v>
      </c>
      <c r="U7327" s="39" t="str">
        <f>_xlfn.CONCAT(Tabel4[[#This Row],[Personnr.]],"-",Tabel4[[#This Row],[Afdeling]],"-",Tabel4[[#This Row],[ASS_Status]])</f>
        <v>31319-2792-Aktiv ansættelse</v>
      </c>
    </row>
    <row r="7328" spans="13:21" x14ac:dyDescent="0.4">
      <c r="M7328" s="35" t="s">
        <v>14761</v>
      </c>
      <c r="N7328" s="35" t="s">
        <v>54411</v>
      </c>
      <c r="O7328" s="35" t="s">
        <v>14762</v>
      </c>
      <c r="P7328" s="35" t="s">
        <v>36493</v>
      </c>
      <c r="Q7328" s="35" t="s">
        <v>29721</v>
      </c>
      <c r="R7328" s="35" t="s">
        <v>29748</v>
      </c>
      <c r="S7328" s="35" t="s">
        <v>14763</v>
      </c>
      <c r="T7328" s="36" t="s">
        <v>119</v>
      </c>
      <c r="U7328" s="39" t="str">
        <f>_xlfn.CONCAT(Tabel4[[#This Row],[Personnr.]],"-",Tabel4[[#This Row],[Afdeling]],"-",Tabel4[[#This Row],[ASS_Status]])</f>
        <v>32800-2221-Aktiv ansættelse</v>
      </c>
    </row>
    <row r="7329" spans="13:21" ht="33.75" x14ac:dyDescent="0.4">
      <c r="M7329" s="35" t="s">
        <v>14764</v>
      </c>
      <c r="N7329" s="35" t="s">
        <v>54412</v>
      </c>
      <c r="O7329" s="35" t="s">
        <v>14765</v>
      </c>
      <c r="P7329" s="35" t="s">
        <v>36494</v>
      </c>
      <c r="Q7329" s="35" t="s">
        <v>29718</v>
      </c>
      <c r="R7329" s="35" t="s">
        <v>29719</v>
      </c>
      <c r="S7329" s="35" t="s">
        <v>14766</v>
      </c>
      <c r="T7329" s="36" t="s">
        <v>378</v>
      </c>
      <c r="U7329" s="39" t="str">
        <f>_xlfn.CONCAT(Tabel4[[#This Row],[Personnr.]],"-",Tabel4[[#This Row],[Afdeling]],"-",Tabel4[[#This Row],[ASS_Status]])</f>
        <v>32019-2900-Inactive - Payroll Eligible</v>
      </c>
    </row>
    <row r="7330" spans="13:21" x14ac:dyDescent="0.4">
      <c r="M7330" s="35" t="s">
        <v>28260</v>
      </c>
      <c r="N7330" s="35" t="s">
        <v>54413</v>
      </c>
      <c r="O7330" s="35" t="s">
        <v>28261</v>
      </c>
      <c r="P7330" s="35" t="s">
        <v>36495</v>
      </c>
      <c r="Q7330" s="35" t="s">
        <v>29718</v>
      </c>
      <c r="R7330" s="35" t="s">
        <v>29745</v>
      </c>
      <c r="S7330" s="35" t="s">
        <v>28262</v>
      </c>
      <c r="T7330" s="36" t="s">
        <v>450</v>
      </c>
      <c r="U7330" s="39" t="str">
        <f>_xlfn.CONCAT(Tabel4[[#This Row],[Personnr.]],"-",Tabel4[[#This Row],[Afdeling]],"-",Tabel4[[#This Row],[ASS_Status]])</f>
        <v>34501-3110-Inactive - Payroll Eligible</v>
      </c>
    </row>
    <row r="7331" spans="13:21" ht="45" x14ac:dyDescent="0.4">
      <c r="M7331" s="35" t="s">
        <v>28263</v>
      </c>
      <c r="N7331" s="35" t="s">
        <v>54414</v>
      </c>
      <c r="O7331" s="35" t="s">
        <v>28264</v>
      </c>
      <c r="P7331" s="35" t="s">
        <v>36496</v>
      </c>
      <c r="Q7331" s="35" t="s">
        <v>29721</v>
      </c>
      <c r="R7331" s="35" t="s">
        <v>29748</v>
      </c>
      <c r="S7331" s="35" t="s">
        <v>28265</v>
      </c>
      <c r="T7331" s="36" t="s">
        <v>3570</v>
      </c>
      <c r="U7331" s="39" t="str">
        <f>_xlfn.CONCAT(Tabel4[[#This Row],[Personnr.]],"-",Tabel4[[#This Row],[Afdeling]],"-",Tabel4[[#This Row],[ASS_Status]])</f>
        <v>34278-2257-Aktiv ansættelse</v>
      </c>
    </row>
    <row r="7332" spans="13:21" x14ac:dyDescent="0.4">
      <c r="M7332" s="35" t="s">
        <v>36497</v>
      </c>
      <c r="N7332" s="35" t="s">
        <v>54415</v>
      </c>
      <c r="O7332" s="35" t="s">
        <v>36498</v>
      </c>
      <c r="P7332" s="35" t="s">
        <v>36499</v>
      </c>
      <c r="Q7332" s="35" t="s">
        <v>29721</v>
      </c>
      <c r="R7332" s="35" t="s">
        <v>42541</v>
      </c>
      <c r="S7332" s="35" t="s">
        <v>36500</v>
      </c>
      <c r="T7332" s="36" t="s">
        <v>93</v>
      </c>
      <c r="U7332" s="39" t="str">
        <f>_xlfn.CONCAT(Tabel4[[#This Row],[Personnr.]],"-",Tabel4[[#This Row],[Afdeling]],"-",Tabel4[[#This Row],[ASS_Status]])</f>
        <v>34980-1140-Aktiv ansættelse</v>
      </c>
    </row>
    <row r="7333" spans="13:21" ht="33.75" x14ac:dyDescent="0.4">
      <c r="M7333" s="35" t="s">
        <v>14767</v>
      </c>
      <c r="N7333" s="35" t="s">
        <v>54416</v>
      </c>
      <c r="O7333" s="35" t="s">
        <v>14768</v>
      </c>
      <c r="P7333" s="35" t="s">
        <v>36501</v>
      </c>
      <c r="Q7333" s="35" t="s">
        <v>29718</v>
      </c>
      <c r="R7333" s="35" t="s">
        <v>29745</v>
      </c>
      <c r="S7333" s="35" t="s">
        <v>14769</v>
      </c>
      <c r="T7333" s="36" t="s">
        <v>288</v>
      </c>
      <c r="U7333" s="39" t="str">
        <f>_xlfn.CONCAT(Tabel4[[#This Row],[Personnr.]],"-",Tabel4[[#This Row],[Afdeling]],"-",Tabel4[[#This Row],[ASS_Status]])</f>
        <v>33270-2694-Inactive - Payroll Eligible</v>
      </c>
    </row>
    <row r="7334" spans="13:21" ht="33.75" x14ac:dyDescent="0.4">
      <c r="M7334" s="35" t="s">
        <v>14770</v>
      </c>
      <c r="N7334" s="35" t="s">
        <v>54417</v>
      </c>
      <c r="O7334" s="35" t="s">
        <v>14771</v>
      </c>
      <c r="P7334" s="35" t="s">
        <v>36502</v>
      </c>
      <c r="Q7334" s="35" t="s">
        <v>29718</v>
      </c>
      <c r="R7334" s="35" t="s">
        <v>29745</v>
      </c>
      <c r="S7334" s="35" t="s">
        <v>14772</v>
      </c>
      <c r="T7334" s="36" t="s">
        <v>723</v>
      </c>
      <c r="U7334" s="39" t="str">
        <f>_xlfn.CONCAT(Tabel4[[#This Row],[Personnr.]],"-",Tabel4[[#This Row],[Afdeling]],"-",Tabel4[[#This Row],[ASS_Status]])</f>
        <v>33516-6245-Inactive - Payroll Eligible</v>
      </c>
    </row>
    <row r="7335" spans="13:21" ht="33.75" x14ac:dyDescent="0.4">
      <c r="M7335" s="35" t="s">
        <v>54418</v>
      </c>
      <c r="N7335" s="35" t="s">
        <v>54419</v>
      </c>
      <c r="O7335" s="35" t="s">
        <v>54420</v>
      </c>
      <c r="P7335" s="35" t="s">
        <v>54421</v>
      </c>
      <c r="Q7335" s="35" t="s">
        <v>29721</v>
      </c>
      <c r="R7335" s="35" t="s">
        <v>29754</v>
      </c>
      <c r="S7335" s="35" t="s">
        <v>54422</v>
      </c>
      <c r="T7335" s="36" t="s">
        <v>359</v>
      </c>
      <c r="U7335" s="39" t="str">
        <f>_xlfn.CONCAT(Tabel4[[#This Row],[Personnr.]],"-",Tabel4[[#This Row],[Afdeling]],"-",Tabel4[[#This Row],[ASS_Status]])</f>
        <v>37341-2824-Aktiv ansættelse</v>
      </c>
    </row>
    <row r="7336" spans="13:21" ht="33.75" x14ac:dyDescent="0.4">
      <c r="M7336" s="35" t="s">
        <v>28266</v>
      </c>
      <c r="N7336" s="35" t="s">
        <v>54423</v>
      </c>
      <c r="O7336" s="35" t="s">
        <v>28267</v>
      </c>
      <c r="P7336" s="35" t="s">
        <v>36503</v>
      </c>
      <c r="Q7336" s="35" t="s">
        <v>29718</v>
      </c>
      <c r="R7336" s="35" t="s">
        <v>29745</v>
      </c>
      <c r="S7336" s="35" t="s">
        <v>28268</v>
      </c>
      <c r="T7336" s="36" t="s">
        <v>288</v>
      </c>
      <c r="U7336" s="39" t="str">
        <f>_xlfn.CONCAT(Tabel4[[#This Row],[Personnr.]],"-",Tabel4[[#This Row],[Afdeling]],"-",Tabel4[[#This Row],[ASS_Status]])</f>
        <v>34272-2694-Inactive - Payroll Eligible</v>
      </c>
    </row>
    <row r="7337" spans="13:21" ht="33.75" x14ac:dyDescent="0.4">
      <c r="M7337" s="35" t="s">
        <v>28266</v>
      </c>
      <c r="N7337" s="35"/>
      <c r="O7337" s="35"/>
      <c r="P7337" s="35" t="s">
        <v>43465</v>
      </c>
      <c r="Q7337" s="35" t="s">
        <v>29721</v>
      </c>
      <c r="R7337" s="35" t="s">
        <v>29754</v>
      </c>
      <c r="S7337" s="35" t="s">
        <v>28268</v>
      </c>
      <c r="T7337" s="36" t="s">
        <v>154</v>
      </c>
      <c r="U7337" s="39" t="str">
        <f>_xlfn.CONCAT(Tabel4[[#This Row],[Personnr.]],"-",Tabel4[[#This Row],[Afdeling]],"-",Tabel4[[#This Row],[ASS_Status]])</f>
        <v>-2286-Aktiv ansættelse</v>
      </c>
    </row>
    <row r="7338" spans="13:21" x14ac:dyDescent="0.4">
      <c r="M7338" s="35" t="s">
        <v>14773</v>
      </c>
      <c r="N7338" s="35" t="s">
        <v>54424</v>
      </c>
      <c r="O7338" s="35" t="s">
        <v>14774</v>
      </c>
      <c r="P7338" s="35" t="s">
        <v>36504</v>
      </c>
      <c r="Q7338" s="35" t="s">
        <v>29718</v>
      </c>
      <c r="R7338" s="35" t="s">
        <v>31025</v>
      </c>
      <c r="S7338" s="35" t="s">
        <v>14775</v>
      </c>
      <c r="T7338" s="36" t="s">
        <v>621</v>
      </c>
      <c r="U7338" s="39" t="str">
        <f>_xlfn.CONCAT(Tabel4[[#This Row],[Personnr.]],"-",Tabel4[[#This Row],[Afdeling]],"-",Tabel4[[#This Row],[ASS_Status]])</f>
        <v>15829-4630-Inactive - Payroll Eligible</v>
      </c>
    </row>
    <row r="7339" spans="13:21" x14ac:dyDescent="0.4">
      <c r="M7339" s="35" t="s">
        <v>14776</v>
      </c>
      <c r="N7339" s="35" t="s">
        <v>54425</v>
      </c>
      <c r="O7339" s="35" t="s">
        <v>14777</v>
      </c>
      <c r="P7339" s="35" t="s">
        <v>36505</v>
      </c>
      <c r="Q7339" s="35" t="s">
        <v>29721</v>
      </c>
      <c r="R7339" s="35" t="s">
        <v>29844</v>
      </c>
      <c r="S7339" s="35" t="s">
        <v>14778</v>
      </c>
      <c r="T7339" s="36" t="s">
        <v>256</v>
      </c>
      <c r="U7339" s="39" t="str">
        <f>_xlfn.CONCAT(Tabel4[[#This Row],[Personnr.]],"-",Tabel4[[#This Row],[Afdeling]],"-",Tabel4[[#This Row],[ASS_Status]])</f>
        <v>26615-2581-Aktiv ansættelse</v>
      </c>
    </row>
    <row r="7340" spans="13:21" x14ac:dyDescent="0.4">
      <c r="M7340" s="35" t="s">
        <v>14779</v>
      </c>
      <c r="N7340" s="35" t="s">
        <v>54426</v>
      </c>
      <c r="O7340" s="35" t="s">
        <v>14780</v>
      </c>
      <c r="P7340" s="35" t="s">
        <v>36506</v>
      </c>
      <c r="Q7340" s="35" t="s">
        <v>29721</v>
      </c>
      <c r="R7340" s="35" t="s">
        <v>29726</v>
      </c>
      <c r="S7340" s="35" t="s">
        <v>14781</v>
      </c>
      <c r="T7340" s="36" t="s">
        <v>886</v>
      </c>
      <c r="U7340" s="39" t="str">
        <f>_xlfn.CONCAT(Tabel4[[#This Row],[Personnr.]],"-",Tabel4[[#This Row],[Afdeling]],"-",Tabel4[[#This Row],[ASS_Status]])</f>
        <v>26808-8800-Aktiv ansættelse</v>
      </c>
    </row>
    <row r="7341" spans="13:21" x14ac:dyDescent="0.4">
      <c r="M7341" s="35" t="s">
        <v>14782</v>
      </c>
      <c r="N7341" s="35" t="s">
        <v>54427</v>
      </c>
      <c r="O7341" s="35" t="s">
        <v>14783</v>
      </c>
      <c r="P7341" s="35" t="s">
        <v>36507</v>
      </c>
      <c r="Q7341" s="35" t="s">
        <v>29721</v>
      </c>
      <c r="R7341" s="35" t="s">
        <v>29844</v>
      </c>
      <c r="S7341" s="35" t="s">
        <v>14784</v>
      </c>
      <c r="T7341" s="36" t="s">
        <v>280</v>
      </c>
      <c r="U7341" s="39" t="str">
        <f>_xlfn.CONCAT(Tabel4[[#This Row],[Personnr.]],"-",Tabel4[[#This Row],[Afdeling]],"-",Tabel4[[#This Row],[ASS_Status]])</f>
        <v>16759-2681-Aktiv ansættelse</v>
      </c>
    </row>
    <row r="7342" spans="13:21" x14ac:dyDescent="0.4">
      <c r="M7342" s="35" t="s">
        <v>14785</v>
      </c>
      <c r="N7342" s="35" t="s">
        <v>54428</v>
      </c>
      <c r="O7342" s="35" t="s">
        <v>14786</v>
      </c>
      <c r="P7342" s="35" t="s">
        <v>36508</v>
      </c>
      <c r="Q7342" s="35" t="s">
        <v>29721</v>
      </c>
      <c r="R7342" s="35" t="s">
        <v>29832</v>
      </c>
      <c r="S7342" s="35" t="s">
        <v>14787</v>
      </c>
      <c r="T7342" s="36" t="s">
        <v>573</v>
      </c>
      <c r="U7342" s="39" t="str">
        <f>_xlfn.CONCAT(Tabel4[[#This Row],[Personnr.]],"-",Tabel4[[#This Row],[Afdeling]],"-",Tabel4[[#This Row],[ASS_Status]])</f>
        <v>11369-3800-Aktiv ansættelse</v>
      </c>
    </row>
    <row r="7343" spans="13:21" x14ac:dyDescent="0.4">
      <c r="M7343" s="35" t="s">
        <v>14788</v>
      </c>
      <c r="N7343" s="35" t="s">
        <v>54429</v>
      </c>
      <c r="O7343" s="35" t="s">
        <v>14789</v>
      </c>
      <c r="P7343" s="35" t="s">
        <v>36509</v>
      </c>
      <c r="Q7343" s="35" t="s">
        <v>29721</v>
      </c>
      <c r="R7343" s="35" t="s">
        <v>29780</v>
      </c>
      <c r="S7343" s="35" t="s">
        <v>14790</v>
      </c>
      <c r="T7343" s="36" t="s">
        <v>118</v>
      </c>
      <c r="U7343" s="39" t="str">
        <f>_xlfn.CONCAT(Tabel4[[#This Row],[Personnr.]],"-",Tabel4[[#This Row],[Afdeling]],"-",Tabel4[[#This Row],[ASS_Status]])</f>
        <v>16762-2220-Aktiv ansættelse</v>
      </c>
    </row>
    <row r="7344" spans="13:21" ht="33.75" x14ac:dyDescent="0.4">
      <c r="M7344" s="35" t="s">
        <v>28269</v>
      </c>
      <c r="N7344" s="35" t="s">
        <v>54430</v>
      </c>
      <c r="O7344" s="35" t="s">
        <v>28270</v>
      </c>
      <c r="P7344" s="35" t="s">
        <v>36510</v>
      </c>
      <c r="Q7344" s="35" t="s">
        <v>29721</v>
      </c>
      <c r="R7344" s="35" t="s">
        <v>29791</v>
      </c>
      <c r="S7344" s="35" t="s">
        <v>28271</v>
      </c>
      <c r="T7344" s="36" t="s">
        <v>794</v>
      </c>
      <c r="U7344" s="39" t="str">
        <f>_xlfn.CONCAT(Tabel4[[#This Row],[Personnr.]],"-",Tabel4[[#This Row],[Afdeling]],"-",Tabel4[[#This Row],[ASS_Status]])</f>
        <v>34360-8211-Aktiv ansættelse</v>
      </c>
    </row>
    <row r="7345" spans="13:21" x14ac:dyDescent="0.4">
      <c r="M7345" s="35" t="s">
        <v>14791</v>
      </c>
      <c r="N7345" s="35" t="s">
        <v>54431</v>
      </c>
      <c r="O7345" s="35" t="s">
        <v>14792</v>
      </c>
      <c r="P7345" s="35" t="s">
        <v>36511</v>
      </c>
      <c r="Q7345" s="35" t="s">
        <v>29718</v>
      </c>
      <c r="R7345" s="35" t="s">
        <v>29737</v>
      </c>
      <c r="S7345" s="35" t="s">
        <v>14793</v>
      </c>
      <c r="T7345" s="36" t="s">
        <v>710</v>
      </c>
      <c r="U7345" s="39" t="str">
        <f>_xlfn.CONCAT(Tabel4[[#This Row],[Personnr.]],"-",Tabel4[[#This Row],[Afdeling]],"-",Tabel4[[#This Row],[ASS_Status]])</f>
        <v>28426-5680-Inactive - Payroll Eligible</v>
      </c>
    </row>
    <row r="7346" spans="13:21" x14ac:dyDescent="0.4">
      <c r="M7346" s="35" t="s">
        <v>54432</v>
      </c>
      <c r="N7346" s="35" t="s">
        <v>54433</v>
      </c>
      <c r="O7346" s="35" t="s">
        <v>54434</v>
      </c>
      <c r="P7346" s="35" t="s">
        <v>54435</v>
      </c>
      <c r="Q7346" s="35" t="s">
        <v>29721</v>
      </c>
      <c r="R7346" s="35" t="s">
        <v>29737</v>
      </c>
      <c r="S7346" s="35" t="s">
        <v>54436</v>
      </c>
      <c r="T7346" s="36" t="s">
        <v>711</v>
      </c>
      <c r="U7346" s="39" t="str">
        <f>_xlfn.CONCAT(Tabel4[[#This Row],[Personnr.]],"-",Tabel4[[#This Row],[Afdeling]],"-",Tabel4[[#This Row],[ASS_Status]])</f>
        <v>37821-5681-Aktiv ansættelse</v>
      </c>
    </row>
    <row r="7347" spans="13:21" ht="33.75" x14ac:dyDescent="0.4">
      <c r="M7347" s="35" t="s">
        <v>14794</v>
      </c>
      <c r="N7347" s="35" t="s">
        <v>54437</v>
      </c>
      <c r="O7347" s="35" t="s">
        <v>14795</v>
      </c>
      <c r="P7347" s="35" t="s">
        <v>36512</v>
      </c>
      <c r="Q7347" s="35" t="s">
        <v>29718</v>
      </c>
      <c r="R7347" s="35" t="s">
        <v>29786</v>
      </c>
      <c r="S7347" s="35" t="s">
        <v>14796</v>
      </c>
      <c r="T7347" s="36" t="s">
        <v>188</v>
      </c>
      <c r="U7347" s="39" t="str">
        <f>_xlfn.CONCAT(Tabel4[[#This Row],[Personnr.]],"-",Tabel4[[#This Row],[Afdeling]],"-",Tabel4[[#This Row],[ASS_Status]])</f>
        <v>24389-2405-Inactive - Payroll Eligible</v>
      </c>
    </row>
    <row r="7348" spans="13:21" x14ac:dyDescent="0.4">
      <c r="M7348" s="35" t="s">
        <v>14797</v>
      </c>
      <c r="N7348" s="35" t="s">
        <v>54438</v>
      </c>
      <c r="O7348" s="35" t="s">
        <v>14798</v>
      </c>
      <c r="P7348" s="35" t="s">
        <v>36513</v>
      </c>
      <c r="Q7348" s="35" t="s">
        <v>29718</v>
      </c>
      <c r="R7348" s="35" t="s">
        <v>29719</v>
      </c>
      <c r="S7348" s="35" t="s">
        <v>14799</v>
      </c>
      <c r="T7348" s="36" t="s">
        <v>160</v>
      </c>
      <c r="U7348" s="39" t="str">
        <f>_xlfn.CONCAT(Tabel4[[#This Row],[Personnr.]],"-",Tabel4[[#This Row],[Afdeling]],"-",Tabel4[[#This Row],[ASS_Status]])</f>
        <v>33890-2304-Inactive - Payroll Eligible</v>
      </c>
    </row>
    <row r="7349" spans="13:21" x14ac:dyDescent="0.4">
      <c r="M7349" s="35" t="s">
        <v>28272</v>
      </c>
      <c r="N7349" s="35" t="s">
        <v>54439</v>
      </c>
      <c r="O7349" s="35" t="s">
        <v>28273</v>
      </c>
      <c r="P7349" s="35" t="s">
        <v>36514</v>
      </c>
      <c r="Q7349" s="35" t="s">
        <v>29718</v>
      </c>
      <c r="R7349" s="35" t="s">
        <v>33726</v>
      </c>
      <c r="S7349" s="35" t="s">
        <v>28274</v>
      </c>
      <c r="T7349" s="36" t="s">
        <v>744</v>
      </c>
      <c r="U7349" s="39" t="str">
        <f>_xlfn.CONCAT(Tabel4[[#This Row],[Personnr.]],"-",Tabel4[[#This Row],[Afdeling]],"-",Tabel4[[#This Row],[ASS_Status]])</f>
        <v>34157-7100-Inactive - Payroll Eligible</v>
      </c>
    </row>
    <row r="7350" spans="13:21" x14ac:dyDescent="0.4">
      <c r="M7350" s="35" t="s">
        <v>14800</v>
      </c>
      <c r="N7350" s="35" t="s">
        <v>54440</v>
      </c>
      <c r="O7350" s="35" t="s">
        <v>14801</v>
      </c>
      <c r="P7350" s="35" t="s">
        <v>36515</v>
      </c>
      <c r="Q7350" s="35" t="s">
        <v>29718</v>
      </c>
      <c r="R7350" s="35" t="s">
        <v>29761</v>
      </c>
      <c r="S7350" s="35" t="s">
        <v>14802</v>
      </c>
      <c r="T7350" s="36" t="s">
        <v>581</v>
      </c>
      <c r="U7350" s="39" t="str">
        <f>_xlfn.CONCAT(Tabel4[[#This Row],[Personnr.]],"-",Tabel4[[#This Row],[Afdeling]],"-",Tabel4[[#This Row],[ASS_Status]])</f>
        <v>19013-4140-Inactive - Payroll Eligible</v>
      </c>
    </row>
    <row r="7351" spans="13:21" x14ac:dyDescent="0.4">
      <c r="M7351" s="35" t="s">
        <v>36516</v>
      </c>
      <c r="N7351" s="35" t="s">
        <v>54441</v>
      </c>
      <c r="O7351" s="35" t="s">
        <v>36517</v>
      </c>
      <c r="P7351" s="35" t="s">
        <v>36518</v>
      </c>
      <c r="Q7351" s="35" t="s">
        <v>29718</v>
      </c>
      <c r="R7351" s="35" t="s">
        <v>29745</v>
      </c>
      <c r="S7351" s="35" t="s">
        <v>36519</v>
      </c>
      <c r="T7351" s="36" t="s">
        <v>577</v>
      </c>
      <c r="U7351" s="39" t="str">
        <f>_xlfn.CONCAT(Tabel4[[#This Row],[Personnr.]],"-",Tabel4[[#This Row],[Afdeling]],"-",Tabel4[[#This Row],[ASS_Status]])</f>
        <v>35064-4110-Inactive - Payroll Eligible</v>
      </c>
    </row>
    <row r="7352" spans="13:21" x14ac:dyDescent="0.4">
      <c r="M7352" s="35" t="s">
        <v>36516</v>
      </c>
      <c r="N7352" s="35"/>
      <c r="O7352" s="35"/>
      <c r="P7352" s="35" t="s">
        <v>54442</v>
      </c>
      <c r="Q7352" s="35" t="s">
        <v>29721</v>
      </c>
      <c r="R7352" s="35" t="s">
        <v>29745</v>
      </c>
      <c r="S7352" s="35" t="s">
        <v>36519</v>
      </c>
      <c r="T7352" s="36" t="s">
        <v>577</v>
      </c>
      <c r="U7352" s="39" t="str">
        <f>_xlfn.CONCAT(Tabel4[[#This Row],[Personnr.]],"-",Tabel4[[#This Row],[Afdeling]],"-",Tabel4[[#This Row],[ASS_Status]])</f>
        <v>-4110-Aktiv ansættelse</v>
      </c>
    </row>
    <row r="7353" spans="13:21" x14ac:dyDescent="0.4">
      <c r="M7353" s="35" t="s">
        <v>14803</v>
      </c>
      <c r="N7353" s="35" t="s">
        <v>54443</v>
      </c>
      <c r="O7353" s="35" t="s">
        <v>14804</v>
      </c>
      <c r="P7353" s="35" t="s">
        <v>36520</v>
      </c>
      <c r="Q7353" s="35" t="s">
        <v>29721</v>
      </c>
      <c r="R7353" s="35" t="s">
        <v>29748</v>
      </c>
      <c r="S7353" s="35" t="s">
        <v>14805</v>
      </c>
      <c r="T7353" s="36" t="s">
        <v>34</v>
      </c>
      <c r="U7353" s="39" t="str">
        <f>_xlfn.CONCAT(Tabel4[[#This Row],[Personnr.]],"-",Tabel4[[#This Row],[Afdeling]],"-",Tabel4[[#This Row],[ASS_Status]])</f>
        <v>32807-0119-Aktiv ansættelse</v>
      </c>
    </row>
    <row r="7354" spans="13:21" x14ac:dyDescent="0.4">
      <c r="M7354" s="35" t="s">
        <v>54444</v>
      </c>
      <c r="N7354" s="35" t="s">
        <v>54445</v>
      </c>
      <c r="O7354" s="35" t="s">
        <v>54446</v>
      </c>
      <c r="P7354" s="35" t="s">
        <v>54447</v>
      </c>
      <c r="Q7354" s="35" t="s">
        <v>29718</v>
      </c>
      <c r="R7354" s="35" t="s">
        <v>29745</v>
      </c>
      <c r="S7354" s="35" t="s">
        <v>54448</v>
      </c>
      <c r="T7354" s="36" t="s">
        <v>288</v>
      </c>
      <c r="U7354" s="39" t="str">
        <f>_xlfn.CONCAT(Tabel4[[#This Row],[Personnr.]],"-",Tabel4[[#This Row],[Afdeling]],"-",Tabel4[[#This Row],[ASS_Status]])</f>
        <v>36676-2694-Inactive - Payroll Eligible</v>
      </c>
    </row>
    <row r="7355" spans="13:21" x14ac:dyDescent="0.4">
      <c r="M7355" s="35" t="s">
        <v>36521</v>
      </c>
      <c r="N7355" s="35" t="s">
        <v>54449</v>
      </c>
      <c r="O7355" s="35" t="s">
        <v>28276</v>
      </c>
      <c r="P7355" s="35" t="s">
        <v>36522</v>
      </c>
      <c r="Q7355" s="35" t="s">
        <v>29721</v>
      </c>
      <c r="R7355" s="35" t="s">
        <v>29748</v>
      </c>
      <c r="S7355" s="35" t="s">
        <v>28277</v>
      </c>
      <c r="T7355" s="36" t="s">
        <v>472</v>
      </c>
      <c r="U7355" s="39" t="str">
        <f>_xlfn.CONCAT(Tabel4[[#This Row],[Personnr.]],"-",Tabel4[[#This Row],[Afdeling]],"-",Tabel4[[#This Row],[ASS_Status]])</f>
        <v>34255-3195-Aktiv ansættelse</v>
      </c>
    </row>
    <row r="7356" spans="13:21" ht="33.75" x14ac:dyDescent="0.4">
      <c r="M7356" s="35" t="s">
        <v>14806</v>
      </c>
      <c r="N7356" s="35" t="s">
        <v>54450</v>
      </c>
      <c r="O7356" s="35" t="s">
        <v>14807</v>
      </c>
      <c r="P7356" s="35" t="s">
        <v>36523</v>
      </c>
      <c r="Q7356" s="35" t="s">
        <v>29718</v>
      </c>
      <c r="R7356" s="35" t="s">
        <v>29745</v>
      </c>
      <c r="S7356" s="35" t="s">
        <v>14808</v>
      </c>
      <c r="T7356" s="36" t="s">
        <v>67</v>
      </c>
      <c r="U7356" s="39" t="str">
        <f>_xlfn.CONCAT(Tabel4[[#This Row],[Personnr.]],"-",Tabel4[[#This Row],[Afdeling]],"-",Tabel4[[#This Row],[ASS_Status]])</f>
        <v>20669-1061-Inactive - Payroll Eligible</v>
      </c>
    </row>
    <row r="7357" spans="13:21" ht="33.75" x14ac:dyDescent="0.4">
      <c r="M7357" s="35" t="s">
        <v>14806</v>
      </c>
      <c r="N7357" s="35"/>
      <c r="O7357" s="35"/>
      <c r="P7357" s="35" t="s">
        <v>36524</v>
      </c>
      <c r="Q7357" s="35" t="s">
        <v>29721</v>
      </c>
      <c r="R7357" s="35" t="s">
        <v>29748</v>
      </c>
      <c r="S7357" s="35" t="s">
        <v>14808</v>
      </c>
      <c r="T7357" s="36" t="s">
        <v>535</v>
      </c>
      <c r="U7357" s="39" t="str">
        <f>_xlfn.CONCAT(Tabel4[[#This Row],[Personnr.]],"-",Tabel4[[#This Row],[Afdeling]],"-",Tabel4[[#This Row],[ASS_Status]])</f>
        <v>-3422-Aktiv ansættelse</v>
      </c>
    </row>
    <row r="7358" spans="13:21" x14ac:dyDescent="0.4">
      <c r="M7358" s="35" t="s">
        <v>36525</v>
      </c>
      <c r="N7358" s="35" t="s">
        <v>54451</v>
      </c>
      <c r="O7358" s="35" t="s">
        <v>36526</v>
      </c>
      <c r="P7358" s="35" t="s">
        <v>36527</v>
      </c>
      <c r="Q7358" s="35" t="s">
        <v>29721</v>
      </c>
      <c r="R7358" s="35" t="s">
        <v>29748</v>
      </c>
      <c r="S7358" s="35" t="s">
        <v>36528</v>
      </c>
      <c r="T7358" s="36" t="s">
        <v>129</v>
      </c>
      <c r="U7358" s="39" t="str">
        <f>_xlfn.CONCAT(Tabel4[[#This Row],[Personnr.]],"-",Tabel4[[#This Row],[Afdeling]],"-",Tabel4[[#This Row],[ASS_Status]])</f>
        <v>35529-2239-Aktiv ansættelse</v>
      </c>
    </row>
    <row r="7359" spans="13:21" x14ac:dyDescent="0.4">
      <c r="M7359" s="35" t="s">
        <v>36529</v>
      </c>
      <c r="N7359" s="35" t="s">
        <v>54452</v>
      </c>
      <c r="O7359" s="35" t="s">
        <v>36530</v>
      </c>
      <c r="P7359" s="35" t="s">
        <v>36531</v>
      </c>
      <c r="Q7359" s="35" t="s">
        <v>29718</v>
      </c>
      <c r="R7359" s="35" t="s">
        <v>29754</v>
      </c>
      <c r="S7359" s="35" t="s">
        <v>36532</v>
      </c>
      <c r="T7359" s="36" t="s">
        <v>744</v>
      </c>
      <c r="U7359" s="39" t="str">
        <f>_xlfn.CONCAT(Tabel4[[#This Row],[Personnr.]],"-",Tabel4[[#This Row],[Afdeling]],"-",Tabel4[[#This Row],[ASS_Status]])</f>
        <v>35450-7100-Inactive - Payroll Eligible</v>
      </c>
    </row>
    <row r="7360" spans="13:21" x14ac:dyDescent="0.4">
      <c r="M7360" s="35" t="s">
        <v>14809</v>
      </c>
      <c r="N7360" s="35" t="s">
        <v>54453</v>
      </c>
      <c r="O7360" s="35" t="s">
        <v>14810</v>
      </c>
      <c r="P7360" s="35" t="s">
        <v>36533</v>
      </c>
      <c r="Q7360" s="35" t="s">
        <v>29718</v>
      </c>
      <c r="R7360" s="35" t="s">
        <v>29754</v>
      </c>
      <c r="S7360" s="35" t="s">
        <v>14811</v>
      </c>
      <c r="T7360" s="36" t="s">
        <v>828</v>
      </c>
      <c r="U7360" s="39" t="str">
        <f>_xlfn.CONCAT(Tabel4[[#This Row],[Personnr.]],"-",Tabel4[[#This Row],[Afdeling]],"-",Tabel4[[#This Row],[ASS_Status]])</f>
        <v>33678-8440-Inactive - Payroll Eligible</v>
      </c>
    </row>
    <row r="7361" spans="13:21" ht="33.75" x14ac:dyDescent="0.4">
      <c r="M7361" s="35" t="s">
        <v>14812</v>
      </c>
      <c r="N7361" s="35" t="s">
        <v>54454</v>
      </c>
      <c r="O7361" s="35" t="s">
        <v>14813</v>
      </c>
      <c r="P7361" s="35" t="s">
        <v>36534</v>
      </c>
      <c r="Q7361" s="35" t="s">
        <v>29718</v>
      </c>
      <c r="R7361" s="35" t="s">
        <v>29745</v>
      </c>
      <c r="S7361" s="35" t="s">
        <v>14814</v>
      </c>
      <c r="T7361" s="36" t="s">
        <v>723</v>
      </c>
      <c r="U7361" s="39" t="str">
        <f>_xlfn.CONCAT(Tabel4[[#This Row],[Personnr.]],"-",Tabel4[[#This Row],[Afdeling]],"-",Tabel4[[#This Row],[ASS_Status]])</f>
        <v>30938-6245-Inactive - Payroll Eligible</v>
      </c>
    </row>
    <row r="7362" spans="13:21" x14ac:dyDescent="0.4">
      <c r="M7362" s="35" t="s">
        <v>14815</v>
      </c>
      <c r="N7362" s="35" t="s">
        <v>54455</v>
      </c>
      <c r="O7362" s="35" t="s">
        <v>14816</v>
      </c>
      <c r="P7362" s="35" t="s">
        <v>36535</v>
      </c>
      <c r="Q7362" s="35" t="s">
        <v>29718</v>
      </c>
      <c r="R7362" s="35" t="s">
        <v>29745</v>
      </c>
      <c r="S7362" s="35" t="s">
        <v>14817</v>
      </c>
      <c r="T7362" s="36" t="s">
        <v>105</v>
      </c>
      <c r="U7362" s="39" t="str">
        <f>_xlfn.CONCAT(Tabel4[[#This Row],[Personnr.]],"-",Tabel4[[#This Row],[Afdeling]],"-",Tabel4[[#This Row],[ASS_Status]])</f>
        <v>32148-1202-Inactive - Payroll Eligible</v>
      </c>
    </row>
    <row r="7363" spans="13:21" x14ac:dyDescent="0.4">
      <c r="M7363" s="35" t="s">
        <v>14820</v>
      </c>
      <c r="N7363" s="35" t="s">
        <v>54456</v>
      </c>
      <c r="O7363" s="35" t="s">
        <v>14821</v>
      </c>
      <c r="P7363" s="35" t="s">
        <v>36536</v>
      </c>
      <c r="Q7363" s="35" t="s">
        <v>29718</v>
      </c>
      <c r="R7363" s="35" t="s">
        <v>29745</v>
      </c>
      <c r="S7363" s="35" t="s">
        <v>14822</v>
      </c>
      <c r="T7363" s="36" t="s">
        <v>577</v>
      </c>
      <c r="U7363" s="39" t="str">
        <f>_xlfn.CONCAT(Tabel4[[#This Row],[Personnr.]],"-",Tabel4[[#This Row],[Afdeling]],"-",Tabel4[[#This Row],[ASS_Status]])</f>
        <v>29042-4110-Inactive - Payroll Eligible</v>
      </c>
    </row>
    <row r="7364" spans="13:21" ht="33.75" x14ac:dyDescent="0.4">
      <c r="M7364" s="35" t="s">
        <v>54457</v>
      </c>
      <c r="N7364" s="35" t="s">
        <v>54458</v>
      </c>
      <c r="O7364" s="35" t="s">
        <v>54459</v>
      </c>
      <c r="P7364" s="35" t="s">
        <v>54460</v>
      </c>
      <c r="Q7364" s="35" t="s">
        <v>29721</v>
      </c>
      <c r="R7364" s="35" t="s">
        <v>29761</v>
      </c>
      <c r="S7364" s="35" t="s">
        <v>54461</v>
      </c>
      <c r="T7364" s="36" t="s">
        <v>185</v>
      </c>
      <c r="U7364" s="39" t="str">
        <f>_xlfn.CONCAT(Tabel4[[#This Row],[Personnr.]],"-",Tabel4[[#This Row],[Afdeling]],"-",Tabel4[[#This Row],[ASS_Status]])</f>
        <v>37454-2386-Aktiv ansættelse</v>
      </c>
    </row>
    <row r="7365" spans="13:21" x14ac:dyDescent="0.4">
      <c r="M7365" s="35" t="s">
        <v>44978</v>
      </c>
      <c r="N7365" s="35" t="s">
        <v>54462</v>
      </c>
      <c r="O7365" s="35" t="s">
        <v>44979</v>
      </c>
      <c r="P7365" s="35" t="s">
        <v>43466</v>
      </c>
      <c r="Q7365" s="35" t="s">
        <v>29718</v>
      </c>
      <c r="R7365" s="35" t="s">
        <v>29745</v>
      </c>
      <c r="S7365" s="35" t="s">
        <v>43467</v>
      </c>
      <c r="T7365" s="36" t="s">
        <v>586</v>
      </c>
      <c r="U7365" s="39" t="str">
        <f>_xlfn.CONCAT(Tabel4[[#This Row],[Personnr.]],"-",Tabel4[[#This Row],[Afdeling]],"-",Tabel4[[#This Row],[ASS_Status]])</f>
        <v>36007-4200-Inactive - Payroll Eligible</v>
      </c>
    </row>
    <row r="7366" spans="13:21" x14ac:dyDescent="0.4">
      <c r="M7366" s="35" t="s">
        <v>44978</v>
      </c>
      <c r="N7366" s="35"/>
      <c r="O7366" s="35"/>
      <c r="P7366" s="35" t="s">
        <v>54463</v>
      </c>
      <c r="Q7366" s="35" t="s">
        <v>29718</v>
      </c>
      <c r="R7366" s="35" t="s">
        <v>29745</v>
      </c>
      <c r="S7366" s="35" t="s">
        <v>43467</v>
      </c>
      <c r="T7366" s="36" t="s">
        <v>586</v>
      </c>
      <c r="U7366" s="39" t="str">
        <f>_xlfn.CONCAT(Tabel4[[#This Row],[Personnr.]],"-",Tabel4[[#This Row],[Afdeling]],"-",Tabel4[[#This Row],[ASS_Status]])</f>
        <v>-4200-Inactive - Payroll Eligible</v>
      </c>
    </row>
    <row r="7367" spans="13:21" ht="33.75" x14ac:dyDescent="0.4">
      <c r="M7367" s="35" t="s">
        <v>36537</v>
      </c>
      <c r="N7367" s="35" t="s">
        <v>54464</v>
      </c>
      <c r="O7367" s="35" t="s">
        <v>36538</v>
      </c>
      <c r="P7367" s="35" t="s">
        <v>36539</v>
      </c>
      <c r="Q7367" s="35" t="s">
        <v>29721</v>
      </c>
      <c r="R7367" s="35" t="s">
        <v>29754</v>
      </c>
      <c r="S7367" s="35" t="s">
        <v>36540</v>
      </c>
      <c r="T7367" s="36" t="s">
        <v>886</v>
      </c>
      <c r="U7367" s="39" t="str">
        <f>_xlfn.CONCAT(Tabel4[[#This Row],[Personnr.]],"-",Tabel4[[#This Row],[Afdeling]],"-",Tabel4[[#This Row],[ASS_Status]])</f>
        <v>35317-8800-Aktiv ansættelse</v>
      </c>
    </row>
    <row r="7368" spans="13:21" x14ac:dyDescent="0.4">
      <c r="M7368" s="35" t="s">
        <v>14823</v>
      </c>
      <c r="N7368" s="35" t="s">
        <v>54465</v>
      </c>
      <c r="O7368" s="35" t="s">
        <v>14824</v>
      </c>
      <c r="P7368" s="35" t="s">
        <v>36541</v>
      </c>
      <c r="Q7368" s="35" t="s">
        <v>29718</v>
      </c>
      <c r="R7368" s="35" t="s">
        <v>29745</v>
      </c>
      <c r="S7368" s="35" t="s">
        <v>14825</v>
      </c>
      <c r="T7368" s="36" t="s">
        <v>263</v>
      </c>
      <c r="U7368" s="39" t="str">
        <f>_xlfn.CONCAT(Tabel4[[#This Row],[Personnr.]],"-",Tabel4[[#This Row],[Afdeling]],"-",Tabel4[[#This Row],[ASS_Status]])</f>
        <v>32141-2610-Inactive - Payroll Eligible</v>
      </c>
    </row>
    <row r="7369" spans="13:21" x14ac:dyDescent="0.4">
      <c r="M7369" s="35" t="s">
        <v>14823</v>
      </c>
      <c r="N7369" s="35"/>
      <c r="O7369" s="35"/>
      <c r="P7369" s="35" t="s">
        <v>36542</v>
      </c>
      <c r="Q7369" s="35" t="s">
        <v>29718</v>
      </c>
      <c r="R7369" s="35" t="s">
        <v>29745</v>
      </c>
      <c r="S7369" s="35" t="s">
        <v>14825</v>
      </c>
      <c r="T7369" s="36" t="s">
        <v>288</v>
      </c>
      <c r="U7369" s="39" t="str">
        <f>_xlfn.CONCAT(Tabel4[[#This Row],[Personnr.]],"-",Tabel4[[#This Row],[Afdeling]],"-",Tabel4[[#This Row],[ASS_Status]])</f>
        <v>-2694-Inactive - Payroll Eligible</v>
      </c>
    </row>
    <row r="7370" spans="13:21" x14ac:dyDescent="0.4">
      <c r="M7370" s="35" t="s">
        <v>14826</v>
      </c>
      <c r="N7370" s="35" t="s">
        <v>54466</v>
      </c>
      <c r="O7370" s="35" t="s">
        <v>14827</v>
      </c>
      <c r="P7370" s="35" t="s">
        <v>36543</v>
      </c>
      <c r="Q7370" s="35" t="s">
        <v>29718</v>
      </c>
      <c r="R7370" s="35" t="s">
        <v>29729</v>
      </c>
      <c r="S7370" s="35" t="s">
        <v>14828</v>
      </c>
      <c r="T7370" s="36" t="s">
        <v>87</v>
      </c>
      <c r="U7370" s="39" t="str">
        <f>_xlfn.CONCAT(Tabel4[[#This Row],[Personnr.]],"-",Tabel4[[#This Row],[Afdeling]],"-",Tabel4[[#This Row],[ASS_Status]])</f>
        <v>9740-1125-Inactive - Payroll Eligible</v>
      </c>
    </row>
    <row r="7371" spans="13:21" x14ac:dyDescent="0.4">
      <c r="M7371" s="35" t="s">
        <v>14829</v>
      </c>
      <c r="N7371" s="35" t="s">
        <v>54467</v>
      </c>
      <c r="O7371" s="35" t="s">
        <v>14830</v>
      </c>
      <c r="P7371" s="35" t="s">
        <v>36544</v>
      </c>
      <c r="Q7371" s="35" t="s">
        <v>29721</v>
      </c>
      <c r="R7371" s="35" t="s">
        <v>29780</v>
      </c>
      <c r="S7371" s="35" t="s">
        <v>14831</v>
      </c>
      <c r="T7371" s="36" t="s">
        <v>34</v>
      </c>
      <c r="U7371" s="39" t="str">
        <f>_xlfn.CONCAT(Tabel4[[#This Row],[Personnr.]],"-",Tabel4[[#This Row],[Afdeling]],"-",Tabel4[[#This Row],[ASS_Status]])</f>
        <v>6840-0119-Aktiv ansættelse</v>
      </c>
    </row>
    <row r="7372" spans="13:21" x14ac:dyDescent="0.4">
      <c r="M7372" s="35" t="s">
        <v>14832</v>
      </c>
      <c r="N7372" s="35" t="s">
        <v>54468</v>
      </c>
      <c r="O7372" s="35" t="s">
        <v>14833</v>
      </c>
      <c r="P7372" s="35" t="s">
        <v>36545</v>
      </c>
      <c r="Q7372" s="35" t="s">
        <v>29721</v>
      </c>
      <c r="R7372" s="35" t="s">
        <v>29729</v>
      </c>
      <c r="S7372" s="35" t="s">
        <v>14834</v>
      </c>
      <c r="T7372" s="36" t="s">
        <v>585</v>
      </c>
      <c r="U7372" s="39" t="str">
        <f>_xlfn.CONCAT(Tabel4[[#This Row],[Personnr.]],"-",Tabel4[[#This Row],[Afdeling]],"-",Tabel4[[#This Row],[ASS_Status]])</f>
        <v>2139-4192-Aktiv ansættelse</v>
      </c>
    </row>
    <row r="7373" spans="13:21" x14ac:dyDescent="0.4">
      <c r="M7373" s="35" t="s">
        <v>14835</v>
      </c>
      <c r="N7373" s="35" t="s">
        <v>54469</v>
      </c>
      <c r="O7373" s="35" t="s">
        <v>14836</v>
      </c>
      <c r="P7373" s="35" t="s">
        <v>36546</v>
      </c>
      <c r="Q7373" s="35" t="s">
        <v>29721</v>
      </c>
      <c r="R7373" s="35" t="s">
        <v>29965</v>
      </c>
      <c r="S7373" s="35" t="s">
        <v>14837</v>
      </c>
      <c r="T7373" s="36" t="s">
        <v>78</v>
      </c>
      <c r="U7373" s="39" t="str">
        <f>_xlfn.CONCAT(Tabel4[[#This Row],[Personnr.]],"-",Tabel4[[#This Row],[Afdeling]],"-",Tabel4[[#This Row],[ASS_Status]])</f>
        <v>19513-1111-Aktiv ansættelse</v>
      </c>
    </row>
    <row r="7374" spans="13:21" ht="33.75" x14ac:dyDescent="0.4">
      <c r="M7374" s="35" t="s">
        <v>14838</v>
      </c>
      <c r="N7374" s="35" t="s">
        <v>54470</v>
      </c>
      <c r="O7374" s="35" t="s">
        <v>14839</v>
      </c>
      <c r="P7374" s="35" t="s">
        <v>36547</v>
      </c>
      <c r="Q7374" s="35" t="s">
        <v>29721</v>
      </c>
      <c r="R7374" s="35" t="s">
        <v>29729</v>
      </c>
      <c r="S7374" s="35" t="s">
        <v>14840</v>
      </c>
      <c r="T7374" s="36" t="s">
        <v>582</v>
      </c>
      <c r="U7374" s="39" t="str">
        <f>_xlfn.CONCAT(Tabel4[[#This Row],[Personnr.]],"-",Tabel4[[#This Row],[Afdeling]],"-",Tabel4[[#This Row],[ASS_Status]])</f>
        <v>333-4150-Aktiv ansættelse</v>
      </c>
    </row>
    <row r="7375" spans="13:21" x14ac:dyDescent="0.4">
      <c r="M7375" s="35" t="s">
        <v>14841</v>
      </c>
      <c r="N7375" s="35" t="s">
        <v>54471</v>
      </c>
      <c r="O7375" s="35" t="s">
        <v>14842</v>
      </c>
      <c r="P7375" s="35" t="s">
        <v>36548</v>
      </c>
      <c r="Q7375" s="35" t="s">
        <v>29721</v>
      </c>
      <c r="R7375" s="35" t="s">
        <v>36549</v>
      </c>
      <c r="S7375" s="35" t="s">
        <v>14843</v>
      </c>
      <c r="T7375" s="36" t="s">
        <v>821</v>
      </c>
      <c r="U7375" s="39" t="str">
        <f>_xlfn.CONCAT(Tabel4[[#This Row],[Personnr.]],"-",Tabel4[[#This Row],[Afdeling]],"-",Tabel4[[#This Row],[ASS_Status]])</f>
        <v>19553-8370-Aktiv ansættelse</v>
      </c>
    </row>
    <row r="7376" spans="13:21" x14ac:dyDescent="0.4">
      <c r="M7376" s="35" t="s">
        <v>14844</v>
      </c>
      <c r="N7376" s="35" t="s">
        <v>54472</v>
      </c>
      <c r="O7376" s="35" t="s">
        <v>14845</v>
      </c>
      <c r="P7376" s="35" t="s">
        <v>36550</v>
      </c>
      <c r="Q7376" s="35" t="s">
        <v>29721</v>
      </c>
      <c r="R7376" s="35" t="s">
        <v>29729</v>
      </c>
      <c r="S7376" s="35" t="s">
        <v>14846</v>
      </c>
      <c r="T7376" s="36" t="s">
        <v>580</v>
      </c>
      <c r="U7376" s="39" t="str">
        <f>_xlfn.CONCAT(Tabel4[[#This Row],[Personnr.]],"-",Tabel4[[#This Row],[Afdeling]],"-",Tabel4[[#This Row],[ASS_Status]])</f>
        <v>325-4120-Aktiv ansættelse</v>
      </c>
    </row>
    <row r="7377" spans="13:21" x14ac:dyDescent="0.4">
      <c r="M7377" s="35" t="s">
        <v>14847</v>
      </c>
      <c r="N7377" s="35" t="s">
        <v>54473</v>
      </c>
      <c r="O7377" s="35" t="s">
        <v>14848</v>
      </c>
      <c r="P7377" s="35" t="s">
        <v>36551</v>
      </c>
      <c r="Q7377" s="35" t="s">
        <v>29721</v>
      </c>
      <c r="R7377" s="35" t="s">
        <v>30927</v>
      </c>
      <c r="S7377" s="35" t="s">
        <v>14849</v>
      </c>
      <c r="T7377" s="36" t="s">
        <v>862</v>
      </c>
      <c r="U7377" s="39" t="str">
        <f>_xlfn.CONCAT(Tabel4[[#This Row],[Personnr.]],"-",Tabel4[[#This Row],[Afdeling]],"-",Tabel4[[#This Row],[ASS_Status]])</f>
        <v>28047-8625-Aktiv ansættelse</v>
      </c>
    </row>
    <row r="7378" spans="13:21" x14ac:dyDescent="0.4">
      <c r="M7378" s="35" t="s">
        <v>14850</v>
      </c>
      <c r="N7378" s="35" t="s">
        <v>54474</v>
      </c>
      <c r="O7378" s="35" t="s">
        <v>14851</v>
      </c>
      <c r="P7378" s="35" t="s">
        <v>36552</v>
      </c>
      <c r="Q7378" s="35" t="s">
        <v>29718</v>
      </c>
      <c r="R7378" s="35" t="s">
        <v>29737</v>
      </c>
      <c r="S7378" s="35" t="s">
        <v>14852</v>
      </c>
      <c r="T7378" s="36" t="s">
        <v>147</v>
      </c>
      <c r="U7378" s="39" t="str">
        <f>_xlfn.CONCAT(Tabel4[[#This Row],[Personnr.]],"-",Tabel4[[#This Row],[Afdeling]],"-",Tabel4[[#This Row],[ASS_Status]])</f>
        <v>30154-2274-Inactive - Payroll Eligible</v>
      </c>
    </row>
    <row r="7379" spans="13:21" x14ac:dyDescent="0.4">
      <c r="M7379" s="35" t="s">
        <v>36553</v>
      </c>
      <c r="N7379" s="35" t="s">
        <v>54475</v>
      </c>
      <c r="O7379" s="35" t="s">
        <v>36554</v>
      </c>
      <c r="P7379" s="35" t="s">
        <v>36555</v>
      </c>
      <c r="Q7379" s="35" t="s">
        <v>29718</v>
      </c>
      <c r="R7379" s="35" t="s">
        <v>29857</v>
      </c>
      <c r="S7379" s="35" t="s">
        <v>36556</v>
      </c>
      <c r="T7379" s="36" t="s">
        <v>40</v>
      </c>
      <c r="U7379" s="39" t="str">
        <f>_xlfn.CONCAT(Tabel4[[#This Row],[Personnr.]],"-",Tabel4[[#This Row],[Afdeling]],"-",Tabel4[[#This Row],[ASS_Status]])</f>
        <v>35005-0133-Inactive - Payroll Eligible</v>
      </c>
    </row>
    <row r="7380" spans="13:21" ht="33.75" x14ac:dyDescent="0.4">
      <c r="M7380" s="35" t="s">
        <v>14853</v>
      </c>
      <c r="N7380" s="35" t="s">
        <v>54476</v>
      </c>
      <c r="O7380" s="35" t="s">
        <v>14854</v>
      </c>
      <c r="P7380" s="35" t="s">
        <v>36557</v>
      </c>
      <c r="Q7380" s="35" t="s">
        <v>29718</v>
      </c>
      <c r="R7380" s="35" t="s">
        <v>29802</v>
      </c>
      <c r="S7380" s="35" t="s">
        <v>14855</v>
      </c>
      <c r="T7380" s="36" t="s">
        <v>361</v>
      </c>
      <c r="U7380" s="39" t="str">
        <f>_xlfn.CONCAT(Tabel4[[#This Row],[Personnr.]],"-",Tabel4[[#This Row],[Afdeling]],"-",Tabel4[[#This Row],[ASS_Status]])</f>
        <v>17752-2826-Inactive - Payroll Eligible</v>
      </c>
    </row>
    <row r="7381" spans="13:21" x14ac:dyDescent="0.4">
      <c r="M7381" s="35" t="s">
        <v>14856</v>
      </c>
      <c r="N7381" s="35" t="s">
        <v>54477</v>
      </c>
      <c r="O7381" s="35" t="s">
        <v>14857</v>
      </c>
      <c r="P7381" s="35" t="s">
        <v>36558</v>
      </c>
      <c r="Q7381" s="35" t="s">
        <v>29718</v>
      </c>
      <c r="R7381" s="35" t="s">
        <v>29737</v>
      </c>
      <c r="S7381" s="35" t="s">
        <v>14858</v>
      </c>
      <c r="T7381" s="36" t="s">
        <v>378</v>
      </c>
      <c r="U7381" s="39" t="str">
        <f>_xlfn.CONCAT(Tabel4[[#This Row],[Personnr.]],"-",Tabel4[[#This Row],[Afdeling]],"-",Tabel4[[#This Row],[ASS_Status]])</f>
        <v>30854-2900-Inactive - Payroll Eligible</v>
      </c>
    </row>
    <row r="7382" spans="13:21" ht="33.75" x14ac:dyDescent="0.4">
      <c r="M7382" s="35" t="s">
        <v>28278</v>
      </c>
      <c r="N7382" s="35" t="s">
        <v>54478</v>
      </c>
      <c r="O7382" s="35" t="s">
        <v>28279</v>
      </c>
      <c r="P7382" s="35" t="s">
        <v>36559</v>
      </c>
      <c r="Q7382" s="35" t="s">
        <v>29721</v>
      </c>
      <c r="R7382" s="35" t="s">
        <v>29748</v>
      </c>
      <c r="S7382" s="35" t="s">
        <v>28280</v>
      </c>
      <c r="T7382" s="36" t="s">
        <v>630</v>
      </c>
      <c r="U7382" s="39" t="str">
        <f>_xlfn.CONCAT(Tabel4[[#This Row],[Personnr.]],"-",Tabel4[[#This Row],[Afdeling]],"-",Tabel4[[#This Row],[ASS_Status]])</f>
        <v>34604-4692-Aktiv ansættelse</v>
      </c>
    </row>
    <row r="7383" spans="13:21" x14ac:dyDescent="0.4">
      <c r="M7383" s="35" t="s">
        <v>14859</v>
      </c>
      <c r="N7383" s="35" t="s">
        <v>54479</v>
      </c>
      <c r="O7383" s="35" t="s">
        <v>14860</v>
      </c>
      <c r="P7383" s="35" t="s">
        <v>36560</v>
      </c>
      <c r="Q7383" s="35" t="s">
        <v>29718</v>
      </c>
      <c r="R7383" s="35" t="s">
        <v>29748</v>
      </c>
      <c r="S7383" s="35" t="s">
        <v>14861</v>
      </c>
      <c r="T7383" s="36" t="s">
        <v>29</v>
      </c>
      <c r="U7383" s="39" t="str">
        <f>_xlfn.CONCAT(Tabel4[[#This Row],[Personnr.]],"-",Tabel4[[#This Row],[Afdeling]],"-",Tabel4[[#This Row],[ASS_Status]])</f>
        <v>26131-0114-Inactive - Payroll Eligible</v>
      </c>
    </row>
    <row r="7384" spans="13:21" x14ac:dyDescent="0.4">
      <c r="M7384" s="35" t="s">
        <v>14862</v>
      </c>
      <c r="N7384" s="35" t="s">
        <v>54480</v>
      </c>
      <c r="O7384" s="35" t="s">
        <v>14863</v>
      </c>
      <c r="P7384" s="35" t="s">
        <v>36561</v>
      </c>
      <c r="Q7384" s="35" t="s">
        <v>29718</v>
      </c>
      <c r="R7384" s="35" t="s">
        <v>30114</v>
      </c>
      <c r="S7384" s="35" t="s">
        <v>14864</v>
      </c>
      <c r="T7384" s="36" t="s">
        <v>91</v>
      </c>
      <c r="U7384" s="39" t="str">
        <f>_xlfn.CONCAT(Tabel4[[#This Row],[Personnr.]],"-",Tabel4[[#This Row],[Afdeling]],"-",Tabel4[[#This Row],[ASS_Status]])</f>
        <v>30291-1135-Inactive - Payroll Eligible</v>
      </c>
    </row>
    <row r="7385" spans="13:21" x14ac:dyDescent="0.4">
      <c r="M7385" s="35" t="s">
        <v>14862</v>
      </c>
      <c r="N7385" s="35"/>
      <c r="O7385" s="35"/>
      <c r="P7385" s="35" t="s">
        <v>36562</v>
      </c>
      <c r="Q7385" s="35" t="s">
        <v>29718</v>
      </c>
      <c r="R7385" s="35" t="s">
        <v>29761</v>
      </c>
      <c r="S7385" s="35" t="s">
        <v>14864</v>
      </c>
      <c r="T7385" s="36" t="s">
        <v>600</v>
      </c>
      <c r="U7385" s="39" t="str">
        <f>_xlfn.CONCAT(Tabel4[[#This Row],[Personnr.]],"-",Tabel4[[#This Row],[Afdeling]],"-",Tabel4[[#This Row],[ASS_Status]])</f>
        <v>-4270-Inactive - Payroll Eligible</v>
      </c>
    </row>
    <row r="7386" spans="13:21" x14ac:dyDescent="0.4">
      <c r="M7386" s="35" t="s">
        <v>36563</v>
      </c>
      <c r="N7386" s="35" t="s">
        <v>54481</v>
      </c>
      <c r="O7386" s="35" t="s">
        <v>36564</v>
      </c>
      <c r="P7386" s="35" t="s">
        <v>36565</v>
      </c>
      <c r="Q7386" s="35" t="s">
        <v>29718</v>
      </c>
      <c r="R7386" s="35" t="s">
        <v>29761</v>
      </c>
      <c r="S7386" s="35" t="s">
        <v>36566</v>
      </c>
      <c r="T7386" s="36" t="s">
        <v>605</v>
      </c>
      <c r="U7386" s="39" t="str">
        <f>_xlfn.CONCAT(Tabel4[[#This Row],[Personnr.]],"-",Tabel4[[#This Row],[Afdeling]],"-",Tabel4[[#This Row],[ASS_Status]])</f>
        <v>35223-4280-Inactive - Payroll Eligible</v>
      </c>
    </row>
    <row r="7387" spans="13:21" x14ac:dyDescent="0.4">
      <c r="M7387" s="35" t="s">
        <v>36567</v>
      </c>
      <c r="N7387" s="35" t="s">
        <v>54482</v>
      </c>
      <c r="O7387" s="35" t="s">
        <v>36568</v>
      </c>
      <c r="P7387" s="35" t="s">
        <v>36569</v>
      </c>
      <c r="Q7387" s="35" t="s">
        <v>29718</v>
      </c>
      <c r="R7387" s="35" t="s">
        <v>29754</v>
      </c>
      <c r="S7387" s="35" t="s">
        <v>36570</v>
      </c>
      <c r="T7387" s="36" t="s">
        <v>244</v>
      </c>
      <c r="U7387" s="39" t="str">
        <f>_xlfn.CONCAT(Tabel4[[#This Row],[Personnr.]],"-",Tabel4[[#This Row],[Afdeling]],"-",Tabel4[[#This Row],[ASS_Status]])</f>
        <v>35184-2514-Inactive - Payroll Eligible</v>
      </c>
    </row>
    <row r="7388" spans="13:21" x14ac:dyDescent="0.4">
      <c r="M7388" s="35" t="s">
        <v>36567</v>
      </c>
      <c r="N7388" s="35"/>
      <c r="O7388" s="35"/>
      <c r="P7388" s="35" t="s">
        <v>54483</v>
      </c>
      <c r="Q7388" s="35" t="s">
        <v>29721</v>
      </c>
      <c r="R7388" s="35" t="s">
        <v>29754</v>
      </c>
      <c r="S7388" s="35" t="s">
        <v>36570</v>
      </c>
      <c r="T7388" s="36" t="s">
        <v>244</v>
      </c>
      <c r="U7388" s="39" t="str">
        <f>_xlfn.CONCAT(Tabel4[[#This Row],[Personnr.]],"-",Tabel4[[#This Row],[Afdeling]],"-",Tabel4[[#This Row],[ASS_Status]])</f>
        <v>-2514-Aktiv ansættelse</v>
      </c>
    </row>
    <row r="7389" spans="13:21" x14ac:dyDescent="0.4">
      <c r="M7389" s="35" t="s">
        <v>14865</v>
      </c>
      <c r="N7389" s="35" t="s">
        <v>54484</v>
      </c>
      <c r="O7389" s="35" t="s">
        <v>14866</v>
      </c>
      <c r="P7389" s="35" t="s">
        <v>36571</v>
      </c>
      <c r="Q7389" s="35" t="s">
        <v>29718</v>
      </c>
      <c r="R7389" s="35" t="s">
        <v>29754</v>
      </c>
      <c r="S7389" s="35" t="s">
        <v>14867</v>
      </c>
      <c r="T7389" s="36" t="s">
        <v>757</v>
      </c>
      <c r="U7389" s="39" t="str">
        <f>_xlfn.CONCAT(Tabel4[[#This Row],[Personnr.]],"-",Tabel4[[#This Row],[Afdeling]],"-",Tabel4[[#This Row],[ASS_Status]])</f>
        <v>33763-7710-Inactive - Payroll Eligible</v>
      </c>
    </row>
    <row r="7390" spans="13:21" x14ac:dyDescent="0.4">
      <c r="M7390" s="35" t="s">
        <v>28281</v>
      </c>
      <c r="N7390" s="35" t="s">
        <v>54485</v>
      </c>
      <c r="O7390" s="35" t="s">
        <v>28282</v>
      </c>
      <c r="P7390" s="35" t="s">
        <v>36572</v>
      </c>
      <c r="Q7390" s="35" t="s">
        <v>29721</v>
      </c>
      <c r="R7390" s="35" t="s">
        <v>29748</v>
      </c>
      <c r="S7390" s="35" t="s">
        <v>28283</v>
      </c>
      <c r="T7390" s="36" t="s">
        <v>46009</v>
      </c>
      <c r="U7390" s="39" t="str">
        <f>_xlfn.CONCAT(Tabel4[[#This Row],[Personnr.]],"-",Tabel4[[#This Row],[Afdeling]],"-",Tabel4[[#This Row],[ASS_Status]])</f>
        <v>34309-2923-Aktiv ansættelse</v>
      </c>
    </row>
    <row r="7391" spans="13:21" x14ac:dyDescent="0.4">
      <c r="M7391" s="35" t="s">
        <v>14868</v>
      </c>
      <c r="N7391" s="35" t="s">
        <v>54486</v>
      </c>
      <c r="O7391" s="35" t="s">
        <v>14869</v>
      </c>
      <c r="P7391" s="35" t="s">
        <v>36573</v>
      </c>
      <c r="Q7391" s="35" t="s">
        <v>29718</v>
      </c>
      <c r="R7391" s="35" t="s">
        <v>29754</v>
      </c>
      <c r="S7391" s="35" t="s">
        <v>14870</v>
      </c>
      <c r="T7391" s="36" t="s">
        <v>553</v>
      </c>
      <c r="U7391" s="39" t="str">
        <f>_xlfn.CONCAT(Tabel4[[#This Row],[Personnr.]],"-",Tabel4[[#This Row],[Afdeling]],"-",Tabel4[[#This Row],[ASS_Status]])</f>
        <v>32799-3500-Inactive - Payroll Eligible</v>
      </c>
    </row>
    <row r="7392" spans="13:21" x14ac:dyDescent="0.4">
      <c r="M7392" s="35" t="s">
        <v>14868</v>
      </c>
      <c r="N7392" s="35"/>
      <c r="O7392" s="35"/>
      <c r="P7392" s="35" t="s">
        <v>54487</v>
      </c>
      <c r="Q7392" s="35" t="s">
        <v>29718</v>
      </c>
      <c r="R7392" s="35" t="s">
        <v>29719</v>
      </c>
      <c r="S7392" s="35" t="s">
        <v>14870</v>
      </c>
      <c r="T7392" s="36" t="s">
        <v>553</v>
      </c>
      <c r="U7392" s="39" t="str">
        <f>_xlfn.CONCAT(Tabel4[[#This Row],[Personnr.]],"-",Tabel4[[#This Row],[Afdeling]],"-",Tabel4[[#This Row],[ASS_Status]])</f>
        <v>-3500-Inactive - Payroll Eligible</v>
      </c>
    </row>
    <row r="7393" spans="13:21" x14ac:dyDescent="0.4">
      <c r="M7393" s="35" t="s">
        <v>14871</v>
      </c>
      <c r="N7393" s="35" t="s">
        <v>54488</v>
      </c>
      <c r="O7393" s="35" t="s">
        <v>14872</v>
      </c>
      <c r="P7393" s="35" t="s">
        <v>36574</v>
      </c>
      <c r="Q7393" s="35" t="s">
        <v>29718</v>
      </c>
      <c r="R7393" s="35" t="s">
        <v>29754</v>
      </c>
      <c r="S7393" s="35" t="s">
        <v>14819</v>
      </c>
      <c r="T7393" s="36" t="s">
        <v>867</v>
      </c>
      <c r="U7393" s="39" t="str">
        <f>_xlfn.CONCAT(Tabel4[[#This Row],[Personnr.]],"-",Tabel4[[#This Row],[Afdeling]],"-",Tabel4[[#This Row],[ASS_Status]])</f>
        <v>30107-8646-Inactive - Payroll Eligible</v>
      </c>
    </row>
    <row r="7394" spans="13:21" x14ac:dyDescent="0.4">
      <c r="M7394" s="35" t="s">
        <v>14871</v>
      </c>
      <c r="N7394" s="35"/>
      <c r="O7394" s="35"/>
      <c r="P7394" s="35" t="s">
        <v>36575</v>
      </c>
      <c r="Q7394" s="35" t="s">
        <v>29718</v>
      </c>
      <c r="R7394" s="35" t="s">
        <v>29754</v>
      </c>
      <c r="S7394" s="35" t="s">
        <v>14819</v>
      </c>
      <c r="T7394" s="36" t="s">
        <v>757</v>
      </c>
      <c r="U7394" s="39" t="str">
        <f>_xlfn.CONCAT(Tabel4[[#This Row],[Personnr.]],"-",Tabel4[[#This Row],[Afdeling]],"-",Tabel4[[#This Row],[ASS_Status]])</f>
        <v>-7710-Inactive - Payroll Eligible</v>
      </c>
    </row>
    <row r="7395" spans="13:21" x14ac:dyDescent="0.4">
      <c r="M7395" s="35" t="s">
        <v>14871</v>
      </c>
      <c r="N7395" s="35" t="s">
        <v>46063</v>
      </c>
      <c r="O7395" s="35" t="s">
        <v>14818</v>
      </c>
      <c r="P7395" s="35" t="s">
        <v>43468</v>
      </c>
      <c r="Q7395" s="35" t="s">
        <v>29718</v>
      </c>
      <c r="R7395" s="35" t="s">
        <v>30084</v>
      </c>
      <c r="S7395" s="35" t="s">
        <v>14819</v>
      </c>
      <c r="T7395" s="36" t="s">
        <v>757</v>
      </c>
      <c r="U7395" s="39" t="str">
        <f>_xlfn.CONCAT(Tabel4[[#This Row],[Personnr.]],"-",Tabel4[[#This Row],[Afdeling]],"-",Tabel4[[#This Row],[ASS_Status]])</f>
        <v>30262-7710-Inactive - Payroll Eligible</v>
      </c>
    </row>
    <row r="7396" spans="13:21" x14ac:dyDescent="0.4">
      <c r="M7396" s="35" t="s">
        <v>14871</v>
      </c>
      <c r="N7396" s="35"/>
      <c r="O7396" s="35"/>
      <c r="P7396" s="35" t="s">
        <v>54489</v>
      </c>
      <c r="Q7396" s="35" t="s">
        <v>29721</v>
      </c>
      <c r="R7396" s="35" t="s">
        <v>29754</v>
      </c>
      <c r="S7396" s="35" t="s">
        <v>14819</v>
      </c>
      <c r="T7396" s="36" t="s">
        <v>757</v>
      </c>
      <c r="U7396" s="39" t="str">
        <f>_xlfn.CONCAT(Tabel4[[#This Row],[Personnr.]],"-",Tabel4[[#This Row],[Afdeling]],"-",Tabel4[[#This Row],[ASS_Status]])</f>
        <v>-7710-Aktiv ansættelse</v>
      </c>
    </row>
    <row r="7397" spans="13:21" x14ac:dyDescent="0.4">
      <c r="M7397" s="35" t="s">
        <v>36576</v>
      </c>
      <c r="N7397" s="35" t="s">
        <v>54490</v>
      </c>
      <c r="O7397" s="35" t="s">
        <v>36577</v>
      </c>
      <c r="P7397" s="35" t="s">
        <v>36578</v>
      </c>
      <c r="Q7397" s="35" t="s">
        <v>29721</v>
      </c>
      <c r="R7397" s="35" t="s">
        <v>29754</v>
      </c>
      <c r="S7397" s="35" t="s">
        <v>36579</v>
      </c>
      <c r="T7397" s="36" t="s">
        <v>244</v>
      </c>
      <c r="U7397" s="39" t="str">
        <f>_xlfn.CONCAT(Tabel4[[#This Row],[Personnr.]],"-",Tabel4[[#This Row],[Afdeling]],"-",Tabel4[[#This Row],[ASS_Status]])</f>
        <v>35193-2514-Aktiv ansættelse</v>
      </c>
    </row>
    <row r="7398" spans="13:21" x14ac:dyDescent="0.4">
      <c r="M7398" s="35" t="s">
        <v>54491</v>
      </c>
      <c r="N7398" s="35" t="s">
        <v>54492</v>
      </c>
      <c r="O7398" s="35" t="s">
        <v>54493</v>
      </c>
      <c r="P7398" s="35" t="s">
        <v>54494</v>
      </c>
      <c r="Q7398" s="35" t="s">
        <v>29721</v>
      </c>
      <c r="R7398" s="35" t="s">
        <v>29748</v>
      </c>
      <c r="S7398" s="35" t="s">
        <v>54495</v>
      </c>
      <c r="T7398" s="36" t="s">
        <v>472</v>
      </c>
      <c r="U7398" s="39" t="str">
        <f>_xlfn.CONCAT(Tabel4[[#This Row],[Personnr.]],"-",Tabel4[[#This Row],[Afdeling]],"-",Tabel4[[#This Row],[ASS_Status]])</f>
        <v>37534-3195-Aktiv ansættelse</v>
      </c>
    </row>
    <row r="7399" spans="13:21" x14ac:dyDescent="0.4">
      <c r="M7399" s="35" t="s">
        <v>54496</v>
      </c>
      <c r="N7399" s="35" t="s">
        <v>54497</v>
      </c>
      <c r="O7399" s="35" t="s">
        <v>54498</v>
      </c>
      <c r="P7399" s="35" t="s">
        <v>54499</v>
      </c>
      <c r="Q7399" s="35" t="s">
        <v>29721</v>
      </c>
      <c r="R7399" s="35" t="s">
        <v>29754</v>
      </c>
      <c r="S7399" s="35" t="s">
        <v>54500</v>
      </c>
      <c r="T7399" s="36" t="s">
        <v>42501</v>
      </c>
      <c r="U7399" s="39" t="str">
        <f>_xlfn.CONCAT(Tabel4[[#This Row],[Personnr.]],"-",Tabel4[[#This Row],[Afdeling]],"-",Tabel4[[#This Row],[ASS_Status]])</f>
        <v>37789-2291-Aktiv ansættelse</v>
      </c>
    </row>
    <row r="7400" spans="13:21" x14ac:dyDescent="0.4">
      <c r="M7400" s="35" t="s">
        <v>14873</v>
      </c>
      <c r="N7400" s="35" t="s">
        <v>54501</v>
      </c>
      <c r="O7400" s="35" t="s">
        <v>14874</v>
      </c>
      <c r="P7400" s="35" t="s">
        <v>36580</v>
      </c>
      <c r="Q7400" s="35" t="s">
        <v>29718</v>
      </c>
      <c r="R7400" s="35" t="s">
        <v>29726</v>
      </c>
      <c r="S7400" s="35" t="s">
        <v>14875</v>
      </c>
      <c r="T7400" s="36" t="s">
        <v>97</v>
      </c>
      <c r="U7400" s="39" t="str">
        <f>_xlfn.CONCAT(Tabel4[[#This Row],[Personnr.]],"-",Tabel4[[#This Row],[Afdeling]],"-",Tabel4[[#This Row],[ASS_Status]])</f>
        <v>30928-1150-Inactive - Payroll Eligible</v>
      </c>
    </row>
    <row r="7401" spans="13:21" x14ac:dyDescent="0.4">
      <c r="M7401" s="35" t="s">
        <v>14876</v>
      </c>
      <c r="N7401" s="35" t="s">
        <v>54502</v>
      </c>
      <c r="O7401" s="35" t="s">
        <v>14877</v>
      </c>
      <c r="P7401" s="35" t="s">
        <v>36581</v>
      </c>
      <c r="Q7401" s="35" t="s">
        <v>29721</v>
      </c>
      <c r="R7401" s="35" t="s">
        <v>31079</v>
      </c>
      <c r="S7401" s="35" t="s">
        <v>14878</v>
      </c>
      <c r="T7401" s="36" t="s">
        <v>749</v>
      </c>
      <c r="U7401" s="39" t="str">
        <f>_xlfn.CONCAT(Tabel4[[#This Row],[Personnr.]],"-",Tabel4[[#This Row],[Afdeling]],"-",Tabel4[[#This Row],[ASS_Status]])</f>
        <v>19051-7210-Aktiv ansættelse</v>
      </c>
    </row>
    <row r="7402" spans="13:21" x14ac:dyDescent="0.4">
      <c r="M7402" s="35" t="s">
        <v>14879</v>
      </c>
      <c r="N7402" s="35" t="s">
        <v>54503</v>
      </c>
      <c r="O7402" s="35" t="s">
        <v>14880</v>
      </c>
      <c r="P7402" s="35" t="s">
        <v>36582</v>
      </c>
      <c r="Q7402" s="35" t="s">
        <v>29721</v>
      </c>
      <c r="R7402" s="35" t="s">
        <v>30254</v>
      </c>
      <c r="S7402" s="35" t="s">
        <v>14881</v>
      </c>
      <c r="T7402" s="36" t="s">
        <v>715</v>
      </c>
      <c r="U7402" s="39" t="str">
        <f>_xlfn.CONCAT(Tabel4[[#This Row],[Personnr.]],"-",Tabel4[[#This Row],[Afdeling]],"-",Tabel4[[#This Row],[ASS_Status]])</f>
        <v>1924-6000-Aktiv ansættelse</v>
      </c>
    </row>
    <row r="7403" spans="13:21" x14ac:dyDescent="0.4">
      <c r="M7403" s="35" t="s">
        <v>14882</v>
      </c>
      <c r="N7403" s="35" t="s">
        <v>54504</v>
      </c>
      <c r="O7403" s="35" t="s">
        <v>14883</v>
      </c>
      <c r="P7403" s="35" t="s">
        <v>36583</v>
      </c>
      <c r="Q7403" s="35" t="s">
        <v>29718</v>
      </c>
      <c r="R7403" s="35" t="s">
        <v>29926</v>
      </c>
      <c r="S7403" s="35" t="s">
        <v>14884</v>
      </c>
      <c r="T7403" s="36" t="s">
        <v>728</v>
      </c>
      <c r="U7403" s="39" t="str">
        <f>_xlfn.CONCAT(Tabel4[[#This Row],[Personnr.]],"-",Tabel4[[#This Row],[Afdeling]],"-",Tabel4[[#This Row],[ASS_Status]])</f>
        <v>19291-6280-Inactive - Payroll Eligible</v>
      </c>
    </row>
    <row r="7404" spans="13:21" x14ac:dyDescent="0.4">
      <c r="M7404" s="35" t="s">
        <v>14885</v>
      </c>
      <c r="N7404" s="35" t="s">
        <v>54505</v>
      </c>
      <c r="O7404" s="35" t="s">
        <v>14886</v>
      </c>
      <c r="P7404" s="35" t="s">
        <v>36584</v>
      </c>
      <c r="Q7404" s="35" t="s">
        <v>29721</v>
      </c>
      <c r="R7404" s="35" t="s">
        <v>29729</v>
      </c>
      <c r="S7404" s="35" t="s">
        <v>14887</v>
      </c>
      <c r="T7404" s="36" t="s">
        <v>625</v>
      </c>
      <c r="U7404" s="39" t="str">
        <f>_xlfn.CONCAT(Tabel4[[#This Row],[Personnr.]],"-",Tabel4[[#This Row],[Afdeling]],"-",Tabel4[[#This Row],[ASS_Status]])</f>
        <v>15752-4647-Aktiv ansættelse</v>
      </c>
    </row>
    <row r="7405" spans="13:21" x14ac:dyDescent="0.4">
      <c r="M7405" s="35" t="s">
        <v>14888</v>
      </c>
      <c r="N7405" s="35" t="s">
        <v>54506</v>
      </c>
      <c r="O7405" s="35" t="s">
        <v>14889</v>
      </c>
      <c r="P7405" s="35" t="s">
        <v>36585</v>
      </c>
      <c r="Q7405" s="35" t="s">
        <v>29721</v>
      </c>
      <c r="R7405" s="35" t="s">
        <v>30005</v>
      </c>
      <c r="S7405" s="35" t="s">
        <v>14890</v>
      </c>
      <c r="T7405" s="36" t="s">
        <v>874</v>
      </c>
      <c r="U7405" s="39" t="str">
        <f>_xlfn.CONCAT(Tabel4[[#This Row],[Personnr.]],"-",Tabel4[[#This Row],[Afdeling]],"-",Tabel4[[#This Row],[ASS_Status]])</f>
        <v>26896-8670-Aktiv ansættelse</v>
      </c>
    </row>
    <row r="7406" spans="13:21" x14ac:dyDescent="0.4">
      <c r="M7406" s="35" t="s">
        <v>14891</v>
      </c>
      <c r="N7406" s="35" t="s">
        <v>54507</v>
      </c>
      <c r="O7406" s="35" t="s">
        <v>14892</v>
      </c>
      <c r="P7406" s="35" t="s">
        <v>36586</v>
      </c>
      <c r="Q7406" s="35" t="s">
        <v>29721</v>
      </c>
      <c r="R7406" s="35" t="s">
        <v>29780</v>
      </c>
      <c r="S7406" s="35" t="s">
        <v>14893</v>
      </c>
      <c r="T7406" s="36" t="s">
        <v>472</v>
      </c>
      <c r="U7406" s="39" t="str">
        <f>_xlfn.CONCAT(Tabel4[[#This Row],[Personnr.]],"-",Tabel4[[#This Row],[Afdeling]],"-",Tabel4[[#This Row],[ASS_Status]])</f>
        <v>1873-3195-Aktiv ansættelse</v>
      </c>
    </row>
    <row r="7407" spans="13:21" x14ac:dyDescent="0.4">
      <c r="M7407" s="35" t="s">
        <v>14894</v>
      </c>
      <c r="N7407" s="35" t="s">
        <v>54508</v>
      </c>
      <c r="O7407" s="35" t="s">
        <v>14895</v>
      </c>
      <c r="P7407" s="35" t="s">
        <v>36587</v>
      </c>
      <c r="Q7407" s="35" t="s">
        <v>29718</v>
      </c>
      <c r="R7407" s="35" t="s">
        <v>29926</v>
      </c>
      <c r="S7407" s="35" t="s">
        <v>14896</v>
      </c>
      <c r="T7407" s="36" t="s">
        <v>726</v>
      </c>
      <c r="U7407" s="39" t="str">
        <f>_xlfn.CONCAT(Tabel4[[#This Row],[Personnr.]],"-",Tabel4[[#This Row],[Afdeling]],"-",Tabel4[[#This Row],[ASS_Status]])</f>
        <v>23188-6271-Inactive - Payroll Eligible</v>
      </c>
    </row>
    <row r="7408" spans="13:21" x14ac:dyDescent="0.4">
      <c r="M7408" s="35" t="s">
        <v>14897</v>
      </c>
      <c r="N7408" s="35" t="s">
        <v>54509</v>
      </c>
      <c r="O7408" s="35" t="s">
        <v>14898</v>
      </c>
      <c r="P7408" s="35" t="s">
        <v>36588</v>
      </c>
      <c r="Q7408" s="35" t="s">
        <v>29721</v>
      </c>
      <c r="R7408" s="35" t="s">
        <v>29791</v>
      </c>
      <c r="S7408" s="35" t="s">
        <v>14899</v>
      </c>
      <c r="T7408" s="36" t="s">
        <v>683</v>
      </c>
      <c r="U7408" s="39" t="str">
        <f>_xlfn.CONCAT(Tabel4[[#This Row],[Personnr.]],"-",Tabel4[[#This Row],[Afdeling]],"-",Tabel4[[#This Row],[ASS_Status]])</f>
        <v>6860-5600-Aktiv ansættelse</v>
      </c>
    </row>
    <row r="7409" spans="13:21" x14ac:dyDescent="0.4">
      <c r="M7409" s="35" t="s">
        <v>14900</v>
      </c>
      <c r="N7409" s="35" t="s">
        <v>54510</v>
      </c>
      <c r="O7409" s="35" t="s">
        <v>14901</v>
      </c>
      <c r="P7409" s="35" t="s">
        <v>36589</v>
      </c>
      <c r="Q7409" s="35" t="s">
        <v>29721</v>
      </c>
      <c r="R7409" s="35" t="s">
        <v>29783</v>
      </c>
      <c r="S7409" s="35" t="s">
        <v>14902</v>
      </c>
      <c r="T7409" s="36" t="s">
        <v>738</v>
      </c>
      <c r="U7409" s="39" t="str">
        <f>_xlfn.CONCAT(Tabel4[[#This Row],[Personnr.]],"-",Tabel4[[#This Row],[Afdeling]],"-",Tabel4[[#This Row],[ASS_Status]])</f>
        <v>30808-6500-Aktiv ansættelse</v>
      </c>
    </row>
    <row r="7410" spans="13:21" ht="33.75" x14ac:dyDescent="0.4">
      <c r="M7410" s="35" t="s">
        <v>14903</v>
      </c>
      <c r="N7410" s="35" t="s">
        <v>54511</v>
      </c>
      <c r="O7410" s="35" t="s">
        <v>14904</v>
      </c>
      <c r="P7410" s="35" t="s">
        <v>36590</v>
      </c>
      <c r="Q7410" s="35" t="s">
        <v>29718</v>
      </c>
      <c r="R7410" s="35" t="s">
        <v>29992</v>
      </c>
      <c r="S7410" s="35" t="s">
        <v>14905</v>
      </c>
      <c r="T7410" s="36" t="s">
        <v>812</v>
      </c>
      <c r="U7410" s="39" t="str">
        <f>_xlfn.CONCAT(Tabel4[[#This Row],[Personnr.]],"-",Tabel4[[#This Row],[Afdeling]],"-",Tabel4[[#This Row],[ASS_Status]])</f>
        <v>16822-8287-Inactive - Payroll Eligible</v>
      </c>
    </row>
    <row r="7411" spans="13:21" x14ac:dyDescent="0.4">
      <c r="M7411" s="35" t="s">
        <v>36591</v>
      </c>
      <c r="N7411" s="35" t="s">
        <v>54512</v>
      </c>
      <c r="O7411" s="35" t="s">
        <v>36592</v>
      </c>
      <c r="P7411" s="35" t="s">
        <v>36593</v>
      </c>
      <c r="Q7411" s="35" t="s">
        <v>29718</v>
      </c>
      <c r="R7411" s="35" t="s">
        <v>29737</v>
      </c>
      <c r="S7411" s="35" t="s">
        <v>36594</v>
      </c>
      <c r="T7411" s="36" t="s">
        <v>472</v>
      </c>
      <c r="U7411" s="39" t="str">
        <f>_xlfn.CONCAT(Tabel4[[#This Row],[Personnr.]],"-",Tabel4[[#This Row],[Afdeling]],"-",Tabel4[[#This Row],[ASS_Status]])</f>
        <v>35143-3195-Inactive - Payroll Eligible</v>
      </c>
    </row>
    <row r="7412" spans="13:21" x14ac:dyDescent="0.4">
      <c r="M7412" s="35" t="s">
        <v>14906</v>
      </c>
      <c r="N7412" s="35" t="s">
        <v>54513</v>
      </c>
      <c r="O7412" s="35" t="s">
        <v>14907</v>
      </c>
      <c r="P7412" s="35" t="s">
        <v>36595</v>
      </c>
      <c r="Q7412" s="35" t="s">
        <v>29721</v>
      </c>
      <c r="R7412" s="35" t="s">
        <v>29722</v>
      </c>
      <c r="S7412" s="35" t="s">
        <v>14908</v>
      </c>
      <c r="T7412" s="36" t="s">
        <v>472</v>
      </c>
      <c r="U7412" s="39" t="str">
        <f>_xlfn.CONCAT(Tabel4[[#This Row],[Personnr.]],"-",Tabel4[[#This Row],[Afdeling]],"-",Tabel4[[#This Row],[ASS_Status]])</f>
        <v>12198-3195-Aktiv ansættelse</v>
      </c>
    </row>
    <row r="7413" spans="13:21" x14ac:dyDescent="0.4">
      <c r="M7413" s="35" t="s">
        <v>28284</v>
      </c>
      <c r="N7413" s="35" t="s">
        <v>54514</v>
      </c>
      <c r="O7413" s="35" t="s">
        <v>28285</v>
      </c>
      <c r="P7413" s="35" t="s">
        <v>36596</v>
      </c>
      <c r="Q7413" s="35" t="s">
        <v>29721</v>
      </c>
      <c r="R7413" s="35" t="s">
        <v>42757</v>
      </c>
      <c r="S7413" s="35" t="s">
        <v>28286</v>
      </c>
      <c r="T7413" s="36" t="s">
        <v>95</v>
      </c>
      <c r="U7413" s="39" t="str">
        <f>_xlfn.CONCAT(Tabel4[[#This Row],[Personnr.]],"-",Tabel4[[#This Row],[Afdeling]],"-",Tabel4[[#This Row],[ASS_Status]])</f>
        <v>34258-1145-Aktiv ansættelse</v>
      </c>
    </row>
    <row r="7414" spans="13:21" x14ac:dyDescent="0.4">
      <c r="M7414" s="35" t="s">
        <v>14909</v>
      </c>
      <c r="N7414" s="35" t="s">
        <v>54515</v>
      </c>
      <c r="O7414" s="35" t="s">
        <v>14910</v>
      </c>
      <c r="P7414" s="35" t="s">
        <v>36597</v>
      </c>
      <c r="Q7414" s="35" t="s">
        <v>29932</v>
      </c>
      <c r="R7414" s="35" t="s">
        <v>29719</v>
      </c>
      <c r="S7414" s="35" t="s">
        <v>14911</v>
      </c>
      <c r="T7414" s="36" t="s">
        <v>54</v>
      </c>
      <c r="U7414" s="39" t="str">
        <f>_xlfn.CONCAT(Tabel4[[#This Row],[Personnr.]],"-",Tabel4[[#This Row],[Afdeling]],"-",Tabel4[[#This Row],[ASS_Status]])</f>
        <v>28653-1035-Barsel med løn (191)</v>
      </c>
    </row>
    <row r="7415" spans="13:21" x14ac:dyDescent="0.4">
      <c r="M7415" s="35" t="s">
        <v>44980</v>
      </c>
      <c r="N7415" s="35" t="s">
        <v>54516</v>
      </c>
      <c r="O7415" s="35" t="s">
        <v>44981</v>
      </c>
      <c r="P7415" s="35" t="s">
        <v>43469</v>
      </c>
      <c r="Q7415" s="35" t="s">
        <v>29718</v>
      </c>
      <c r="R7415" s="35" t="s">
        <v>29786</v>
      </c>
      <c r="S7415" s="35" t="s">
        <v>43470</v>
      </c>
      <c r="T7415" s="36" t="s">
        <v>650</v>
      </c>
      <c r="U7415" s="39" t="str">
        <f>_xlfn.CONCAT(Tabel4[[#This Row],[Personnr.]],"-",Tabel4[[#This Row],[Afdeling]],"-",Tabel4[[#This Row],[ASS_Status]])</f>
        <v>36210-4793-Inactive - Payroll Eligible</v>
      </c>
    </row>
    <row r="7416" spans="13:21" ht="33.75" x14ac:dyDescent="0.4">
      <c r="M7416" s="35" t="s">
        <v>14912</v>
      </c>
      <c r="N7416" s="35" t="s">
        <v>54517</v>
      </c>
      <c r="O7416" s="35" t="s">
        <v>14913</v>
      </c>
      <c r="P7416" s="35" t="s">
        <v>36598</v>
      </c>
      <c r="Q7416" s="35" t="s">
        <v>29718</v>
      </c>
      <c r="R7416" s="35" t="s">
        <v>29745</v>
      </c>
      <c r="S7416" s="35" t="s">
        <v>14914</v>
      </c>
      <c r="T7416" s="36" t="s">
        <v>458</v>
      </c>
      <c r="U7416" s="39" t="str">
        <f>_xlfn.CONCAT(Tabel4[[#This Row],[Personnr.]],"-",Tabel4[[#This Row],[Afdeling]],"-",Tabel4[[#This Row],[ASS_Status]])</f>
        <v>32063-3160-Inactive - Payroll Eligible</v>
      </c>
    </row>
    <row r="7417" spans="13:21" ht="33.75" x14ac:dyDescent="0.4">
      <c r="M7417" s="35" t="s">
        <v>14912</v>
      </c>
      <c r="N7417" s="35"/>
      <c r="O7417" s="35"/>
      <c r="P7417" s="35" t="s">
        <v>54518</v>
      </c>
      <c r="Q7417" s="35" t="s">
        <v>29718</v>
      </c>
      <c r="R7417" s="35" t="s">
        <v>29745</v>
      </c>
      <c r="S7417" s="35" t="s">
        <v>14914</v>
      </c>
      <c r="T7417" s="36" t="s">
        <v>586</v>
      </c>
      <c r="U7417" s="39" t="str">
        <f>_xlfn.CONCAT(Tabel4[[#This Row],[Personnr.]],"-",Tabel4[[#This Row],[Afdeling]],"-",Tabel4[[#This Row],[ASS_Status]])</f>
        <v>-4200-Inactive - Payroll Eligible</v>
      </c>
    </row>
    <row r="7418" spans="13:21" ht="33.75" x14ac:dyDescent="0.4">
      <c r="M7418" s="35" t="s">
        <v>14915</v>
      </c>
      <c r="N7418" s="35" t="s">
        <v>54519</v>
      </c>
      <c r="O7418" s="35" t="s">
        <v>14916</v>
      </c>
      <c r="P7418" s="35" t="s">
        <v>36599</v>
      </c>
      <c r="Q7418" s="35" t="s">
        <v>29718</v>
      </c>
      <c r="R7418" s="35" t="s">
        <v>29748</v>
      </c>
      <c r="S7418" s="35" t="s">
        <v>14917</v>
      </c>
      <c r="T7418" s="36" t="s">
        <v>263</v>
      </c>
      <c r="U7418" s="39" t="str">
        <f>_xlfn.CONCAT(Tabel4[[#This Row],[Personnr.]],"-",Tabel4[[#This Row],[Afdeling]],"-",Tabel4[[#This Row],[ASS_Status]])</f>
        <v>17727-2610-Inactive - Payroll Eligible</v>
      </c>
    </row>
    <row r="7419" spans="13:21" x14ac:dyDescent="0.4">
      <c r="M7419" s="35" t="s">
        <v>14918</v>
      </c>
      <c r="N7419" s="35" t="s">
        <v>54520</v>
      </c>
      <c r="O7419" s="35" t="s">
        <v>14919</v>
      </c>
      <c r="P7419" s="35" t="s">
        <v>36600</v>
      </c>
      <c r="Q7419" s="35" t="s">
        <v>29718</v>
      </c>
      <c r="R7419" s="35" t="s">
        <v>30191</v>
      </c>
      <c r="S7419" s="35" t="s">
        <v>14920</v>
      </c>
      <c r="T7419" s="36" t="s">
        <v>816</v>
      </c>
      <c r="U7419" s="39" t="str">
        <f>_xlfn.CONCAT(Tabel4[[#This Row],[Personnr.]],"-",Tabel4[[#This Row],[Afdeling]],"-",Tabel4[[#This Row],[ASS_Status]])</f>
        <v>20929-8320-Inactive - Payroll Eligible</v>
      </c>
    </row>
    <row r="7420" spans="13:21" x14ac:dyDescent="0.4">
      <c r="M7420" s="35" t="s">
        <v>14921</v>
      </c>
      <c r="N7420" s="35" t="s">
        <v>54521</v>
      </c>
      <c r="O7420" s="35" t="s">
        <v>14922</v>
      </c>
      <c r="P7420" s="35" t="s">
        <v>36601</v>
      </c>
      <c r="Q7420" s="35" t="s">
        <v>29718</v>
      </c>
      <c r="R7420" s="35" t="s">
        <v>29748</v>
      </c>
      <c r="S7420" s="35" t="s">
        <v>14923</v>
      </c>
      <c r="T7420" s="36" t="s">
        <v>394</v>
      </c>
      <c r="U7420" s="39" t="str">
        <f>_xlfn.CONCAT(Tabel4[[#This Row],[Personnr.]],"-",Tabel4[[#This Row],[Afdeling]],"-",Tabel4[[#This Row],[ASS_Status]])</f>
        <v>28816-2995-Inactive - Payroll Eligible</v>
      </c>
    </row>
    <row r="7421" spans="13:21" ht="33.75" x14ac:dyDescent="0.4">
      <c r="M7421" s="35" t="s">
        <v>14924</v>
      </c>
      <c r="N7421" s="35" t="s">
        <v>54522</v>
      </c>
      <c r="O7421" s="35" t="s">
        <v>14925</v>
      </c>
      <c r="P7421" s="35" t="s">
        <v>36602</v>
      </c>
      <c r="Q7421" s="35" t="s">
        <v>29721</v>
      </c>
      <c r="R7421" s="35" t="s">
        <v>29748</v>
      </c>
      <c r="S7421" s="35" t="s">
        <v>43471</v>
      </c>
      <c r="T7421" s="36" t="s">
        <v>263</v>
      </c>
      <c r="U7421" s="39" t="str">
        <f>_xlfn.CONCAT(Tabel4[[#This Row],[Personnr.]],"-",Tabel4[[#This Row],[Afdeling]],"-",Tabel4[[#This Row],[ASS_Status]])</f>
        <v>32214-2610-Aktiv ansættelse</v>
      </c>
    </row>
    <row r="7422" spans="13:21" x14ac:dyDescent="0.4">
      <c r="M7422" s="35" t="s">
        <v>14926</v>
      </c>
      <c r="N7422" s="35" t="s">
        <v>54523</v>
      </c>
      <c r="O7422" s="35" t="s">
        <v>14927</v>
      </c>
      <c r="P7422" s="35" t="s">
        <v>36603</v>
      </c>
      <c r="Q7422" s="35" t="s">
        <v>29718</v>
      </c>
      <c r="R7422" s="35" t="s">
        <v>29748</v>
      </c>
      <c r="S7422" s="35" t="s">
        <v>14928</v>
      </c>
      <c r="T7422" s="36" t="s">
        <v>37</v>
      </c>
      <c r="U7422" s="39" t="str">
        <f>_xlfn.CONCAT(Tabel4[[#This Row],[Personnr.]],"-",Tabel4[[#This Row],[Afdeling]],"-",Tabel4[[#This Row],[ASS_Status]])</f>
        <v>16606-0122-Inactive - Payroll Eligible</v>
      </c>
    </row>
    <row r="7423" spans="13:21" x14ac:dyDescent="0.4">
      <c r="M7423" s="35" t="s">
        <v>54524</v>
      </c>
      <c r="N7423" s="35" t="s">
        <v>54525</v>
      </c>
      <c r="O7423" s="35" t="s">
        <v>54526</v>
      </c>
      <c r="P7423" s="35" t="s">
        <v>54527</v>
      </c>
      <c r="Q7423" s="35" t="s">
        <v>29721</v>
      </c>
      <c r="R7423" s="35" t="s">
        <v>42541</v>
      </c>
      <c r="S7423" s="35" t="s">
        <v>54528</v>
      </c>
      <c r="T7423" s="36" t="s">
        <v>643</v>
      </c>
      <c r="U7423" s="39" t="str">
        <f>_xlfn.CONCAT(Tabel4[[#This Row],[Personnr.]],"-",Tabel4[[#This Row],[Afdeling]],"-",Tabel4[[#This Row],[ASS_Status]])</f>
        <v>37478-4765-Aktiv ansættelse</v>
      </c>
    </row>
    <row r="7424" spans="13:21" x14ac:dyDescent="0.4">
      <c r="M7424" s="35" t="s">
        <v>14929</v>
      </c>
      <c r="N7424" s="35" t="s">
        <v>54529</v>
      </c>
      <c r="O7424" s="35" t="s">
        <v>14930</v>
      </c>
      <c r="P7424" s="35" t="s">
        <v>36604</v>
      </c>
      <c r="Q7424" s="35" t="s">
        <v>29718</v>
      </c>
      <c r="R7424" s="35" t="s">
        <v>29745</v>
      </c>
      <c r="S7424" s="35" t="s">
        <v>14931</v>
      </c>
      <c r="T7424" s="36" t="s">
        <v>85</v>
      </c>
      <c r="U7424" s="39" t="str">
        <f>_xlfn.CONCAT(Tabel4[[#This Row],[Personnr.]],"-",Tabel4[[#This Row],[Afdeling]],"-",Tabel4[[#This Row],[ASS_Status]])</f>
        <v>27847-1118-Inactive - Payroll Eligible</v>
      </c>
    </row>
    <row r="7425" spans="13:21" x14ac:dyDescent="0.4">
      <c r="M7425" s="35" t="s">
        <v>14929</v>
      </c>
      <c r="N7425" s="35"/>
      <c r="O7425" s="35"/>
      <c r="P7425" s="35" t="s">
        <v>43472</v>
      </c>
      <c r="Q7425" s="35" t="s">
        <v>29718</v>
      </c>
      <c r="R7425" s="35" t="s">
        <v>29745</v>
      </c>
      <c r="S7425" s="35" t="s">
        <v>14931</v>
      </c>
      <c r="T7425" s="36" t="s">
        <v>85</v>
      </c>
      <c r="U7425" s="39" t="str">
        <f>_xlfn.CONCAT(Tabel4[[#This Row],[Personnr.]],"-",Tabel4[[#This Row],[Afdeling]],"-",Tabel4[[#This Row],[ASS_Status]])</f>
        <v>-1118-Inactive - Payroll Eligible</v>
      </c>
    </row>
    <row r="7426" spans="13:21" x14ac:dyDescent="0.4">
      <c r="M7426" s="35" t="s">
        <v>14929</v>
      </c>
      <c r="N7426" s="35"/>
      <c r="O7426" s="35"/>
      <c r="P7426" s="35" t="s">
        <v>36605</v>
      </c>
      <c r="Q7426" s="35" t="s">
        <v>29718</v>
      </c>
      <c r="R7426" s="35" t="s">
        <v>29857</v>
      </c>
      <c r="S7426" s="35" t="s">
        <v>14931</v>
      </c>
      <c r="T7426" s="36" t="s">
        <v>85</v>
      </c>
      <c r="U7426" s="39" t="str">
        <f>_xlfn.CONCAT(Tabel4[[#This Row],[Personnr.]],"-",Tabel4[[#This Row],[Afdeling]],"-",Tabel4[[#This Row],[ASS_Status]])</f>
        <v>-1118-Inactive - Payroll Eligible</v>
      </c>
    </row>
    <row r="7427" spans="13:21" x14ac:dyDescent="0.4">
      <c r="M7427" s="35" t="s">
        <v>14932</v>
      </c>
      <c r="N7427" s="35" t="s">
        <v>54530</v>
      </c>
      <c r="O7427" s="35" t="s">
        <v>14933</v>
      </c>
      <c r="P7427" s="35" t="s">
        <v>36606</v>
      </c>
      <c r="Q7427" s="35" t="s">
        <v>29718</v>
      </c>
      <c r="R7427" s="35" t="s">
        <v>29754</v>
      </c>
      <c r="S7427" s="35" t="s">
        <v>14934</v>
      </c>
      <c r="T7427" s="36" t="s">
        <v>312</v>
      </c>
      <c r="U7427" s="39" t="str">
        <f>_xlfn.CONCAT(Tabel4[[#This Row],[Personnr.]],"-",Tabel4[[#This Row],[Afdeling]],"-",Tabel4[[#This Row],[ASS_Status]])</f>
        <v>26199-2758-Inactive - Payroll Eligible</v>
      </c>
    </row>
    <row r="7428" spans="13:21" x14ac:dyDescent="0.4">
      <c r="M7428" s="35" t="s">
        <v>14932</v>
      </c>
      <c r="N7428" s="35"/>
      <c r="O7428" s="35"/>
      <c r="P7428" s="35" t="s">
        <v>43473</v>
      </c>
      <c r="Q7428" s="35" t="s">
        <v>29718</v>
      </c>
      <c r="R7428" s="35" t="s">
        <v>29761</v>
      </c>
      <c r="S7428" s="35" t="s">
        <v>14934</v>
      </c>
      <c r="T7428" s="36" t="s">
        <v>331</v>
      </c>
      <c r="U7428" s="39" t="str">
        <f>_xlfn.CONCAT(Tabel4[[#This Row],[Personnr.]],"-",Tabel4[[#This Row],[Afdeling]],"-",Tabel4[[#This Row],[ASS_Status]])</f>
        <v>-2783-Inactive - Payroll Eligible</v>
      </c>
    </row>
    <row r="7429" spans="13:21" x14ac:dyDescent="0.4">
      <c r="M7429" s="35" t="s">
        <v>14932</v>
      </c>
      <c r="N7429" s="35"/>
      <c r="O7429" s="35"/>
      <c r="P7429" s="35" t="s">
        <v>54531</v>
      </c>
      <c r="Q7429" s="35" t="s">
        <v>29721</v>
      </c>
      <c r="R7429" s="35" t="s">
        <v>29748</v>
      </c>
      <c r="S7429" s="35" t="s">
        <v>14934</v>
      </c>
      <c r="T7429" s="36" t="s">
        <v>331</v>
      </c>
      <c r="U7429" s="39" t="str">
        <f>_xlfn.CONCAT(Tabel4[[#This Row],[Personnr.]],"-",Tabel4[[#This Row],[Afdeling]],"-",Tabel4[[#This Row],[ASS_Status]])</f>
        <v>-2783-Aktiv ansættelse</v>
      </c>
    </row>
    <row r="7430" spans="13:21" x14ac:dyDescent="0.4">
      <c r="M7430" s="35" t="s">
        <v>14935</v>
      </c>
      <c r="N7430" s="35" t="s">
        <v>54532</v>
      </c>
      <c r="O7430" s="35" t="s">
        <v>14936</v>
      </c>
      <c r="P7430" s="35" t="s">
        <v>36607</v>
      </c>
      <c r="Q7430" s="35" t="s">
        <v>29718</v>
      </c>
      <c r="R7430" s="35" t="s">
        <v>29737</v>
      </c>
      <c r="S7430" s="35" t="s">
        <v>14937</v>
      </c>
      <c r="T7430" s="36" t="s">
        <v>547</v>
      </c>
      <c r="U7430" s="39" t="str">
        <f>_xlfn.CONCAT(Tabel4[[#This Row],[Personnr.]],"-",Tabel4[[#This Row],[Afdeling]],"-",Tabel4[[#This Row],[ASS_Status]])</f>
        <v>29639-3446-Inactive - Payroll Eligible</v>
      </c>
    </row>
    <row r="7431" spans="13:21" x14ac:dyDescent="0.4">
      <c r="M7431" s="35" t="s">
        <v>14938</v>
      </c>
      <c r="N7431" s="35" t="s">
        <v>54533</v>
      </c>
      <c r="O7431" s="35" t="s">
        <v>14939</v>
      </c>
      <c r="P7431" s="35" t="s">
        <v>36608</v>
      </c>
      <c r="Q7431" s="35" t="s">
        <v>29718</v>
      </c>
      <c r="R7431" s="35" t="s">
        <v>29761</v>
      </c>
      <c r="S7431" s="35" t="s">
        <v>14940</v>
      </c>
      <c r="T7431" s="36" t="s">
        <v>584</v>
      </c>
      <c r="U7431" s="39" t="str">
        <f>_xlfn.CONCAT(Tabel4[[#This Row],[Personnr.]],"-",Tabel4[[#This Row],[Afdeling]],"-",Tabel4[[#This Row],[ASS_Status]])</f>
        <v>23883-4185-Inactive - Payroll Eligible</v>
      </c>
    </row>
    <row r="7432" spans="13:21" x14ac:dyDescent="0.4">
      <c r="M7432" s="35" t="s">
        <v>54534</v>
      </c>
      <c r="N7432" s="35" t="s">
        <v>54535</v>
      </c>
      <c r="O7432" s="35" t="s">
        <v>54536</v>
      </c>
      <c r="P7432" s="35" t="s">
        <v>54537</v>
      </c>
      <c r="Q7432" s="35" t="s">
        <v>29721</v>
      </c>
      <c r="R7432" s="35" t="s">
        <v>29761</v>
      </c>
      <c r="S7432" s="35" t="s">
        <v>54538</v>
      </c>
      <c r="T7432" s="36" t="s">
        <v>540</v>
      </c>
      <c r="U7432" s="39" t="str">
        <f>_xlfn.CONCAT(Tabel4[[#This Row],[Personnr.]],"-",Tabel4[[#This Row],[Afdeling]],"-",Tabel4[[#This Row],[ASS_Status]])</f>
        <v>36741-3432-Aktiv ansættelse</v>
      </c>
    </row>
    <row r="7433" spans="13:21" x14ac:dyDescent="0.4">
      <c r="M7433" s="35" t="s">
        <v>14941</v>
      </c>
      <c r="N7433" s="35" t="s">
        <v>54539</v>
      </c>
      <c r="O7433" s="35" t="s">
        <v>14942</v>
      </c>
      <c r="P7433" s="35" t="s">
        <v>36609</v>
      </c>
      <c r="Q7433" s="35" t="s">
        <v>29718</v>
      </c>
      <c r="R7433" s="35" t="s">
        <v>29754</v>
      </c>
      <c r="S7433" s="35" t="s">
        <v>14943</v>
      </c>
      <c r="T7433" s="36" t="s">
        <v>308</v>
      </c>
      <c r="U7433" s="39" t="str">
        <f>_xlfn.CONCAT(Tabel4[[#This Row],[Personnr.]],"-",Tabel4[[#This Row],[Afdeling]],"-",Tabel4[[#This Row],[ASS_Status]])</f>
        <v>27005-2751-Inactive - Payroll Eligible</v>
      </c>
    </row>
    <row r="7434" spans="13:21" x14ac:dyDescent="0.4">
      <c r="M7434" s="35" t="s">
        <v>14941</v>
      </c>
      <c r="N7434" s="35"/>
      <c r="O7434" s="35"/>
      <c r="P7434" s="35" t="s">
        <v>36610</v>
      </c>
      <c r="Q7434" s="35" t="s">
        <v>29718</v>
      </c>
      <c r="R7434" s="35" t="s">
        <v>29754</v>
      </c>
      <c r="S7434" s="35" t="s">
        <v>14943</v>
      </c>
      <c r="T7434" s="36" t="s">
        <v>312</v>
      </c>
      <c r="U7434" s="39" t="str">
        <f>_xlfn.CONCAT(Tabel4[[#This Row],[Personnr.]],"-",Tabel4[[#This Row],[Afdeling]],"-",Tabel4[[#This Row],[ASS_Status]])</f>
        <v>-2758-Inactive - Payroll Eligible</v>
      </c>
    </row>
    <row r="7435" spans="13:21" x14ac:dyDescent="0.4">
      <c r="M7435" s="35" t="s">
        <v>14944</v>
      </c>
      <c r="N7435" s="35" t="s">
        <v>54540</v>
      </c>
      <c r="O7435" s="35" t="s">
        <v>14945</v>
      </c>
      <c r="P7435" s="35" t="s">
        <v>36611</v>
      </c>
      <c r="Q7435" s="35" t="s">
        <v>29721</v>
      </c>
      <c r="R7435" s="35" t="s">
        <v>29748</v>
      </c>
      <c r="S7435" s="35" t="s">
        <v>14946</v>
      </c>
      <c r="T7435" s="36" t="s">
        <v>95</v>
      </c>
      <c r="U7435" s="39" t="str">
        <f>_xlfn.CONCAT(Tabel4[[#This Row],[Personnr.]],"-",Tabel4[[#This Row],[Afdeling]],"-",Tabel4[[#This Row],[ASS_Status]])</f>
        <v>33988-1145-Aktiv ansættelse</v>
      </c>
    </row>
    <row r="7436" spans="13:21" x14ac:dyDescent="0.4">
      <c r="M7436" s="35" t="s">
        <v>36612</v>
      </c>
      <c r="N7436" s="35" t="s">
        <v>54541</v>
      </c>
      <c r="O7436" s="35" t="s">
        <v>36613</v>
      </c>
      <c r="P7436" s="35" t="s">
        <v>36614</v>
      </c>
      <c r="Q7436" s="35" t="s">
        <v>29721</v>
      </c>
      <c r="R7436" s="35" t="s">
        <v>29748</v>
      </c>
      <c r="S7436" s="35" t="s">
        <v>36615</v>
      </c>
      <c r="T7436" s="36" t="s">
        <v>252</v>
      </c>
      <c r="U7436" s="39" t="str">
        <f>_xlfn.CONCAT(Tabel4[[#This Row],[Personnr.]],"-",Tabel4[[#This Row],[Afdeling]],"-",Tabel4[[#This Row],[ASS_Status]])</f>
        <v>35441-2542-Aktiv ansættelse</v>
      </c>
    </row>
    <row r="7437" spans="13:21" ht="33.75" x14ac:dyDescent="0.4">
      <c r="M7437" s="35" t="s">
        <v>14947</v>
      </c>
      <c r="N7437" s="35" t="s">
        <v>54542</v>
      </c>
      <c r="O7437" s="35" t="s">
        <v>14948</v>
      </c>
      <c r="P7437" s="35" t="s">
        <v>36616</v>
      </c>
      <c r="Q7437" s="35" t="s">
        <v>29718</v>
      </c>
      <c r="R7437" s="35" t="s">
        <v>29754</v>
      </c>
      <c r="S7437" s="35" t="s">
        <v>14949</v>
      </c>
      <c r="T7437" s="36" t="s">
        <v>379</v>
      </c>
      <c r="U7437" s="39" t="str">
        <f>_xlfn.CONCAT(Tabel4[[#This Row],[Personnr.]],"-",Tabel4[[#This Row],[Afdeling]],"-",Tabel4[[#This Row],[ASS_Status]])</f>
        <v>33884-2901-Inactive - Payroll Eligible</v>
      </c>
    </row>
    <row r="7438" spans="13:21" x14ac:dyDescent="0.4">
      <c r="M7438" s="35" t="s">
        <v>14950</v>
      </c>
      <c r="N7438" s="35" t="s">
        <v>54543</v>
      </c>
      <c r="O7438" s="35" t="s">
        <v>14951</v>
      </c>
      <c r="P7438" s="35" t="s">
        <v>36617</v>
      </c>
      <c r="Q7438" s="35" t="s">
        <v>29721</v>
      </c>
      <c r="R7438" s="35" t="s">
        <v>29748</v>
      </c>
      <c r="S7438" s="35" t="s">
        <v>14952</v>
      </c>
      <c r="T7438" s="36" t="s">
        <v>546</v>
      </c>
      <c r="U7438" s="39" t="str">
        <f>_xlfn.CONCAT(Tabel4[[#This Row],[Personnr.]],"-",Tabel4[[#This Row],[Afdeling]],"-",Tabel4[[#This Row],[ASS_Status]])</f>
        <v>33323-3444-Aktiv ansættelse</v>
      </c>
    </row>
    <row r="7439" spans="13:21" x14ac:dyDescent="0.4">
      <c r="M7439" s="35" t="s">
        <v>14953</v>
      </c>
      <c r="N7439" s="35" t="s">
        <v>54544</v>
      </c>
      <c r="O7439" s="35" t="s">
        <v>14954</v>
      </c>
      <c r="P7439" s="35" t="s">
        <v>36618</v>
      </c>
      <c r="Q7439" s="35" t="s">
        <v>29718</v>
      </c>
      <c r="R7439" s="35" t="s">
        <v>29745</v>
      </c>
      <c r="S7439" s="35" t="s">
        <v>14955</v>
      </c>
      <c r="T7439" s="36" t="s">
        <v>586</v>
      </c>
      <c r="U7439" s="39" t="str">
        <f>_xlfn.CONCAT(Tabel4[[#This Row],[Personnr.]],"-",Tabel4[[#This Row],[Afdeling]],"-",Tabel4[[#This Row],[ASS_Status]])</f>
        <v>33559-4200-Inactive - Payroll Eligible</v>
      </c>
    </row>
    <row r="7440" spans="13:21" ht="45" x14ac:dyDescent="0.4">
      <c r="M7440" s="35" t="s">
        <v>14956</v>
      </c>
      <c r="N7440" s="35" t="s">
        <v>54545</v>
      </c>
      <c r="O7440" s="35" t="s">
        <v>14957</v>
      </c>
      <c r="P7440" s="35" t="s">
        <v>36619</v>
      </c>
      <c r="Q7440" s="35" t="s">
        <v>29718</v>
      </c>
      <c r="R7440" s="35" t="s">
        <v>29745</v>
      </c>
      <c r="S7440" s="35" t="s">
        <v>14958</v>
      </c>
      <c r="T7440" s="36" t="s">
        <v>723</v>
      </c>
      <c r="U7440" s="39" t="str">
        <f>_xlfn.CONCAT(Tabel4[[#This Row],[Personnr.]],"-",Tabel4[[#This Row],[Afdeling]],"-",Tabel4[[#This Row],[ASS_Status]])</f>
        <v>30471-6245-Inactive - Payroll Eligible</v>
      </c>
    </row>
    <row r="7441" spans="13:21" ht="33.75" x14ac:dyDescent="0.4">
      <c r="M7441" s="35" t="s">
        <v>44982</v>
      </c>
      <c r="N7441" s="35" t="s">
        <v>54546</v>
      </c>
      <c r="O7441" s="35" t="s">
        <v>44983</v>
      </c>
      <c r="P7441" s="35" t="s">
        <v>43474</v>
      </c>
      <c r="Q7441" s="35" t="s">
        <v>29718</v>
      </c>
      <c r="R7441" s="35" t="s">
        <v>29817</v>
      </c>
      <c r="S7441" s="35" t="s">
        <v>43475</v>
      </c>
      <c r="T7441" s="36" t="s">
        <v>543</v>
      </c>
      <c r="U7441" s="39" t="str">
        <f>_xlfn.CONCAT(Tabel4[[#This Row],[Personnr.]],"-",Tabel4[[#This Row],[Afdeling]],"-",Tabel4[[#This Row],[ASS_Status]])</f>
        <v>35925-3436-Inactive - Payroll Eligible</v>
      </c>
    </row>
    <row r="7442" spans="13:21" ht="33.75" x14ac:dyDescent="0.4">
      <c r="M7442" s="35" t="s">
        <v>44982</v>
      </c>
      <c r="N7442" s="35"/>
      <c r="O7442" s="35"/>
      <c r="P7442" s="35" t="s">
        <v>54547</v>
      </c>
      <c r="Q7442" s="35" t="s">
        <v>29718</v>
      </c>
      <c r="R7442" s="35" t="s">
        <v>29817</v>
      </c>
      <c r="S7442" s="35" t="s">
        <v>43475</v>
      </c>
      <c r="T7442" s="36" t="s">
        <v>543</v>
      </c>
      <c r="U7442" s="39" t="str">
        <f>_xlfn.CONCAT(Tabel4[[#This Row],[Personnr.]],"-",Tabel4[[#This Row],[Afdeling]],"-",Tabel4[[#This Row],[ASS_Status]])</f>
        <v>-3436-Inactive - Payroll Eligible</v>
      </c>
    </row>
    <row r="7443" spans="13:21" ht="33.75" x14ac:dyDescent="0.4">
      <c r="M7443" s="35" t="s">
        <v>44984</v>
      </c>
      <c r="N7443" s="35" t="s">
        <v>54548</v>
      </c>
      <c r="O7443" s="35" t="s">
        <v>44985</v>
      </c>
      <c r="P7443" s="35" t="s">
        <v>43476</v>
      </c>
      <c r="Q7443" s="35" t="s">
        <v>29721</v>
      </c>
      <c r="R7443" s="35" t="s">
        <v>29754</v>
      </c>
      <c r="S7443" s="35" t="s">
        <v>43477</v>
      </c>
      <c r="T7443" s="36" t="s">
        <v>803</v>
      </c>
      <c r="U7443" s="39" t="str">
        <f>_xlfn.CONCAT(Tabel4[[#This Row],[Personnr.]],"-",Tabel4[[#This Row],[Afdeling]],"-",Tabel4[[#This Row],[ASS_Status]])</f>
        <v>36316-8252-Aktiv ansættelse</v>
      </c>
    </row>
    <row r="7444" spans="13:21" x14ac:dyDescent="0.4">
      <c r="M7444" s="35" t="s">
        <v>54549</v>
      </c>
      <c r="N7444" s="35" t="s">
        <v>54550</v>
      </c>
      <c r="O7444" s="35" t="s">
        <v>54551</v>
      </c>
      <c r="P7444" s="35" t="s">
        <v>54552</v>
      </c>
      <c r="Q7444" s="35" t="s">
        <v>29718</v>
      </c>
      <c r="R7444" s="35" t="s">
        <v>29745</v>
      </c>
      <c r="S7444" s="35" t="s">
        <v>54553</v>
      </c>
      <c r="T7444" s="36" t="s">
        <v>39</v>
      </c>
      <c r="U7444" s="39" t="str">
        <f>_xlfn.CONCAT(Tabel4[[#This Row],[Personnr.]],"-",Tabel4[[#This Row],[Afdeling]],"-",Tabel4[[#This Row],[ASS_Status]])</f>
        <v>37003-0132-Inactive - Payroll Eligible</v>
      </c>
    </row>
    <row r="7445" spans="13:21" ht="33.75" x14ac:dyDescent="0.4">
      <c r="M7445" s="35" t="s">
        <v>14959</v>
      </c>
      <c r="N7445" s="35" t="s">
        <v>54554</v>
      </c>
      <c r="O7445" s="35" t="s">
        <v>14960</v>
      </c>
      <c r="P7445" s="35" t="s">
        <v>36620</v>
      </c>
      <c r="Q7445" s="35" t="s">
        <v>29721</v>
      </c>
      <c r="R7445" s="35" t="s">
        <v>30254</v>
      </c>
      <c r="S7445" s="35" t="s">
        <v>14961</v>
      </c>
      <c r="T7445" s="36" t="s">
        <v>715</v>
      </c>
      <c r="U7445" s="39" t="str">
        <f>_xlfn.CONCAT(Tabel4[[#This Row],[Personnr.]],"-",Tabel4[[#This Row],[Afdeling]],"-",Tabel4[[#This Row],[ASS_Status]])</f>
        <v>3659-6000-Aktiv ansættelse</v>
      </c>
    </row>
    <row r="7446" spans="13:21" x14ac:dyDescent="0.4">
      <c r="M7446" s="35" t="s">
        <v>14962</v>
      </c>
      <c r="N7446" s="35" t="s">
        <v>54555</v>
      </c>
      <c r="O7446" s="35" t="s">
        <v>14963</v>
      </c>
      <c r="P7446" s="35" t="s">
        <v>36621</v>
      </c>
      <c r="Q7446" s="35" t="s">
        <v>29721</v>
      </c>
      <c r="R7446" s="35" t="s">
        <v>29874</v>
      </c>
      <c r="S7446" s="35" t="s">
        <v>14964</v>
      </c>
      <c r="T7446" s="36" t="s">
        <v>97</v>
      </c>
      <c r="U7446" s="39" t="str">
        <f>_xlfn.CONCAT(Tabel4[[#This Row],[Personnr.]],"-",Tabel4[[#This Row],[Afdeling]],"-",Tabel4[[#This Row],[ASS_Status]])</f>
        <v>1334-1150-Aktiv ansættelse</v>
      </c>
    </row>
    <row r="7447" spans="13:21" x14ac:dyDescent="0.4">
      <c r="M7447" s="35" t="s">
        <v>14965</v>
      </c>
      <c r="N7447" s="35" t="s">
        <v>54556</v>
      </c>
      <c r="O7447" s="35" t="s">
        <v>14966</v>
      </c>
      <c r="P7447" s="35" t="s">
        <v>36622</v>
      </c>
      <c r="Q7447" s="35" t="s">
        <v>29721</v>
      </c>
      <c r="R7447" s="35" t="s">
        <v>29724</v>
      </c>
      <c r="S7447" s="35" t="s">
        <v>14967</v>
      </c>
      <c r="T7447" s="36" t="s">
        <v>163</v>
      </c>
      <c r="U7447" s="39" t="str">
        <f>_xlfn.CONCAT(Tabel4[[#This Row],[Personnr.]],"-",Tabel4[[#This Row],[Afdeling]],"-",Tabel4[[#This Row],[ASS_Status]])</f>
        <v>3660-2312-Aktiv ansættelse</v>
      </c>
    </row>
    <row r="7448" spans="13:21" ht="33.75" x14ac:dyDescent="0.4">
      <c r="M7448" s="35" t="s">
        <v>14968</v>
      </c>
      <c r="N7448" s="35" t="s">
        <v>54557</v>
      </c>
      <c r="O7448" s="35" t="s">
        <v>14969</v>
      </c>
      <c r="P7448" s="35" t="s">
        <v>36623</v>
      </c>
      <c r="Q7448" s="35" t="s">
        <v>29721</v>
      </c>
      <c r="R7448" s="35" t="s">
        <v>30798</v>
      </c>
      <c r="S7448" s="35" t="s">
        <v>14970</v>
      </c>
      <c r="T7448" s="36" t="s">
        <v>758</v>
      </c>
      <c r="U7448" s="39" t="str">
        <f>_xlfn.CONCAT(Tabel4[[#This Row],[Personnr.]],"-",Tabel4[[#This Row],[Afdeling]],"-",Tabel4[[#This Row],[ASS_Status]])</f>
        <v>107-7720-Aktiv ansættelse</v>
      </c>
    </row>
    <row r="7449" spans="13:21" x14ac:dyDescent="0.4">
      <c r="M7449" s="35" t="s">
        <v>14971</v>
      </c>
      <c r="N7449" s="35" t="s">
        <v>54558</v>
      </c>
      <c r="O7449" s="35" t="s">
        <v>14972</v>
      </c>
      <c r="P7449" s="35" t="s">
        <v>36624</v>
      </c>
      <c r="Q7449" s="35" t="s">
        <v>29721</v>
      </c>
      <c r="R7449" s="35" t="s">
        <v>29780</v>
      </c>
      <c r="S7449" s="35" t="s">
        <v>14973</v>
      </c>
      <c r="T7449" s="36" t="s">
        <v>581</v>
      </c>
      <c r="U7449" s="39" t="str">
        <f>_xlfn.CONCAT(Tabel4[[#This Row],[Personnr.]],"-",Tabel4[[#This Row],[Afdeling]],"-",Tabel4[[#This Row],[ASS_Status]])</f>
        <v>226-4140-Aktiv ansættelse</v>
      </c>
    </row>
    <row r="7450" spans="13:21" x14ac:dyDescent="0.4">
      <c r="M7450" s="35" t="s">
        <v>54559</v>
      </c>
      <c r="N7450" s="35" t="s">
        <v>54560</v>
      </c>
      <c r="O7450" s="35" t="s">
        <v>54561</v>
      </c>
      <c r="P7450" s="35" t="s">
        <v>54562</v>
      </c>
      <c r="Q7450" s="35" t="s">
        <v>29721</v>
      </c>
      <c r="R7450" s="35" t="s">
        <v>31079</v>
      </c>
      <c r="S7450" s="35" t="s">
        <v>54563</v>
      </c>
      <c r="T7450" s="36" t="s">
        <v>837</v>
      </c>
      <c r="U7450" s="39" t="str">
        <f>_xlfn.CONCAT(Tabel4[[#This Row],[Personnr.]],"-",Tabel4[[#This Row],[Afdeling]],"-",Tabel4[[#This Row],[ASS_Status]])</f>
        <v>36515-8532-Aktiv ansættelse</v>
      </c>
    </row>
    <row r="7451" spans="13:21" x14ac:dyDescent="0.4">
      <c r="M7451" s="35" t="s">
        <v>14974</v>
      </c>
      <c r="N7451" s="35" t="s">
        <v>54564</v>
      </c>
      <c r="O7451" s="35" t="s">
        <v>14975</v>
      </c>
      <c r="P7451" s="35" t="s">
        <v>36625</v>
      </c>
      <c r="Q7451" s="35" t="s">
        <v>29721</v>
      </c>
      <c r="R7451" s="35" t="s">
        <v>29722</v>
      </c>
      <c r="S7451" s="35" t="s">
        <v>14976</v>
      </c>
      <c r="T7451" s="36" t="s">
        <v>627</v>
      </c>
      <c r="U7451" s="39" t="str">
        <f>_xlfn.CONCAT(Tabel4[[#This Row],[Personnr.]],"-",Tabel4[[#This Row],[Afdeling]],"-",Tabel4[[#This Row],[ASS_Status]])</f>
        <v>15711-4655-Aktiv ansættelse</v>
      </c>
    </row>
    <row r="7452" spans="13:21" x14ac:dyDescent="0.4">
      <c r="M7452" s="35" t="s">
        <v>14977</v>
      </c>
      <c r="N7452" s="35" t="s">
        <v>54565</v>
      </c>
      <c r="O7452" s="35" t="s">
        <v>14978</v>
      </c>
      <c r="P7452" s="35" t="s">
        <v>36626</v>
      </c>
      <c r="Q7452" s="35" t="s">
        <v>29721</v>
      </c>
      <c r="R7452" s="35" t="s">
        <v>29786</v>
      </c>
      <c r="S7452" s="35" t="s">
        <v>14979</v>
      </c>
      <c r="T7452" s="36" t="s">
        <v>249</v>
      </c>
      <c r="U7452" s="39" t="str">
        <f>_xlfn.CONCAT(Tabel4[[#This Row],[Personnr.]],"-",Tabel4[[#This Row],[Afdeling]],"-",Tabel4[[#This Row],[ASS_Status]])</f>
        <v>18309-2524-Aktiv ansættelse</v>
      </c>
    </row>
    <row r="7453" spans="13:21" ht="33.75" x14ac:dyDescent="0.4">
      <c r="M7453" s="35" t="s">
        <v>14980</v>
      </c>
      <c r="N7453" s="35" t="s">
        <v>54566</v>
      </c>
      <c r="O7453" s="35" t="s">
        <v>14981</v>
      </c>
      <c r="P7453" s="35" t="s">
        <v>36627</v>
      </c>
      <c r="Q7453" s="35" t="s">
        <v>29718</v>
      </c>
      <c r="R7453" s="35" t="s">
        <v>36628</v>
      </c>
      <c r="S7453" s="35" t="s">
        <v>14982</v>
      </c>
      <c r="T7453" s="36" t="s">
        <v>818</v>
      </c>
      <c r="U7453" s="39" t="str">
        <f>_xlfn.CONCAT(Tabel4[[#This Row],[Personnr.]],"-",Tabel4[[#This Row],[Afdeling]],"-",Tabel4[[#This Row],[ASS_Status]])</f>
        <v>24888-8340-Inactive - Payroll Eligible</v>
      </c>
    </row>
    <row r="7454" spans="13:21" x14ac:dyDescent="0.4">
      <c r="M7454" s="35" t="s">
        <v>14983</v>
      </c>
      <c r="N7454" s="35" t="s">
        <v>54567</v>
      </c>
      <c r="O7454" s="35" t="s">
        <v>14984</v>
      </c>
      <c r="P7454" s="35" t="s">
        <v>36629</v>
      </c>
      <c r="Q7454" s="35" t="s">
        <v>29721</v>
      </c>
      <c r="R7454" s="35" t="s">
        <v>29719</v>
      </c>
      <c r="S7454" s="35" t="s">
        <v>14985</v>
      </c>
      <c r="T7454" s="36" t="s">
        <v>42528</v>
      </c>
      <c r="U7454" s="39" t="str">
        <f>_xlfn.CONCAT(Tabel4[[#This Row],[Personnr.]],"-",Tabel4[[#This Row],[Afdeling]],"-",Tabel4[[#This Row],[ASS_Status]])</f>
        <v>28447-7780-Aktiv ansættelse</v>
      </c>
    </row>
    <row r="7455" spans="13:21" x14ac:dyDescent="0.4">
      <c r="M7455" s="35" t="s">
        <v>14986</v>
      </c>
      <c r="N7455" s="35" t="s">
        <v>54568</v>
      </c>
      <c r="O7455" s="35" t="s">
        <v>14987</v>
      </c>
      <c r="P7455" s="35" t="s">
        <v>36630</v>
      </c>
      <c r="Q7455" s="35" t="s">
        <v>29721</v>
      </c>
      <c r="R7455" s="35" t="s">
        <v>29719</v>
      </c>
      <c r="S7455" s="35" t="s">
        <v>14988</v>
      </c>
      <c r="T7455" s="36" t="s">
        <v>611</v>
      </c>
      <c r="U7455" s="39" t="str">
        <f>_xlfn.CONCAT(Tabel4[[#This Row],[Personnr.]],"-",Tabel4[[#This Row],[Afdeling]],"-",Tabel4[[#This Row],[ASS_Status]])</f>
        <v>32973-4291-Aktiv ansættelse</v>
      </c>
    </row>
    <row r="7456" spans="13:21" x14ac:dyDescent="0.4">
      <c r="M7456" s="35" t="s">
        <v>14989</v>
      </c>
      <c r="N7456" s="35" t="s">
        <v>54569</v>
      </c>
      <c r="O7456" s="35" t="s">
        <v>14990</v>
      </c>
      <c r="P7456" s="35" t="s">
        <v>36631</v>
      </c>
      <c r="Q7456" s="35" t="s">
        <v>29718</v>
      </c>
      <c r="R7456" s="35" t="s">
        <v>29737</v>
      </c>
      <c r="S7456" s="35" t="s">
        <v>14991</v>
      </c>
      <c r="T7456" s="36" t="s">
        <v>31</v>
      </c>
      <c r="U7456" s="39" t="str">
        <f>_xlfn.CONCAT(Tabel4[[#This Row],[Personnr.]],"-",Tabel4[[#This Row],[Afdeling]],"-",Tabel4[[#This Row],[ASS_Status]])</f>
        <v>20714-0116-Inactive - Payroll Eligible</v>
      </c>
    </row>
    <row r="7457" spans="13:21" x14ac:dyDescent="0.4">
      <c r="M7457" s="35" t="s">
        <v>14989</v>
      </c>
      <c r="N7457" s="35"/>
      <c r="O7457" s="35"/>
      <c r="P7457" s="35" t="s">
        <v>54570</v>
      </c>
      <c r="Q7457" s="35" t="s">
        <v>29721</v>
      </c>
      <c r="R7457" s="35" t="s">
        <v>29926</v>
      </c>
      <c r="S7457" s="35" t="s">
        <v>14991</v>
      </c>
      <c r="T7457" s="36" t="s">
        <v>31</v>
      </c>
      <c r="U7457" s="39" t="str">
        <f>_xlfn.CONCAT(Tabel4[[#This Row],[Personnr.]],"-",Tabel4[[#This Row],[Afdeling]],"-",Tabel4[[#This Row],[ASS_Status]])</f>
        <v>-0116-Aktiv ansættelse</v>
      </c>
    </row>
    <row r="7458" spans="13:21" x14ac:dyDescent="0.4">
      <c r="M7458" s="35" t="s">
        <v>44986</v>
      </c>
      <c r="N7458" s="35" t="s">
        <v>54571</v>
      </c>
      <c r="O7458" s="35" t="s">
        <v>44987</v>
      </c>
      <c r="P7458" s="35" t="s">
        <v>43478</v>
      </c>
      <c r="Q7458" s="35" t="s">
        <v>29718</v>
      </c>
      <c r="R7458" s="35" t="s">
        <v>29761</v>
      </c>
      <c r="S7458" s="35" t="s">
        <v>43479</v>
      </c>
      <c r="T7458" s="36" t="s">
        <v>585</v>
      </c>
      <c r="U7458" s="39" t="str">
        <f>_xlfn.CONCAT(Tabel4[[#This Row],[Personnr.]],"-",Tabel4[[#This Row],[Afdeling]],"-",Tabel4[[#This Row],[ASS_Status]])</f>
        <v>36466-4192-Inactive - Payroll Eligible</v>
      </c>
    </row>
    <row r="7459" spans="13:21" x14ac:dyDescent="0.4">
      <c r="M7459" s="35" t="s">
        <v>14992</v>
      </c>
      <c r="N7459" s="35" t="s">
        <v>54572</v>
      </c>
      <c r="O7459" s="35" t="s">
        <v>14993</v>
      </c>
      <c r="P7459" s="35" t="s">
        <v>36632</v>
      </c>
      <c r="Q7459" s="35" t="s">
        <v>29718</v>
      </c>
      <c r="R7459" s="35" t="s">
        <v>29748</v>
      </c>
      <c r="S7459" s="35" t="s">
        <v>14994</v>
      </c>
      <c r="T7459" s="36" t="s">
        <v>538</v>
      </c>
      <c r="U7459" s="39" t="str">
        <f>_xlfn.CONCAT(Tabel4[[#This Row],[Personnr.]],"-",Tabel4[[#This Row],[Afdeling]],"-",Tabel4[[#This Row],[ASS_Status]])</f>
        <v>29746-3425-Inactive - Payroll Eligible</v>
      </c>
    </row>
    <row r="7460" spans="13:21" x14ac:dyDescent="0.4">
      <c r="M7460" s="35" t="s">
        <v>14995</v>
      </c>
      <c r="N7460" s="35" t="s">
        <v>54573</v>
      </c>
      <c r="O7460" s="35" t="s">
        <v>14996</v>
      </c>
      <c r="P7460" s="35" t="s">
        <v>36633</v>
      </c>
      <c r="Q7460" s="35" t="s">
        <v>29718</v>
      </c>
      <c r="R7460" s="35" t="s">
        <v>29719</v>
      </c>
      <c r="S7460" s="35" t="s">
        <v>14997</v>
      </c>
      <c r="T7460" s="36" t="s">
        <v>117</v>
      </c>
      <c r="U7460" s="39" t="str">
        <f>_xlfn.CONCAT(Tabel4[[#This Row],[Personnr.]],"-",Tabel4[[#This Row],[Afdeling]],"-",Tabel4[[#This Row],[ASS_Status]])</f>
        <v>31253-2210-Inactive - Payroll Eligible</v>
      </c>
    </row>
    <row r="7461" spans="13:21" x14ac:dyDescent="0.4">
      <c r="M7461" s="35" t="s">
        <v>44988</v>
      </c>
      <c r="N7461" s="35" t="s">
        <v>54574</v>
      </c>
      <c r="O7461" s="35" t="s">
        <v>44989</v>
      </c>
      <c r="P7461" s="35" t="s">
        <v>43480</v>
      </c>
      <c r="Q7461" s="35" t="s">
        <v>29718</v>
      </c>
      <c r="R7461" s="35" t="s">
        <v>29754</v>
      </c>
      <c r="S7461" s="35" t="s">
        <v>43481</v>
      </c>
      <c r="T7461" s="36" t="s">
        <v>28</v>
      </c>
      <c r="U7461" s="39" t="str">
        <f>_xlfn.CONCAT(Tabel4[[#This Row],[Personnr.]],"-",Tabel4[[#This Row],[Afdeling]],"-",Tabel4[[#This Row],[ASS_Status]])</f>
        <v>36340-0113-Inactive - Payroll Eligible</v>
      </c>
    </row>
    <row r="7462" spans="13:21" x14ac:dyDescent="0.4">
      <c r="M7462" s="35" t="s">
        <v>14998</v>
      </c>
      <c r="N7462" s="35" t="s">
        <v>54575</v>
      </c>
      <c r="O7462" s="35" t="s">
        <v>14999</v>
      </c>
      <c r="P7462" s="35" t="s">
        <v>36634</v>
      </c>
      <c r="Q7462" s="35" t="s">
        <v>29718</v>
      </c>
      <c r="R7462" s="35" t="s">
        <v>29719</v>
      </c>
      <c r="S7462" s="35" t="s">
        <v>15000</v>
      </c>
      <c r="T7462" s="36" t="s">
        <v>763</v>
      </c>
      <c r="U7462" s="39" t="str">
        <f>_xlfn.CONCAT(Tabel4[[#This Row],[Personnr.]],"-",Tabel4[[#This Row],[Afdeling]],"-",Tabel4[[#This Row],[ASS_Status]])</f>
        <v>31386-7770-Inactive - Payroll Eligible</v>
      </c>
    </row>
    <row r="7463" spans="13:21" x14ac:dyDescent="0.4">
      <c r="M7463" s="35" t="s">
        <v>54576</v>
      </c>
      <c r="N7463" s="35" t="s">
        <v>54577</v>
      </c>
      <c r="O7463" s="35" t="s">
        <v>54578</v>
      </c>
      <c r="P7463" s="35" t="s">
        <v>54579</v>
      </c>
      <c r="Q7463" s="35" t="s">
        <v>29718</v>
      </c>
      <c r="R7463" s="35" t="s">
        <v>30146</v>
      </c>
      <c r="S7463" s="35" t="s">
        <v>54580</v>
      </c>
      <c r="T7463" s="36" t="s">
        <v>32</v>
      </c>
      <c r="U7463" s="39" t="str">
        <f>_xlfn.CONCAT(Tabel4[[#This Row],[Personnr.]],"-",Tabel4[[#This Row],[Afdeling]],"-",Tabel4[[#This Row],[ASS_Status]])</f>
        <v>36327-0117-Inactive - Payroll Eligible</v>
      </c>
    </row>
    <row r="7464" spans="13:21" ht="33.75" x14ac:dyDescent="0.4">
      <c r="M7464" s="35" t="s">
        <v>15001</v>
      </c>
      <c r="N7464" s="35" t="s">
        <v>54581</v>
      </c>
      <c r="O7464" s="35" t="s">
        <v>15002</v>
      </c>
      <c r="P7464" s="35" t="s">
        <v>36635</v>
      </c>
      <c r="Q7464" s="35" t="s">
        <v>29721</v>
      </c>
      <c r="R7464" s="35" t="s">
        <v>29748</v>
      </c>
      <c r="S7464" s="35" t="s">
        <v>15003</v>
      </c>
      <c r="T7464" s="36" t="s">
        <v>553</v>
      </c>
      <c r="U7464" s="39" t="str">
        <f>_xlfn.CONCAT(Tabel4[[#This Row],[Personnr.]],"-",Tabel4[[#This Row],[Afdeling]],"-",Tabel4[[#This Row],[ASS_Status]])</f>
        <v>30074-3500-Aktiv ansættelse</v>
      </c>
    </row>
    <row r="7465" spans="13:21" x14ac:dyDescent="0.4">
      <c r="M7465" s="35" t="s">
        <v>15004</v>
      </c>
      <c r="N7465" s="35" t="s">
        <v>54582</v>
      </c>
      <c r="O7465" s="35" t="s">
        <v>15005</v>
      </c>
      <c r="P7465" s="35" t="s">
        <v>36636</v>
      </c>
      <c r="Q7465" s="35" t="s">
        <v>29718</v>
      </c>
      <c r="R7465" s="35" t="s">
        <v>29754</v>
      </c>
      <c r="S7465" s="35" t="s">
        <v>15006</v>
      </c>
      <c r="T7465" s="36" t="s">
        <v>148</v>
      </c>
      <c r="U7465" s="39" t="str">
        <f>_xlfn.CONCAT(Tabel4[[#This Row],[Personnr.]],"-",Tabel4[[#This Row],[Afdeling]],"-",Tabel4[[#This Row],[ASS_Status]])</f>
        <v>29833-2280-Inactive - Payroll Eligible</v>
      </c>
    </row>
    <row r="7466" spans="13:21" x14ac:dyDescent="0.4">
      <c r="M7466" s="35" t="s">
        <v>15004</v>
      </c>
      <c r="N7466" s="35"/>
      <c r="O7466" s="35"/>
      <c r="P7466" s="35" t="s">
        <v>36637</v>
      </c>
      <c r="Q7466" s="35" t="s">
        <v>29721</v>
      </c>
      <c r="R7466" s="35" t="s">
        <v>29748</v>
      </c>
      <c r="S7466" s="35" t="s">
        <v>15006</v>
      </c>
      <c r="T7466" s="36" t="s">
        <v>154</v>
      </c>
      <c r="U7466" s="39" t="str">
        <f>_xlfn.CONCAT(Tabel4[[#This Row],[Personnr.]],"-",Tabel4[[#This Row],[Afdeling]],"-",Tabel4[[#This Row],[ASS_Status]])</f>
        <v>-2286-Aktiv ansættelse</v>
      </c>
    </row>
    <row r="7467" spans="13:21" x14ac:dyDescent="0.4">
      <c r="M7467" s="35" t="s">
        <v>28287</v>
      </c>
      <c r="N7467" s="35" t="s">
        <v>54583</v>
      </c>
      <c r="O7467" s="35" t="s">
        <v>28288</v>
      </c>
      <c r="P7467" s="35" t="s">
        <v>36638</v>
      </c>
      <c r="Q7467" s="35" t="s">
        <v>29718</v>
      </c>
      <c r="R7467" s="35" t="s">
        <v>29745</v>
      </c>
      <c r="S7467" s="35" t="s">
        <v>28289</v>
      </c>
      <c r="T7467" s="36" t="s">
        <v>723</v>
      </c>
      <c r="U7467" s="39" t="str">
        <f>_xlfn.CONCAT(Tabel4[[#This Row],[Personnr.]],"-",Tabel4[[#This Row],[Afdeling]],"-",Tabel4[[#This Row],[ASS_Status]])</f>
        <v>34586-6245-Inactive - Payroll Eligible</v>
      </c>
    </row>
    <row r="7468" spans="13:21" x14ac:dyDescent="0.4">
      <c r="M7468" s="35" t="s">
        <v>44990</v>
      </c>
      <c r="N7468" s="35" t="s">
        <v>54584</v>
      </c>
      <c r="O7468" s="35" t="s">
        <v>44991</v>
      </c>
      <c r="P7468" s="35" t="s">
        <v>43482</v>
      </c>
      <c r="Q7468" s="35" t="s">
        <v>29721</v>
      </c>
      <c r="R7468" s="35" t="s">
        <v>29761</v>
      </c>
      <c r="S7468" s="35" t="s">
        <v>43483</v>
      </c>
      <c r="T7468" s="36" t="s">
        <v>551</v>
      </c>
      <c r="U7468" s="39" t="str">
        <f>_xlfn.CONCAT(Tabel4[[#This Row],[Personnr.]],"-",Tabel4[[#This Row],[Afdeling]],"-",Tabel4[[#This Row],[ASS_Status]])</f>
        <v>36243-3453-Aktiv ansættelse</v>
      </c>
    </row>
    <row r="7469" spans="13:21" x14ac:dyDescent="0.4">
      <c r="M7469" s="35" t="s">
        <v>15007</v>
      </c>
      <c r="N7469" s="35" t="s">
        <v>54585</v>
      </c>
      <c r="O7469" s="35" t="s">
        <v>15008</v>
      </c>
      <c r="P7469" s="35" t="s">
        <v>36639</v>
      </c>
      <c r="Q7469" s="35" t="s">
        <v>29718</v>
      </c>
      <c r="R7469" s="35" t="s">
        <v>29748</v>
      </c>
      <c r="S7469" s="35" t="s">
        <v>15009</v>
      </c>
      <c r="T7469" s="36" t="s">
        <v>472</v>
      </c>
      <c r="U7469" s="39" t="str">
        <f>_xlfn.CONCAT(Tabel4[[#This Row],[Personnr.]],"-",Tabel4[[#This Row],[Afdeling]],"-",Tabel4[[#This Row],[ASS_Status]])</f>
        <v>29807-3195-Inactive - Payroll Eligible</v>
      </c>
    </row>
    <row r="7470" spans="13:21" x14ac:dyDescent="0.4">
      <c r="M7470" s="35" t="s">
        <v>36640</v>
      </c>
      <c r="N7470" s="35" t="s">
        <v>54586</v>
      </c>
      <c r="O7470" s="35" t="s">
        <v>36641</v>
      </c>
      <c r="P7470" s="35" t="s">
        <v>36642</v>
      </c>
      <c r="Q7470" s="35" t="s">
        <v>29721</v>
      </c>
      <c r="R7470" s="35" t="s">
        <v>29748</v>
      </c>
      <c r="S7470" s="35" t="s">
        <v>36643</v>
      </c>
      <c r="T7470" s="36" t="s">
        <v>134</v>
      </c>
      <c r="U7470" s="39" t="str">
        <f>_xlfn.CONCAT(Tabel4[[#This Row],[Personnr.]],"-",Tabel4[[#This Row],[Afdeling]],"-",Tabel4[[#This Row],[ASS_Status]])</f>
        <v>34973-2244-Aktiv ansættelse</v>
      </c>
    </row>
    <row r="7471" spans="13:21" x14ac:dyDescent="0.4">
      <c r="M7471" s="35" t="s">
        <v>44992</v>
      </c>
      <c r="N7471" s="35" t="s">
        <v>54587</v>
      </c>
      <c r="O7471" s="35" t="s">
        <v>44993</v>
      </c>
      <c r="P7471" s="35" t="s">
        <v>43484</v>
      </c>
      <c r="Q7471" s="35" t="s">
        <v>29721</v>
      </c>
      <c r="R7471" s="35" t="s">
        <v>29761</v>
      </c>
      <c r="S7471" s="35" t="s">
        <v>3891</v>
      </c>
      <c r="T7471" s="36" t="s">
        <v>161</v>
      </c>
      <c r="U7471" s="39" t="str">
        <f>_xlfn.CONCAT(Tabel4[[#This Row],[Personnr.]],"-",Tabel4[[#This Row],[Afdeling]],"-",Tabel4[[#This Row],[ASS_Status]])</f>
        <v>36396-2305-Aktiv ansættelse</v>
      </c>
    </row>
    <row r="7472" spans="13:21" x14ac:dyDescent="0.4">
      <c r="M7472" s="35" t="s">
        <v>15010</v>
      </c>
      <c r="N7472" s="35" t="s">
        <v>54588</v>
      </c>
      <c r="O7472" s="35" t="s">
        <v>15011</v>
      </c>
      <c r="P7472" s="35" t="s">
        <v>36644</v>
      </c>
      <c r="Q7472" s="35" t="s">
        <v>29718</v>
      </c>
      <c r="R7472" s="35" t="s">
        <v>29745</v>
      </c>
      <c r="S7472" s="35" t="s">
        <v>15012</v>
      </c>
      <c r="T7472" s="36" t="s">
        <v>749</v>
      </c>
      <c r="U7472" s="39" t="str">
        <f>_xlfn.CONCAT(Tabel4[[#This Row],[Personnr.]],"-",Tabel4[[#This Row],[Afdeling]],"-",Tabel4[[#This Row],[ASS_Status]])</f>
        <v>31793-7210-Inactive - Payroll Eligible</v>
      </c>
    </row>
    <row r="7473" spans="13:21" x14ac:dyDescent="0.4">
      <c r="M7473" s="35" t="s">
        <v>15010</v>
      </c>
      <c r="N7473" s="35"/>
      <c r="O7473" s="35"/>
      <c r="P7473" s="35" t="s">
        <v>36645</v>
      </c>
      <c r="Q7473" s="35" t="s">
        <v>29718</v>
      </c>
      <c r="R7473" s="35" t="s">
        <v>29817</v>
      </c>
      <c r="S7473" s="35" t="s">
        <v>15012</v>
      </c>
      <c r="T7473" s="36" t="s">
        <v>749</v>
      </c>
      <c r="U7473" s="39" t="str">
        <f>_xlfn.CONCAT(Tabel4[[#This Row],[Personnr.]],"-",Tabel4[[#This Row],[Afdeling]],"-",Tabel4[[#This Row],[ASS_Status]])</f>
        <v>-7210-Inactive - Payroll Eligible</v>
      </c>
    </row>
    <row r="7474" spans="13:21" x14ac:dyDescent="0.4">
      <c r="M7474" s="35" t="s">
        <v>15013</v>
      </c>
      <c r="N7474" s="35" t="s">
        <v>54589</v>
      </c>
      <c r="O7474" s="35" t="s">
        <v>15014</v>
      </c>
      <c r="P7474" s="35" t="s">
        <v>36646</v>
      </c>
      <c r="Q7474" s="35" t="s">
        <v>29721</v>
      </c>
      <c r="R7474" s="35" t="s">
        <v>29748</v>
      </c>
      <c r="S7474" s="35" t="s">
        <v>15015</v>
      </c>
      <c r="T7474" s="36" t="s">
        <v>95</v>
      </c>
      <c r="U7474" s="39" t="str">
        <f>_xlfn.CONCAT(Tabel4[[#This Row],[Personnr.]],"-",Tabel4[[#This Row],[Afdeling]],"-",Tabel4[[#This Row],[ASS_Status]])</f>
        <v>32890-1145-Aktiv ansættelse</v>
      </c>
    </row>
    <row r="7475" spans="13:21" x14ac:dyDescent="0.4">
      <c r="M7475" s="35" t="s">
        <v>54590</v>
      </c>
      <c r="N7475" s="35" t="s">
        <v>54591</v>
      </c>
      <c r="O7475" s="35" t="s">
        <v>54592</v>
      </c>
      <c r="P7475" s="35" t="s">
        <v>54593</v>
      </c>
      <c r="Q7475" s="35" t="s">
        <v>29721</v>
      </c>
      <c r="R7475" s="35" t="s">
        <v>42541</v>
      </c>
      <c r="S7475" s="35" t="s">
        <v>54594</v>
      </c>
      <c r="T7475" s="36" t="s">
        <v>634</v>
      </c>
      <c r="U7475" s="39" t="str">
        <f>_xlfn.CONCAT(Tabel4[[#This Row],[Personnr.]],"-",Tabel4[[#This Row],[Afdeling]],"-",Tabel4[[#This Row],[ASS_Status]])</f>
        <v>36852-4715-Aktiv ansættelse</v>
      </c>
    </row>
    <row r="7476" spans="13:21" ht="33.75" x14ac:dyDescent="0.4">
      <c r="M7476" s="35" t="s">
        <v>54595</v>
      </c>
      <c r="N7476" s="35"/>
      <c r="O7476" s="35" t="s">
        <v>54596</v>
      </c>
      <c r="P7476" s="35" t="s">
        <v>54597</v>
      </c>
      <c r="Q7476" s="35" t="s">
        <v>29721</v>
      </c>
      <c r="R7476" s="35" t="s">
        <v>29748</v>
      </c>
      <c r="S7476" s="35" t="s">
        <v>54598</v>
      </c>
      <c r="T7476" s="36" t="s">
        <v>54</v>
      </c>
      <c r="U7476" s="39" t="str">
        <f>_xlfn.CONCAT(Tabel4[[#This Row],[Personnr.]],"-",Tabel4[[#This Row],[Afdeling]],"-",Tabel4[[#This Row],[ASS_Status]])</f>
        <v>37646-1035-Aktiv ansættelse</v>
      </c>
    </row>
    <row r="7477" spans="13:21" ht="33.75" x14ac:dyDescent="0.4">
      <c r="M7477" s="35" t="s">
        <v>15016</v>
      </c>
      <c r="N7477" s="35" t="s">
        <v>54599</v>
      </c>
      <c r="O7477" s="35" t="s">
        <v>15017</v>
      </c>
      <c r="P7477" s="35" t="s">
        <v>36647</v>
      </c>
      <c r="Q7477" s="35" t="s">
        <v>29718</v>
      </c>
      <c r="R7477" s="35" t="s">
        <v>29745</v>
      </c>
      <c r="S7477" s="35" t="s">
        <v>15018</v>
      </c>
      <c r="T7477" s="36" t="s">
        <v>586</v>
      </c>
      <c r="U7477" s="39" t="str">
        <f>_xlfn.CONCAT(Tabel4[[#This Row],[Personnr.]],"-",Tabel4[[#This Row],[Afdeling]],"-",Tabel4[[#This Row],[ASS_Status]])</f>
        <v>33572-4200-Inactive - Payroll Eligible</v>
      </c>
    </row>
    <row r="7478" spans="13:21" ht="33.75" x14ac:dyDescent="0.4">
      <c r="M7478" s="35" t="s">
        <v>15016</v>
      </c>
      <c r="N7478" s="35"/>
      <c r="O7478" s="35"/>
      <c r="P7478" s="35" t="s">
        <v>43485</v>
      </c>
      <c r="Q7478" s="35" t="s">
        <v>29718</v>
      </c>
      <c r="R7478" s="35" t="s">
        <v>29745</v>
      </c>
      <c r="S7478" s="35" t="s">
        <v>15018</v>
      </c>
      <c r="T7478" s="36" t="s">
        <v>586</v>
      </c>
      <c r="U7478" s="39" t="str">
        <f>_xlfn.CONCAT(Tabel4[[#This Row],[Personnr.]],"-",Tabel4[[#This Row],[Afdeling]],"-",Tabel4[[#This Row],[ASS_Status]])</f>
        <v>-4200-Inactive - Payroll Eligible</v>
      </c>
    </row>
    <row r="7479" spans="13:21" ht="33.75" x14ac:dyDescent="0.4">
      <c r="M7479" s="35" t="s">
        <v>15016</v>
      </c>
      <c r="N7479" s="35"/>
      <c r="O7479" s="35"/>
      <c r="P7479" s="35" t="s">
        <v>54600</v>
      </c>
      <c r="Q7479" s="35" t="s">
        <v>29721</v>
      </c>
      <c r="R7479" s="35" t="s">
        <v>30191</v>
      </c>
      <c r="S7479" s="35" t="s">
        <v>15018</v>
      </c>
      <c r="T7479" s="36" t="s">
        <v>821</v>
      </c>
      <c r="U7479" s="39" t="str">
        <f>_xlfn.CONCAT(Tabel4[[#This Row],[Personnr.]],"-",Tabel4[[#This Row],[Afdeling]],"-",Tabel4[[#This Row],[ASS_Status]])</f>
        <v>-8370-Aktiv ansættelse</v>
      </c>
    </row>
    <row r="7480" spans="13:21" ht="33.75" x14ac:dyDescent="0.4">
      <c r="M7480" s="35" t="s">
        <v>15016</v>
      </c>
      <c r="N7480" s="35"/>
      <c r="O7480" s="35"/>
      <c r="P7480" s="35" t="s">
        <v>54601</v>
      </c>
      <c r="Q7480" s="35" t="s">
        <v>29718</v>
      </c>
      <c r="R7480" s="35" t="s">
        <v>29745</v>
      </c>
      <c r="S7480" s="35" t="s">
        <v>15018</v>
      </c>
      <c r="T7480" s="36" t="s">
        <v>586</v>
      </c>
      <c r="U7480" s="39" t="str">
        <f>_xlfn.CONCAT(Tabel4[[#This Row],[Personnr.]],"-",Tabel4[[#This Row],[Afdeling]],"-",Tabel4[[#This Row],[ASS_Status]])</f>
        <v>-4200-Inactive - Payroll Eligible</v>
      </c>
    </row>
    <row r="7481" spans="13:21" x14ac:dyDescent="0.4">
      <c r="M7481" s="35" t="s">
        <v>54602</v>
      </c>
      <c r="N7481" s="35" t="s">
        <v>54603</v>
      </c>
      <c r="O7481" s="35" t="s">
        <v>54604</v>
      </c>
      <c r="P7481" s="35" t="s">
        <v>54605</v>
      </c>
      <c r="Q7481" s="35" t="s">
        <v>29718</v>
      </c>
      <c r="R7481" s="35" t="s">
        <v>29745</v>
      </c>
      <c r="S7481" s="35" t="s">
        <v>54606</v>
      </c>
      <c r="T7481" s="36" t="s">
        <v>85</v>
      </c>
      <c r="U7481" s="39" t="str">
        <f>_xlfn.CONCAT(Tabel4[[#This Row],[Personnr.]],"-",Tabel4[[#This Row],[Afdeling]],"-",Tabel4[[#This Row],[ASS_Status]])</f>
        <v>36942-1118-Inactive - Payroll Eligible</v>
      </c>
    </row>
    <row r="7482" spans="13:21" x14ac:dyDescent="0.4">
      <c r="M7482" s="35" t="s">
        <v>44994</v>
      </c>
      <c r="N7482" s="35" t="s">
        <v>54607</v>
      </c>
      <c r="O7482" s="35" t="s">
        <v>44995</v>
      </c>
      <c r="P7482" s="35" t="s">
        <v>43486</v>
      </c>
      <c r="Q7482" s="35" t="s">
        <v>29718</v>
      </c>
      <c r="R7482" s="35" t="s">
        <v>29745</v>
      </c>
      <c r="S7482" s="35" t="s">
        <v>43487</v>
      </c>
      <c r="T7482" s="36" t="s">
        <v>586</v>
      </c>
      <c r="U7482" s="39" t="str">
        <f>_xlfn.CONCAT(Tabel4[[#This Row],[Personnr.]],"-",Tabel4[[#This Row],[Afdeling]],"-",Tabel4[[#This Row],[ASS_Status]])</f>
        <v>36031-4200-Inactive - Payroll Eligible</v>
      </c>
    </row>
    <row r="7483" spans="13:21" x14ac:dyDescent="0.4">
      <c r="M7483" s="35" t="s">
        <v>15019</v>
      </c>
      <c r="N7483" s="35" t="s">
        <v>54608</v>
      </c>
      <c r="O7483" s="35" t="s">
        <v>15020</v>
      </c>
      <c r="P7483" s="35" t="s">
        <v>36648</v>
      </c>
      <c r="Q7483" s="35" t="s">
        <v>29718</v>
      </c>
      <c r="R7483" s="35" t="s">
        <v>29745</v>
      </c>
      <c r="S7483" s="35" t="s">
        <v>15021</v>
      </c>
      <c r="T7483" s="36" t="s">
        <v>288</v>
      </c>
      <c r="U7483" s="39" t="str">
        <f>_xlfn.CONCAT(Tabel4[[#This Row],[Personnr.]],"-",Tabel4[[#This Row],[Afdeling]],"-",Tabel4[[#This Row],[ASS_Status]])</f>
        <v>33546-2694-Inactive - Payroll Eligible</v>
      </c>
    </row>
    <row r="7484" spans="13:21" x14ac:dyDescent="0.4">
      <c r="M7484" s="35" t="s">
        <v>15019</v>
      </c>
      <c r="N7484" s="35"/>
      <c r="O7484" s="35"/>
      <c r="P7484" s="35" t="s">
        <v>54609</v>
      </c>
      <c r="Q7484" s="35" t="s">
        <v>29721</v>
      </c>
      <c r="R7484" s="35" t="s">
        <v>29748</v>
      </c>
      <c r="S7484" s="35" t="s">
        <v>15021</v>
      </c>
      <c r="T7484" s="36" t="s">
        <v>263</v>
      </c>
      <c r="U7484" s="39" t="str">
        <f>_xlfn.CONCAT(Tabel4[[#This Row],[Personnr.]],"-",Tabel4[[#This Row],[Afdeling]],"-",Tabel4[[#This Row],[ASS_Status]])</f>
        <v>-2610-Aktiv ansættelse</v>
      </c>
    </row>
    <row r="7485" spans="13:21" ht="33.75" x14ac:dyDescent="0.4">
      <c r="M7485" s="35" t="s">
        <v>54610</v>
      </c>
      <c r="N7485" s="35" t="s">
        <v>54611</v>
      </c>
      <c r="O7485" s="35" t="s">
        <v>54612</v>
      </c>
      <c r="P7485" s="35" t="s">
        <v>54613</v>
      </c>
      <c r="Q7485" s="35" t="s">
        <v>29718</v>
      </c>
      <c r="R7485" s="35" t="s">
        <v>29745</v>
      </c>
      <c r="S7485" s="35" t="s">
        <v>54614</v>
      </c>
      <c r="T7485" s="36" t="s">
        <v>39</v>
      </c>
      <c r="U7485" s="39" t="str">
        <f>_xlfn.CONCAT(Tabel4[[#This Row],[Personnr.]],"-",Tabel4[[#This Row],[Afdeling]],"-",Tabel4[[#This Row],[ASS_Status]])</f>
        <v>36672-0132-Inactive - Payroll Eligible</v>
      </c>
    </row>
    <row r="7486" spans="13:21" x14ac:dyDescent="0.4">
      <c r="M7486" s="35" t="s">
        <v>28290</v>
      </c>
      <c r="N7486" s="35" t="s">
        <v>54615</v>
      </c>
      <c r="O7486" s="35" t="s">
        <v>28291</v>
      </c>
      <c r="P7486" s="35" t="s">
        <v>36649</v>
      </c>
      <c r="Q7486" s="35" t="s">
        <v>29721</v>
      </c>
      <c r="R7486" s="35" t="s">
        <v>29754</v>
      </c>
      <c r="S7486" s="35" t="s">
        <v>28292</v>
      </c>
      <c r="T7486" s="36" t="s">
        <v>577</v>
      </c>
      <c r="U7486" s="39" t="str">
        <f>_xlfn.CONCAT(Tabel4[[#This Row],[Personnr.]],"-",Tabel4[[#This Row],[Afdeling]],"-",Tabel4[[#This Row],[ASS_Status]])</f>
        <v>34423-4110-Aktiv ansættelse</v>
      </c>
    </row>
    <row r="7487" spans="13:21" x14ac:dyDescent="0.4">
      <c r="M7487" s="35" t="s">
        <v>28290</v>
      </c>
      <c r="N7487" s="35"/>
      <c r="O7487" s="35"/>
      <c r="P7487" s="35" t="s">
        <v>36650</v>
      </c>
      <c r="Q7487" s="35" t="s">
        <v>29718</v>
      </c>
      <c r="R7487" s="35" t="s">
        <v>29745</v>
      </c>
      <c r="S7487" s="35" t="s">
        <v>28292</v>
      </c>
      <c r="T7487" s="36" t="s">
        <v>577</v>
      </c>
      <c r="U7487" s="39" t="str">
        <f>_xlfn.CONCAT(Tabel4[[#This Row],[Personnr.]],"-",Tabel4[[#This Row],[Afdeling]],"-",Tabel4[[#This Row],[ASS_Status]])</f>
        <v>-4110-Inactive - Payroll Eligible</v>
      </c>
    </row>
    <row r="7488" spans="13:21" ht="33.75" x14ac:dyDescent="0.4">
      <c r="M7488" s="35" t="s">
        <v>15022</v>
      </c>
      <c r="N7488" s="35" t="s">
        <v>54616</v>
      </c>
      <c r="O7488" s="35" t="s">
        <v>15023</v>
      </c>
      <c r="P7488" s="35" t="s">
        <v>36651</v>
      </c>
      <c r="Q7488" s="35" t="s">
        <v>29718</v>
      </c>
      <c r="R7488" s="35" t="s">
        <v>29791</v>
      </c>
      <c r="S7488" s="35" t="s">
        <v>15024</v>
      </c>
      <c r="T7488" s="36" t="s">
        <v>721</v>
      </c>
      <c r="U7488" s="39" t="str">
        <f>_xlfn.CONCAT(Tabel4[[#This Row],[Personnr.]],"-",Tabel4[[#This Row],[Afdeling]],"-",Tabel4[[#This Row],[ASS_Status]])</f>
        <v>33316-6220-Inactive - Payroll Eligible</v>
      </c>
    </row>
    <row r="7489" spans="13:21" x14ac:dyDescent="0.4">
      <c r="M7489" s="35" t="s">
        <v>15025</v>
      </c>
      <c r="N7489" s="35" t="s">
        <v>54617</v>
      </c>
      <c r="O7489" s="35" t="s">
        <v>15026</v>
      </c>
      <c r="P7489" s="35" t="s">
        <v>36652</v>
      </c>
      <c r="Q7489" s="35" t="s">
        <v>29721</v>
      </c>
      <c r="R7489" s="35" t="s">
        <v>29879</v>
      </c>
      <c r="S7489" s="35" t="s">
        <v>15027</v>
      </c>
      <c r="T7489" s="36" t="s">
        <v>648</v>
      </c>
      <c r="U7489" s="39" t="str">
        <f>_xlfn.CONCAT(Tabel4[[#This Row],[Personnr.]],"-",Tabel4[[#This Row],[Afdeling]],"-",Tabel4[[#This Row],[ASS_Status]])</f>
        <v>15925-4791-Aktiv ansættelse</v>
      </c>
    </row>
    <row r="7490" spans="13:21" x14ac:dyDescent="0.4">
      <c r="M7490" s="35" t="s">
        <v>15028</v>
      </c>
      <c r="N7490" s="35" t="s">
        <v>54618</v>
      </c>
      <c r="O7490" s="35" t="s">
        <v>15029</v>
      </c>
      <c r="P7490" s="35" t="s">
        <v>36653</v>
      </c>
      <c r="Q7490" s="35" t="s">
        <v>29721</v>
      </c>
      <c r="R7490" s="35" t="s">
        <v>29838</v>
      </c>
      <c r="S7490" s="35" t="s">
        <v>15030</v>
      </c>
      <c r="T7490" s="36" t="s">
        <v>167</v>
      </c>
      <c r="U7490" s="39" t="str">
        <f>_xlfn.CONCAT(Tabel4[[#This Row],[Personnr.]],"-",Tabel4[[#This Row],[Afdeling]],"-",Tabel4[[#This Row],[ASS_Status]])</f>
        <v>3664-2334-Aktiv ansættelse</v>
      </c>
    </row>
    <row r="7491" spans="13:21" x14ac:dyDescent="0.4">
      <c r="M7491" s="35" t="s">
        <v>15031</v>
      </c>
      <c r="N7491" s="35" t="s">
        <v>54619</v>
      </c>
      <c r="O7491" s="35" t="s">
        <v>15032</v>
      </c>
      <c r="P7491" s="35" t="s">
        <v>36654</v>
      </c>
      <c r="Q7491" s="35" t="s">
        <v>29721</v>
      </c>
      <c r="R7491" s="35" t="s">
        <v>29780</v>
      </c>
      <c r="S7491" s="35" t="s">
        <v>15033</v>
      </c>
      <c r="T7491" s="36" t="s">
        <v>704</v>
      </c>
      <c r="U7491" s="39" t="str">
        <f>_xlfn.CONCAT(Tabel4[[#This Row],[Personnr.]],"-",Tabel4[[#This Row],[Afdeling]],"-",Tabel4[[#This Row],[ASS_Status]])</f>
        <v>28116-5661-Aktiv ansættelse</v>
      </c>
    </row>
    <row r="7492" spans="13:21" ht="45" x14ac:dyDescent="0.4">
      <c r="M7492" s="35" t="s">
        <v>54620</v>
      </c>
      <c r="N7492" s="35" t="s">
        <v>54621</v>
      </c>
      <c r="O7492" s="35" t="s">
        <v>54622</v>
      </c>
      <c r="P7492" s="35" t="s">
        <v>54623</v>
      </c>
      <c r="Q7492" s="35" t="s">
        <v>29721</v>
      </c>
      <c r="R7492" s="35" t="s">
        <v>31339</v>
      </c>
      <c r="S7492" s="35" t="s">
        <v>54624</v>
      </c>
      <c r="T7492" s="36" t="s">
        <v>371</v>
      </c>
      <c r="U7492" s="39" t="str">
        <f>_xlfn.CONCAT(Tabel4[[#This Row],[Personnr.]],"-",Tabel4[[#This Row],[Afdeling]],"-",Tabel4[[#This Row],[ASS_Status]])</f>
        <v>36422-2841-Aktiv ansættelse</v>
      </c>
    </row>
    <row r="7493" spans="13:21" x14ac:dyDescent="0.4">
      <c r="M7493" s="35" t="s">
        <v>15034</v>
      </c>
      <c r="N7493" s="35" t="s">
        <v>54625</v>
      </c>
      <c r="O7493" s="35" t="s">
        <v>15035</v>
      </c>
      <c r="P7493" s="35" t="s">
        <v>36655</v>
      </c>
      <c r="Q7493" s="35" t="s">
        <v>29721</v>
      </c>
      <c r="R7493" s="35" t="s">
        <v>29802</v>
      </c>
      <c r="S7493" s="35" t="s">
        <v>15036</v>
      </c>
      <c r="T7493" s="36" t="s">
        <v>244</v>
      </c>
      <c r="U7493" s="39" t="str">
        <f>_xlfn.CONCAT(Tabel4[[#This Row],[Personnr.]],"-",Tabel4[[#This Row],[Afdeling]],"-",Tabel4[[#This Row],[ASS_Status]])</f>
        <v>2855-2514-Aktiv ansættelse</v>
      </c>
    </row>
    <row r="7494" spans="13:21" x14ac:dyDescent="0.4">
      <c r="M7494" s="35" t="s">
        <v>15037</v>
      </c>
      <c r="N7494" s="35" t="s">
        <v>54626</v>
      </c>
      <c r="O7494" s="35" t="s">
        <v>15038</v>
      </c>
      <c r="P7494" s="35" t="s">
        <v>36656</v>
      </c>
      <c r="Q7494" s="35" t="s">
        <v>29721</v>
      </c>
      <c r="R7494" s="35" t="s">
        <v>29844</v>
      </c>
      <c r="S7494" s="35" t="s">
        <v>15039</v>
      </c>
      <c r="T7494" s="36" t="s">
        <v>837</v>
      </c>
      <c r="U7494" s="39" t="str">
        <f>_xlfn.CONCAT(Tabel4[[#This Row],[Personnr.]],"-",Tabel4[[#This Row],[Afdeling]],"-",Tabel4[[#This Row],[ASS_Status]])</f>
        <v>2856-8532-Aktiv ansættelse</v>
      </c>
    </row>
    <row r="7495" spans="13:21" x14ac:dyDescent="0.4">
      <c r="M7495" s="35" t="s">
        <v>15040</v>
      </c>
      <c r="N7495" s="35" t="s">
        <v>54627</v>
      </c>
      <c r="O7495" s="35" t="s">
        <v>15041</v>
      </c>
      <c r="P7495" s="35" t="s">
        <v>36657</v>
      </c>
      <c r="Q7495" s="35" t="s">
        <v>29718</v>
      </c>
      <c r="R7495" s="35" t="s">
        <v>29729</v>
      </c>
      <c r="S7495" s="35" t="s">
        <v>15042</v>
      </c>
      <c r="T7495" s="36" t="s">
        <v>29</v>
      </c>
      <c r="U7495" s="39" t="str">
        <f>_xlfn.CONCAT(Tabel4[[#This Row],[Personnr.]],"-",Tabel4[[#This Row],[Afdeling]],"-",Tabel4[[#This Row],[ASS_Status]])</f>
        <v>17836-0114-Inactive - Payroll Eligible</v>
      </c>
    </row>
    <row r="7496" spans="13:21" x14ac:dyDescent="0.4">
      <c r="M7496" s="35" t="s">
        <v>15043</v>
      </c>
      <c r="N7496" s="35" t="s">
        <v>54628</v>
      </c>
      <c r="O7496" s="35" t="s">
        <v>15044</v>
      </c>
      <c r="P7496" s="35" t="s">
        <v>36658</v>
      </c>
      <c r="Q7496" s="35" t="s">
        <v>29721</v>
      </c>
      <c r="R7496" s="35" t="s">
        <v>29780</v>
      </c>
      <c r="S7496" s="35" t="s">
        <v>15045</v>
      </c>
      <c r="T7496" s="36" t="s">
        <v>599</v>
      </c>
      <c r="U7496" s="39" t="str">
        <f>_xlfn.CONCAT(Tabel4[[#This Row],[Personnr.]],"-",Tabel4[[#This Row],[Afdeling]],"-",Tabel4[[#This Row],[ASS_Status]])</f>
        <v>13326-4261-Aktiv ansættelse</v>
      </c>
    </row>
    <row r="7497" spans="13:21" ht="33.75" x14ac:dyDescent="0.4">
      <c r="M7497" s="35" t="s">
        <v>15046</v>
      </c>
      <c r="N7497" s="35" t="s">
        <v>54629</v>
      </c>
      <c r="O7497" s="35" t="s">
        <v>586</v>
      </c>
      <c r="P7497" s="35" t="s">
        <v>36659</v>
      </c>
      <c r="Q7497" s="35" t="s">
        <v>29721</v>
      </c>
      <c r="R7497" s="35" t="s">
        <v>29722</v>
      </c>
      <c r="S7497" s="35" t="s">
        <v>15047</v>
      </c>
      <c r="T7497" s="36" t="s">
        <v>417</v>
      </c>
      <c r="U7497" s="39" t="str">
        <f>_xlfn.CONCAT(Tabel4[[#This Row],[Personnr.]],"-",Tabel4[[#This Row],[Afdeling]],"-",Tabel4[[#This Row],[ASS_Status]])</f>
        <v>4200-3030-Aktiv ansættelse</v>
      </c>
    </row>
    <row r="7498" spans="13:21" x14ac:dyDescent="0.4">
      <c r="M7498" s="35" t="s">
        <v>15048</v>
      </c>
      <c r="N7498" s="35" t="s">
        <v>54630</v>
      </c>
      <c r="O7498" s="35" t="s">
        <v>15049</v>
      </c>
      <c r="P7498" s="35" t="s">
        <v>36660</v>
      </c>
      <c r="Q7498" s="35" t="s">
        <v>29721</v>
      </c>
      <c r="R7498" s="35" t="s">
        <v>29731</v>
      </c>
      <c r="S7498" s="35" t="s">
        <v>15050</v>
      </c>
      <c r="T7498" s="36" t="s">
        <v>809</v>
      </c>
      <c r="U7498" s="39" t="str">
        <f>_xlfn.CONCAT(Tabel4[[#This Row],[Personnr.]],"-",Tabel4[[#This Row],[Afdeling]],"-",Tabel4[[#This Row],[ASS_Status]])</f>
        <v>14172-8284-Aktiv ansættelse</v>
      </c>
    </row>
    <row r="7499" spans="13:21" x14ac:dyDescent="0.4">
      <c r="M7499" s="35" t="s">
        <v>15051</v>
      </c>
      <c r="N7499" s="35" t="s">
        <v>54631</v>
      </c>
      <c r="O7499" s="35" t="s">
        <v>15052</v>
      </c>
      <c r="P7499" s="35" t="s">
        <v>36661</v>
      </c>
      <c r="Q7499" s="35" t="s">
        <v>29718</v>
      </c>
      <c r="R7499" s="35" t="s">
        <v>29791</v>
      </c>
      <c r="S7499" s="35" t="s">
        <v>15053</v>
      </c>
      <c r="T7499" s="36" t="s">
        <v>828</v>
      </c>
      <c r="U7499" s="39" t="str">
        <f>_xlfn.CONCAT(Tabel4[[#This Row],[Personnr.]],"-",Tabel4[[#This Row],[Afdeling]],"-",Tabel4[[#This Row],[ASS_Status]])</f>
        <v>26574-8440-Inactive - Payroll Eligible</v>
      </c>
    </row>
    <row r="7500" spans="13:21" ht="33.75" x14ac:dyDescent="0.4">
      <c r="M7500" s="35" t="s">
        <v>44996</v>
      </c>
      <c r="N7500" s="35" t="s">
        <v>54632</v>
      </c>
      <c r="O7500" s="35" t="s">
        <v>44997</v>
      </c>
      <c r="P7500" s="35" t="s">
        <v>43488</v>
      </c>
      <c r="Q7500" s="35" t="s">
        <v>29721</v>
      </c>
      <c r="R7500" s="35" t="s">
        <v>30357</v>
      </c>
      <c r="S7500" s="35" t="s">
        <v>43489</v>
      </c>
      <c r="T7500" s="36" t="s">
        <v>648</v>
      </c>
      <c r="U7500" s="39" t="str">
        <f>_xlfn.CONCAT(Tabel4[[#This Row],[Personnr.]],"-",Tabel4[[#This Row],[Afdeling]],"-",Tabel4[[#This Row],[ASS_Status]])</f>
        <v>36400-4791-Aktiv ansættelse</v>
      </c>
    </row>
    <row r="7501" spans="13:21" ht="33.75" x14ac:dyDescent="0.4">
      <c r="M7501" s="35" t="s">
        <v>54633</v>
      </c>
      <c r="N7501" s="35" t="s">
        <v>54634</v>
      </c>
      <c r="O7501" s="35" t="s">
        <v>54635</v>
      </c>
      <c r="P7501" s="35" t="s">
        <v>54636</v>
      </c>
      <c r="Q7501" s="35" t="s">
        <v>29721</v>
      </c>
      <c r="R7501" s="35" t="s">
        <v>29737</v>
      </c>
      <c r="S7501" s="35" t="s">
        <v>54637</v>
      </c>
      <c r="T7501" s="36" t="s">
        <v>553</v>
      </c>
      <c r="U7501" s="39" t="str">
        <f>_xlfn.CONCAT(Tabel4[[#This Row],[Personnr.]],"-",Tabel4[[#This Row],[Afdeling]],"-",Tabel4[[#This Row],[ASS_Status]])</f>
        <v>36571-3500-Aktiv ansættelse</v>
      </c>
    </row>
    <row r="7502" spans="13:21" x14ac:dyDescent="0.4">
      <c r="M7502" s="35" t="s">
        <v>15054</v>
      </c>
      <c r="N7502" s="35" t="s">
        <v>54638</v>
      </c>
      <c r="O7502" s="35" t="s">
        <v>15055</v>
      </c>
      <c r="P7502" s="35" t="s">
        <v>36662</v>
      </c>
      <c r="Q7502" s="35" t="s">
        <v>29721</v>
      </c>
      <c r="R7502" s="35" t="s">
        <v>29748</v>
      </c>
      <c r="S7502" s="35" t="s">
        <v>15056</v>
      </c>
      <c r="T7502" s="36" t="s">
        <v>359</v>
      </c>
      <c r="U7502" s="39" t="str">
        <f>_xlfn.CONCAT(Tabel4[[#This Row],[Personnr.]],"-",Tabel4[[#This Row],[Afdeling]],"-",Tabel4[[#This Row],[ASS_Status]])</f>
        <v>27223-2824-Aktiv ansættelse</v>
      </c>
    </row>
    <row r="7503" spans="13:21" ht="33.75" x14ac:dyDescent="0.4">
      <c r="M7503" s="35" t="s">
        <v>15057</v>
      </c>
      <c r="N7503" s="35" t="s">
        <v>54639</v>
      </c>
      <c r="O7503" s="35" t="s">
        <v>15058</v>
      </c>
      <c r="P7503" s="35" t="s">
        <v>36663</v>
      </c>
      <c r="Q7503" s="35" t="s">
        <v>29721</v>
      </c>
      <c r="R7503" s="35" t="s">
        <v>29726</v>
      </c>
      <c r="S7503" s="35" t="s">
        <v>15059</v>
      </c>
      <c r="T7503" s="36" t="s">
        <v>329</v>
      </c>
      <c r="U7503" s="39" t="str">
        <f>_xlfn.CONCAT(Tabel4[[#This Row],[Personnr.]],"-",Tabel4[[#This Row],[Afdeling]],"-",Tabel4[[#This Row],[ASS_Status]])</f>
        <v>20182-2781-Aktiv ansættelse</v>
      </c>
    </row>
    <row r="7504" spans="13:21" x14ac:dyDescent="0.4">
      <c r="M7504" s="35" t="s">
        <v>15060</v>
      </c>
      <c r="N7504" s="35" t="s">
        <v>54640</v>
      </c>
      <c r="O7504" s="35" t="s">
        <v>15061</v>
      </c>
      <c r="P7504" s="35" t="s">
        <v>36664</v>
      </c>
      <c r="Q7504" s="35" t="s">
        <v>29721</v>
      </c>
      <c r="R7504" s="35" t="s">
        <v>29737</v>
      </c>
      <c r="S7504" s="35" t="s">
        <v>15062</v>
      </c>
      <c r="T7504" s="36" t="s">
        <v>46009</v>
      </c>
      <c r="U7504" s="39" t="str">
        <f>_xlfn.CONCAT(Tabel4[[#This Row],[Personnr.]],"-",Tabel4[[#This Row],[Afdeling]],"-",Tabel4[[#This Row],[ASS_Status]])</f>
        <v>31670-2923-Aktiv ansættelse</v>
      </c>
    </row>
    <row r="7505" spans="13:21" ht="33.75" x14ac:dyDescent="0.4">
      <c r="M7505" s="35" t="s">
        <v>15063</v>
      </c>
      <c r="N7505" s="35" t="s">
        <v>54641</v>
      </c>
      <c r="O7505" s="35" t="s">
        <v>15064</v>
      </c>
      <c r="P7505" s="35" t="s">
        <v>36665</v>
      </c>
      <c r="Q7505" s="35" t="s">
        <v>29718</v>
      </c>
      <c r="R7505" s="35" t="s">
        <v>29748</v>
      </c>
      <c r="S7505" s="35" t="s">
        <v>15065</v>
      </c>
      <c r="T7505" s="36" t="s">
        <v>37</v>
      </c>
      <c r="U7505" s="39" t="str">
        <f>_xlfn.CONCAT(Tabel4[[#This Row],[Personnr.]],"-",Tabel4[[#This Row],[Afdeling]],"-",Tabel4[[#This Row],[ASS_Status]])</f>
        <v>29708-0122-Inactive - Payroll Eligible</v>
      </c>
    </row>
    <row r="7506" spans="13:21" x14ac:dyDescent="0.4">
      <c r="M7506" s="35" t="s">
        <v>15066</v>
      </c>
      <c r="N7506" s="35" t="s">
        <v>54642</v>
      </c>
      <c r="O7506" s="35" t="s">
        <v>15067</v>
      </c>
      <c r="P7506" s="35" t="s">
        <v>36666</v>
      </c>
      <c r="Q7506" s="35" t="s">
        <v>29721</v>
      </c>
      <c r="R7506" s="35" t="s">
        <v>29729</v>
      </c>
      <c r="S7506" s="35" t="s">
        <v>15068</v>
      </c>
      <c r="T7506" s="36" t="s">
        <v>32</v>
      </c>
      <c r="U7506" s="39" t="str">
        <f>_xlfn.CONCAT(Tabel4[[#This Row],[Personnr.]],"-",Tabel4[[#This Row],[Afdeling]],"-",Tabel4[[#This Row],[ASS_Status]])</f>
        <v>28098-0117-Aktiv ansættelse</v>
      </c>
    </row>
    <row r="7507" spans="13:21" x14ac:dyDescent="0.4">
      <c r="M7507" s="35" t="s">
        <v>36667</v>
      </c>
      <c r="N7507" s="35" t="s">
        <v>54643</v>
      </c>
      <c r="O7507" s="35" t="s">
        <v>29170</v>
      </c>
      <c r="P7507" s="35" t="s">
        <v>36668</v>
      </c>
      <c r="Q7507" s="35" t="s">
        <v>29718</v>
      </c>
      <c r="R7507" s="35" t="s">
        <v>29737</v>
      </c>
      <c r="S7507" s="35" t="s">
        <v>29171</v>
      </c>
      <c r="T7507" s="36" t="s">
        <v>592</v>
      </c>
      <c r="U7507" s="39" t="str">
        <f>_xlfn.CONCAT(Tabel4[[#This Row],[Personnr.]],"-",Tabel4[[#This Row],[Afdeling]],"-",Tabel4[[#This Row],[ASS_Status]])</f>
        <v>34442-4233-Inactive - Payroll Eligible</v>
      </c>
    </row>
    <row r="7508" spans="13:21" ht="33.75" x14ac:dyDescent="0.4">
      <c r="M7508" s="35" t="s">
        <v>15069</v>
      </c>
      <c r="N7508" s="35" t="s">
        <v>54644</v>
      </c>
      <c r="O7508" s="35" t="s">
        <v>15070</v>
      </c>
      <c r="P7508" s="35" t="s">
        <v>36670</v>
      </c>
      <c r="Q7508" s="35" t="s">
        <v>29718</v>
      </c>
      <c r="R7508" s="35" t="s">
        <v>29802</v>
      </c>
      <c r="S7508" s="35" t="s">
        <v>15071</v>
      </c>
      <c r="T7508" s="36" t="s">
        <v>160</v>
      </c>
      <c r="U7508" s="39" t="str">
        <f>_xlfn.CONCAT(Tabel4[[#This Row],[Personnr.]],"-",Tabel4[[#This Row],[Afdeling]],"-",Tabel4[[#This Row],[ASS_Status]])</f>
        <v>33027-2304-Inactive - Payroll Eligible</v>
      </c>
    </row>
    <row r="7509" spans="13:21" ht="33.75" x14ac:dyDescent="0.4">
      <c r="M7509" s="35" t="s">
        <v>44998</v>
      </c>
      <c r="N7509" s="35" t="s">
        <v>54645</v>
      </c>
      <c r="O7509" s="35" t="s">
        <v>28293</v>
      </c>
      <c r="P7509" s="35" t="s">
        <v>36669</v>
      </c>
      <c r="Q7509" s="35" t="s">
        <v>29721</v>
      </c>
      <c r="R7509" s="35" t="s">
        <v>29737</v>
      </c>
      <c r="S7509" s="35" t="s">
        <v>28294</v>
      </c>
      <c r="T7509" s="36" t="s">
        <v>46009</v>
      </c>
      <c r="U7509" s="39" t="str">
        <f>_xlfn.CONCAT(Tabel4[[#This Row],[Personnr.]],"-",Tabel4[[#This Row],[Afdeling]],"-",Tabel4[[#This Row],[ASS_Status]])</f>
        <v>34361-2923-Aktiv ansættelse</v>
      </c>
    </row>
    <row r="7510" spans="13:21" x14ac:dyDescent="0.4">
      <c r="M7510" s="35" t="s">
        <v>15072</v>
      </c>
      <c r="N7510" s="35" t="s">
        <v>54646</v>
      </c>
      <c r="O7510" s="35" t="s">
        <v>15073</v>
      </c>
      <c r="P7510" s="35" t="s">
        <v>36671</v>
      </c>
      <c r="Q7510" s="35" t="s">
        <v>29721</v>
      </c>
      <c r="R7510" s="35" t="s">
        <v>29748</v>
      </c>
      <c r="S7510" s="35" t="s">
        <v>15074</v>
      </c>
      <c r="T7510" s="36" t="s">
        <v>573</v>
      </c>
      <c r="U7510" s="39" t="str">
        <f>_xlfn.CONCAT(Tabel4[[#This Row],[Personnr.]],"-",Tabel4[[#This Row],[Afdeling]],"-",Tabel4[[#This Row],[ASS_Status]])</f>
        <v>31128-3800-Aktiv ansættelse</v>
      </c>
    </row>
    <row r="7511" spans="13:21" x14ac:dyDescent="0.4">
      <c r="M7511" s="35" t="s">
        <v>15075</v>
      </c>
      <c r="N7511" s="35" t="s">
        <v>54647</v>
      </c>
      <c r="O7511" s="35" t="s">
        <v>15076</v>
      </c>
      <c r="P7511" s="35" t="s">
        <v>36672</v>
      </c>
      <c r="Q7511" s="35" t="s">
        <v>29718</v>
      </c>
      <c r="R7511" s="35" t="s">
        <v>29754</v>
      </c>
      <c r="S7511" s="35" t="s">
        <v>15077</v>
      </c>
      <c r="T7511" s="36" t="s">
        <v>886</v>
      </c>
      <c r="U7511" s="39" t="str">
        <f>_xlfn.CONCAT(Tabel4[[#This Row],[Personnr.]],"-",Tabel4[[#This Row],[Afdeling]],"-",Tabel4[[#This Row],[ASS_Status]])</f>
        <v>29250-8800-Inactive - Payroll Eligible</v>
      </c>
    </row>
    <row r="7512" spans="13:21" x14ac:dyDescent="0.4">
      <c r="M7512" s="35" t="s">
        <v>54648</v>
      </c>
      <c r="N7512" s="35" t="s">
        <v>54649</v>
      </c>
      <c r="O7512" s="35" t="s">
        <v>54650</v>
      </c>
      <c r="P7512" s="35" t="s">
        <v>54651</v>
      </c>
      <c r="Q7512" s="35" t="s">
        <v>29721</v>
      </c>
      <c r="R7512" s="35" t="s">
        <v>29761</v>
      </c>
      <c r="S7512" s="35" t="s">
        <v>54652</v>
      </c>
      <c r="T7512" s="36" t="s">
        <v>140</v>
      </c>
      <c r="U7512" s="39" t="str">
        <f>_xlfn.CONCAT(Tabel4[[#This Row],[Personnr.]],"-",Tabel4[[#This Row],[Afdeling]],"-",Tabel4[[#This Row],[ASS_Status]])</f>
        <v>36807-2255-Aktiv ansættelse</v>
      </c>
    </row>
    <row r="7513" spans="13:21" x14ac:dyDescent="0.4">
      <c r="M7513" s="35" t="s">
        <v>28295</v>
      </c>
      <c r="N7513" s="35" t="s">
        <v>54653</v>
      </c>
      <c r="O7513" s="35" t="s">
        <v>28296</v>
      </c>
      <c r="P7513" s="35" t="s">
        <v>36673</v>
      </c>
      <c r="Q7513" s="35" t="s">
        <v>29718</v>
      </c>
      <c r="R7513" s="35" t="s">
        <v>29761</v>
      </c>
      <c r="S7513" s="35" t="s">
        <v>28297</v>
      </c>
      <c r="T7513" s="36" t="s">
        <v>110</v>
      </c>
      <c r="U7513" s="39" t="str">
        <f>_xlfn.CONCAT(Tabel4[[#This Row],[Personnr.]],"-",Tabel4[[#This Row],[Afdeling]],"-",Tabel4[[#This Row],[ASS_Status]])</f>
        <v>34267-1214-Inactive - Payroll Eligible</v>
      </c>
    </row>
    <row r="7514" spans="13:21" x14ac:dyDescent="0.4">
      <c r="M7514" s="35" t="s">
        <v>54654</v>
      </c>
      <c r="N7514" s="35" t="s">
        <v>54655</v>
      </c>
      <c r="O7514" s="35" t="s">
        <v>54656</v>
      </c>
      <c r="P7514" s="35" t="s">
        <v>54657</v>
      </c>
      <c r="Q7514" s="35" t="s">
        <v>29721</v>
      </c>
      <c r="R7514" s="35" t="s">
        <v>29761</v>
      </c>
      <c r="S7514" s="35" t="s">
        <v>54658</v>
      </c>
      <c r="T7514" s="36" t="s">
        <v>31</v>
      </c>
      <c r="U7514" s="39" t="str">
        <f>_xlfn.CONCAT(Tabel4[[#This Row],[Personnr.]],"-",Tabel4[[#This Row],[Afdeling]],"-",Tabel4[[#This Row],[ASS_Status]])</f>
        <v>37535-0116-Aktiv ansættelse</v>
      </c>
    </row>
    <row r="7515" spans="13:21" x14ac:dyDescent="0.4">
      <c r="M7515" s="35" t="s">
        <v>15078</v>
      </c>
      <c r="N7515" s="35" t="s">
        <v>54659</v>
      </c>
      <c r="O7515" s="35" t="s">
        <v>15079</v>
      </c>
      <c r="P7515" s="35" t="s">
        <v>36674</v>
      </c>
      <c r="Q7515" s="35" t="s">
        <v>29721</v>
      </c>
      <c r="R7515" s="35" t="s">
        <v>32771</v>
      </c>
      <c r="S7515" s="35" t="s">
        <v>15080</v>
      </c>
      <c r="T7515" s="36" t="s">
        <v>247</v>
      </c>
      <c r="U7515" s="39" t="str">
        <f>_xlfn.CONCAT(Tabel4[[#This Row],[Personnr.]],"-",Tabel4[[#This Row],[Afdeling]],"-",Tabel4[[#This Row],[ASS_Status]])</f>
        <v>29467-2521-Aktiv ansættelse</v>
      </c>
    </row>
    <row r="7516" spans="13:21" x14ac:dyDescent="0.4">
      <c r="M7516" s="35" t="s">
        <v>36675</v>
      </c>
      <c r="N7516" s="35" t="s">
        <v>54660</v>
      </c>
      <c r="O7516" s="35" t="s">
        <v>36676</v>
      </c>
      <c r="P7516" s="35" t="s">
        <v>36677</v>
      </c>
      <c r="Q7516" s="35" t="s">
        <v>29718</v>
      </c>
      <c r="R7516" s="35" t="s">
        <v>29745</v>
      </c>
      <c r="S7516" s="35" t="s">
        <v>36678</v>
      </c>
      <c r="T7516" s="36" t="s">
        <v>577</v>
      </c>
      <c r="U7516" s="39" t="str">
        <f>_xlfn.CONCAT(Tabel4[[#This Row],[Personnr.]],"-",Tabel4[[#This Row],[Afdeling]],"-",Tabel4[[#This Row],[ASS_Status]])</f>
        <v>35063-4110-Inactive - Payroll Eligible</v>
      </c>
    </row>
    <row r="7517" spans="13:21" ht="33.75" x14ac:dyDescent="0.4">
      <c r="M7517" s="35" t="s">
        <v>15081</v>
      </c>
      <c r="N7517" s="35" t="s">
        <v>54661</v>
      </c>
      <c r="O7517" s="35" t="s">
        <v>15082</v>
      </c>
      <c r="P7517" s="35" t="s">
        <v>36679</v>
      </c>
      <c r="Q7517" s="35" t="s">
        <v>29718</v>
      </c>
      <c r="R7517" s="35" t="s">
        <v>29761</v>
      </c>
      <c r="S7517" s="35" t="s">
        <v>15083</v>
      </c>
      <c r="T7517" s="36" t="s">
        <v>148</v>
      </c>
      <c r="U7517" s="39" t="str">
        <f>_xlfn.CONCAT(Tabel4[[#This Row],[Personnr.]],"-",Tabel4[[#This Row],[Afdeling]],"-",Tabel4[[#This Row],[ASS_Status]])</f>
        <v>31239-2280-Inactive - Payroll Eligible</v>
      </c>
    </row>
    <row r="7518" spans="13:21" ht="33.75" x14ac:dyDescent="0.4">
      <c r="M7518" s="35" t="s">
        <v>15081</v>
      </c>
      <c r="N7518" s="35"/>
      <c r="O7518" s="35"/>
      <c r="P7518" s="35" t="s">
        <v>54662</v>
      </c>
      <c r="Q7518" s="35" t="s">
        <v>29721</v>
      </c>
      <c r="R7518" s="35" t="s">
        <v>29761</v>
      </c>
      <c r="S7518" s="35" t="s">
        <v>15083</v>
      </c>
      <c r="T7518" s="36" t="s">
        <v>153</v>
      </c>
      <c r="U7518" s="39" t="str">
        <f>_xlfn.CONCAT(Tabel4[[#This Row],[Personnr.]],"-",Tabel4[[#This Row],[Afdeling]],"-",Tabel4[[#This Row],[ASS_Status]])</f>
        <v>-2285-Aktiv ansættelse</v>
      </c>
    </row>
    <row r="7519" spans="13:21" x14ac:dyDescent="0.4">
      <c r="M7519" s="35" t="s">
        <v>15084</v>
      </c>
      <c r="N7519" s="35" t="s">
        <v>54663</v>
      </c>
      <c r="O7519" s="35" t="s">
        <v>15085</v>
      </c>
      <c r="P7519" s="35" t="s">
        <v>36680</v>
      </c>
      <c r="Q7519" s="35" t="s">
        <v>29718</v>
      </c>
      <c r="R7519" s="35" t="s">
        <v>29745</v>
      </c>
      <c r="S7519" s="35" t="s">
        <v>15086</v>
      </c>
      <c r="T7519" s="36" t="s">
        <v>587</v>
      </c>
      <c r="U7519" s="39" t="str">
        <f>_xlfn.CONCAT(Tabel4[[#This Row],[Personnr.]],"-",Tabel4[[#This Row],[Afdeling]],"-",Tabel4[[#This Row],[ASS_Status]])</f>
        <v>32227-4201-Inactive - Payroll Eligible</v>
      </c>
    </row>
    <row r="7520" spans="13:21" x14ac:dyDescent="0.4">
      <c r="M7520" s="35" t="s">
        <v>15084</v>
      </c>
      <c r="N7520" s="35"/>
      <c r="O7520" s="35"/>
      <c r="P7520" s="35" t="s">
        <v>36681</v>
      </c>
      <c r="Q7520" s="35" t="s">
        <v>29718</v>
      </c>
      <c r="R7520" s="35" t="s">
        <v>29745</v>
      </c>
      <c r="S7520" s="35" t="s">
        <v>15086</v>
      </c>
      <c r="T7520" s="36" t="s">
        <v>586</v>
      </c>
      <c r="U7520" s="39" t="str">
        <f>_xlfn.CONCAT(Tabel4[[#This Row],[Personnr.]],"-",Tabel4[[#This Row],[Afdeling]],"-",Tabel4[[#This Row],[ASS_Status]])</f>
        <v>-4200-Inactive - Payroll Eligible</v>
      </c>
    </row>
    <row r="7521" spans="13:21" x14ac:dyDescent="0.4">
      <c r="M7521" s="35" t="s">
        <v>15087</v>
      </c>
      <c r="N7521" s="35" t="s">
        <v>54664</v>
      </c>
      <c r="O7521" s="35" t="s">
        <v>15088</v>
      </c>
      <c r="P7521" s="35" t="s">
        <v>36682</v>
      </c>
      <c r="Q7521" s="35" t="s">
        <v>29718</v>
      </c>
      <c r="R7521" s="35" t="s">
        <v>29745</v>
      </c>
      <c r="S7521" s="35" t="s">
        <v>15089</v>
      </c>
      <c r="T7521" s="36" t="s">
        <v>39</v>
      </c>
      <c r="U7521" s="39" t="str">
        <f>_xlfn.CONCAT(Tabel4[[#This Row],[Personnr.]],"-",Tabel4[[#This Row],[Afdeling]],"-",Tabel4[[#This Row],[ASS_Status]])</f>
        <v>32088-0132-Inactive - Payroll Eligible</v>
      </c>
    </row>
    <row r="7522" spans="13:21" x14ac:dyDescent="0.4">
      <c r="M7522" s="35" t="s">
        <v>15087</v>
      </c>
      <c r="N7522" s="35"/>
      <c r="O7522" s="35"/>
      <c r="P7522" s="35" t="s">
        <v>36683</v>
      </c>
      <c r="Q7522" s="35" t="s">
        <v>29718</v>
      </c>
      <c r="R7522" s="35" t="s">
        <v>29745</v>
      </c>
      <c r="S7522" s="35" t="s">
        <v>15089</v>
      </c>
      <c r="T7522" s="36" t="s">
        <v>39</v>
      </c>
      <c r="U7522" s="39" t="str">
        <f>_xlfn.CONCAT(Tabel4[[#This Row],[Personnr.]],"-",Tabel4[[#This Row],[Afdeling]],"-",Tabel4[[#This Row],[ASS_Status]])</f>
        <v>-0132-Inactive - Payroll Eligible</v>
      </c>
    </row>
    <row r="7523" spans="13:21" x14ac:dyDescent="0.4">
      <c r="M7523" s="35" t="s">
        <v>15087</v>
      </c>
      <c r="N7523" s="35"/>
      <c r="O7523" s="35"/>
      <c r="P7523" s="35" t="s">
        <v>36684</v>
      </c>
      <c r="Q7523" s="35" t="s">
        <v>29718</v>
      </c>
      <c r="R7523" s="35" t="s">
        <v>29745</v>
      </c>
      <c r="S7523" s="35" t="s">
        <v>15089</v>
      </c>
      <c r="T7523" s="36" t="s">
        <v>39</v>
      </c>
      <c r="U7523" s="39" t="str">
        <f>_xlfn.CONCAT(Tabel4[[#This Row],[Personnr.]],"-",Tabel4[[#This Row],[Afdeling]],"-",Tabel4[[#This Row],[ASS_Status]])</f>
        <v>-0132-Inactive - Payroll Eligible</v>
      </c>
    </row>
    <row r="7524" spans="13:21" x14ac:dyDescent="0.4">
      <c r="M7524" s="35" t="s">
        <v>15090</v>
      </c>
      <c r="N7524" s="35" t="s">
        <v>54665</v>
      </c>
      <c r="O7524" s="35" t="s">
        <v>15091</v>
      </c>
      <c r="P7524" s="35" t="s">
        <v>36685</v>
      </c>
      <c r="Q7524" s="35" t="s">
        <v>29718</v>
      </c>
      <c r="R7524" s="35" t="s">
        <v>29754</v>
      </c>
      <c r="S7524" s="35" t="s">
        <v>15092</v>
      </c>
      <c r="T7524" s="36" t="s">
        <v>477</v>
      </c>
      <c r="U7524" s="39" t="str">
        <f>_xlfn.CONCAT(Tabel4[[#This Row],[Personnr.]],"-",Tabel4[[#This Row],[Afdeling]],"-",Tabel4[[#This Row],[ASS_Status]])</f>
        <v>27750-3311-Inactive - Payroll Eligible</v>
      </c>
    </row>
    <row r="7525" spans="13:21" x14ac:dyDescent="0.4">
      <c r="M7525" s="35" t="s">
        <v>15090</v>
      </c>
      <c r="N7525" s="35"/>
      <c r="O7525" s="35"/>
      <c r="P7525" s="35" t="s">
        <v>36686</v>
      </c>
      <c r="Q7525" s="35" t="s">
        <v>29718</v>
      </c>
      <c r="R7525" s="35" t="s">
        <v>29754</v>
      </c>
      <c r="S7525" s="35" t="s">
        <v>15092</v>
      </c>
      <c r="T7525" s="36" t="s">
        <v>39</v>
      </c>
      <c r="U7525" s="39" t="str">
        <f>_xlfn.CONCAT(Tabel4[[#This Row],[Personnr.]],"-",Tabel4[[#This Row],[Afdeling]],"-",Tabel4[[#This Row],[ASS_Status]])</f>
        <v>-0132-Inactive - Payroll Eligible</v>
      </c>
    </row>
    <row r="7526" spans="13:21" x14ac:dyDescent="0.4">
      <c r="M7526" s="35" t="s">
        <v>15090</v>
      </c>
      <c r="N7526" s="35"/>
      <c r="O7526" s="35"/>
      <c r="P7526" s="35" t="s">
        <v>36687</v>
      </c>
      <c r="Q7526" s="35" t="s">
        <v>29718</v>
      </c>
      <c r="R7526" s="35" t="s">
        <v>29754</v>
      </c>
      <c r="S7526" s="35" t="s">
        <v>15092</v>
      </c>
      <c r="T7526" s="36" t="s">
        <v>67</v>
      </c>
      <c r="U7526" s="39" t="str">
        <f>_xlfn.CONCAT(Tabel4[[#This Row],[Personnr.]],"-",Tabel4[[#This Row],[Afdeling]],"-",Tabel4[[#This Row],[ASS_Status]])</f>
        <v>-1061-Inactive - Payroll Eligible</v>
      </c>
    </row>
    <row r="7527" spans="13:21" x14ac:dyDescent="0.4">
      <c r="M7527" s="35" t="s">
        <v>15090</v>
      </c>
      <c r="N7527" s="35"/>
      <c r="O7527" s="35"/>
      <c r="P7527" s="35" t="s">
        <v>36688</v>
      </c>
      <c r="Q7527" s="35" t="s">
        <v>29718</v>
      </c>
      <c r="R7527" s="35" t="s">
        <v>29745</v>
      </c>
      <c r="S7527" s="35" t="s">
        <v>15092</v>
      </c>
      <c r="T7527" s="36" t="s">
        <v>67</v>
      </c>
      <c r="U7527" s="39" t="str">
        <f>_xlfn.CONCAT(Tabel4[[#This Row],[Personnr.]],"-",Tabel4[[#This Row],[Afdeling]],"-",Tabel4[[#This Row],[ASS_Status]])</f>
        <v>-1061-Inactive - Payroll Eligible</v>
      </c>
    </row>
    <row r="7528" spans="13:21" x14ac:dyDescent="0.4">
      <c r="M7528" s="35" t="s">
        <v>15090</v>
      </c>
      <c r="N7528" s="35"/>
      <c r="O7528" s="35"/>
      <c r="P7528" s="35" t="s">
        <v>54666</v>
      </c>
      <c r="Q7528" s="35" t="s">
        <v>29718</v>
      </c>
      <c r="R7528" s="35" t="s">
        <v>29745</v>
      </c>
      <c r="S7528" s="35" t="s">
        <v>15092</v>
      </c>
      <c r="T7528" s="36" t="s">
        <v>67</v>
      </c>
      <c r="U7528" s="39" t="str">
        <f>_xlfn.CONCAT(Tabel4[[#This Row],[Personnr.]],"-",Tabel4[[#This Row],[Afdeling]],"-",Tabel4[[#This Row],[ASS_Status]])</f>
        <v>-1061-Inactive - Payroll Eligible</v>
      </c>
    </row>
    <row r="7529" spans="13:21" x14ac:dyDescent="0.4">
      <c r="M7529" s="35" t="s">
        <v>15090</v>
      </c>
      <c r="N7529" s="35"/>
      <c r="O7529" s="35"/>
      <c r="P7529" s="35" t="s">
        <v>36689</v>
      </c>
      <c r="Q7529" s="35" t="s">
        <v>29718</v>
      </c>
      <c r="R7529" s="35" t="s">
        <v>29754</v>
      </c>
      <c r="S7529" s="35" t="s">
        <v>15092</v>
      </c>
      <c r="T7529" s="36" t="s">
        <v>120</v>
      </c>
      <c r="U7529" s="39" t="str">
        <f>_xlfn.CONCAT(Tabel4[[#This Row],[Personnr.]],"-",Tabel4[[#This Row],[Afdeling]],"-",Tabel4[[#This Row],[ASS_Status]])</f>
        <v>-2230-Inactive - Payroll Eligible</v>
      </c>
    </row>
    <row r="7530" spans="13:21" ht="33.75" x14ac:dyDescent="0.4">
      <c r="M7530" s="35" t="s">
        <v>54667</v>
      </c>
      <c r="N7530" s="35" t="s">
        <v>54668</v>
      </c>
      <c r="O7530" s="35" t="s">
        <v>54669</v>
      </c>
      <c r="P7530" s="35" t="s">
        <v>54670</v>
      </c>
      <c r="Q7530" s="35" t="s">
        <v>29718</v>
      </c>
      <c r="R7530" s="35" t="s">
        <v>29745</v>
      </c>
      <c r="S7530" s="35" t="s">
        <v>54671</v>
      </c>
      <c r="T7530" s="36" t="s">
        <v>39</v>
      </c>
      <c r="U7530" s="39" t="str">
        <f>_xlfn.CONCAT(Tabel4[[#This Row],[Personnr.]],"-",Tabel4[[#This Row],[Afdeling]],"-",Tabel4[[#This Row],[ASS_Status]])</f>
        <v>37051-0132-Inactive - Payroll Eligible</v>
      </c>
    </row>
    <row r="7531" spans="13:21" x14ac:dyDescent="0.4">
      <c r="M7531" s="35" t="s">
        <v>36690</v>
      </c>
      <c r="N7531" s="35" t="s">
        <v>54672</v>
      </c>
      <c r="O7531" s="35" t="s">
        <v>36691</v>
      </c>
      <c r="P7531" s="35" t="s">
        <v>36692</v>
      </c>
      <c r="Q7531" s="35" t="s">
        <v>29718</v>
      </c>
      <c r="R7531" s="35" t="s">
        <v>29754</v>
      </c>
      <c r="S7531" s="35" t="s">
        <v>36693</v>
      </c>
      <c r="T7531" s="36" t="s">
        <v>251</v>
      </c>
      <c r="U7531" s="39" t="str">
        <f>_xlfn.CONCAT(Tabel4[[#This Row],[Personnr.]],"-",Tabel4[[#This Row],[Afdeling]],"-",Tabel4[[#This Row],[ASS_Status]])</f>
        <v>35438-2532-Inactive - Payroll Eligible</v>
      </c>
    </row>
    <row r="7532" spans="13:21" x14ac:dyDescent="0.4">
      <c r="M7532" s="35" t="s">
        <v>15093</v>
      </c>
      <c r="N7532" s="35" t="s">
        <v>54673</v>
      </c>
      <c r="O7532" s="35" t="s">
        <v>15094</v>
      </c>
      <c r="P7532" s="35" t="s">
        <v>36694</v>
      </c>
      <c r="Q7532" s="35" t="s">
        <v>29718</v>
      </c>
      <c r="R7532" s="35" t="s">
        <v>29783</v>
      </c>
      <c r="S7532" s="35" t="s">
        <v>15095</v>
      </c>
      <c r="T7532" s="36" t="s">
        <v>660</v>
      </c>
      <c r="U7532" s="39" t="str">
        <f>_xlfn.CONCAT(Tabel4[[#This Row],[Personnr.]],"-",Tabel4[[#This Row],[Afdeling]],"-",Tabel4[[#This Row],[ASS_Status]])</f>
        <v>15841-4825-Inactive - Payroll Eligible</v>
      </c>
    </row>
    <row r="7533" spans="13:21" x14ac:dyDescent="0.4">
      <c r="M7533" s="35" t="s">
        <v>15096</v>
      </c>
      <c r="N7533" s="35" t="s">
        <v>54674</v>
      </c>
      <c r="O7533" s="35" t="s">
        <v>587</v>
      </c>
      <c r="P7533" s="35" t="s">
        <v>36695</v>
      </c>
      <c r="Q7533" s="35" t="s">
        <v>29718</v>
      </c>
      <c r="R7533" s="37" t="s">
        <v>29722</v>
      </c>
      <c r="S7533" s="35" t="s">
        <v>15097</v>
      </c>
      <c r="T7533" s="36" t="s">
        <v>417</v>
      </c>
      <c r="U7533" s="39" t="str">
        <f>_xlfn.CONCAT(Tabel4[[#This Row],[Personnr.]],"-",Tabel4[[#This Row],[Afdeling]],"-",Tabel4[[#This Row],[ASS_Status]])</f>
        <v>4201-3030-Inactive - Payroll Eligible</v>
      </c>
    </row>
    <row r="7534" spans="13:21" x14ac:dyDescent="0.4">
      <c r="M7534" s="35" t="s">
        <v>15098</v>
      </c>
      <c r="N7534" s="35" t="s">
        <v>54675</v>
      </c>
      <c r="O7534" s="35" t="s">
        <v>15099</v>
      </c>
      <c r="P7534" s="35" t="s">
        <v>36696</v>
      </c>
      <c r="Q7534" s="35" t="s">
        <v>29721</v>
      </c>
      <c r="R7534" s="35" t="s">
        <v>29719</v>
      </c>
      <c r="S7534" s="35" t="s">
        <v>15100</v>
      </c>
      <c r="T7534" s="36" t="s">
        <v>359</v>
      </c>
      <c r="U7534" s="39" t="str">
        <f>_xlfn.CONCAT(Tabel4[[#This Row],[Personnr.]],"-",Tabel4[[#This Row],[Afdeling]],"-",Tabel4[[#This Row],[ASS_Status]])</f>
        <v>1291-2824-Aktiv ansættelse</v>
      </c>
    </row>
    <row r="7535" spans="13:21" x14ac:dyDescent="0.4">
      <c r="M7535" s="35" t="s">
        <v>15101</v>
      </c>
      <c r="N7535" s="35" t="s">
        <v>54676</v>
      </c>
      <c r="O7535" s="35" t="s">
        <v>15102</v>
      </c>
      <c r="P7535" s="35" t="s">
        <v>36697</v>
      </c>
      <c r="Q7535" s="35" t="s">
        <v>29718</v>
      </c>
      <c r="R7535" s="35" t="s">
        <v>30256</v>
      </c>
      <c r="S7535" s="35" t="s">
        <v>15103</v>
      </c>
      <c r="T7535" s="36" t="s">
        <v>355</v>
      </c>
      <c r="U7535" s="39" t="str">
        <f>_xlfn.CONCAT(Tabel4[[#This Row],[Personnr.]],"-",Tabel4[[#This Row],[Afdeling]],"-",Tabel4[[#This Row],[ASS_Status]])</f>
        <v>10963-2820-Inactive - Payroll Eligible</v>
      </c>
    </row>
    <row r="7536" spans="13:21" x14ac:dyDescent="0.4">
      <c r="M7536" s="35" t="s">
        <v>15104</v>
      </c>
      <c r="N7536" s="35" t="s">
        <v>54677</v>
      </c>
      <c r="O7536" s="35" t="s">
        <v>15105</v>
      </c>
      <c r="P7536" s="35" t="s">
        <v>36698</v>
      </c>
      <c r="Q7536" s="35" t="s">
        <v>29721</v>
      </c>
      <c r="R7536" s="35" t="s">
        <v>29724</v>
      </c>
      <c r="S7536" s="35" t="s">
        <v>15106</v>
      </c>
      <c r="T7536" s="36" t="s">
        <v>160</v>
      </c>
      <c r="U7536" s="39" t="str">
        <f>_xlfn.CONCAT(Tabel4[[#This Row],[Personnr.]],"-",Tabel4[[#This Row],[Afdeling]],"-",Tabel4[[#This Row],[ASS_Status]])</f>
        <v>3667-2304-Aktiv ansættelse</v>
      </c>
    </row>
    <row r="7537" spans="13:21" x14ac:dyDescent="0.4">
      <c r="M7537" s="35" t="s">
        <v>15107</v>
      </c>
      <c r="N7537" s="35" t="s">
        <v>54678</v>
      </c>
      <c r="O7537" s="35" t="s">
        <v>15108</v>
      </c>
      <c r="P7537" s="35" t="s">
        <v>36699</v>
      </c>
      <c r="Q7537" s="35" t="s">
        <v>29721</v>
      </c>
      <c r="R7537" s="35" t="s">
        <v>29726</v>
      </c>
      <c r="S7537" s="35" t="s">
        <v>15109</v>
      </c>
      <c r="T7537" s="36" t="s">
        <v>855</v>
      </c>
      <c r="U7537" s="39" t="str">
        <f>_xlfn.CONCAT(Tabel4[[#This Row],[Personnr.]],"-",Tabel4[[#This Row],[Afdeling]],"-",Tabel4[[#This Row],[ASS_Status]])</f>
        <v>27532-8613-Aktiv ansættelse</v>
      </c>
    </row>
    <row r="7538" spans="13:21" x14ac:dyDescent="0.4">
      <c r="M7538" s="35" t="s">
        <v>54679</v>
      </c>
      <c r="N7538" s="35" t="s">
        <v>54680</v>
      </c>
      <c r="O7538" s="35" t="s">
        <v>54681</v>
      </c>
      <c r="P7538" s="35" t="s">
        <v>54682</v>
      </c>
      <c r="Q7538" s="35" t="s">
        <v>29721</v>
      </c>
      <c r="R7538" s="35" t="s">
        <v>29719</v>
      </c>
      <c r="S7538" s="35" t="s">
        <v>54683</v>
      </c>
      <c r="T7538" s="36" t="s">
        <v>814</v>
      </c>
      <c r="U7538" s="39" t="str">
        <f>_xlfn.CONCAT(Tabel4[[#This Row],[Personnr.]],"-",Tabel4[[#This Row],[Afdeling]],"-",Tabel4[[#This Row],[ASS_Status]])</f>
        <v>37437-8300-Aktiv ansættelse</v>
      </c>
    </row>
    <row r="7539" spans="13:21" x14ac:dyDescent="0.4">
      <c r="M7539" s="35" t="s">
        <v>15110</v>
      </c>
      <c r="N7539" s="35" t="s">
        <v>54684</v>
      </c>
      <c r="O7539" s="35" t="s">
        <v>15111</v>
      </c>
      <c r="P7539" s="35" t="s">
        <v>36700</v>
      </c>
      <c r="Q7539" s="35" t="s">
        <v>29718</v>
      </c>
      <c r="R7539" s="35" t="s">
        <v>29926</v>
      </c>
      <c r="S7539" s="35" t="s">
        <v>15112</v>
      </c>
      <c r="T7539" s="36" t="s">
        <v>726</v>
      </c>
      <c r="U7539" s="39" t="str">
        <f>_xlfn.CONCAT(Tabel4[[#This Row],[Personnr.]],"-",Tabel4[[#This Row],[Afdeling]],"-",Tabel4[[#This Row],[ASS_Status]])</f>
        <v>19293-6271-Inactive - Payroll Eligible</v>
      </c>
    </row>
    <row r="7540" spans="13:21" x14ac:dyDescent="0.4">
      <c r="M7540" s="35" t="s">
        <v>15113</v>
      </c>
      <c r="N7540" s="35" t="s">
        <v>54685</v>
      </c>
      <c r="O7540" s="35" t="s">
        <v>15114</v>
      </c>
      <c r="P7540" s="35" t="s">
        <v>36701</v>
      </c>
      <c r="Q7540" s="35" t="s">
        <v>29721</v>
      </c>
      <c r="R7540" s="35" t="s">
        <v>29731</v>
      </c>
      <c r="S7540" s="35" t="s">
        <v>15115</v>
      </c>
      <c r="T7540" s="36" t="s">
        <v>812</v>
      </c>
      <c r="U7540" s="39" t="str">
        <f>_xlfn.CONCAT(Tabel4[[#This Row],[Personnr.]],"-",Tabel4[[#This Row],[Afdeling]],"-",Tabel4[[#This Row],[ASS_Status]])</f>
        <v>11302-8287-Aktiv ansættelse</v>
      </c>
    </row>
    <row r="7541" spans="13:21" x14ac:dyDescent="0.4">
      <c r="M7541" s="35" t="s">
        <v>15116</v>
      </c>
      <c r="N7541" s="35" t="s">
        <v>54686</v>
      </c>
      <c r="O7541" s="35" t="s">
        <v>15117</v>
      </c>
      <c r="P7541" s="35" t="s">
        <v>36702</v>
      </c>
      <c r="Q7541" s="35" t="s">
        <v>29721</v>
      </c>
      <c r="R7541" s="35" t="s">
        <v>30798</v>
      </c>
      <c r="S7541" s="35" t="s">
        <v>15118</v>
      </c>
      <c r="T7541" s="36" t="s">
        <v>758</v>
      </c>
      <c r="U7541" s="39" t="str">
        <f>_xlfn.CONCAT(Tabel4[[#This Row],[Personnr.]],"-",Tabel4[[#This Row],[Afdeling]],"-",Tabel4[[#This Row],[ASS_Status]])</f>
        <v>14131-7720-Aktiv ansættelse</v>
      </c>
    </row>
    <row r="7542" spans="13:21" x14ac:dyDescent="0.4">
      <c r="M7542" s="35" t="s">
        <v>15119</v>
      </c>
      <c r="N7542" s="35" t="s">
        <v>54687</v>
      </c>
      <c r="O7542" s="35" t="s">
        <v>15120</v>
      </c>
      <c r="P7542" s="35" t="s">
        <v>36703</v>
      </c>
      <c r="Q7542" s="35" t="s">
        <v>29718</v>
      </c>
      <c r="R7542" s="35" t="s">
        <v>29719</v>
      </c>
      <c r="S7542" s="35" t="s">
        <v>15121</v>
      </c>
      <c r="T7542" s="36" t="s">
        <v>831</v>
      </c>
      <c r="U7542" s="39" t="str">
        <f>_xlfn.CONCAT(Tabel4[[#This Row],[Personnr.]],"-",Tabel4[[#This Row],[Afdeling]],"-",Tabel4[[#This Row],[ASS_Status]])</f>
        <v>1518-8500-Inactive - Payroll Eligible</v>
      </c>
    </row>
    <row r="7543" spans="13:21" x14ac:dyDescent="0.4">
      <c r="M7543" s="35" t="s">
        <v>15119</v>
      </c>
      <c r="N7543" s="35"/>
      <c r="O7543" s="35"/>
      <c r="P7543" s="35" t="s">
        <v>36704</v>
      </c>
      <c r="Q7543" s="35" t="s">
        <v>29721</v>
      </c>
      <c r="R7543" s="35" t="s">
        <v>29726</v>
      </c>
      <c r="S7543" s="35" t="s">
        <v>15121</v>
      </c>
      <c r="T7543" s="36" t="s">
        <v>683</v>
      </c>
      <c r="U7543" s="39" t="str">
        <f>_xlfn.CONCAT(Tabel4[[#This Row],[Personnr.]],"-",Tabel4[[#This Row],[Afdeling]],"-",Tabel4[[#This Row],[ASS_Status]])</f>
        <v>-5600-Aktiv ansættelse</v>
      </c>
    </row>
    <row r="7544" spans="13:21" x14ac:dyDescent="0.4">
      <c r="M7544" s="35" t="s">
        <v>15122</v>
      </c>
      <c r="N7544" s="35" t="s">
        <v>54688</v>
      </c>
      <c r="O7544" s="35" t="s">
        <v>15123</v>
      </c>
      <c r="P7544" s="35" t="s">
        <v>36705</v>
      </c>
      <c r="Q7544" s="35" t="s">
        <v>29718</v>
      </c>
      <c r="R7544" s="35" t="s">
        <v>29722</v>
      </c>
      <c r="S7544" s="35" t="s">
        <v>15124</v>
      </c>
      <c r="T7544" s="36" t="s">
        <v>106</v>
      </c>
      <c r="U7544" s="39" t="str">
        <f>_xlfn.CONCAT(Tabel4[[#This Row],[Personnr.]],"-",Tabel4[[#This Row],[Afdeling]],"-",Tabel4[[#This Row],[ASS_Status]])</f>
        <v>18283-1210-Inactive - Payroll Eligible</v>
      </c>
    </row>
    <row r="7545" spans="13:21" ht="33.75" x14ac:dyDescent="0.4">
      <c r="M7545" s="35" t="s">
        <v>15125</v>
      </c>
      <c r="N7545" s="35" t="s">
        <v>54689</v>
      </c>
      <c r="O7545" s="35" t="s">
        <v>15126</v>
      </c>
      <c r="P7545" s="35" t="s">
        <v>36706</v>
      </c>
      <c r="Q7545" s="35" t="s">
        <v>29721</v>
      </c>
      <c r="R7545" s="35" t="s">
        <v>29780</v>
      </c>
      <c r="S7545" s="35" t="s">
        <v>15127</v>
      </c>
      <c r="T7545" s="36" t="s">
        <v>44</v>
      </c>
      <c r="U7545" s="39" t="str">
        <f>_xlfn.CONCAT(Tabel4[[#This Row],[Personnr.]],"-",Tabel4[[#This Row],[Afdeling]],"-",Tabel4[[#This Row],[ASS_Status]])</f>
        <v>2005-1000-Aktiv ansættelse</v>
      </c>
    </row>
    <row r="7546" spans="13:21" x14ac:dyDescent="0.4">
      <c r="M7546" s="35" t="s">
        <v>15128</v>
      </c>
      <c r="N7546" s="35" t="s">
        <v>54690</v>
      </c>
      <c r="O7546" s="35" t="s">
        <v>15129</v>
      </c>
      <c r="P7546" s="35" t="s">
        <v>36707</v>
      </c>
      <c r="Q7546" s="35" t="s">
        <v>29721</v>
      </c>
      <c r="R7546" s="35" t="s">
        <v>29857</v>
      </c>
      <c r="S7546" s="35" t="s">
        <v>15130</v>
      </c>
      <c r="T7546" s="36" t="s">
        <v>725</v>
      </c>
      <c r="U7546" s="39" t="str">
        <f>_xlfn.CONCAT(Tabel4[[#This Row],[Personnr.]],"-",Tabel4[[#This Row],[Afdeling]],"-",Tabel4[[#This Row],[ASS_Status]])</f>
        <v>6900-6265-Aktiv ansættelse</v>
      </c>
    </row>
    <row r="7547" spans="13:21" ht="33.75" x14ac:dyDescent="0.4">
      <c r="M7547" s="35" t="s">
        <v>15131</v>
      </c>
      <c r="N7547" s="35" t="s">
        <v>54691</v>
      </c>
      <c r="O7547" s="35" t="s">
        <v>15132</v>
      </c>
      <c r="P7547" s="35" t="s">
        <v>36708</v>
      </c>
      <c r="Q7547" s="35" t="s">
        <v>29721</v>
      </c>
      <c r="R7547" s="35" t="s">
        <v>29729</v>
      </c>
      <c r="S7547" s="35" t="s">
        <v>15133</v>
      </c>
      <c r="T7547" s="36" t="s">
        <v>185</v>
      </c>
      <c r="U7547" s="39" t="str">
        <f>_xlfn.CONCAT(Tabel4[[#This Row],[Personnr.]],"-",Tabel4[[#This Row],[Afdeling]],"-",Tabel4[[#This Row],[ASS_Status]])</f>
        <v>22568-2386-Aktiv ansættelse</v>
      </c>
    </row>
    <row r="7548" spans="13:21" x14ac:dyDescent="0.4">
      <c r="M7548" s="35" t="s">
        <v>15134</v>
      </c>
      <c r="N7548" s="35" t="s">
        <v>54692</v>
      </c>
      <c r="O7548" s="35" t="s">
        <v>15135</v>
      </c>
      <c r="P7548" s="35" t="s">
        <v>36709</v>
      </c>
      <c r="Q7548" s="35" t="s">
        <v>31722</v>
      </c>
      <c r="R7548" s="35" t="s">
        <v>30146</v>
      </c>
      <c r="S7548" s="35" t="s">
        <v>15136</v>
      </c>
      <c r="T7548" s="36" t="s">
        <v>886</v>
      </c>
      <c r="U7548" s="39" t="str">
        <f>_xlfn.CONCAT(Tabel4[[#This Row],[Personnr.]],"-",Tabel4[[#This Row],[Afdeling]],"-",Tabel4[[#This Row],[ASS_Status]])</f>
        <v>18881-8800-Fædreorlov med løn (196)</v>
      </c>
    </row>
    <row r="7549" spans="13:21" x14ac:dyDescent="0.4">
      <c r="M7549" s="35" t="s">
        <v>15137</v>
      </c>
      <c r="N7549" s="35" t="s">
        <v>54693</v>
      </c>
      <c r="O7549" s="35" t="s">
        <v>15138</v>
      </c>
      <c r="P7549" s="35" t="s">
        <v>36710</v>
      </c>
      <c r="Q7549" s="35" t="s">
        <v>29721</v>
      </c>
      <c r="R7549" s="35" t="s">
        <v>29729</v>
      </c>
      <c r="S7549" s="35" t="s">
        <v>15139</v>
      </c>
      <c r="T7549" s="36" t="s">
        <v>573</v>
      </c>
      <c r="U7549" s="39" t="str">
        <f>_xlfn.CONCAT(Tabel4[[#This Row],[Personnr.]],"-",Tabel4[[#This Row],[Afdeling]],"-",Tabel4[[#This Row],[ASS_Status]])</f>
        <v>23866-3800-Aktiv ansættelse</v>
      </c>
    </row>
    <row r="7550" spans="13:21" x14ac:dyDescent="0.4">
      <c r="M7550" s="35" t="s">
        <v>15140</v>
      </c>
      <c r="N7550" s="35" t="s">
        <v>54694</v>
      </c>
      <c r="O7550" s="35" t="s">
        <v>201</v>
      </c>
      <c r="P7550" s="35" t="s">
        <v>36711</v>
      </c>
      <c r="Q7550" s="35" t="s">
        <v>29721</v>
      </c>
      <c r="R7550" s="35" t="s">
        <v>29844</v>
      </c>
      <c r="S7550" s="35" t="s">
        <v>15141</v>
      </c>
      <c r="T7550" s="36" t="s">
        <v>117</v>
      </c>
      <c r="U7550" s="39" t="str">
        <f>_xlfn.CONCAT(Tabel4[[#This Row],[Personnr.]],"-",Tabel4[[#This Row],[Afdeling]],"-",Tabel4[[#This Row],[ASS_Status]])</f>
        <v>2431-2210-Aktiv ansættelse</v>
      </c>
    </row>
    <row r="7551" spans="13:21" x14ac:dyDescent="0.4">
      <c r="M7551" s="35" t="s">
        <v>15142</v>
      </c>
      <c r="N7551" s="35" t="s">
        <v>54695</v>
      </c>
      <c r="O7551" s="35" t="s">
        <v>15143</v>
      </c>
      <c r="P7551" s="35" t="s">
        <v>36712</v>
      </c>
      <c r="Q7551" s="35" t="s">
        <v>31095</v>
      </c>
      <c r="R7551" s="35" t="s">
        <v>29719</v>
      </c>
      <c r="S7551" s="35" t="s">
        <v>15144</v>
      </c>
      <c r="T7551" s="36" t="s">
        <v>42534</v>
      </c>
      <c r="U7551" s="39" t="str">
        <f>_xlfn.CONCAT(Tabel4[[#This Row],[Personnr.]],"-",Tabel4[[#This Row],[Afdeling]],"-",Tabel4[[#This Row],[ASS_Status]])</f>
        <v>24375-8647-Barsel u. løn m. pension (90)</v>
      </c>
    </row>
    <row r="7552" spans="13:21" x14ac:dyDescent="0.4">
      <c r="M7552" s="35" t="s">
        <v>15145</v>
      </c>
      <c r="N7552" s="35" t="s">
        <v>54696</v>
      </c>
      <c r="O7552" s="35" t="s">
        <v>15146</v>
      </c>
      <c r="P7552" s="35" t="s">
        <v>36713</v>
      </c>
      <c r="Q7552" s="35" t="s">
        <v>29721</v>
      </c>
      <c r="R7552" s="35" t="s">
        <v>29731</v>
      </c>
      <c r="S7552" s="35" t="s">
        <v>15147</v>
      </c>
      <c r="T7552" s="36" t="s">
        <v>810</v>
      </c>
      <c r="U7552" s="39" t="str">
        <f>_xlfn.CONCAT(Tabel4[[#This Row],[Personnr.]],"-",Tabel4[[#This Row],[Afdeling]],"-",Tabel4[[#This Row],[ASS_Status]])</f>
        <v>31603-8285-Aktiv ansættelse</v>
      </c>
    </row>
    <row r="7553" spans="13:21" x14ac:dyDescent="0.4">
      <c r="M7553" s="35" t="s">
        <v>15148</v>
      </c>
      <c r="N7553" s="35" t="s">
        <v>54697</v>
      </c>
      <c r="O7553" s="35" t="s">
        <v>15149</v>
      </c>
      <c r="P7553" s="35" t="s">
        <v>36714</v>
      </c>
      <c r="Q7553" s="35" t="s">
        <v>29721</v>
      </c>
      <c r="R7553" s="35" t="s">
        <v>42541</v>
      </c>
      <c r="S7553" s="35" t="s">
        <v>15150</v>
      </c>
      <c r="T7553" s="36" t="s">
        <v>299</v>
      </c>
      <c r="U7553" s="39" t="str">
        <f>_xlfn.CONCAT(Tabel4[[#This Row],[Personnr.]],"-",Tabel4[[#This Row],[Afdeling]],"-",Tabel4[[#This Row],[ASS_Status]])</f>
        <v>32614-2733-Aktiv ansættelse</v>
      </c>
    </row>
    <row r="7554" spans="13:21" x14ac:dyDescent="0.4">
      <c r="M7554" s="35" t="s">
        <v>15151</v>
      </c>
      <c r="N7554" s="35" t="s">
        <v>54698</v>
      </c>
      <c r="O7554" s="35" t="s">
        <v>15152</v>
      </c>
      <c r="P7554" s="35" t="s">
        <v>36715</v>
      </c>
      <c r="Q7554" s="35" t="s">
        <v>29718</v>
      </c>
      <c r="R7554" s="35" t="s">
        <v>29761</v>
      </c>
      <c r="S7554" s="35" t="s">
        <v>15153</v>
      </c>
      <c r="T7554" s="36" t="s">
        <v>553</v>
      </c>
      <c r="U7554" s="39" t="str">
        <f>_xlfn.CONCAT(Tabel4[[#This Row],[Personnr.]],"-",Tabel4[[#This Row],[Afdeling]],"-",Tabel4[[#This Row],[ASS_Status]])</f>
        <v>29882-3500-Inactive - Payroll Eligible</v>
      </c>
    </row>
    <row r="7555" spans="13:21" ht="33.75" x14ac:dyDescent="0.4">
      <c r="M7555" s="35" t="s">
        <v>15154</v>
      </c>
      <c r="N7555" s="35" t="s">
        <v>54699</v>
      </c>
      <c r="O7555" s="35" t="s">
        <v>15155</v>
      </c>
      <c r="P7555" s="35" t="s">
        <v>36716</v>
      </c>
      <c r="Q7555" s="35" t="s">
        <v>29718</v>
      </c>
      <c r="R7555" s="35" t="s">
        <v>29748</v>
      </c>
      <c r="S7555" s="35" t="s">
        <v>15156</v>
      </c>
      <c r="T7555" s="36" t="s">
        <v>536</v>
      </c>
      <c r="U7555" s="39" t="str">
        <f>_xlfn.CONCAT(Tabel4[[#This Row],[Personnr.]],"-",Tabel4[[#This Row],[Afdeling]],"-",Tabel4[[#This Row],[ASS_Status]])</f>
        <v>23925-3423-Inactive - Payroll Eligible</v>
      </c>
    </row>
    <row r="7556" spans="13:21" ht="33.75" x14ac:dyDescent="0.4">
      <c r="M7556" s="35" t="s">
        <v>15157</v>
      </c>
      <c r="N7556" s="35" t="s">
        <v>54700</v>
      </c>
      <c r="O7556" s="35" t="s">
        <v>15158</v>
      </c>
      <c r="P7556" s="35" t="s">
        <v>36717</v>
      </c>
      <c r="Q7556" s="35" t="s">
        <v>29718</v>
      </c>
      <c r="R7556" s="35" t="s">
        <v>29745</v>
      </c>
      <c r="S7556" s="35" t="s">
        <v>15159</v>
      </c>
      <c r="T7556" s="36" t="s">
        <v>122</v>
      </c>
      <c r="U7556" s="39" t="str">
        <f>_xlfn.CONCAT(Tabel4[[#This Row],[Personnr.]],"-",Tabel4[[#This Row],[Afdeling]],"-",Tabel4[[#This Row],[ASS_Status]])</f>
        <v>31704-2232-Inactive - Payroll Eligible</v>
      </c>
    </row>
    <row r="7557" spans="13:21" x14ac:dyDescent="0.4">
      <c r="M7557" s="35" t="s">
        <v>28298</v>
      </c>
      <c r="N7557" s="35" t="s">
        <v>54701</v>
      </c>
      <c r="O7557" s="35" t="s">
        <v>28299</v>
      </c>
      <c r="P7557" s="35" t="s">
        <v>36718</v>
      </c>
      <c r="Q7557" s="35" t="s">
        <v>29721</v>
      </c>
      <c r="R7557" s="35" t="s">
        <v>29748</v>
      </c>
      <c r="S7557" s="35" t="s">
        <v>28300</v>
      </c>
      <c r="T7557" s="36" t="s">
        <v>368</v>
      </c>
      <c r="U7557" s="39" t="str">
        <f>_xlfn.CONCAT(Tabel4[[#This Row],[Personnr.]],"-",Tabel4[[#This Row],[Afdeling]],"-",Tabel4[[#This Row],[ASS_Status]])</f>
        <v>34119-2833-Aktiv ansættelse</v>
      </c>
    </row>
    <row r="7558" spans="13:21" ht="33.75" x14ac:dyDescent="0.4">
      <c r="M7558" s="35" t="s">
        <v>54702</v>
      </c>
      <c r="N7558" s="35" t="s">
        <v>54703</v>
      </c>
      <c r="O7558" s="35" t="s">
        <v>54704</v>
      </c>
      <c r="P7558" s="35" t="s">
        <v>54705</v>
      </c>
      <c r="Q7558" s="35" t="s">
        <v>29721</v>
      </c>
      <c r="R7558" s="35" t="s">
        <v>29737</v>
      </c>
      <c r="S7558" s="35" t="s">
        <v>54706</v>
      </c>
      <c r="T7558" s="36" t="s">
        <v>417</v>
      </c>
      <c r="U7558" s="39" t="str">
        <f>_xlfn.CONCAT(Tabel4[[#This Row],[Personnr.]],"-",Tabel4[[#This Row],[Afdeling]],"-",Tabel4[[#This Row],[ASS_Status]])</f>
        <v>36379-3030-Aktiv ansættelse</v>
      </c>
    </row>
    <row r="7559" spans="13:21" x14ac:dyDescent="0.4">
      <c r="M7559" s="35" t="s">
        <v>15160</v>
      </c>
      <c r="N7559" s="35" t="s">
        <v>54707</v>
      </c>
      <c r="O7559" s="35" t="s">
        <v>15161</v>
      </c>
      <c r="P7559" s="35" t="s">
        <v>36719</v>
      </c>
      <c r="Q7559" s="35" t="s">
        <v>29721</v>
      </c>
      <c r="R7559" s="35" t="s">
        <v>29745</v>
      </c>
      <c r="S7559" s="35" t="s">
        <v>15162</v>
      </c>
      <c r="T7559" s="36" t="s">
        <v>288</v>
      </c>
      <c r="U7559" s="39" t="str">
        <f>_xlfn.CONCAT(Tabel4[[#This Row],[Personnr.]],"-",Tabel4[[#This Row],[Afdeling]],"-",Tabel4[[#This Row],[ASS_Status]])</f>
        <v>30196-2694-Aktiv ansættelse</v>
      </c>
    </row>
    <row r="7560" spans="13:21" x14ac:dyDescent="0.4">
      <c r="M7560" s="35" t="s">
        <v>15160</v>
      </c>
      <c r="N7560" s="35"/>
      <c r="O7560" s="35"/>
      <c r="P7560" s="35" t="s">
        <v>36720</v>
      </c>
      <c r="Q7560" s="35" t="s">
        <v>29721</v>
      </c>
      <c r="R7560" s="35" t="s">
        <v>29745</v>
      </c>
      <c r="S7560" s="35" t="s">
        <v>15162</v>
      </c>
      <c r="T7560" s="36" t="s">
        <v>691</v>
      </c>
      <c r="U7560" s="39" t="str">
        <f>_xlfn.CONCAT(Tabel4[[#This Row],[Personnr.]],"-",Tabel4[[#This Row],[Afdeling]],"-",Tabel4[[#This Row],[ASS_Status]])</f>
        <v>-5621-Aktiv ansættelse</v>
      </c>
    </row>
    <row r="7561" spans="13:21" x14ac:dyDescent="0.4">
      <c r="M7561" s="35" t="s">
        <v>15163</v>
      </c>
      <c r="N7561" s="35" t="s">
        <v>54708</v>
      </c>
      <c r="O7561" s="35" t="s">
        <v>15164</v>
      </c>
      <c r="P7561" s="35" t="s">
        <v>36721</v>
      </c>
      <c r="Q7561" s="35" t="s">
        <v>29718</v>
      </c>
      <c r="R7561" s="35" t="s">
        <v>29745</v>
      </c>
      <c r="S7561" s="35" t="s">
        <v>15165</v>
      </c>
      <c r="T7561" s="36" t="s">
        <v>587</v>
      </c>
      <c r="U7561" s="39" t="str">
        <f>_xlfn.CONCAT(Tabel4[[#This Row],[Personnr.]],"-",Tabel4[[#This Row],[Afdeling]],"-",Tabel4[[#This Row],[ASS_Status]])</f>
        <v>32297-4201-Inactive - Payroll Eligible</v>
      </c>
    </row>
    <row r="7562" spans="13:21" x14ac:dyDescent="0.4">
      <c r="M7562" s="35" t="s">
        <v>15163</v>
      </c>
      <c r="N7562" s="35"/>
      <c r="O7562" s="35"/>
      <c r="P7562" s="35" t="s">
        <v>36722</v>
      </c>
      <c r="Q7562" s="35" t="s">
        <v>29718</v>
      </c>
      <c r="R7562" s="35" t="s">
        <v>29745</v>
      </c>
      <c r="S7562" s="35" t="s">
        <v>15165</v>
      </c>
      <c r="T7562" s="36" t="s">
        <v>586</v>
      </c>
      <c r="U7562" s="39" t="str">
        <f>_xlfn.CONCAT(Tabel4[[#This Row],[Personnr.]],"-",Tabel4[[#This Row],[Afdeling]],"-",Tabel4[[#This Row],[ASS_Status]])</f>
        <v>-4200-Inactive - Payroll Eligible</v>
      </c>
    </row>
    <row r="7563" spans="13:21" x14ac:dyDescent="0.4">
      <c r="M7563" s="35" t="s">
        <v>15163</v>
      </c>
      <c r="N7563" s="35"/>
      <c r="O7563" s="35"/>
      <c r="P7563" s="35" t="s">
        <v>54709</v>
      </c>
      <c r="Q7563" s="35" t="s">
        <v>29718</v>
      </c>
      <c r="R7563" s="35" t="s">
        <v>29745</v>
      </c>
      <c r="S7563" s="35" t="s">
        <v>15165</v>
      </c>
      <c r="T7563" s="36" t="s">
        <v>39</v>
      </c>
      <c r="U7563" s="39" t="str">
        <f>_xlfn.CONCAT(Tabel4[[#This Row],[Personnr.]],"-",Tabel4[[#This Row],[Afdeling]],"-",Tabel4[[#This Row],[ASS_Status]])</f>
        <v>-0132-Inactive - Payroll Eligible</v>
      </c>
    </row>
    <row r="7564" spans="13:21" x14ac:dyDescent="0.4">
      <c r="M7564" s="35" t="s">
        <v>15166</v>
      </c>
      <c r="N7564" s="35" t="s">
        <v>54710</v>
      </c>
      <c r="O7564" s="35" t="s">
        <v>15167</v>
      </c>
      <c r="P7564" s="35" t="s">
        <v>36723</v>
      </c>
      <c r="Q7564" s="35" t="s">
        <v>29718</v>
      </c>
      <c r="R7564" s="35" t="s">
        <v>29745</v>
      </c>
      <c r="S7564" s="35" t="s">
        <v>15168</v>
      </c>
      <c r="T7564" s="36" t="s">
        <v>39</v>
      </c>
      <c r="U7564" s="39" t="str">
        <f>_xlfn.CONCAT(Tabel4[[#This Row],[Personnr.]],"-",Tabel4[[#This Row],[Afdeling]],"-",Tabel4[[#This Row],[ASS_Status]])</f>
        <v>32249-0132-Inactive - Payroll Eligible</v>
      </c>
    </row>
    <row r="7565" spans="13:21" x14ac:dyDescent="0.4">
      <c r="M7565" s="35" t="s">
        <v>15166</v>
      </c>
      <c r="N7565" s="35"/>
      <c r="O7565" s="35"/>
      <c r="P7565" s="35" t="s">
        <v>36724</v>
      </c>
      <c r="Q7565" s="35" t="s">
        <v>29718</v>
      </c>
      <c r="R7565" s="35" t="s">
        <v>29745</v>
      </c>
      <c r="S7565" s="35" t="s">
        <v>15168</v>
      </c>
      <c r="T7565" s="36" t="s">
        <v>39</v>
      </c>
      <c r="U7565" s="39" t="str">
        <f>_xlfn.CONCAT(Tabel4[[#This Row],[Personnr.]],"-",Tabel4[[#This Row],[Afdeling]],"-",Tabel4[[#This Row],[ASS_Status]])</f>
        <v>-0132-Inactive - Payroll Eligible</v>
      </c>
    </row>
    <row r="7566" spans="13:21" x14ac:dyDescent="0.4">
      <c r="M7566" s="35" t="s">
        <v>15166</v>
      </c>
      <c r="N7566" s="35"/>
      <c r="O7566" s="35"/>
      <c r="P7566" s="35" t="s">
        <v>43490</v>
      </c>
      <c r="Q7566" s="35" t="s">
        <v>29718</v>
      </c>
      <c r="R7566" s="35" t="s">
        <v>29745</v>
      </c>
      <c r="S7566" s="35" t="s">
        <v>15168</v>
      </c>
      <c r="T7566" s="36" t="s">
        <v>39</v>
      </c>
      <c r="U7566" s="39" t="str">
        <f>_xlfn.CONCAT(Tabel4[[#This Row],[Personnr.]],"-",Tabel4[[#This Row],[Afdeling]],"-",Tabel4[[#This Row],[ASS_Status]])</f>
        <v>-0132-Inactive - Payroll Eligible</v>
      </c>
    </row>
    <row r="7567" spans="13:21" x14ac:dyDescent="0.4">
      <c r="M7567" s="35" t="s">
        <v>15166</v>
      </c>
      <c r="N7567" s="35"/>
      <c r="O7567" s="35"/>
      <c r="P7567" s="35" t="s">
        <v>54711</v>
      </c>
      <c r="Q7567" s="35" t="s">
        <v>29718</v>
      </c>
      <c r="R7567" s="35" t="s">
        <v>29745</v>
      </c>
      <c r="S7567" s="35" t="s">
        <v>15168</v>
      </c>
      <c r="T7567" s="36" t="s">
        <v>39</v>
      </c>
      <c r="U7567" s="39" t="str">
        <f>_xlfn.CONCAT(Tabel4[[#This Row],[Personnr.]],"-",Tabel4[[#This Row],[Afdeling]],"-",Tabel4[[#This Row],[ASS_Status]])</f>
        <v>-0132-Inactive - Payroll Eligible</v>
      </c>
    </row>
    <row r="7568" spans="13:21" x14ac:dyDescent="0.4">
      <c r="M7568" s="35" t="s">
        <v>15166</v>
      </c>
      <c r="N7568" s="35"/>
      <c r="O7568" s="35"/>
      <c r="P7568" s="35" t="s">
        <v>36725</v>
      </c>
      <c r="Q7568" s="35" t="s">
        <v>29718</v>
      </c>
      <c r="R7568" s="35" t="s">
        <v>29745</v>
      </c>
      <c r="S7568" s="35" t="s">
        <v>15168</v>
      </c>
      <c r="T7568" s="36" t="s">
        <v>39</v>
      </c>
      <c r="U7568" s="39" t="str">
        <f>_xlfn.CONCAT(Tabel4[[#This Row],[Personnr.]],"-",Tabel4[[#This Row],[Afdeling]],"-",Tabel4[[#This Row],[ASS_Status]])</f>
        <v>-0132-Inactive - Payroll Eligible</v>
      </c>
    </row>
    <row r="7569" spans="13:21" x14ac:dyDescent="0.4">
      <c r="M7569" s="35" t="s">
        <v>15169</v>
      </c>
      <c r="N7569" s="35" t="s">
        <v>54712</v>
      </c>
      <c r="O7569" s="35" t="s">
        <v>15170</v>
      </c>
      <c r="P7569" s="35" t="s">
        <v>36726</v>
      </c>
      <c r="Q7569" s="35" t="s">
        <v>29718</v>
      </c>
      <c r="R7569" s="35" t="s">
        <v>29754</v>
      </c>
      <c r="S7569" s="35" t="s">
        <v>15171</v>
      </c>
      <c r="T7569" s="36" t="s">
        <v>645</v>
      </c>
      <c r="U7569" s="39" t="str">
        <f>_xlfn.CONCAT(Tabel4[[#This Row],[Personnr.]],"-",Tabel4[[#This Row],[Afdeling]],"-",Tabel4[[#This Row],[ASS_Status]])</f>
        <v>33033-4775-Inactive - Payroll Eligible</v>
      </c>
    </row>
    <row r="7570" spans="13:21" x14ac:dyDescent="0.4">
      <c r="M7570" s="35" t="s">
        <v>15169</v>
      </c>
      <c r="N7570" s="35"/>
      <c r="O7570" s="35"/>
      <c r="P7570" s="35" t="s">
        <v>36727</v>
      </c>
      <c r="Q7570" s="35" t="s">
        <v>29718</v>
      </c>
      <c r="R7570" s="35" t="s">
        <v>29745</v>
      </c>
      <c r="S7570" s="35" t="s">
        <v>15171</v>
      </c>
      <c r="T7570" s="36" t="s">
        <v>39</v>
      </c>
      <c r="U7570" s="39" t="str">
        <f>_xlfn.CONCAT(Tabel4[[#This Row],[Personnr.]],"-",Tabel4[[#This Row],[Afdeling]],"-",Tabel4[[#This Row],[ASS_Status]])</f>
        <v>-0132-Inactive - Payroll Eligible</v>
      </c>
    </row>
    <row r="7571" spans="13:21" x14ac:dyDescent="0.4">
      <c r="M7571" s="35" t="s">
        <v>15172</v>
      </c>
      <c r="N7571" s="35"/>
      <c r="O7571" s="35" t="s">
        <v>15173</v>
      </c>
      <c r="P7571" s="35" t="s">
        <v>36728</v>
      </c>
      <c r="Q7571" s="35" t="s">
        <v>29718</v>
      </c>
      <c r="R7571" s="35" t="s">
        <v>30114</v>
      </c>
      <c r="S7571" s="35" t="s">
        <v>15174</v>
      </c>
      <c r="T7571" s="36" t="s">
        <v>453</v>
      </c>
      <c r="U7571" s="39" t="str">
        <f>_xlfn.CONCAT(Tabel4[[#This Row],[Personnr.]],"-",Tabel4[[#This Row],[Afdeling]],"-",Tabel4[[#This Row],[ASS_Status]])</f>
        <v>32494-3121-Inactive - Payroll Eligible</v>
      </c>
    </row>
    <row r="7572" spans="13:21" x14ac:dyDescent="0.4">
      <c r="M7572" s="35" t="s">
        <v>15175</v>
      </c>
      <c r="N7572" s="35" t="s">
        <v>54713</v>
      </c>
      <c r="O7572" s="35" t="s">
        <v>15176</v>
      </c>
      <c r="P7572" s="35" t="s">
        <v>36729</v>
      </c>
      <c r="Q7572" s="35" t="s">
        <v>29718</v>
      </c>
      <c r="R7572" s="35" t="s">
        <v>29926</v>
      </c>
      <c r="S7572" s="35" t="s">
        <v>15177</v>
      </c>
      <c r="T7572" s="36" t="s">
        <v>726</v>
      </c>
      <c r="U7572" s="39" t="str">
        <f>_xlfn.CONCAT(Tabel4[[#This Row],[Personnr.]],"-",Tabel4[[#This Row],[Afdeling]],"-",Tabel4[[#This Row],[ASS_Status]])</f>
        <v>28435-6271-Inactive - Payroll Eligible</v>
      </c>
    </row>
    <row r="7573" spans="13:21" x14ac:dyDescent="0.4">
      <c r="M7573" s="35" t="s">
        <v>15175</v>
      </c>
      <c r="N7573" s="35"/>
      <c r="O7573" s="35"/>
      <c r="P7573" s="35" t="s">
        <v>36730</v>
      </c>
      <c r="Q7573" s="35" t="s">
        <v>29718</v>
      </c>
      <c r="R7573" s="35" t="s">
        <v>29926</v>
      </c>
      <c r="S7573" s="35" t="s">
        <v>15177</v>
      </c>
      <c r="T7573" s="36" t="s">
        <v>726</v>
      </c>
      <c r="U7573" s="39" t="str">
        <f>_xlfn.CONCAT(Tabel4[[#This Row],[Personnr.]],"-",Tabel4[[#This Row],[Afdeling]],"-",Tabel4[[#This Row],[ASS_Status]])</f>
        <v>-6271-Inactive - Payroll Eligible</v>
      </c>
    </row>
    <row r="7574" spans="13:21" x14ac:dyDescent="0.4">
      <c r="M7574" s="35" t="s">
        <v>15178</v>
      </c>
      <c r="N7574" s="35" t="s">
        <v>54714</v>
      </c>
      <c r="O7574" s="35" t="s">
        <v>15179</v>
      </c>
      <c r="P7574" s="35" t="s">
        <v>36731</v>
      </c>
      <c r="Q7574" s="35" t="s">
        <v>29743</v>
      </c>
      <c r="R7574" s="35" t="s">
        <v>31025</v>
      </c>
      <c r="S7574" s="35" t="s">
        <v>15180</v>
      </c>
      <c r="T7574" s="36" t="s">
        <v>592</v>
      </c>
      <c r="U7574" s="39" t="str">
        <f>_xlfn.CONCAT(Tabel4[[#This Row],[Personnr.]],"-",Tabel4[[#This Row],[Afdeling]],"-",Tabel4[[#This Row],[ASS_Status]])</f>
        <v>9509-4233-Aktivt ansættelsesforhold</v>
      </c>
    </row>
    <row r="7575" spans="13:21" x14ac:dyDescent="0.4">
      <c r="M7575" s="35" t="s">
        <v>15181</v>
      </c>
      <c r="N7575" s="35" t="s">
        <v>54715</v>
      </c>
      <c r="O7575" s="35" t="s">
        <v>15182</v>
      </c>
      <c r="P7575" s="35" t="s">
        <v>36732</v>
      </c>
      <c r="Q7575" s="35" t="s">
        <v>29718</v>
      </c>
      <c r="R7575" s="35" t="s">
        <v>29965</v>
      </c>
      <c r="S7575" s="35" t="s">
        <v>15183</v>
      </c>
      <c r="T7575" s="36" t="s">
        <v>44</v>
      </c>
      <c r="U7575" s="39" t="str">
        <f>_xlfn.CONCAT(Tabel4[[#This Row],[Personnr.]],"-",Tabel4[[#This Row],[Afdeling]],"-",Tabel4[[#This Row],[ASS_Status]])</f>
        <v>2388-1000-Inactive - Payroll Eligible</v>
      </c>
    </row>
    <row r="7576" spans="13:21" x14ac:dyDescent="0.4">
      <c r="M7576" s="35" t="s">
        <v>15184</v>
      </c>
      <c r="N7576" s="35" t="s">
        <v>54716</v>
      </c>
      <c r="O7576" s="35" t="s">
        <v>15185</v>
      </c>
      <c r="P7576" s="35" t="s">
        <v>36733</v>
      </c>
      <c r="Q7576" s="35" t="s">
        <v>29721</v>
      </c>
      <c r="R7576" s="35" t="s">
        <v>36734</v>
      </c>
      <c r="S7576" s="35" t="s">
        <v>15186</v>
      </c>
      <c r="T7576" s="36" t="s">
        <v>254</v>
      </c>
      <c r="U7576" s="39" t="str">
        <f>_xlfn.CONCAT(Tabel4[[#This Row],[Personnr.]],"-",Tabel4[[#This Row],[Afdeling]],"-",Tabel4[[#This Row],[ASS_Status]])</f>
        <v>6906-2562-Aktiv ansættelse</v>
      </c>
    </row>
    <row r="7577" spans="13:21" ht="33.75" x14ac:dyDescent="0.4">
      <c r="M7577" s="35" t="s">
        <v>15187</v>
      </c>
      <c r="N7577" s="35" t="s">
        <v>54717</v>
      </c>
      <c r="O7577" s="35" t="s">
        <v>15188</v>
      </c>
      <c r="P7577" s="35" t="s">
        <v>36735</v>
      </c>
      <c r="Q7577" s="35" t="s">
        <v>29721</v>
      </c>
      <c r="R7577" s="35" t="s">
        <v>30036</v>
      </c>
      <c r="S7577" s="35" t="s">
        <v>15189</v>
      </c>
      <c r="T7577" s="36" t="s">
        <v>29701</v>
      </c>
      <c r="U7577" s="39" t="str">
        <f>_xlfn.CONCAT(Tabel4[[#This Row],[Personnr.]],"-",Tabel4[[#This Row],[Afdeling]],"-",Tabel4[[#This Row],[ASS_Status]])</f>
        <v>15561-1020-Aktiv ansættelse</v>
      </c>
    </row>
    <row r="7578" spans="13:21" x14ac:dyDescent="0.4">
      <c r="M7578" s="35" t="s">
        <v>15190</v>
      </c>
      <c r="N7578" s="35" t="s">
        <v>54718</v>
      </c>
      <c r="O7578" s="35" t="s">
        <v>15191</v>
      </c>
      <c r="P7578" s="35" t="s">
        <v>36736</v>
      </c>
      <c r="Q7578" s="35" t="s">
        <v>29721</v>
      </c>
      <c r="R7578" s="35" t="s">
        <v>29780</v>
      </c>
      <c r="S7578" s="35" t="s">
        <v>15192</v>
      </c>
      <c r="T7578" s="36" t="s">
        <v>45706</v>
      </c>
      <c r="U7578" s="39" t="str">
        <f>_xlfn.CONCAT(Tabel4[[#This Row],[Personnr.]],"-",Tabel4[[#This Row],[Afdeling]],"-",Tabel4[[#This Row],[ASS_Status]])</f>
        <v>1374-1221-Aktiv ansættelse</v>
      </c>
    </row>
    <row r="7579" spans="13:21" ht="33.75" x14ac:dyDescent="0.4">
      <c r="M7579" s="35" t="s">
        <v>15193</v>
      </c>
      <c r="N7579" s="35" t="s">
        <v>54719</v>
      </c>
      <c r="O7579" s="35" t="s">
        <v>15194</v>
      </c>
      <c r="P7579" s="35" t="s">
        <v>36737</v>
      </c>
      <c r="Q7579" s="35" t="s">
        <v>29721</v>
      </c>
      <c r="R7579" s="35" t="s">
        <v>29731</v>
      </c>
      <c r="S7579" s="35" t="s">
        <v>15195</v>
      </c>
      <c r="T7579" s="36" t="s">
        <v>810</v>
      </c>
      <c r="U7579" s="39" t="str">
        <f>_xlfn.CONCAT(Tabel4[[#This Row],[Personnr.]],"-",Tabel4[[#This Row],[Afdeling]],"-",Tabel4[[#This Row],[ASS_Status]])</f>
        <v>31648-8285-Aktiv ansættelse</v>
      </c>
    </row>
    <row r="7580" spans="13:21" ht="33.75" x14ac:dyDescent="0.4">
      <c r="M7580" s="35" t="s">
        <v>15196</v>
      </c>
      <c r="N7580" s="35" t="s">
        <v>54720</v>
      </c>
      <c r="O7580" s="35" t="s">
        <v>15197</v>
      </c>
      <c r="P7580" s="35" t="s">
        <v>36738</v>
      </c>
      <c r="Q7580" s="35" t="s">
        <v>29721</v>
      </c>
      <c r="R7580" s="35" t="s">
        <v>29722</v>
      </c>
      <c r="S7580" s="35" t="s">
        <v>15198</v>
      </c>
      <c r="T7580" s="36" t="s">
        <v>54</v>
      </c>
      <c r="U7580" s="39" t="str">
        <f>_xlfn.CONCAT(Tabel4[[#This Row],[Personnr.]],"-",Tabel4[[#This Row],[Afdeling]],"-",Tabel4[[#This Row],[ASS_Status]])</f>
        <v>32812-1035-Aktiv ansættelse</v>
      </c>
    </row>
    <row r="7581" spans="13:21" ht="33.75" x14ac:dyDescent="0.4">
      <c r="M7581" s="35" t="s">
        <v>15199</v>
      </c>
      <c r="N7581" s="35" t="s">
        <v>54721</v>
      </c>
      <c r="O7581" s="35" t="s">
        <v>15200</v>
      </c>
      <c r="P7581" s="35" t="s">
        <v>36739</v>
      </c>
      <c r="Q7581" s="35" t="s">
        <v>29718</v>
      </c>
      <c r="R7581" s="35" t="s">
        <v>30256</v>
      </c>
      <c r="S7581" s="35" t="s">
        <v>15201</v>
      </c>
      <c r="T7581" s="36" t="s">
        <v>184</v>
      </c>
      <c r="U7581" s="39" t="str">
        <f>_xlfn.CONCAT(Tabel4[[#This Row],[Personnr.]],"-",Tabel4[[#This Row],[Afdeling]],"-",Tabel4[[#This Row],[ASS_Status]])</f>
        <v>2861-2385-Inactive - Payroll Eligible</v>
      </c>
    </row>
    <row r="7582" spans="13:21" x14ac:dyDescent="0.4">
      <c r="M7582" s="35" t="s">
        <v>54722</v>
      </c>
      <c r="N7582" s="35" t="s">
        <v>54723</v>
      </c>
      <c r="O7582" s="35" t="s">
        <v>54724</v>
      </c>
      <c r="P7582" s="35" t="s">
        <v>54725</v>
      </c>
      <c r="Q7582" s="35" t="s">
        <v>29721</v>
      </c>
      <c r="R7582" s="35" t="s">
        <v>29719</v>
      </c>
      <c r="S7582" s="35" t="s">
        <v>54726</v>
      </c>
      <c r="T7582" s="36" t="s">
        <v>744</v>
      </c>
      <c r="U7582" s="39" t="str">
        <f>_xlfn.CONCAT(Tabel4[[#This Row],[Personnr.]],"-",Tabel4[[#This Row],[Afdeling]],"-",Tabel4[[#This Row],[ASS_Status]])</f>
        <v>36812-7100-Aktiv ansættelse</v>
      </c>
    </row>
    <row r="7583" spans="13:21" x14ac:dyDescent="0.4">
      <c r="M7583" s="35" t="s">
        <v>15202</v>
      </c>
      <c r="N7583" s="35" t="s">
        <v>54727</v>
      </c>
      <c r="O7583" s="35" t="s">
        <v>167</v>
      </c>
      <c r="P7583" s="35" t="s">
        <v>36740</v>
      </c>
      <c r="Q7583" s="35" t="s">
        <v>29721</v>
      </c>
      <c r="R7583" s="35" t="s">
        <v>29719</v>
      </c>
      <c r="S7583" s="35" t="s">
        <v>15203</v>
      </c>
      <c r="T7583" s="36" t="s">
        <v>46315</v>
      </c>
      <c r="U7583" s="39" t="str">
        <f>_xlfn.CONCAT(Tabel4[[#This Row],[Personnr.]],"-",Tabel4[[#This Row],[Afdeling]],"-",Tabel4[[#This Row],[ASS_Status]])</f>
        <v>2334-2953-Aktiv ansættelse</v>
      </c>
    </row>
    <row r="7584" spans="13:21" x14ac:dyDescent="0.4">
      <c r="M7584" s="35" t="s">
        <v>15204</v>
      </c>
      <c r="N7584" s="35" t="s">
        <v>54728</v>
      </c>
      <c r="O7584" s="35" t="s">
        <v>15205</v>
      </c>
      <c r="P7584" s="35" t="s">
        <v>36741</v>
      </c>
      <c r="Q7584" s="35" t="s">
        <v>29721</v>
      </c>
      <c r="R7584" s="35" t="s">
        <v>29791</v>
      </c>
      <c r="S7584" s="35" t="s">
        <v>15206</v>
      </c>
      <c r="T7584" s="36" t="s">
        <v>744</v>
      </c>
      <c r="U7584" s="39" t="str">
        <f>_xlfn.CONCAT(Tabel4[[#This Row],[Personnr.]],"-",Tabel4[[#This Row],[Afdeling]],"-",Tabel4[[#This Row],[ASS_Status]])</f>
        <v>23779-7100-Aktiv ansættelse</v>
      </c>
    </row>
    <row r="7585" spans="13:21" ht="33.75" x14ac:dyDescent="0.4">
      <c r="M7585" s="35" t="s">
        <v>15207</v>
      </c>
      <c r="N7585" s="35" t="s">
        <v>54729</v>
      </c>
      <c r="O7585" s="35" t="s">
        <v>15208</v>
      </c>
      <c r="P7585" s="35" t="s">
        <v>36742</v>
      </c>
      <c r="Q7585" s="35" t="s">
        <v>29721</v>
      </c>
      <c r="R7585" s="35" t="s">
        <v>29737</v>
      </c>
      <c r="S7585" s="35" t="s">
        <v>15209</v>
      </c>
      <c r="T7585" s="36" t="s">
        <v>551</v>
      </c>
      <c r="U7585" s="39" t="str">
        <f>_xlfn.CONCAT(Tabel4[[#This Row],[Personnr.]],"-",Tabel4[[#This Row],[Afdeling]],"-",Tabel4[[#This Row],[ASS_Status]])</f>
        <v>22593-3453-Aktiv ansættelse</v>
      </c>
    </row>
    <row r="7586" spans="13:21" x14ac:dyDescent="0.4">
      <c r="M7586" s="35" t="s">
        <v>15210</v>
      </c>
      <c r="N7586" s="35" t="s">
        <v>54730</v>
      </c>
      <c r="O7586" s="35" t="s">
        <v>15211</v>
      </c>
      <c r="P7586" s="35" t="s">
        <v>36743</v>
      </c>
      <c r="Q7586" s="35" t="s">
        <v>29718</v>
      </c>
      <c r="R7586" s="35" t="s">
        <v>29719</v>
      </c>
      <c r="S7586" s="35" t="s">
        <v>15212</v>
      </c>
      <c r="T7586" s="36" t="s">
        <v>251</v>
      </c>
      <c r="U7586" s="39" t="str">
        <f>_xlfn.CONCAT(Tabel4[[#This Row],[Personnr.]],"-",Tabel4[[#This Row],[Afdeling]],"-",Tabel4[[#This Row],[ASS_Status]])</f>
        <v>18996-2532-Inactive - Payroll Eligible</v>
      </c>
    </row>
    <row r="7587" spans="13:21" x14ac:dyDescent="0.4">
      <c r="M7587" s="35" t="s">
        <v>36744</v>
      </c>
      <c r="N7587" s="35" t="s">
        <v>54731</v>
      </c>
      <c r="O7587" s="35" t="s">
        <v>36745</v>
      </c>
      <c r="P7587" s="35" t="s">
        <v>36746</v>
      </c>
      <c r="Q7587" s="35" t="s">
        <v>29721</v>
      </c>
      <c r="R7587" s="35" t="s">
        <v>29748</v>
      </c>
      <c r="S7587" s="35" t="s">
        <v>36747</v>
      </c>
      <c r="T7587" s="36" t="s">
        <v>358</v>
      </c>
      <c r="U7587" s="39" t="str">
        <f>_xlfn.CONCAT(Tabel4[[#This Row],[Personnr.]],"-",Tabel4[[#This Row],[Afdeling]],"-",Tabel4[[#This Row],[ASS_Status]])</f>
        <v>35240-2823-Aktiv ansættelse</v>
      </c>
    </row>
    <row r="7588" spans="13:21" x14ac:dyDescent="0.4">
      <c r="M7588" s="35" t="s">
        <v>15213</v>
      </c>
      <c r="N7588" s="35" t="s">
        <v>54732</v>
      </c>
      <c r="O7588" s="35" t="s">
        <v>15214</v>
      </c>
      <c r="P7588" s="35" t="s">
        <v>36748</v>
      </c>
      <c r="Q7588" s="35" t="s">
        <v>29721</v>
      </c>
      <c r="R7588" s="35" t="s">
        <v>29737</v>
      </c>
      <c r="S7588" s="35" t="s">
        <v>15215</v>
      </c>
      <c r="T7588" s="36" t="s">
        <v>168</v>
      </c>
      <c r="U7588" s="39" t="str">
        <f>_xlfn.CONCAT(Tabel4[[#This Row],[Personnr.]],"-",Tabel4[[#This Row],[Afdeling]],"-",Tabel4[[#This Row],[ASS_Status]])</f>
        <v>29458-2336-Aktiv ansættelse</v>
      </c>
    </row>
    <row r="7589" spans="13:21" ht="33.75" x14ac:dyDescent="0.4">
      <c r="M7589" s="35" t="s">
        <v>36749</v>
      </c>
      <c r="N7589" s="35" t="s">
        <v>54733</v>
      </c>
      <c r="O7589" s="35" t="s">
        <v>36750</v>
      </c>
      <c r="P7589" s="35" t="s">
        <v>36751</v>
      </c>
      <c r="Q7589" s="35" t="s">
        <v>29718</v>
      </c>
      <c r="R7589" s="35" t="s">
        <v>29745</v>
      </c>
      <c r="S7589" s="35" t="s">
        <v>36752</v>
      </c>
      <c r="T7589" s="36" t="s">
        <v>586</v>
      </c>
      <c r="U7589" s="39" t="str">
        <f>_xlfn.CONCAT(Tabel4[[#This Row],[Personnr.]],"-",Tabel4[[#This Row],[Afdeling]],"-",Tabel4[[#This Row],[ASS_Status]])</f>
        <v>35596-4200-Inactive - Payroll Eligible</v>
      </c>
    </row>
    <row r="7590" spans="13:21" x14ac:dyDescent="0.4">
      <c r="M7590" s="35" t="s">
        <v>15216</v>
      </c>
      <c r="N7590" s="35" t="s">
        <v>54734</v>
      </c>
      <c r="O7590" s="35" t="s">
        <v>15217</v>
      </c>
      <c r="P7590" s="35" t="s">
        <v>36753</v>
      </c>
      <c r="Q7590" s="35" t="s">
        <v>29718</v>
      </c>
      <c r="R7590" s="35" t="s">
        <v>29748</v>
      </c>
      <c r="S7590" s="35" t="s">
        <v>15218</v>
      </c>
      <c r="T7590" s="36" t="s">
        <v>106</v>
      </c>
      <c r="U7590" s="39" t="str">
        <f>_xlfn.CONCAT(Tabel4[[#This Row],[Personnr.]],"-",Tabel4[[#This Row],[Afdeling]],"-",Tabel4[[#This Row],[ASS_Status]])</f>
        <v>20040-1210-Inactive - Payroll Eligible</v>
      </c>
    </row>
    <row r="7591" spans="13:21" x14ac:dyDescent="0.4">
      <c r="M7591" s="35" t="s">
        <v>15219</v>
      </c>
      <c r="N7591" s="35" t="s">
        <v>54735</v>
      </c>
      <c r="O7591" s="35" t="s">
        <v>15220</v>
      </c>
      <c r="P7591" s="35" t="s">
        <v>36754</v>
      </c>
      <c r="Q7591" s="35" t="s">
        <v>29932</v>
      </c>
      <c r="R7591" s="35" t="s">
        <v>29748</v>
      </c>
      <c r="S7591" s="35" t="s">
        <v>15221</v>
      </c>
      <c r="T7591" s="36" t="s">
        <v>454</v>
      </c>
      <c r="U7591" s="39" t="str">
        <f>_xlfn.CONCAT(Tabel4[[#This Row],[Personnr.]],"-",Tabel4[[#This Row],[Afdeling]],"-",Tabel4[[#This Row],[ASS_Status]])</f>
        <v>29633-3130-Barsel med løn (191)</v>
      </c>
    </row>
    <row r="7592" spans="13:21" x14ac:dyDescent="0.4">
      <c r="M7592" s="35" t="s">
        <v>15222</v>
      </c>
      <c r="N7592" s="35" t="s">
        <v>54736</v>
      </c>
      <c r="O7592" s="35" t="s">
        <v>15223</v>
      </c>
      <c r="P7592" s="35" t="s">
        <v>36755</v>
      </c>
      <c r="Q7592" s="35" t="s">
        <v>29718</v>
      </c>
      <c r="R7592" s="35" t="s">
        <v>29761</v>
      </c>
      <c r="S7592" s="35" t="s">
        <v>15224</v>
      </c>
      <c r="T7592" s="36" t="s">
        <v>610</v>
      </c>
      <c r="U7592" s="39" t="str">
        <f>_xlfn.CONCAT(Tabel4[[#This Row],[Personnr.]],"-",Tabel4[[#This Row],[Afdeling]],"-",Tabel4[[#This Row],[ASS_Status]])</f>
        <v>33743-4290-Inactive - Payroll Eligible</v>
      </c>
    </row>
    <row r="7593" spans="13:21" x14ac:dyDescent="0.4">
      <c r="M7593" s="35" t="s">
        <v>15222</v>
      </c>
      <c r="N7593" s="35"/>
      <c r="O7593" s="35"/>
      <c r="P7593" s="35" t="s">
        <v>36756</v>
      </c>
      <c r="Q7593" s="35" t="s">
        <v>29721</v>
      </c>
      <c r="R7593" s="35" t="s">
        <v>29761</v>
      </c>
      <c r="S7593" s="35" t="s">
        <v>15224</v>
      </c>
      <c r="T7593" s="36" t="s">
        <v>611</v>
      </c>
      <c r="U7593" s="39" t="str">
        <f>_xlfn.CONCAT(Tabel4[[#This Row],[Personnr.]],"-",Tabel4[[#This Row],[Afdeling]],"-",Tabel4[[#This Row],[ASS_Status]])</f>
        <v>-4291-Aktiv ansættelse</v>
      </c>
    </row>
    <row r="7594" spans="13:21" ht="33.75" x14ac:dyDescent="0.4">
      <c r="M7594" s="35" t="s">
        <v>15225</v>
      </c>
      <c r="N7594" s="35" t="s">
        <v>54737</v>
      </c>
      <c r="O7594" s="35" t="s">
        <v>15226</v>
      </c>
      <c r="P7594" s="35" t="s">
        <v>36757</v>
      </c>
      <c r="Q7594" s="35" t="s">
        <v>29718</v>
      </c>
      <c r="R7594" s="35" t="s">
        <v>29745</v>
      </c>
      <c r="S7594" s="35" t="s">
        <v>15227</v>
      </c>
      <c r="T7594" s="36" t="s">
        <v>39</v>
      </c>
      <c r="U7594" s="39" t="str">
        <f>_xlfn.CONCAT(Tabel4[[#This Row],[Personnr.]],"-",Tabel4[[#This Row],[Afdeling]],"-",Tabel4[[#This Row],[ASS_Status]])</f>
        <v>33412-0132-Inactive - Payroll Eligible</v>
      </c>
    </row>
    <row r="7595" spans="13:21" ht="33.75" x14ac:dyDescent="0.4">
      <c r="M7595" s="35" t="s">
        <v>15225</v>
      </c>
      <c r="N7595" s="35"/>
      <c r="O7595" s="35"/>
      <c r="P7595" s="35" t="s">
        <v>36758</v>
      </c>
      <c r="Q7595" s="35" t="s">
        <v>29718</v>
      </c>
      <c r="R7595" s="35" t="s">
        <v>29745</v>
      </c>
      <c r="S7595" s="35" t="s">
        <v>15227</v>
      </c>
      <c r="T7595" s="36" t="s">
        <v>39</v>
      </c>
      <c r="U7595" s="39" t="str">
        <f>_xlfn.CONCAT(Tabel4[[#This Row],[Personnr.]],"-",Tabel4[[#This Row],[Afdeling]],"-",Tabel4[[#This Row],[ASS_Status]])</f>
        <v>-0132-Inactive - Payroll Eligible</v>
      </c>
    </row>
    <row r="7596" spans="13:21" ht="33.75" x14ac:dyDescent="0.4">
      <c r="M7596" s="35" t="s">
        <v>15225</v>
      </c>
      <c r="N7596" s="35"/>
      <c r="O7596" s="35"/>
      <c r="P7596" s="35" t="s">
        <v>43491</v>
      </c>
      <c r="Q7596" s="35" t="s">
        <v>29718</v>
      </c>
      <c r="R7596" s="35" t="s">
        <v>29745</v>
      </c>
      <c r="S7596" s="35" t="s">
        <v>15227</v>
      </c>
      <c r="T7596" s="36" t="s">
        <v>39</v>
      </c>
      <c r="U7596" s="39" t="str">
        <f>_xlfn.CONCAT(Tabel4[[#This Row],[Personnr.]],"-",Tabel4[[#This Row],[Afdeling]],"-",Tabel4[[#This Row],[ASS_Status]])</f>
        <v>-0132-Inactive - Payroll Eligible</v>
      </c>
    </row>
    <row r="7597" spans="13:21" ht="33.75" x14ac:dyDescent="0.4">
      <c r="M7597" s="35" t="s">
        <v>15228</v>
      </c>
      <c r="N7597" s="35" t="s">
        <v>54738</v>
      </c>
      <c r="O7597" s="35" t="s">
        <v>15229</v>
      </c>
      <c r="P7597" s="35" t="s">
        <v>36759</v>
      </c>
      <c r="Q7597" s="35" t="s">
        <v>29721</v>
      </c>
      <c r="R7597" s="35" t="s">
        <v>30146</v>
      </c>
      <c r="S7597" s="35" t="s">
        <v>15230</v>
      </c>
      <c r="T7597" s="36" t="s">
        <v>886</v>
      </c>
      <c r="U7597" s="39" t="str">
        <f>_xlfn.CONCAT(Tabel4[[#This Row],[Personnr.]],"-",Tabel4[[#This Row],[Afdeling]],"-",Tabel4[[#This Row],[ASS_Status]])</f>
        <v>29454-8800-Aktiv ansættelse</v>
      </c>
    </row>
    <row r="7598" spans="13:21" ht="33.75" x14ac:dyDescent="0.4">
      <c r="M7598" s="35" t="s">
        <v>15231</v>
      </c>
      <c r="N7598" s="35" t="s">
        <v>54739</v>
      </c>
      <c r="O7598" s="35" t="s">
        <v>15232</v>
      </c>
      <c r="P7598" s="35" t="s">
        <v>36760</v>
      </c>
      <c r="Q7598" s="35" t="s">
        <v>29718</v>
      </c>
      <c r="R7598" s="35" t="s">
        <v>29754</v>
      </c>
      <c r="S7598" s="35" t="s">
        <v>15233</v>
      </c>
      <c r="T7598" s="36" t="s">
        <v>591</v>
      </c>
      <c r="U7598" s="39" t="str">
        <f>_xlfn.CONCAT(Tabel4[[#This Row],[Personnr.]],"-",Tabel4[[#This Row],[Afdeling]],"-",Tabel4[[#This Row],[ASS_Status]])</f>
        <v>25230-4220-Inactive - Payroll Eligible</v>
      </c>
    </row>
    <row r="7599" spans="13:21" x14ac:dyDescent="0.4">
      <c r="M7599" s="35" t="s">
        <v>54740</v>
      </c>
      <c r="N7599" s="35" t="s">
        <v>54741</v>
      </c>
      <c r="O7599" s="35" t="s">
        <v>54742</v>
      </c>
      <c r="P7599" s="35" t="s">
        <v>54743</v>
      </c>
      <c r="Q7599" s="35" t="s">
        <v>29721</v>
      </c>
      <c r="R7599" s="35" t="s">
        <v>29737</v>
      </c>
      <c r="S7599" s="35" t="s">
        <v>54744</v>
      </c>
      <c r="T7599" s="36" t="s">
        <v>65</v>
      </c>
      <c r="U7599" s="39" t="str">
        <f>_xlfn.CONCAT(Tabel4[[#This Row],[Personnr.]],"-",Tabel4[[#This Row],[Afdeling]],"-",Tabel4[[#This Row],[ASS_Status]])</f>
        <v>36754-1053-Aktiv ansættelse</v>
      </c>
    </row>
    <row r="7600" spans="13:21" x14ac:dyDescent="0.4">
      <c r="M7600" s="35" t="s">
        <v>36761</v>
      </c>
      <c r="N7600" s="35" t="s">
        <v>54745</v>
      </c>
      <c r="O7600" s="35" t="s">
        <v>36762</v>
      </c>
      <c r="P7600" s="35" t="s">
        <v>36763</v>
      </c>
      <c r="Q7600" s="35" t="s">
        <v>29721</v>
      </c>
      <c r="R7600" s="35" t="s">
        <v>29754</v>
      </c>
      <c r="S7600" s="35" t="s">
        <v>36764</v>
      </c>
      <c r="T7600" s="36" t="s">
        <v>312</v>
      </c>
      <c r="U7600" s="39" t="str">
        <f>_xlfn.CONCAT(Tabel4[[#This Row],[Personnr.]],"-",Tabel4[[#This Row],[Afdeling]],"-",Tabel4[[#This Row],[ASS_Status]])</f>
        <v>35609-2758-Aktiv ansættelse</v>
      </c>
    </row>
    <row r="7601" spans="13:21" x14ac:dyDescent="0.4">
      <c r="M7601" s="35" t="s">
        <v>15234</v>
      </c>
      <c r="N7601" s="35" t="s">
        <v>54746</v>
      </c>
      <c r="O7601" s="35" t="s">
        <v>15235</v>
      </c>
      <c r="P7601" s="35" t="s">
        <v>36765</v>
      </c>
      <c r="Q7601" s="35" t="s">
        <v>29718</v>
      </c>
      <c r="R7601" s="35" t="s">
        <v>29754</v>
      </c>
      <c r="S7601" s="35" t="s">
        <v>15236</v>
      </c>
      <c r="T7601" s="36" t="s">
        <v>309</v>
      </c>
      <c r="U7601" s="39" t="str">
        <f>_xlfn.CONCAT(Tabel4[[#This Row],[Personnr.]],"-",Tabel4[[#This Row],[Afdeling]],"-",Tabel4[[#This Row],[ASS_Status]])</f>
        <v>33633-2753-Inactive - Payroll Eligible</v>
      </c>
    </row>
    <row r="7602" spans="13:21" x14ac:dyDescent="0.4">
      <c r="M7602" s="35" t="s">
        <v>15234</v>
      </c>
      <c r="N7602" s="35"/>
      <c r="O7602" s="35"/>
      <c r="P7602" s="35" t="s">
        <v>43492</v>
      </c>
      <c r="Q7602" s="35" t="s">
        <v>29718</v>
      </c>
      <c r="R7602" s="35" t="s">
        <v>29745</v>
      </c>
      <c r="S7602" s="35" t="s">
        <v>15236</v>
      </c>
      <c r="T7602" s="36" t="s">
        <v>312</v>
      </c>
      <c r="U7602" s="39" t="str">
        <f>_xlfn.CONCAT(Tabel4[[#This Row],[Personnr.]],"-",Tabel4[[#This Row],[Afdeling]],"-",Tabel4[[#This Row],[ASS_Status]])</f>
        <v>-2758-Inactive - Payroll Eligible</v>
      </c>
    </row>
    <row r="7603" spans="13:21" x14ac:dyDescent="0.4">
      <c r="M7603" s="35" t="s">
        <v>28301</v>
      </c>
      <c r="N7603" s="35" t="s">
        <v>54747</v>
      </c>
      <c r="O7603" s="35" t="s">
        <v>28302</v>
      </c>
      <c r="P7603" s="35" t="s">
        <v>36766</v>
      </c>
      <c r="Q7603" s="35" t="s">
        <v>29718</v>
      </c>
      <c r="R7603" s="35" t="s">
        <v>29745</v>
      </c>
      <c r="S7603" s="35" t="s">
        <v>28303</v>
      </c>
      <c r="T7603" s="36" t="s">
        <v>39</v>
      </c>
      <c r="U7603" s="39" t="str">
        <f>_xlfn.CONCAT(Tabel4[[#This Row],[Personnr.]],"-",Tabel4[[#This Row],[Afdeling]],"-",Tabel4[[#This Row],[ASS_Status]])</f>
        <v>34518-0132-Inactive - Payroll Eligible</v>
      </c>
    </row>
    <row r="7604" spans="13:21" x14ac:dyDescent="0.4">
      <c r="M7604" s="35" t="s">
        <v>28301</v>
      </c>
      <c r="N7604" s="35"/>
      <c r="O7604" s="35"/>
      <c r="P7604" s="35" t="s">
        <v>43493</v>
      </c>
      <c r="Q7604" s="35" t="s">
        <v>29718</v>
      </c>
      <c r="R7604" s="35" t="s">
        <v>29745</v>
      </c>
      <c r="S7604" s="35" t="s">
        <v>28303</v>
      </c>
      <c r="T7604" s="36" t="s">
        <v>39</v>
      </c>
      <c r="U7604" s="39" t="str">
        <f>_xlfn.CONCAT(Tabel4[[#This Row],[Personnr.]],"-",Tabel4[[#This Row],[Afdeling]],"-",Tabel4[[#This Row],[ASS_Status]])</f>
        <v>-0132-Inactive - Payroll Eligible</v>
      </c>
    </row>
    <row r="7605" spans="13:21" x14ac:dyDescent="0.4">
      <c r="M7605" s="35" t="s">
        <v>15237</v>
      </c>
      <c r="N7605" s="35" t="s">
        <v>54748</v>
      </c>
      <c r="O7605" s="35" t="s">
        <v>15238</v>
      </c>
      <c r="P7605" s="35" t="s">
        <v>36767</v>
      </c>
      <c r="Q7605" s="35" t="s">
        <v>29721</v>
      </c>
      <c r="R7605" s="35" t="s">
        <v>29786</v>
      </c>
      <c r="S7605" s="35" t="s">
        <v>15239</v>
      </c>
      <c r="T7605" s="36" t="s">
        <v>44</v>
      </c>
      <c r="U7605" s="39" t="str">
        <f>_xlfn.CONCAT(Tabel4[[#This Row],[Personnr.]],"-",Tabel4[[#This Row],[Afdeling]],"-",Tabel4[[#This Row],[ASS_Status]])</f>
        <v>17888-1000-Aktiv ansættelse</v>
      </c>
    </row>
    <row r="7606" spans="13:21" x14ac:dyDescent="0.4">
      <c r="M7606" s="35" t="s">
        <v>15240</v>
      </c>
      <c r="N7606" s="35" t="s">
        <v>54749</v>
      </c>
      <c r="O7606" s="35" t="s">
        <v>15241</v>
      </c>
      <c r="P7606" s="35" t="s">
        <v>36768</v>
      </c>
      <c r="Q7606" s="35" t="s">
        <v>29721</v>
      </c>
      <c r="R7606" s="35" t="s">
        <v>29992</v>
      </c>
      <c r="S7606" s="35" t="s">
        <v>15242</v>
      </c>
      <c r="T7606" s="36" t="s">
        <v>761</v>
      </c>
      <c r="U7606" s="39" t="str">
        <f>_xlfn.CONCAT(Tabel4[[#This Row],[Personnr.]],"-",Tabel4[[#This Row],[Afdeling]],"-",Tabel4[[#This Row],[ASS_Status]])</f>
        <v>16068-7750-Aktiv ansættelse</v>
      </c>
    </row>
    <row r="7607" spans="13:21" x14ac:dyDescent="0.4">
      <c r="M7607" s="35" t="s">
        <v>15243</v>
      </c>
      <c r="N7607" s="35" t="s">
        <v>54750</v>
      </c>
      <c r="O7607" s="35" t="s">
        <v>15244</v>
      </c>
      <c r="P7607" s="35" t="s">
        <v>36769</v>
      </c>
      <c r="Q7607" s="35" t="s">
        <v>29718</v>
      </c>
      <c r="R7607" s="35" t="s">
        <v>29832</v>
      </c>
      <c r="S7607" s="35" t="s">
        <v>15245</v>
      </c>
      <c r="T7607" s="36" t="s">
        <v>721</v>
      </c>
      <c r="U7607" s="39" t="str">
        <f>_xlfn.CONCAT(Tabel4[[#This Row],[Personnr.]],"-",Tabel4[[#This Row],[Afdeling]],"-",Tabel4[[#This Row],[ASS_Status]])</f>
        <v>23869-6220-Inactive - Payroll Eligible</v>
      </c>
    </row>
    <row r="7608" spans="13:21" x14ac:dyDescent="0.4">
      <c r="M7608" s="35" t="s">
        <v>15246</v>
      </c>
      <c r="N7608" s="35" t="s">
        <v>54751</v>
      </c>
      <c r="O7608" s="35" t="s">
        <v>15247</v>
      </c>
      <c r="P7608" s="35" t="s">
        <v>36770</v>
      </c>
      <c r="Q7608" s="35" t="s">
        <v>29718</v>
      </c>
      <c r="R7608" s="35" t="s">
        <v>29726</v>
      </c>
      <c r="S7608" s="35" t="s">
        <v>15248</v>
      </c>
      <c r="T7608" s="36" t="s">
        <v>749</v>
      </c>
      <c r="U7608" s="39" t="str">
        <f>_xlfn.CONCAT(Tabel4[[#This Row],[Personnr.]],"-",Tabel4[[#This Row],[Afdeling]],"-",Tabel4[[#This Row],[ASS_Status]])</f>
        <v>19026-7210-Inactive - Payroll Eligible</v>
      </c>
    </row>
    <row r="7609" spans="13:21" x14ac:dyDescent="0.4">
      <c r="M7609" s="35" t="s">
        <v>15249</v>
      </c>
      <c r="N7609" s="35" t="s">
        <v>54752</v>
      </c>
      <c r="O7609" s="35" t="s">
        <v>15250</v>
      </c>
      <c r="P7609" s="35" t="s">
        <v>36771</v>
      </c>
      <c r="Q7609" s="35" t="s">
        <v>29721</v>
      </c>
      <c r="R7609" s="35" t="s">
        <v>36772</v>
      </c>
      <c r="S7609" s="35" t="s">
        <v>15251</v>
      </c>
      <c r="T7609" s="36" t="s">
        <v>577</v>
      </c>
      <c r="U7609" s="39" t="str">
        <f>_xlfn.CONCAT(Tabel4[[#This Row],[Personnr.]],"-",Tabel4[[#This Row],[Afdeling]],"-",Tabel4[[#This Row],[ASS_Status]])</f>
        <v>16177-4110-Aktiv ansættelse</v>
      </c>
    </row>
    <row r="7610" spans="13:21" x14ac:dyDescent="0.4">
      <c r="M7610" s="35" t="s">
        <v>15252</v>
      </c>
      <c r="N7610" s="35" t="s">
        <v>54753</v>
      </c>
      <c r="O7610" s="35" t="s">
        <v>15253</v>
      </c>
      <c r="P7610" s="35" t="s">
        <v>36773</v>
      </c>
      <c r="Q7610" s="35" t="s">
        <v>29721</v>
      </c>
      <c r="R7610" s="35" t="s">
        <v>29780</v>
      </c>
      <c r="S7610" s="35" t="s">
        <v>15254</v>
      </c>
      <c r="T7610" s="36" t="s">
        <v>413</v>
      </c>
      <c r="U7610" s="39" t="str">
        <f>_xlfn.CONCAT(Tabel4[[#This Row],[Personnr.]],"-",Tabel4[[#This Row],[Afdeling]],"-",Tabel4[[#This Row],[ASS_Status]])</f>
        <v>4202-3020-Aktiv ansættelse</v>
      </c>
    </row>
    <row r="7611" spans="13:21" x14ac:dyDescent="0.4">
      <c r="M7611" s="35" t="s">
        <v>15255</v>
      </c>
      <c r="N7611" s="35" t="s">
        <v>54754</v>
      </c>
      <c r="O7611" s="35" t="s">
        <v>15256</v>
      </c>
      <c r="P7611" s="35" t="s">
        <v>36774</v>
      </c>
      <c r="Q7611" s="35" t="s">
        <v>29718</v>
      </c>
      <c r="R7611" s="35" t="s">
        <v>29780</v>
      </c>
      <c r="S7611" s="35" t="s">
        <v>15257</v>
      </c>
      <c r="T7611" s="36" t="s">
        <v>265</v>
      </c>
      <c r="U7611" s="39" t="str">
        <f>_xlfn.CONCAT(Tabel4[[#This Row],[Personnr.]],"-",Tabel4[[#This Row],[Afdeling]],"-",Tabel4[[#This Row],[ASS_Status]])</f>
        <v>1442-2620-Inactive - Payroll Eligible</v>
      </c>
    </row>
    <row r="7612" spans="13:21" x14ac:dyDescent="0.4">
      <c r="M7612" s="35" t="s">
        <v>15258</v>
      </c>
      <c r="N7612" s="35" t="s">
        <v>54755</v>
      </c>
      <c r="O7612" s="35" t="s">
        <v>15259</v>
      </c>
      <c r="P7612" s="35" t="s">
        <v>36775</v>
      </c>
      <c r="Q7612" s="35" t="s">
        <v>29721</v>
      </c>
      <c r="R7612" s="35" t="s">
        <v>32490</v>
      </c>
      <c r="S7612" s="35" t="s">
        <v>15260</v>
      </c>
      <c r="T7612" s="36" t="s">
        <v>42503</v>
      </c>
      <c r="U7612" s="39" t="str">
        <f>_xlfn.CONCAT(Tabel4[[#This Row],[Personnr.]],"-",Tabel4[[#This Row],[Afdeling]],"-",Tabel4[[#This Row],[ASS_Status]])</f>
        <v>12363-2292-Aktiv ansættelse</v>
      </c>
    </row>
    <row r="7613" spans="13:21" x14ac:dyDescent="0.4">
      <c r="M7613" s="35" t="s">
        <v>15261</v>
      </c>
      <c r="N7613" s="35" t="s">
        <v>54756</v>
      </c>
      <c r="O7613" s="35" t="s">
        <v>15262</v>
      </c>
      <c r="P7613" s="35" t="s">
        <v>36776</v>
      </c>
      <c r="Q7613" s="35" t="s">
        <v>29718</v>
      </c>
      <c r="R7613" s="35" t="s">
        <v>32490</v>
      </c>
      <c r="S7613" s="35" t="s">
        <v>15263</v>
      </c>
      <c r="T7613" s="36" t="s">
        <v>186</v>
      </c>
      <c r="U7613" s="39" t="str">
        <f>_xlfn.CONCAT(Tabel4[[#This Row],[Personnr.]],"-",Tabel4[[#This Row],[Afdeling]],"-",Tabel4[[#This Row],[ASS_Status]])</f>
        <v>32028-2399-Inactive - Payroll Eligible</v>
      </c>
    </row>
    <row r="7614" spans="13:21" x14ac:dyDescent="0.4">
      <c r="M7614" s="35" t="s">
        <v>15264</v>
      </c>
      <c r="N7614" s="35" t="s">
        <v>54757</v>
      </c>
      <c r="O7614" s="35" t="s">
        <v>15265</v>
      </c>
      <c r="P7614" s="35" t="s">
        <v>36777</v>
      </c>
      <c r="Q7614" s="35" t="s">
        <v>29890</v>
      </c>
      <c r="R7614" s="35" t="s">
        <v>29726</v>
      </c>
      <c r="S7614" s="35" t="s">
        <v>15266</v>
      </c>
      <c r="T7614" s="36" t="s">
        <v>825</v>
      </c>
      <c r="U7614" s="39" t="str">
        <f>_xlfn.CONCAT(Tabel4[[#This Row],[Personnr.]],"-",Tabel4[[#This Row],[Afdeling]],"-",Tabel4[[#This Row],[ASS_Status]])</f>
        <v>30652-8410-Orlov uden løn m. lønanc.</v>
      </c>
    </row>
    <row r="7615" spans="13:21" x14ac:dyDescent="0.4">
      <c r="M7615" s="35" t="s">
        <v>15267</v>
      </c>
      <c r="N7615" s="35" t="s">
        <v>54758</v>
      </c>
      <c r="O7615" s="35" t="s">
        <v>15268</v>
      </c>
      <c r="P7615" s="35" t="s">
        <v>36778</v>
      </c>
      <c r="Q7615" s="35" t="s">
        <v>29721</v>
      </c>
      <c r="R7615" s="35" t="s">
        <v>32045</v>
      </c>
      <c r="S7615" s="35" t="s">
        <v>15269</v>
      </c>
      <c r="T7615" s="36" t="s">
        <v>721</v>
      </c>
      <c r="U7615" s="39" t="str">
        <f>_xlfn.CONCAT(Tabel4[[#This Row],[Personnr.]],"-",Tabel4[[#This Row],[Afdeling]],"-",Tabel4[[#This Row],[ASS_Status]])</f>
        <v>18845-6220-Aktiv ansættelse</v>
      </c>
    </row>
    <row r="7616" spans="13:21" x14ac:dyDescent="0.4">
      <c r="M7616" s="35" t="s">
        <v>54759</v>
      </c>
      <c r="N7616" s="35" t="s">
        <v>54760</v>
      </c>
      <c r="O7616" s="35" t="s">
        <v>54761</v>
      </c>
      <c r="P7616" s="35" t="s">
        <v>54762</v>
      </c>
      <c r="Q7616" s="35" t="s">
        <v>29721</v>
      </c>
      <c r="R7616" s="35" t="s">
        <v>30146</v>
      </c>
      <c r="S7616" s="35" t="s">
        <v>54763</v>
      </c>
      <c r="T7616" s="36" t="s">
        <v>553</v>
      </c>
      <c r="U7616" s="39" t="str">
        <f>_xlfn.CONCAT(Tabel4[[#This Row],[Personnr.]],"-",Tabel4[[#This Row],[Afdeling]],"-",Tabel4[[#This Row],[ASS_Status]])</f>
        <v>36671-3500-Aktiv ansættelse</v>
      </c>
    </row>
    <row r="7617" spans="13:21" x14ac:dyDescent="0.4">
      <c r="M7617" s="35" t="s">
        <v>15270</v>
      </c>
      <c r="N7617" s="35" t="s">
        <v>54764</v>
      </c>
      <c r="O7617" s="35" t="s">
        <v>15271</v>
      </c>
      <c r="P7617" s="35" t="s">
        <v>36779</v>
      </c>
      <c r="Q7617" s="35" t="s">
        <v>29721</v>
      </c>
      <c r="R7617" s="35" t="s">
        <v>29726</v>
      </c>
      <c r="S7617" s="35" t="s">
        <v>15272</v>
      </c>
      <c r="T7617" s="36" t="s">
        <v>837</v>
      </c>
      <c r="U7617" s="39" t="str">
        <f>_xlfn.CONCAT(Tabel4[[#This Row],[Personnr.]],"-",Tabel4[[#This Row],[Afdeling]],"-",Tabel4[[#This Row],[ASS_Status]])</f>
        <v>33861-8532-Aktiv ansættelse</v>
      </c>
    </row>
    <row r="7618" spans="13:21" x14ac:dyDescent="0.4">
      <c r="M7618" s="35" t="s">
        <v>15273</v>
      </c>
      <c r="N7618" s="35" t="s">
        <v>54765</v>
      </c>
      <c r="O7618" s="35" t="s">
        <v>15274</v>
      </c>
      <c r="P7618" s="35" t="s">
        <v>36780</v>
      </c>
      <c r="Q7618" s="35" t="s">
        <v>29721</v>
      </c>
      <c r="R7618" s="35" t="s">
        <v>30256</v>
      </c>
      <c r="S7618" s="35" t="s">
        <v>15275</v>
      </c>
      <c r="T7618" s="36" t="s">
        <v>104</v>
      </c>
      <c r="U7618" s="39" t="str">
        <f>_xlfn.CONCAT(Tabel4[[#This Row],[Personnr.]],"-",Tabel4[[#This Row],[Afdeling]],"-",Tabel4[[#This Row],[ASS_Status]])</f>
        <v>24519-1201-Aktiv ansættelse</v>
      </c>
    </row>
    <row r="7619" spans="13:21" ht="33.75" x14ac:dyDescent="0.4">
      <c r="M7619" s="35" t="s">
        <v>15276</v>
      </c>
      <c r="N7619" s="35" t="s">
        <v>54766</v>
      </c>
      <c r="O7619" s="35" t="s">
        <v>15277</v>
      </c>
      <c r="P7619" s="35" t="s">
        <v>36781</v>
      </c>
      <c r="Q7619" s="35" t="s">
        <v>29721</v>
      </c>
      <c r="R7619" s="35" t="s">
        <v>29729</v>
      </c>
      <c r="S7619" s="35" t="s">
        <v>15278</v>
      </c>
      <c r="T7619" s="36" t="s">
        <v>599</v>
      </c>
      <c r="U7619" s="39" t="str">
        <f>_xlfn.CONCAT(Tabel4[[#This Row],[Personnr.]],"-",Tabel4[[#This Row],[Afdeling]],"-",Tabel4[[#This Row],[ASS_Status]])</f>
        <v>20566-4261-Aktiv ansættelse</v>
      </c>
    </row>
    <row r="7620" spans="13:21" x14ac:dyDescent="0.4">
      <c r="M7620" s="35" t="s">
        <v>15279</v>
      </c>
      <c r="N7620" s="35" t="s">
        <v>54767</v>
      </c>
      <c r="O7620" s="35" t="s">
        <v>15280</v>
      </c>
      <c r="P7620" s="35" t="s">
        <v>36782</v>
      </c>
      <c r="Q7620" s="35" t="s">
        <v>29718</v>
      </c>
      <c r="R7620" s="35" t="s">
        <v>29737</v>
      </c>
      <c r="S7620" s="35" t="s">
        <v>15281</v>
      </c>
      <c r="T7620" s="36" t="s">
        <v>530</v>
      </c>
      <c r="U7620" s="39" t="str">
        <f>_xlfn.CONCAT(Tabel4[[#This Row],[Personnr.]],"-",Tabel4[[#This Row],[Afdeling]],"-",Tabel4[[#This Row],[ASS_Status]])</f>
        <v>29200-3401-Inactive - Payroll Eligible</v>
      </c>
    </row>
    <row r="7621" spans="13:21" x14ac:dyDescent="0.4">
      <c r="M7621" s="35" t="s">
        <v>15282</v>
      </c>
      <c r="N7621" s="35" t="s">
        <v>54768</v>
      </c>
      <c r="O7621" s="35" t="s">
        <v>15283</v>
      </c>
      <c r="P7621" s="35" t="s">
        <v>36783</v>
      </c>
      <c r="Q7621" s="35" t="s">
        <v>29721</v>
      </c>
      <c r="R7621" s="35" t="s">
        <v>29926</v>
      </c>
      <c r="S7621" s="35" t="s">
        <v>15284</v>
      </c>
      <c r="T7621" s="36" t="s">
        <v>87</v>
      </c>
      <c r="U7621" s="39" t="str">
        <f>_xlfn.CONCAT(Tabel4[[#This Row],[Personnr.]],"-",Tabel4[[#This Row],[Afdeling]],"-",Tabel4[[#This Row],[ASS_Status]])</f>
        <v>6924-1125-Aktiv ansættelse</v>
      </c>
    </row>
    <row r="7622" spans="13:21" x14ac:dyDescent="0.4">
      <c r="M7622" s="35" t="s">
        <v>36784</v>
      </c>
      <c r="N7622" s="35" t="s">
        <v>54769</v>
      </c>
      <c r="O7622" s="35" t="s">
        <v>36785</v>
      </c>
      <c r="P7622" s="35" t="s">
        <v>36786</v>
      </c>
      <c r="Q7622" s="35" t="s">
        <v>29721</v>
      </c>
      <c r="R7622" s="35" t="s">
        <v>29737</v>
      </c>
      <c r="S7622" s="35" t="s">
        <v>36787</v>
      </c>
      <c r="T7622" s="36" t="s">
        <v>32</v>
      </c>
      <c r="U7622" s="39" t="str">
        <f>_xlfn.CONCAT(Tabel4[[#This Row],[Personnr.]],"-",Tabel4[[#This Row],[Afdeling]],"-",Tabel4[[#This Row],[ASS_Status]])</f>
        <v>35566-0117-Aktiv ansættelse</v>
      </c>
    </row>
    <row r="7623" spans="13:21" ht="33.75" x14ac:dyDescent="0.4">
      <c r="M7623" s="35" t="s">
        <v>15285</v>
      </c>
      <c r="N7623" s="35" t="s">
        <v>54770</v>
      </c>
      <c r="O7623" s="35" t="s">
        <v>15286</v>
      </c>
      <c r="P7623" s="35" t="s">
        <v>36788</v>
      </c>
      <c r="Q7623" s="35" t="s">
        <v>29721</v>
      </c>
      <c r="R7623" s="35" t="s">
        <v>29851</v>
      </c>
      <c r="S7623" s="35" t="s">
        <v>15287</v>
      </c>
      <c r="T7623" s="36" t="s">
        <v>794</v>
      </c>
      <c r="U7623" s="39" t="str">
        <f>_xlfn.CONCAT(Tabel4[[#This Row],[Personnr.]],"-",Tabel4[[#This Row],[Afdeling]],"-",Tabel4[[#This Row],[ASS_Status]])</f>
        <v>28912-8211-Aktiv ansættelse</v>
      </c>
    </row>
    <row r="7624" spans="13:21" x14ac:dyDescent="0.4">
      <c r="M7624" s="35" t="s">
        <v>44999</v>
      </c>
      <c r="N7624" s="35" t="s">
        <v>54771</v>
      </c>
      <c r="O7624" s="35" t="s">
        <v>45000</v>
      </c>
      <c r="P7624" s="35" t="s">
        <v>43494</v>
      </c>
      <c r="Q7624" s="35" t="s">
        <v>29718</v>
      </c>
      <c r="R7624" s="35" t="s">
        <v>29737</v>
      </c>
      <c r="S7624" s="35" t="s">
        <v>43495</v>
      </c>
      <c r="T7624" s="36" t="s">
        <v>592</v>
      </c>
      <c r="U7624" s="39" t="str">
        <f>_xlfn.CONCAT(Tabel4[[#This Row],[Personnr.]],"-",Tabel4[[#This Row],[Afdeling]],"-",Tabel4[[#This Row],[ASS_Status]])</f>
        <v>36232-4233-Inactive - Payroll Eligible</v>
      </c>
    </row>
    <row r="7625" spans="13:21" x14ac:dyDescent="0.4">
      <c r="M7625" s="35" t="s">
        <v>15288</v>
      </c>
      <c r="N7625" s="35" t="s">
        <v>54772</v>
      </c>
      <c r="O7625" s="35" t="s">
        <v>15289</v>
      </c>
      <c r="P7625" s="35" t="s">
        <v>36789</v>
      </c>
      <c r="Q7625" s="35" t="s">
        <v>29718</v>
      </c>
      <c r="R7625" s="35" t="s">
        <v>29761</v>
      </c>
      <c r="S7625" s="35" t="s">
        <v>15290</v>
      </c>
      <c r="T7625" s="36" t="s">
        <v>37</v>
      </c>
      <c r="U7625" s="39" t="str">
        <f>_xlfn.CONCAT(Tabel4[[#This Row],[Personnr.]],"-",Tabel4[[#This Row],[Afdeling]],"-",Tabel4[[#This Row],[ASS_Status]])</f>
        <v>33790-0122-Inactive - Payroll Eligible</v>
      </c>
    </row>
    <row r="7626" spans="13:21" x14ac:dyDescent="0.4">
      <c r="M7626" s="35" t="s">
        <v>15291</v>
      </c>
      <c r="N7626" s="35" t="s">
        <v>54773</v>
      </c>
      <c r="O7626" s="35" t="s">
        <v>15292</v>
      </c>
      <c r="P7626" s="35" t="s">
        <v>36790</v>
      </c>
      <c r="Q7626" s="35" t="s">
        <v>29718</v>
      </c>
      <c r="R7626" s="35" t="s">
        <v>29748</v>
      </c>
      <c r="S7626" s="35" t="s">
        <v>15293</v>
      </c>
      <c r="T7626" s="36" t="s">
        <v>124</v>
      </c>
      <c r="U7626" s="39" t="str">
        <f>_xlfn.CONCAT(Tabel4[[#This Row],[Personnr.]],"-",Tabel4[[#This Row],[Afdeling]],"-",Tabel4[[#This Row],[ASS_Status]])</f>
        <v>16166-2234-Inactive - Payroll Eligible</v>
      </c>
    </row>
    <row r="7627" spans="13:21" x14ac:dyDescent="0.4">
      <c r="M7627" s="35" t="s">
        <v>15291</v>
      </c>
      <c r="N7627" s="35"/>
      <c r="O7627" s="35"/>
      <c r="P7627" s="35" t="s">
        <v>36791</v>
      </c>
      <c r="Q7627" s="35" t="s">
        <v>29718</v>
      </c>
      <c r="R7627" s="35" t="s">
        <v>29737</v>
      </c>
      <c r="S7627" s="35" t="s">
        <v>15293</v>
      </c>
      <c r="T7627" s="36" t="s">
        <v>126</v>
      </c>
      <c r="U7627" s="39" t="str">
        <f>_xlfn.CONCAT(Tabel4[[#This Row],[Personnr.]],"-",Tabel4[[#This Row],[Afdeling]],"-",Tabel4[[#This Row],[ASS_Status]])</f>
        <v>-2236-Inactive - Payroll Eligible</v>
      </c>
    </row>
    <row r="7628" spans="13:21" x14ac:dyDescent="0.4">
      <c r="M7628" s="35" t="s">
        <v>15294</v>
      </c>
      <c r="N7628" s="35" t="s">
        <v>54774</v>
      </c>
      <c r="O7628" s="35" t="s">
        <v>15295</v>
      </c>
      <c r="P7628" s="35" t="s">
        <v>36792</v>
      </c>
      <c r="Q7628" s="35" t="s">
        <v>29718</v>
      </c>
      <c r="R7628" s="35" t="s">
        <v>29737</v>
      </c>
      <c r="S7628" s="35" t="s">
        <v>15296</v>
      </c>
      <c r="T7628" s="36" t="s">
        <v>265</v>
      </c>
      <c r="U7628" s="39" t="str">
        <f>_xlfn.CONCAT(Tabel4[[#This Row],[Personnr.]],"-",Tabel4[[#This Row],[Afdeling]],"-",Tabel4[[#This Row],[ASS_Status]])</f>
        <v>24331-2620-Inactive - Payroll Eligible</v>
      </c>
    </row>
    <row r="7629" spans="13:21" x14ac:dyDescent="0.4">
      <c r="M7629" s="35" t="s">
        <v>15297</v>
      </c>
      <c r="N7629" s="35" t="s">
        <v>54775</v>
      </c>
      <c r="O7629" s="35" t="s">
        <v>15298</v>
      </c>
      <c r="P7629" s="35" t="s">
        <v>36793</v>
      </c>
      <c r="Q7629" s="35" t="s">
        <v>29718</v>
      </c>
      <c r="R7629" s="35" t="s">
        <v>29748</v>
      </c>
      <c r="S7629" s="35" t="s">
        <v>15299</v>
      </c>
      <c r="T7629" s="36" t="s">
        <v>472</v>
      </c>
      <c r="U7629" s="39" t="str">
        <f>_xlfn.CONCAT(Tabel4[[#This Row],[Personnr.]],"-",Tabel4[[#This Row],[Afdeling]],"-",Tabel4[[#This Row],[ASS_Status]])</f>
        <v>26126-3195-Inactive - Payroll Eligible</v>
      </c>
    </row>
    <row r="7630" spans="13:21" x14ac:dyDescent="0.4">
      <c r="M7630" s="35" t="s">
        <v>54776</v>
      </c>
      <c r="N7630" s="35" t="s">
        <v>54777</v>
      </c>
      <c r="O7630" s="35" t="s">
        <v>54778</v>
      </c>
      <c r="P7630" s="35" t="s">
        <v>54779</v>
      </c>
      <c r="Q7630" s="35" t="s">
        <v>29721</v>
      </c>
      <c r="R7630" s="35" t="s">
        <v>29748</v>
      </c>
      <c r="S7630" s="35" t="s">
        <v>54780</v>
      </c>
      <c r="T7630" s="36" t="s">
        <v>242</v>
      </c>
      <c r="U7630" s="39" t="str">
        <f>_xlfn.CONCAT(Tabel4[[#This Row],[Personnr.]],"-",Tabel4[[#This Row],[Afdeling]],"-",Tabel4[[#This Row],[ASS_Status]])</f>
        <v>36765-2511-Aktiv ansættelse</v>
      </c>
    </row>
    <row r="7631" spans="13:21" x14ac:dyDescent="0.4">
      <c r="M7631" s="35" t="s">
        <v>15300</v>
      </c>
      <c r="N7631" s="35" t="s">
        <v>54781</v>
      </c>
      <c r="O7631" s="35" t="s">
        <v>15301</v>
      </c>
      <c r="P7631" s="35" t="s">
        <v>36794</v>
      </c>
      <c r="Q7631" s="35" t="s">
        <v>29721</v>
      </c>
      <c r="R7631" s="35" t="s">
        <v>29748</v>
      </c>
      <c r="S7631" s="35" t="s">
        <v>15302</v>
      </c>
      <c r="T7631" s="36" t="s">
        <v>47</v>
      </c>
      <c r="U7631" s="39" t="str">
        <f>_xlfn.CONCAT(Tabel4[[#This Row],[Personnr.]],"-",Tabel4[[#This Row],[Afdeling]],"-",Tabel4[[#This Row],[ASS_Status]])</f>
        <v>23780-1021-Aktiv ansættelse</v>
      </c>
    </row>
    <row r="7632" spans="13:21" x14ac:dyDescent="0.4">
      <c r="M7632" s="35" t="s">
        <v>36795</v>
      </c>
      <c r="N7632" s="35" t="s">
        <v>54782</v>
      </c>
      <c r="O7632" s="35" t="s">
        <v>36796</v>
      </c>
      <c r="P7632" s="35" t="s">
        <v>36797</v>
      </c>
      <c r="Q7632" s="35" t="s">
        <v>29721</v>
      </c>
      <c r="R7632" s="35" t="s">
        <v>29748</v>
      </c>
      <c r="S7632" s="35" t="s">
        <v>36798</v>
      </c>
      <c r="T7632" s="36" t="s">
        <v>161</v>
      </c>
      <c r="U7632" s="39" t="str">
        <f>_xlfn.CONCAT(Tabel4[[#This Row],[Personnr.]],"-",Tabel4[[#This Row],[Afdeling]],"-",Tabel4[[#This Row],[ASS_Status]])</f>
        <v>34847-2305-Aktiv ansættelse</v>
      </c>
    </row>
    <row r="7633" spans="13:21" x14ac:dyDescent="0.4">
      <c r="M7633" s="35" t="s">
        <v>15303</v>
      </c>
      <c r="N7633" s="35" t="s">
        <v>54783</v>
      </c>
      <c r="O7633" s="35" t="s">
        <v>15304</v>
      </c>
      <c r="P7633" s="35" t="s">
        <v>36799</v>
      </c>
      <c r="Q7633" s="35" t="s">
        <v>29718</v>
      </c>
      <c r="R7633" s="35" t="s">
        <v>29761</v>
      </c>
      <c r="S7633" s="35" t="s">
        <v>15305</v>
      </c>
      <c r="T7633" s="36" t="s">
        <v>371</v>
      </c>
      <c r="U7633" s="39" t="str">
        <f>_xlfn.CONCAT(Tabel4[[#This Row],[Personnr.]],"-",Tabel4[[#This Row],[Afdeling]],"-",Tabel4[[#This Row],[ASS_Status]])</f>
        <v>31791-2841-Inactive - Payroll Eligible</v>
      </c>
    </row>
    <row r="7634" spans="13:21" x14ac:dyDescent="0.4">
      <c r="M7634" s="35" t="s">
        <v>15303</v>
      </c>
      <c r="N7634" s="35"/>
      <c r="O7634" s="35"/>
      <c r="P7634" s="35" t="s">
        <v>36800</v>
      </c>
      <c r="Q7634" s="35" t="s">
        <v>29721</v>
      </c>
      <c r="R7634" s="35" t="s">
        <v>29748</v>
      </c>
      <c r="S7634" s="35" t="s">
        <v>15305</v>
      </c>
      <c r="T7634" s="36" t="s">
        <v>371</v>
      </c>
      <c r="U7634" s="39" t="str">
        <f>_xlfn.CONCAT(Tabel4[[#This Row],[Personnr.]],"-",Tabel4[[#This Row],[Afdeling]],"-",Tabel4[[#This Row],[ASS_Status]])</f>
        <v>-2841-Aktiv ansættelse</v>
      </c>
    </row>
    <row r="7635" spans="13:21" ht="33.75" x14ac:dyDescent="0.4">
      <c r="M7635" s="35" t="s">
        <v>36801</v>
      </c>
      <c r="N7635" s="35" t="s">
        <v>54784</v>
      </c>
      <c r="O7635" s="35" t="s">
        <v>36802</v>
      </c>
      <c r="P7635" s="35" t="s">
        <v>36803</v>
      </c>
      <c r="Q7635" s="35" t="s">
        <v>29721</v>
      </c>
      <c r="R7635" s="35" t="s">
        <v>29748</v>
      </c>
      <c r="S7635" s="35" t="s">
        <v>36804</v>
      </c>
      <c r="T7635" s="36" t="s">
        <v>585</v>
      </c>
      <c r="U7635" s="39" t="str">
        <f>_xlfn.CONCAT(Tabel4[[#This Row],[Personnr.]],"-",Tabel4[[#This Row],[Afdeling]],"-",Tabel4[[#This Row],[ASS_Status]])</f>
        <v>34984-4192-Aktiv ansættelse</v>
      </c>
    </row>
    <row r="7636" spans="13:21" x14ac:dyDescent="0.4">
      <c r="M7636" s="35" t="s">
        <v>15306</v>
      </c>
      <c r="N7636" s="35" t="s">
        <v>54785</v>
      </c>
      <c r="O7636" s="35" t="s">
        <v>15307</v>
      </c>
      <c r="P7636" s="35" t="s">
        <v>36805</v>
      </c>
      <c r="Q7636" s="35" t="s">
        <v>29718</v>
      </c>
      <c r="R7636" s="35" t="s">
        <v>29754</v>
      </c>
      <c r="S7636" s="35" t="s">
        <v>15308</v>
      </c>
      <c r="T7636" s="36" t="s">
        <v>758</v>
      </c>
      <c r="U7636" s="39" t="str">
        <f>_xlfn.CONCAT(Tabel4[[#This Row],[Personnr.]],"-",Tabel4[[#This Row],[Afdeling]],"-",Tabel4[[#This Row],[ASS_Status]])</f>
        <v>26586-7720-Inactive - Payroll Eligible</v>
      </c>
    </row>
    <row r="7637" spans="13:21" ht="33.75" x14ac:dyDescent="0.4">
      <c r="M7637" s="35" t="s">
        <v>15309</v>
      </c>
      <c r="N7637" s="35" t="s">
        <v>54786</v>
      </c>
      <c r="O7637" s="35" t="s">
        <v>15310</v>
      </c>
      <c r="P7637" s="35" t="s">
        <v>36806</v>
      </c>
      <c r="Q7637" s="35" t="s">
        <v>29718</v>
      </c>
      <c r="R7637" s="35" t="s">
        <v>29745</v>
      </c>
      <c r="S7637" s="35" t="s">
        <v>15311</v>
      </c>
      <c r="T7637" s="36" t="s">
        <v>39</v>
      </c>
      <c r="U7637" s="39" t="str">
        <f>_xlfn.CONCAT(Tabel4[[#This Row],[Personnr.]],"-",Tabel4[[#This Row],[Afdeling]],"-",Tabel4[[#This Row],[ASS_Status]])</f>
        <v>28721-0132-Inactive - Payroll Eligible</v>
      </c>
    </row>
    <row r="7638" spans="13:21" ht="33.75" x14ac:dyDescent="0.4">
      <c r="M7638" s="35" t="s">
        <v>15309</v>
      </c>
      <c r="N7638" s="35"/>
      <c r="O7638" s="35"/>
      <c r="P7638" s="35" t="s">
        <v>36807</v>
      </c>
      <c r="Q7638" s="35" t="s">
        <v>29718</v>
      </c>
      <c r="R7638" s="35" t="s">
        <v>29745</v>
      </c>
      <c r="S7638" s="35" t="s">
        <v>15311</v>
      </c>
      <c r="T7638" s="36" t="s">
        <v>39</v>
      </c>
      <c r="U7638" s="39" t="str">
        <f>_xlfn.CONCAT(Tabel4[[#This Row],[Personnr.]],"-",Tabel4[[#This Row],[Afdeling]],"-",Tabel4[[#This Row],[ASS_Status]])</f>
        <v>-0132-Inactive - Payroll Eligible</v>
      </c>
    </row>
    <row r="7639" spans="13:21" ht="33.75" x14ac:dyDescent="0.4">
      <c r="M7639" s="35" t="s">
        <v>15309</v>
      </c>
      <c r="N7639" s="35"/>
      <c r="O7639" s="35"/>
      <c r="P7639" s="35" t="s">
        <v>43496</v>
      </c>
      <c r="Q7639" s="35" t="s">
        <v>29718</v>
      </c>
      <c r="R7639" s="35" t="s">
        <v>29745</v>
      </c>
      <c r="S7639" s="35" t="s">
        <v>15311</v>
      </c>
      <c r="T7639" s="36" t="s">
        <v>39</v>
      </c>
      <c r="U7639" s="39" t="str">
        <f>_xlfn.CONCAT(Tabel4[[#This Row],[Personnr.]],"-",Tabel4[[#This Row],[Afdeling]],"-",Tabel4[[#This Row],[ASS_Status]])</f>
        <v>-0132-Inactive - Payroll Eligible</v>
      </c>
    </row>
    <row r="7640" spans="13:21" ht="33.75" x14ac:dyDescent="0.4">
      <c r="M7640" s="35" t="s">
        <v>15309</v>
      </c>
      <c r="N7640" s="35"/>
      <c r="O7640" s="35"/>
      <c r="P7640" s="35" t="s">
        <v>54787</v>
      </c>
      <c r="Q7640" s="35" t="s">
        <v>29718</v>
      </c>
      <c r="R7640" s="35" t="s">
        <v>29745</v>
      </c>
      <c r="S7640" s="35" t="s">
        <v>15311</v>
      </c>
      <c r="T7640" s="36" t="s">
        <v>39</v>
      </c>
      <c r="U7640" s="39" t="str">
        <f>_xlfn.CONCAT(Tabel4[[#This Row],[Personnr.]],"-",Tabel4[[#This Row],[Afdeling]],"-",Tabel4[[#This Row],[ASS_Status]])</f>
        <v>-0132-Inactive - Payroll Eligible</v>
      </c>
    </row>
    <row r="7641" spans="13:21" ht="33.75" x14ac:dyDescent="0.4">
      <c r="M7641" s="35" t="s">
        <v>15309</v>
      </c>
      <c r="N7641" s="35"/>
      <c r="O7641" s="35"/>
      <c r="P7641" s="35" t="s">
        <v>36808</v>
      </c>
      <c r="Q7641" s="35" t="s">
        <v>29718</v>
      </c>
      <c r="R7641" s="35" t="s">
        <v>29745</v>
      </c>
      <c r="S7641" s="35" t="s">
        <v>15311</v>
      </c>
      <c r="T7641" s="36" t="s">
        <v>22</v>
      </c>
      <c r="U7641" s="39" t="str">
        <f>_xlfn.CONCAT(Tabel4[[#This Row],[Personnr.]],"-",Tabel4[[#This Row],[Afdeling]],"-",Tabel4[[#This Row],[ASS_Status]])</f>
        <v>-0100-Inactive - Payroll Eligible</v>
      </c>
    </row>
    <row r="7642" spans="13:21" x14ac:dyDescent="0.4">
      <c r="M7642" s="35" t="s">
        <v>15312</v>
      </c>
      <c r="N7642" s="35" t="s">
        <v>54788</v>
      </c>
      <c r="O7642" s="35" t="s">
        <v>15313</v>
      </c>
      <c r="P7642" s="35" t="s">
        <v>36809</v>
      </c>
      <c r="Q7642" s="35" t="s">
        <v>29718</v>
      </c>
      <c r="R7642" s="35" t="s">
        <v>29745</v>
      </c>
      <c r="S7642" s="35" t="s">
        <v>15314</v>
      </c>
      <c r="T7642" s="36" t="s">
        <v>456</v>
      </c>
      <c r="U7642" s="39" t="str">
        <f>_xlfn.CONCAT(Tabel4[[#This Row],[Personnr.]],"-",Tabel4[[#This Row],[Afdeling]],"-",Tabel4[[#This Row],[ASS_Status]])</f>
        <v>27967-3140-Inactive - Payroll Eligible</v>
      </c>
    </row>
    <row r="7643" spans="13:21" x14ac:dyDescent="0.4">
      <c r="M7643" s="35" t="s">
        <v>15312</v>
      </c>
      <c r="N7643" s="35"/>
      <c r="O7643" s="35"/>
      <c r="P7643" s="35" t="s">
        <v>36810</v>
      </c>
      <c r="Q7643" s="35" t="s">
        <v>29718</v>
      </c>
      <c r="R7643" s="35" t="s">
        <v>29745</v>
      </c>
      <c r="S7643" s="35" t="s">
        <v>15314</v>
      </c>
      <c r="T7643" s="36" t="s">
        <v>450</v>
      </c>
      <c r="U7643" s="39" t="str">
        <f>_xlfn.CONCAT(Tabel4[[#This Row],[Personnr.]],"-",Tabel4[[#This Row],[Afdeling]],"-",Tabel4[[#This Row],[ASS_Status]])</f>
        <v>-3110-Inactive - Payroll Eligible</v>
      </c>
    </row>
    <row r="7644" spans="13:21" x14ac:dyDescent="0.4">
      <c r="M7644" s="35" t="s">
        <v>36811</v>
      </c>
      <c r="N7644" s="35" t="s">
        <v>54789</v>
      </c>
      <c r="O7644" s="35" t="s">
        <v>36812</v>
      </c>
      <c r="P7644" s="35" t="s">
        <v>36813</v>
      </c>
      <c r="Q7644" s="35" t="s">
        <v>29718</v>
      </c>
      <c r="R7644" s="35" t="s">
        <v>29745</v>
      </c>
      <c r="S7644" s="35" t="s">
        <v>36814</v>
      </c>
      <c r="T7644" s="36" t="s">
        <v>586</v>
      </c>
      <c r="U7644" s="39" t="str">
        <f>_xlfn.CONCAT(Tabel4[[#This Row],[Personnr.]],"-",Tabel4[[#This Row],[Afdeling]],"-",Tabel4[[#This Row],[ASS_Status]])</f>
        <v>35094-4200-Inactive - Payroll Eligible</v>
      </c>
    </row>
    <row r="7645" spans="13:21" ht="33.75" x14ac:dyDescent="0.4">
      <c r="M7645" s="35" t="s">
        <v>54790</v>
      </c>
      <c r="N7645" s="35" t="s">
        <v>54791</v>
      </c>
      <c r="O7645" s="35" t="s">
        <v>54792</v>
      </c>
      <c r="P7645" s="35" t="s">
        <v>54793</v>
      </c>
      <c r="Q7645" s="35" t="s">
        <v>29718</v>
      </c>
      <c r="R7645" s="35" t="s">
        <v>29745</v>
      </c>
      <c r="S7645" s="35" t="s">
        <v>54794</v>
      </c>
      <c r="T7645" s="36" t="s">
        <v>39</v>
      </c>
      <c r="U7645" s="39" t="str">
        <f>_xlfn.CONCAT(Tabel4[[#This Row],[Personnr.]],"-",Tabel4[[#This Row],[Afdeling]],"-",Tabel4[[#This Row],[ASS_Status]])</f>
        <v>36935-0132-Inactive - Payroll Eligible</v>
      </c>
    </row>
    <row r="7646" spans="13:21" x14ac:dyDescent="0.4">
      <c r="M7646" s="35" t="s">
        <v>54795</v>
      </c>
      <c r="N7646" s="35" t="s">
        <v>54796</v>
      </c>
      <c r="O7646" s="35" t="s">
        <v>54797</v>
      </c>
      <c r="P7646" s="35" t="s">
        <v>54798</v>
      </c>
      <c r="Q7646" s="35" t="s">
        <v>29721</v>
      </c>
      <c r="R7646" s="35" t="s">
        <v>29745</v>
      </c>
      <c r="S7646" s="35" t="s">
        <v>54799</v>
      </c>
      <c r="T7646" s="36" t="s">
        <v>725</v>
      </c>
      <c r="U7646" s="39" t="str">
        <f>_xlfn.CONCAT(Tabel4[[#This Row],[Personnr.]],"-",Tabel4[[#This Row],[Afdeling]],"-",Tabel4[[#This Row],[ASS_Status]])</f>
        <v>37318-6265-Aktiv ansættelse</v>
      </c>
    </row>
    <row r="7647" spans="13:21" x14ac:dyDescent="0.4">
      <c r="M7647" s="35" t="s">
        <v>15315</v>
      </c>
      <c r="N7647" s="35" t="s">
        <v>54800</v>
      </c>
      <c r="O7647" s="35" t="s">
        <v>15316</v>
      </c>
      <c r="P7647" s="35" t="s">
        <v>36815</v>
      </c>
      <c r="Q7647" s="35" t="s">
        <v>29721</v>
      </c>
      <c r="R7647" s="35" t="s">
        <v>30146</v>
      </c>
      <c r="S7647" s="35" t="s">
        <v>15317</v>
      </c>
      <c r="T7647" s="36" t="s">
        <v>747</v>
      </c>
      <c r="U7647" s="39" t="str">
        <f>_xlfn.CONCAT(Tabel4[[#This Row],[Personnr.]],"-",Tabel4[[#This Row],[Afdeling]],"-",Tabel4[[#This Row],[ASS_Status]])</f>
        <v>29256-7200-Aktiv ansættelse</v>
      </c>
    </row>
    <row r="7648" spans="13:21" x14ac:dyDescent="0.4">
      <c r="M7648" s="35" t="s">
        <v>15318</v>
      </c>
      <c r="N7648" s="35" t="s">
        <v>54801</v>
      </c>
      <c r="O7648" s="35" t="s">
        <v>15319</v>
      </c>
      <c r="P7648" s="35" t="s">
        <v>36816</v>
      </c>
      <c r="Q7648" s="35" t="s">
        <v>29721</v>
      </c>
      <c r="R7648" s="35" t="s">
        <v>32771</v>
      </c>
      <c r="S7648" s="35" t="s">
        <v>15320</v>
      </c>
      <c r="T7648" s="36" t="s">
        <v>251</v>
      </c>
      <c r="U7648" s="39" t="str">
        <f>_xlfn.CONCAT(Tabel4[[#This Row],[Personnr.]],"-",Tabel4[[#This Row],[Afdeling]],"-",Tabel4[[#This Row],[ASS_Status]])</f>
        <v>2864-2532-Aktiv ansættelse</v>
      </c>
    </row>
    <row r="7649" spans="13:21" x14ac:dyDescent="0.4">
      <c r="M7649" s="35" t="s">
        <v>15321</v>
      </c>
      <c r="N7649" s="35" t="s">
        <v>54802</v>
      </c>
      <c r="O7649" s="35" t="s">
        <v>15322</v>
      </c>
      <c r="P7649" s="35" t="s">
        <v>36817</v>
      </c>
      <c r="Q7649" s="35" t="s">
        <v>29721</v>
      </c>
      <c r="R7649" s="35" t="s">
        <v>29780</v>
      </c>
      <c r="S7649" s="35" t="s">
        <v>15323</v>
      </c>
      <c r="T7649" s="36" t="s">
        <v>640</v>
      </c>
      <c r="U7649" s="39" t="str">
        <f>_xlfn.CONCAT(Tabel4[[#This Row],[Personnr.]],"-",Tabel4[[#This Row],[Afdeling]],"-",Tabel4[[#This Row],[ASS_Status]])</f>
        <v>15605-4745-Aktiv ansættelse</v>
      </c>
    </row>
    <row r="7650" spans="13:21" x14ac:dyDescent="0.4">
      <c r="M7650" s="35" t="s">
        <v>15324</v>
      </c>
      <c r="N7650" s="35" t="s">
        <v>54803</v>
      </c>
      <c r="O7650" s="35" t="s">
        <v>15325</v>
      </c>
      <c r="P7650" s="35" t="s">
        <v>36818</v>
      </c>
      <c r="Q7650" s="35" t="s">
        <v>29721</v>
      </c>
      <c r="R7650" s="35" t="s">
        <v>31079</v>
      </c>
      <c r="S7650" s="35" t="s">
        <v>15326</v>
      </c>
      <c r="T7650" s="36" t="s">
        <v>868</v>
      </c>
      <c r="U7650" s="39" t="str">
        <f>_xlfn.CONCAT(Tabel4[[#This Row],[Personnr.]],"-",Tabel4[[#This Row],[Afdeling]],"-",Tabel4[[#This Row],[ASS_Status]])</f>
        <v>25641-8649-Aktiv ansættelse</v>
      </c>
    </row>
    <row r="7651" spans="13:21" x14ac:dyDescent="0.4">
      <c r="M7651" s="35" t="s">
        <v>15327</v>
      </c>
      <c r="N7651" s="35" t="s">
        <v>54804</v>
      </c>
      <c r="O7651" s="35" t="s">
        <v>15328</v>
      </c>
      <c r="P7651" s="35" t="s">
        <v>36819</v>
      </c>
      <c r="Q7651" s="35" t="s">
        <v>29721</v>
      </c>
      <c r="R7651" s="35" t="s">
        <v>29726</v>
      </c>
      <c r="S7651" s="35" t="s">
        <v>15329</v>
      </c>
      <c r="T7651" s="36" t="s">
        <v>761</v>
      </c>
      <c r="U7651" s="39" t="str">
        <f>_xlfn.CONCAT(Tabel4[[#This Row],[Personnr.]],"-",Tabel4[[#This Row],[Afdeling]],"-",Tabel4[[#This Row],[ASS_Status]])</f>
        <v>30205-7750-Aktiv ansættelse</v>
      </c>
    </row>
    <row r="7652" spans="13:21" ht="33.75" x14ac:dyDescent="0.4">
      <c r="M7652" s="35" t="s">
        <v>15330</v>
      </c>
      <c r="N7652" s="35" t="s">
        <v>54805</v>
      </c>
      <c r="O7652" s="35" t="s">
        <v>15331</v>
      </c>
      <c r="P7652" s="35" t="s">
        <v>36820</v>
      </c>
      <c r="Q7652" s="35" t="s">
        <v>29721</v>
      </c>
      <c r="R7652" s="35" t="s">
        <v>29791</v>
      </c>
      <c r="S7652" s="35" t="s">
        <v>15332</v>
      </c>
      <c r="T7652" s="36" t="s">
        <v>626</v>
      </c>
      <c r="U7652" s="39" t="str">
        <f>_xlfn.CONCAT(Tabel4[[#This Row],[Personnr.]],"-",Tabel4[[#This Row],[Afdeling]],"-",Tabel4[[#This Row],[ASS_Status]])</f>
        <v>15578-4650-Aktiv ansættelse</v>
      </c>
    </row>
    <row r="7653" spans="13:21" x14ac:dyDescent="0.4">
      <c r="M7653" s="35" t="s">
        <v>15333</v>
      </c>
      <c r="N7653" s="35" t="s">
        <v>54806</v>
      </c>
      <c r="O7653" s="35" t="s">
        <v>15334</v>
      </c>
      <c r="P7653" s="35" t="s">
        <v>36821</v>
      </c>
      <c r="Q7653" s="35" t="s">
        <v>29721</v>
      </c>
      <c r="R7653" s="35" t="s">
        <v>29956</v>
      </c>
      <c r="S7653" s="35" t="s">
        <v>15335</v>
      </c>
      <c r="T7653" s="36" t="s">
        <v>721</v>
      </c>
      <c r="U7653" s="39" t="str">
        <f>_xlfn.CONCAT(Tabel4[[#This Row],[Personnr.]],"-",Tabel4[[#This Row],[Afdeling]],"-",Tabel4[[#This Row],[ASS_Status]])</f>
        <v>20707-6220-Aktiv ansættelse</v>
      </c>
    </row>
    <row r="7654" spans="13:21" x14ac:dyDescent="0.4">
      <c r="M7654" s="35" t="s">
        <v>28304</v>
      </c>
      <c r="N7654" s="35" t="s">
        <v>54807</v>
      </c>
      <c r="O7654" s="35" t="s">
        <v>28305</v>
      </c>
      <c r="P7654" s="35" t="s">
        <v>36822</v>
      </c>
      <c r="Q7654" s="35" t="s">
        <v>29721</v>
      </c>
      <c r="R7654" s="35" t="s">
        <v>29926</v>
      </c>
      <c r="S7654" s="35" t="s">
        <v>28306</v>
      </c>
      <c r="T7654" s="36" t="s">
        <v>723</v>
      </c>
      <c r="U7654" s="39" t="str">
        <f>_xlfn.CONCAT(Tabel4[[#This Row],[Personnr.]],"-",Tabel4[[#This Row],[Afdeling]],"-",Tabel4[[#This Row],[ASS_Status]])</f>
        <v>34384-6245-Aktiv ansættelse</v>
      </c>
    </row>
    <row r="7655" spans="13:21" x14ac:dyDescent="0.4">
      <c r="M7655" s="35" t="s">
        <v>15336</v>
      </c>
      <c r="N7655" s="35" t="s">
        <v>54808</v>
      </c>
      <c r="O7655" s="35" t="s">
        <v>15337</v>
      </c>
      <c r="P7655" s="35" t="s">
        <v>36823</v>
      </c>
      <c r="Q7655" s="35" t="s">
        <v>29721</v>
      </c>
      <c r="R7655" s="35" t="s">
        <v>29726</v>
      </c>
      <c r="S7655" s="35" t="s">
        <v>15338</v>
      </c>
      <c r="T7655" s="36" t="s">
        <v>758</v>
      </c>
      <c r="U7655" s="39" t="str">
        <f>_xlfn.CONCAT(Tabel4[[#This Row],[Personnr.]],"-",Tabel4[[#This Row],[Afdeling]],"-",Tabel4[[#This Row],[ASS_Status]])</f>
        <v>118-7720-Aktiv ansættelse</v>
      </c>
    </row>
    <row r="7656" spans="13:21" x14ac:dyDescent="0.4">
      <c r="M7656" s="35" t="s">
        <v>15339</v>
      </c>
      <c r="N7656" s="35" t="s">
        <v>54809</v>
      </c>
      <c r="O7656" s="35" t="s">
        <v>15340</v>
      </c>
      <c r="P7656" s="35" t="s">
        <v>36824</v>
      </c>
      <c r="Q7656" s="35" t="s">
        <v>29718</v>
      </c>
      <c r="R7656" s="35" t="s">
        <v>29726</v>
      </c>
      <c r="S7656" s="35" t="s">
        <v>15341</v>
      </c>
      <c r="T7656" s="36" t="s">
        <v>634</v>
      </c>
      <c r="U7656" s="39" t="str">
        <f>_xlfn.CONCAT(Tabel4[[#This Row],[Personnr.]],"-",Tabel4[[#This Row],[Afdeling]],"-",Tabel4[[#This Row],[ASS_Status]])</f>
        <v>15985-4715-Inactive - Payroll Eligible</v>
      </c>
    </row>
    <row r="7657" spans="13:21" x14ac:dyDescent="0.4">
      <c r="M7657" s="35" t="s">
        <v>15342</v>
      </c>
      <c r="N7657" s="35" t="s">
        <v>54810</v>
      </c>
      <c r="O7657" s="35" t="s">
        <v>15343</v>
      </c>
      <c r="P7657" s="35" t="s">
        <v>36825</v>
      </c>
      <c r="Q7657" s="35" t="s">
        <v>29721</v>
      </c>
      <c r="R7657" s="35" t="s">
        <v>30357</v>
      </c>
      <c r="S7657" s="35" t="s">
        <v>15344</v>
      </c>
      <c r="T7657" s="36" t="s">
        <v>117</v>
      </c>
      <c r="U7657" s="39" t="str">
        <f>_xlfn.CONCAT(Tabel4[[#This Row],[Personnr.]],"-",Tabel4[[#This Row],[Afdeling]],"-",Tabel4[[#This Row],[ASS_Status]])</f>
        <v>30300-2210-Aktiv ansættelse</v>
      </c>
    </row>
    <row r="7658" spans="13:21" x14ac:dyDescent="0.4">
      <c r="M7658" s="35" t="s">
        <v>15345</v>
      </c>
      <c r="N7658" s="35" t="s">
        <v>54811</v>
      </c>
      <c r="O7658" s="35" t="s">
        <v>15346</v>
      </c>
      <c r="P7658" s="35" t="s">
        <v>36826</v>
      </c>
      <c r="Q7658" s="35" t="s">
        <v>29718</v>
      </c>
      <c r="R7658" s="35" t="s">
        <v>29719</v>
      </c>
      <c r="S7658" s="35" t="s">
        <v>15347</v>
      </c>
      <c r="T7658" s="36" t="s">
        <v>379</v>
      </c>
      <c r="U7658" s="39" t="str">
        <f>_xlfn.CONCAT(Tabel4[[#This Row],[Personnr.]],"-",Tabel4[[#This Row],[Afdeling]],"-",Tabel4[[#This Row],[ASS_Status]])</f>
        <v>32876-2901-Inactive - Payroll Eligible</v>
      </c>
    </row>
    <row r="7659" spans="13:21" x14ac:dyDescent="0.4">
      <c r="M7659" s="35" t="s">
        <v>15348</v>
      </c>
      <c r="N7659" s="35" t="s">
        <v>54812</v>
      </c>
      <c r="O7659" s="35" t="s">
        <v>15349</v>
      </c>
      <c r="P7659" s="35" t="s">
        <v>36827</v>
      </c>
      <c r="Q7659" s="35" t="s">
        <v>29743</v>
      </c>
      <c r="R7659" s="35" t="s">
        <v>29729</v>
      </c>
      <c r="S7659" s="35" t="s">
        <v>15350</v>
      </c>
      <c r="T7659" s="36" t="s">
        <v>135</v>
      </c>
      <c r="U7659" s="39" t="str">
        <f>_xlfn.CONCAT(Tabel4[[#This Row],[Personnr.]],"-",Tabel4[[#This Row],[Afdeling]],"-",Tabel4[[#This Row],[ASS_Status]])</f>
        <v>19658-2250-Aktivt ansættelsesforhold</v>
      </c>
    </row>
    <row r="7660" spans="13:21" x14ac:dyDescent="0.4">
      <c r="M7660" s="35" t="s">
        <v>15351</v>
      </c>
      <c r="N7660" s="35" t="s">
        <v>54813</v>
      </c>
      <c r="O7660" s="35" t="s">
        <v>15352</v>
      </c>
      <c r="P7660" s="35" t="s">
        <v>36828</v>
      </c>
      <c r="Q7660" s="35" t="s">
        <v>29721</v>
      </c>
      <c r="R7660" s="35" t="s">
        <v>29731</v>
      </c>
      <c r="S7660" s="35" t="s">
        <v>15353</v>
      </c>
      <c r="T7660" s="36" t="s">
        <v>812</v>
      </c>
      <c r="U7660" s="39" t="str">
        <f>_xlfn.CONCAT(Tabel4[[#This Row],[Personnr.]],"-",Tabel4[[#This Row],[Afdeling]],"-",Tabel4[[#This Row],[ASS_Status]])</f>
        <v>16012-8287-Aktiv ansættelse</v>
      </c>
    </row>
    <row r="7661" spans="13:21" ht="33.75" x14ac:dyDescent="0.4">
      <c r="M7661" s="35" t="s">
        <v>15354</v>
      </c>
      <c r="N7661" s="35" t="s">
        <v>54814</v>
      </c>
      <c r="O7661" s="35" t="s">
        <v>15355</v>
      </c>
      <c r="P7661" s="35" t="s">
        <v>36829</v>
      </c>
      <c r="Q7661" s="35" t="s">
        <v>29721</v>
      </c>
      <c r="R7661" s="35" t="s">
        <v>29802</v>
      </c>
      <c r="S7661" s="35" t="s">
        <v>15356</v>
      </c>
      <c r="T7661" s="36" t="s">
        <v>472</v>
      </c>
      <c r="U7661" s="39" t="str">
        <f>_xlfn.CONCAT(Tabel4[[#This Row],[Personnr.]],"-",Tabel4[[#This Row],[Afdeling]],"-",Tabel4[[#This Row],[ASS_Status]])</f>
        <v>17427-3195-Aktiv ansættelse</v>
      </c>
    </row>
    <row r="7662" spans="13:21" x14ac:dyDescent="0.4">
      <c r="M7662" s="35" t="s">
        <v>45001</v>
      </c>
      <c r="N7662" s="35" t="s">
        <v>54815</v>
      </c>
      <c r="O7662" s="35" t="s">
        <v>45002</v>
      </c>
      <c r="P7662" s="35" t="s">
        <v>43497</v>
      </c>
      <c r="Q7662" s="35" t="s">
        <v>29721</v>
      </c>
      <c r="R7662" s="35" t="s">
        <v>29737</v>
      </c>
      <c r="S7662" s="35" t="s">
        <v>43498</v>
      </c>
      <c r="T7662" s="36" t="s">
        <v>147</v>
      </c>
      <c r="U7662" s="39" t="str">
        <f>_xlfn.CONCAT(Tabel4[[#This Row],[Personnr.]],"-",Tabel4[[#This Row],[Afdeling]],"-",Tabel4[[#This Row],[ASS_Status]])</f>
        <v>35691-2274-Aktiv ansættelse</v>
      </c>
    </row>
    <row r="7663" spans="13:21" ht="33.75" x14ac:dyDescent="0.4">
      <c r="M7663" s="35" t="s">
        <v>15357</v>
      </c>
      <c r="N7663" s="35" t="s">
        <v>54816</v>
      </c>
      <c r="O7663" s="35" t="s">
        <v>15358</v>
      </c>
      <c r="P7663" s="35" t="s">
        <v>36830</v>
      </c>
      <c r="Q7663" s="35" t="s">
        <v>29718</v>
      </c>
      <c r="R7663" s="35" t="s">
        <v>29737</v>
      </c>
      <c r="S7663" s="35" t="s">
        <v>15359</v>
      </c>
      <c r="T7663" s="36" t="s">
        <v>147</v>
      </c>
      <c r="U7663" s="39" t="str">
        <f>_xlfn.CONCAT(Tabel4[[#This Row],[Personnr.]],"-",Tabel4[[#This Row],[Afdeling]],"-",Tabel4[[#This Row],[ASS_Status]])</f>
        <v>28376-2274-Inactive - Payroll Eligible</v>
      </c>
    </row>
    <row r="7664" spans="13:21" x14ac:dyDescent="0.4">
      <c r="M7664" s="35" t="s">
        <v>15360</v>
      </c>
      <c r="N7664" s="35" t="s">
        <v>54817</v>
      </c>
      <c r="O7664" s="35" t="s">
        <v>15361</v>
      </c>
      <c r="P7664" s="35" t="s">
        <v>36831</v>
      </c>
      <c r="Q7664" s="35" t="s">
        <v>29718</v>
      </c>
      <c r="R7664" s="35" t="s">
        <v>29748</v>
      </c>
      <c r="S7664" s="35" t="s">
        <v>15362</v>
      </c>
      <c r="T7664" s="36" t="s">
        <v>541</v>
      </c>
      <c r="U7664" s="39" t="str">
        <f>_xlfn.CONCAT(Tabel4[[#This Row],[Personnr.]],"-",Tabel4[[#This Row],[Afdeling]],"-",Tabel4[[#This Row],[ASS_Status]])</f>
        <v>26627-3433-Inactive - Payroll Eligible</v>
      </c>
    </row>
    <row r="7665" spans="13:21" x14ac:dyDescent="0.4">
      <c r="M7665" s="35" t="s">
        <v>15363</v>
      </c>
      <c r="N7665" s="35" t="s">
        <v>54818</v>
      </c>
      <c r="O7665" s="35" t="s">
        <v>15364</v>
      </c>
      <c r="P7665" s="35" t="s">
        <v>36832</v>
      </c>
      <c r="Q7665" s="35" t="s">
        <v>29718</v>
      </c>
      <c r="R7665" s="35" t="s">
        <v>29748</v>
      </c>
      <c r="S7665" s="35" t="s">
        <v>15365</v>
      </c>
      <c r="T7665" s="36" t="s">
        <v>55</v>
      </c>
      <c r="U7665" s="39" t="str">
        <f>_xlfn.CONCAT(Tabel4[[#This Row],[Personnr.]],"-",Tabel4[[#This Row],[Afdeling]],"-",Tabel4[[#This Row],[ASS_Status]])</f>
        <v>27129-1040-Inactive - Payroll Eligible</v>
      </c>
    </row>
    <row r="7666" spans="13:21" x14ac:dyDescent="0.4">
      <c r="M7666" s="35" t="s">
        <v>15366</v>
      </c>
      <c r="N7666" s="35" t="s">
        <v>54819</v>
      </c>
      <c r="O7666" s="35" t="s">
        <v>15367</v>
      </c>
      <c r="P7666" s="35" t="s">
        <v>36833</v>
      </c>
      <c r="Q7666" s="35" t="s">
        <v>31095</v>
      </c>
      <c r="R7666" s="35" t="s">
        <v>29748</v>
      </c>
      <c r="S7666" s="35" t="s">
        <v>15368</v>
      </c>
      <c r="T7666" s="36" t="s">
        <v>423</v>
      </c>
      <c r="U7666" s="39" t="str">
        <f>_xlfn.CONCAT(Tabel4[[#This Row],[Personnr.]],"-",Tabel4[[#This Row],[Afdeling]],"-",Tabel4[[#This Row],[ASS_Status]])</f>
        <v>32612-3042-Barsel u. løn m. pension (90)</v>
      </c>
    </row>
    <row r="7667" spans="13:21" x14ac:dyDescent="0.4">
      <c r="M7667" s="35" t="s">
        <v>15369</v>
      </c>
      <c r="N7667" s="35" t="s">
        <v>54820</v>
      </c>
      <c r="O7667" s="35" t="s">
        <v>15370</v>
      </c>
      <c r="P7667" s="35" t="s">
        <v>36834</v>
      </c>
      <c r="Q7667" s="35" t="s">
        <v>29718</v>
      </c>
      <c r="R7667" s="35" t="s">
        <v>29748</v>
      </c>
      <c r="S7667" s="35" t="s">
        <v>15371</v>
      </c>
      <c r="T7667" s="36" t="s">
        <v>547</v>
      </c>
      <c r="U7667" s="39" t="str">
        <f>_xlfn.CONCAT(Tabel4[[#This Row],[Personnr.]],"-",Tabel4[[#This Row],[Afdeling]],"-",Tabel4[[#This Row],[ASS_Status]])</f>
        <v>23064-3446-Inactive - Payroll Eligible</v>
      </c>
    </row>
    <row r="7668" spans="13:21" x14ac:dyDescent="0.4">
      <c r="M7668" s="35" t="s">
        <v>15372</v>
      </c>
      <c r="N7668" s="35" t="s">
        <v>54821</v>
      </c>
      <c r="O7668" s="35" t="s">
        <v>15373</v>
      </c>
      <c r="P7668" s="35" t="s">
        <v>36835</v>
      </c>
      <c r="Q7668" s="35" t="s">
        <v>29718</v>
      </c>
      <c r="R7668" s="35" t="s">
        <v>29761</v>
      </c>
      <c r="S7668" s="35" t="s">
        <v>15374</v>
      </c>
      <c r="T7668" s="36" t="s">
        <v>249</v>
      </c>
      <c r="U7668" s="39" t="str">
        <f>_xlfn.CONCAT(Tabel4[[#This Row],[Personnr.]],"-",Tabel4[[#This Row],[Afdeling]],"-",Tabel4[[#This Row],[ASS_Status]])</f>
        <v>32238-2524-Inactive - Payroll Eligible</v>
      </c>
    </row>
    <row r="7669" spans="13:21" x14ac:dyDescent="0.4">
      <c r="M7669" s="35" t="s">
        <v>15372</v>
      </c>
      <c r="N7669" s="35"/>
      <c r="O7669" s="35"/>
      <c r="P7669" s="35" t="s">
        <v>36836</v>
      </c>
      <c r="Q7669" s="35" t="s">
        <v>29718</v>
      </c>
      <c r="R7669" s="35" t="s">
        <v>29761</v>
      </c>
      <c r="S7669" s="35" t="s">
        <v>15374</v>
      </c>
      <c r="T7669" s="36" t="s">
        <v>168</v>
      </c>
      <c r="U7669" s="39" t="str">
        <f>_xlfn.CONCAT(Tabel4[[#This Row],[Personnr.]],"-",Tabel4[[#This Row],[Afdeling]],"-",Tabel4[[#This Row],[ASS_Status]])</f>
        <v>-2336-Inactive - Payroll Eligible</v>
      </c>
    </row>
    <row r="7670" spans="13:21" x14ac:dyDescent="0.4">
      <c r="M7670" s="35" t="s">
        <v>15375</v>
      </c>
      <c r="N7670" s="35" t="s">
        <v>54822</v>
      </c>
      <c r="O7670" s="35" t="s">
        <v>15376</v>
      </c>
      <c r="P7670" s="35" t="s">
        <v>36837</v>
      </c>
      <c r="Q7670" s="35" t="s">
        <v>29718</v>
      </c>
      <c r="R7670" s="35" t="s">
        <v>29748</v>
      </c>
      <c r="S7670" s="35" t="s">
        <v>15377</v>
      </c>
      <c r="T7670" s="36" t="s">
        <v>34</v>
      </c>
      <c r="U7670" s="39" t="str">
        <f>_xlfn.CONCAT(Tabel4[[#This Row],[Personnr.]],"-",Tabel4[[#This Row],[Afdeling]],"-",Tabel4[[#This Row],[ASS_Status]])</f>
        <v>19535-0119-Inactive - Payroll Eligible</v>
      </c>
    </row>
    <row r="7671" spans="13:21" x14ac:dyDescent="0.4">
      <c r="M7671" s="35" t="s">
        <v>15378</v>
      </c>
      <c r="N7671" s="35" t="s">
        <v>54823</v>
      </c>
      <c r="O7671" s="35" t="s">
        <v>15379</v>
      </c>
      <c r="P7671" s="35" t="s">
        <v>36838</v>
      </c>
      <c r="Q7671" s="35" t="s">
        <v>29721</v>
      </c>
      <c r="R7671" s="35" t="s">
        <v>29737</v>
      </c>
      <c r="S7671" s="35" t="s">
        <v>15380</v>
      </c>
      <c r="T7671" s="36" t="s">
        <v>265</v>
      </c>
      <c r="U7671" s="39" t="str">
        <f>_xlfn.CONCAT(Tabel4[[#This Row],[Personnr.]],"-",Tabel4[[#This Row],[Afdeling]],"-",Tabel4[[#This Row],[ASS_Status]])</f>
        <v>28072-2620-Aktiv ansættelse</v>
      </c>
    </row>
    <row r="7672" spans="13:21" ht="33.75" x14ac:dyDescent="0.4">
      <c r="M7672" s="35" t="s">
        <v>15381</v>
      </c>
      <c r="N7672" s="35" t="s">
        <v>54824</v>
      </c>
      <c r="O7672" s="35" t="s">
        <v>15382</v>
      </c>
      <c r="P7672" s="35" t="s">
        <v>36839</v>
      </c>
      <c r="Q7672" s="35" t="s">
        <v>29718</v>
      </c>
      <c r="R7672" s="35" t="s">
        <v>29754</v>
      </c>
      <c r="S7672" s="35" t="s">
        <v>15383</v>
      </c>
      <c r="T7672" s="36" t="s">
        <v>605</v>
      </c>
      <c r="U7672" s="39" t="str">
        <f>_xlfn.CONCAT(Tabel4[[#This Row],[Personnr.]],"-",Tabel4[[#This Row],[Afdeling]],"-",Tabel4[[#This Row],[ASS_Status]])</f>
        <v>33550-4280-Inactive - Payroll Eligible</v>
      </c>
    </row>
    <row r="7673" spans="13:21" x14ac:dyDescent="0.4">
      <c r="M7673" s="35" t="s">
        <v>15384</v>
      </c>
      <c r="N7673" s="35" t="s">
        <v>54825</v>
      </c>
      <c r="O7673" s="35" t="s">
        <v>15385</v>
      </c>
      <c r="P7673" s="35" t="s">
        <v>36840</v>
      </c>
      <c r="Q7673" s="35" t="s">
        <v>29932</v>
      </c>
      <c r="R7673" s="35" t="s">
        <v>29719</v>
      </c>
      <c r="S7673" s="35" t="s">
        <v>54826</v>
      </c>
      <c r="T7673" s="36" t="s">
        <v>837</v>
      </c>
      <c r="U7673" s="39" t="str">
        <f>_xlfn.CONCAT(Tabel4[[#This Row],[Personnr.]],"-",Tabel4[[#This Row],[Afdeling]],"-",Tabel4[[#This Row],[ASS_Status]])</f>
        <v>25065-8532-Barsel med løn (191)</v>
      </c>
    </row>
    <row r="7674" spans="13:21" ht="33.75" x14ac:dyDescent="0.4">
      <c r="M7674" s="35" t="s">
        <v>36841</v>
      </c>
      <c r="N7674" s="35" t="s">
        <v>54827</v>
      </c>
      <c r="O7674" s="35" t="s">
        <v>36842</v>
      </c>
      <c r="P7674" s="35" t="s">
        <v>36843</v>
      </c>
      <c r="Q7674" s="35" t="s">
        <v>29721</v>
      </c>
      <c r="R7674" s="35" t="s">
        <v>29737</v>
      </c>
      <c r="S7674" s="35" t="s">
        <v>36844</v>
      </c>
      <c r="T7674" s="36" t="s">
        <v>472</v>
      </c>
      <c r="U7674" s="39" t="str">
        <f>_xlfn.CONCAT(Tabel4[[#This Row],[Personnr.]],"-",Tabel4[[#This Row],[Afdeling]],"-",Tabel4[[#This Row],[ASS_Status]])</f>
        <v>35144-3195-Aktiv ansættelse</v>
      </c>
    </row>
    <row r="7675" spans="13:21" x14ac:dyDescent="0.4">
      <c r="M7675" s="35" t="s">
        <v>15386</v>
      </c>
      <c r="N7675" s="35" t="s">
        <v>54828</v>
      </c>
      <c r="O7675" s="35" t="s">
        <v>15387</v>
      </c>
      <c r="P7675" s="35" t="s">
        <v>54829</v>
      </c>
      <c r="Q7675" s="35" t="s">
        <v>29721</v>
      </c>
      <c r="R7675" s="35" t="s">
        <v>29761</v>
      </c>
      <c r="S7675" s="35" t="s">
        <v>15388</v>
      </c>
      <c r="T7675" s="36" t="s">
        <v>42501</v>
      </c>
      <c r="U7675" s="39" t="str">
        <f>_xlfn.CONCAT(Tabel4[[#This Row],[Personnr.]],"-",Tabel4[[#This Row],[Afdeling]],"-",Tabel4[[#This Row],[ASS_Status]])</f>
        <v>20811-2291-Aktiv ansættelse</v>
      </c>
    </row>
    <row r="7676" spans="13:21" x14ac:dyDescent="0.4">
      <c r="M7676" s="35" t="s">
        <v>15386</v>
      </c>
      <c r="N7676" s="35"/>
      <c r="O7676" s="35"/>
      <c r="P7676" s="35" t="s">
        <v>36845</v>
      </c>
      <c r="Q7676" s="35" t="s">
        <v>29718</v>
      </c>
      <c r="R7676" s="35" t="s">
        <v>29748</v>
      </c>
      <c r="S7676" s="35" t="s">
        <v>15388</v>
      </c>
      <c r="T7676" s="36" t="s">
        <v>333</v>
      </c>
      <c r="U7676" s="39" t="str">
        <f>_xlfn.CONCAT(Tabel4[[#This Row],[Personnr.]],"-",Tabel4[[#This Row],[Afdeling]],"-",Tabel4[[#This Row],[ASS_Status]])</f>
        <v>-2785-Inactive - Payroll Eligible</v>
      </c>
    </row>
    <row r="7677" spans="13:21" x14ac:dyDescent="0.4">
      <c r="M7677" s="35" t="s">
        <v>15389</v>
      </c>
      <c r="N7677" s="35" t="s">
        <v>54830</v>
      </c>
      <c r="O7677" s="35" t="s">
        <v>15390</v>
      </c>
      <c r="P7677" s="35" t="s">
        <v>36846</v>
      </c>
      <c r="Q7677" s="35" t="s">
        <v>29718</v>
      </c>
      <c r="R7677" s="35" t="s">
        <v>29786</v>
      </c>
      <c r="S7677" s="35" t="s">
        <v>15391</v>
      </c>
      <c r="T7677" s="36" t="s">
        <v>697</v>
      </c>
      <c r="U7677" s="39" t="str">
        <f>_xlfn.CONCAT(Tabel4[[#This Row],[Personnr.]],"-",Tabel4[[#This Row],[Afdeling]],"-",Tabel4[[#This Row],[ASS_Status]])</f>
        <v>28141-5627-Inactive - Payroll Eligible</v>
      </c>
    </row>
    <row r="7678" spans="13:21" x14ac:dyDescent="0.4">
      <c r="M7678" s="35" t="s">
        <v>15392</v>
      </c>
      <c r="N7678" s="35" t="s">
        <v>54831</v>
      </c>
      <c r="O7678" s="35" t="s">
        <v>15393</v>
      </c>
      <c r="P7678" s="35" t="s">
        <v>36847</v>
      </c>
      <c r="Q7678" s="35" t="s">
        <v>29718</v>
      </c>
      <c r="R7678" s="35" t="s">
        <v>29745</v>
      </c>
      <c r="S7678" s="35" t="s">
        <v>15394</v>
      </c>
      <c r="T7678" s="36" t="s">
        <v>39</v>
      </c>
      <c r="U7678" s="39" t="str">
        <f>_xlfn.CONCAT(Tabel4[[#This Row],[Personnr.]],"-",Tabel4[[#This Row],[Afdeling]],"-",Tabel4[[#This Row],[ASS_Status]])</f>
        <v>30785-0132-Inactive - Payroll Eligible</v>
      </c>
    </row>
    <row r="7679" spans="13:21" x14ac:dyDescent="0.4">
      <c r="M7679" s="35" t="s">
        <v>15392</v>
      </c>
      <c r="N7679" s="35"/>
      <c r="O7679" s="35"/>
      <c r="P7679" s="35" t="s">
        <v>36848</v>
      </c>
      <c r="Q7679" s="35" t="s">
        <v>29718</v>
      </c>
      <c r="R7679" s="35" t="s">
        <v>29745</v>
      </c>
      <c r="S7679" s="35" t="s">
        <v>15394</v>
      </c>
      <c r="T7679" s="36" t="s">
        <v>39</v>
      </c>
      <c r="U7679" s="39" t="str">
        <f>_xlfn.CONCAT(Tabel4[[#This Row],[Personnr.]],"-",Tabel4[[#This Row],[Afdeling]],"-",Tabel4[[#This Row],[ASS_Status]])</f>
        <v>-0132-Inactive - Payroll Eligible</v>
      </c>
    </row>
    <row r="7680" spans="13:21" x14ac:dyDescent="0.4">
      <c r="M7680" s="35" t="s">
        <v>29260</v>
      </c>
      <c r="N7680" s="35" t="s">
        <v>54832</v>
      </c>
      <c r="O7680" s="35" t="s">
        <v>36849</v>
      </c>
      <c r="P7680" s="35" t="s">
        <v>36850</v>
      </c>
      <c r="Q7680" s="35" t="s">
        <v>29718</v>
      </c>
      <c r="R7680" s="35" t="s">
        <v>29745</v>
      </c>
      <c r="S7680" s="35" t="s">
        <v>36851</v>
      </c>
      <c r="T7680" s="36" t="s">
        <v>586</v>
      </c>
      <c r="U7680" s="39" t="str">
        <f>_xlfn.CONCAT(Tabel4[[#This Row],[Personnr.]],"-",Tabel4[[#This Row],[Afdeling]],"-",Tabel4[[#This Row],[ASS_Status]])</f>
        <v>34954-4200-Inactive - Payroll Eligible</v>
      </c>
    </row>
    <row r="7681" spans="13:21" x14ac:dyDescent="0.4">
      <c r="M7681" s="35" t="s">
        <v>54833</v>
      </c>
      <c r="N7681" s="35" t="s">
        <v>54834</v>
      </c>
      <c r="O7681" s="35" t="s">
        <v>45003</v>
      </c>
      <c r="P7681" s="35" t="s">
        <v>43499</v>
      </c>
      <c r="Q7681" s="35" t="s">
        <v>29721</v>
      </c>
      <c r="R7681" s="35" t="s">
        <v>29748</v>
      </c>
      <c r="S7681" s="35" t="s">
        <v>43500</v>
      </c>
      <c r="T7681" s="36" t="s">
        <v>472</v>
      </c>
      <c r="U7681" s="39" t="str">
        <f>_xlfn.CONCAT(Tabel4[[#This Row],[Personnr.]],"-",Tabel4[[#This Row],[Afdeling]],"-",Tabel4[[#This Row],[ASS_Status]])</f>
        <v>36262-3195-Aktiv ansættelse</v>
      </c>
    </row>
    <row r="7682" spans="13:21" ht="33.75" x14ac:dyDescent="0.4">
      <c r="M7682" s="35" t="s">
        <v>15395</v>
      </c>
      <c r="N7682" s="35" t="s">
        <v>54835</v>
      </c>
      <c r="O7682" s="35" t="s">
        <v>15396</v>
      </c>
      <c r="P7682" s="35" t="s">
        <v>36852</v>
      </c>
      <c r="Q7682" s="35" t="s">
        <v>29718</v>
      </c>
      <c r="R7682" s="35" t="s">
        <v>29745</v>
      </c>
      <c r="S7682" s="35" t="s">
        <v>15397</v>
      </c>
      <c r="T7682" s="36" t="s">
        <v>587</v>
      </c>
      <c r="U7682" s="39" t="str">
        <f>_xlfn.CONCAT(Tabel4[[#This Row],[Personnr.]],"-",Tabel4[[#This Row],[Afdeling]],"-",Tabel4[[#This Row],[ASS_Status]])</f>
        <v>32461-4201-Inactive - Payroll Eligible</v>
      </c>
    </row>
    <row r="7683" spans="13:21" ht="33.75" x14ac:dyDescent="0.4">
      <c r="M7683" s="35" t="s">
        <v>15395</v>
      </c>
      <c r="N7683" s="35"/>
      <c r="O7683" s="35"/>
      <c r="P7683" s="35" t="s">
        <v>36853</v>
      </c>
      <c r="Q7683" s="35" t="s">
        <v>29718</v>
      </c>
      <c r="R7683" s="35" t="s">
        <v>29745</v>
      </c>
      <c r="S7683" s="35" t="s">
        <v>15397</v>
      </c>
      <c r="T7683" s="36" t="s">
        <v>586</v>
      </c>
      <c r="U7683" s="39" t="str">
        <f>_xlfn.CONCAT(Tabel4[[#This Row],[Personnr.]],"-",Tabel4[[#This Row],[Afdeling]],"-",Tabel4[[#This Row],[ASS_Status]])</f>
        <v>-4200-Inactive - Payroll Eligible</v>
      </c>
    </row>
    <row r="7684" spans="13:21" ht="33.75" x14ac:dyDescent="0.4">
      <c r="M7684" s="35" t="s">
        <v>15395</v>
      </c>
      <c r="N7684" s="35"/>
      <c r="O7684" s="35"/>
      <c r="P7684" s="35" t="s">
        <v>36854</v>
      </c>
      <c r="Q7684" s="35" t="s">
        <v>29718</v>
      </c>
      <c r="R7684" s="35" t="s">
        <v>29754</v>
      </c>
      <c r="S7684" s="35" t="s">
        <v>15397</v>
      </c>
      <c r="T7684" s="36" t="s">
        <v>608</v>
      </c>
      <c r="U7684" s="39" t="str">
        <f>_xlfn.CONCAT(Tabel4[[#This Row],[Personnr.]],"-",Tabel4[[#This Row],[Afdeling]],"-",Tabel4[[#This Row],[ASS_Status]])</f>
        <v>-4283-Inactive - Payroll Eligible</v>
      </c>
    </row>
    <row r="7685" spans="13:21" ht="33.75" x14ac:dyDescent="0.4">
      <c r="M7685" s="35" t="s">
        <v>15395</v>
      </c>
      <c r="N7685" s="35"/>
      <c r="O7685" s="35"/>
      <c r="P7685" s="35" t="s">
        <v>54836</v>
      </c>
      <c r="Q7685" s="35" t="s">
        <v>29718</v>
      </c>
      <c r="R7685" s="35" t="s">
        <v>29745</v>
      </c>
      <c r="S7685" s="35" t="s">
        <v>15397</v>
      </c>
      <c r="T7685" s="36" t="s">
        <v>586</v>
      </c>
      <c r="U7685" s="39" t="str">
        <f>_xlfn.CONCAT(Tabel4[[#This Row],[Personnr.]],"-",Tabel4[[#This Row],[Afdeling]],"-",Tabel4[[#This Row],[ASS_Status]])</f>
        <v>-4200-Inactive - Payroll Eligible</v>
      </c>
    </row>
    <row r="7686" spans="13:21" x14ac:dyDescent="0.4">
      <c r="M7686" s="35" t="s">
        <v>36855</v>
      </c>
      <c r="N7686" s="35" t="s">
        <v>54837</v>
      </c>
      <c r="O7686" s="35" t="s">
        <v>36856</v>
      </c>
      <c r="P7686" s="35" t="s">
        <v>36857</v>
      </c>
      <c r="Q7686" s="35" t="s">
        <v>29721</v>
      </c>
      <c r="R7686" s="35" t="s">
        <v>29981</v>
      </c>
      <c r="S7686" s="35" t="s">
        <v>36858</v>
      </c>
      <c r="T7686" s="36" t="s">
        <v>836</v>
      </c>
      <c r="U7686" s="39" t="str">
        <f>_xlfn.CONCAT(Tabel4[[#This Row],[Personnr.]],"-",Tabel4[[#This Row],[Afdeling]],"-",Tabel4[[#This Row],[ASS_Status]])</f>
        <v>35421-8531-Aktiv ansættelse</v>
      </c>
    </row>
    <row r="7687" spans="13:21" x14ac:dyDescent="0.4">
      <c r="M7687" s="35" t="s">
        <v>36859</v>
      </c>
      <c r="N7687" s="35" t="s">
        <v>54838</v>
      </c>
      <c r="O7687" s="35" t="s">
        <v>36860</v>
      </c>
      <c r="P7687" s="35" t="s">
        <v>36861</v>
      </c>
      <c r="Q7687" s="35" t="s">
        <v>29721</v>
      </c>
      <c r="R7687" s="35" t="s">
        <v>42541</v>
      </c>
      <c r="S7687" s="35" t="s">
        <v>36862</v>
      </c>
      <c r="T7687" s="36" t="s">
        <v>45706</v>
      </c>
      <c r="U7687" s="39" t="str">
        <f>_xlfn.CONCAT(Tabel4[[#This Row],[Personnr.]],"-",Tabel4[[#This Row],[Afdeling]],"-",Tabel4[[#This Row],[ASS_Status]])</f>
        <v>35006-1221-Aktiv ansættelse</v>
      </c>
    </row>
    <row r="7688" spans="13:21" x14ac:dyDescent="0.4">
      <c r="M7688" s="35" t="s">
        <v>15398</v>
      </c>
      <c r="N7688" s="35" t="s">
        <v>54839</v>
      </c>
      <c r="O7688" s="35" t="s">
        <v>15399</v>
      </c>
      <c r="P7688" s="35" t="s">
        <v>36863</v>
      </c>
      <c r="Q7688" s="35" t="s">
        <v>29718</v>
      </c>
      <c r="R7688" s="35" t="s">
        <v>29745</v>
      </c>
      <c r="S7688" s="35" t="s">
        <v>15400</v>
      </c>
      <c r="T7688" s="36" t="s">
        <v>312</v>
      </c>
      <c r="U7688" s="39" t="str">
        <f>_xlfn.CONCAT(Tabel4[[#This Row],[Personnr.]],"-",Tabel4[[#This Row],[Afdeling]],"-",Tabel4[[#This Row],[ASS_Status]])</f>
        <v>33631-2758-Inactive - Payroll Eligible</v>
      </c>
    </row>
    <row r="7689" spans="13:21" x14ac:dyDescent="0.4">
      <c r="M7689" s="35" t="s">
        <v>15398</v>
      </c>
      <c r="N7689" s="35"/>
      <c r="O7689" s="35"/>
      <c r="P7689" s="35" t="s">
        <v>36864</v>
      </c>
      <c r="Q7689" s="35" t="s">
        <v>29721</v>
      </c>
      <c r="R7689" s="35" t="s">
        <v>29745</v>
      </c>
      <c r="S7689" s="35" t="s">
        <v>15400</v>
      </c>
      <c r="T7689" s="36" t="s">
        <v>312</v>
      </c>
      <c r="U7689" s="39" t="str">
        <f>_xlfn.CONCAT(Tabel4[[#This Row],[Personnr.]],"-",Tabel4[[#This Row],[Afdeling]],"-",Tabel4[[#This Row],[ASS_Status]])</f>
        <v>-2758-Aktiv ansættelse</v>
      </c>
    </row>
    <row r="7690" spans="13:21" x14ac:dyDescent="0.4">
      <c r="M7690" s="35" t="s">
        <v>15398</v>
      </c>
      <c r="N7690" s="35"/>
      <c r="O7690" s="35"/>
      <c r="P7690" s="35" t="s">
        <v>43501</v>
      </c>
      <c r="Q7690" s="35" t="s">
        <v>29718</v>
      </c>
      <c r="R7690" s="35" t="s">
        <v>29745</v>
      </c>
      <c r="S7690" s="35" t="s">
        <v>15400</v>
      </c>
      <c r="T7690" s="36" t="s">
        <v>308</v>
      </c>
      <c r="U7690" s="39" t="str">
        <f>_xlfn.CONCAT(Tabel4[[#This Row],[Personnr.]],"-",Tabel4[[#This Row],[Afdeling]],"-",Tabel4[[#This Row],[ASS_Status]])</f>
        <v>-2751-Inactive - Payroll Eligible</v>
      </c>
    </row>
    <row r="7691" spans="13:21" x14ac:dyDescent="0.4">
      <c r="M7691" s="35" t="s">
        <v>45004</v>
      </c>
      <c r="N7691" s="35" t="s">
        <v>54840</v>
      </c>
      <c r="O7691" s="35" t="s">
        <v>45005</v>
      </c>
      <c r="P7691" s="35" t="s">
        <v>43502</v>
      </c>
      <c r="Q7691" s="35" t="s">
        <v>29718</v>
      </c>
      <c r="R7691" s="35" t="s">
        <v>29745</v>
      </c>
      <c r="S7691" s="35" t="s">
        <v>43503</v>
      </c>
      <c r="T7691" s="36" t="s">
        <v>85</v>
      </c>
      <c r="U7691" s="39" t="str">
        <f>_xlfn.CONCAT(Tabel4[[#This Row],[Personnr.]],"-",Tabel4[[#This Row],[Afdeling]],"-",Tabel4[[#This Row],[ASS_Status]])</f>
        <v>36062-1118-Inactive - Payroll Eligible</v>
      </c>
    </row>
    <row r="7692" spans="13:21" x14ac:dyDescent="0.4">
      <c r="M7692" s="35" t="s">
        <v>54841</v>
      </c>
      <c r="N7692" s="35" t="s">
        <v>54842</v>
      </c>
      <c r="O7692" s="35" t="s">
        <v>54843</v>
      </c>
      <c r="P7692" s="35" t="s">
        <v>54844</v>
      </c>
      <c r="Q7692" s="35" t="s">
        <v>29721</v>
      </c>
      <c r="R7692" s="35" t="s">
        <v>29761</v>
      </c>
      <c r="S7692" s="35" t="s">
        <v>54845</v>
      </c>
      <c r="T7692" s="36" t="s">
        <v>302</v>
      </c>
      <c r="U7692" s="39" t="str">
        <f>_xlfn.CONCAT(Tabel4[[#This Row],[Personnr.]],"-",Tabel4[[#This Row],[Afdeling]],"-",Tabel4[[#This Row],[ASS_Status]])</f>
        <v>36651-2736-Aktiv ansættelse</v>
      </c>
    </row>
    <row r="7693" spans="13:21" x14ac:dyDescent="0.4">
      <c r="M7693" s="35" t="s">
        <v>45006</v>
      </c>
      <c r="N7693" s="35" t="s">
        <v>54846</v>
      </c>
      <c r="O7693" s="35" t="s">
        <v>45007</v>
      </c>
      <c r="P7693" s="35" t="s">
        <v>43504</v>
      </c>
      <c r="Q7693" s="35" t="s">
        <v>29718</v>
      </c>
      <c r="R7693" s="35" t="s">
        <v>29745</v>
      </c>
      <c r="S7693" s="35" t="s">
        <v>43505</v>
      </c>
      <c r="T7693" s="36" t="s">
        <v>586</v>
      </c>
      <c r="U7693" s="39" t="str">
        <f>_xlfn.CONCAT(Tabel4[[#This Row],[Personnr.]],"-",Tabel4[[#This Row],[Afdeling]],"-",Tabel4[[#This Row],[ASS_Status]])</f>
        <v>36022-4200-Inactive - Payroll Eligible</v>
      </c>
    </row>
    <row r="7694" spans="13:21" x14ac:dyDescent="0.4">
      <c r="M7694" s="35" t="s">
        <v>45006</v>
      </c>
      <c r="N7694" s="35"/>
      <c r="O7694" s="35"/>
      <c r="P7694" s="35" t="s">
        <v>54847</v>
      </c>
      <c r="Q7694" s="35" t="s">
        <v>29718</v>
      </c>
      <c r="R7694" s="35" t="s">
        <v>29745</v>
      </c>
      <c r="S7694" s="35" t="s">
        <v>43505</v>
      </c>
      <c r="T7694" s="36" t="s">
        <v>586</v>
      </c>
      <c r="U7694" s="39" t="str">
        <f>_xlfn.CONCAT(Tabel4[[#This Row],[Personnr.]],"-",Tabel4[[#This Row],[Afdeling]],"-",Tabel4[[#This Row],[ASS_Status]])</f>
        <v>-4200-Inactive - Payroll Eligible</v>
      </c>
    </row>
    <row r="7695" spans="13:21" x14ac:dyDescent="0.4">
      <c r="M7695" s="35" t="s">
        <v>15401</v>
      </c>
      <c r="N7695" s="35" t="s">
        <v>54848</v>
      </c>
      <c r="O7695" s="35" t="s">
        <v>15402</v>
      </c>
      <c r="P7695" s="35" t="s">
        <v>36865</v>
      </c>
      <c r="Q7695" s="35" t="s">
        <v>29718</v>
      </c>
      <c r="R7695" s="35" t="s">
        <v>29745</v>
      </c>
      <c r="S7695" s="35" t="s">
        <v>15403</v>
      </c>
      <c r="T7695" s="36" t="s">
        <v>448</v>
      </c>
      <c r="U7695" s="39" t="str">
        <f>_xlfn.CONCAT(Tabel4[[#This Row],[Personnr.]],"-",Tabel4[[#This Row],[Afdeling]],"-",Tabel4[[#This Row],[ASS_Status]])</f>
        <v>34034-3099-Inactive - Payroll Eligible</v>
      </c>
    </row>
    <row r="7696" spans="13:21" ht="45" x14ac:dyDescent="0.4">
      <c r="M7696" s="35" t="s">
        <v>36866</v>
      </c>
      <c r="N7696" s="35" t="s">
        <v>54849</v>
      </c>
      <c r="O7696" s="35" t="s">
        <v>36867</v>
      </c>
      <c r="P7696" s="35" t="s">
        <v>36868</v>
      </c>
      <c r="Q7696" s="35" t="s">
        <v>29718</v>
      </c>
      <c r="R7696" s="35" t="s">
        <v>29745</v>
      </c>
      <c r="S7696" s="35" t="s">
        <v>36869</v>
      </c>
      <c r="T7696" s="36" t="s">
        <v>85</v>
      </c>
      <c r="U7696" s="39" t="str">
        <f>_xlfn.CONCAT(Tabel4[[#This Row],[Personnr.]],"-",Tabel4[[#This Row],[Afdeling]],"-",Tabel4[[#This Row],[ASS_Status]])</f>
        <v>35026-1118-Inactive - Payroll Eligible</v>
      </c>
    </row>
    <row r="7697" spans="13:21" x14ac:dyDescent="0.4">
      <c r="M7697" s="35" t="s">
        <v>15404</v>
      </c>
      <c r="N7697" s="35" t="s">
        <v>54850</v>
      </c>
      <c r="O7697" s="35" t="s">
        <v>15405</v>
      </c>
      <c r="P7697" s="35" t="s">
        <v>36870</v>
      </c>
      <c r="Q7697" s="35" t="s">
        <v>29721</v>
      </c>
      <c r="R7697" s="35" t="s">
        <v>30146</v>
      </c>
      <c r="S7697" s="35" t="s">
        <v>15406</v>
      </c>
      <c r="T7697" s="36" t="s">
        <v>886</v>
      </c>
      <c r="U7697" s="39" t="str">
        <f>_xlfn.CONCAT(Tabel4[[#This Row],[Personnr.]],"-",Tabel4[[#This Row],[Afdeling]],"-",Tabel4[[#This Row],[ASS_Status]])</f>
        <v>15580-8800-Aktiv ansættelse</v>
      </c>
    </row>
    <row r="7698" spans="13:21" x14ac:dyDescent="0.4">
      <c r="M7698" s="35" t="s">
        <v>15407</v>
      </c>
      <c r="N7698" s="35" t="s">
        <v>54851</v>
      </c>
      <c r="O7698" s="35" t="s">
        <v>15408</v>
      </c>
      <c r="P7698" s="35" t="s">
        <v>36871</v>
      </c>
      <c r="Q7698" s="35" t="s">
        <v>29721</v>
      </c>
      <c r="R7698" s="35" t="s">
        <v>29838</v>
      </c>
      <c r="S7698" s="35" t="s">
        <v>15409</v>
      </c>
      <c r="T7698" s="36" t="s">
        <v>721</v>
      </c>
      <c r="U7698" s="39" t="str">
        <f>_xlfn.CONCAT(Tabel4[[#This Row],[Personnr.]],"-",Tabel4[[#This Row],[Afdeling]],"-",Tabel4[[#This Row],[ASS_Status]])</f>
        <v>18834-6220-Aktiv ansættelse</v>
      </c>
    </row>
    <row r="7699" spans="13:21" x14ac:dyDescent="0.4">
      <c r="M7699" s="35" t="s">
        <v>28307</v>
      </c>
      <c r="N7699" s="35" t="s">
        <v>54852</v>
      </c>
      <c r="O7699" s="35" t="s">
        <v>28308</v>
      </c>
      <c r="P7699" s="35" t="s">
        <v>36872</v>
      </c>
      <c r="Q7699" s="35" t="s">
        <v>29721</v>
      </c>
      <c r="R7699" s="35" t="s">
        <v>29729</v>
      </c>
      <c r="S7699" s="35" t="s">
        <v>28309</v>
      </c>
      <c r="T7699" s="36" t="s">
        <v>47180</v>
      </c>
      <c r="U7699" s="39" t="str">
        <f>_xlfn.CONCAT(Tabel4[[#This Row],[Personnr.]],"-",Tabel4[[#This Row],[Afdeling]],"-",Tabel4[[#This Row],[ASS_Status]])</f>
        <v>34778-6257-Aktiv ansættelse</v>
      </c>
    </row>
    <row r="7700" spans="13:21" ht="33.75" x14ac:dyDescent="0.4">
      <c r="M7700" s="35" t="s">
        <v>15410</v>
      </c>
      <c r="N7700" s="35" t="s">
        <v>54853</v>
      </c>
      <c r="O7700" s="35" t="s">
        <v>15411</v>
      </c>
      <c r="P7700" s="35" t="s">
        <v>36873</v>
      </c>
      <c r="Q7700" s="35" t="s">
        <v>29718</v>
      </c>
      <c r="R7700" s="35" t="s">
        <v>29780</v>
      </c>
      <c r="S7700" s="35" t="s">
        <v>15412</v>
      </c>
      <c r="T7700" s="36" t="s">
        <v>472</v>
      </c>
      <c r="U7700" s="39" t="str">
        <f>_xlfn.CONCAT(Tabel4[[#This Row],[Personnr.]],"-",Tabel4[[#This Row],[Afdeling]],"-",Tabel4[[#This Row],[ASS_Status]])</f>
        <v>27977-3195-Inactive - Payroll Eligible</v>
      </c>
    </row>
    <row r="7701" spans="13:21" x14ac:dyDescent="0.4">
      <c r="M7701" s="35" t="s">
        <v>15413</v>
      </c>
      <c r="N7701" s="35" t="s">
        <v>54854</v>
      </c>
      <c r="O7701" s="35" t="s">
        <v>15414</v>
      </c>
      <c r="P7701" s="35" t="s">
        <v>36874</v>
      </c>
      <c r="Q7701" s="35" t="s">
        <v>29721</v>
      </c>
      <c r="R7701" s="35" t="s">
        <v>29844</v>
      </c>
      <c r="S7701" s="35" t="s">
        <v>15415</v>
      </c>
      <c r="T7701" s="36" t="s">
        <v>22</v>
      </c>
      <c r="U7701" s="39" t="str">
        <f>_xlfn.CONCAT(Tabel4[[#This Row],[Personnr.]],"-",Tabel4[[#This Row],[Afdeling]],"-",Tabel4[[#This Row],[ASS_Status]])</f>
        <v>379-0100-Aktiv ansættelse</v>
      </c>
    </row>
    <row r="7702" spans="13:21" x14ac:dyDescent="0.4">
      <c r="M7702" s="35" t="s">
        <v>15416</v>
      </c>
      <c r="N7702" s="35" t="s">
        <v>54855</v>
      </c>
      <c r="O7702" s="35" t="s">
        <v>15417</v>
      </c>
      <c r="P7702" s="35" t="s">
        <v>36875</v>
      </c>
      <c r="Q7702" s="35" t="s">
        <v>29718</v>
      </c>
      <c r="R7702" s="35" t="s">
        <v>29926</v>
      </c>
      <c r="S7702" s="35" t="s">
        <v>15418</v>
      </c>
      <c r="T7702" s="36" t="s">
        <v>585</v>
      </c>
      <c r="U7702" s="39" t="str">
        <f>_xlfn.CONCAT(Tabel4[[#This Row],[Personnr.]],"-",Tabel4[[#This Row],[Afdeling]],"-",Tabel4[[#This Row],[ASS_Status]])</f>
        <v>6948-4192-Inactive - Payroll Eligible</v>
      </c>
    </row>
    <row r="7703" spans="13:21" x14ac:dyDescent="0.4">
      <c r="M7703" s="35" t="s">
        <v>15419</v>
      </c>
      <c r="N7703" s="35" t="s">
        <v>54856</v>
      </c>
      <c r="O7703" s="35" t="s">
        <v>15420</v>
      </c>
      <c r="P7703" s="35" t="s">
        <v>36876</v>
      </c>
      <c r="Q7703" s="35" t="s">
        <v>29721</v>
      </c>
      <c r="R7703" s="35" t="s">
        <v>29729</v>
      </c>
      <c r="S7703" s="35" t="s">
        <v>15421</v>
      </c>
      <c r="T7703" s="36" t="s">
        <v>245</v>
      </c>
      <c r="U7703" s="39" t="str">
        <f>_xlfn.CONCAT(Tabel4[[#This Row],[Personnr.]],"-",Tabel4[[#This Row],[Afdeling]],"-",Tabel4[[#This Row],[ASS_Status]])</f>
        <v>2865-2516-Aktiv ansættelse</v>
      </c>
    </row>
    <row r="7704" spans="13:21" x14ac:dyDescent="0.4">
      <c r="M7704" s="35" t="s">
        <v>15422</v>
      </c>
      <c r="N7704" s="35" t="s">
        <v>54857</v>
      </c>
      <c r="O7704" s="35" t="s">
        <v>15423</v>
      </c>
      <c r="P7704" s="35" t="s">
        <v>36877</v>
      </c>
      <c r="Q7704" s="35" t="s">
        <v>29721</v>
      </c>
      <c r="R7704" s="35" t="s">
        <v>29844</v>
      </c>
      <c r="S7704" s="35" t="s">
        <v>15424</v>
      </c>
      <c r="T7704" s="36" t="s">
        <v>757</v>
      </c>
      <c r="U7704" s="39" t="str">
        <f>_xlfn.CONCAT(Tabel4[[#This Row],[Personnr.]],"-",Tabel4[[#This Row],[Afdeling]],"-",Tabel4[[#This Row],[ASS_Status]])</f>
        <v>24858-7710-Aktiv ansættelse</v>
      </c>
    </row>
    <row r="7705" spans="13:21" x14ac:dyDescent="0.4">
      <c r="M7705" s="35" t="s">
        <v>15425</v>
      </c>
      <c r="N7705" s="35" t="s">
        <v>54858</v>
      </c>
      <c r="O7705" s="35" t="s">
        <v>15426</v>
      </c>
      <c r="P7705" s="35" t="s">
        <v>36878</v>
      </c>
      <c r="Q7705" s="35" t="s">
        <v>29721</v>
      </c>
      <c r="R7705" s="35" t="s">
        <v>29722</v>
      </c>
      <c r="S7705" s="35" t="s">
        <v>15427</v>
      </c>
      <c r="T7705" s="36" t="s">
        <v>600</v>
      </c>
      <c r="U7705" s="39" t="str">
        <f>_xlfn.CONCAT(Tabel4[[#This Row],[Personnr.]],"-",Tabel4[[#This Row],[Afdeling]],"-",Tabel4[[#This Row],[ASS_Status]])</f>
        <v>23995-4270-Aktiv ansættelse</v>
      </c>
    </row>
    <row r="7706" spans="13:21" x14ac:dyDescent="0.4">
      <c r="M7706" s="35" t="s">
        <v>15428</v>
      </c>
      <c r="N7706" s="35" t="s">
        <v>54859</v>
      </c>
      <c r="O7706" s="35" t="s">
        <v>15429</v>
      </c>
      <c r="P7706" s="35" t="s">
        <v>36879</v>
      </c>
      <c r="Q7706" s="35" t="s">
        <v>29721</v>
      </c>
      <c r="R7706" s="35" t="s">
        <v>29722</v>
      </c>
      <c r="S7706" s="35" t="s">
        <v>15430</v>
      </c>
      <c r="T7706" s="36" t="s">
        <v>125</v>
      </c>
      <c r="U7706" s="39" t="str">
        <f>_xlfn.CONCAT(Tabel4[[#This Row],[Personnr.]],"-",Tabel4[[#This Row],[Afdeling]],"-",Tabel4[[#This Row],[ASS_Status]])</f>
        <v>16311-2235-Aktiv ansættelse</v>
      </c>
    </row>
    <row r="7707" spans="13:21" ht="33.75" x14ac:dyDescent="0.4">
      <c r="M7707" s="35" t="s">
        <v>15431</v>
      </c>
      <c r="N7707" s="35" t="s">
        <v>54860</v>
      </c>
      <c r="O7707" s="35" t="s">
        <v>15432</v>
      </c>
      <c r="P7707" s="35" t="s">
        <v>36880</v>
      </c>
      <c r="Q7707" s="35" t="s">
        <v>29721</v>
      </c>
      <c r="R7707" s="35" t="s">
        <v>29802</v>
      </c>
      <c r="S7707" s="35" t="s">
        <v>15433</v>
      </c>
      <c r="T7707" s="36" t="s">
        <v>109</v>
      </c>
      <c r="U7707" s="39" t="str">
        <f>_xlfn.CONCAT(Tabel4[[#This Row],[Personnr.]],"-",Tabel4[[#This Row],[Afdeling]],"-",Tabel4[[#This Row],[ASS_Status]])</f>
        <v>6951-1213-Aktiv ansættelse</v>
      </c>
    </row>
    <row r="7708" spans="13:21" ht="33.75" x14ac:dyDescent="0.4">
      <c r="M7708" s="35" t="s">
        <v>15434</v>
      </c>
      <c r="N7708" s="35" t="s">
        <v>54861</v>
      </c>
      <c r="O7708" s="35" t="s">
        <v>15435</v>
      </c>
      <c r="P7708" s="35" t="s">
        <v>36881</v>
      </c>
      <c r="Q7708" s="35" t="s">
        <v>29721</v>
      </c>
      <c r="R7708" s="35" t="s">
        <v>29882</v>
      </c>
      <c r="S7708" s="35" t="s">
        <v>15436</v>
      </c>
      <c r="T7708" s="36" t="s">
        <v>794</v>
      </c>
      <c r="U7708" s="39" t="str">
        <f>_xlfn.CONCAT(Tabel4[[#This Row],[Personnr.]],"-",Tabel4[[#This Row],[Afdeling]],"-",Tabel4[[#This Row],[ASS_Status]])</f>
        <v>33640-8211-Aktiv ansættelse</v>
      </c>
    </row>
    <row r="7709" spans="13:21" x14ac:dyDescent="0.4">
      <c r="M7709" s="35" t="s">
        <v>15437</v>
      </c>
      <c r="N7709" s="35" t="s">
        <v>54862</v>
      </c>
      <c r="O7709" s="35" t="s">
        <v>15438</v>
      </c>
      <c r="P7709" s="35" t="s">
        <v>36882</v>
      </c>
      <c r="Q7709" s="35" t="s">
        <v>30042</v>
      </c>
      <c r="R7709" s="35" t="s">
        <v>29722</v>
      </c>
      <c r="S7709" s="35" t="s">
        <v>15439</v>
      </c>
      <c r="T7709" s="36" t="s">
        <v>585</v>
      </c>
      <c r="U7709" s="39" t="str">
        <f>_xlfn.CONCAT(Tabel4[[#This Row],[Personnr.]],"-",Tabel4[[#This Row],[Afdeling]],"-",Tabel4[[#This Row],[ASS_Status]])</f>
        <v>15620-4192-Orlov uden løn u. lønanc.</v>
      </c>
    </row>
    <row r="7710" spans="13:21" x14ac:dyDescent="0.4">
      <c r="M7710" s="35" t="s">
        <v>15440</v>
      </c>
      <c r="N7710" s="35" t="s">
        <v>54863</v>
      </c>
      <c r="O7710" s="35" t="s">
        <v>15441</v>
      </c>
      <c r="P7710" s="35" t="s">
        <v>36883</v>
      </c>
      <c r="Q7710" s="35" t="s">
        <v>29721</v>
      </c>
      <c r="R7710" s="35" t="s">
        <v>29731</v>
      </c>
      <c r="S7710" s="35" t="s">
        <v>15442</v>
      </c>
      <c r="T7710" s="36" t="s">
        <v>809</v>
      </c>
      <c r="U7710" s="39" t="str">
        <f>_xlfn.CONCAT(Tabel4[[#This Row],[Personnr.]],"-",Tabel4[[#This Row],[Afdeling]],"-",Tabel4[[#This Row],[ASS_Status]])</f>
        <v>12840-8284-Aktiv ansættelse</v>
      </c>
    </row>
    <row r="7711" spans="13:21" x14ac:dyDescent="0.4">
      <c r="M7711" s="35" t="s">
        <v>15443</v>
      </c>
      <c r="N7711" s="35" t="s">
        <v>54864</v>
      </c>
      <c r="O7711" s="35" t="s">
        <v>15444</v>
      </c>
      <c r="P7711" s="35" t="s">
        <v>36884</v>
      </c>
      <c r="Q7711" s="35" t="s">
        <v>29721</v>
      </c>
      <c r="R7711" s="35" t="s">
        <v>29748</v>
      </c>
      <c r="S7711" s="35" t="s">
        <v>15445</v>
      </c>
      <c r="T7711" s="36" t="s">
        <v>580</v>
      </c>
      <c r="U7711" s="39" t="str">
        <f>_xlfn.CONCAT(Tabel4[[#This Row],[Personnr.]],"-",Tabel4[[#This Row],[Afdeling]],"-",Tabel4[[#This Row],[ASS_Status]])</f>
        <v>33902-4120-Aktiv ansættelse</v>
      </c>
    </row>
    <row r="7712" spans="13:21" ht="33.75" x14ac:dyDescent="0.4">
      <c r="M7712" s="35" t="s">
        <v>15446</v>
      </c>
      <c r="N7712" s="35" t="s">
        <v>54865</v>
      </c>
      <c r="O7712" s="35" t="s">
        <v>15447</v>
      </c>
      <c r="P7712" s="35" t="s">
        <v>36885</v>
      </c>
      <c r="Q7712" s="35" t="s">
        <v>29721</v>
      </c>
      <c r="R7712" s="35" t="s">
        <v>29737</v>
      </c>
      <c r="S7712" s="35" t="s">
        <v>15448</v>
      </c>
      <c r="T7712" s="36" t="s">
        <v>247</v>
      </c>
      <c r="U7712" s="39" t="str">
        <f>_xlfn.CONCAT(Tabel4[[#This Row],[Personnr.]],"-",Tabel4[[#This Row],[Afdeling]],"-",Tabel4[[#This Row],[ASS_Status]])</f>
        <v>27742-2521-Aktiv ansættelse</v>
      </c>
    </row>
    <row r="7713" spans="13:21" x14ac:dyDescent="0.4">
      <c r="M7713" s="35" t="s">
        <v>15449</v>
      </c>
      <c r="N7713" s="35" t="s">
        <v>54866</v>
      </c>
      <c r="O7713" s="35" t="s">
        <v>15450</v>
      </c>
      <c r="P7713" s="35" t="s">
        <v>36886</v>
      </c>
      <c r="Q7713" s="35" t="s">
        <v>29718</v>
      </c>
      <c r="R7713" s="35" t="s">
        <v>29737</v>
      </c>
      <c r="S7713" s="35" t="s">
        <v>15451</v>
      </c>
      <c r="T7713" s="36" t="s">
        <v>106</v>
      </c>
      <c r="U7713" s="39" t="str">
        <f>_xlfn.CONCAT(Tabel4[[#This Row],[Personnr.]],"-",Tabel4[[#This Row],[Afdeling]],"-",Tabel4[[#This Row],[ASS_Status]])</f>
        <v>11850-1210-Inactive - Payroll Eligible</v>
      </c>
    </row>
    <row r="7714" spans="13:21" x14ac:dyDescent="0.4">
      <c r="M7714" s="35" t="s">
        <v>15452</v>
      </c>
      <c r="N7714" s="35" t="s">
        <v>54867</v>
      </c>
      <c r="O7714" s="35" t="s">
        <v>15453</v>
      </c>
      <c r="P7714" s="35" t="s">
        <v>36887</v>
      </c>
      <c r="Q7714" s="35" t="s">
        <v>29718</v>
      </c>
      <c r="R7714" s="35" t="s">
        <v>29737</v>
      </c>
      <c r="S7714" s="35" t="s">
        <v>15454</v>
      </c>
      <c r="T7714" s="36" t="s">
        <v>263</v>
      </c>
      <c r="U7714" s="39" t="str">
        <f>_xlfn.CONCAT(Tabel4[[#This Row],[Personnr.]],"-",Tabel4[[#This Row],[Afdeling]],"-",Tabel4[[#This Row],[ASS_Status]])</f>
        <v>30240-2610-Inactive - Payroll Eligible</v>
      </c>
    </row>
    <row r="7715" spans="13:21" ht="33.75" x14ac:dyDescent="0.4">
      <c r="M7715" s="35" t="s">
        <v>36888</v>
      </c>
      <c r="N7715" s="35" t="s">
        <v>54868</v>
      </c>
      <c r="O7715" s="35" t="s">
        <v>36889</v>
      </c>
      <c r="P7715" s="35" t="s">
        <v>36890</v>
      </c>
      <c r="Q7715" s="35" t="s">
        <v>29721</v>
      </c>
      <c r="R7715" s="35" t="s">
        <v>29754</v>
      </c>
      <c r="S7715" s="35" t="s">
        <v>36891</v>
      </c>
      <c r="T7715" s="36" t="s">
        <v>540</v>
      </c>
      <c r="U7715" s="39" t="str">
        <f>_xlfn.CONCAT(Tabel4[[#This Row],[Personnr.]],"-",Tabel4[[#This Row],[Afdeling]],"-",Tabel4[[#This Row],[ASS_Status]])</f>
        <v>35235-3432-Aktiv ansættelse</v>
      </c>
    </row>
    <row r="7716" spans="13:21" x14ac:dyDescent="0.4">
      <c r="M7716" s="35" t="s">
        <v>15455</v>
      </c>
      <c r="N7716" s="35" t="s">
        <v>54869</v>
      </c>
      <c r="O7716" s="35" t="s">
        <v>15456</v>
      </c>
      <c r="P7716" s="35" t="s">
        <v>36892</v>
      </c>
      <c r="Q7716" s="35" t="s">
        <v>29718</v>
      </c>
      <c r="R7716" s="35" t="s">
        <v>29761</v>
      </c>
      <c r="S7716" s="35" t="s">
        <v>15457</v>
      </c>
      <c r="T7716" s="36" t="s">
        <v>611</v>
      </c>
      <c r="U7716" s="39" t="str">
        <f>_xlfn.CONCAT(Tabel4[[#This Row],[Personnr.]],"-",Tabel4[[#This Row],[Afdeling]],"-",Tabel4[[#This Row],[ASS_Status]])</f>
        <v>30806-4291-Inactive - Payroll Eligible</v>
      </c>
    </row>
    <row r="7717" spans="13:21" x14ac:dyDescent="0.4">
      <c r="M7717" s="35" t="s">
        <v>15455</v>
      </c>
      <c r="N7717" s="35"/>
      <c r="O7717" s="35"/>
      <c r="P7717" s="35" t="s">
        <v>36893</v>
      </c>
      <c r="Q7717" s="35" t="s">
        <v>29718</v>
      </c>
      <c r="R7717" s="35" t="s">
        <v>29761</v>
      </c>
      <c r="S7717" s="35" t="s">
        <v>15457</v>
      </c>
      <c r="T7717" s="36" t="s">
        <v>611</v>
      </c>
      <c r="U7717" s="39" t="str">
        <f>_xlfn.CONCAT(Tabel4[[#This Row],[Personnr.]],"-",Tabel4[[#This Row],[Afdeling]],"-",Tabel4[[#This Row],[ASS_Status]])</f>
        <v>-4291-Inactive - Payroll Eligible</v>
      </c>
    </row>
    <row r="7718" spans="13:21" x14ac:dyDescent="0.4">
      <c r="M7718" s="35" t="s">
        <v>15458</v>
      </c>
      <c r="N7718" s="35" t="s">
        <v>54870</v>
      </c>
      <c r="O7718" s="35" t="s">
        <v>15459</v>
      </c>
      <c r="P7718" s="35" t="s">
        <v>36894</v>
      </c>
      <c r="Q7718" s="35" t="s">
        <v>29718</v>
      </c>
      <c r="R7718" s="35" t="s">
        <v>29748</v>
      </c>
      <c r="S7718" s="35" t="s">
        <v>15460</v>
      </c>
      <c r="T7718" s="36" t="s">
        <v>543</v>
      </c>
      <c r="U7718" s="39" t="str">
        <f>_xlfn.CONCAT(Tabel4[[#This Row],[Personnr.]],"-",Tabel4[[#This Row],[Afdeling]],"-",Tabel4[[#This Row],[ASS_Status]])</f>
        <v>27138-3436-Inactive - Payroll Eligible</v>
      </c>
    </row>
    <row r="7719" spans="13:21" x14ac:dyDescent="0.4">
      <c r="M7719" s="35" t="s">
        <v>15461</v>
      </c>
      <c r="N7719" s="35" t="s">
        <v>54871</v>
      </c>
      <c r="O7719" s="35" t="s">
        <v>15462</v>
      </c>
      <c r="P7719" s="35" t="s">
        <v>36895</v>
      </c>
      <c r="Q7719" s="35" t="s">
        <v>29718</v>
      </c>
      <c r="R7719" s="35" t="s">
        <v>29745</v>
      </c>
      <c r="S7719" s="35" t="s">
        <v>15463</v>
      </c>
      <c r="T7719" s="36" t="s">
        <v>725</v>
      </c>
      <c r="U7719" s="39" t="str">
        <f>_xlfn.CONCAT(Tabel4[[#This Row],[Personnr.]],"-",Tabel4[[#This Row],[Afdeling]],"-",Tabel4[[#This Row],[ASS_Status]])</f>
        <v>33537-6265-Inactive - Payroll Eligible</v>
      </c>
    </row>
    <row r="7720" spans="13:21" x14ac:dyDescent="0.4">
      <c r="M7720" s="35" t="s">
        <v>28310</v>
      </c>
      <c r="N7720" s="35" t="s">
        <v>54872</v>
      </c>
      <c r="O7720" s="35" t="s">
        <v>28311</v>
      </c>
      <c r="P7720" s="35" t="s">
        <v>36896</v>
      </c>
      <c r="Q7720" s="35" t="s">
        <v>29721</v>
      </c>
      <c r="R7720" s="35" t="s">
        <v>29737</v>
      </c>
      <c r="S7720" s="35" t="s">
        <v>28312</v>
      </c>
      <c r="T7720" s="36" t="s">
        <v>547</v>
      </c>
      <c r="U7720" s="39" t="str">
        <f>_xlfn.CONCAT(Tabel4[[#This Row],[Personnr.]],"-",Tabel4[[#This Row],[Afdeling]],"-",Tabel4[[#This Row],[ASS_Status]])</f>
        <v>34292-3446-Aktiv ansættelse</v>
      </c>
    </row>
    <row r="7721" spans="13:21" x14ac:dyDescent="0.4">
      <c r="M7721" s="35" t="s">
        <v>15464</v>
      </c>
      <c r="N7721" s="35" t="s">
        <v>54873</v>
      </c>
      <c r="O7721" s="35" t="s">
        <v>15465</v>
      </c>
      <c r="P7721" s="35" t="s">
        <v>36897</v>
      </c>
      <c r="Q7721" s="35" t="s">
        <v>29718</v>
      </c>
      <c r="R7721" s="35" t="s">
        <v>29748</v>
      </c>
      <c r="S7721" s="35" t="s">
        <v>15466</v>
      </c>
      <c r="T7721" s="36" t="s">
        <v>634</v>
      </c>
      <c r="U7721" s="39" t="str">
        <f>_xlfn.CONCAT(Tabel4[[#This Row],[Personnr.]],"-",Tabel4[[#This Row],[Afdeling]],"-",Tabel4[[#This Row],[ASS_Status]])</f>
        <v>27426-4715-Inactive - Payroll Eligible</v>
      </c>
    </row>
    <row r="7722" spans="13:21" x14ac:dyDescent="0.4">
      <c r="M7722" s="35" t="s">
        <v>54874</v>
      </c>
      <c r="N7722" s="35" t="s">
        <v>54875</v>
      </c>
      <c r="O7722" s="35" t="s">
        <v>54876</v>
      </c>
      <c r="P7722" s="35" t="s">
        <v>54877</v>
      </c>
      <c r="Q7722" s="35" t="s">
        <v>29718</v>
      </c>
      <c r="R7722" s="35" t="s">
        <v>29745</v>
      </c>
      <c r="S7722" s="35" t="s">
        <v>54878</v>
      </c>
      <c r="T7722" s="36" t="s">
        <v>454</v>
      </c>
      <c r="U7722" s="39" t="str">
        <f>_xlfn.CONCAT(Tabel4[[#This Row],[Personnr.]],"-",Tabel4[[#This Row],[Afdeling]],"-",Tabel4[[#This Row],[ASS_Status]])</f>
        <v>37006-3130-Inactive - Payroll Eligible</v>
      </c>
    </row>
    <row r="7723" spans="13:21" x14ac:dyDescent="0.4">
      <c r="M7723" s="35" t="s">
        <v>15467</v>
      </c>
      <c r="N7723" s="35" t="s">
        <v>54879</v>
      </c>
      <c r="O7723" s="35" t="s">
        <v>15468</v>
      </c>
      <c r="P7723" s="35" t="s">
        <v>36898</v>
      </c>
      <c r="Q7723" s="35" t="s">
        <v>29721</v>
      </c>
      <c r="R7723" s="35" t="s">
        <v>29748</v>
      </c>
      <c r="S7723" s="35" t="s">
        <v>15469</v>
      </c>
      <c r="T7723" s="36" t="s">
        <v>27</v>
      </c>
      <c r="U7723" s="39" t="str">
        <f>_xlfn.CONCAT(Tabel4[[#This Row],[Personnr.]],"-",Tabel4[[#This Row],[Afdeling]],"-",Tabel4[[#This Row],[ASS_Status]])</f>
        <v>34053-0112-Aktiv ansættelse</v>
      </c>
    </row>
    <row r="7724" spans="13:21" ht="33.75" x14ac:dyDescent="0.4">
      <c r="M7724" s="35" t="s">
        <v>54880</v>
      </c>
      <c r="N7724" s="35" t="s">
        <v>54881</v>
      </c>
      <c r="O7724" s="35" t="s">
        <v>54882</v>
      </c>
      <c r="P7724" s="35" t="s">
        <v>54883</v>
      </c>
      <c r="Q7724" s="35" t="s">
        <v>29718</v>
      </c>
      <c r="R7724" s="35" t="s">
        <v>29745</v>
      </c>
      <c r="S7724" s="35" t="s">
        <v>54884</v>
      </c>
      <c r="T7724" s="36" t="s">
        <v>586</v>
      </c>
      <c r="U7724" s="39" t="str">
        <f>_xlfn.CONCAT(Tabel4[[#This Row],[Personnr.]],"-",Tabel4[[#This Row],[Afdeling]],"-",Tabel4[[#This Row],[ASS_Status]])</f>
        <v>37091-4200-Inactive - Payroll Eligible</v>
      </c>
    </row>
    <row r="7725" spans="13:21" ht="33.75" x14ac:dyDescent="0.4">
      <c r="M7725" s="35" t="s">
        <v>15470</v>
      </c>
      <c r="N7725" s="35" t="s">
        <v>54885</v>
      </c>
      <c r="O7725" s="35" t="s">
        <v>15471</v>
      </c>
      <c r="P7725" s="35" t="s">
        <v>36899</v>
      </c>
      <c r="Q7725" s="35" t="s">
        <v>29718</v>
      </c>
      <c r="R7725" s="35" t="s">
        <v>29754</v>
      </c>
      <c r="S7725" s="35" t="s">
        <v>15472</v>
      </c>
      <c r="T7725" s="36" t="s">
        <v>308</v>
      </c>
      <c r="U7725" s="39" t="str">
        <f>_xlfn.CONCAT(Tabel4[[#This Row],[Personnr.]],"-",Tabel4[[#This Row],[Afdeling]],"-",Tabel4[[#This Row],[ASS_Status]])</f>
        <v>27889-2751-Inactive - Payroll Eligible</v>
      </c>
    </row>
    <row r="7726" spans="13:21" ht="33.75" x14ac:dyDescent="0.4">
      <c r="M7726" s="35" t="s">
        <v>15470</v>
      </c>
      <c r="N7726" s="35"/>
      <c r="O7726" s="35"/>
      <c r="P7726" s="35" t="s">
        <v>36900</v>
      </c>
      <c r="Q7726" s="35" t="s">
        <v>29718</v>
      </c>
      <c r="R7726" s="35" t="s">
        <v>29754</v>
      </c>
      <c r="S7726" s="35" t="s">
        <v>15472</v>
      </c>
      <c r="T7726" s="36" t="s">
        <v>312</v>
      </c>
      <c r="U7726" s="39" t="str">
        <f>_xlfn.CONCAT(Tabel4[[#This Row],[Personnr.]],"-",Tabel4[[#This Row],[Afdeling]],"-",Tabel4[[#This Row],[ASS_Status]])</f>
        <v>-2758-Inactive - Payroll Eligible</v>
      </c>
    </row>
    <row r="7727" spans="13:21" x14ac:dyDescent="0.4">
      <c r="M7727" s="35" t="s">
        <v>15473</v>
      </c>
      <c r="N7727" s="35" t="s">
        <v>54886</v>
      </c>
      <c r="O7727" s="35" t="s">
        <v>15474</v>
      </c>
      <c r="P7727" s="35" t="s">
        <v>36901</v>
      </c>
      <c r="Q7727" s="35" t="s">
        <v>29718</v>
      </c>
      <c r="R7727" s="35" t="s">
        <v>29786</v>
      </c>
      <c r="S7727" s="35" t="s">
        <v>15475</v>
      </c>
      <c r="T7727" s="36" t="s">
        <v>171</v>
      </c>
      <c r="U7727" s="39" t="str">
        <f>_xlfn.CONCAT(Tabel4[[#This Row],[Personnr.]],"-",Tabel4[[#This Row],[Afdeling]],"-",Tabel4[[#This Row],[ASS_Status]])</f>
        <v>28110-2339-Inactive - Payroll Eligible</v>
      </c>
    </row>
    <row r="7728" spans="13:21" x14ac:dyDescent="0.4">
      <c r="M7728" s="35" t="s">
        <v>54887</v>
      </c>
      <c r="N7728" s="35"/>
      <c r="O7728" s="35" t="s">
        <v>54888</v>
      </c>
      <c r="P7728" s="35" t="s">
        <v>54889</v>
      </c>
      <c r="Q7728" s="35" t="s">
        <v>29721</v>
      </c>
      <c r="R7728" s="35" t="s">
        <v>42541</v>
      </c>
      <c r="S7728" s="35" t="s">
        <v>54890</v>
      </c>
      <c r="T7728" s="36" t="s">
        <v>361</v>
      </c>
      <c r="U7728" s="39" t="str">
        <f>_xlfn.CONCAT(Tabel4[[#This Row],[Personnr.]],"-",Tabel4[[#This Row],[Afdeling]],"-",Tabel4[[#This Row],[ASS_Status]])</f>
        <v>37615-2826-Aktiv ansættelse</v>
      </c>
    </row>
    <row r="7729" spans="13:21" ht="33.75" x14ac:dyDescent="0.4">
      <c r="M7729" s="35" t="s">
        <v>15476</v>
      </c>
      <c r="N7729" s="35" t="s">
        <v>54891</v>
      </c>
      <c r="O7729" s="35" t="s">
        <v>15477</v>
      </c>
      <c r="P7729" s="35" t="s">
        <v>36902</v>
      </c>
      <c r="Q7729" s="35" t="s">
        <v>29721</v>
      </c>
      <c r="R7729" s="35" t="s">
        <v>29754</v>
      </c>
      <c r="S7729" s="35" t="s">
        <v>15478</v>
      </c>
      <c r="T7729" s="36" t="s">
        <v>886</v>
      </c>
      <c r="U7729" s="39" t="str">
        <f>_xlfn.CONCAT(Tabel4[[#This Row],[Personnr.]],"-",Tabel4[[#This Row],[Afdeling]],"-",Tabel4[[#This Row],[ASS_Status]])</f>
        <v>28806-8800-Aktiv ansættelse</v>
      </c>
    </row>
    <row r="7730" spans="13:21" ht="33.75" x14ac:dyDescent="0.4">
      <c r="M7730" s="35" t="s">
        <v>15476</v>
      </c>
      <c r="N7730" s="35"/>
      <c r="O7730" s="35"/>
      <c r="P7730" s="35" t="s">
        <v>36903</v>
      </c>
      <c r="Q7730" s="35" t="s">
        <v>29718</v>
      </c>
      <c r="R7730" s="35" t="s">
        <v>29745</v>
      </c>
      <c r="S7730" s="35" t="s">
        <v>15478</v>
      </c>
      <c r="T7730" s="36" t="s">
        <v>39</v>
      </c>
      <c r="U7730" s="39" t="str">
        <f>_xlfn.CONCAT(Tabel4[[#This Row],[Personnr.]],"-",Tabel4[[#This Row],[Afdeling]],"-",Tabel4[[#This Row],[ASS_Status]])</f>
        <v>-0132-Inactive - Payroll Eligible</v>
      </c>
    </row>
    <row r="7731" spans="13:21" x14ac:dyDescent="0.4">
      <c r="M7731" s="35" t="s">
        <v>54892</v>
      </c>
      <c r="N7731" s="35" t="s">
        <v>54893</v>
      </c>
      <c r="O7731" s="35" t="s">
        <v>54894</v>
      </c>
      <c r="P7731" s="35" t="s">
        <v>54895</v>
      </c>
      <c r="Q7731" s="35" t="s">
        <v>29721</v>
      </c>
      <c r="R7731" s="35" t="s">
        <v>29754</v>
      </c>
      <c r="S7731" s="35" t="s">
        <v>54896</v>
      </c>
      <c r="T7731" s="36" t="s">
        <v>821</v>
      </c>
      <c r="U7731" s="39" t="str">
        <f>_xlfn.CONCAT(Tabel4[[#This Row],[Personnr.]],"-",Tabel4[[#This Row],[Afdeling]],"-",Tabel4[[#This Row],[ASS_Status]])</f>
        <v>37523-8370-Aktiv ansættelse</v>
      </c>
    </row>
    <row r="7732" spans="13:21" x14ac:dyDescent="0.4">
      <c r="M7732" s="35" t="s">
        <v>15479</v>
      </c>
      <c r="N7732" s="35" t="s">
        <v>54897</v>
      </c>
      <c r="O7732" s="35" t="s">
        <v>15480</v>
      </c>
      <c r="P7732" s="35" t="s">
        <v>36904</v>
      </c>
      <c r="Q7732" s="35" t="s">
        <v>29718</v>
      </c>
      <c r="R7732" s="35" t="s">
        <v>29754</v>
      </c>
      <c r="S7732" s="35" t="s">
        <v>15481</v>
      </c>
      <c r="T7732" s="36" t="s">
        <v>159</v>
      </c>
      <c r="U7732" s="39" t="str">
        <f>_xlfn.CONCAT(Tabel4[[#This Row],[Personnr.]],"-",Tabel4[[#This Row],[Afdeling]],"-",Tabel4[[#This Row],[ASS_Status]])</f>
        <v>31475-2303-Inactive - Payroll Eligible</v>
      </c>
    </row>
    <row r="7733" spans="13:21" x14ac:dyDescent="0.4">
      <c r="M7733" s="35" t="s">
        <v>15479</v>
      </c>
      <c r="N7733" s="35"/>
      <c r="O7733" s="35"/>
      <c r="P7733" s="35" t="s">
        <v>36905</v>
      </c>
      <c r="Q7733" s="35" t="s">
        <v>29718</v>
      </c>
      <c r="R7733" s="35" t="s">
        <v>29745</v>
      </c>
      <c r="S7733" s="35" t="s">
        <v>15481</v>
      </c>
      <c r="T7733" s="36" t="s">
        <v>39</v>
      </c>
      <c r="U7733" s="39" t="str">
        <f>_xlfn.CONCAT(Tabel4[[#This Row],[Personnr.]],"-",Tabel4[[#This Row],[Afdeling]],"-",Tabel4[[#This Row],[ASS_Status]])</f>
        <v>-0132-Inactive - Payroll Eligible</v>
      </c>
    </row>
    <row r="7734" spans="13:21" x14ac:dyDescent="0.4">
      <c r="M7734" s="35" t="s">
        <v>15479</v>
      </c>
      <c r="N7734" s="35"/>
      <c r="O7734" s="35"/>
      <c r="P7734" s="35" t="s">
        <v>54898</v>
      </c>
      <c r="Q7734" s="35" t="s">
        <v>29718</v>
      </c>
      <c r="R7734" s="35" t="s">
        <v>29745</v>
      </c>
      <c r="S7734" s="35" t="s">
        <v>15481</v>
      </c>
      <c r="T7734" s="36" t="s">
        <v>39</v>
      </c>
      <c r="U7734" s="39" t="str">
        <f>_xlfn.CONCAT(Tabel4[[#This Row],[Personnr.]],"-",Tabel4[[#This Row],[Afdeling]],"-",Tabel4[[#This Row],[ASS_Status]])</f>
        <v>-0132-Inactive - Payroll Eligible</v>
      </c>
    </row>
    <row r="7735" spans="13:21" x14ac:dyDescent="0.4">
      <c r="M7735" s="35" t="s">
        <v>15479</v>
      </c>
      <c r="N7735" s="35"/>
      <c r="O7735" s="35"/>
      <c r="P7735" s="35" t="s">
        <v>54899</v>
      </c>
      <c r="Q7735" s="35" t="s">
        <v>29718</v>
      </c>
      <c r="R7735" s="35" t="s">
        <v>29745</v>
      </c>
      <c r="S7735" s="35" t="s">
        <v>15481</v>
      </c>
      <c r="T7735" s="36" t="s">
        <v>39</v>
      </c>
      <c r="U7735" s="39" t="str">
        <f>_xlfn.CONCAT(Tabel4[[#This Row],[Personnr.]],"-",Tabel4[[#This Row],[Afdeling]],"-",Tabel4[[#This Row],[ASS_Status]])</f>
        <v>-0132-Inactive - Payroll Eligible</v>
      </c>
    </row>
    <row r="7736" spans="13:21" x14ac:dyDescent="0.4">
      <c r="M7736" s="35" t="s">
        <v>36906</v>
      </c>
      <c r="N7736" s="35" t="s">
        <v>54900</v>
      </c>
      <c r="O7736" s="35" t="s">
        <v>36907</v>
      </c>
      <c r="P7736" s="35" t="s">
        <v>36908</v>
      </c>
      <c r="Q7736" s="35" t="s">
        <v>29718</v>
      </c>
      <c r="R7736" s="35" t="s">
        <v>29745</v>
      </c>
      <c r="S7736" s="35" t="s">
        <v>36909</v>
      </c>
      <c r="T7736" s="36" t="s">
        <v>39</v>
      </c>
      <c r="U7736" s="39" t="str">
        <f>_xlfn.CONCAT(Tabel4[[#This Row],[Personnr.]],"-",Tabel4[[#This Row],[Afdeling]],"-",Tabel4[[#This Row],[ASS_Status]])</f>
        <v>35264-0132-Inactive - Payroll Eligible</v>
      </c>
    </row>
    <row r="7737" spans="13:21" ht="33.75" x14ac:dyDescent="0.4">
      <c r="M7737" s="35" t="s">
        <v>54901</v>
      </c>
      <c r="N7737" s="35" t="s">
        <v>54902</v>
      </c>
      <c r="O7737" s="35" t="s">
        <v>54903</v>
      </c>
      <c r="P7737" s="35" t="s">
        <v>54904</v>
      </c>
      <c r="Q7737" s="35" t="s">
        <v>29718</v>
      </c>
      <c r="R7737" s="35" t="s">
        <v>29745</v>
      </c>
      <c r="S7737" s="35" t="s">
        <v>54905</v>
      </c>
      <c r="T7737" s="36" t="s">
        <v>288</v>
      </c>
      <c r="U7737" s="39" t="str">
        <f>_xlfn.CONCAT(Tabel4[[#This Row],[Personnr.]],"-",Tabel4[[#This Row],[Afdeling]],"-",Tabel4[[#This Row],[ASS_Status]])</f>
        <v>36684-2694-Inactive - Payroll Eligible</v>
      </c>
    </row>
    <row r="7738" spans="13:21" x14ac:dyDescent="0.4">
      <c r="M7738" s="35" t="s">
        <v>54906</v>
      </c>
      <c r="N7738" s="35" t="s">
        <v>54907</v>
      </c>
      <c r="O7738" s="35" t="s">
        <v>54908</v>
      </c>
      <c r="P7738" s="35" t="s">
        <v>54909</v>
      </c>
      <c r="Q7738" s="35" t="s">
        <v>29718</v>
      </c>
      <c r="R7738" s="35" t="s">
        <v>29745</v>
      </c>
      <c r="S7738" s="35" t="s">
        <v>54910</v>
      </c>
      <c r="T7738" s="36" t="s">
        <v>39</v>
      </c>
      <c r="U7738" s="39" t="str">
        <f>_xlfn.CONCAT(Tabel4[[#This Row],[Personnr.]],"-",Tabel4[[#This Row],[Afdeling]],"-",Tabel4[[#This Row],[ASS_Status]])</f>
        <v>36968-0132-Inactive - Payroll Eligible</v>
      </c>
    </row>
    <row r="7739" spans="13:21" x14ac:dyDescent="0.4">
      <c r="M7739" s="35" t="s">
        <v>15482</v>
      </c>
      <c r="N7739" s="35"/>
      <c r="O7739" s="35" t="s">
        <v>15483</v>
      </c>
      <c r="P7739" s="35" t="s">
        <v>36910</v>
      </c>
      <c r="Q7739" s="35" t="s">
        <v>29718</v>
      </c>
      <c r="R7739" s="35" t="s">
        <v>30114</v>
      </c>
      <c r="S7739" s="35" t="s">
        <v>15484</v>
      </c>
      <c r="T7739" s="36" t="s">
        <v>453</v>
      </c>
      <c r="U7739" s="39" t="str">
        <f>_xlfn.CONCAT(Tabel4[[#This Row],[Personnr.]],"-",Tabel4[[#This Row],[Afdeling]],"-",Tabel4[[#This Row],[ASS_Status]])</f>
        <v>32480-3121-Inactive - Payroll Eligible</v>
      </c>
    </row>
    <row r="7740" spans="13:21" x14ac:dyDescent="0.4">
      <c r="M7740" s="35" t="s">
        <v>15485</v>
      </c>
      <c r="N7740" s="35"/>
      <c r="O7740" s="35" t="s">
        <v>15486</v>
      </c>
      <c r="P7740" s="35" t="s">
        <v>36911</v>
      </c>
      <c r="Q7740" s="35" t="s">
        <v>29718</v>
      </c>
      <c r="R7740" s="35" t="s">
        <v>30114</v>
      </c>
      <c r="S7740" s="35" t="s">
        <v>15487</v>
      </c>
      <c r="T7740" s="36" t="s">
        <v>453</v>
      </c>
      <c r="U7740" s="39" t="str">
        <f>_xlfn.CONCAT(Tabel4[[#This Row],[Personnr.]],"-",Tabel4[[#This Row],[Afdeling]],"-",Tabel4[[#This Row],[ASS_Status]])</f>
        <v>24624-3121-Inactive - Payroll Eligible</v>
      </c>
    </row>
    <row r="7741" spans="13:21" x14ac:dyDescent="0.4">
      <c r="M7741" s="35" t="s">
        <v>15488</v>
      </c>
      <c r="N7741" s="35" t="s">
        <v>54911</v>
      </c>
      <c r="O7741" s="35" t="s">
        <v>15489</v>
      </c>
      <c r="P7741" s="35" t="s">
        <v>36912</v>
      </c>
      <c r="Q7741" s="35" t="s">
        <v>29721</v>
      </c>
      <c r="R7741" s="35" t="s">
        <v>29729</v>
      </c>
      <c r="S7741" s="35" t="s">
        <v>15490</v>
      </c>
      <c r="T7741" s="36" t="s">
        <v>27</v>
      </c>
      <c r="U7741" s="39" t="str">
        <f>_xlfn.CONCAT(Tabel4[[#This Row],[Personnr.]],"-",Tabel4[[#This Row],[Afdeling]],"-",Tabel4[[#This Row],[ASS_Status]])</f>
        <v>1671-0112-Aktiv ansættelse</v>
      </c>
    </row>
    <row r="7742" spans="13:21" x14ac:dyDescent="0.4">
      <c r="M7742" s="35" t="s">
        <v>15491</v>
      </c>
      <c r="N7742" s="35" t="s">
        <v>54912</v>
      </c>
      <c r="O7742" s="35" t="s">
        <v>15492</v>
      </c>
      <c r="P7742" s="35" t="s">
        <v>36913</v>
      </c>
      <c r="Q7742" s="35" t="s">
        <v>29721</v>
      </c>
      <c r="R7742" s="35" t="s">
        <v>29780</v>
      </c>
      <c r="S7742" s="35" t="s">
        <v>15493</v>
      </c>
      <c r="T7742" s="36" t="s">
        <v>263</v>
      </c>
      <c r="U7742" s="39" t="str">
        <f>_xlfn.CONCAT(Tabel4[[#This Row],[Personnr.]],"-",Tabel4[[#This Row],[Afdeling]],"-",Tabel4[[#This Row],[ASS_Status]])</f>
        <v>1499-2610-Aktiv ansættelse</v>
      </c>
    </row>
    <row r="7743" spans="13:21" x14ac:dyDescent="0.4">
      <c r="M7743" s="35" t="s">
        <v>15494</v>
      </c>
      <c r="N7743" s="35" t="s">
        <v>54913</v>
      </c>
      <c r="O7743" s="35" t="s">
        <v>15495</v>
      </c>
      <c r="P7743" s="35" t="s">
        <v>36914</v>
      </c>
      <c r="Q7743" s="35" t="s">
        <v>29718</v>
      </c>
      <c r="R7743" s="35" t="s">
        <v>29729</v>
      </c>
      <c r="S7743" s="35" t="s">
        <v>15496</v>
      </c>
      <c r="T7743" s="36" t="s">
        <v>725</v>
      </c>
      <c r="U7743" s="39" t="str">
        <f>_xlfn.CONCAT(Tabel4[[#This Row],[Personnr.]],"-",Tabel4[[#This Row],[Afdeling]],"-",Tabel4[[#This Row],[ASS_Status]])</f>
        <v>18849-6265-Inactive - Payroll Eligible</v>
      </c>
    </row>
    <row r="7744" spans="13:21" x14ac:dyDescent="0.4">
      <c r="M7744" s="35" t="s">
        <v>15497</v>
      </c>
      <c r="N7744" s="35" t="s">
        <v>54914</v>
      </c>
      <c r="O7744" s="35" t="s">
        <v>15498</v>
      </c>
      <c r="P7744" s="35" t="s">
        <v>36915</v>
      </c>
      <c r="Q7744" s="35" t="s">
        <v>29718</v>
      </c>
      <c r="R7744" s="35" t="s">
        <v>29780</v>
      </c>
      <c r="S7744" s="35" t="s">
        <v>15499</v>
      </c>
      <c r="T7744" s="36" t="s">
        <v>386</v>
      </c>
      <c r="U7744" s="39" t="str">
        <f>_xlfn.CONCAT(Tabel4[[#This Row],[Personnr.]],"-",Tabel4[[#This Row],[Afdeling]],"-",Tabel4[[#This Row],[ASS_Status]])</f>
        <v>4254-2930-Inactive - Payroll Eligible</v>
      </c>
    </row>
    <row r="7745" spans="13:21" x14ac:dyDescent="0.4">
      <c r="M7745" s="35" t="s">
        <v>15500</v>
      </c>
      <c r="N7745" s="35" t="s">
        <v>54915</v>
      </c>
      <c r="O7745" s="35" t="s">
        <v>15501</v>
      </c>
      <c r="P7745" s="35" t="s">
        <v>36916</v>
      </c>
      <c r="Q7745" s="35" t="s">
        <v>29721</v>
      </c>
      <c r="R7745" s="35" t="s">
        <v>29783</v>
      </c>
      <c r="S7745" s="35" t="s">
        <v>15502</v>
      </c>
      <c r="T7745" s="36" t="s">
        <v>29701</v>
      </c>
      <c r="U7745" s="39" t="str">
        <f>_xlfn.CONCAT(Tabel4[[#This Row],[Personnr.]],"-",Tabel4[[#This Row],[Afdeling]],"-",Tabel4[[#This Row],[ASS_Status]])</f>
        <v>25955-1020-Aktiv ansættelse</v>
      </c>
    </row>
    <row r="7746" spans="13:21" x14ac:dyDescent="0.4">
      <c r="M7746" s="35" t="s">
        <v>15503</v>
      </c>
      <c r="N7746" s="35" t="s">
        <v>54916</v>
      </c>
      <c r="O7746" s="35" t="s">
        <v>15504</v>
      </c>
      <c r="P7746" s="35" t="s">
        <v>36917</v>
      </c>
      <c r="Q7746" s="35" t="s">
        <v>29721</v>
      </c>
      <c r="R7746" s="35" t="s">
        <v>29726</v>
      </c>
      <c r="S7746" s="35" t="s">
        <v>15505</v>
      </c>
      <c r="T7746" s="36" t="s">
        <v>251</v>
      </c>
      <c r="U7746" s="39" t="str">
        <f>_xlfn.CONCAT(Tabel4[[#This Row],[Personnr.]],"-",Tabel4[[#This Row],[Afdeling]],"-",Tabel4[[#This Row],[ASS_Status]])</f>
        <v>2868-2532-Aktiv ansættelse</v>
      </c>
    </row>
    <row r="7747" spans="13:21" ht="33.75" x14ac:dyDescent="0.4">
      <c r="M7747" s="35" t="s">
        <v>15506</v>
      </c>
      <c r="N7747" s="35" t="s">
        <v>54917</v>
      </c>
      <c r="O7747" s="35" t="s">
        <v>15507</v>
      </c>
      <c r="P7747" s="35" t="s">
        <v>36918</v>
      </c>
      <c r="Q7747" s="35" t="s">
        <v>29721</v>
      </c>
      <c r="R7747" s="35" t="s">
        <v>29965</v>
      </c>
      <c r="S7747" s="35" t="s">
        <v>15508</v>
      </c>
      <c r="T7747" s="36" t="s">
        <v>718</v>
      </c>
      <c r="U7747" s="39" t="str">
        <f>_xlfn.CONCAT(Tabel4[[#This Row],[Personnr.]],"-",Tabel4[[#This Row],[Afdeling]],"-",Tabel4[[#This Row],[ASS_Status]])</f>
        <v>26833-6213-Aktiv ansættelse</v>
      </c>
    </row>
    <row r="7748" spans="13:21" x14ac:dyDescent="0.4">
      <c r="M7748" s="35" t="s">
        <v>15509</v>
      </c>
      <c r="N7748" s="35" t="s">
        <v>54918</v>
      </c>
      <c r="O7748" s="35" t="s">
        <v>15510</v>
      </c>
      <c r="P7748" s="35" t="s">
        <v>36919</v>
      </c>
      <c r="Q7748" s="35" t="s">
        <v>29721</v>
      </c>
      <c r="R7748" s="35" t="s">
        <v>29726</v>
      </c>
      <c r="S7748" s="35" t="s">
        <v>15511</v>
      </c>
      <c r="T7748" s="36" t="s">
        <v>886</v>
      </c>
      <c r="U7748" s="39" t="str">
        <f>_xlfn.CONCAT(Tabel4[[#This Row],[Personnr.]],"-",Tabel4[[#This Row],[Afdeling]],"-",Tabel4[[#This Row],[ASS_Status]])</f>
        <v>19554-8800-Aktiv ansættelse</v>
      </c>
    </row>
    <row r="7749" spans="13:21" ht="33.75" x14ac:dyDescent="0.4">
      <c r="M7749" s="35" t="s">
        <v>28313</v>
      </c>
      <c r="N7749" s="35" t="s">
        <v>54919</v>
      </c>
      <c r="O7749" s="35" t="s">
        <v>28314</v>
      </c>
      <c r="P7749" s="35" t="s">
        <v>36920</v>
      </c>
      <c r="Q7749" s="35" t="s">
        <v>29718</v>
      </c>
      <c r="R7749" s="35" t="s">
        <v>32771</v>
      </c>
      <c r="S7749" s="35" t="s">
        <v>28315</v>
      </c>
      <c r="T7749" s="36" t="s">
        <v>245</v>
      </c>
      <c r="U7749" s="39" t="str">
        <f>_xlfn.CONCAT(Tabel4[[#This Row],[Personnr.]],"-",Tabel4[[#This Row],[Afdeling]],"-",Tabel4[[#This Row],[ASS_Status]])</f>
        <v>34508-2516-Inactive - Payroll Eligible</v>
      </c>
    </row>
    <row r="7750" spans="13:21" x14ac:dyDescent="0.4">
      <c r="M7750" s="35" t="s">
        <v>15512</v>
      </c>
      <c r="N7750" s="35" t="s">
        <v>54920</v>
      </c>
      <c r="O7750" s="35" t="s">
        <v>15513</v>
      </c>
      <c r="P7750" s="35" t="s">
        <v>36921</v>
      </c>
      <c r="Q7750" s="35" t="s">
        <v>29721</v>
      </c>
      <c r="R7750" s="35" t="s">
        <v>29729</v>
      </c>
      <c r="S7750" s="35" t="s">
        <v>15514</v>
      </c>
      <c r="T7750" s="36" t="s">
        <v>185</v>
      </c>
      <c r="U7750" s="39" t="str">
        <f>_xlfn.CONCAT(Tabel4[[#This Row],[Personnr.]],"-",Tabel4[[#This Row],[Afdeling]],"-",Tabel4[[#This Row],[ASS_Status]])</f>
        <v>6968-2386-Aktiv ansættelse</v>
      </c>
    </row>
    <row r="7751" spans="13:21" x14ac:dyDescent="0.4">
      <c r="M7751" s="35" t="s">
        <v>15515</v>
      </c>
      <c r="N7751" s="35" t="s">
        <v>54921</v>
      </c>
      <c r="O7751" s="35" t="s">
        <v>15516</v>
      </c>
      <c r="P7751" s="35" t="s">
        <v>36922</v>
      </c>
      <c r="Q7751" s="35" t="s">
        <v>29718</v>
      </c>
      <c r="R7751" s="35" t="s">
        <v>29719</v>
      </c>
      <c r="S7751" s="35" t="s">
        <v>15517</v>
      </c>
      <c r="T7751" s="36" t="s">
        <v>691</v>
      </c>
      <c r="U7751" s="39" t="str">
        <f>_xlfn.CONCAT(Tabel4[[#This Row],[Personnr.]],"-",Tabel4[[#This Row],[Afdeling]],"-",Tabel4[[#This Row],[ASS_Status]])</f>
        <v>14185-5621-Inactive - Payroll Eligible</v>
      </c>
    </row>
    <row r="7752" spans="13:21" x14ac:dyDescent="0.4">
      <c r="M7752" s="35" t="s">
        <v>15518</v>
      </c>
      <c r="N7752" s="35" t="s">
        <v>54922</v>
      </c>
      <c r="O7752" s="35" t="s">
        <v>15519</v>
      </c>
      <c r="P7752" s="35" t="s">
        <v>36923</v>
      </c>
      <c r="Q7752" s="35" t="s">
        <v>29718</v>
      </c>
      <c r="R7752" s="35" t="s">
        <v>29737</v>
      </c>
      <c r="S7752" s="35" t="s">
        <v>15520</v>
      </c>
      <c r="T7752" s="36" t="s">
        <v>177</v>
      </c>
      <c r="U7752" s="39" t="str">
        <f>_xlfn.CONCAT(Tabel4[[#This Row],[Personnr.]],"-",Tabel4[[#This Row],[Afdeling]],"-",Tabel4[[#This Row],[ASS_Status]])</f>
        <v>26303-2365-Inactive - Payroll Eligible</v>
      </c>
    </row>
    <row r="7753" spans="13:21" ht="33.75" x14ac:dyDescent="0.4">
      <c r="M7753" s="35" t="s">
        <v>15521</v>
      </c>
      <c r="N7753" s="35" t="s">
        <v>54923</v>
      </c>
      <c r="O7753" s="35" t="s">
        <v>15522</v>
      </c>
      <c r="P7753" s="35" t="s">
        <v>36924</v>
      </c>
      <c r="Q7753" s="35" t="s">
        <v>29721</v>
      </c>
      <c r="R7753" s="35" t="s">
        <v>29737</v>
      </c>
      <c r="S7753" s="35" t="s">
        <v>15523</v>
      </c>
      <c r="T7753" s="36" t="s">
        <v>45951</v>
      </c>
      <c r="U7753" s="39" t="str">
        <f>_xlfn.CONCAT(Tabel4[[#This Row],[Personnr.]],"-",Tabel4[[#This Row],[Afdeling]],"-",Tabel4[[#This Row],[ASS_Status]])</f>
        <v>30289-2921-Aktiv ansættelse</v>
      </c>
    </row>
    <row r="7754" spans="13:21" x14ac:dyDescent="0.4">
      <c r="M7754" s="35" t="s">
        <v>36925</v>
      </c>
      <c r="N7754" s="35" t="s">
        <v>54924</v>
      </c>
      <c r="O7754" s="35" t="s">
        <v>36926</v>
      </c>
      <c r="P7754" s="35" t="s">
        <v>36927</v>
      </c>
      <c r="Q7754" s="35" t="s">
        <v>29721</v>
      </c>
      <c r="R7754" s="35" t="s">
        <v>42541</v>
      </c>
      <c r="S7754" s="35" t="s">
        <v>36928</v>
      </c>
      <c r="T7754" s="36" t="s">
        <v>361</v>
      </c>
      <c r="U7754" s="39" t="str">
        <f>_xlfn.CONCAT(Tabel4[[#This Row],[Personnr.]],"-",Tabel4[[#This Row],[Afdeling]],"-",Tabel4[[#This Row],[ASS_Status]])</f>
        <v>35153-2826-Aktiv ansættelse</v>
      </c>
    </row>
    <row r="7755" spans="13:21" x14ac:dyDescent="0.4">
      <c r="M7755" s="35" t="s">
        <v>36929</v>
      </c>
      <c r="N7755" s="35" t="s">
        <v>54925</v>
      </c>
      <c r="O7755" s="35" t="s">
        <v>36930</v>
      </c>
      <c r="P7755" s="35" t="s">
        <v>36931</v>
      </c>
      <c r="Q7755" s="35" t="s">
        <v>29721</v>
      </c>
      <c r="R7755" s="35" t="s">
        <v>29748</v>
      </c>
      <c r="S7755" s="35" t="s">
        <v>36932</v>
      </c>
      <c r="T7755" s="36" t="s">
        <v>24805</v>
      </c>
      <c r="U7755" s="39" t="str">
        <f>_xlfn.CONCAT(Tabel4[[#This Row],[Personnr.]],"-",Tabel4[[#This Row],[Afdeling]],"-",Tabel4[[#This Row],[ASS_Status]])</f>
        <v>35148-1223-Aktiv ansættelse</v>
      </c>
    </row>
    <row r="7756" spans="13:21" ht="33.75" x14ac:dyDescent="0.4">
      <c r="M7756" s="35" t="s">
        <v>15524</v>
      </c>
      <c r="N7756" s="35" t="s">
        <v>54926</v>
      </c>
      <c r="O7756" s="35" t="s">
        <v>15525</v>
      </c>
      <c r="P7756" s="35" t="s">
        <v>36933</v>
      </c>
      <c r="Q7756" s="35" t="s">
        <v>29721</v>
      </c>
      <c r="R7756" s="35" t="s">
        <v>29786</v>
      </c>
      <c r="S7756" s="35" t="s">
        <v>15526</v>
      </c>
      <c r="T7756" s="36" t="s">
        <v>104</v>
      </c>
      <c r="U7756" s="39" t="str">
        <f>_xlfn.CONCAT(Tabel4[[#This Row],[Personnr.]],"-",Tabel4[[#This Row],[Afdeling]],"-",Tabel4[[#This Row],[ASS_Status]])</f>
        <v>30033-1201-Aktiv ansættelse</v>
      </c>
    </row>
    <row r="7757" spans="13:21" x14ac:dyDescent="0.4">
      <c r="M7757" s="35" t="s">
        <v>15527</v>
      </c>
      <c r="N7757" s="35" t="s">
        <v>54927</v>
      </c>
      <c r="O7757" s="35" t="s">
        <v>15528</v>
      </c>
      <c r="P7757" s="35" t="s">
        <v>36934</v>
      </c>
      <c r="Q7757" s="35" t="s">
        <v>29718</v>
      </c>
      <c r="R7757" s="35" t="s">
        <v>29761</v>
      </c>
      <c r="S7757" s="35" t="s">
        <v>15529</v>
      </c>
      <c r="T7757" s="36" t="s">
        <v>605</v>
      </c>
      <c r="U7757" s="39" t="str">
        <f>_xlfn.CONCAT(Tabel4[[#This Row],[Personnr.]],"-",Tabel4[[#This Row],[Afdeling]],"-",Tabel4[[#This Row],[ASS_Status]])</f>
        <v>29433-4280-Inactive - Payroll Eligible</v>
      </c>
    </row>
    <row r="7758" spans="13:21" x14ac:dyDescent="0.4">
      <c r="M7758" s="35" t="s">
        <v>15530</v>
      </c>
      <c r="N7758" s="35" t="s">
        <v>54928</v>
      </c>
      <c r="O7758" s="35" t="s">
        <v>15531</v>
      </c>
      <c r="P7758" s="35" t="s">
        <v>36935</v>
      </c>
      <c r="Q7758" s="35" t="s">
        <v>29718</v>
      </c>
      <c r="R7758" s="35" t="s">
        <v>29719</v>
      </c>
      <c r="S7758" s="35" t="s">
        <v>15532</v>
      </c>
      <c r="T7758" s="36" t="s">
        <v>48</v>
      </c>
      <c r="U7758" s="39" t="str">
        <f>_xlfn.CONCAT(Tabel4[[#This Row],[Personnr.]],"-",Tabel4[[#This Row],[Afdeling]],"-",Tabel4[[#This Row],[ASS_Status]])</f>
        <v>20659-1022-Inactive - Payroll Eligible</v>
      </c>
    </row>
    <row r="7759" spans="13:21" ht="33.75" x14ac:dyDescent="0.4">
      <c r="M7759" s="35" t="s">
        <v>36936</v>
      </c>
      <c r="N7759" s="35" t="s">
        <v>54929</v>
      </c>
      <c r="O7759" s="35" t="s">
        <v>36937</v>
      </c>
      <c r="P7759" s="35" t="s">
        <v>36938</v>
      </c>
      <c r="Q7759" s="35" t="s">
        <v>29718</v>
      </c>
      <c r="R7759" s="35" t="s">
        <v>29761</v>
      </c>
      <c r="S7759" s="35" t="s">
        <v>36939</v>
      </c>
      <c r="T7759" s="36" t="s">
        <v>757</v>
      </c>
      <c r="U7759" s="39" t="str">
        <f>_xlfn.CONCAT(Tabel4[[#This Row],[Personnr.]],"-",Tabel4[[#This Row],[Afdeling]],"-",Tabel4[[#This Row],[ASS_Status]])</f>
        <v>35369-7710-Inactive - Payroll Eligible</v>
      </c>
    </row>
    <row r="7760" spans="13:21" x14ac:dyDescent="0.4">
      <c r="M7760" s="35" t="s">
        <v>15533</v>
      </c>
      <c r="N7760" s="35" t="s">
        <v>54930</v>
      </c>
      <c r="O7760" s="35" t="s">
        <v>15534</v>
      </c>
      <c r="P7760" s="35" t="s">
        <v>36940</v>
      </c>
      <c r="Q7760" s="35" t="s">
        <v>29718</v>
      </c>
      <c r="R7760" s="35" t="s">
        <v>29748</v>
      </c>
      <c r="S7760" s="35" t="s">
        <v>15535</v>
      </c>
      <c r="T7760" s="36" t="s">
        <v>161</v>
      </c>
      <c r="U7760" s="39" t="str">
        <f>_xlfn.CONCAT(Tabel4[[#This Row],[Personnr.]],"-",Tabel4[[#This Row],[Afdeling]],"-",Tabel4[[#This Row],[ASS_Status]])</f>
        <v>30253-2305-Inactive - Payroll Eligible</v>
      </c>
    </row>
    <row r="7761" spans="13:21" ht="33.75" x14ac:dyDescent="0.4">
      <c r="M7761" s="35" t="s">
        <v>45008</v>
      </c>
      <c r="N7761" s="35" t="s">
        <v>54931</v>
      </c>
      <c r="O7761" s="35" t="s">
        <v>45009</v>
      </c>
      <c r="P7761" s="35" t="s">
        <v>43506</v>
      </c>
      <c r="Q7761" s="35" t="s">
        <v>29718</v>
      </c>
      <c r="R7761" s="35" t="s">
        <v>29745</v>
      </c>
      <c r="S7761" s="35" t="s">
        <v>43507</v>
      </c>
      <c r="T7761" s="36" t="s">
        <v>586</v>
      </c>
      <c r="U7761" s="39" t="str">
        <f>_xlfn.CONCAT(Tabel4[[#This Row],[Personnr.]],"-",Tabel4[[#This Row],[Afdeling]],"-",Tabel4[[#This Row],[ASS_Status]])</f>
        <v>35892-4200-Inactive - Payroll Eligible</v>
      </c>
    </row>
    <row r="7762" spans="13:21" ht="33.75" x14ac:dyDescent="0.4">
      <c r="M7762" s="35" t="s">
        <v>45008</v>
      </c>
      <c r="N7762" s="35"/>
      <c r="O7762" s="35"/>
      <c r="P7762" s="35" t="s">
        <v>54932</v>
      </c>
      <c r="Q7762" s="35" t="s">
        <v>29721</v>
      </c>
      <c r="R7762" s="35" t="s">
        <v>29745</v>
      </c>
      <c r="S7762" s="35" t="s">
        <v>43507</v>
      </c>
      <c r="T7762" s="36" t="s">
        <v>575</v>
      </c>
      <c r="U7762" s="39" t="str">
        <f>_xlfn.CONCAT(Tabel4[[#This Row],[Personnr.]],"-",Tabel4[[#This Row],[Afdeling]],"-",Tabel4[[#This Row],[ASS_Status]])</f>
        <v>-4100-Aktiv ansættelse</v>
      </c>
    </row>
    <row r="7763" spans="13:21" ht="45" x14ac:dyDescent="0.4">
      <c r="M7763" s="35" t="s">
        <v>15536</v>
      </c>
      <c r="N7763" s="35" t="s">
        <v>54933</v>
      </c>
      <c r="O7763" s="35" t="s">
        <v>15537</v>
      </c>
      <c r="P7763" s="35" t="s">
        <v>36941</v>
      </c>
      <c r="Q7763" s="35" t="s">
        <v>29721</v>
      </c>
      <c r="R7763" s="35" t="s">
        <v>29748</v>
      </c>
      <c r="S7763" s="35" t="s">
        <v>15538</v>
      </c>
      <c r="T7763" s="36" t="s">
        <v>245</v>
      </c>
      <c r="U7763" s="39" t="str">
        <f>_xlfn.CONCAT(Tabel4[[#This Row],[Personnr.]],"-",Tabel4[[#This Row],[Afdeling]],"-",Tabel4[[#This Row],[ASS_Status]])</f>
        <v>33969-2516-Aktiv ansættelse</v>
      </c>
    </row>
    <row r="7764" spans="13:21" x14ac:dyDescent="0.4">
      <c r="M7764" s="35" t="s">
        <v>54934</v>
      </c>
      <c r="N7764" s="35" t="s">
        <v>54935</v>
      </c>
      <c r="O7764" s="35" t="s">
        <v>54936</v>
      </c>
      <c r="P7764" s="35" t="s">
        <v>54937</v>
      </c>
      <c r="Q7764" s="35" t="s">
        <v>29721</v>
      </c>
      <c r="R7764" s="35" t="s">
        <v>29748</v>
      </c>
      <c r="S7764" s="35" t="s">
        <v>54938</v>
      </c>
      <c r="T7764" s="36" t="s">
        <v>540</v>
      </c>
      <c r="U7764" s="39" t="str">
        <f>_xlfn.CONCAT(Tabel4[[#This Row],[Personnr.]],"-",Tabel4[[#This Row],[Afdeling]],"-",Tabel4[[#This Row],[ASS_Status]])</f>
        <v>36500-3432-Aktiv ansættelse</v>
      </c>
    </row>
    <row r="7765" spans="13:21" x14ac:dyDescent="0.4">
      <c r="M7765" s="35" t="s">
        <v>15539</v>
      </c>
      <c r="N7765" s="35" t="s">
        <v>54939</v>
      </c>
      <c r="O7765" s="35" t="s">
        <v>15540</v>
      </c>
      <c r="P7765" s="35" t="s">
        <v>36942</v>
      </c>
      <c r="Q7765" s="35" t="s">
        <v>29718</v>
      </c>
      <c r="R7765" s="35" t="s">
        <v>30114</v>
      </c>
      <c r="S7765" s="35" t="s">
        <v>15541</v>
      </c>
      <c r="T7765" s="36" t="s">
        <v>453</v>
      </c>
      <c r="U7765" s="39" t="str">
        <f>_xlfn.CONCAT(Tabel4[[#This Row],[Personnr.]],"-",Tabel4[[#This Row],[Afdeling]],"-",Tabel4[[#This Row],[ASS_Status]])</f>
        <v>32477-3121-Inactive - Payroll Eligible</v>
      </c>
    </row>
    <row r="7766" spans="13:21" x14ac:dyDescent="0.4">
      <c r="M7766" s="35" t="s">
        <v>45010</v>
      </c>
      <c r="N7766" s="35" t="s">
        <v>54940</v>
      </c>
      <c r="O7766" s="35" t="s">
        <v>45011</v>
      </c>
      <c r="P7766" s="35" t="s">
        <v>43508</v>
      </c>
      <c r="Q7766" s="35" t="s">
        <v>29718</v>
      </c>
      <c r="R7766" s="35" t="s">
        <v>29754</v>
      </c>
      <c r="S7766" s="35" t="s">
        <v>43509</v>
      </c>
      <c r="T7766" s="36" t="s">
        <v>28</v>
      </c>
      <c r="U7766" s="39" t="str">
        <f>_xlfn.CONCAT(Tabel4[[#This Row],[Personnr.]],"-",Tabel4[[#This Row],[Afdeling]],"-",Tabel4[[#This Row],[ASS_Status]])</f>
        <v>35668-0113-Inactive - Payroll Eligible</v>
      </c>
    </row>
    <row r="7767" spans="13:21" x14ac:dyDescent="0.4">
      <c r="M7767" s="35" t="s">
        <v>15542</v>
      </c>
      <c r="N7767" s="35" t="s">
        <v>54941</v>
      </c>
      <c r="O7767" s="35" t="s">
        <v>15543</v>
      </c>
      <c r="P7767" s="35" t="s">
        <v>36943</v>
      </c>
      <c r="Q7767" s="35" t="s">
        <v>29721</v>
      </c>
      <c r="R7767" s="35" t="s">
        <v>29754</v>
      </c>
      <c r="S7767" s="35" t="s">
        <v>15544</v>
      </c>
      <c r="T7767" s="36" t="s">
        <v>812</v>
      </c>
      <c r="U7767" s="39" t="str">
        <f>_xlfn.CONCAT(Tabel4[[#This Row],[Personnr.]],"-",Tabel4[[#This Row],[Afdeling]],"-",Tabel4[[#This Row],[ASS_Status]])</f>
        <v>28451-8287-Aktiv ansættelse</v>
      </c>
    </row>
    <row r="7768" spans="13:21" x14ac:dyDescent="0.4">
      <c r="M7768" s="35" t="s">
        <v>28316</v>
      </c>
      <c r="N7768" s="35" t="s">
        <v>54942</v>
      </c>
      <c r="O7768" s="35" t="s">
        <v>28317</v>
      </c>
      <c r="P7768" s="35" t="s">
        <v>36944</v>
      </c>
      <c r="Q7768" s="35" t="s">
        <v>29718</v>
      </c>
      <c r="R7768" s="35" t="s">
        <v>29754</v>
      </c>
      <c r="S7768" s="35" t="s">
        <v>28318</v>
      </c>
      <c r="T7768" s="36" t="s">
        <v>583</v>
      </c>
      <c r="U7768" s="39" t="str">
        <f>_xlfn.CONCAT(Tabel4[[#This Row],[Personnr.]],"-",Tabel4[[#This Row],[Afdeling]],"-",Tabel4[[#This Row],[ASS_Status]])</f>
        <v>34154-4160-Inactive - Payroll Eligible</v>
      </c>
    </row>
    <row r="7769" spans="13:21" ht="33.75" x14ac:dyDescent="0.4">
      <c r="M7769" s="35" t="s">
        <v>45012</v>
      </c>
      <c r="N7769" s="35" t="s">
        <v>54943</v>
      </c>
      <c r="O7769" s="35" t="s">
        <v>45013</v>
      </c>
      <c r="P7769" s="35" t="s">
        <v>43510</v>
      </c>
      <c r="Q7769" s="35" t="s">
        <v>29718</v>
      </c>
      <c r="R7769" s="35" t="s">
        <v>29754</v>
      </c>
      <c r="S7769" s="35" t="s">
        <v>43511</v>
      </c>
      <c r="T7769" s="36" t="s">
        <v>312</v>
      </c>
      <c r="U7769" s="39" t="str">
        <f>_xlfn.CONCAT(Tabel4[[#This Row],[Personnr.]],"-",Tabel4[[#This Row],[Afdeling]],"-",Tabel4[[#This Row],[ASS_Status]])</f>
        <v>36188-2758-Inactive - Payroll Eligible</v>
      </c>
    </row>
    <row r="7770" spans="13:21" x14ac:dyDescent="0.4">
      <c r="M7770" s="35" t="s">
        <v>15545</v>
      </c>
      <c r="N7770" s="35" t="s">
        <v>54944</v>
      </c>
      <c r="O7770" s="35" t="s">
        <v>15546</v>
      </c>
      <c r="P7770" s="35" t="s">
        <v>36945</v>
      </c>
      <c r="Q7770" s="35" t="s">
        <v>29743</v>
      </c>
      <c r="R7770" s="35" t="s">
        <v>29829</v>
      </c>
      <c r="S7770" s="35" t="s">
        <v>15547</v>
      </c>
      <c r="T7770" s="36" t="s">
        <v>577</v>
      </c>
      <c r="U7770" s="39" t="str">
        <f>_xlfn.CONCAT(Tabel4[[#This Row],[Personnr.]],"-",Tabel4[[#This Row],[Afdeling]],"-",Tabel4[[#This Row],[ASS_Status]])</f>
        <v>203-4110-Aktivt ansættelsesforhold</v>
      </c>
    </row>
    <row r="7771" spans="13:21" ht="33.75" x14ac:dyDescent="0.4">
      <c r="M7771" s="35" t="s">
        <v>15548</v>
      </c>
      <c r="N7771" s="35" t="s">
        <v>54945</v>
      </c>
      <c r="O7771" s="35" t="s">
        <v>15549</v>
      </c>
      <c r="P7771" s="35" t="s">
        <v>36946</v>
      </c>
      <c r="Q7771" s="35" t="s">
        <v>29721</v>
      </c>
      <c r="R7771" s="35" t="s">
        <v>29780</v>
      </c>
      <c r="S7771" s="35" t="s">
        <v>15550</v>
      </c>
      <c r="T7771" s="36" t="s">
        <v>44</v>
      </c>
      <c r="U7771" s="39" t="str">
        <f>_xlfn.CONCAT(Tabel4[[#This Row],[Personnr.]],"-",Tabel4[[#This Row],[Afdeling]],"-",Tabel4[[#This Row],[ASS_Status]])</f>
        <v>596-1000-Aktiv ansættelse</v>
      </c>
    </row>
    <row r="7772" spans="13:21" x14ac:dyDescent="0.4">
      <c r="M7772" s="35" t="s">
        <v>15551</v>
      </c>
      <c r="N7772" s="35" t="s">
        <v>54946</v>
      </c>
      <c r="O7772" s="35" t="s">
        <v>15552</v>
      </c>
      <c r="P7772" s="35" t="s">
        <v>36947</v>
      </c>
      <c r="Q7772" s="35" t="s">
        <v>29718</v>
      </c>
      <c r="R7772" s="35" t="s">
        <v>29780</v>
      </c>
      <c r="S7772" s="35" t="s">
        <v>15553</v>
      </c>
      <c r="T7772" s="36" t="s">
        <v>160</v>
      </c>
      <c r="U7772" s="39" t="str">
        <f>_xlfn.CONCAT(Tabel4[[#This Row],[Personnr.]],"-",Tabel4[[#This Row],[Afdeling]],"-",Tabel4[[#This Row],[ASS_Status]])</f>
        <v>981-2304-Inactive - Payroll Eligible</v>
      </c>
    </row>
    <row r="7773" spans="13:21" x14ac:dyDescent="0.4">
      <c r="M7773" s="35" t="s">
        <v>15554</v>
      </c>
      <c r="N7773" s="35" t="s">
        <v>54947</v>
      </c>
      <c r="O7773" s="35" t="s">
        <v>15555</v>
      </c>
      <c r="P7773" s="35" t="s">
        <v>36948</v>
      </c>
      <c r="Q7773" s="35" t="s">
        <v>29721</v>
      </c>
      <c r="R7773" s="35" t="s">
        <v>36949</v>
      </c>
      <c r="S7773" s="35" t="s">
        <v>15556</v>
      </c>
      <c r="T7773" s="36" t="s">
        <v>188</v>
      </c>
      <c r="U7773" s="39" t="str">
        <f>_xlfn.CONCAT(Tabel4[[#This Row],[Personnr.]],"-",Tabel4[[#This Row],[Afdeling]],"-",Tabel4[[#This Row],[ASS_Status]])</f>
        <v>12118-2405-Aktiv ansættelse</v>
      </c>
    </row>
    <row r="7774" spans="13:21" x14ac:dyDescent="0.4">
      <c r="M7774" s="35" t="s">
        <v>15557</v>
      </c>
      <c r="N7774" s="35" t="s">
        <v>54948</v>
      </c>
      <c r="O7774" s="35" t="s">
        <v>15558</v>
      </c>
      <c r="P7774" s="35" t="s">
        <v>36950</v>
      </c>
      <c r="Q7774" s="35" t="s">
        <v>29721</v>
      </c>
      <c r="R7774" s="35" t="s">
        <v>34162</v>
      </c>
      <c r="S7774" s="35" t="s">
        <v>15559</v>
      </c>
      <c r="T7774" s="36" t="s">
        <v>886</v>
      </c>
      <c r="U7774" s="39" t="str">
        <f>_xlfn.CONCAT(Tabel4[[#This Row],[Personnr.]],"-",Tabel4[[#This Row],[Afdeling]],"-",Tabel4[[#This Row],[ASS_Status]])</f>
        <v>14190-8800-Aktiv ansættelse</v>
      </c>
    </row>
    <row r="7775" spans="13:21" x14ac:dyDescent="0.4">
      <c r="M7775" s="35" t="s">
        <v>15560</v>
      </c>
      <c r="N7775" s="35" t="s">
        <v>54949</v>
      </c>
      <c r="O7775" s="35" t="s">
        <v>15561</v>
      </c>
      <c r="P7775" s="35" t="s">
        <v>36951</v>
      </c>
      <c r="Q7775" s="35" t="s">
        <v>29721</v>
      </c>
      <c r="R7775" s="35" t="s">
        <v>29926</v>
      </c>
      <c r="S7775" s="35" t="s">
        <v>15562</v>
      </c>
      <c r="T7775" s="36" t="s">
        <v>89</v>
      </c>
      <c r="U7775" s="39" t="str">
        <f>_xlfn.CONCAT(Tabel4[[#This Row],[Personnr.]],"-",Tabel4[[#This Row],[Afdeling]],"-",Tabel4[[#This Row],[ASS_Status]])</f>
        <v>18036-1130-Aktiv ansættelse</v>
      </c>
    </row>
    <row r="7776" spans="13:21" ht="33.75" x14ac:dyDescent="0.4">
      <c r="M7776" s="35" t="s">
        <v>15563</v>
      </c>
      <c r="N7776" s="35" t="s">
        <v>54950</v>
      </c>
      <c r="O7776" s="35" t="s">
        <v>15564</v>
      </c>
      <c r="P7776" s="35" t="s">
        <v>36952</v>
      </c>
      <c r="Q7776" s="35" t="s">
        <v>29721</v>
      </c>
      <c r="R7776" s="35" t="s">
        <v>30005</v>
      </c>
      <c r="S7776" s="35" t="s">
        <v>15565</v>
      </c>
      <c r="T7776" s="36" t="s">
        <v>864</v>
      </c>
      <c r="U7776" s="39" t="str">
        <f>_xlfn.CONCAT(Tabel4[[#This Row],[Personnr.]],"-",Tabel4[[#This Row],[Afdeling]],"-",Tabel4[[#This Row],[ASS_Status]])</f>
        <v>25013-8630-Aktiv ansættelse</v>
      </c>
    </row>
    <row r="7777" spans="13:21" x14ac:dyDescent="0.4">
      <c r="M7777" s="35" t="s">
        <v>15566</v>
      </c>
      <c r="N7777" s="35" t="s">
        <v>54951</v>
      </c>
      <c r="O7777" s="35" t="s">
        <v>15567</v>
      </c>
      <c r="P7777" s="35" t="s">
        <v>36953</v>
      </c>
      <c r="Q7777" s="35" t="s">
        <v>29721</v>
      </c>
      <c r="R7777" s="35" t="s">
        <v>29780</v>
      </c>
      <c r="S7777" s="35" t="s">
        <v>15568</v>
      </c>
      <c r="T7777" s="36" t="s">
        <v>430</v>
      </c>
      <c r="U7777" s="39" t="str">
        <f>_xlfn.CONCAT(Tabel4[[#This Row],[Personnr.]],"-",Tabel4[[#This Row],[Afdeling]],"-",Tabel4[[#This Row],[ASS_Status]])</f>
        <v>4204-3060-Aktiv ansættelse</v>
      </c>
    </row>
    <row r="7778" spans="13:21" x14ac:dyDescent="0.4">
      <c r="M7778" s="35" t="s">
        <v>15569</v>
      </c>
      <c r="N7778" s="35" t="s">
        <v>54952</v>
      </c>
      <c r="O7778" s="35" t="s">
        <v>15570</v>
      </c>
      <c r="P7778" s="35" t="s">
        <v>36954</v>
      </c>
      <c r="Q7778" s="35" t="s">
        <v>29718</v>
      </c>
      <c r="R7778" s="35" t="s">
        <v>29791</v>
      </c>
      <c r="S7778" s="35" t="s">
        <v>15571</v>
      </c>
      <c r="T7778" s="36" t="s">
        <v>634</v>
      </c>
      <c r="U7778" s="39" t="str">
        <f>_xlfn.CONCAT(Tabel4[[#This Row],[Personnr.]],"-",Tabel4[[#This Row],[Afdeling]],"-",Tabel4[[#This Row],[ASS_Status]])</f>
        <v>21768-4715-Inactive - Payroll Eligible</v>
      </c>
    </row>
    <row r="7779" spans="13:21" ht="33.75" x14ac:dyDescent="0.4">
      <c r="M7779" s="35" t="s">
        <v>15572</v>
      </c>
      <c r="N7779" s="35" t="s">
        <v>54953</v>
      </c>
      <c r="O7779" s="35" t="s">
        <v>15573</v>
      </c>
      <c r="P7779" s="35" t="s">
        <v>36955</v>
      </c>
      <c r="Q7779" s="35" t="s">
        <v>29721</v>
      </c>
      <c r="R7779" s="35" t="s">
        <v>29737</v>
      </c>
      <c r="S7779" s="35" t="s">
        <v>15574</v>
      </c>
      <c r="T7779" s="36" t="s">
        <v>581</v>
      </c>
      <c r="U7779" s="39" t="str">
        <f>_xlfn.CONCAT(Tabel4[[#This Row],[Personnr.]],"-",Tabel4[[#This Row],[Afdeling]],"-",Tabel4[[#This Row],[ASS_Status]])</f>
        <v>31401-4140-Aktiv ansættelse</v>
      </c>
    </row>
    <row r="7780" spans="13:21" ht="33.75" x14ac:dyDescent="0.4">
      <c r="M7780" s="35" t="s">
        <v>15577</v>
      </c>
      <c r="N7780" s="35" t="s">
        <v>54954</v>
      </c>
      <c r="O7780" s="35" t="s">
        <v>15578</v>
      </c>
      <c r="P7780" s="35" t="s">
        <v>36956</v>
      </c>
      <c r="Q7780" s="35" t="s">
        <v>29721</v>
      </c>
      <c r="R7780" s="35" t="s">
        <v>29722</v>
      </c>
      <c r="S7780" s="35" t="s">
        <v>15579</v>
      </c>
      <c r="T7780" s="36" t="s">
        <v>24805</v>
      </c>
      <c r="U7780" s="39" t="str">
        <f>_xlfn.CONCAT(Tabel4[[#This Row],[Personnr.]],"-",Tabel4[[#This Row],[Afdeling]],"-",Tabel4[[#This Row],[ASS_Status]])</f>
        <v>2466-1223-Aktiv ansættelse</v>
      </c>
    </row>
    <row r="7781" spans="13:21" x14ac:dyDescent="0.4">
      <c r="M7781" s="35" t="s">
        <v>28319</v>
      </c>
      <c r="N7781" s="35" t="s">
        <v>54955</v>
      </c>
      <c r="O7781" s="35" t="s">
        <v>15575</v>
      </c>
      <c r="P7781" s="35" t="s">
        <v>36957</v>
      </c>
      <c r="Q7781" s="35" t="s">
        <v>29721</v>
      </c>
      <c r="R7781" s="35" t="s">
        <v>29737</v>
      </c>
      <c r="S7781" s="35" t="s">
        <v>15576</v>
      </c>
      <c r="T7781" s="36" t="s">
        <v>119</v>
      </c>
      <c r="U7781" s="39" t="str">
        <f>_xlfn.CONCAT(Tabel4[[#This Row],[Personnr.]],"-",Tabel4[[#This Row],[Afdeling]],"-",Tabel4[[#This Row],[ASS_Status]])</f>
        <v>33990-2221-Aktiv ansættelse</v>
      </c>
    </row>
    <row r="7782" spans="13:21" x14ac:dyDescent="0.4">
      <c r="M7782" s="35" t="s">
        <v>15580</v>
      </c>
      <c r="N7782" s="35" t="s">
        <v>54956</v>
      </c>
      <c r="O7782" s="35" t="s">
        <v>15581</v>
      </c>
      <c r="P7782" s="35" t="s">
        <v>36958</v>
      </c>
      <c r="Q7782" s="35" t="s">
        <v>29721</v>
      </c>
      <c r="R7782" s="35" t="s">
        <v>29761</v>
      </c>
      <c r="S7782" s="35" t="s">
        <v>15582</v>
      </c>
      <c r="T7782" s="36" t="s">
        <v>359</v>
      </c>
      <c r="U7782" s="39" t="str">
        <f>_xlfn.CONCAT(Tabel4[[#This Row],[Personnr.]],"-",Tabel4[[#This Row],[Afdeling]],"-",Tabel4[[#This Row],[ASS_Status]])</f>
        <v>11946-2824-Aktiv ansættelse</v>
      </c>
    </row>
    <row r="7783" spans="13:21" x14ac:dyDescent="0.4">
      <c r="M7783" s="35" t="s">
        <v>15583</v>
      </c>
      <c r="N7783" s="35" t="s">
        <v>54957</v>
      </c>
      <c r="O7783" s="35" t="s">
        <v>15584</v>
      </c>
      <c r="P7783" s="35" t="s">
        <v>36959</v>
      </c>
      <c r="Q7783" s="35" t="s">
        <v>29718</v>
      </c>
      <c r="R7783" s="35" t="s">
        <v>29737</v>
      </c>
      <c r="S7783" s="35" t="s">
        <v>15585</v>
      </c>
      <c r="T7783" s="36" t="s">
        <v>58</v>
      </c>
      <c r="U7783" s="39" t="str">
        <f>_xlfn.CONCAT(Tabel4[[#This Row],[Personnr.]],"-",Tabel4[[#This Row],[Afdeling]],"-",Tabel4[[#This Row],[ASS_Status]])</f>
        <v>33921-1043-Inactive - Payroll Eligible</v>
      </c>
    </row>
    <row r="7784" spans="13:21" x14ac:dyDescent="0.4">
      <c r="M7784" s="35" t="s">
        <v>15586</v>
      </c>
      <c r="N7784" s="35" t="s">
        <v>54958</v>
      </c>
      <c r="O7784" s="35" t="s">
        <v>15587</v>
      </c>
      <c r="P7784" s="35" t="s">
        <v>36960</v>
      </c>
      <c r="Q7784" s="35" t="s">
        <v>29718</v>
      </c>
      <c r="R7784" s="35" t="s">
        <v>29719</v>
      </c>
      <c r="S7784" s="35" t="s">
        <v>15588</v>
      </c>
      <c r="T7784" s="36" t="s">
        <v>744</v>
      </c>
      <c r="U7784" s="39" t="str">
        <f>_xlfn.CONCAT(Tabel4[[#This Row],[Personnr.]],"-",Tabel4[[#This Row],[Afdeling]],"-",Tabel4[[#This Row],[ASS_Status]])</f>
        <v>23007-7100-Inactive - Payroll Eligible</v>
      </c>
    </row>
    <row r="7785" spans="13:21" x14ac:dyDescent="0.4">
      <c r="M7785" s="35" t="s">
        <v>15589</v>
      </c>
      <c r="N7785" s="35" t="s">
        <v>54959</v>
      </c>
      <c r="O7785" s="35" t="s">
        <v>15590</v>
      </c>
      <c r="P7785" s="35" t="s">
        <v>36961</v>
      </c>
      <c r="Q7785" s="35" t="s">
        <v>29721</v>
      </c>
      <c r="R7785" s="35" t="s">
        <v>29722</v>
      </c>
      <c r="S7785" s="35" t="s">
        <v>15591</v>
      </c>
      <c r="T7785" s="36" t="s">
        <v>614</v>
      </c>
      <c r="U7785" s="39" t="str">
        <f>_xlfn.CONCAT(Tabel4[[#This Row],[Personnr.]],"-",Tabel4[[#This Row],[Afdeling]],"-",Tabel4[[#This Row],[ASS_Status]])</f>
        <v>17042-4610-Aktiv ansættelse</v>
      </c>
    </row>
    <row r="7786" spans="13:21" x14ac:dyDescent="0.4">
      <c r="M7786" s="35" t="s">
        <v>28321</v>
      </c>
      <c r="N7786" s="35" t="s">
        <v>54960</v>
      </c>
      <c r="O7786" s="35" t="s">
        <v>28322</v>
      </c>
      <c r="P7786" s="35" t="s">
        <v>36962</v>
      </c>
      <c r="Q7786" s="35" t="s">
        <v>29718</v>
      </c>
      <c r="R7786" s="35" t="s">
        <v>29726</v>
      </c>
      <c r="S7786" s="35" t="s">
        <v>28323</v>
      </c>
      <c r="T7786" s="36" t="s">
        <v>164</v>
      </c>
      <c r="U7786" s="39" t="str">
        <f>_xlfn.CONCAT(Tabel4[[#This Row],[Personnr.]],"-",Tabel4[[#This Row],[Afdeling]],"-",Tabel4[[#This Row],[ASS_Status]])</f>
        <v>34331-2313-Inactive - Payroll Eligible</v>
      </c>
    </row>
    <row r="7787" spans="13:21" x14ac:dyDescent="0.4">
      <c r="M7787" s="35" t="s">
        <v>15592</v>
      </c>
      <c r="N7787" s="35" t="s">
        <v>54961</v>
      </c>
      <c r="O7787" s="35" t="s">
        <v>15593</v>
      </c>
      <c r="P7787" s="35" t="s">
        <v>36963</v>
      </c>
      <c r="Q7787" s="35" t="s">
        <v>29718</v>
      </c>
      <c r="R7787" s="35" t="s">
        <v>29748</v>
      </c>
      <c r="S7787" s="35" t="s">
        <v>15594</v>
      </c>
      <c r="T7787" s="36" t="s">
        <v>636</v>
      </c>
      <c r="U7787" s="39" t="str">
        <f>_xlfn.CONCAT(Tabel4[[#This Row],[Personnr.]],"-",Tabel4[[#This Row],[Afdeling]],"-",Tabel4[[#This Row],[ASS_Status]])</f>
        <v>31144-4725-Inactive - Payroll Eligible</v>
      </c>
    </row>
    <row r="7788" spans="13:21" x14ac:dyDescent="0.4">
      <c r="M7788" s="35" t="s">
        <v>15595</v>
      </c>
      <c r="N7788" s="35" t="s">
        <v>54962</v>
      </c>
      <c r="O7788" s="35" t="s">
        <v>15596</v>
      </c>
      <c r="P7788" s="35" t="s">
        <v>36964</v>
      </c>
      <c r="Q7788" s="35" t="s">
        <v>29721</v>
      </c>
      <c r="R7788" s="35" t="s">
        <v>29731</v>
      </c>
      <c r="S7788" s="35" t="s">
        <v>15597</v>
      </c>
      <c r="T7788" s="36" t="s">
        <v>812</v>
      </c>
      <c r="U7788" s="39" t="str">
        <f>_xlfn.CONCAT(Tabel4[[#This Row],[Personnr.]],"-",Tabel4[[#This Row],[Afdeling]],"-",Tabel4[[#This Row],[ASS_Status]])</f>
        <v>29158-8287-Aktiv ansættelse</v>
      </c>
    </row>
    <row r="7789" spans="13:21" x14ac:dyDescent="0.4">
      <c r="M7789" s="35" t="s">
        <v>54963</v>
      </c>
      <c r="N7789" s="35" t="s">
        <v>54964</v>
      </c>
      <c r="O7789" s="35" t="s">
        <v>54965</v>
      </c>
      <c r="P7789" s="35" t="s">
        <v>54966</v>
      </c>
      <c r="Q7789" s="35" t="s">
        <v>29718</v>
      </c>
      <c r="R7789" s="35" t="s">
        <v>29761</v>
      </c>
      <c r="S7789" s="35" t="s">
        <v>54967</v>
      </c>
      <c r="T7789" s="36" t="s">
        <v>452</v>
      </c>
      <c r="U7789" s="39" t="str">
        <f>_xlfn.CONCAT(Tabel4[[#This Row],[Personnr.]],"-",Tabel4[[#This Row],[Afdeling]],"-",Tabel4[[#This Row],[ASS_Status]])</f>
        <v>37081-3120-Inactive - Payroll Eligible</v>
      </c>
    </row>
    <row r="7790" spans="13:21" x14ac:dyDescent="0.4">
      <c r="M7790" s="35" t="s">
        <v>36965</v>
      </c>
      <c r="N7790" s="35" t="s">
        <v>54968</v>
      </c>
      <c r="O7790" s="35" t="s">
        <v>36966</v>
      </c>
      <c r="P7790" s="35" t="s">
        <v>36967</v>
      </c>
      <c r="Q7790" s="35" t="s">
        <v>29721</v>
      </c>
      <c r="R7790" s="35" t="s">
        <v>29737</v>
      </c>
      <c r="S7790" s="35" t="s">
        <v>36968</v>
      </c>
      <c r="T7790" s="36" t="s">
        <v>119</v>
      </c>
      <c r="U7790" s="39" t="str">
        <f>_xlfn.CONCAT(Tabel4[[#This Row],[Personnr.]],"-",Tabel4[[#This Row],[Afdeling]],"-",Tabel4[[#This Row],[ASS_Status]])</f>
        <v>35181-2221-Aktiv ansættelse</v>
      </c>
    </row>
    <row r="7791" spans="13:21" x14ac:dyDescent="0.4">
      <c r="M7791" s="35" t="s">
        <v>15598</v>
      </c>
      <c r="N7791" s="35" t="s">
        <v>54969</v>
      </c>
      <c r="O7791" s="35" t="s">
        <v>15599</v>
      </c>
      <c r="P7791" s="35" t="s">
        <v>36969</v>
      </c>
      <c r="Q7791" s="35" t="s">
        <v>29721</v>
      </c>
      <c r="R7791" s="35" t="s">
        <v>29748</v>
      </c>
      <c r="S7791" s="35" t="s">
        <v>15600</v>
      </c>
      <c r="T7791" s="36" t="s">
        <v>419</v>
      </c>
      <c r="U7791" s="39" t="str">
        <f>_xlfn.CONCAT(Tabel4[[#This Row],[Personnr.]],"-",Tabel4[[#This Row],[Afdeling]],"-",Tabel4[[#This Row],[ASS_Status]])</f>
        <v>30565-3032-Aktiv ansættelse</v>
      </c>
    </row>
    <row r="7792" spans="13:21" x14ac:dyDescent="0.4">
      <c r="M7792" s="35" t="s">
        <v>45014</v>
      </c>
      <c r="N7792" s="35" t="s">
        <v>54970</v>
      </c>
      <c r="O7792" s="35" t="s">
        <v>45015</v>
      </c>
      <c r="P7792" s="35" t="s">
        <v>43512</v>
      </c>
      <c r="Q7792" s="35" t="s">
        <v>29718</v>
      </c>
      <c r="R7792" s="35" t="s">
        <v>29745</v>
      </c>
      <c r="S7792" s="35" t="s">
        <v>43513</v>
      </c>
      <c r="T7792" s="36" t="s">
        <v>586</v>
      </c>
      <c r="U7792" s="39" t="str">
        <f>_xlfn.CONCAT(Tabel4[[#This Row],[Personnr.]],"-",Tabel4[[#This Row],[Afdeling]],"-",Tabel4[[#This Row],[ASS_Status]])</f>
        <v>36025-4200-Inactive - Payroll Eligible</v>
      </c>
    </row>
    <row r="7793" spans="13:21" x14ac:dyDescent="0.4">
      <c r="M7793" s="35" t="s">
        <v>15601</v>
      </c>
      <c r="N7793" s="35"/>
      <c r="O7793" s="35" t="s">
        <v>15602</v>
      </c>
      <c r="P7793" s="35" t="s">
        <v>36970</v>
      </c>
      <c r="Q7793" s="35" t="s">
        <v>29718</v>
      </c>
      <c r="R7793" s="35" t="s">
        <v>29817</v>
      </c>
      <c r="S7793" s="35" t="s">
        <v>15603</v>
      </c>
      <c r="T7793" s="36" t="s">
        <v>397</v>
      </c>
      <c r="U7793" s="39" t="str">
        <f>_xlfn.CONCAT(Tabel4[[#This Row],[Personnr.]],"-",Tabel4[[#This Row],[Afdeling]],"-",Tabel4[[#This Row],[ASS_Status]])</f>
        <v>32700-3000-Inactive - Payroll Eligible</v>
      </c>
    </row>
    <row r="7794" spans="13:21" x14ac:dyDescent="0.4">
      <c r="M7794" s="35" t="s">
        <v>45016</v>
      </c>
      <c r="N7794" s="35" t="s">
        <v>54971</v>
      </c>
      <c r="O7794" s="35" t="s">
        <v>45017</v>
      </c>
      <c r="P7794" s="35" t="s">
        <v>43514</v>
      </c>
      <c r="Q7794" s="35" t="s">
        <v>29721</v>
      </c>
      <c r="R7794" s="35" t="s">
        <v>29748</v>
      </c>
      <c r="S7794" s="35" t="s">
        <v>43515</v>
      </c>
      <c r="T7794" s="36" t="s">
        <v>543</v>
      </c>
      <c r="U7794" s="39" t="str">
        <f>_xlfn.CONCAT(Tabel4[[#This Row],[Personnr.]],"-",Tabel4[[#This Row],[Afdeling]],"-",Tabel4[[#This Row],[ASS_Status]])</f>
        <v>35990-3436-Aktiv ansættelse</v>
      </c>
    </row>
    <row r="7795" spans="13:21" ht="33.75" x14ac:dyDescent="0.4">
      <c r="M7795" s="35" t="s">
        <v>54972</v>
      </c>
      <c r="N7795" s="35" t="s">
        <v>54973</v>
      </c>
      <c r="O7795" s="35" t="s">
        <v>54974</v>
      </c>
      <c r="P7795" s="35" t="s">
        <v>54975</v>
      </c>
      <c r="Q7795" s="35" t="s">
        <v>29718</v>
      </c>
      <c r="R7795" s="35" t="s">
        <v>29745</v>
      </c>
      <c r="S7795" s="35" t="s">
        <v>54976</v>
      </c>
      <c r="T7795" s="36" t="s">
        <v>586</v>
      </c>
      <c r="U7795" s="39" t="str">
        <f>_xlfn.CONCAT(Tabel4[[#This Row],[Personnr.]],"-",Tabel4[[#This Row],[Afdeling]],"-",Tabel4[[#This Row],[ASS_Status]])</f>
        <v>37171-4200-Inactive - Payroll Eligible</v>
      </c>
    </row>
    <row r="7796" spans="13:21" x14ac:dyDescent="0.4">
      <c r="M7796" s="35" t="s">
        <v>45018</v>
      </c>
      <c r="N7796" s="35" t="s">
        <v>54977</v>
      </c>
      <c r="O7796" s="35" t="s">
        <v>45019</v>
      </c>
      <c r="P7796" s="35" t="s">
        <v>43516</v>
      </c>
      <c r="Q7796" s="35" t="s">
        <v>29718</v>
      </c>
      <c r="R7796" s="35" t="s">
        <v>29754</v>
      </c>
      <c r="S7796" s="35" t="s">
        <v>43517</v>
      </c>
      <c r="T7796" s="36" t="s">
        <v>368</v>
      </c>
      <c r="U7796" s="39" t="str">
        <f>_xlfn.CONCAT(Tabel4[[#This Row],[Personnr.]],"-",Tabel4[[#This Row],[Afdeling]],"-",Tabel4[[#This Row],[ASS_Status]])</f>
        <v>36204-2833-Inactive - Payroll Eligible</v>
      </c>
    </row>
    <row r="7797" spans="13:21" x14ac:dyDescent="0.4">
      <c r="M7797" s="35" t="s">
        <v>15604</v>
      </c>
      <c r="N7797" s="35" t="s">
        <v>54978</v>
      </c>
      <c r="O7797" s="35" t="s">
        <v>15605</v>
      </c>
      <c r="P7797" s="35" t="s">
        <v>36971</v>
      </c>
      <c r="Q7797" s="35" t="s">
        <v>29718</v>
      </c>
      <c r="R7797" s="35" t="s">
        <v>29761</v>
      </c>
      <c r="S7797" s="35" t="s">
        <v>15606</v>
      </c>
      <c r="T7797" s="36" t="s">
        <v>151</v>
      </c>
      <c r="U7797" s="39" t="str">
        <f>_xlfn.CONCAT(Tabel4[[#This Row],[Personnr.]],"-",Tabel4[[#This Row],[Afdeling]],"-",Tabel4[[#This Row],[ASS_Status]])</f>
        <v>33809-2283-Inactive - Payroll Eligible</v>
      </c>
    </row>
    <row r="7798" spans="13:21" x14ac:dyDescent="0.4">
      <c r="M7798" s="35" t="s">
        <v>45020</v>
      </c>
      <c r="N7798" s="35" t="s">
        <v>54979</v>
      </c>
      <c r="O7798" s="35" t="s">
        <v>45021</v>
      </c>
      <c r="P7798" s="35" t="s">
        <v>43518</v>
      </c>
      <c r="Q7798" s="35" t="s">
        <v>29721</v>
      </c>
      <c r="R7798" s="35" t="s">
        <v>29748</v>
      </c>
      <c r="S7798" s="35" t="s">
        <v>43519</v>
      </c>
      <c r="T7798" s="36" t="s">
        <v>143</v>
      </c>
      <c r="U7798" s="39" t="str">
        <f>_xlfn.CONCAT(Tabel4[[#This Row],[Personnr.]],"-",Tabel4[[#This Row],[Afdeling]],"-",Tabel4[[#This Row],[ASS_Status]])</f>
        <v>36172-2270-Aktiv ansættelse</v>
      </c>
    </row>
    <row r="7799" spans="13:21" ht="33.75" x14ac:dyDescent="0.4">
      <c r="M7799" s="35" t="s">
        <v>54980</v>
      </c>
      <c r="N7799" s="35" t="s">
        <v>54981</v>
      </c>
      <c r="O7799" s="35" t="s">
        <v>54982</v>
      </c>
      <c r="P7799" s="35" t="s">
        <v>54983</v>
      </c>
      <c r="Q7799" s="35" t="s">
        <v>29721</v>
      </c>
      <c r="R7799" s="35" t="s">
        <v>29761</v>
      </c>
      <c r="S7799" s="35" t="s">
        <v>54984</v>
      </c>
      <c r="T7799" s="36" t="s">
        <v>540</v>
      </c>
      <c r="U7799" s="39" t="str">
        <f>_xlfn.CONCAT(Tabel4[[#This Row],[Personnr.]],"-",Tabel4[[#This Row],[Afdeling]],"-",Tabel4[[#This Row],[ASS_Status]])</f>
        <v>37486-3432-Aktiv ansættelse</v>
      </c>
    </row>
    <row r="7800" spans="13:21" ht="33.75" x14ac:dyDescent="0.4">
      <c r="M7800" s="35" t="s">
        <v>15607</v>
      </c>
      <c r="N7800" s="35" t="s">
        <v>54985</v>
      </c>
      <c r="O7800" s="35" t="s">
        <v>108</v>
      </c>
      <c r="P7800" s="35" t="s">
        <v>36972</v>
      </c>
      <c r="Q7800" s="35" t="s">
        <v>29718</v>
      </c>
      <c r="R7800" s="35" t="s">
        <v>30005</v>
      </c>
      <c r="S7800" s="35" t="s">
        <v>15608</v>
      </c>
      <c r="T7800" s="36" t="s">
        <v>78</v>
      </c>
      <c r="U7800" s="39" t="str">
        <f>_xlfn.CONCAT(Tabel4[[#This Row],[Personnr.]],"-",Tabel4[[#This Row],[Afdeling]],"-",Tabel4[[#This Row],[ASS_Status]])</f>
        <v>1212-1111-Inactive - Payroll Eligible</v>
      </c>
    </row>
    <row r="7801" spans="13:21" x14ac:dyDescent="0.4">
      <c r="M7801" s="35" t="s">
        <v>15609</v>
      </c>
      <c r="N7801" s="35" t="s">
        <v>54986</v>
      </c>
      <c r="O7801" s="35" t="s">
        <v>15610</v>
      </c>
      <c r="P7801" s="35" t="s">
        <v>36973</v>
      </c>
      <c r="Q7801" s="35" t="s">
        <v>29721</v>
      </c>
      <c r="R7801" s="35" t="s">
        <v>30229</v>
      </c>
      <c r="S7801" s="35" t="s">
        <v>15611</v>
      </c>
      <c r="T7801" s="36" t="s">
        <v>812</v>
      </c>
      <c r="U7801" s="39" t="str">
        <f>_xlfn.CONCAT(Tabel4[[#This Row],[Personnr.]],"-",Tabel4[[#This Row],[Afdeling]],"-",Tabel4[[#This Row],[ASS_Status]])</f>
        <v>23228-8287-Aktiv ansættelse</v>
      </c>
    </row>
    <row r="7802" spans="13:21" x14ac:dyDescent="0.4">
      <c r="M7802" s="35" t="s">
        <v>15612</v>
      </c>
      <c r="N7802" s="35" t="s">
        <v>54987</v>
      </c>
      <c r="O7802" s="35" t="s">
        <v>15613</v>
      </c>
      <c r="P7802" s="35" t="s">
        <v>36974</v>
      </c>
      <c r="Q7802" s="35" t="s">
        <v>29721</v>
      </c>
      <c r="R7802" s="35" t="s">
        <v>29729</v>
      </c>
      <c r="S7802" s="35" t="s">
        <v>15614</v>
      </c>
      <c r="T7802" s="36" t="s">
        <v>160</v>
      </c>
      <c r="U7802" s="39" t="str">
        <f>_xlfn.CONCAT(Tabel4[[#This Row],[Personnr.]],"-",Tabel4[[#This Row],[Afdeling]],"-",Tabel4[[#This Row],[ASS_Status]])</f>
        <v>3679-2304-Aktiv ansættelse</v>
      </c>
    </row>
    <row r="7803" spans="13:21" x14ac:dyDescent="0.4">
      <c r="M7803" s="35" t="s">
        <v>15615</v>
      </c>
      <c r="N7803" s="35" t="s">
        <v>54988</v>
      </c>
      <c r="O7803" s="35" t="s">
        <v>15616</v>
      </c>
      <c r="P7803" s="35" t="s">
        <v>36975</v>
      </c>
      <c r="Q7803" s="35" t="s">
        <v>29721</v>
      </c>
      <c r="R7803" s="35" t="s">
        <v>29879</v>
      </c>
      <c r="S7803" s="35" t="s">
        <v>15617</v>
      </c>
      <c r="T7803" s="36" t="s">
        <v>629</v>
      </c>
      <c r="U7803" s="39" t="str">
        <f>_xlfn.CONCAT(Tabel4[[#This Row],[Personnr.]],"-",Tabel4[[#This Row],[Afdeling]],"-",Tabel4[[#This Row],[ASS_Status]])</f>
        <v>15928-4691-Aktiv ansættelse</v>
      </c>
    </row>
    <row r="7804" spans="13:21" x14ac:dyDescent="0.4">
      <c r="M7804" s="35" t="s">
        <v>15618</v>
      </c>
      <c r="N7804" s="35" t="s">
        <v>54989</v>
      </c>
      <c r="O7804" s="35" t="s">
        <v>15619</v>
      </c>
      <c r="P7804" s="35" t="s">
        <v>36976</v>
      </c>
      <c r="Q7804" s="35" t="s">
        <v>29721</v>
      </c>
      <c r="R7804" s="35" t="s">
        <v>29729</v>
      </c>
      <c r="S7804" s="35" t="s">
        <v>15620</v>
      </c>
      <c r="T7804" s="36" t="s">
        <v>97</v>
      </c>
      <c r="U7804" s="39" t="str">
        <f>_xlfn.CONCAT(Tabel4[[#This Row],[Personnr.]],"-",Tabel4[[#This Row],[Afdeling]],"-",Tabel4[[#This Row],[ASS_Status]])</f>
        <v>6984-1150-Aktiv ansættelse</v>
      </c>
    </row>
    <row r="7805" spans="13:21" x14ac:dyDescent="0.4">
      <c r="M7805" s="35" t="s">
        <v>15621</v>
      </c>
      <c r="N7805" s="35" t="s">
        <v>54990</v>
      </c>
      <c r="O7805" s="35" t="s">
        <v>15622</v>
      </c>
      <c r="P7805" s="35" t="s">
        <v>36977</v>
      </c>
      <c r="Q7805" s="35" t="s">
        <v>29721</v>
      </c>
      <c r="R7805" s="35" t="s">
        <v>29780</v>
      </c>
      <c r="S7805" s="35" t="s">
        <v>15623</v>
      </c>
      <c r="T7805" s="36" t="s">
        <v>242</v>
      </c>
      <c r="U7805" s="39" t="str">
        <f>_xlfn.CONCAT(Tabel4[[#This Row],[Personnr.]],"-",Tabel4[[#This Row],[Afdeling]],"-",Tabel4[[#This Row],[ASS_Status]])</f>
        <v>2875-2511-Aktiv ansættelse</v>
      </c>
    </row>
    <row r="7806" spans="13:21" x14ac:dyDescent="0.4">
      <c r="M7806" s="35" t="s">
        <v>15624</v>
      </c>
      <c r="N7806" s="35" t="s">
        <v>54991</v>
      </c>
      <c r="O7806" s="35" t="s">
        <v>15625</v>
      </c>
      <c r="P7806" s="35" t="s">
        <v>36978</v>
      </c>
      <c r="Q7806" s="35" t="s">
        <v>29721</v>
      </c>
      <c r="R7806" s="35" t="s">
        <v>29722</v>
      </c>
      <c r="S7806" s="35" t="s">
        <v>15626</v>
      </c>
      <c r="T7806" s="36" t="s">
        <v>592</v>
      </c>
      <c r="U7806" s="39" t="str">
        <f>_xlfn.CONCAT(Tabel4[[#This Row],[Personnr.]],"-",Tabel4[[#This Row],[Afdeling]],"-",Tabel4[[#This Row],[ASS_Status]])</f>
        <v>16185-4233-Aktiv ansættelse</v>
      </c>
    </row>
    <row r="7807" spans="13:21" ht="33.75" x14ac:dyDescent="0.4">
      <c r="M7807" s="35" t="s">
        <v>15627</v>
      </c>
      <c r="N7807" s="35" t="s">
        <v>54992</v>
      </c>
      <c r="O7807" s="35" t="s">
        <v>15628</v>
      </c>
      <c r="P7807" s="35" t="s">
        <v>36979</v>
      </c>
      <c r="Q7807" s="35" t="s">
        <v>29718</v>
      </c>
      <c r="R7807" s="35" t="s">
        <v>29726</v>
      </c>
      <c r="S7807" s="35" t="s">
        <v>15629</v>
      </c>
      <c r="T7807" s="36" t="s">
        <v>31</v>
      </c>
      <c r="U7807" s="39" t="str">
        <f>_xlfn.CONCAT(Tabel4[[#This Row],[Personnr.]],"-",Tabel4[[#This Row],[Afdeling]],"-",Tabel4[[#This Row],[ASS_Status]])</f>
        <v>30945-0116-Inactive - Payroll Eligible</v>
      </c>
    </row>
    <row r="7808" spans="13:21" x14ac:dyDescent="0.4">
      <c r="M7808" s="35" t="s">
        <v>15630</v>
      </c>
      <c r="N7808" s="35" t="s">
        <v>54993</v>
      </c>
      <c r="O7808" s="35" t="s">
        <v>15631</v>
      </c>
      <c r="P7808" s="35" t="s">
        <v>36980</v>
      </c>
      <c r="Q7808" s="35" t="s">
        <v>29721</v>
      </c>
      <c r="R7808" s="35" t="s">
        <v>29722</v>
      </c>
      <c r="S7808" s="35" t="s">
        <v>15632</v>
      </c>
      <c r="T7808" s="36" t="s">
        <v>46009</v>
      </c>
      <c r="U7808" s="39" t="str">
        <f>_xlfn.CONCAT(Tabel4[[#This Row],[Personnr.]],"-",Tabel4[[#This Row],[Afdeling]],"-",Tabel4[[#This Row],[ASS_Status]])</f>
        <v>6993-2923-Aktiv ansættelse</v>
      </c>
    </row>
    <row r="7809" spans="13:21" ht="33.75" x14ac:dyDescent="0.4">
      <c r="M7809" s="35" t="s">
        <v>15633</v>
      </c>
      <c r="N7809" s="35" t="s">
        <v>54994</v>
      </c>
      <c r="O7809" s="35" t="s">
        <v>15634</v>
      </c>
      <c r="P7809" s="35" t="s">
        <v>36981</v>
      </c>
      <c r="Q7809" s="35" t="s">
        <v>29721</v>
      </c>
      <c r="R7809" s="35" t="s">
        <v>29737</v>
      </c>
      <c r="S7809" s="35" t="s">
        <v>15635</v>
      </c>
      <c r="T7809" s="36" t="s">
        <v>163</v>
      </c>
      <c r="U7809" s="39" t="str">
        <f>_xlfn.CONCAT(Tabel4[[#This Row],[Personnr.]],"-",Tabel4[[#This Row],[Afdeling]],"-",Tabel4[[#This Row],[ASS_Status]])</f>
        <v>10442-2312-Aktiv ansættelse</v>
      </c>
    </row>
    <row r="7810" spans="13:21" ht="33.75" x14ac:dyDescent="0.4">
      <c r="M7810" s="35" t="s">
        <v>15636</v>
      </c>
      <c r="N7810" s="35" t="s">
        <v>54995</v>
      </c>
      <c r="O7810" s="35" t="s">
        <v>15637</v>
      </c>
      <c r="P7810" s="35" t="s">
        <v>36982</v>
      </c>
      <c r="Q7810" s="35" t="s">
        <v>29718</v>
      </c>
      <c r="R7810" s="35" t="s">
        <v>29729</v>
      </c>
      <c r="S7810" s="35" t="s">
        <v>15638</v>
      </c>
      <c r="T7810" s="36" t="s">
        <v>636</v>
      </c>
      <c r="U7810" s="39" t="str">
        <f>_xlfn.CONCAT(Tabel4[[#This Row],[Personnr.]],"-",Tabel4[[#This Row],[Afdeling]],"-",Tabel4[[#This Row],[ASS_Status]])</f>
        <v>15603-4725-Inactive - Payroll Eligible</v>
      </c>
    </row>
    <row r="7811" spans="13:21" x14ac:dyDescent="0.4">
      <c r="M7811" s="35" t="s">
        <v>15639</v>
      </c>
      <c r="N7811" s="35" t="s">
        <v>54996</v>
      </c>
      <c r="O7811" s="35" t="s">
        <v>15640</v>
      </c>
      <c r="P7811" s="35" t="s">
        <v>36983</v>
      </c>
      <c r="Q7811" s="35" t="s">
        <v>29721</v>
      </c>
      <c r="R7811" s="35" t="s">
        <v>29719</v>
      </c>
      <c r="S7811" s="35" t="s">
        <v>15641</v>
      </c>
      <c r="T7811" s="36" t="s">
        <v>611</v>
      </c>
      <c r="U7811" s="39" t="str">
        <f>_xlfn.CONCAT(Tabel4[[#This Row],[Personnr.]],"-",Tabel4[[#This Row],[Afdeling]],"-",Tabel4[[#This Row],[ASS_Status]])</f>
        <v>17195-4291-Aktiv ansættelse</v>
      </c>
    </row>
    <row r="7812" spans="13:21" x14ac:dyDescent="0.4">
      <c r="M7812" s="35" t="s">
        <v>15642</v>
      </c>
      <c r="N7812" s="35" t="s">
        <v>54997</v>
      </c>
      <c r="O7812" s="35" t="s">
        <v>15643</v>
      </c>
      <c r="P7812" s="35" t="s">
        <v>36984</v>
      </c>
      <c r="Q7812" s="35" t="s">
        <v>29718</v>
      </c>
      <c r="R7812" s="35" t="s">
        <v>29719</v>
      </c>
      <c r="S7812" s="35" t="s">
        <v>15644</v>
      </c>
      <c r="T7812" s="36" t="s">
        <v>742</v>
      </c>
      <c r="U7812" s="39" t="str">
        <f>_xlfn.CONCAT(Tabel4[[#This Row],[Personnr.]],"-",Tabel4[[#This Row],[Afdeling]],"-",Tabel4[[#This Row],[ASS_Status]])</f>
        <v>28347-7000-Inactive - Payroll Eligible</v>
      </c>
    </row>
    <row r="7813" spans="13:21" x14ac:dyDescent="0.4">
      <c r="M7813" s="35" t="s">
        <v>15645</v>
      </c>
      <c r="N7813" s="35" t="s">
        <v>54998</v>
      </c>
      <c r="O7813" s="35" t="s">
        <v>15646</v>
      </c>
      <c r="P7813" s="35" t="s">
        <v>36985</v>
      </c>
      <c r="Q7813" s="35" t="s">
        <v>29718</v>
      </c>
      <c r="R7813" s="35" t="s">
        <v>29748</v>
      </c>
      <c r="S7813" s="35" t="s">
        <v>15647</v>
      </c>
      <c r="T7813" s="36" t="s">
        <v>95</v>
      </c>
      <c r="U7813" s="39" t="str">
        <f>_xlfn.CONCAT(Tabel4[[#This Row],[Personnr.]],"-",Tabel4[[#This Row],[Afdeling]],"-",Tabel4[[#This Row],[ASS_Status]])</f>
        <v>25659-1145-Inactive - Payroll Eligible</v>
      </c>
    </row>
    <row r="7814" spans="13:21" ht="33.75" x14ac:dyDescent="0.4">
      <c r="M7814" s="35" t="s">
        <v>15648</v>
      </c>
      <c r="N7814" s="35" t="s">
        <v>54999</v>
      </c>
      <c r="O7814" s="35" t="s">
        <v>15649</v>
      </c>
      <c r="P7814" s="35" t="s">
        <v>36986</v>
      </c>
      <c r="Q7814" s="35" t="s">
        <v>29721</v>
      </c>
      <c r="R7814" s="35" t="s">
        <v>29748</v>
      </c>
      <c r="S7814" s="35" t="s">
        <v>15650</v>
      </c>
      <c r="T7814" s="36" t="s">
        <v>45663</v>
      </c>
      <c r="U7814" s="39" t="str">
        <f>_xlfn.CONCAT(Tabel4[[#This Row],[Personnr.]],"-",Tabel4[[#This Row],[Afdeling]],"-",Tabel4[[#This Row],[ASS_Status]])</f>
        <v>30319-2912-Aktiv ansættelse</v>
      </c>
    </row>
    <row r="7815" spans="13:21" ht="33.75" x14ac:dyDescent="0.4">
      <c r="M7815" s="35" t="s">
        <v>36987</v>
      </c>
      <c r="N7815" s="35" t="s">
        <v>55000</v>
      </c>
      <c r="O7815" s="35" t="s">
        <v>29123</v>
      </c>
      <c r="P7815" s="35" t="s">
        <v>36988</v>
      </c>
      <c r="Q7815" s="35" t="s">
        <v>29721</v>
      </c>
      <c r="R7815" s="35" t="s">
        <v>30721</v>
      </c>
      <c r="S7815" s="35" t="s">
        <v>29124</v>
      </c>
      <c r="T7815" s="36" t="s">
        <v>600</v>
      </c>
      <c r="U7815" s="39" t="str">
        <f>_xlfn.CONCAT(Tabel4[[#This Row],[Personnr.]],"-",Tabel4[[#This Row],[Afdeling]],"-",Tabel4[[#This Row],[ASS_Status]])</f>
        <v>34191-4270-Aktiv ansættelse</v>
      </c>
    </row>
    <row r="7816" spans="13:21" x14ac:dyDescent="0.4">
      <c r="M7816" s="35" t="s">
        <v>15651</v>
      </c>
      <c r="N7816" s="35" t="s">
        <v>55001</v>
      </c>
      <c r="O7816" s="35" t="s">
        <v>15652</v>
      </c>
      <c r="P7816" s="35" t="s">
        <v>36989</v>
      </c>
      <c r="Q7816" s="35" t="s">
        <v>29721</v>
      </c>
      <c r="R7816" s="35" t="s">
        <v>29737</v>
      </c>
      <c r="S7816" s="35" t="s">
        <v>15653</v>
      </c>
      <c r="T7816" s="36" t="s">
        <v>74</v>
      </c>
      <c r="U7816" s="39" t="str">
        <f>_xlfn.CONCAT(Tabel4[[#This Row],[Personnr.]],"-",Tabel4[[#This Row],[Afdeling]],"-",Tabel4[[#This Row],[ASS_Status]])</f>
        <v>11056-1085-Aktiv ansættelse</v>
      </c>
    </row>
    <row r="7817" spans="13:21" ht="33.75" x14ac:dyDescent="0.4">
      <c r="M7817" s="35" t="s">
        <v>15654</v>
      </c>
      <c r="N7817" s="35" t="s">
        <v>55002</v>
      </c>
      <c r="O7817" s="35" t="s">
        <v>15655</v>
      </c>
      <c r="P7817" s="35" t="s">
        <v>36990</v>
      </c>
      <c r="Q7817" s="35" t="s">
        <v>29721</v>
      </c>
      <c r="R7817" s="35" t="s">
        <v>29737</v>
      </c>
      <c r="S7817" s="35" t="s">
        <v>15656</v>
      </c>
      <c r="T7817" s="36" t="s">
        <v>585</v>
      </c>
      <c r="U7817" s="39" t="str">
        <f>_xlfn.CONCAT(Tabel4[[#This Row],[Personnr.]],"-",Tabel4[[#This Row],[Afdeling]],"-",Tabel4[[#This Row],[ASS_Status]])</f>
        <v>31939-4192-Aktiv ansættelse</v>
      </c>
    </row>
    <row r="7818" spans="13:21" x14ac:dyDescent="0.4">
      <c r="M7818" s="35" t="s">
        <v>55003</v>
      </c>
      <c r="N7818" s="35" t="s">
        <v>55004</v>
      </c>
      <c r="O7818" s="35" t="s">
        <v>55005</v>
      </c>
      <c r="P7818" s="35" t="s">
        <v>55006</v>
      </c>
      <c r="Q7818" s="35" t="s">
        <v>29721</v>
      </c>
      <c r="R7818" s="35" t="s">
        <v>32000</v>
      </c>
      <c r="S7818" s="35" t="s">
        <v>55007</v>
      </c>
      <c r="T7818" s="36" t="s">
        <v>744</v>
      </c>
      <c r="U7818" s="39" t="str">
        <f>_xlfn.CONCAT(Tabel4[[#This Row],[Personnr.]],"-",Tabel4[[#This Row],[Afdeling]],"-",Tabel4[[#This Row],[ASS_Status]])</f>
        <v>37259-7100-Aktiv ansættelse</v>
      </c>
    </row>
    <row r="7819" spans="13:21" x14ac:dyDescent="0.4">
      <c r="M7819" s="35" t="s">
        <v>15657</v>
      </c>
      <c r="N7819" s="35" t="s">
        <v>55008</v>
      </c>
      <c r="O7819" s="35" t="s">
        <v>15658</v>
      </c>
      <c r="P7819" s="35" t="s">
        <v>36991</v>
      </c>
      <c r="Q7819" s="35" t="s">
        <v>29718</v>
      </c>
      <c r="R7819" s="35" t="s">
        <v>29754</v>
      </c>
      <c r="S7819" s="35" t="s">
        <v>15659</v>
      </c>
      <c r="T7819" s="36" t="s">
        <v>758</v>
      </c>
      <c r="U7819" s="39" t="str">
        <f>_xlfn.CONCAT(Tabel4[[#This Row],[Personnr.]],"-",Tabel4[[#This Row],[Afdeling]],"-",Tabel4[[#This Row],[ASS_Status]])</f>
        <v>32818-7720-Inactive - Payroll Eligible</v>
      </c>
    </row>
    <row r="7820" spans="13:21" ht="33.75" x14ac:dyDescent="0.4">
      <c r="M7820" s="35" t="s">
        <v>28324</v>
      </c>
      <c r="N7820" s="35" t="s">
        <v>55009</v>
      </c>
      <c r="O7820" s="35" t="s">
        <v>28325</v>
      </c>
      <c r="P7820" s="35" t="s">
        <v>36992</v>
      </c>
      <c r="Q7820" s="35" t="s">
        <v>29718</v>
      </c>
      <c r="R7820" s="35" t="s">
        <v>29719</v>
      </c>
      <c r="S7820" s="35" t="s">
        <v>28326</v>
      </c>
      <c r="T7820" s="36" t="s">
        <v>757</v>
      </c>
      <c r="U7820" s="39" t="str">
        <f>_xlfn.CONCAT(Tabel4[[#This Row],[Personnr.]],"-",Tabel4[[#This Row],[Afdeling]],"-",Tabel4[[#This Row],[ASS_Status]])</f>
        <v>34448-7710-Inactive - Payroll Eligible</v>
      </c>
    </row>
    <row r="7821" spans="13:21" x14ac:dyDescent="0.4">
      <c r="M7821" s="35" t="s">
        <v>15660</v>
      </c>
      <c r="N7821" s="35" t="s">
        <v>55010</v>
      </c>
      <c r="O7821" s="35" t="s">
        <v>15661</v>
      </c>
      <c r="P7821" s="35" t="s">
        <v>36993</v>
      </c>
      <c r="Q7821" s="35" t="s">
        <v>29718</v>
      </c>
      <c r="R7821" s="35" t="s">
        <v>29745</v>
      </c>
      <c r="S7821" s="35" t="s">
        <v>15662</v>
      </c>
      <c r="T7821" s="36" t="s">
        <v>39</v>
      </c>
      <c r="U7821" s="39" t="str">
        <f>_xlfn.CONCAT(Tabel4[[#This Row],[Personnr.]],"-",Tabel4[[#This Row],[Afdeling]],"-",Tabel4[[#This Row],[ASS_Status]])</f>
        <v>33408-0132-Inactive - Payroll Eligible</v>
      </c>
    </row>
    <row r="7822" spans="13:21" x14ac:dyDescent="0.4">
      <c r="M7822" s="35" t="s">
        <v>15660</v>
      </c>
      <c r="N7822" s="35"/>
      <c r="O7822" s="35"/>
      <c r="P7822" s="35" t="s">
        <v>36994</v>
      </c>
      <c r="Q7822" s="35" t="s">
        <v>29718</v>
      </c>
      <c r="R7822" s="35" t="s">
        <v>29745</v>
      </c>
      <c r="S7822" s="35" t="s">
        <v>15662</v>
      </c>
      <c r="T7822" s="36" t="s">
        <v>39</v>
      </c>
      <c r="U7822" s="39" t="str">
        <f>_xlfn.CONCAT(Tabel4[[#This Row],[Personnr.]],"-",Tabel4[[#This Row],[Afdeling]],"-",Tabel4[[#This Row],[ASS_Status]])</f>
        <v>-0132-Inactive - Payroll Eligible</v>
      </c>
    </row>
    <row r="7823" spans="13:21" x14ac:dyDescent="0.4">
      <c r="M7823" s="35" t="s">
        <v>15660</v>
      </c>
      <c r="N7823" s="35"/>
      <c r="O7823" s="35"/>
      <c r="P7823" s="35" t="s">
        <v>43520</v>
      </c>
      <c r="Q7823" s="35" t="s">
        <v>29718</v>
      </c>
      <c r="R7823" s="35" t="s">
        <v>29745</v>
      </c>
      <c r="S7823" s="35" t="s">
        <v>15662</v>
      </c>
      <c r="T7823" s="36" t="s">
        <v>39</v>
      </c>
      <c r="U7823" s="39" t="str">
        <f>_xlfn.CONCAT(Tabel4[[#This Row],[Personnr.]],"-",Tabel4[[#This Row],[Afdeling]],"-",Tabel4[[#This Row],[ASS_Status]])</f>
        <v>-0132-Inactive - Payroll Eligible</v>
      </c>
    </row>
    <row r="7824" spans="13:21" x14ac:dyDescent="0.4">
      <c r="M7824" s="35" t="s">
        <v>15660</v>
      </c>
      <c r="N7824" s="35"/>
      <c r="O7824" s="35"/>
      <c r="P7824" s="35" t="s">
        <v>55011</v>
      </c>
      <c r="Q7824" s="35" t="s">
        <v>29721</v>
      </c>
      <c r="R7824" s="35" t="s">
        <v>29748</v>
      </c>
      <c r="S7824" s="35" t="s">
        <v>15662</v>
      </c>
      <c r="T7824" s="36" t="s">
        <v>31</v>
      </c>
      <c r="U7824" s="39" t="str">
        <f>_xlfn.CONCAT(Tabel4[[#This Row],[Personnr.]],"-",Tabel4[[#This Row],[Afdeling]],"-",Tabel4[[#This Row],[ASS_Status]])</f>
        <v>-0116-Aktiv ansættelse</v>
      </c>
    </row>
    <row r="7825" spans="13:21" x14ac:dyDescent="0.4">
      <c r="M7825" s="35" t="s">
        <v>36995</v>
      </c>
      <c r="N7825" s="35" t="s">
        <v>55012</v>
      </c>
      <c r="O7825" s="35" t="s">
        <v>36996</v>
      </c>
      <c r="P7825" s="35" t="s">
        <v>36997</v>
      </c>
      <c r="Q7825" s="35" t="s">
        <v>29718</v>
      </c>
      <c r="R7825" s="35" t="s">
        <v>29745</v>
      </c>
      <c r="S7825" s="35" t="s">
        <v>36998</v>
      </c>
      <c r="T7825" s="36" t="s">
        <v>723</v>
      </c>
      <c r="U7825" s="39" t="str">
        <f>_xlfn.CONCAT(Tabel4[[#This Row],[Personnr.]],"-",Tabel4[[#This Row],[Afdeling]],"-",Tabel4[[#This Row],[ASS_Status]])</f>
        <v>35213-6245-Inactive - Payroll Eligible</v>
      </c>
    </row>
    <row r="7826" spans="13:21" x14ac:dyDescent="0.4">
      <c r="M7826" s="35" t="s">
        <v>36995</v>
      </c>
      <c r="N7826" s="35"/>
      <c r="O7826" s="35"/>
      <c r="P7826" s="35" t="s">
        <v>36999</v>
      </c>
      <c r="Q7826" s="35" t="s">
        <v>29718</v>
      </c>
      <c r="R7826" s="35" t="s">
        <v>29754</v>
      </c>
      <c r="S7826" s="35" t="s">
        <v>36998</v>
      </c>
      <c r="T7826" s="36" t="s">
        <v>753</v>
      </c>
      <c r="U7826" s="39" t="str">
        <f>_xlfn.CONCAT(Tabel4[[#This Row],[Personnr.]],"-",Tabel4[[#This Row],[Afdeling]],"-",Tabel4[[#This Row],[ASS_Status]])</f>
        <v>-7500-Inactive - Payroll Eligible</v>
      </c>
    </row>
    <row r="7827" spans="13:21" x14ac:dyDescent="0.4">
      <c r="M7827" s="35" t="s">
        <v>55013</v>
      </c>
      <c r="N7827" s="35" t="s">
        <v>55014</v>
      </c>
      <c r="O7827" s="35" t="s">
        <v>55015</v>
      </c>
      <c r="P7827" s="35" t="s">
        <v>55016</v>
      </c>
      <c r="Q7827" s="35" t="s">
        <v>29721</v>
      </c>
      <c r="R7827" s="35" t="s">
        <v>29748</v>
      </c>
      <c r="S7827" s="35" t="s">
        <v>55017</v>
      </c>
      <c r="T7827" s="36" t="s">
        <v>457</v>
      </c>
      <c r="U7827" s="39" t="str">
        <f>_xlfn.CONCAT(Tabel4[[#This Row],[Personnr.]],"-",Tabel4[[#This Row],[Afdeling]],"-",Tabel4[[#This Row],[ASS_Status]])</f>
        <v>37449-3141-Aktiv ansættelse</v>
      </c>
    </row>
    <row r="7828" spans="13:21" x14ac:dyDescent="0.4">
      <c r="M7828" s="35" t="s">
        <v>15663</v>
      </c>
      <c r="N7828" s="35" t="s">
        <v>55018</v>
      </c>
      <c r="O7828" s="35" t="s">
        <v>15664</v>
      </c>
      <c r="P7828" s="35" t="s">
        <v>37000</v>
      </c>
      <c r="Q7828" s="35" t="s">
        <v>29718</v>
      </c>
      <c r="R7828" s="35" t="s">
        <v>29745</v>
      </c>
      <c r="S7828" s="35" t="s">
        <v>15665</v>
      </c>
      <c r="T7828" s="36" t="s">
        <v>726</v>
      </c>
      <c r="U7828" s="39" t="str">
        <f>_xlfn.CONCAT(Tabel4[[#This Row],[Personnr.]],"-",Tabel4[[#This Row],[Afdeling]],"-",Tabel4[[#This Row],[ASS_Status]])</f>
        <v>33616-6271-Inactive - Payroll Eligible</v>
      </c>
    </row>
    <row r="7829" spans="13:21" x14ac:dyDescent="0.4">
      <c r="M7829" s="35" t="s">
        <v>15663</v>
      </c>
      <c r="N7829" s="35"/>
      <c r="O7829" s="35"/>
      <c r="P7829" s="35" t="s">
        <v>43521</v>
      </c>
      <c r="Q7829" s="35" t="s">
        <v>29718</v>
      </c>
      <c r="R7829" s="35" t="s">
        <v>29745</v>
      </c>
      <c r="S7829" s="35" t="s">
        <v>15665</v>
      </c>
      <c r="T7829" s="36" t="s">
        <v>726</v>
      </c>
      <c r="U7829" s="39" t="str">
        <f>_xlfn.CONCAT(Tabel4[[#This Row],[Personnr.]],"-",Tabel4[[#This Row],[Afdeling]],"-",Tabel4[[#This Row],[ASS_Status]])</f>
        <v>-6271-Inactive - Payroll Eligible</v>
      </c>
    </row>
    <row r="7830" spans="13:21" x14ac:dyDescent="0.4">
      <c r="M7830" s="35" t="s">
        <v>28327</v>
      </c>
      <c r="N7830" s="35" t="s">
        <v>55019</v>
      </c>
      <c r="O7830" s="35" t="s">
        <v>28328</v>
      </c>
      <c r="P7830" s="35" t="s">
        <v>37001</v>
      </c>
      <c r="Q7830" s="35" t="s">
        <v>29718</v>
      </c>
      <c r="R7830" s="35" t="s">
        <v>29745</v>
      </c>
      <c r="S7830" s="35" t="s">
        <v>28329</v>
      </c>
      <c r="T7830" s="36" t="s">
        <v>67</v>
      </c>
      <c r="U7830" s="39" t="str">
        <f>_xlfn.CONCAT(Tabel4[[#This Row],[Personnr.]],"-",Tabel4[[#This Row],[Afdeling]],"-",Tabel4[[#This Row],[ASS_Status]])</f>
        <v>34432-1061-Inactive - Payroll Eligible</v>
      </c>
    </row>
    <row r="7831" spans="13:21" x14ac:dyDescent="0.4">
      <c r="M7831" s="35" t="s">
        <v>28327</v>
      </c>
      <c r="N7831" s="35"/>
      <c r="O7831" s="35"/>
      <c r="P7831" s="35" t="s">
        <v>55020</v>
      </c>
      <c r="Q7831" s="35" t="s">
        <v>29721</v>
      </c>
      <c r="R7831" s="35" t="s">
        <v>29745</v>
      </c>
      <c r="S7831" s="35" t="s">
        <v>28329</v>
      </c>
      <c r="T7831" s="36" t="s">
        <v>67</v>
      </c>
      <c r="U7831" s="39" t="str">
        <f>_xlfn.CONCAT(Tabel4[[#This Row],[Personnr.]],"-",Tabel4[[#This Row],[Afdeling]],"-",Tabel4[[#This Row],[ASS_Status]])</f>
        <v>-1061-Aktiv ansættelse</v>
      </c>
    </row>
    <row r="7832" spans="13:21" x14ac:dyDescent="0.4">
      <c r="M7832" s="35" t="s">
        <v>15666</v>
      </c>
      <c r="N7832" s="35" t="s">
        <v>55021</v>
      </c>
      <c r="O7832" s="35" t="s">
        <v>15667</v>
      </c>
      <c r="P7832" s="35" t="s">
        <v>37002</v>
      </c>
      <c r="Q7832" s="35" t="s">
        <v>29718</v>
      </c>
      <c r="R7832" s="35" t="s">
        <v>32297</v>
      </c>
      <c r="S7832" s="35" t="s">
        <v>15668</v>
      </c>
      <c r="T7832" s="36" t="s">
        <v>188</v>
      </c>
      <c r="U7832" s="39" t="str">
        <f>_xlfn.CONCAT(Tabel4[[#This Row],[Personnr.]],"-",Tabel4[[#This Row],[Afdeling]],"-",Tabel4[[#This Row],[ASS_Status]])</f>
        <v>3681-2405-Inactive - Payroll Eligible</v>
      </c>
    </row>
    <row r="7833" spans="13:21" x14ac:dyDescent="0.4">
      <c r="M7833" s="35" t="s">
        <v>15669</v>
      </c>
      <c r="N7833" s="35" t="s">
        <v>55022</v>
      </c>
      <c r="O7833" s="35" t="s">
        <v>15670</v>
      </c>
      <c r="P7833" s="35" t="s">
        <v>37003</v>
      </c>
      <c r="Q7833" s="35" t="s">
        <v>29718</v>
      </c>
      <c r="R7833" s="35" t="s">
        <v>29879</v>
      </c>
      <c r="S7833" s="35" t="s">
        <v>15671</v>
      </c>
      <c r="T7833" s="36" t="s">
        <v>660</v>
      </c>
      <c r="U7833" s="39" t="str">
        <f>_xlfn.CONCAT(Tabel4[[#This Row],[Personnr.]],"-",Tabel4[[#This Row],[Afdeling]],"-",Tabel4[[#This Row],[ASS_Status]])</f>
        <v>15872-4825-Inactive - Payroll Eligible</v>
      </c>
    </row>
    <row r="7834" spans="13:21" x14ac:dyDescent="0.4">
      <c r="M7834" s="35" t="s">
        <v>15672</v>
      </c>
      <c r="N7834" s="35" t="s">
        <v>55023</v>
      </c>
      <c r="O7834" s="35" t="s">
        <v>15673</v>
      </c>
      <c r="P7834" s="35" t="s">
        <v>37004</v>
      </c>
      <c r="Q7834" s="35" t="s">
        <v>29718</v>
      </c>
      <c r="R7834" s="35" t="s">
        <v>29780</v>
      </c>
      <c r="S7834" s="35" t="s">
        <v>15674</v>
      </c>
      <c r="T7834" s="36" t="s">
        <v>188</v>
      </c>
      <c r="U7834" s="39" t="str">
        <f>_xlfn.CONCAT(Tabel4[[#This Row],[Personnr.]],"-",Tabel4[[#This Row],[Afdeling]],"-",Tabel4[[#This Row],[ASS_Status]])</f>
        <v>3683-2405-Inactive - Payroll Eligible</v>
      </c>
    </row>
    <row r="7835" spans="13:21" x14ac:dyDescent="0.4">
      <c r="M7835" s="35" t="s">
        <v>15675</v>
      </c>
      <c r="N7835" s="35" t="s">
        <v>55024</v>
      </c>
      <c r="O7835" s="35" t="s">
        <v>15676</v>
      </c>
      <c r="P7835" s="35" t="s">
        <v>37005</v>
      </c>
      <c r="Q7835" s="35" t="s">
        <v>29721</v>
      </c>
      <c r="R7835" s="35" t="s">
        <v>29791</v>
      </c>
      <c r="S7835" s="35" t="s">
        <v>15677</v>
      </c>
      <c r="T7835" s="36" t="s">
        <v>371</v>
      </c>
      <c r="U7835" s="39" t="str">
        <f>_xlfn.CONCAT(Tabel4[[#This Row],[Personnr.]],"-",Tabel4[[#This Row],[Afdeling]],"-",Tabel4[[#This Row],[ASS_Status]])</f>
        <v>7004-2841-Aktiv ansættelse</v>
      </c>
    </row>
    <row r="7836" spans="13:21" x14ac:dyDescent="0.4">
      <c r="M7836" s="35" t="s">
        <v>15678</v>
      </c>
      <c r="N7836" s="35" t="s">
        <v>55025</v>
      </c>
      <c r="O7836" s="35" t="s">
        <v>15679</v>
      </c>
      <c r="P7836" s="35" t="s">
        <v>37006</v>
      </c>
      <c r="Q7836" s="35" t="s">
        <v>29721</v>
      </c>
      <c r="R7836" s="35" t="s">
        <v>29722</v>
      </c>
      <c r="S7836" s="35" t="s">
        <v>15680</v>
      </c>
      <c r="T7836" s="36" t="s">
        <v>611</v>
      </c>
      <c r="U7836" s="39" t="str">
        <f>_xlfn.CONCAT(Tabel4[[#This Row],[Personnr.]],"-",Tabel4[[#This Row],[Afdeling]],"-",Tabel4[[#This Row],[ASS_Status]])</f>
        <v>15810-4291-Aktiv ansættelse</v>
      </c>
    </row>
    <row r="7837" spans="13:21" x14ac:dyDescent="0.4">
      <c r="M7837" s="35" t="s">
        <v>15681</v>
      </c>
      <c r="N7837" s="35" t="s">
        <v>55026</v>
      </c>
      <c r="O7837" s="35" t="s">
        <v>15682</v>
      </c>
      <c r="P7837" s="35" t="s">
        <v>37007</v>
      </c>
      <c r="Q7837" s="35" t="s">
        <v>29721</v>
      </c>
      <c r="R7837" s="35" t="s">
        <v>30769</v>
      </c>
      <c r="S7837" s="35" t="s">
        <v>15683</v>
      </c>
      <c r="T7837" s="36" t="s">
        <v>868</v>
      </c>
      <c r="U7837" s="39" t="str">
        <f>_xlfn.CONCAT(Tabel4[[#This Row],[Personnr.]],"-",Tabel4[[#This Row],[Afdeling]],"-",Tabel4[[#This Row],[ASS_Status]])</f>
        <v>32966-8649-Aktiv ansættelse</v>
      </c>
    </row>
    <row r="7838" spans="13:21" x14ac:dyDescent="0.4">
      <c r="M7838" s="35" t="s">
        <v>15684</v>
      </c>
      <c r="N7838" s="35" t="s">
        <v>55027</v>
      </c>
      <c r="O7838" s="35" t="s">
        <v>15685</v>
      </c>
      <c r="P7838" s="35" t="s">
        <v>37008</v>
      </c>
      <c r="Q7838" s="35" t="s">
        <v>29721</v>
      </c>
      <c r="R7838" s="35" t="s">
        <v>29838</v>
      </c>
      <c r="S7838" s="35" t="s">
        <v>15686</v>
      </c>
      <c r="T7838" s="36" t="s">
        <v>886</v>
      </c>
      <c r="U7838" s="39" t="str">
        <f>_xlfn.CONCAT(Tabel4[[#This Row],[Personnr.]],"-",Tabel4[[#This Row],[Afdeling]],"-",Tabel4[[#This Row],[ASS_Status]])</f>
        <v>1608-8800-Aktiv ansættelse</v>
      </c>
    </row>
    <row r="7839" spans="13:21" ht="33.75" x14ac:dyDescent="0.4">
      <c r="M7839" s="35" t="s">
        <v>15687</v>
      </c>
      <c r="N7839" s="35" t="s">
        <v>55028</v>
      </c>
      <c r="O7839" s="35" t="s">
        <v>15688</v>
      </c>
      <c r="P7839" s="35" t="s">
        <v>37009</v>
      </c>
      <c r="Q7839" s="35" t="s">
        <v>29721</v>
      </c>
      <c r="R7839" s="35" t="s">
        <v>29722</v>
      </c>
      <c r="S7839" s="35" t="s">
        <v>15689</v>
      </c>
      <c r="T7839" s="36" t="s">
        <v>164</v>
      </c>
      <c r="U7839" s="39" t="str">
        <f>_xlfn.CONCAT(Tabel4[[#This Row],[Personnr.]],"-",Tabel4[[#This Row],[Afdeling]],"-",Tabel4[[#This Row],[ASS_Status]])</f>
        <v>3686-2313-Aktiv ansættelse</v>
      </c>
    </row>
    <row r="7840" spans="13:21" x14ac:dyDescent="0.4">
      <c r="M7840" s="35" t="s">
        <v>15690</v>
      </c>
      <c r="N7840" s="35" t="s">
        <v>55029</v>
      </c>
      <c r="O7840" s="35" t="s">
        <v>183</v>
      </c>
      <c r="P7840" s="35" t="s">
        <v>37010</v>
      </c>
      <c r="Q7840" s="35" t="s">
        <v>29721</v>
      </c>
      <c r="R7840" s="35" t="s">
        <v>29791</v>
      </c>
      <c r="S7840" s="35" t="s">
        <v>15691</v>
      </c>
      <c r="T7840" s="36" t="s">
        <v>29711</v>
      </c>
      <c r="U7840" s="39" t="str">
        <f>_xlfn.CONCAT(Tabel4[[#This Row],[Personnr.]],"-",Tabel4[[#This Row],[Afdeling]],"-",Tabel4[[#This Row],[ASS_Status]])</f>
        <v>2384-7620-Aktiv ansættelse</v>
      </c>
    </row>
    <row r="7841" spans="13:21" x14ac:dyDescent="0.4">
      <c r="M7841" s="35" t="s">
        <v>15692</v>
      </c>
      <c r="N7841" s="35" t="s">
        <v>55030</v>
      </c>
      <c r="O7841" s="35" t="s">
        <v>15693</v>
      </c>
      <c r="P7841" s="35" t="s">
        <v>37011</v>
      </c>
      <c r="Q7841" s="35" t="s">
        <v>29721</v>
      </c>
      <c r="R7841" s="35" t="s">
        <v>29719</v>
      </c>
      <c r="S7841" s="35" t="s">
        <v>15694</v>
      </c>
      <c r="T7841" s="36" t="s">
        <v>630</v>
      </c>
      <c r="U7841" s="39" t="str">
        <f>_xlfn.CONCAT(Tabel4[[#This Row],[Personnr.]],"-",Tabel4[[#This Row],[Afdeling]],"-",Tabel4[[#This Row],[ASS_Status]])</f>
        <v>15691-4692-Aktiv ansættelse</v>
      </c>
    </row>
    <row r="7842" spans="13:21" x14ac:dyDescent="0.4">
      <c r="M7842" s="35" t="s">
        <v>15695</v>
      </c>
      <c r="N7842" s="35" t="s">
        <v>55031</v>
      </c>
      <c r="O7842" s="35" t="s">
        <v>15696</v>
      </c>
      <c r="P7842" s="35" t="s">
        <v>37012</v>
      </c>
      <c r="Q7842" s="35" t="s">
        <v>29718</v>
      </c>
      <c r="R7842" s="35" t="s">
        <v>29726</v>
      </c>
      <c r="S7842" s="35" t="s">
        <v>15697</v>
      </c>
      <c r="T7842" s="36" t="s">
        <v>25</v>
      </c>
      <c r="U7842" s="39" t="str">
        <f>_xlfn.CONCAT(Tabel4[[#This Row],[Personnr.]],"-",Tabel4[[#This Row],[Afdeling]],"-",Tabel4[[#This Row],[ASS_Status]])</f>
        <v>504-0102-Inactive - Payroll Eligible</v>
      </c>
    </row>
    <row r="7843" spans="13:21" ht="33.75" x14ac:dyDescent="0.4">
      <c r="M7843" s="35" t="s">
        <v>15698</v>
      </c>
      <c r="N7843" s="35" t="s">
        <v>55032</v>
      </c>
      <c r="O7843" s="35" t="s">
        <v>15699</v>
      </c>
      <c r="P7843" s="35" t="s">
        <v>37013</v>
      </c>
      <c r="Q7843" s="35" t="s">
        <v>29721</v>
      </c>
      <c r="R7843" s="35" t="s">
        <v>29729</v>
      </c>
      <c r="S7843" s="35" t="s">
        <v>15700</v>
      </c>
      <c r="T7843" s="36" t="s">
        <v>330</v>
      </c>
      <c r="U7843" s="39" t="str">
        <f>_xlfn.CONCAT(Tabel4[[#This Row],[Personnr.]],"-",Tabel4[[#This Row],[Afdeling]],"-",Tabel4[[#This Row],[ASS_Status]])</f>
        <v>14014-2782-Aktiv ansættelse</v>
      </c>
    </row>
    <row r="7844" spans="13:21" x14ac:dyDescent="0.4">
      <c r="M7844" s="35" t="s">
        <v>15701</v>
      </c>
      <c r="N7844" s="35" t="s">
        <v>55033</v>
      </c>
      <c r="O7844" s="35" t="s">
        <v>15702</v>
      </c>
      <c r="P7844" s="35" t="s">
        <v>37014</v>
      </c>
      <c r="Q7844" s="35" t="s">
        <v>29718</v>
      </c>
      <c r="R7844" s="35" t="s">
        <v>29737</v>
      </c>
      <c r="S7844" s="35" t="s">
        <v>15703</v>
      </c>
      <c r="T7844" s="36" t="s">
        <v>706</v>
      </c>
      <c r="U7844" s="39" t="str">
        <f>_xlfn.CONCAT(Tabel4[[#This Row],[Personnr.]],"-",Tabel4[[#This Row],[Afdeling]],"-",Tabel4[[#This Row],[ASS_Status]])</f>
        <v>29308-5663-Inactive - Payroll Eligible</v>
      </c>
    </row>
    <row r="7845" spans="13:21" x14ac:dyDescent="0.4">
      <c r="M7845" s="35" t="s">
        <v>45022</v>
      </c>
      <c r="N7845" s="35" t="s">
        <v>55034</v>
      </c>
      <c r="O7845" s="35" t="s">
        <v>45023</v>
      </c>
      <c r="P7845" s="35" t="s">
        <v>43522</v>
      </c>
      <c r="Q7845" s="35" t="s">
        <v>29721</v>
      </c>
      <c r="R7845" s="35" t="s">
        <v>29726</v>
      </c>
      <c r="S7845" s="35" t="s">
        <v>43523</v>
      </c>
      <c r="T7845" s="36" t="s">
        <v>76</v>
      </c>
      <c r="U7845" s="39" t="str">
        <f>_xlfn.CONCAT(Tabel4[[#This Row],[Personnr.]],"-",Tabel4[[#This Row],[Afdeling]],"-",Tabel4[[#This Row],[ASS_Status]])</f>
        <v>36313-1100-Aktiv ansættelse</v>
      </c>
    </row>
    <row r="7846" spans="13:21" x14ac:dyDescent="0.4">
      <c r="M7846" s="35" t="s">
        <v>15704</v>
      </c>
      <c r="N7846" s="35" t="s">
        <v>55035</v>
      </c>
      <c r="O7846" s="35" t="s">
        <v>15705</v>
      </c>
      <c r="P7846" s="35" t="s">
        <v>37015</v>
      </c>
      <c r="Q7846" s="35" t="s">
        <v>29721</v>
      </c>
      <c r="R7846" s="35" t="s">
        <v>29722</v>
      </c>
      <c r="S7846" s="35" t="s">
        <v>15706</v>
      </c>
      <c r="T7846" s="36" t="s">
        <v>585</v>
      </c>
      <c r="U7846" s="39" t="str">
        <f>_xlfn.CONCAT(Tabel4[[#This Row],[Personnr.]],"-",Tabel4[[#This Row],[Afdeling]],"-",Tabel4[[#This Row],[ASS_Status]])</f>
        <v>7010-4192-Aktiv ansættelse</v>
      </c>
    </row>
    <row r="7847" spans="13:21" x14ac:dyDescent="0.4">
      <c r="M7847" s="35" t="s">
        <v>15707</v>
      </c>
      <c r="N7847" s="35" t="s">
        <v>55036</v>
      </c>
      <c r="O7847" s="35" t="s">
        <v>15708</v>
      </c>
      <c r="P7847" s="35" t="s">
        <v>37016</v>
      </c>
      <c r="Q7847" s="35" t="s">
        <v>29721</v>
      </c>
      <c r="R7847" s="35" t="s">
        <v>29737</v>
      </c>
      <c r="S7847" s="35" t="s">
        <v>15709</v>
      </c>
      <c r="T7847" s="36" t="s">
        <v>31</v>
      </c>
      <c r="U7847" s="39" t="str">
        <f>_xlfn.CONCAT(Tabel4[[#This Row],[Personnr.]],"-",Tabel4[[#This Row],[Afdeling]],"-",Tabel4[[#This Row],[ASS_Status]])</f>
        <v>32999-0116-Aktiv ansættelse</v>
      </c>
    </row>
    <row r="7848" spans="13:21" x14ac:dyDescent="0.4">
      <c r="M7848" s="35" t="s">
        <v>15710</v>
      </c>
      <c r="N7848" s="35" t="s">
        <v>55037</v>
      </c>
      <c r="O7848" s="35" t="s">
        <v>15711</v>
      </c>
      <c r="P7848" s="35" t="s">
        <v>37017</v>
      </c>
      <c r="Q7848" s="35" t="s">
        <v>29718</v>
      </c>
      <c r="R7848" s="35" t="s">
        <v>29719</v>
      </c>
      <c r="S7848" s="35" t="s">
        <v>15712</v>
      </c>
      <c r="T7848" s="36" t="s">
        <v>381</v>
      </c>
      <c r="U7848" s="39" t="str">
        <f>_xlfn.CONCAT(Tabel4[[#This Row],[Personnr.]],"-",Tabel4[[#This Row],[Afdeling]],"-",Tabel4[[#This Row],[ASS_Status]])</f>
        <v>20545-2910-Inactive - Payroll Eligible</v>
      </c>
    </row>
    <row r="7849" spans="13:21" x14ac:dyDescent="0.4">
      <c r="M7849" s="35" t="s">
        <v>15713</v>
      </c>
      <c r="N7849" s="35" t="s">
        <v>55038</v>
      </c>
      <c r="O7849" s="35" t="s">
        <v>15714</v>
      </c>
      <c r="P7849" s="35" t="s">
        <v>37018</v>
      </c>
      <c r="Q7849" s="35" t="s">
        <v>29718</v>
      </c>
      <c r="R7849" s="35" t="s">
        <v>29737</v>
      </c>
      <c r="S7849" s="35" t="s">
        <v>15715</v>
      </c>
      <c r="T7849" s="36" t="s">
        <v>263</v>
      </c>
      <c r="U7849" s="39" t="str">
        <f>_xlfn.CONCAT(Tabel4[[#This Row],[Personnr.]],"-",Tabel4[[#This Row],[Afdeling]],"-",Tabel4[[#This Row],[ASS_Status]])</f>
        <v>28154-2610-Inactive - Payroll Eligible</v>
      </c>
    </row>
    <row r="7850" spans="13:21" ht="33.75" x14ac:dyDescent="0.4">
      <c r="M7850" s="35" t="s">
        <v>15716</v>
      </c>
      <c r="N7850" s="35" t="s">
        <v>55039</v>
      </c>
      <c r="O7850" s="35" t="s">
        <v>15717</v>
      </c>
      <c r="P7850" s="35" t="s">
        <v>37019</v>
      </c>
      <c r="Q7850" s="35" t="s">
        <v>29721</v>
      </c>
      <c r="R7850" s="35" t="s">
        <v>29748</v>
      </c>
      <c r="S7850" s="35" t="s">
        <v>15718</v>
      </c>
      <c r="T7850" s="36" t="s">
        <v>456</v>
      </c>
      <c r="U7850" s="39" t="str">
        <f>_xlfn.CONCAT(Tabel4[[#This Row],[Personnr.]],"-",Tabel4[[#This Row],[Afdeling]],"-",Tabel4[[#This Row],[ASS_Status]])</f>
        <v>25117-3140-Aktiv ansættelse</v>
      </c>
    </row>
    <row r="7851" spans="13:21" x14ac:dyDescent="0.4">
      <c r="M7851" s="35" t="s">
        <v>15719</v>
      </c>
      <c r="N7851" s="35" t="s">
        <v>55040</v>
      </c>
      <c r="O7851" s="35" t="s">
        <v>15720</v>
      </c>
      <c r="P7851" s="35" t="s">
        <v>37020</v>
      </c>
      <c r="Q7851" s="35" t="s">
        <v>29721</v>
      </c>
      <c r="R7851" s="35" t="s">
        <v>30287</v>
      </c>
      <c r="S7851" s="35" t="s">
        <v>15721</v>
      </c>
      <c r="T7851" s="36" t="s">
        <v>72</v>
      </c>
      <c r="U7851" s="39" t="str">
        <f>_xlfn.CONCAT(Tabel4[[#This Row],[Personnr.]],"-",Tabel4[[#This Row],[Afdeling]],"-",Tabel4[[#This Row],[ASS_Status]])</f>
        <v>32996-1075-Aktiv ansættelse</v>
      </c>
    </row>
    <row r="7852" spans="13:21" x14ac:dyDescent="0.4">
      <c r="M7852" s="35" t="s">
        <v>55041</v>
      </c>
      <c r="N7852" s="35" t="s">
        <v>55042</v>
      </c>
      <c r="O7852" s="35" t="s">
        <v>55043</v>
      </c>
      <c r="P7852" s="35" t="s">
        <v>55044</v>
      </c>
      <c r="Q7852" s="35" t="s">
        <v>29718</v>
      </c>
      <c r="R7852" s="35" t="s">
        <v>29754</v>
      </c>
      <c r="S7852" s="35" t="s">
        <v>55045</v>
      </c>
      <c r="T7852" s="36" t="s">
        <v>306</v>
      </c>
      <c r="U7852" s="39" t="str">
        <f>_xlfn.CONCAT(Tabel4[[#This Row],[Personnr.]],"-",Tabel4[[#This Row],[Afdeling]],"-",Tabel4[[#This Row],[ASS_Status]])</f>
        <v>37555-2745-Inactive - Payroll Eligible</v>
      </c>
    </row>
    <row r="7853" spans="13:21" x14ac:dyDescent="0.4">
      <c r="M7853" s="35" t="s">
        <v>45024</v>
      </c>
      <c r="N7853" s="35" t="s">
        <v>55046</v>
      </c>
      <c r="O7853" s="35" t="s">
        <v>45025</v>
      </c>
      <c r="P7853" s="35" t="s">
        <v>43524</v>
      </c>
      <c r="Q7853" s="35" t="s">
        <v>29718</v>
      </c>
      <c r="R7853" s="35" t="s">
        <v>30769</v>
      </c>
      <c r="S7853" s="35" t="s">
        <v>43525</v>
      </c>
      <c r="T7853" s="36" t="s">
        <v>117</v>
      </c>
      <c r="U7853" s="39" t="str">
        <f>_xlfn.CONCAT(Tabel4[[#This Row],[Personnr.]],"-",Tabel4[[#This Row],[Afdeling]],"-",Tabel4[[#This Row],[ASS_Status]])</f>
        <v>36272-2210-Inactive - Payroll Eligible</v>
      </c>
    </row>
    <row r="7854" spans="13:21" x14ac:dyDescent="0.4">
      <c r="M7854" s="35" t="s">
        <v>15722</v>
      </c>
      <c r="N7854" s="35" t="s">
        <v>55047</v>
      </c>
      <c r="O7854" s="35" t="s">
        <v>15723</v>
      </c>
      <c r="P7854" s="35" t="s">
        <v>37021</v>
      </c>
      <c r="Q7854" s="35" t="s">
        <v>29721</v>
      </c>
      <c r="R7854" s="35" t="s">
        <v>29761</v>
      </c>
      <c r="S7854" s="35" t="s">
        <v>15724</v>
      </c>
      <c r="T7854" s="36" t="s">
        <v>547</v>
      </c>
      <c r="U7854" s="39" t="str">
        <f>_xlfn.CONCAT(Tabel4[[#This Row],[Personnr.]],"-",Tabel4[[#This Row],[Afdeling]],"-",Tabel4[[#This Row],[ASS_Status]])</f>
        <v>28752-3446-Aktiv ansættelse</v>
      </c>
    </row>
    <row r="7855" spans="13:21" ht="33.75" x14ac:dyDescent="0.4">
      <c r="M7855" s="35" t="s">
        <v>15725</v>
      </c>
      <c r="N7855" s="35" t="s">
        <v>55048</v>
      </c>
      <c r="O7855" s="35" t="s">
        <v>15726</v>
      </c>
      <c r="P7855" s="35" t="s">
        <v>37022</v>
      </c>
      <c r="Q7855" s="35" t="s">
        <v>29718</v>
      </c>
      <c r="R7855" s="35" t="s">
        <v>29754</v>
      </c>
      <c r="S7855" s="35" t="s">
        <v>15727</v>
      </c>
      <c r="T7855" s="36" t="s">
        <v>129</v>
      </c>
      <c r="U7855" s="39" t="str">
        <f>_xlfn.CONCAT(Tabel4[[#This Row],[Personnr.]],"-",Tabel4[[#This Row],[Afdeling]],"-",Tabel4[[#This Row],[ASS_Status]])</f>
        <v>30952-2239-Inactive - Payroll Eligible</v>
      </c>
    </row>
    <row r="7856" spans="13:21" x14ac:dyDescent="0.4">
      <c r="M7856" s="35" t="s">
        <v>15728</v>
      </c>
      <c r="N7856" s="35" t="s">
        <v>55049</v>
      </c>
      <c r="O7856" s="35" t="s">
        <v>15729</v>
      </c>
      <c r="P7856" s="35" t="s">
        <v>37023</v>
      </c>
      <c r="Q7856" s="35" t="s">
        <v>29721</v>
      </c>
      <c r="R7856" s="35" t="s">
        <v>29737</v>
      </c>
      <c r="S7856" s="35" t="s">
        <v>15730</v>
      </c>
      <c r="T7856" s="36" t="s">
        <v>707</v>
      </c>
      <c r="U7856" s="39" t="str">
        <f>_xlfn.CONCAT(Tabel4[[#This Row],[Personnr.]],"-",Tabel4[[#This Row],[Afdeling]],"-",Tabel4[[#This Row],[ASS_Status]])</f>
        <v>30303-5664-Aktiv ansættelse</v>
      </c>
    </row>
    <row r="7857" spans="13:21" ht="33.75" x14ac:dyDescent="0.4">
      <c r="M7857" s="35" t="s">
        <v>28331</v>
      </c>
      <c r="N7857" s="35" t="s">
        <v>55050</v>
      </c>
      <c r="O7857" s="35" t="s">
        <v>28332</v>
      </c>
      <c r="P7857" s="35" t="s">
        <v>37024</v>
      </c>
      <c r="Q7857" s="35" t="s">
        <v>29718</v>
      </c>
      <c r="R7857" s="35" t="s">
        <v>29745</v>
      </c>
      <c r="S7857" s="35" t="s">
        <v>28333</v>
      </c>
      <c r="T7857" s="36" t="s">
        <v>723</v>
      </c>
      <c r="U7857" s="39" t="str">
        <f>_xlfn.CONCAT(Tabel4[[#This Row],[Personnr.]],"-",Tabel4[[#This Row],[Afdeling]],"-",Tabel4[[#This Row],[ASS_Status]])</f>
        <v>34598-6245-Inactive - Payroll Eligible</v>
      </c>
    </row>
    <row r="7858" spans="13:21" x14ac:dyDescent="0.4">
      <c r="M7858" s="35" t="s">
        <v>55051</v>
      </c>
      <c r="N7858" s="35" t="s">
        <v>55052</v>
      </c>
      <c r="O7858" s="35" t="s">
        <v>55053</v>
      </c>
      <c r="P7858" s="35" t="s">
        <v>55054</v>
      </c>
      <c r="Q7858" s="35" t="s">
        <v>29721</v>
      </c>
      <c r="R7858" s="35" t="s">
        <v>29748</v>
      </c>
      <c r="S7858" s="35" t="s">
        <v>55055</v>
      </c>
      <c r="T7858" s="36" t="s">
        <v>583</v>
      </c>
      <c r="U7858" s="39" t="str">
        <f>_xlfn.CONCAT(Tabel4[[#This Row],[Personnr.]],"-",Tabel4[[#This Row],[Afdeling]],"-",Tabel4[[#This Row],[ASS_Status]])</f>
        <v>37421-4160-Aktiv ansættelse</v>
      </c>
    </row>
    <row r="7859" spans="13:21" x14ac:dyDescent="0.4">
      <c r="M7859" s="35" t="s">
        <v>15731</v>
      </c>
      <c r="N7859" s="35" t="s">
        <v>55056</v>
      </c>
      <c r="O7859" s="35" t="s">
        <v>15732</v>
      </c>
      <c r="P7859" s="35" t="s">
        <v>37025</v>
      </c>
      <c r="Q7859" s="35" t="s">
        <v>29718</v>
      </c>
      <c r="R7859" s="35" t="s">
        <v>29754</v>
      </c>
      <c r="S7859" s="35" t="s">
        <v>15733</v>
      </c>
      <c r="T7859" s="36" t="s">
        <v>749</v>
      </c>
      <c r="U7859" s="39" t="str">
        <f>_xlfn.CONCAT(Tabel4[[#This Row],[Personnr.]],"-",Tabel4[[#This Row],[Afdeling]],"-",Tabel4[[#This Row],[ASS_Status]])</f>
        <v>29480-7210-Inactive - Payroll Eligible</v>
      </c>
    </row>
    <row r="7860" spans="13:21" x14ac:dyDescent="0.4">
      <c r="M7860" s="35" t="s">
        <v>15734</v>
      </c>
      <c r="N7860" s="35" t="s">
        <v>55057</v>
      </c>
      <c r="O7860" s="35" t="s">
        <v>15735</v>
      </c>
      <c r="P7860" s="35" t="s">
        <v>37026</v>
      </c>
      <c r="Q7860" s="35" t="s">
        <v>29718</v>
      </c>
      <c r="R7860" s="35" t="s">
        <v>29754</v>
      </c>
      <c r="S7860" s="35" t="s">
        <v>15736</v>
      </c>
      <c r="T7860" s="36" t="s">
        <v>757</v>
      </c>
      <c r="U7860" s="39" t="str">
        <f>_xlfn.CONCAT(Tabel4[[#This Row],[Personnr.]],"-",Tabel4[[#This Row],[Afdeling]],"-",Tabel4[[#This Row],[ASS_Status]])</f>
        <v>31785-7710-Inactive - Payroll Eligible</v>
      </c>
    </row>
    <row r="7861" spans="13:21" x14ac:dyDescent="0.4">
      <c r="M7861" s="35" t="s">
        <v>55058</v>
      </c>
      <c r="N7861" s="35" t="s">
        <v>55059</v>
      </c>
      <c r="O7861" s="35" t="s">
        <v>55060</v>
      </c>
      <c r="P7861" s="35" t="s">
        <v>55061</v>
      </c>
      <c r="Q7861" s="35" t="s">
        <v>29718</v>
      </c>
      <c r="R7861" s="35" t="s">
        <v>30146</v>
      </c>
      <c r="S7861" s="35" t="s">
        <v>55062</v>
      </c>
      <c r="T7861" s="36" t="s">
        <v>454</v>
      </c>
      <c r="U7861" s="39" t="str">
        <f>_xlfn.CONCAT(Tabel4[[#This Row],[Personnr.]],"-",Tabel4[[#This Row],[Afdeling]],"-",Tabel4[[#This Row],[ASS_Status]])</f>
        <v>36603-3130-Inactive - Payroll Eligible</v>
      </c>
    </row>
    <row r="7862" spans="13:21" ht="33.75" x14ac:dyDescent="0.4">
      <c r="M7862" s="35" t="s">
        <v>37027</v>
      </c>
      <c r="N7862" s="35" t="s">
        <v>55063</v>
      </c>
      <c r="O7862" s="35" t="s">
        <v>37028</v>
      </c>
      <c r="P7862" s="35" t="s">
        <v>37029</v>
      </c>
      <c r="Q7862" s="35" t="s">
        <v>29718</v>
      </c>
      <c r="R7862" s="35" t="s">
        <v>29745</v>
      </c>
      <c r="S7862" s="35" t="s">
        <v>37030</v>
      </c>
      <c r="T7862" s="36" t="s">
        <v>85</v>
      </c>
      <c r="U7862" s="39" t="str">
        <f>_xlfn.CONCAT(Tabel4[[#This Row],[Personnr.]],"-",Tabel4[[#This Row],[Afdeling]],"-",Tabel4[[#This Row],[ASS_Status]])</f>
        <v>35030-1118-Inactive - Payroll Eligible</v>
      </c>
    </row>
    <row r="7863" spans="13:21" x14ac:dyDescent="0.4">
      <c r="M7863" s="35" t="s">
        <v>37027</v>
      </c>
      <c r="N7863" s="35"/>
      <c r="O7863" s="35"/>
      <c r="P7863" s="35" t="s">
        <v>55064</v>
      </c>
      <c r="Q7863" s="35" t="s">
        <v>29718</v>
      </c>
      <c r="R7863" s="35" t="s">
        <v>29745</v>
      </c>
      <c r="S7863" s="35" t="s">
        <v>37030</v>
      </c>
      <c r="T7863" s="36" t="s">
        <v>85</v>
      </c>
      <c r="U7863" s="39" t="str">
        <f>_xlfn.CONCAT(Tabel4[[#This Row],[Personnr.]],"-",Tabel4[[#This Row],[Afdeling]],"-",Tabel4[[#This Row],[ASS_Status]])</f>
        <v>-1118-Inactive - Payroll Eligible</v>
      </c>
    </row>
    <row r="7864" spans="13:21" x14ac:dyDescent="0.4">
      <c r="M7864" s="35" t="s">
        <v>45026</v>
      </c>
      <c r="N7864" s="35" t="s">
        <v>55065</v>
      </c>
      <c r="O7864" s="35" t="s">
        <v>45027</v>
      </c>
      <c r="P7864" s="35" t="s">
        <v>43526</v>
      </c>
      <c r="Q7864" s="35" t="s">
        <v>29718</v>
      </c>
      <c r="R7864" s="35" t="s">
        <v>29745</v>
      </c>
      <c r="S7864" s="35" t="s">
        <v>43527</v>
      </c>
      <c r="T7864" s="36" t="s">
        <v>586</v>
      </c>
      <c r="U7864" s="39" t="str">
        <f>_xlfn.CONCAT(Tabel4[[#This Row],[Personnr.]],"-",Tabel4[[#This Row],[Afdeling]],"-",Tabel4[[#This Row],[ASS_Status]])</f>
        <v>36020-4200-Inactive - Payroll Eligible</v>
      </c>
    </row>
    <row r="7865" spans="13:21" ht="33.75" x14ac:dyDescent="0.4">
      <c r="M7865" s="35" t="s">
        <v>15737</v>
      </c>
      <c r="N7865" s="35" t="s">
        <v>55066</v>
      </c>
      <c r="O7865" s="35" t="s">
        <v>15738</v>
      </c>
      <c r="P7865" s="35" t="s">
        <v>37031</v>
      </c>
      <c r="Q7865" s="35" t="s">
        <v>29721</v>
      </c>
      <c r="R7865" s="35" t="s">
        <v>29754</v>
      </c>
      <c r="S7865" s="35" t="s">
        <v>15739</v>
      </c>
      <c r="T7865" s="36" t="s">
        <v>721</v>
      </c>
      <c r="U7865" s="39" t="str">
        <f>_xlfn.CONCAT(Tabel4[[#This Row],[Personnr.]],"-",Tabel4[[#This Row],[Afdeling]],"-",Tabel4[[#This Row],[ASS_Status]])</f>
        <v>33874-6220-Aktiv ansættelse</v>
      </c>
    </row>
    <row r="7866" spans="13:21" x14ac:dyDescent="0.4">
      <c r="M7866" s="35" t="s">
        <v>55067</v>
      </c>
      <c r="N7866" s="35" t="s">
        <v>55068</v>
      </c>
      <c r="O7866" s="35" t="s">
        <v>55069</v>
      </c>
      <c r="P7866" s="35" t="s">
        <v>55070</v>
      </c>
      <c r="Q7866" s="35" t="s">
        <v>29718</v>
      </c>
      <c r="R7866" s="35" t="s">
        <v>29745</v>
      </c>
      <c r="S7866" s="35" t="s">
        <v>55071</v>
      </c>
      <c r="T7866" s="36" t="s">
        <v>39</v>
      </c>
      <c r="U7866" s="39" t="str">
        <f>_xlfn.CONCAT(Tabel4[[#This Row],[Personnr.]],"-",Tabel4[[#This Row],[Afdeling]],"-",Tabel4[[#This Row],[ASS_Status]])</f>
        <v>37045-0132-Inactive - Payroll Eligible</v>
      </c>
    </row>
    <row r="7867" spans="13:21" x14ac:dyDescent="0.4">
      <c r="M7867" s="35" t="s">
        <v>55067</v>
      </c>
      <c r="N7867" s="35"/>
      <c r="O7867" s="35"/>
      <c r="P7867" s="35" t="s">
        <v>55072</v>
      </c>
      <c r="Q7867" s="35" t="s">
        <v>29718</v>
      </c>
      <c r="R7867" s="35" t="s">
        <v>29745</v>
      </c>
      <c r="S7867" s="35" t="s">
        <v>55071</v>
      </c>
      <c r="T7867" s="36" t="s">
        <v>85</v>
      </c>
      <c r="U7867" s="39" t="str">
        <f>_xlfn.CONCAT(Tabel4[[#This Row],[Personnr.]],"-",Tabel4[[#This Row],[Afdeling]],"-",Tabel4[[#This Row],[ASS_Status]])</f>
        <v>-1118-Inactive - Payroll Eligible</v>
      </c>
    </row>
    <row r="7868" spans="13:21" x14ac:dyDescent="0.4">
      <c r="M7868" s="35" t="s">
        <v>55073</v>
      </c>
      <c r="N7868" s="35" t="s">
        <v>55074</v>
      </c>
      <c r="O7868" s="35" t="s">
        <v>55075</v>
      </c>
      <c r="P7868" s="35" t="s">
        <v>55076</v>
      </c>
      <c r="Q7868" s="35" t="s">
        <v>29718</v>
      </c>
      <c r="R7868" s="35" t="s">
        <v>29745</v>
      </c>
      <c r="S7868" s="35" t="s">
        <v>55077</v>
      </c>
      <c r="T7868" s="36" t="s">
        <v>450</v>
      </c>
      <c r="U7868" s="39" t="str">
        <f>_xlfn.CONCAT(Tabel4[[#This Row],[Personnr.]],"-",Tabel4[[#This Row],[Afdeling]],"-",Tabel4[[#This Row],[ASS_Status]])</f>
        <v>37168-3110-Inactive - Payroll Eligible</v>
      </c>
    </row>
    <row r="7869" spans="13:21" ht="33.75" x14ac:dyDescent="0.4">
      <c r="M7869" s="35" t="s">
        <v>15740</v>
      </c>
      <c r="N7869" s="35" t="s">
        <v>55078</v>
      </c>
      <c r="O7869" s="35" t="s">
        <v>15741</v>
      </c>
      <c r="P7869" s="35" t="s">
        <v>37032</v>
      </c>
      <c r="Q7869" s="35" t="s">
        <v>29721</v>
      </c>
      <c r="R7869" s="35" t="s">
        <v>29719</v>
      </c>
      <c r="S7869" s="35" t="s">
        <v>15742</v>
      </c>
      <c r="T7869" s="36" t="s">
        <v>552</v>
      </c>
      <c r="U7869" s="39" t="str">
        <f>_xlfn.CONCAT(Tabel4[[#This Row],[Personnr.]],"-",Tabel4[[#This Row],[Afdeling]],"-",Tabel4[[#This Row],[ASS_Status]])</f>
        <v>13445-3454-Aktiv ansættelse</v>
      </c>
    </row>
    <row r="7870" spans="13:21" x14ac:dyDescent="0.4">
      <c r="M7870" s="35" t="s">
        <v>15743</v>
      </c>
      <c r="N7870" s="35" t="s">
        <v>55079</v>
      </c>
      <c r="O7870" s="35" t="s">
        <v>15744</v>
      </c>
      <c r="P7870" s="35" t="s">
        <v>37033</v>
      </c>
      <c r="Q7870" s="35" t="s">
        <v>29721</v>
      </c>
      <c r="R7870" s="35" t="s">
        <v>29719</v>
      </c>
      <c r="S7870" s="35" t="s">
        <v>15745</v>
      </c>
      <c r="T7870" s="36" t="s">
        <v>42501</v>
      </c>
      <c r="U7870" s="39" t="str">
        <f>_xlfn.CONCAT(Tabel4[[#This Row],[Personnr.]],"-",Tabel4[[#This Row],[Afdeling]],"-",Tabel4[[#This Row],[ASS_Status]])</f>
        <v>3687-2291-Aktiv ansættelse</v>
      </c>
    </row>
    <row r="7871" spans="13:21" x14ac:dyDescent="0.4">
      <c r="M7871" s="35" t="s">
        <v>15746</v>
      </c>
      <c r="N7871" s="35" t="s">
        <v>55080</v>
      </c>
      <c r="O7871" s="35" t="s">
        <v>15747</v>
      </c>
      <c r="P7871" s="35" t="s">
        <v>37034</v>
      </c>
      <c r="Q7871" s="35" t="s">
        <v>29721</v>
      </c>
      <c r="R7871" s="35" t="s">
        <v>29965</v>
      </c>
      <c r="S7871" s="35" t="s">
        <v>15748</v>
      </c>
      <c r="T7871" s="36" t="s">
        <v>452</v>
      </c>
      <c r="U7871" s="39" t="str">
        <f>_xlfn.CONCAT(Tabel4[[#This Row],[Personnr.]],"-",Tabel4[[#This Row],[Afdeling]],"-",Tabel4[[#This Row],[ASS_Status]])</f>
        <v>26886-3120-Aktiv ansættelse</v>
      </c>
    </row>
    <row r="7872" spans="13:21" x14ac:dyDescent="0.4">
      <c r="M7872" s="35" t="s">
        <v>55081</v>
      </c>
      <c r="N7872" s="35" t="s">
        <v>55082</v>
      </c>
      <c r="O7872" s="35" t="s">
        <v>55083</v>
      </c>
      <c r="P7872" s="35" t="s">
        <v>55084</v>
      </c>
      <c r="Q7872" s="35" t="s">
        <v>29721</v>
      </c>
      <c r="R7872" s="35" t="s">
        <v>29726</v>
      </c>
      <c r="S7872" s="35" t="s">
        <v>55085</v>
      </c>
      <c r="T7872" s="36" t="s">
        <v>762</v>
      </c>
      <c r="U7872" s="39" t="str">
        <f>_xlfn.CONCAT(Tabel4[[#This Row],[Personnr.]],"-",Tabel4[[#This Row],[Afdeling]],"-",Tabel4[[#This Row],[ASS_Status]])</f>
        <v>36535-7760-Aktiv ansættelse</v>
      </c>
    </row>
    <row r="7873" spans="13:21" ht="33.75" x14ac:dyDescent="0.4">
      <c r="M7873" s="35" t="s">
        <v>15749</v>
      </c>
      <c r="N7873" s="35" t="s">
        <v>55086</v>
      </c>
      <c r="O7873" s="35" t="s">
        <v>15750</v>
      </c>
      <c r="P7873" s="35" t="s">
        <v>37035</v>
      </c>
      <c r="Q7873" s="35" t="s">
        <v>29718</v>
      </c>
      <c r="R7873" s="35" t="s">
        <v>29719</v>
      </c>
      <c r="S7873" s="35" t="s">
        <v>15751</v>
      </c>
      <c r="T7873" s="36" t="s">
        <v>22</v>
      </c>
      <c r="U7873" s="39" t="str">
        <f>_xlfn.CONCAT(Tabel4[[#This Row],[Personnr.]],"-",Tabel4[[#This Row],[Afdeling]],"-",Tabel4[[#This Row],[ASS_Status]])</f>
        <v>498-0100-Inactive - Payroll Eligible</v>
      </c>
    </row>
    <row r="7874" spans="13:21" ht="33.75" x14ac:dyDescent="0.4">
      <c r="M7874" s="35" t="s">
        <v>15752</v>
      </c>
      <c r="N7874" s="35" t="s">
        <v>55087</v>
      </c>
      <c r="O7874" s="35" t="s">
        <v>15753</v>
      </c>
      <c r="P7874" s="35" t="s">
        <v>37036</v>
      </c>
      <c r="Q7874" s="35" t="s">
        <v>29721</v>
      </c>
      <c r="R7874" s="35" t="s">
        <v>29726</v>
      </c>
      <c r="S7874" s="35" t="s">
        <v>15754</v>
      </c>
      <c r="T7874" s="36" t="s">
        <v>535</v>
      </c>
      <c r="U7874" s="39" t="str">
        <f>_xlfn.CONCAT(Tabel4[[#This Row],[Personnr.]],"-",Tabel4[[#This Row],[Afdeling]],"-",Tabel4[[#This Row],[ASS_Status]])</f>
        <v>14087-3422-Aktiv ansættelse</v>
      </c>
    </row>
    <row r="7875" spans="13:21" x14ac:dyDescent="0.4">
      <c r="M7875" s="35" t="s">
        <v>15755</v>
      </c>
      <c r="N7875" s="35" t="s">
        <v>55088</v>
      </c>
      <c r="O7875" s="35" t="s">
        <v>15756</v>
      </c>
      <c r="P7875" s="35" t="s">
        <v>37037</v>
      </c>
      <c r="Q7875" s="35" t="s">
        <v>29718</v>
      </c>
      <c r="R7875" s="35" t="s">
        <v>29729</v>
      </c>
      <c r="S7875" s="35" t="s">
        <v>15757</v>
      </c>
      <c r="T7875" s="36" t="s">
        <v>599</v>
      </c>
      <c r="U7875" s="39" t="str">
        <f>_xlfn.CONCAT(Tabel4[[#This Row],[Personnr.]],"-",Tabel4[[#This Row],[Afdeling]],"-",Tabel4[[#This Row],[ASS_Status]])</f>
        <v>2146-4261-Inactive - Payroll Eligible</v>
      </c>
    </row>
    <row r="7876" spans="13:21" x14ac:dyDescent="0.4">
      <c r="M7876" s="35" t="s">
        <v>15758</v>
      </c>
      <c r="N7876" s="35" t="s">
        <v>55089</v>
      </c>
      <c r="O7876" s="35" t="s">
        <v>15759</v>
      </c>
      <c r="P7876" s="35" t="s">
        <v>37038</v>
      </c>
      <c r="Q7876" s="35" t="s">
        <v>29718</v>
      </c>
      <c r="R7876" s="35" t="s">
        <v>29926</v>
      </c>
      <c r="S7876" s="35" t="s">
        <v>15760</v>
      </c>
      <c r="T7876" s="36" t="s">
        <v>728</v>
      </c>
      <c r="U7876" s="39" t="str">
        <f>_xlfn.CONCAT(Tabel4[[#This Row],[Personnr.]],"-",Tabel4[[#This Row],[Afdeling]],"-",Tabel4[[#This Row],[ASS_Status]])</f>
        <v>29925-6280-Inactive - Payroll Eligible</v>
      </c>
    </row>
    <row r="7877" spans="13:21" x14ac:dyDescent="0.4">
      <c r="M7877" s="35" t="s">
        <v>15761</v>
      </c>
      <c r="N7877" s="35" t="s">
        <v>55090</v>
      </c>
      <c r="O7877" s="35" t="s">
        <v>15762</v>
      </c>
      <c r="P7877" s="35" t="s">
        <v>37039</v>
      </c>
      <c r="Q7877" s="35" t="s">
        <v>29718</v>
      </c>
      <c r="R7877" s="35" t="s">
        <v>29761</v>
      </c>
      <c r="S7877" s="35" t="s">
        <v>15763</v>
      </c>
      <c r="T7877" s="36" t="s">
        <v>583</v>
      </c>
      <c r="U7877" s="39" t="str">
        <f>_xlfn.CONCAT(Tabel4[[#This Row],[Personnr.]],"-",Tabel4[[#This Row],[Afdeling]],"-",Tabel4[[#This Row],[ASS_Status]])</f>
        <v>32284-4160-Inactive - Payroll Eligible</v>
      </c>
    </row>
    <row r="7878" spans="13:21" x14ac:dyDescent="0.4">
      <c r="M7878" s="35" t="s">
        <v>15764</v>
      </c>
      <c r="N7878" s="35" t="s">
        <v>55091</v>
      </c>
      <c r="O7878" s="35" t="s">
        <v>15765</v>
      </c>
      <c r="P7878" s="35" t="s">
        <v>37040</v>
      </c>
      <c r="Q7878" s="35" t="s">
        <v>29721</v>
      </c>
      <c r="R7878" s="35" t="s">
        <v>29791</v>
      </c>
      <c r="S7878" s="35" t="s">
        <v>15766</v>
      </c>
      <c r="T7878" s="36" t="s">
        <v>838</v>
      </c>
      <c r="U7878" s="39" t="str">
        <f>_xlfn.CONCAT(Tabel4[[#This Row],[Personnr.]],"-",Tabel4[[#This Row],[Afdeling]],"-",Tabel4[[#This Row],[ASS_Status]])</f>
        <v>27507-8533-Aktiv ansættelse</v>
      </c>
    </row>
    <row r="7879" spans="13:21" ht="33.75" x14ac:dyDescent="0.4">
      <c r="M7879" s="35" t="s">
        <v>15767</v>
      </c>
      <c r="N7879" s="35" t="s">
        <v>55092</v>
      </c>
      <c r="O7879" s="35" t="s">
        <v>15768</v>
      </c>
      <c r="P7879" s="35" t="s">
        <v>37041</v>
      </c>
      <c r="Q7879" s="35" t="s">
        <v>29721</v>
      </c>
      <c r="R7879" s="35" t="s">
        <v>29737</v>
      </c>
      <c r="S7879" s="35" t="s">
        <v>15769</v>
      </c>
      <c r="T7879" s="36" t="s">
        <v>243</v>
      </c>
      <c r="U7879" s="39" t="str">
        <f>_xlfn.CONCAT(Tabel4[[#This Row],[Personnr.]],"-",Tabel4[[#This Row],[Afdeling]],"-",Tabel4[[#This Row],[ASS_Status]])</f>
        <v>2882-2512-Aktiv ansættelse</v>
      </c>
    </row>
    <row r="7880" spans="13:21" x14ac:dyDescent="0.4">
      <c r="M7880" s="35" t="s">
        <v>15770</v>
      </c>
      <c r="N7880" s="35" t="s">
        <v>55093</v>
      </c>
      <c r="O7880" s="35" t="s">
        <v>15771</v>
      </c>
      <c r="P7880" s="35" t="s">
        <v>37042</v>
      </c>
      <c r="Q7880" s="35" t="s">
        <v>29721</v>
      </c>
      <c r="R7880" s="35" t="s">
        <v>29729</v>
      </c>
      <c r="S7880" s="35" t="s">
        <v>15772</v>
      </c>
      <c r="T7880" s="36" t="s">
        <v>106</v>
      </c>
      <c r="U7880" s="39" t="str">
        <f>_xlfn.CONCAT(Tabel4[[#This Row],[Personnr.]],"-",Tabel4[[#This Row],[Afdeling]],"-",Tabel4[[#This Row],[ASS_Status]])</f>
        <v>14889-1210-Aktiv ansættelse</v>
      </c>
    </row>
    <row r="7881" spans="13:21" x14ac:dyDescent="0.4">
      <c r="M7881" s="35" t="s">
        <v>15773</v>
      </c>
      <c r="N7881" s="35" t="s">
        <v>55094</v>
      </c>
      <c r="O7881" s="35" t="s">
        <v>15774</v>
      </c>
      <c r="P7881" s="35" t="s">
        <v>37043</v>
      </c>
      <c r="Q7881" s="35" t="s">
        <v>29721</v>
      </c>
      <c r="R7881" s="35" t="s">
        <v>29844</v>
      </c>
      <c r="S7881" s="35" t="s">
        <v>15775</v>
      </c>
      <c r="T7881" s="36" t="s">
        <v>76</v>
      </c>
      <c r="U7881" s="39" t="str">
        <f>_xlfn.CONCAT(Tabel4[[#This Row],[Personnr.]],"-",Tabel4[[#This Row],[Afdeling]],"-",Tabel4[[#This Row],[ASS_Status]])</f>
        <v>19064-1100-Aktiv ansættelse</v>
      </c>
    </row>
    <row r="7882" spans="13:21" x14ac:dyDescent="0.4">
      <c r="M7882" s="35" t="s">
        <v>15776</v>
      </c>
      <c r="N7882" s="35" t="s">
        <v>55095</v>
      </c>
      <c r="O7882" s="35" t="s">
        <v>15777</v>
      </c>
      <c r="P7882" s="35" t="s">
        <v>37044</v>
      </c>
      <c r="Q7882" s="35" t="s">
        <v>29721</v>
      </c>
      <c r="R7882" s="35" t="s">
        <v>29731</v>
      </c>
      <c r="S7882" s="35" t="s">
        <v>15778</v>
      </c>
      <c r="T7882" s="36" t="s">
        <v>809</v>
      </c>
      <c r="U7882" s="39" t="str">
        <f>_xlfn.CONCAT(Tabel4[[#This Row],[Personnr.]],"-",Tabel4[[#This Row],[Afdeling]],"-",Tabel4[[#This Row],[ASS_Status]])</f>
        <v>31796-8284-Aktiv ansættelse</v>
      </c>
    </row>
    <row r="7883" spans="13:21" x14ac:dyDescent="0.4">
      <c r="M7883" s="35" t="s">
        <v>15779</v>
      </c>
      <c r="N7883" s="35" t="s">
        <v>55096</v>
      </c>
      <c r="O7883" s="35" t="s">
        <v>15780</v>
      </c>
      <c r="P7883" s="35" t="s">
        <v>37045</v>
      </c>
      <c r="Q7883" s="35" t="s">
        <v>29718</v>
      </c>
      <c r="R7883" s="35" t="s">
        <v>29857</v>
      </c>
      <c r="S7883" s="35" t="s">
        <v>15781</v>
      </c>
      <c r="T7883" s="36" t="s">
        <v>725</v>
      </c>
      <c r="U7883" s="39" t="str">
        <f>_xlfn.CONCAT(Tabel4[[#This Row],[Personnr.]],"-",Tabel4[[#This Row],[Afdeling]],"-",Tabel4[[#This Row],[ASS_Status]])</f>
        <v>29028-6265-Inactive - Payroll Eligible</v>
      </c>
    </row>
    <row r="7884" spans="13:21" x14ac:dyDescent="0.4">
      <c r="M7884" s="35" t="s">
        <v>15782</v>
      </c>
      <c r="N7884" s="35" t="s">
        <v>55097</v>
      </c>
      <c r="O7884" s="35" t="s">
        <v>15783</v>
      </c>
      <c r="P7884" s="35" t="s">
        <v>37046</v>
      </c>
      <c r="Q7884" s="35" t="s">
        <v>29718</v>
      </c>
      <c r="R7884" s="35" t="s">
        <v>29797</v>
      </c>
      <c r="S7884" s="35" t="s">
        <v>15784</v>
      </c>
      <c r="T7884" s="36" t="s">
        <v>265</v>
      </c>
      <c r="U7884" s="39" t="str">
        <f>_xlfn.CONCAT(Tabel4[[#This Row],[Personnr.]],"-",Tabel4[[#This Row],[Afdeling]],"-",Tabel4[[#This Row],[ASS_Status]])</f>
        <v>20357-2620-Inactive - Payroll Eligible</v>
      </c>
    </row>
    <row r="7885" spans="13:21" x14ac:dyDescent="0.4">
      <c r="M7885" s="35" t="s">
        <v>15785</v>
      </c>
      <c r="N7885" s="35" t="s">
        <v>55098</v>
      </c>
      <c r="O7885" s="35" t="s">
        <v>15786</v>
      </c>
      <c r="P7885" s="35" t="s">
        <v>37047</v>
      </c>
      <c r="Q7885" s="35" t="s">
        <v>29721</v>
      </c>
      <c r="R7885" s="35" t="s">
        <v>29737</v>
      </c>
      <c r="S7885" s="35" t="s">
        <v>15787</v>
      </c>
      <c r="T7885" s="36" t="s">
        <v>621</v>
      </c>
      <c r="U7885" s="39" t="str">
        <f>_xlfn.CONCAT(Tabel4[[#This Row],[Personnr.]],"-",Tabel4[[#This Row],[Afdeling]],"-",Tabel4[[#This Row],[ASS_Status]])</f>
        <v>30280-4630-Aktiv ansættelse</v>
      </c>
    </row>
    <row r="7886" spans="13:21" x14ac:dyDescent="0.4">
      <c r="M7886" s="35" t="s">
        <v>15788</v>
      </c>
      <c r="N7886" s="35" t="s">
        <v>55099</v>
      </c>
      <c r="O7886" s="35" t="s">
        <v>15789</v>
      </c>
      <c r="P7886" s="35" t="s">
        <v>37048</v>
      </c>
      <c r="Q7886" s="35" t="s">
        <v>29721</v>
      </c>
      <c r="R7886" s="35" t="s">
        <v>29737</v>
      </c>
      <c r="S7886" s="35" t="s">
        <v>15790</v>
      </c>
      <c r="T7886" s="36" t="s">
        <v>329</v>
      </c>
      <c r="U7886" s="39" t="str">
        <f>_xlfn.CONCAT(Tabel4[[#This Row],[Personnr.]],"-",Tabel4[[#This Row],[Afdeling]],"-",Tabel4[[#This Row],[ASS_Status]])</f>
        <v>32753-2781-Aktiv ansættelse</v>
      </c>
    </row>
    <row r="7887" spans="13:21" x14ac:dyDescent="0.4">
      <c r="M7887" s="35" t="s">
        <v>15791</v>
      </c>
      <c r="N7887" s="35" t="s">
        <v>55100</v>
      </c>
      <c r="O7887" s="35" t="s">
        <v>15792</v>
      </c>
      <c r="P7887" s="35" t="s">
        <v>37049</v>
      </c>
      <c r="Q7887" s="35" t="s">
        <v>29718</v>
      </c>
      <c r="R7887" s="35" t="s">
        <v>29761</v>
      </c>
      <c r="S7887" s="35" t="s">
        <v>15793</v>
      </c>
      <c r="T7887" s="36" t="s">
        <v>129</v>
      </c>
      <c r="U7887" s="39" t="str">
        <f>_xlfn.CONCAT(Tabel4[[#This Row],[Personnr.]],"-",Tabel4[[#This Row],[Afdeling]],"-",Tabel4[[#This Row],[ASS_Status]])</f>
        <v>27954-2239-Inactive - Payroll Eligible</v>
      </c>
    </row>
    <row r="7888" spans="13:21" x14ac:dyDescent="0.4">
      <c r="M7888" s="35" t="s">
        <v>15794</v>
      </c>
      <c r="N7888" s="35" t="s">
        <v>55101</v>
      </c>
      <c r="O7888" s="35" t="s">
        <v>15795</v>
      </c>
      <c r="P7888" s="35" t="s">
        <v>37050</v>
      </c>
      <c r="Q7888" s="35" t="s">
        <v>29721</v>
      </c>
      <c r="R7888" s="35" t="s">
        <v>29719</v>
      </c>
      <c r="S7888" s="35" t="s">
        <v>15796</v>
      </c>
      <c r="T7888" s="36" t="s">
        <v>837</v>
      </c>
      <c r="U7888" s="39" t="str">
        <f>_xlfn.CONCAT(Tabel4[[#This Row],[Personnr.]],"-",Tabel4[[#This Row],[Afdeling]],"-",Tabel4[[#This Row],[ASS_Status]])</f>
        <v>30988-8532-Aktiv ansættelse</v>
      </c>
    </row>
    <row r="7889" spans="13:21" x14ac:dyDescent="0.4">
      <c r="M7889" s="35" t="s">
        <v>15797</v>
      </c>
      <c r="N7889" s="35" t="s">
        <v>55102</v>
      </c>
      <c r="O7889" s="35" t="s">
        <v>15798</v>
      </c>
      <c r="P7889" s="35" t="s">
        <v>37051</v>
      </c>
      <c r="Q7889" s="35" t="s">
        <v>29718</v>
      </c>
      <c r="R7889" s="35" t="s">
        <v>29748</v>
      </c>
      <c r="S7889" s="35" t="s">
        <v>15799</v>
      </c>
      <c r="T7889" s="36" t="s">
        <v>33</v>
      </c>
      <c r="U7889" s="39" t="str">
        <f>_xlfn.CONCAT(Tabel4[[#This Row],[Personnr.]],"-",Tabel4[[#This Row],[Afdeling]],"-",Tabel4[[#This Row],[ASS_Status]])</f>
        <v>25502-0118-Inactive - Payroll Eligible</v>
      </c>
    </row>
    <row r="7890" spans="13:21" x14ac:dyDescent="0.4">
      <c r="M7890" s="35" t="s">
        <v>15797</v>
      </c>
      <c r="N7890" s="35"/>
      <c r="O7890" s="35"/>
      <c r="P7890" s="35" t="s">
        <v>43528</v>
      </c>
      <c r="Q7890" s="35" t="s">
        <v>29718</v>
      </c>
      <c r="R7890" s="35" t="s">
        <v>29926</v>
      </c>
      <c r="S7890" s="35" t="s">
        <v>15799</v>
      </c>
      <c r="T7890" s="36" t="s">
        <v>33</v>
      </c>
      <c r="U7890" s="39" t="str">
        <f>_xlfn.CONCAT(Tabel4[[#This Row],[Personnr.]],"-",Tabel4[[#This Row],[Afdeling]],"-",Tabel4[[#This Row],[ASS_Status]])</f>
        <v>-0118-Inactive - Payroll Eligible</v>
      </c>
    </row>
    <row r="7891" spans="13:21" x14ac:dyDescent="0.4">
      <c r="M7891" s="35" t="s">
        <v>15800</v>
      </c>
      <c r="N7891" s="35" t="s">
        <v>55103</v>
      </c>
      <c r="O7891" s="35" t="s">
        <v>15801</v>
      </c>
      <c r="P7891" s="35" t="s">
        <v>37052</v>
      </c>
      <c r="Q7891" s="35" t="s">
        <v>29718</v>
      </c>
      <c r="R7891" s="35" t="s">
        <v>29748</v>
      </c>
      <c r="S7891" s="35" t="s">
        <v>15802</v>
      </c>
      <c r="T7891" s="36" t="s">
        <v>552</v>
      </c>
      <c r="U7891" s="39" t="str">
        <f>_xlfn.CONCAT(Tabel4[[#This Row],[Personnr.]],"-",Tabel4[[#This Row],[Afdeling]],"-",Tabel4[[#This Row],[ASS_Status]])</f>
        <v>26336-3454-Inactive - Payroll Eligible</v>
      </c>
    </row>
    <row r="7892" spans="13:21" x14ac:dyDescent="0.4">
      <c r="M7892" s="35" t="s">
        <v>15803</v>
      </c>
      <c r="N7892" s="35" t="s">
        <v>55104</v>
      </c>
      <c r="O7892" s="35" t="s">
        <v>15804</v>
      </c>
      <c r="P7892" s="35" t="s">
        <v>37053</v>
      </c>
      <c r="Q7892" s="35" t="s">
        <v>29718</v>
      </c>
      <c r="R7892" s="35" t="s">
        <v>29761</v>
      </c>
      <c r="S7892" s="35" t="s">
        <v>15805</v>
      </c>
      <c r="T7892" s="36" t="s">
        <v>242</v>
      </c>
      <c r="U7892" s="39" t="str">
        <f>_xlfn.CONCAT(Tabel4[[#This Row],[Personnr.]],"-",Tabel4[[#This Row],[Afdeling]],"-",Tabel4[[#This Row],[ASS_Status]])</f>
        <v>26747-2511-Inactive - Payroll Eligible</v>
      </c>
    </row>
    <row r="7893" spans="13:21" ht="33.75" x14ac:dyDescent="0.4">
      <c r="M7893" s="35" t="s">
        <v>15806</v>
      </c>
      <c r="N7893" s="35" t="s">
        <v>55105</v>
      </c>
      <c r="O7893" s="35" t="s">
        <v>15807</v>
      </c>
      <c r="P7893" s="35" t="s">
        <v>37054</v>
      </c>
      <c r="Q7893" s="35" t="s">
        <v>29718</v>
      </c>
      <c r="R7893" s="35" t="s">
        <v>29737</v>
      </c>
      <c r="S7893" s="35" t="s">
        <v>15808</v>
      </c>
      <c r="T7893" s="36" t="s">
        <v>148</v>
      </c>
      <c r="U7893" s="39" t="str">
        <f>_xlfn.CONCAT(Tabel4[[#This Row],[Personnr.]],"-",Tabel4[[#This Row],[Afdeling]],"-",Tabel4[[#This Row],[ASS_Status]])</f>
        <v>27542-2280-Inactive - Payroll Eligible</v>
      </c>
    </row>
    <row r="7894" spans="13:21" x14ac:dyDescent="0.4">
      <c r="M7894" s="35" t="s">
        <v>15809</v>
      </c>
      <c r="N7894" s="35" t="s">
        <v>55106</v>
      </c>
      <c r="O7894" s="35" t="s">
        <v>15810</v>
      </c>
      <c r="P7894" s="35" t="s">
        <v>37055</v>
      </c>
      <c r="Q7894" s="35" t="s">
        <v>29721</v>
      </c>
      <c r="R7894" s="35" t="s">
        <v>29761</v>
      </c>
      <c r="S7894" s="35" t="s">
        <v>15811</v>
      </c>
      <c r="T7894" s="36" t="s">
        <v>547</v>
      </c>
      <c r="U7894" s="39" t="str">
        <f>_xlfn.CONCAT(Tabel4[[#This Row],[Personnr.]],"-",Tabel4[[#This Row],[Afdeling]],"-",Tabel4[[#This Row],[ASS_Status]])</f>
        <v>30145-3446-Aktiv ansættelse</v>
      </c>
    </row>
    <row r="7895" spans="13:21" x14ac:dyDescent="0.4">
      <c r="M7895" s="35" t="s">
        <v>15812</v>
      </c>
      <c r="N7895" s="35" t="s">
        <v>55107</v>
      </c>
      <c r="O7895" s="35" t="s">
        <v>15813</v>
      </c>
      <c r="P7895" s="35" t="s">
        <v>37056</v>
      </c>
      <c r="Q7895" s="35" t="s">
        <v>29718</v>
      </c>
      <c r="R7895" s="35" t="s">
        <v>29745</v>
      </c>
      <c r="S7895" s="35" t="s">
        <v>15814</v>
      </c>
      <c r="T7895" s="36" t="s">
        <v>39</v>
      </c>
      <c r="U7895" s="39" t="str">
        <f>_xlfn.CONCAT(Tabel4[[#This Row],[Personnr.]],"-",Tabel4[[#This Row],[Afdeling]],"-",Tabel4[[#This Row],[ASS_Status]])</f>
        <v>31107-0132-Inactive - Payroll Eligible</v>
      </c>
    </row>
    <row r="7896" spans="13:21" x14ac:dyDescent="0.4">
      <c r="M7896" s="35" t="s">
        <v>15812</v>
      </c>
      <c r="N7896" s="35"/>
      <c r="O7896" s="35"/>
      <c r="P7896" s="35" t="s">
        <v>37057</v>
      </c>
      <c r="Q7896" s="35" t="s">
        <v>29718</v>
      </c>
      <c r="R7896" s="35" t="s">
        <v>29761</v>
      </c>
      <c r="S7896" s="35" t="s">
        <v>15814</v>
      </c>
      <c r="T7896" s="36" t="s">
        <v>29</v>
      </c>
      <c r="U7896" s="39" t="str">
        <f>_xlfn.CONCAT(Tabel4[[#This Row],[Personnr.]],"-",Tabel4[[#This Row],[Afdeling]],"-",Tabel4[[#This Row],[ASS_Status]])</f>
        <v>-0114-Inactive - Payroll Eligible</v>
      </c>
    </row>
    <row r="7897" spans="13:21" x14ac:dyDescent="0.4">
      <c r="M7897" s="35" t="s">
        <v>55108</v>
      </c>
      <c r="N7897" s="35" t="s">
        <v>55109</v>
      </c>
      <c r="O7897" s="35" t="s">
        <v>55110</v>
      </c>
      <c r="P7897" s="35" t="s">
        <v>55111</v>
      </c>
      <c r="Q7897" s="35" t="s">
        <v>29721</v>
      </c>
      <c r="R7897" s="35" t="s">
        <v>29748</v>
      </c>
      <c r="S7897" s="35" t="s">
        <v>55112</v>
      </c>
      <c r="T7897" s="36" t="s">
        <v>472</v>
      </c>
      <c r="U7897" s="39" t="str">
        <f>_xlfn.CONCAT(Tabel4[[#This Row],[Personnr.]],"-",Tabel4[[#This Row],[Afdeling]],"-",Tabel4[[#This Row],[ASS_Status]])</f>
        <v>36580-3195-Aktiv ansættelse</v>
      </c>
    </row>
    <row r="7898" spans="13:21" ht="33.75" x14ac:dyDescent="0.4">
      <c r="M7898" s="35" t="s">
        <v>15815</v>
      </c>
      <c r="N7898" s="35" t="s">
        <v>55113</v>
      </c>
      <c r="O7898" s="35" t="s">
        <v>15816</v>
      </c>
      <c r="P7898" s="35" t="s">
        <v>37058</v>
      </c>
      <c r="Q7898" s="35" t="s">
        <v>29718</v>
      </c>
      <c r="R7898" s="35" t="s">
        <v>29745</v>
      </c>
      <c r="S7898" s="35" t="s">
        <v>15817</v>
      </c>
      <c r="T7898" s="36" t="s">
        <v>586</v>
      </c>
      <c r="U7898" s="39" t="str">
        <f>_xlfn.CONCAT(Tabel4[[#This Row],[Personnr.]],"-",Tabel4[[#This Row],[Afdeling]],"-",Tabel4[[#This Row],[ASS_Status]])</f>
        <v>33568-4200-Inactive - Payroll Eligible</v>
      </c>
    </row>
    <row r="7899" spans="13:21" ht="33.75" x14ac:dyDescent="0.4">
      <c r="M7899" s="35" t="s">
        <v>15818</v>
      </c>
      <c r="N7899" s="35" t="s">
        <v>55114</v>
      </c>
      <c r="O7899" s="35" t="s">
        <v>15819</v>
      </c>
      <c r="P7899" s="35" t="s">
        <v>37059</v>
      </c>
      <c r="Q7899" s="35" t="s">
        <v>29718</v>
      </c>
      <c r="R7899" s="35" t="s">
        <v>35450</v>
      </c>
      <c r="S7899" s="35" t="s">
        <v>15820</v>
      </c>
      <c r="T7899" s="36" t="s">
        <v>350</v>
      </c>
      <c r="U7899" s="39" t="str">
        <f>_xlfn.CONCAT(Tabel4[[#This Row],[Personnr.]],"-",Tabel4[[#This Row],[Afdeling]],"-",Tabel4[[#This Row],[ASS_Status]])</f>
        <v>25046-2810-Inactive - Payroll Eligible</v>
      </c>
    </row>
    <row r="7900" spans="13:21" ht="33.75" x14ac:dyDescent="0.4">
      <c r="M7900" s="35" t="s">
        <v>15818</v>
      </c>
      <c r="N7900" s="35"/>
      <c r="O7900" s="35"/>
      <c r="P7900" s="35" t="s">
        <v>37060</v>
      </c>
      <c r="Q7900" s="35" t="s">
        <v>29721</v>
      </c>
      <c r="R7900" s="35" t="s">
        <v>30005</v>
      </c>
      <c r="S7900" s="35" t="s">
        <v>15820</v>
      </c>
      <c r="T7900" s="36" t="s">
        <v>350</v>
      </c>
      <c r="U7900" s="39" t="str">
        <f>_xlfn.CONCAT(Tabel4[[#This Row],[Personnr.]],"-",Tabel4[[#This Row],[Afdeling]],"-",Tabel4[[#This Row],[ASS_Status]])</f>
        <v>-2810-Aktiv ansættelse</v>
      </c>
    </row>
    <row r="7901" spans="13:21" ht="33.75" x14ac:dyDescent="0.4">
      <c r="M7901" s="35" t="s">
        <v>45028</v>
      </c>
      <c r="N7901" s="35" t="s">
        <v>55115</v>
      </c>
      <c r="O7901" s="35" t="s">
        <v>45029</v>
      </c>
      <c r="P7901" s="35" t="s">
        <v>43529</v>
      </c>
      <c r="Q7901" s="35" t="s">
        <v>29718</v>
      </c>
      <c r="R7901" s="35" t="s">
        <v>29745</v>
      </c>
      <c r="S7901" s="35" t="s">
        <v>43530</v>
      </c>
      <c r="T7901" s="36" t="s">
        <v>448</v>
      </c>
      <c r="U7901" s="39" t="str">
        <f>_xlfn.CONCAT(Tabel4[[#This Row],[Personnr.]],"-",Tabel4[[#This Row],[Afdeling]],"-",Tabel4[[#This Row],[ASS_Status]])</f>
        <v>36010-3099-Inactive - Payroll Eligible</v>
      </c>
    </row>
    <row r="7902" spans="13:21" x14ac:dyDescent="0.4">
      <c r="M7902" s="35" t="s">
        <v>45028</v>
      </c>
      <c r="N7902" s="35"/>
      <c r="O7902" s="35"/>
      <c r="P7902" s="35" t="s">
        <v>55116</v>
      </c>
      <c r="Q7902" s="35" t="s">
        <v>29718</v>
      </c>
      <c r="R7902" s="35" t="s">
        <v>29745</v>
      </c>
      <c r="S7902" s="35" t="s">
        <v>43530</v>
      </c>
      <c r="T7902" s="36" t="s">
        <v>448</v>
      </c>
      <c r="U7902" s="39" t="str">
        <f>_xlfn.CONCAT(Tabel4[[#This Row],[Personnr.]],"-",Tabel4[[#This Row],[Afdeling]],"-",Tabel4[[#This Row],[ASS_Status]])</f>
        <v>-3099-Inactive - Payroll Eligible</v>
      </c>
    </row>
    <row r="7903" spans="13:21" x14ac:dyDescent="0.4">
      <c r="M7903" s="35" t="s">
        <v>45030</v>
      </c>
      <c r="N7903" s="35" t="s">
        <v>55117</v>
      </c>
      <c r="O7903" s="35" t="s">
        <v>45031</v>
      </c>
      <c r="P7903" s="35" t="s">
        <v>43531</v>
      </c>
      <c r="Q7903" s="35" t="s">
        <v>29718</v>
      </c>
      <c r="R7903" s="35" t="s">
        <v>29745</v>
      </c>
      <c r="S7903" s="35" t="s">
        <v>43532</v>
      </c>
      <c r="T7903" s="36" t="s">
        <v>586</v>
      </c>
      <c r="U7903" s="39" t="str">
        <f>_xlfn.CONCAT(Tabel4[[#This Row],[Personnr.]],"-",Tabel4[[#This Row],[Afdeling]],"-",Tabel4[[#This Row],[ASS_Status]])</f>
        <v>36015-4200-Inactive - Payroll Eligible</v>
      </c>
    </row>
    <row r="7904" spans="13:21" x14ac:dyDescent="0.4">
      <c r="M7904" s="35" t="s">
        <v>45030</v>
      </c>
      <c r="N7904" s="35"/>
      <c r="O7904" s="35"/>
      <c r="P7904" s="35" t="s">
        <v>55118</v>
      </c>
      <c r="Q7904" s="35" t="s">
        <v>29718</v>
      </c>
      <c r="R7904" s="35" t="s">
        <v>29745</v>
      </c>
      <c r="S7904" s="35" t="s">
        <v>43532</v>
      </c>
      <c r="T7904" s="36" t="s">
        <v>586</v>
      </c>
      <c r="U7904" s="39" t="str">
        <f>_xlfn.CONCAT(Tabel4[[#This Row],[Personnr.]],"-",Tabel4[[#This Row],[Afdeling]],"-",Tabel4[[#This Row],[ASS_Status]])</f>
        <v>-4200-Inactive - Payroll Eligible</v>
      </c>
    </row>
    <row r="7905" spans="13:21" ht="33.75" x14ac:dyDescent="0.4">
      <c r="M7905" s="35" t="s">
        <v>55119</v>
      </c>
      <c r="N7905" s="35" t="s">
        <v>55120</v>
      </c>
      <c r="O7905" s="35" t="s">
        <v>55121</v>
      </c>
      <c r="P7905" s="35" t="s">
        <v>55122</v>
      </c>
      <c r="Q7905" s="35" t="s">
        <v>29721</v>
      </c>
      <c r="R7905" s="35" t="s">
        <v>29745</v>
      </c>
      <c r="S7905" s="35" t="s">
        <v>55123</v>
      </c>
      <c r="T7905" s="36" t="s">
        <v>725</v>
      </c>
      <c r="U7905" s="39" t="str">
        <f>_xlfn.CONCAT(Tabel4[[#This Row],[Personnr.]],"-",Tabel4[[#This Row],[Afdeling]],"-",Tabel4[[#This Row],[ASS_Status]])</f>
        <v>37320-6265-Aktiv ansættelse</v>
      </c>
    </row>
    <row r="7906" spans="13:21" x14ac:dyDescent="0.4">
      <c r="M7906" s="35" t="s">
        <v>15821</v>
      </c>
      <c r="N7906" s="35" t="s">
        <v>55124</v>
      </c>
      <c r="O7906" s="35" t="s">
        <v>15822</v>
      </c>
      <c r="P7906" s="35" t="s">
        <v>37061</v>
      </c>
      <c r="Q7906" s="35" t="s">
        <v>29718</v>
      </c>
      <c r="R7906" s="35" t="s">
        <v>31079</v>
      </c>
      <c r="S7906" s="35" t="s">
        <v>15823</v>
      </c>
      <c r="T7906" s="36" t="s">
        <v>600</v>
      </c>
      <c r="U7906" s="39" t="str">
        <f>_xlfn.CONCAT(Tabel4[[#This Row],[Personnr.]],"-",Tabel4[[#This Row],[Afdeling]],"-",Tabel4[[#This Row],[ASS_Status]])</f>
        <v>15569-4270-Inactive - Payroll Eligible</v>
      </c>
    </row>
    <row r="7907" spans="13:21" x14ac:dyDescent="0.4">
      <c r="M7907" s="35" t="s">
        <v>15824</v>
      </c>
      <c r="N7907" s="35"/>
      <c r="O7907" s="35" t="s">
        <v>15825</v>
      </c>
      <c r="P7907" s="35" t="s">
        <v>37062</v>
      </c>
      <c r="Q7907" s="35" t="s">
        <v>29718</v>
      </c>
      <c r="R7907" s="35" t="s">
        <v>30114</v>
      </c>
      <c r="S7907" s="35" t="s">
        <v>15826</v>
      </c>
      <c r="T7907" s="36" t="s">
        <v>453</v>
      </c>
      <c r="U7907" s="39" t="str">
        <f>_xlfn.CONCAT(Tabel4[[#This Row],[Personnr.]],"-",Tabel4[[#This Row],[Afdeling]],"-",Tabel4[[#This Row],[ASS_Status]])</f>
        <v>32702-3121-Inactive - Payroll Eligible</v>
      </c>
    </row>
    <row r="7908" spans="13:21" x14ac:dyDescent="0.4">
      <c r="M7908" s="35" t="s">
        <v>15827</v>
      </c>
      <c r="N7908" s="35" t="s">
        <v>55125</v>
      </c>
      <c r="O7908" s="35" t="s">
        <v>15828</v>
      </c>
      <c r="P7908" s="35" t="s">
        <v>37063</v>
      </c>
      <c r="Q7908" s="35" t="s">
        <v>29718</v>
      </c>
      <c r="R7908" s="35" t="s">
        <v>29780</v>
      </c>
      <c r="S7908" s="35" t="s">
        <v>15829</v>
      </c>
      <c r="T7908" s="36" t="s">
        <v>636</v>
      </c>
      <c r="U7908" s="39" t="str">
        <f>_xlfn.CONCAT(Tabel4[[#This Row],[Personnr.]],"-",Tabel4[[#This Row],[Afdeling]],"-",Tabel4[[#This Row],[ASS_Status]])</f>
        <v>15758-4725-Inactive - Payroll Eligible</v>
      </c>
    </row>
    <row r="7909" spans="13:21" x14ac:dyDescent="0.4">
      <c r="M7909" s="35" t="s">
        <v>15830</v>
      </c>
      <c r="N7909" s="35" t="s">
        <v>55126</v>
      </c>
      <c r="O7909" s="35" t="s">
        <v>15831</v>
      </c>
      <c r="P7909" s="35" t="s">
        <v>37064</v>
      </c>
      <c r="Q7909" s="35" t="s">
        <v>29718</v>
      </c>
      <c r="R7909" s="35" t="s">
        <v>30036</v>
      </c>
      <c r="S7909" s="35" t="s">
        <v>15832</v>
      </c>
      <c r="T7909" s="36" t="s">
        <v>625</v>
      </c>
      <c r="U7909" s="39" t="str">
        <f>_xlfn.CONCAT(Tabel4[[#This Row],[Personnr.]],"-",Tabel4[[#This Row],[Afdeling]],"-",Tabel4[[#This Row],[ASS_Status]])</f>
        <v>15508-4647-Inactive - Payroll Eligible</v>
      </c>
    </row>
    <row r="7910" spans="13:21" x14ac:dyDescent="0.4">
      <c r="M7910" s="35" t="s">
        <v>15830</v>
      </c>
      <c r="N7910" s="35"/>
      <c r="O7910" s="35"/>
      <c r="P7910" s="35" t="s">
        <v>55127</v>
      </c>
      <c r="Q7910" s="35" t="s">
        <v>29721</v>
      </c>
      <c r="R7910" s="35" t="s">
        <v>30036</v>
      </c>
      <c r="S7910" s="35" t="s">
        <v>15832</v>
      </c>
      <c r="T7910" s="36" t="s">
        <v>585</v>
      </c>
      <c r="U7910" s="39" t="str">
        <f>_xlfn.CONCAT(Tabel4[[#This Row],[Personnr.]],"-",Tabel4[[#This Row],[Afdeling]],"-",Tabel4[[#This Row],[ASS_Status]])</f>
        <v>-4192-Aktiv ansættelse</v>
      </c>
    </row>
    <row r="7911" spans="13:21" x14ac:dyDescent="0.4">
      <c r="M7911" s="35" t="s">
        <v>15833</v>
      </c>
      <c r="N7911" s="35" t="s">
        <v>55128</v>
      </c>
      <c r="O7911" s="35" t="s">
        <v>15834</v>
      </c>
      <c r="P7911" s="35" t="s">
        <v>37065</v>
      </c>
      <c r="Q7911" s="35" t="s">
        <v>29718</v>
      </c>
      <c r="R7911" s="35" t="s">
        <v>29791</v>
      </c>
      <c r="S7911" s="35" t="s">
        <v>15835</v>
      </c>
      <c r="T7911" s="36" t="s">
        <v>822</v>
      </c>
      <c r="U7911" s="39" t="str">
        <f>_xlfn.CONCAT(Tabel4[[#This Row],[Personnr.]],"-",Tabel4[[#This Row],[Afdeling]],"-",Tabel4[[#This Row],[ASS_Status]])</f>
        <v>764-8380-Inactive - Payroll Eligible</v>
      </c>
    </row>
    <row r="7912" spans="13:21" x14ac:dyDescent="0.4">
      <c r="M7912" s="35" t="s">
        <v>15836</v>
      </c>
      <c r="N7912" s="35" t="s">
        <v>55129</v>
      </c>
      <c r="O7912" s="35" t="s">
        <v>15837</v>
      </c>
      <c r="P7912" s="35" t="s">
        <v>37066</v>
      </c>
      <c r="Q7912" s="35" t="s">
        <v>29718</v>
      </c>
      <c r="R7912" s="35" t="s">
        <v>29956</v>
      </c>
      <c r="S7912" s="35" t="s">
        <v>15838</v>
      </c>
      <c r="T7912" s="36" t="s">
        <v>587</v>
      </c>
      <c r="U7912" s="39" t="str">
        <f>_xlfn.CONCAT(Tabel4[[#This Row],[Personnr.]],"-",Tabel4[[#This Row],[Afdeling]],"-",Tabel4[[#This Row],[ASS_Status]])</f>
        <v>16845-4201-Inactive - Payroll Eligible</v>
      </c>
    </row>
    <row r="7913" spans="13:21" x14ac:dyDescent="0.4">
      <c r="M7913" s="35" t="s">
        <v>15839</v>
      </c>
      <c r="N7913" s="35" t="s">
        <v>55130</v>
      </c>
      <c r="O7913" s="35" t="s">
        <v>15840</v>
      </c>
      <c r="P7913" s="35" t="s">
        <v>37067</v>
      </c>
      <c r="Q7913" s="35" t="s">
        <v>29721</v>
      </c>
      <c r="R7913" s="35" t="s">
        <v>30819</v>
      </c>
      <c r="S7913" s="35" t="s">
        <v>15841</v>
      </c>
      <c r="T7913" s="36" t="s">
        <v>244</v>
      </c>
      <c r="U7913" s="39" t="str">
        <f>_xlfn.CONCAT(Tabel4[[#This Row],[Personnr.]],"-",Tabel4[[#This Row],[Afdeling]],"-",Tabel4[[#This Row],[ASS_Status]])</f>
        <v>2883-2514-Aktiv ansættelse</v>
      </c>
    </row>
    <row r="7914" spans="13:21" ht="33.75" x14ac:dyDescent="0.4">
      <c r="M7914" s="35" t="s">
        <v>15842</v>
      </c>
      <c r="N7914" s="35" t="s">
        <v>55131</v>
      </c>
      <c r="O7914" s="35" t="s">
        <v>15843</v>
      </c>
      <c r="P7914" s="35" t="s">
        <v>37068</v>
      </c>
      <c r="Q7914" s="35" t="s">
        <v>29718</v>
      </c>
      <c r="R7914" s="35" t="s">
        <v>29791</v>
      </c>
      <c r="S7914" s="35" t="s">
        <v>15844</v>
      </c>
      <c r="T7914" s="36" t="s">
        <v>819</v>
      </c>
      <c r="U7914" s="39" t="str">
        <f>_xlfn.CONCAT(Tabel4[[#This Row],[Personnr.]],"-",Tabel4[[#This Row],[Afdeling]],"-",Tabel4[[#This Row],[ASS_Status]])</f>
        <v>2309-8350-Inactive - Payroll Eligible</v>
      </c>
    </row>
    <row r="7915" spans="13:21" x14ac:dyDescent="0.4">
      <c r="M7915" s="35" t="s">
        <v>15845</v>
      </c>
      <c r="N7915" s="35" t="s">
        <v>55132</v>
      </c>
      <c r="O7915" s="35" t="s">
        <v>15846</v>
      </c>
      <c r="P7915" s="35" t="s">
        <v>37069</v>
      </c>
      <c r="Q7915" s="35" t="s">
        <v>29721</v>
      </c>
      <c r="R7915" s="35" t="s">
        <v>29719</v>
      </c>
      <c r="S7915" s="35" t="s">
        <v>15847</v>
      </c>
      <c r="T7915" s="36" t="s">
        <v>29707</v>
      </c>
      <c r="U7915" s="39" t="str">
        <f>_xlfn.CONCAT(Tabel4[[#This Row],[Personnr.]],"-",Tabel4[[#This Row],[Afdeling]],"-",Tabel4[[#This Row],[ASS_Status]])</f>
        <v>25350-2296-Aktiv ansættelse</v>
      </c>
    </row>
    <row r="7916" spans="13:21" x14ac:dyDescent="0.4">
      <c r="M7916" s="35" t="s">
        <v>15848</v>
      </c>
      <c r="N7916" s="35" t="s">
        <v>55133</v>
      </c>
      <c r="O7916" s="35" t="s">
        <v>15849</v>
      </c>
      <c r="P7916" s="35" t="s">
        <v>37070</v>
      </c>
      <c r="Q7916" s="35" t="s">
        <v>29721</v>
      </c>
      <c r="R7916" s="35" t="s">
        <v>29726</v>
      </c>
      <c r="S7916" s="35" t="s">
        <v>15850</v>
      </c>
      <c r="T7916" s="36" t="s">
        <v>160</v>
      </c>
      <c r="U7916" s="39" t="str">
        <f>_xlfn.CONCAT(Tabel4[[#This Row],[Personnr.]],"-",Tabel4[[#This Row],[Afdeling]],"-",Tabel4[[#This Row],[ASS_Status]])</f>
        <v>3689-2304-Aktiv ansættelse</v>
      </c>
    </row>
    <row r="7917" spans="13:21" x14ac:dyDescent="0.4">
      <c r="M7917" s="35" t="s">
        <v>15851</v>
      </c>
      <c r="N7917" s="35" t="s">
        <v>55134</v>
      </c>
      <c r="O7917" s="35" t="s">
        <v>15852</v>
      </c>
      <c r="P7917" s="35" t="s">
        <v>37071</v>
      </c>
      <c r="Q7917" s="35" t="s">
        <v>29718</v>
      </c>
      <c r="R7917" s="35" t="s">
        <v>29719</v>
      </c>
      <c r="S7917" s="35" t="s">
        <v>15853</v>
      </c>
      <c r="T7917" s="36" t="s">
        <v>758</v>
      </c>
      <c r="U7917" s="39" t="str">
        <f>_xlfn.CONCAT(Tabel4[[#This Row],[Personnr.]],"-",Tabel4[[#This Row],[Afdeling]],"-",Tabel4[[#This Row],[ASS_Status]])</f>
        <v>30083-7720-Inactive - Payroll Eligible</v>
      </c>
    </row>
    <row r="7918" spans="13:21" x14ac:dyDescent="0.4">
      <c r="M7918" s="35" t="s">
        <v>15854</v>
      </c>
      <c r="N7918" s="35" t="s">
        <v>55135</v>
      </c>
      <c r="O7918" s="35" t="s">
        <v>15855</v>
      </c>
      <c r="P7918" s="35" t="s">
        <v>37072</v>
      </c>
      <c r="Q7918" s="35" t="s">
        <v>29721</v>
      </c>
      <c r="R7918" s="35" t="s">
        <v>29879</v>
      </c>
      <c r="S7918" s="35" t="s">
        <v>15856</v>
      </c>
      <c r="T7918" s="36" t="s">
        <v>629</v>
      </c>
      <c r="U7918" s="39" t="str">
        <f>_xlfn.CONCAT(Tabel4[[#This Row],[Personnr.]],"-",Tabel4[[#This Row],[Afdeling]],"-",Tabel4[[#This Row],[ASS_Status]])</f>
        <v>15552-4691-Aktiv ansættelse</v>
      </c>
    </row>
    <row r="7919" spans="13:21" ht="33.75" x14ac:dyDescent="0.4">
      <c r="M7919" s="35" t="s">
        <v>15857</v>
      </c>
      <c r="N7919" s="35" t="s">
        <v>55136</v>
      </c>
      <c r="O7919" s="35" t="s">
        <v>15858</v>
      </c>
      <c r="P7919" s="35" t="s">
        <v>37073</v>
      </c>
      <c r="Q7919" s="35" t="s">
        <v>29718</v>
      </c>
      <c r="R7919" s="35" t="s">
        <v>29729</v>
      </c>
      <c r="S7919" s="35" t="s">
        <v>15859</v>
      </c>
      <c r="T7919" s="36" t="s">
        <v>143</v>
      </c>
      <c r="U7919" s="39" t="str">
        <f>_xlfn.CONCAT(Tabel4[[#This Row],[Personnr.]],"-",Tabel4[[#This Row],[Afdeling]],"-",Tabel4[[#This Row],[ASS_Status]])</f>
        <v>28817-2270-Inactive - Payroll Eligible</v>
      </c>
    </row>
    <row r="7920" spans="13:21" ht="33.75" x14ac:dyDescent="0.4">
      <c r="M7920" s="35" t="s">
        <v>37074</v>
      </c>
      <c r="N7920" s="35" t="s">
        <v>55137</v>
      </c>
      <c r="O7920" s="35" t="s">
        <v>37075</v>
      </c>
      <c r="P7920" s="35" t="s">
        <v>37076</v>
      </c>
      <c r="Q7920" s="35" t="s">
        <v>29718</v>
      </c>
      <c r="R7920" s="35" t="s">
        <v>29956</v>
      </c>
      <c r="S7920" s="35" t="s">
        <v>37077</v>
      </c>
      <c r="T7920" s="36" t="s">
        <v>308</v>
      </c>
      <c r="U7920" s="39" t="str">
        <f>_xlfn.CONCAT(Tabel4[[#This Row],[Personnr.]],"-",Tabel4[[#This Row],[Afdeling]],"-",Tabel4[[#This Row],[ASS_Status]])</f>
        <v>35141-2751-Inactive - Payroll Eligible</v>
      </c>
    </row>
    <row r="7921" spans="13:21" x14ac:dyDescent="0.4">
      <c r="M7921" s="35" t="s">
        <v>15860</v>
      </c>
      <c r="N7921" s="35" t="s">
        <v>55138</v>
      </c>
      <c r="O7921" s="35" t="s">
        <v>15861</v>
      </c>
      <c r="P7921" s="35" t="s">
        <v>37078</v>
      </c>
      <c r="Q7921" s="35" t="s">
        <v>29718</v>
      </c>
      <c r="R7921" s="35" t="s">
        <v>29719</v>
      </c>
      <c r="S7921" s="35" t="s">
        <v>15862</v>
      </c>
      <c r="T7921" s="36" t="s">
        <v>829</v>
      </c>
      <c r="U7921" s="39" t="str">
        <f>_xlfn.CONCAT(Tabel4[[#This Row],[Personnr.]],"-",Tabel4[[#This Row],[Afdeling]],"-",Tabel4[[#This Row],[ASS_Status]])</f>
        <v>29756-8450-Inactive - Payroll Eligible</v>
      </c>
    </row>
    <row r="7922" spans="13:21" ht="33.75" x14ac:dyDescent="0.4">
      <c r="M7922" s="35" t="s">
        <v>45032</v>
      </c>
      <c r="N7922" s="35" t="s">
        <v>55139</v>
      </c>
      <c r="O7922" s="35" t="s">
        <v>45033</v>
      </c>
      <c r="P7922" s="35" t="s">
        <v>43533</v>
      </c>
      <c r="Q7922" s="35" t="s">
        <v>29721</v>
      </c>
      <c r="R7922" s="35" t="s">
        <v>29737</v>
      </c>
      <c r="S7922" s="35" t="s">
        <v>43534</v>
      </c>
      <c r="T7922" s="36" t="s">
        <v>47</v>
      </c>
      <c r="U7922" s="39" t="str">
        <f>_xlfn.CONCAT(Tabel4[[#This Row],[Personnr.]],"-",Tabel4[[#This Row],[Afdeling]],"-",Tabel4[[#This Row],[ASS_Status]])</f>
        <v>35947-1021-Aktiv ansættelse</v>
      </c>
    </row>
    <row r="7923" spans="13:21" x14ac:dyDescent="0.4">
      <c r="M7923" s="35" t="s">
        <v>15863</v>
      </c>
      <c r="N7923" s="35" t="s">
        <v>55140</v>
      </c>
      <c r="O7923" s="35" t="s">
        <v>15864</v>
      </c>
      <c r="P7923" s="35" t="s">
        <v>37079</v>
      </c>
      <c r="Q7923" s="35" t="s">
        <v>29718</v>
      </c>
      <c r="R7923" s="35" t="s">
        <v>29737</v>
      </c>
      <c r="S7923" s="35" t="s">
        <v>15865</v>
      </c>
      <c r="T7923" s="36" t="s">
        <v>472</v>
      </c>
      <c r="U7923" s="39" t="str">
        <f>_xlfn.CONCAT(Tabel4[[#This Row],[Personnr.]],"-",Tabel4[[#This Row],[Afdeling]],"-",Tabel4[[#This Row],[ASS_Status]])</f>
        <v>16657-3195-Inactive - Payroll Eligible</v>
      </c>
    </row>
    <row r="7924" spans="13:21" x14ac:dyDescent="0.4">
      <c r="M7924" s="35" t="s">
        <v>15863</v>
      </c>
      <c r="N7924" s="35"/>
      <c r="O7924" s="35"/>
      <c r="P7924" s="35" t="s">
        <v>55141</v>
      </c>
      <c r="Q7924" s="35" t="s">
        <v>29721</v>
      </c>
      <c r="R7924" s="35" t="s">
        <v>29737</v>
      </c>
      <c r="S7924" s="35" t="s">
        <v>15865</v>
      </c>
      <c r="T7924" s="36" t="s">
        <v>472</v>
      </c>
      <c r="U7924" s="39" t="str">
        <f>_xlfn.CONCAT(Tabel4[[#This Row],[Personnr.]],"-",Tabel4[[#This Row],[Afdeling]],"-",Tabel4[[#This Row],[ASS_Status]])</f>
        <v>-3195-Aktiv ansættelse</v>
      </c>
    </row>
    <row r="7925" spans="13:21" ht="33.75" x14ac:dyDescent="0.4">
      <c r="M7925" s="35" t="s">
        <v>45034</v>
      </c>
      <c r="N7925" s="35" t="s">
        <v>55142</v>
      </c>
      <c r="O7925" s="35" t="s">
        <v>45035</v>
      </c>
      <c r="P7925" s="35" t="s">
        <v>43535</v>
      </c>
      <c r="Q7925" s="35" t="s">
        <v>29721</v>
      </c>
      <c r="R7925" s="35" t="s">
        <v>29737</v>
      </c>
      <c r="S7925" s="35" t="s">
        <v>43536</v>
      </c>
      <c r="T7925" s="36" t="s">
        <v>171</v>
      </c>
      <c r="U7925" s="39" t="str">
        <f>_xlfn.CONCAT(Tabel4[[#This Row],[Personnr.]],"-",Tabel4[[#This Row],[Afdeling]],"-",Tabel4[[#This Row],[ASS_Status]])</f>
        <v>35709-2339-Aktiv ansættelse</v>
      </c>
    </row>
    <row r="7926" spans="13:21" x14ac:dyDescent="0.4">
      <c r="M7926" s="35" t="s">
        <v>15866</v>
      </c>
      <c r="N7926" s="35" t="s">
        <v>55143</v>
      </c>
      <c r="O7926" s="35" t="s">
        <v>15867</v>
      </c>
      <c r="P7926" s="35" t="s">
        <v>37080</v>
      </c>
      <c r="Q7926" s="35" t="s">
        <v>29718</v>
      </c>
      <c r="R7926" s="35" t="s">
        <v>29719</v>
      </c>
      <c r="S7926" s="35" t="s">
        <v>15868</v>
      </c>
      <c r="T7926" s="36" t="s">
        <v>758</v>
      </c>
      <c r="U7926" s="39" t="str">
        <f>_xlfn.CONCAT(Tabel4[[#This Row],[Personnr.]],"-",Tabel4[[#This Row],[Afdeling]],"-",Tabel4[[#This Row],[ASS_Status]])</f>
        <v>32152-7720-Inactive - Payroll Eligible</v>
      </c>
    </row>
    <row r="7927" spans="13:21" x14ac:dyDescent="0.4">
      <c r="M7927" s="35" t="s">
        <v>15866</v>
      </c>
      <c r="N7927" s="35"/>
      <c r="O7927" s="35"/>
      <c r="P7927" s="35" t="s">
        <v>37081</v>
      </c>
      <c r="Q7927" s="35" t="s">
        <v>29718</v>
      </c>
      <c r="R7927" s="35" t="s">
        <v>29754</v>
      </c>
      <c r="S7927" s="35" t="s">
        <v>15868</v>
      </c>
      <c r="T7927" s="36" t="s">
        <v>758</v>
      </c>
      <c r="U7927" s="39" t="str">
        <f>_xlfn.CONCAT(Tabel4[[#This Row],[Personnr.]],"-",Tabel4[[#This Row],[Afdeling]],"-",Tabel4[[#This Row],[ASS_Status]])</f>
        <v>-7720-Inactive - Payroll Eligible</v>
      </c>
    </row>
    <row r="7928" spans="13:21" x14ac:dyDescent="0.4">
      <c r="M7928" s="35" t="s">
        <v>15866</v>
      </c>
      <c r="N7928" s="35"/>
      <c r="O7928" s="35"/>
      <c r="P7928" s="35" t="s">
        <v>55144</v>
      </c>
      <c r="Q7928" s="35" t="s">
        <v>29721</v>
      </c>
      <c r="R7928" s="35" t="s">
        <v>29754</v>
      </c>
      <c r="S7928" s="35" t="s">
        <v>15868</v>
      </c>
      <c r="T7928" s="36" t="s">
        <v>758</v>
      </c>
      <c r="U7928" s="39" t="str">
        <f>_xlfn.CONCAT(Tabel4[[#This Row],[Personnr.]],"-",Tabel4[[#This Row],[Afdeling]],"-",Tabel4[[#This Row],[ASS_Status]])</f>
        <v>-7720-Aktiv ansættelse</v>
      </c>
    </row>
    <row r="7929" spans="13:21" x14ac:dyDescent="0.4">
      <c r="M7929" s="35" t="s">
        <v>45036</v>
      </c>
      <c r="N7929" s="35" t="s">
        <v>55145</v>
      </c>
      <c r="O7929" s="35" t="s">
        <v>45037</v>
      </c>
      <c r="P7929" s="35" t="s">
        <v>43537</v>
      </c>
      <c r="Q7929" s="35" t="s">
        <v>29721</v>
      </c>
      <c r="R7929" s="35" t="s">
        <v>37941</v>
      </c>
      <c r="S7929" s="35" t="s">
        <v>43538</v>
      </c>
      <c r="T7929" s="36" t="s">
        <v>93</v>
      </c>
      <c r="U7929" s="39" t="str">
        <f>_xlfn.CONCAT(Tabel4[[#This Row],[Personnr.]],"-",Tabel4[[#This Row],[Afdeling]],"-",Tabel4[[#This Row],[ASS_Status]])</f>
        <v>35608-1140-Aktiv ansættelse</v>
      </c>
    </row>
    <row r="7930" spans="13:21" x14ac:dyDescent="0.4">
      <c r="M7930" s="35" t="s">
        <v>15869</v>
      </c>
      <c r="N7930" s="35" t="s">
        <v>55146</v>
      </c>
      <c r="O7930" s="35" t="s">
        <v>15870</v>
      </c>
      <c r="P7930" s="35" t="s">
        <v>37082</v>
      </c>
      <c r="Q7930" s="35" t="s">
        <v>29718</v>
      </c>
      <c r="R7930" s="35" t="s">
        <v>29748</v>
      </c>
      <c r="S7930" s="35" t="s">
        <v>15871</v>
      </c>
      <c r="T7930" s="36" t="s">
        <v>30</v>
      </c>
      <c r="U7930" s="39" t="str">
        <f>_xlfn.CONCAT(Tabel4[[#This Row],[Personnr.]],"-",Tabel4[[#This Row],[Afdeling]],"-",Tabel4[[#This Row],[ASS_Status]])</f>
        <v>25577-0115-Inactive - Payroll Eligible</v>
      </c>
    </row>
    <row r="7931" spans="13:21" x14ac:dyDescent="0.4">
      <c r="M7931" s="35" t="s">
        <v>15872</v>
      </c>
      <c r="N7931" s="35" t="s">
        <v>55147</v>
      </c>
      <c r="O7931" s="35" t="s">
        <v>15873</v>
      </c>
      <c r="P7931" s="35" t="s">
        <v>37083</v>
      </c>
      <c r="Q7931" s="35" t="s">
        <v>29721</v>
      </c>
      <c r="R7931" s="35" t="s">
        <v>29737</v>
      </c>
      <c r="S7931" s="35" t="s">
        <v>15874</v>
      </c>
      <c r="T7931" s="36" t="s">
        <v>24805</v>
      </c>
      <c r="U7931" s="39" t="str">
        <f>_xlfn.CONCAT(Tabel4[[#This Row],[Personnr.]],"-",Tabel4[[#This Row],[Afdeling]],"-",Tabel4[[#This Row],[ASS_Status]])</f>
        <v>28229-1223-Aktiv ansættelse</v>
      </c>
    </row>
    <row r="7932" spans="13:21" ht="33.75" x14ac:dyDescent="0.4">
      <c r="M7932" s="35" t="s">
        <v>37084</v>
      </c>
      <c r="N7932" s="35" t="s">
        <v>55148</v>
      </c>
      <c r="O7932" s="35" t="s">
        <v>37085</v>
      </c>
      <c r="P7932" s="35" t="s">
        <v>37086</v>
      </c>
      <c r="Q7932" s="35" t="s">
        <v>29721</v>
      </c>
      <c r="R7932" s="35" t="s">
        <v>29748</v>
      </c>
      <c r="S7932" s="35" t="s">
        <v>37087</v>
      </c>
      <c r="T7932" s="36" t="s">
        <v>28</v>
      </c>
      <c r="U7932" s="39" t="str">
        <f>_xlfn.CONCAT(Tabel4[[#This Row],[Personnr.]],"-",Tabel4[[#This Row],[Afdeling]],"-",Tabel4[[#This Row],[ASS_Status]])</f>
        <v>35569-0113-Aktiv ansættelse</v>
      </c>
    </row>
    <row r="7933" spans="13:21" x14ac:dyDescent="0.4">
      <c r="M7933" s="35" t="s">
        <v>15875</v>
      </c>
      <c r="N7933" s="35" t="s">
        <v>55149</v>
      </c>
      <c r="O7933" s="35" t="s">
        <v>15876</v>
      </c>
      <c r="P7933" s="35" t="s">
        <v>37088</v>
      </c>
      <c r="Q7933" s="35" t="s">
        <v>29718</v>
      </c>
      <c r="R7933" s="35" t="s">
        <v>29748</v>
      </c>
      <c r="S7933" s="35" t="s">
        <v>15877</v>
      </c>
      <c r="T7933" s="36" t="s">
        <v>640</v>
      </c>
      <c r="U7933" s="39" t="str">
        <f>_xlfn.CONCAT(Tabel4[[#This Row],[Personnr.]],"-",Tabel4[[#This Row],[Afdeling]],"-",Tabel4[[#This Row],[ASS_Status]])</f>
        <v>27608-4745-Inactive - Payroll Eligible</v>
      </c>
    </row>
    <row r="7934" spans="13:21" x14ac:dyDescent="0.4">
      <c r="M7934" s="35" t="s">
        <v>15878</v>
      </c>
      <c r="N7934" s="35" t="s">
        <v>55150</v>
      </c>
      <c r="O7934" s="35" t="s">
        <v>15879</v>
      </c>
      <c r="P7934" s="35" t="s">
        <v>37089</v>
      </c>
      <c r="Q7934" s="35" t="s">
        <v>29718</v>
      </c>
      <c r="R7934" s="35" t="s">
        <v>29754</v>
      </c>
      <c r="S7934" s="35" t="s">
        <v>15880</v>
      </c>
      <c r="T7934" s="36" t="s">
        <v>599</v>
      </c>
      <c r="U7934" s="39" t="str">
        <f>_xlfn.CONCAT(Tabel4[[#This Row],[Personnr.]],"-",Tabel4[[#This Row],[Afdeling]],"-",Tabel4[[#This Row],[ASS_Status]])</f>
        <v>31747-4261-Inactive - Payroll Eligible</v>
      </c>
    </row>
    <row r="7935" spans="13:21" x14ac:dyDescent="0.4">
      <c r="M7935" s="35" t="s">
        <v>15881</v>
      </c>
      <c r="N7935" s="35" t="s">
        <v>55151</v>
      </c>
      <c r="O7935" s="35" t="s">
        <v>15882</v>
      </c>
      <c r="P7935" s="35" t="s">
        <v>37090</v>
      </c>
      <c r="Q7935" s="35" t="s">
        <v>29718</v>
      </c>
      <c r="R7935" s="35" t="s">
        <v>29745</v>
      </c>
      <c r="S7935" s="35" t="s">
        <v>15883</v>
      </c>
      <c r="T7935" s="36" t="s">
        <v>723</v>
      </c>
      <c r="U7935" s="39" t="str">
        <f>_xlfn.CONCAT(Tabel4[[#This Row],[Personnr.]],"-",Tabel4[[#This Row],[Afdeling]],"-",Tabel4[[#This Row],[ASS_Status]])</f>
        <v>32442-6245-Inactive - Payroll Eligible</v>
      </c>
    </row>
    <row r="7936" spans="13:21" x14ac:dyDescent="0.4">
      <c r="M7936" s="35" t="s">
        <v>55152</v>
      </c>
      <c r="N7936" s="35" t="s">
        <v>55153</v>
      </c>
      <c r="O7936" s="35" t="s">
        <v>55154</v>
      </c>
      <c r="P7936" s="35" t="s">
        <v>55155</v>
      </c>
      <c r="Q7936" s="35" t="s">
        <v>29721</v>
      </c>
      <c r="R7936" s="35" t="s">
        <v>29748</v>
      </c>
      <c r="S7936" s="35" t="s">
        <v>55156</v>
      </c>
      <c r="T7936" s="36" t="s">
        <v>535</v>
      </c>
      <c r="U7936" s="39" t="str">
        <f>_xlfn.CONCAT(Tabel4[[#This Row],[Personnr.]],"-",Tabel4[[#This Row],[Afdeling]],"-",Tabel4[[#This Row],[ASS_Status]])</f>
        <v>37504-3422-Aktiv ansættelse</v>
      </c>
    </row>
    <row r="7937" spans="13:21" x14ac:dyDescent="0.4">
      <c r="M7937" s="35" t="s">
        <v>15884</v>
      </c>
      <c r="N7937" s="35" t="s">
        <v>55157</v>
      </c>
      <c r="O7937" s="35" t="s">
        <v>15885</v>
      </c>
      <c r="P7937" s="35" t="s">
        <v>37091</v>
      </c>
      <c r="Q7937" s="35" t="s">
        <v>29718</v>
      </c>
      <c r="R7937" s="35" t="s">
        <v>29745</v>
      </c>
      <c r="S7937" s="35" t="s">
        <v>15886</v>
      </c>
      <c r="T7937" s="36" t="s">
        <v>288</v>
      </c>
      <c r="U7937" s="39" t="str">
        <f>_xlfn.CONCAT(Tabel4[[#This Row],[Personnr.]],"-",Tabel4[[#This Row],[Afdeling]],"-",Tabel4[[#This Row],[ASS_Status]])</f>
        <v>33274-2694-Inactive - Payroll Eligible</v>
      </c>
    </row>
    <row r="7938" spans="13:21" x14ac:dyDescent="0.4">
      <c r="M7938" s="35" t="s">
        <v>45038</v>
      </c>
      <c r="N7938" s="35" t="s">
        <v>55158</v>
      </c>
      <c r="O7938" s="35" t="s">
        <v>45039</v>
      </c>
      <c r="P7938" s="35" t="s">
        <v>43539</v>
      </c>
      <c r="Q7938" s="35" t="s">
        <v>29718</v>
      </c>
      <c r="R7938" s="35" t="s">
        <v>29754</v>
      </c>
      <c r="S7938" s="35" t="s">
        <v>43540</v>
      </c>
      <c r="T7938" s="36" t="s">
        <v>592</v>
      </c>
      <c r="U7938" s="39" t="str">
        <f>_xlfn.CONCAT(Tabel4[[#This Row],[Personnr.]],"-",Tabel4[[#This Row],[Afdeling]],"-",Tabel4[[#This Row],[ASS_Status]])</f>
        <v>36238-4233-Inactive - Payroll Eligible</v>
      </c>
    </row>
    <row r="7939" spans="13:21" ht="33.75" x14ac:dyDescent="0.4">
      <c r="M7939" s="35" t="s">
        <v>15887</v>
      </c>
      <c r="N7939" s="35" t="s">
        <v>55159</v>
      </c>
      <c r="O7939" s="35" t="s">
        <v>15888</v>
      </c>
      <c r="P7939" s="35" t="s">
        <v>37092</v>
      </c>
      <c r="Q7939" s="35" t="s">
        <v>29718</v>
      </c>
      <c r="R7939" s="35" t="s">
        <v>29745</v>
      </c>
      <c r="S7939" s="35" t="s">
        <v>15889</v>
      </c>
      <c r="T7939" s="36" t="s">
        <v>85</v>
      </c>
      <c r="U7939" s="39" t="str">
        <f>_xlfn.CONCAT(Tabel4[[#This Row],[Personnr.]],"-",Tabel4[[#This Row],[Afdeling]],"-",Tabel4[[#This Row],[ASS_Status]])</f>
        <v>32393-1118-Inactive - Payroll Eligible</v>
      </c>
    </row>
    <row r="7940" spans="13:21" ht="33.75" x14ac:dyDescent="0.4">
      <c r="M7940" s="35" t="s">
        <v>28334</v>
      </c>
      <c r="N7940" s="35" t="s">
        <v>55160</v>
      </c>
      <c r="O7940" s="35" t="s">
        <v>28335</v>
      </c>
      <c r="P7940" s="35" t="s">
        <v>37093</v>
      </c>
      <c r="Q7940" s="35" t="s">
        <v>29721</v>
      </c>
      <c r="R7940" s="35" t="s">
        <v>29754</v>
      </c>
      <c r="S7940" s="35" t="s">
        <v>28336</v>
      </c>
      <c r="T7940" s="36" t="s">
        <v>817</v>
      </c>
      <c r="U7940" s="39" t="str">
        <f>_xlfn.CONCAT(Tabel4[[#This Row],[Personnr.]],"-",Tabel4[[#This Row],[Afdeling]],"-",Tabel4[[#This Row],[ASS_Status]])</f>
        <v>34201-8330-Aktiv ansættelse</v>
      </c>
    </row>
    <row r="7941" spans="13:21" x14ac:dyDescent="0.4">
      <c r="M7941" s="35" t="s">
        <v>15890</v>
      </c>
      <c r="N7941" s="35" t="s">
        <v>55161</v>
      </c>
      <c r="O7941" s="35" t="s">
        <v>15891</v>
      </c>
      <c r="P7941" s="35" t="s">
        <v>37094</v>
      </c>
      <c r="Q7941" s="35" t="s">
        <v>29718</v>
      </c>
      <c r="R7941" s="35" t="s">
        <v>29719</v>
      </c>
      <c r="S7941" s="35" t="s">
        <v>15892</v>
      </c>
      <c r="T7941" s="36" t="s">
        <v>823</v>
      </c>
      <c r="U7941" s="39" t="str">
        <f>_xlfn.CONCAT(Tabel4[[#This Row],[Personnr.]],"-",Tabel4[[#This Row],[Afdeling]],"-",Tabel4[[#This Row],[ASS_Status]])</f>
        <v>11301-8400-Inactive - Payroll Eligible</v>
      </c>
    </row>
    <row r="7942" spans="13:21" x14ac:dyDescent="0.4">
      <c r="M7942" s="35" t="s">
        <v>15893</v>
      </c>
      <c r="N7942" s="35" t="s">
        <v>55162</v>
      </c>
      <c r="O7942" s="35" t="s">
        <v>15894</v>
      </c>
      <c r="P7942" s="35" t="s">
        <v>37095</v>
      </c>
      <c r="Q7942" s="35" t="s">
        <v>29718</v>
      </c>
      <c r="R7942" s="35" t="s">
        <v>29722</v>
      </c>
      <c r="S7942" s="35" t="s">
        <v>15895</v>
      </c>
      <c r="T7942" s="36" t="s">
        <v>160</v>
      </c>
      <c r="U7942" s="39" t="str">
        <f>_xlfn.CONCAT(Tabel4[[#This Row],[Personnr.]],"-",Tabel4[[#This Row],[Afdeling]],"-",Tabel4[[#This Row],[ASS_Status]])</f>
        <v>3690-2304-Inactive - Payroll Eligible</v>
      </c>
    </row>
    <row r="7943" spans="13:21" x14ac:dyDescent="0.4">
      <c r="M7943" s="35" t="s">
        <v>15893</v>
      </c>
      <c r="N7943" s="35"/>
      <c r="O7943" s="35"/>
      <c r="P7943" s="35" t="s">
        <v>43541</v>
      </c>
      <c r="Q7943" s="35" t="s">
        <v>29721</v>
      </c>
      <c r="R7943" s="35" t="s">
        <v>29926</v>
      </c>
      <c r="S7943" s="35" t="s">
        <v>15895</v>
      </c>
      <c r="T7943" s="36" t="s">
        <v>182</v>
      </c>
      <c r="U7943" s="39" t="str">
        <f>_xlfn.CONCAT(Tabel4[[#This Row],[Personnr.]],"-",Tabel4[[#This Row],[Afdeling]],"-",Tabel4[[#This Row],[ASS_Status]])</f>
        <v>-2380-Aktiv ansættelse</v>
      </c>
    </row>
    <row r="7944" spans="13:21" x14ac:dyDescent="0.4">
      <c r="M7944" s="35" t="s">
        <v>15896</v>
      </c>
      <c r="N7944" s="35" t="s">
        <v>55163</v>
      </c>
      <c r="O7944" s="35" t="s">
        <v>15897</v>
      </c>
      <c r="P7944" s="35" t="s">
        <v>37096</v>
      </c>
      <c r="Q7944" s="35" t="s">
        <v>29721</v>
      </c>
      <c r="R7944" s="35" t="s">
        <v>29791</v>
      </c>
      <c r="S7944" s="35" t="s">
        <v>15898</v>
      </c>
      <c r="T7944" s="36" t="s">
        <v>839</v>
      </c>
      <c r="U7944" s="39" t="str">
        <f>_xlfn.CONCAT(Tabel4[[#This Row],[Personnr.]],"-",Tabel4[[#This Row],[Afdeling]],"-",Tabel4[[#This Row],[ASS_Status]])</f>
        <v>13911-8534-Aktiv ansættelse</v>
      </c>
    </row>
    <row r="7945" spans="13:21" x14ac:dyDescent="0.4">
      <c r="M7945" s="35" t="s">
        <v>15899</v>
      </c>
      <c r="N7945" s="35" t="s">
        <v>55164</v>
      </c>
      <c r="O7945" s="35" t="s">
        <v>15900</v>
      </c>
      <c r="P7945" s="35" t="s">
        <v>37097</v>
      </c>
      <c r="Q7945" s="35" t="s">
        <v>29721</v>
      </c>
      <c r="R7945" s="35" t="s">
        <v>29791</v>
      </c>
      <c r="S7945" s="35" t="s">
        <v>15901</v>
      </c>
      <c r="T7945" s="36" t="s">
        <v>411</v>
      </c>
      <c r="U7945" s="39" t="str">
        <f>_xlfn.CONCAT(Tabel4[[#This Row],[Personnr.]],"-",Tabel4[[#This Row],[Afdeling]],"-",Tabel4[[#This Row],[ASS_Status]])</f>
        <v>28286-3018-Aktiv ansættelse</v>
      </c>
    </row>
    <row r="7946" spans="13:21" x14ac:dyDescent="0.4">
      <c r="M7946" s="35" t="s">
        <v>15902</v>
      </c>
      <c r="N7946" s="35" t="s">
        <v>55165</v>
      </c>
      <c r="O7946" s="35" t="s">
        <v>15903</v>
      </c>
      <c r="P7946" s="35" t="s">
        <v>37098</v>
      </c>
      <c r="Q7946" s="35" t="s">
        <v>29718</v>
      </c>
      <c r="R7946" s="35" t="s">
        <v>29926</v>
      </c>
      <c r="S7946" s="35" t="s">
        <v>15904</v>
      </c>
      <c r="T7946" s="36" t="s">
        <v>724</v>
      </c>
      <c r="U7946" s="39" t="str">
        <f>_xlfn.CONCAT(Tabel4[[#This Row],[Personnr.]],"-",Tabel4[[#This Row],[Afdeling]],"-",Tabel4[[#This Row],[ASS_Status]])</f>
        <v>22605-6255-Inactive - Payroll Eligible</v>
      </c>
    </row>
    <row r="7947" spans="13:21" x14ac:dyDescent="0.4">
      <c r="M7947" s="35" t="s">
        <v>15902</v>
      </c>
      <c r="N7947" s="35"/>
      <c r="O7947" s="35"/>
      <c r="P7947" s="35" t="s">
        <v>43542</v>
      </c>
      <c r="Q7947" s="35" t="s">
        <v>29721</v>
      </c>
      <c r="R7947" s="35" t="s">
        <v>29926</v>
      </c>
      <c r="S7947" s="35" t="s">
        <v>15904</v>
      </c>
      <c r="T7947" s="36" t="s">
        <v>724</v>
      </c>
      <c r="U7947" s="39" t="str">
        <f>_xlfn.CONCAT(Tabel4[[#This Row],[Personnr.]],"-",Tabel4[[#This Row],[Afdeling]],"-",Tabel4[[#This Row],[ASS_Status]])</f>
        <v>-6255-Aktiv ansættelse</v>
      </c>
    </row>
    <row r="7948" spans="13:21" x14ac:dyDescent="0.4">
      <c r="M7948" s="35" t="s">
        <v>15905</v>
      </c>
      <c r="N7948" s="35" t="s">
        <v>55166</v>
      </c>
      <c r="O7948" s="35" t="s">
        <v>15906</v>
      </c>
      <c r="P7948" s="35" t="s">
        <v>37099</v>
      </c>
      <c r="Q7948" s="35" t="s">
        <v>29721</v>
      </c>
      <c r="R7948" s="35" t="s">
        <v>33726</v>
      </c>
      <c r="S7948" s="35" t="s">
        <v>15907</v>
      </c>
      <c r="T7948" s="36" t="s">
        <v>25</v>
      </c>
      <c r="U7948" s="39" t="str">
        <f>_xlfn.CONCAT(Tabel4[[#This Row],[Personnr.]],"-",Tabel4[[#This Row],[Afdeling]],"-",Tabel4[[#This Row],[ASS_Status]])</f>
        <v>13256-0102-Aktiv ansættelse</v>
      </c>
    </row>
    <row r="7949" spans="13:21" x14ac:dyDescent="0.4">
      <c r="M7949" s="35" t="s">
        <v>15908</v>
      </c>
      <c r="N7949" s="35" t="s">
        <v>55167</v>
      </c>
      <c r="O7949" s="35" t="s">
        <v>15909</v>
      </c>
      <c r="P7949" s="35" t="s">
        <v>37100</v>
      </c>
      <c r="Q7949" s="35" t="s">
        <v>29721</v>
      </c>
      <c r="R7949" s="35" t="s">
        <v>30076</v>
      </c>
      <c r="S7949" s="35" t="s">
        <v>15910</v>
      </c>
      <c r="T7949" s="36" t="s">
        <v>159</v>
      </c>
      <c r="U7949" s="39" t="str">
        <f>_xlfn.CONCAT(Tabel4[[#This Row],[Personnr.]],"-",Tabel4[[#This Row],[Afdeling]],"-",Tabel4[[#This Row],[ASS_Status]])</f>
        <v>3692-2303-Aktiv ansættelse</v>
      </c>
    </row>
    <row r="7950" spans="13:21" x14ac:dyDescent="0.4">
      <c r="M7950" s="35" t="s">
        <v>15911</v>
      </c>
      <c r="N7950" s="35" t="s">
        <v>55168</v>
      </c>
      <c r="O7950" s="35" t="s">
        <v>15912</v>
      </c>
      <c r="P7950" s="35" t="s">
        <v>37101</v>
      </c>
      <c r="Q7950" s="35" t="s">
        <v>29721</v>
      </c>
      <c r="R7950" s="35" t="s">
        <v>30146</v>
      </c>
      <c r="S7950" s="35" t="s">
        <v>15913</v>
      </c>
      <c r="T7950" s="36" t="s">
        <v>737</v>
      </c>
      <c r="U7950" s="39" t="str">
        <f>_xlfn.CONCAT(Tabel4[[#This Row],[Personnr.]],"-",Tabel4[[#This Row],[Afdeling]],"-",Tabel4[[#This Row],[ASS_Status]])</f>
        <v>19298-6400-Aktiv ansættelse</v>
      </c>
    </row>
    <row r="7951" spans="13:21" x14ac:dyDescent="0.4">
      <c r="M7951" s="35" t="s">
        <v>15914</v>
      </c>
      <c r="N7951" s="35" t="s">
        <v>55169</v>
      </c>
      <c r="O7951" s="35" t="s">
        <v>15915</v>
      </c>
      <c r="P7951" s="35" t="s">
        <v>37102</v>
      </c>
      <c r="Q7951" s="35" t="s">
        <v>29721</v>
      </c>
      <c r="R7951" s="35" t="s">
        <v>29719</v>
      </c>
      <c r="S7951" s="35" t="s">
        <v>15916</v>
      </c>
      <c r="T7951" s="36" t="s">
        <v>886</v>
      </c>
      <c r="U7951" s="39" t="str">
        <f>_xlfn.CONCAT(Tabel4[[#This Row],[Personnr.]],"-",Tabel4[[#This Row],[Afdeling]],"-",Tabel4[[#This Row],[ASS_Status]])</f>
        <v>10100-8800-Aktiv ansættelse</v>
      </c>
    </row>
    <row r="7952" spans="13:21" ht="33.75" x14ac:dyDescent="0.4">
      <c r="M7952" s="35" t="s">
        <v>15917</v>
      </c>
      <c r="N7952" s="35" t="s">
        <v>55170</v>
      </c>
      <c r="O7952" s="35" t="s">
        <v>15918</v>
      </c>
      <c r="P7952" s="35" t="s">
        <v>37103</v>
      </c>
      <c r="Q7952" s="35" t="s">
        <v>29721</v>
      </c>
      <c r="R7952" s="35" t="s">
        <v>29726</v>
      </c>
      <c r="S7952" s="35" t="s">
        <v>15919</v>
      </c>
      <c r="T7952" s="36" t="s">
        <v>553</v>
      </c>
      <c r="U7952" s="39" t="str">
        <f>_xlfn.CONCAT(Tabel4[[#This Row],[Personnr.]],"-",Tabel4[[#This Row],[Afdeling]],"-",Tabel4[[#This Row],[ASS_Status]])</f>
        <v>28779-3500-Aktiv ansættelse</v>
      </c>
    </row>
    <row r="7953" spans="13:21" ht="33.75" x14ac:dyDescent="0.4">
      <c r="M7953" s="35" t="s">
        <v>15920</v>
      </c>
      <c r="N7953" s="35" t="s">
        <v>55171</v>
      </c>
      <c r="O7953" s="35" t="s">
        <v>15921</v>
      </c>
      <c r="P7953" s="35" t="s">
        <v>37104</v>
      </c>
      <c r="Q7953" s="35" t="s">
        <v>29721</v>
      </c>
      <c r="R7953" s="35" t="s">
        <v>29722</v>
      </c>
      <c r="S7953" s="35" t="s">
        <v>15922</v>
      </c>
      <c r="T7953" s="36" t="s">
        <v>584</v>
      </c>
      <c r="U7953" s="39" t="str">
        <f>_xlfn.CONCAT(Tabel4[[#This Row],[Personnr.]],"-",Tabel4[[#This Row],[Afdeling]],"-",Tabel4[[#This Row],[ASS_Status]])</f>
        <v>2086-4185-Aktiv ansættelse</v>
      </c>
    </row>
    <row r="7954" spans="13:21" x14ac:dyDescent="0.4">
      <c r="M7954" s="35" t="s">
        <v>15923</v>
      </c>
      <c r="N7954" s="35" t="s">
        <v>55172</v>
      </c>
      <c r="O7954" s="35" t="s">
        <v>15924</v>
      </c>
      <c r="P7954" s="35" t="s">
        <v>37105</v>
      </c>
      <c r="Q7954" s="35" t="s">
        <v>29721</v>
      </c>
      <c r="R7954" s="35" t="s">
        <v>29786</v>
      </c>
      <c r="S7954" s="35" t="s">
        <v>15925</v>
      </c>
      <c r="T7954" s="36" t="s">
        <v>553</v>
      </c>
      <c r="U7954" s="39" t="str">
        <f>_xlfn.CONCAT(Tabel4[[#This Row],[Personnr.]],"-",Tabel4[[#This Row],[Afdeling]],"-",Tabel4[[#This Row],[ASS_Status]])</f>
        <v>15635-3500-Aktiv ansættelse</v>
      </c>
    </row>
    <row r="7955" spans="13:21" ht="33.75" x14ac:dyDescent="0.4">
      <c r="M7955" s="35" t="s">
        <v>15926</v>
      </c>
      <c r="N7955" s="35" t="s">
        <v>55173</v>
      </c>
      <c r="O7955" s="35" t="s">
        <v>15927</v>
      </c>
      <c r="P7955" s="35" t="s">
        <v>37106</v>
      </c>
      <c r="Q7955" s="35" t="s">
        <v>29718</v>
      </c>
      <c r="R7955" s="35" t="s">
        <v>29754</v>
      </c>
      <c r="S7955" s="35" t="s">
        <v>15928</v>
      </c>
      <c r="T7955" s="36" t="s">
        <v>755</v>
      </c>
      <c r="U7955" s="39" t="str">
        <f>_xlfn.CONCAT(Tabel4[[#This Row],[Personnr.]],"-",Tabel4[[#This Row],[Afdeling]],"-",Tabel4[[#This Row],[ASS_Status]])</f>
        <v>26562-7700-Inactive - Payroll Eligible</v>
      </c>
    </row>
    <row r="7956" spans="13:21" x14ac:dyDescent="0.4">
      <c r="M7956" s="35" t="s">
        <v>15929</v>
      </c>
      <c r="N7956" s="35" t="s">
        <v>55174</v>
      </c>
      <c r="O7956" s="35" t="s">
        <v>15930</v>
      </c>
      <c r="P7956" s="35" t="s">
        <v>37107</v>
      </c>
      <c r="Q7956" s="35" t="s">
        <v>29721</v>
      </c>
      <c r="R7956" s="35" t="s">
        <v>29729</v>
      </c>
      <c r="S7956" s="35" t="s">
        <v>15931</v>
      </c>
      <c r="T7956" s="36" t="s">
        <v>358</v>
      </c>
      <c r="U7956" s="39" t="str">
        <f>_xlfn.CONCAT(Tabel4[[#This Row],[Personnr.]],"-",Tabel4[[#This Row],[Afdeling]],"-",Tabel4[[#This Row],[ASS_Status]])</f>
        <v>7062-2823-Aktiv ansættelse</v>
      </c>
    </row>
    <row r="7957" spans="13:21" ht="33.75" x14ac:dyDescent="0.4">
      <c r="M7957" s="35" t="s">
        <v>15932</v>
      </c>
      <c r="N7957" s="35" t="s">
        <v>55175</v>
      </c>
      <c r="O7957" s="35" t="s">
        <v>15933</v>
      </c>
      <c r="P7957" s="35" t="s">
        <v>37108</v>
      </c>
      <c r="Q7957" s="35" t="s">
        <v>29721</v>
      </c>
      <c r="R7957" s="35" t="s">
        <v>29737</v>
      </c>
      <c r="S7957" s="35" t="s">
        <v>15934</v>
      </c>
      <c r="T7957" s="36" t="s">
        <v>27</v>
      </c>
      <c r="U7957" s="39" t="str">
        <f>_xlfn.CONCAT(Tabel4[[#This Row],[Personnr.]],"-",Tabel4[[#This Row],[Afdeling]],"-",Tabel4[[#This Row],[ASS_Status]])</f>
        <v>28242-0112-Aktiv ansættelse</v>
      </c>
    </row>
    <row r="7958" spans="13:21" x14ac:dyDescent="0.4">
      <c r="M7958" s="35" t="s">
        <v>15935</v>
      </c>
      <c r="N7958" s="35" t="s">
        <v>55176</v>
      </c>
      <c r="O7958" s="35" t="s">
        <v>15936</v>
      </c>
      <c r="P7958" s="35" t="s">
        <v>43543</v>
      </c>
      <c r="Q7958" s="35" t="s">
        <v>29721</v>
      </c>
      <c r="R7958" s="35" t="s">
        <v>29737</v>
      </c>
      <c r="S7958" s="35" t="s">
        <v>15937</v>
      </c>
      <c r="T7958" s="36" t="s">
        <v>135</v>
      </c>
      <c r="U7958" s="39" t="str">
        <f>_xlfn.CONCAT(Tabel4[[#This Row],[Personnr.]],"-",Tabel4[[#This Row],[Afdeling]],"-",Tabel4[[#This Row],[ASS_Status]])</f>
        <v>23510-2250-Aktiv ansættelse</v>
      </c>
    </row>
    <row r="7959" spans="13:21" x14ac:dyDescent="0.4">
      <c r="M7959" s="35" t="s">
        <v>15935</v>
      </c>
      <c r="N7959" s="35"/>
      <c r="O7959" s="35"/>
      <c r="P7959" s="35" t="s">
        <v>37109</v>
      </c>
      <c r="Q7959" s="35" t="s">
        <v>29718</v>
      </c>
      <c r="R7959" s="35" t="s">
        <v>29748</v>
      </c>
      <c r="S7959" s="35" t="s">
        <v>15937</v>
      </c>
      <c r="T7959" s="36" t="s">
        <v>135</v>
      </c>
      <c r="U7959" s="39" t="str">
        <f>_xlfn.CONCAT(Tabel4[[#This Row],[Personnr.]],"-",Tabel4[[#This Row],[Afdeling]],"-",Tabel4[[#This Row],[ASS_Status]])</f>
        <v>-2250-Inactive - Payroll Eligible</v>
      </c>
    </row>
    <row r="7960" spans="13:21" x14ac:dyDescent="0.4">
      <c r="M7960" s="35" t="s">
        <v>15938</v>
      </c>
      <c r="N7960" s="35" t="s">
        <v>55177</v>
      </c>
      <c r="O7960" s="35" t="s">
        <v>15939</v>
      </c>
      <c r="P7960" s="35" t="s">
        <v>37110</v>
      </c>
      <c r="Q7960" s="35" t="s">
        <v>29721</v>
      </c>
      <c r="R7960" s="35" t="s">
        <v>29802</v>
      </c>
      <c r="S7960" s="35" t="s">
        <v>15940</v>
      </c>
      <c r="T7960" s="36" t="s">
        <v>331</v>
      </c>
      <c r="U7960" s="39" t="str">
        <f>_xlfn.CONCAT(Tabel4[[#This Row],[Personnr.]],"-",Tabel4[[#This Row],[Afdeling]],"-",Tabel4[[#This Row],[ASS_Status]])</f>
        <v>18446-2783-Aktiv ansættelse</v>
      </c>
    </row>
    <row r="7961" spans="13:21" x14ac:dyDescent="0.4">
      <c r="M7961" s="35" t="s">
        <v>15941</v>
      </c>
      <c r="N7961" s="35" t="s">
        <v>55178</v>
      </c>
      <c r="O7961" s="35" t="s">
        <v>15942</v>
      </c>
      <c r="P7961" s="35" t="s">
        <v>37111</v>
      </c>
      <c r="Q7961" s="35" t="s">
        <v>29718</v>
      </c>
      <c r="R7961" s="35" t="s">
        <v>29737</v>
      </c>
      <c r="S7961" s="35" t="s">
        <v>15943</v>
      </c>
      <c r="T7961" s="36" t="s">
        <v>550</v>
      </c>
      <c r="U7961" s="39" t="str">
        <f>_xlfn.CONCAT(Tabel4[[#This Row],[Personnr.]],"-",Tabel4[[#This Row],[Afdeling]],"-",Tabel4[[#This Row],[ASS_Status]])</f>
        <v>22713-3452-Inactive - Payroll Eligible</v>
      </c>
    </row>
    <row r="7962" spans="13:21" x14ac:dyDescent="0.4">
      <c r="M7962" s="35" t="s">
        <v>15944</v>
      </c>
      <c r="N7962" s="35" t="s">
        <v>55179</v>
      </c>
      <c r="O7962" s="35" t="s">
        <v>15945</v>
      </c>
      <c r="P7962" s="35" t="s">
        <v>37112</v>
      </c>
      <c r="Q7962" s="35" t="s">
        <v>29718</v>
      </c>
      <c r="R7962" s="35" t="s">
        <v>29737</v>
      </c>
      <c r="S7962" s="35" t="s">
        <v>15946</v>
      </c>
      <c r="T7962" s="36" t="s">
        <v>263</v>
      </c>
      <c r="U7962" s="39" t="str">
        <f>_xlfn.CONCAT(Tabel4[[#This Row],[Personnr.]],"-",Tabel4[[#This Row],[Afdeling]],"-",Tabel4[[#This Row],[ASS_Status]])</f>
        <v>30077-2610-Inactive - Payroll Eligible</v>
      </c>
    </row>
    <row r="7963" spans="13:21" x14ac:dyDescent="0.4">
      <c r="M7963" s="35" t="s">
        <v>15947</v>
      </c>
      <c r="N7963" s="35" t="s">
        <v>55180</v>
      </c>
      <c r="O7963" s="35" t="s">
        <v>15948</v>
      </c>
      <c r="P7963" s="35" t="s">
        <v>37113</v>
      </c>
      <c r="Q7963" s="35" t="s">
        <v>29718</v>
      </c>
      <c r="R7963" s="35" t="s">
        <v>29748</v>
      </c>
      <c r="S7963" s="35" t="s">
        <v>15949</v>
      </c>
      <c r="T7963" s="36" t="s">
        <v>35</v>
      </c>
      <c r="U7963" s="39" t="str">
        <f>_xlfn.CONCAT(Tabel4[[#This Row],[Personnr.]],"-",Tabel4[[#This Row],[Afdeling]],"-",Tabel4[[#This Row],[ASS_Status]])</f>
        <v>24037-0120-Inactive - Payroll Eligible</v>
      </c>
    </row>
    <row r="7964" spans="13:21" ht="33.75" x14ac:dyDescent="0.4">
      <c r="M7964" s="35" t="s">
        <v>45040</v>
      </c>
      <c r="N7964" s="35" t="s">
        <v>55181</v>
      </c>
      <c r="O7964" s="35" t="s">
        <v>45041</v>
      </c>
      <c r="P7964" s="35" t="s">
        <v>43544</v>
      </c>
      <c r="Q7964" s="35" t="s">
        <v>29721</v>
      </c>
      <c r="R7964" s="35" t="s">
        <v>29726</v>
      </c>
      <c r="S7964" s="35" t="s">
        <v>43545</v>
      </c>
      <c r="T7964" s="36" t="s">
        <v>763</v>
      </c>
      <c r="U7964" s="39" t="str">
        <f>_xlfn.CONCAT(Tabel4[[#This Row],[Personnr.]],"-",Tabel4[[#This Row],[Afdeling]],"-",Tabel4[[#This Row],[ASS_Status]])</f>
        <v>36459-7770-Aktiv ansættelse</v>
      </c>
    </row>
    <row r="7965" spans="13:21" x14ac:dyDescent="0.4">
      <c r="M7965" s="35" t="s">
        <v>15950</v>
      </c>
      <c r="N7965" s="35" t="s">
        <v>55182</v>
      </c>
      <c r="O7965" s="35" t="s">
        <v>15951</v>
      </c>
      <c r="P7965" s="35" t="s">
        <v>37114</v>
      </c>
      <c r="Q7965" s="35" t="s">
        <v>29718</v>
      </c>
      <c r="R7965" s="35" t="s">
        <v>29737</v>
      </c>
      <c r="S7965" s="35" t="s">
        <v>15952</v>
      </c>
      <c r="T7965" s="36" t="s">
        <v>621</v>
      </c>
      <c r="U7965" s="39" t="str">
        <f>_xlfn.CONCAT(Tabel4[[#This Row],[Personnr.]],"-",Tabel4[[#This Row],[Afdeling]],"-",Tabel4[[#This Row],[ASS_Status]])</f>
        <v>22476-4630-Inactive - Payroll Eligible</v>
      </c>
    </row>
    <row r="7966" spans="13:21" x14ac:dyDescent="0.4">
      <c r="M7966" s="35" t="s">
        <v>15950</v>
      </c>
      <c r="N7966" s="35"/>
      <c r="O7966" s="35"/>
      <c r="P7966" s="35" t="s">
        <v>37115</v>
      </c>
      <c r="Q7966" s="35" t="s">
        <v>29718</v>
      </c>
      <c r="R7966" s="35" t="s">
        <v>29748</v>
      </c>
      <c r="S7966" s="35" t="s">
        <v>15952</v>
      </c>
      <c r="T7966" s="36" t="s">
        <v>621</v>
      </c>
      <c r="U7966" s="39" t="str">
        <f>_xlfn.CONCAT(Tabel4[[#This Row],[Personnr.]],"-",Tabel4[[#This Row],[Afdeling]],"-",Tabel4[[#This Row],[ASS_Status]])</f>
        <v>-4630-Inactive - Payroll Eligible</v>
      </c>
    </row>
    <row r="7967" spans="13:21" x14ac:dyDescent="0.4">
      <c r="M7967" s="35" t="s">
        <v>15953</v>
      </c>
      <c r="N7967" s="35" t="s">
        <v>55183</v>
      </c>
      <c r="O7967" s="35" t="s">
        <v>15954</v>
      </c>
      <c r="P7967" s="35" t="s">
        <v>37116</v>
      </c>
      <c r="Q7967" s="35" t="s">
        <v>29718</v>
      </c>
      <c r="R7967" s="35" t="s">
        <v>29748</v>
      </c>
      <c r="S7967" s="35" t="s">
        <v>15955</v>
      </c>
      <c r="T7967" s="36" t="s">
        <v>109</v>
      </c>
      <c r="U7967" s="39" t="str">
        <f>_xlfn.CONCAT(Tabel4[[#This Row],[Personnr.]],"-",Tabel4[[#This Row],[Afdeling]],"-",Tabel4[[#This Row],[ASS_Status]])</f>
        <v>30329-1213-Inactive - Payroll Eligible</v>
      </c>
    </row>
    <row r="7968" spans="13:21" x14ac:dyDescent="0.4">
      <c r="M7968" s="35" t="s">
        <v>37117</v>
      </c>
      <c r="N7968" s="35" t="s">
        <v>55184</v>
      </c>
      <c r="O7968" s="35" t="s">
        <v>37118</v>
      </c>
      <c r="P7968" s="35" t="s">
        <v>37119</v>
      </c>
      <c r="Q7968" s="35" t="s">
        <v>29718</v>
      </c>
      <c r="R7968" s="35" t="s">
        <v>29754</v>
      </c>
      <c r="S7968" s="35" t="s">
        <v>37120</v>
      </c>
      <c r="T7968" s="36" t="s">
        <v>573</v>
      </c>
      <c r="U7968" s="39" t="str">
        <f>_xlfn.CONCAT(Tabel4[[#This Row],[Personnr.]],"-",Tabel4[[#This Row],[Afdeling]],"-",Tabel4[[#This Row],[ASS_Status]])</f>
        <v>35273-3800-Inactive - Payroll Eligible</v>
      </c>
    </row>
    <row r="7969" spans="13:21" x14ac:dyDescent="0.4">
      <c r="M7969" s="35" t="s">
        <v>15956</v>
      </c>
      <c r="N7969" s="35" t="s">
        <v>55185</v>
      </c>
      <c r="O7969" s="35" t="s">
        <v>15957</v>
      </c>
      <c r="P7969" s="35" t="s">
        <v>37121</v>
      </c>
      <c r="Q7969" s="35" t="s">
        <v>29718</v>
      </c>
      <c r="R7969" s="35" t="s">
        <v>29748</v>
      </c>
      <c r="S7969" s="35" t="s">
        <v>15958</v>
      </c>
      <c r="T7969" s="36" t="s">
        <v>354</v>
      </c>
      <c r="U7969" s="39" t="str">
        <f>_xlfn.CONCAT(Tabel4[[#This Row],[Personnr.]],"-",Tabel4[[#This Row],[Afdeling]],"-",Tabel4[[#This Row],[ASS_Status]])</f>
        <v>25930-2815-Inactive - Payroll Eligible</v>
      </c>
    </row>
    <row r="7970" spans="13:21" x14ac:dyDescent="0.4">
      <c r="M7970" s="35" t="s">
        <v>15956</v>
      </c>
      <c r="N7970" s="35"/>
      <c r="O7970" s="35"/>
      <c r="P7970" s="35" t="s">
        <v>37122</v>
      </c>
      <c r="Q7970" s="35" t="s">
        <v>29718</v>
      </c>
      <c r="R7970" s="35" t="s">
        <v>29737</v>
      </c>
      <c r="S7970" s="35" t="s">
        <v>15958</v>
      </c>
      <c r="T7970" s="36" t="s">
        <v>359</v>
      </c>
      <c r="U7970" s="39" t="str">
        <f>_xlfn.CONCAT(Tabel4[[#This Row],[Personnr.]],"-",Tabel4[[#This Row],[Afdeling]],"-",Tabel4[[#This Row],[ASS_Status]])</f>
        <v>-2824-Inactive - Payroll Eligible</v>
      </c>
    </row>
    <row r="7971" spans="13:21" x14ac:dyDescent="0.4">
      <c r="M7971" s="35" t="s">
        <v>45042</v>
      </c>
      <c r="N7971" s="35" t="s">
        <v>55186</v>
      </c>
      <c r="O7971" s="35" t="s">
        <v>45043</v>
      </c>
      <c r="P7971" s="35" t="s">
        <v>43546</v>
      </c>
      <c r="Q7971" s="35" t="s">
        <v>29721</v>
      </c>
      <c r="R7971" s="35" t="s">
        <v>30287</v>
      </c>
      <c r="S7971" s="35" t="s">
        <v>43547</v>
      </c>
      <c r="T7971" s="36" t="s">
        <v>161</v>
      </c>
      <c r="U7971" s="39" t="str">
        <f>_xlfn.CONCAT(Tabel4[[#This Row],[Personnr.]],"-",Tabel4[[#This Row],[Afdeling]],"-",Tabel4[[#This Row],[ASS_Status]])</f>
        <v>35601-2305-Aktiv ansættelse</v>
      </c>
    </row>
    <row r="7972" spans="13:21" x14ac:dyDescent="0.4">
      <c r="M7972" s="35" t="s">
        <v>15959</v>
      </c>
      <c r="N7972" s="35" t="s">
        <v>55187</v>
      </c>
      <c r="O7972" s="35" t="s">
        <v>15960</v>
      </c>
      <c r="P7972" s="35" t="s">
        <v>37123</v>
      </c>
      <c r="Q7972" s="35" t="s">
        <v>29718</v>
      </c>
      <c r="R7972" s="35" t="s">
        <v>29857</v>
      </c>
      <c r="S7972" s="35" t="s">
        <v>15961</v>
      </c>
      <c r="T7972" s="36" t="s">
        <v>726</v>
      </c>
      <c r="U7972" s="39" t="str">
        <f>_xlfn.CONCAT(Tabel4[[#This Row],[Personnr.]],"-",Tabel4[[#This Row],[Afdeling]],"-",Tabel4[[#This Row],[ASS_Status]])</f>
        <v>25727-6271-Inactive - Payroll Eligible</v>
      </c>
    </row>
    <row r="7973" spans="13:21" x14ac:dyDescent="0.4">
      <c r="M7973" s="35" t="s">
        <v>28338</v>
      </c>
      <c r="N7973" s="35" t="s">
        <v>55188</v>
      </c>
      <c r="O7973" s="35" t="s">
        <v>28339</v>
      </c>
      <c r="P7973" s="35" t="s">
        <v>37124</v>
      </c>
      <c r="Q7973" s="35" t="s">
        <v>29718</v>
      </c>
      <c r="R7973" s="35" t="s">
        <v>29745</v>
      </c>
      <c r="S7973" s="35" t="s">
        <v>28340</v>
      </c>
      <c r="T7973" s="36" t="s">
        <v>726</v>
      </c>
      <c r="U7973" s="39" t="str">
        <f>_xlfn.CONCAT(Tabel4[[#This Row],[Personnr.]],"-",Tabel4[[#This Row],[Afdeling]],"-",Tabel4[[#This Row],[ASS_Status]])</f>
        <v>34519-6271-Inactive - Payroll Eligible</v>
      </c>
    </row>
    <row r="7974" spans="13:21" x14ac:dyDescent="0.4">
      <c r="M7974" s="35" t="s">
        <v>28338</v>
      </c>
      <c r="N7974" s="35"/>
      <c r="O7974" s="35"/>
      <c r="P7974" s="35" t="s">
        <v>37125</v>
      </c>
      <c r="Q7974" s="35" t="s">
        <v>29718</v>
      </c>
      <c r="R7974" s="35" t="s">
        <v>29745</v>
      </c>
      <c r="S7974" s="35" t="s">
        <v>28340</v>
      </c>
      <c r="T7974" s="36" t="s">
        <v>39</v>
      </c>
      <c r="U7974" s="39" t="str">
        <f>_xlfn.CONCAT(Tabel4[[#This Row],[Personnr.]],"-",Tabel4[[#This Row],[Afdeling]],"-",Tabel4[[#This Row],[ASS_Status]])</f>
        <v>-0132-Inactive - Payroll Eligible</v>
      </c>
    </row>
    <row r="7975" spans="13:21" x14ac:dyDescent="0.4">
      <c r="M7975" s="35" t="s">
        <v>28341</v>
      </c>
      <c r="N7975" s="35" t="s">
        <v>55189</v>
      </c>
      <c r="O7975" s="35" t="s">
        <v>28342</v>
      </c>
      <c r="P7975" s="35" t="s">
        <v>37126</v>
      </c>
      <c r="Q7975" s="35" t="s">
        <v>29721</v>
      </c>
      <c r="R7975" s="35" t="s">
        <v>29748</v>
      </c>
      <c r="S7975" s="35" t="s">
        <v>28343</v>
      </c>
      <c r="T7975" s="36" t="s">
        <v>432</v>
      </c>
      <c r="U7975" s="39" t="str">
        <f>_xlfn.CONCAT(Tabel4[[#This Row],[Personnr.]],"-",Tabel4[[#This Row],[Afdeling]],"-",Tabel4[[#This Row],[ASS_Status]])</f>
        <v>34635-3062-Aktiv ansættelse</v>
      </c>
    </row>
    <row r="7976" spans="13:21" x14ac:dyDescent="0.4">
      <c r="M7976" s="35" t="s">
        <v>15962</v>
      </c>
      <c r="N7976" s="35" t="s">
        <v>55190</v>
      </c>
      <c r="O7976" s="35" t="s">
        <v>15963</v>
      </c>
      <c r="P7976" s="35" t="s">
        <v>37127</v>
      </c>
      <c r="Q7976" s="35" t="s">
        <v>29718</v>
      </c>
      <c r="R7976" s="35" t="s">
        <v>29745</v>
      </c>
      <c r="S7976" s="35" t="s">
        <v>15964</v>
      </c>
      <c r="T7976" s="36" t="s">
        <v>587</v>
      </c>
      <c r="U7976" s="39" t="str">
        <f>_xlfn.CONCAT(Tabel4[[#This Row],[Personnr.]],"-",Tabel4[[#This Row],[Afdeling]],"-",Tabel4[[#This Row],[ASS_Status]])</f>
        <v>28001-4201-Inactive - Payroll Eligible</v>
      </c>
    </row>
    <row r="7977" spans="13:21" ht="33.75" x14ac:dyDescent="0.4">
      <c r="M7977" s="35" t="s">
        <v>45044</v>
      </c>
      <c r="N7977" s="35" t="s">
        <v>55191</v>
      </c>
      <c r="O7977" s="35" t="s">
        <v>45045</v>
      </c>
      <c r="P7977" s="35" t="s">
        <v>43548</v>
      </c>
      <c r="Q7977" s="35" t="s">
        <v>29718</v>
      </c>
      <c r="R7977" s="35" t="s">
        <v>29745</v>
      </c>
      <c r="S7977" s="35" t="s">
        <v>43549</v>
      </c>
      <c r="T7977" s="36" t="s">
        <v>723</v>
      </c>
      <c r="U7977" s="39" t="str">
        <f>_xlfn.CONCAT(Tabel4[[#This Row],[Personnr.]],"-",Tabel4[[#This Row],[Afdeling]],"-",Tabel4[[#This Row],[ASS_Status]])</f>
        <v>35863-6245-Inactive - Payroll Eligible</v>
      </c>
    </row>
    <row r="7978" spans="13:21" ht="33.75" x14ac:dyDescent="0.4">
      <c r="M7978" s="35" t="s">
        <v>37128</v>
      </c>
      <c r="N7978" s="35" t="s">
        <v>55192</v>
      </c>
      <c r="O7978" s="35" t="s">
        <v>29174</v>
      </c>
      <c r="P7978" s="35" t="s">
        <v>37129</v>
      </c>
      <c r="Q7978" s="35" t="s">
        <v>29721</v>
      </c>
      <c r="R7978" s="35" t="s">
        <v>29748</v>
      </c>
      <c r="S7978" s="35" t="s">
        <v>37130</v>
      </c>
      <c r="T7978" s="36" t="s">
        <v>242</v>
      </c>
      <c r="U7978" s="39" t="str">
        <f>_xlfn.CONCAT(Tabel4[[#This Row],[Personnr.]],"-",Tabel4[[#This Row],[Afdeling]],"-",Tabel4[[#This Row],[ASS_Status]])</f>
        <v>34513-2511-Aktiv ansættelse</v>
      </c>
    </row>
    <row r="7979" spans="13:21" x14ac:dyDescent="0.4">
      <c r="M7979" s="35" t="s">
        <v>15965</v>
      </c>
      <c r="N7979" s="35" t="s">
        <v>55193</v>
      </c>
      <c r="O7979" s="35" t="s">
        <v>15966</v>
      </c>
      <c r="P7979" s="35" t="s">
        <v>37131</v>
      </c>
      <c r="Q7979" s="35" t="s">
        <v>29718</v>
      </c>
      <c r="R7979" s="35" t="s">
        <v>29754</v>
      </c>
      <c r="S7979" s="35" t="s">
        <v>15967</v>
      </c>
      <c r="T7979" s="36" t="s">
        <v>553</v>
      </c>
      <c r="U7979" s="39" t="str">
        <f>_xlfn.CONCAT(Tabel4[[#This Row],[Personnr.]],"-",Tabel4[[#This Row],[Afdeling]],"-",Tabel4[[#This Row],[ASS_Status]])</f>
        <v>34052-3500-Inactive - Payroll Eligible</v>
      </c>
    </row>
    <row r="7980" spans="13:21" x14ac:dyDescent="0.4">
      <c r="M7980" s="35" t="s">
        <v>15968</v>
      </c>
      <c r="N7980" s="35" t="s">
        <v>55194</v>
      </c>
      <c r="O7980" s="35" t="s">
        <v>15969</v>
      </c>
      <c r="P7980" s="35" t="s">
        <v>37132</v>
      </c>
      <c r="Q7980" s="35" t="s">
        <v>29718</v>
      </c>
      <c r="R7980" s="35" t="s">
        <v>29786</v>
      </c>
      <c r="S7980" s="35" t="s">
        <v>15970</v>
      </c>
      <c r="T7980" s="36" t="s">
        <v>243</v>
      </c>
      <c r="U7980" s="39" t="str">
        <f>_xlfn.CONCAT(Tabel4[[#This Row],[Personnr.]],"-",Tabel4[[#This Row],[Afdeling]],"-",Tabel4[[#This Row],[ASS_Status]])</f>
        <v>30657-2512-Inactive - Payroll Eligible</v>
      </c>
    </row>
    <row r="7981" spans="13:21" x14ac:dyDescent="0.4">
      <c r="M7981" s="35" t="s">
        <v>28344</v>
      </c>
      <c r="N7981" s="35" t="s">
        <v>55195</v>
      </c>
      <c r="O7981" s="35" t="s">
        <v>28345</v>
      </c>
      <c r="P7981" s="35" t="s">
        <v>37133</v>
      </c>
      <c r="Q7981" s="35" t="s">
        <v>29718</v>
      </c>
      <c r="R7981" s="35" t="s">
        <v>29745</v>
      </c>
      <c r="S7981" s="35" t="s">
        <v>28346</v>
      </c>
      <c r="T7981" s="36" t="s">
        <v>39</v>
      </c>
      <c r="U7981" s="39" t="str">
        <f>_xlfn.CONCAT(Tabel4[[#This Row],[Personnr.]],"-",Tabel4[[#This Row],[Afdeling]],"-",Tabel4[[#This Row],[ASS_Status]])</f>
        <v>34700-0132-Inactive - Payroll Eligible</v>
      </c>
    </row>
    <row r="7982" spans="13:21" x14ac:dyDescent="0.4">
      <c r="M7982" s="35" t="s">
        <v>28347</v>
      </c>
      <c r="N7982" s="35" t="s">
        <v>55196</v>
      </c>
      <c r="O7982" s="35" t="s">
        <v>28348</v>
      </c>
      <c r="P7982" s="35" t="s">
        <v>37134</v>
      </c>
      <c r="Q7982" s="35" t="s">
        <v>29718</v>
      </c>
      <c r="R7982" s="35" t="s">
        <v>29745</v>
      </c>
      <c r="S7982" s="35" t="s">
        <v>28349</v>
      </c>
      <c r="T7982" s="36" t="s">
        <v>450</v>
      </c>
      <c r="U7982" s="39" t="str">
        <f>_xlfn.CONCAT(Tabel4[[#This Row],[Personnr.]],"-",Tabel4[[#This Row],[Afdeling]],"-",Tabel4[[#This Row],[ASS_Status]])</f>
        <v>34500-3110-Inactive - Payroll Eligible</v>
      </c>
    </row>
    <row r="7983" spans="13:21" x14ac:dyDescent="0.4">
      <c r="M7983" s="35" t="s">
        <v>28347</v>
      </c>
      <c r="N7983" s="35"/>
      <c r="O7983" s="35"/>
      <c r="P7983" s="35" t="s">
        <v>43550</v>
      </c>
      <c r="Q7983" s="35" t="s">
        <v>29718</v>
      </c>
      <c r="R7983" s="35" t="s">
        <v>29745</v>
      </c>
      <c r="S7983" s="35" t="s">
        <v>28349</v>
      </c>
      <c r="T7983" s="36" t="s">
        <v>450</v>
      </c>
      <c r="U7983" s="39" t="str">
        <f>_xlfn.CONCAT(Tabel4[[#This Row],[Personnr.]],"-",Tabel4[[#This Row],[Afdeling]],"-",Tabel4[[#This Row],[ASS_Status]])</f>
        <v>-3110-Inactive - Payroll Eligible</v>
      </c>
    </row>
    <row r="7984" spans="13:21" ht="33.75" x14ac:dyDescent="0.4">
      <c r="M7984" s="35" t="s">
        <v>45046</v>
      </c>
      <c r="N7984" s="35" t="s">
        <v>55197</v>
      </c>
      <c r="O7984" s="35" t="s">
        <v>45047</v>
      </c>
      <c r="P7984" s="35" t="s">
        <v>43551</v>
      </c>
      <c r="Q7984" s="35" t="s">
        <v>29718</v>
      </c>
      <c r="R7984" s="35" t="s">
        <v>29745</v>
      </c>
      <c r="S7984" s="35" t="s">
        <v>43552</v>
      </c>
      <c r="T7984" s="36" t="s">
        <v>586</v>
      </c>
      <c r="U7984" s="39" t="str">
        <f>_xlfn.CONCAT(Tabel4[[#This Row],[Personnr.]],"-",Tabel4[[#This Row],[Afdeling]],"-",Tabel4[[#This Row],[ASS_Status]])</f>
        <v>36469-4200-Inactive - Payroll Eligible</v>
      </c>
    </row>
    <row r="7985" spans="13:21" ht="33.75" x14ac:dyDescent="0.4">
      <c r="M7985" s="35" t="s">
        <v>45046</v>
      </c>
      <c r="N7985" s="35"/>
      <c r="O7985" s="35"/>
      <c r="P7985" s="35" t="s">
        <v>55198</v>
      </c>
      <c r="Q7985" s="35" t="s">
        <v>29721</v>
      </c>
      <c r="R7985" s="35" t="s">
        <v>29745</v>
      </c>
      <c r="S7985" s="35" t="s">
        <v>43552</v>
      </c>
      <c r="T7985" s="36" t="s">
        <v>725</v>
      </c>
      <c r="U7985" s="39" t="str">
        <f>_xlfn.CONCAT(Tabel4[[#This Row],[Personnr.]],"-",Tabel4[[#This Row],[Afdeling]],"-",Tabel4[[#This Row],[ASS_Status]])</f>
        <v>-6265-Aktiv ansættelse</v>
      </c>
    </row>
    <row r="7986" spans="13:21" ht="33.75" x14ac:dyDescent="0.4">
      <c r="M7986" s="35" t="s">
        <v>15971</v>
      </c>
      <c r="N7986" s="35" t="s">
        <v>55199</v>
      </c>
      <c r="O7986" s="35" t="s">
        <v>15972</v>
      </c>
      <c r="P7986" s="35" t="s">
        <v>37135</v>
      </c>
      <c r="Q7986" s="35" t="s">
        <v>29721</v>
      </c>
      <c r="R7986" s="35" t="s">
        <v>29719</v>
      </c>
      <c r="S7986" s="35" t="s">
        <v>15973</v>
      </c>
      <c r="T7986" s="36" t="s">
        <v>252</v>
      </c>
      <c r="U7986" s="39" t="str">
        <f>_xlfn.CONCAT(Tabel4[[#This Row],[Personnr.]],"-",Tabel4[[#This Row],[Afdeling]],"-",Tabel4[[#This Row],[ASS_Status]])</f>
        <v>2886-2542-Aktiv ansættelse</v>
      </c>
    </row>
    <row r="7987" spans="13:21" ht="33.75" x14ac:dyDescent="0.4">
      <c r="M7987" s="35" t="s">
        <v>15974</v>
      </c>
      <c r="N7987" s="35" t="s">
        <v>55200</v>
      </c>
      <c r="O7987" s="35" t="s">
        <v>15975</v>
      </c>
      <c r="P7987" s="35" t="s">
        <v>37136</v>
      </c>
      <c r="Q7987" s="35" t="s">
        <v>29721</v>
      </c>
      <c r="R7987" s="35" t="s">
        <v>29719</v>
      </c>
      <c r="S7987" s="35" t="s">
        <v>15976</v>
      </c>
      <c r="T7987" s="36" t="s">
        <v>299</v>
      </c>
      <c r="U7987" s="39" t="str">
        <f>_xlfn.CONCAT(Tabel4[[#This Row],[Personnr.]],"-",Tabel4[[#This Row],[Afdeling]],"-",Tabel4[[#This Row],[ASS_Status]])</f>
        <v>893-2733-Aktiv ansættelse</v>
      </c>
    </row>
    <row r="7988" spans="13:21" x14ac:dyDescent="0.4">
      <c r="M7988" s="35" t="s">
        <v>15977</v>
      </c>
      <c r="N7988" s="35" t="s">
        <v>55201</v>
      </c>
      <c r="O7988" s="35" t="s">
        <v>15978</v>
      </c>
      <c r="P7988" s="35" t="s">
        <v>37137</v>
      </c>
      <c r="Q7988" s="35" t="s">
        <v>29721</v>
      </c>
      <c r="R7988" s="35" t="s">
        <v>29719</v>
      </c>
      <c r="S7988" s="35" t="s">
        <v>15979</v>
      </c>
      <c r="T7988" s="36" t="s">
        <v>457</v>
      </c>
      <c r="U7988" s="39" t="str">
        <f>_xlfn.CONCAT(Tabel4[[#This Row],[Personnr.]],"-",Tabel4[[#This Row],[Afdeling]],"-",Tabel4[[#This Row],[ASS_Status]])</f>
        <v>17972-3141-Aktiv ansættelse</v>
      </c>
    </row>
    <row r="7989" spans="13:21" x14ac:dyDescent="0.4">
      <c r="M7989" s="35" t="s">
        <v>15980</v>
      </c>
      <c r="N7989" s="35" t="s">
        <v>55202</v>
      </c>
      <c r="O7989" s="35" t="s">
        <v>15981</v>
      </c>
      <c r="P7989" s="35" t="s">
        <v>37138</v>
      </c>
      <c r="Q7989" s="35" t="s">
        <v>29721</v>
      </c>
      <c r="R7989" s="35" t="s">
        <v>32329</v>
      </c>
      <c r="S7989" s="35" t="s">
        <v>15982</v>
      </c>
      <c r="T7989" s="36" t="s">
        <v>803</v>
      </c>
      <c r="U7989" s="39" t="str">
        <f>_xlfn.CONCAT(Tabel4[[#This Row],[Personnr.]],"-",Tabel4[[#This Row],[Afdeling]],"-",Tabel4[[#This Row],[ASS_Status]])</f>
        <v>12370-8252-Aktiv ansættelse</v>
      </c>
    </row>
    <row r="7990" spans="13:21" ht="33.75" x14ac:dyDescent="0.4">
      <c r="M7990" s="35" t="s">
        <v>15983</v>
      </c>
      <c r="N7990" s="35" t="s">
        <v>55203</v>
      </c>
      <c r="O7990" s="35" t="s">
        <v>15984</v>
      </c>
      <c r="P7990" s="35" t="s">
        <v>37139</v>
      </c>
      <c r="Q7990" s="35" t="s">
        <v>29721</v>
      </c>
      <c r="R7990" s="35" t="s">
        <v>29780</v>
      </c>
      <c r="S7990" s="35" t="s">
        <v>15985</v>
      </c>
      <c r="T7990" s="36" t="s">
        <v>171</v>
      </c>
      <c r="U7990" s="39" t="str">
        <f>_xlfn.CONCAT(Tabel4[[#This Row],[Personnr.]],"-",Tabel4[[#This Row],[Afdeling]],"-",Tabel4[[#This Row],[ASS_Status]])</f>
        <v>10828-2339-Aktiv ansættelse</v>
      </c>
    </row>
    <row r="7991" spans="13:21" x14ac:dyDescent="0.4">
      <c r="M7991" s="35" t="s">
        <v>15986</v>
      </c>
      <c r="N7991" s="35" t="s">
        <v>55204</v>
      </c>
      <c r="O7991" s="35" t="s">
        <v>78</v>
      </c>
      <c r="P7991" s="35" t="s">
        <v>37140</v>
      </c>
      <c r="Q7991" s="35" t="s">
        <v>29721</v>
      </c>
      <c r="R7991" s="35" t="s">
        <v>29719</v>
      </c>
      <c r="S7991" s="35" t="s">
        <v>15987</v>
      </c>
      <c r="T7991" s="36" t="s">
        <v>350</v>
      </c>
      <c r="U7991" s="39" t="str">
        <f>_xlfn.CONCAT(Tabel4[[#This Row],[Personnr.]],"-",Tabel4[[#This Row],[Afdeling]],"-",Tabel4[[#This Row],[ASS_Status]])</f>
        <v>1111-2810-Aktiv ansættelse</v>
      </c>
    </row>
    <row r="7992" spans="13:21" x14ac:dyDescent="0.4">
      <c r="M7992" s="35" t="s">
        <v>15988</v>
      </c>
      <c r="N7992" s="35" t="s">
        <v>55205</v>
      </c>
      <c r="O7992" s="35" t="s">
        <v>15989</v>
      </c>
      <c r="P7992" s="35" t="s">
        <v>37141</v>
      </c>
      <c r="Q7992" s="35" t="s">
        <v>29721</v>
      </c>
      <c r="R7992" s="35" t="s">
        <v>29731</v>
      </c>
      <c r="S7992" s="35" t="s">
        <v>15990</v>
      </c>
      <c r="T7992" s="36" t="s">
        <v>809</v>
      </c>
      <c r="U7992" s="39" t="str">
        <f>_xlfn.CONCAT(Tabel4[[#This Row],[Personnr.]],"-",Tabel4[[#This Row],[Afdeling]],"-",Tabel4[[#This Row],[ASS_Status]])</f>
        <v>26699-8284-Aktiv ansættelse</v>
      </c>
    </row>
    <row r="7993" spans="13:21" x14ac:dyDescent="0.4">
      <c r="M7993" s="35" t="s">
        <v>15991</v>
      </c>
      <c r="N7993" s="35" t="s">
        <v>55206</v>
      </c>
      <c r="O7993" s="35" t="s">
        <v>15992</v>
      </c>
      <c r="P7993" s="35" t="s">
        <v>37142</v>
      </c>
      <c r="Q7993" s="35" t="s">
        <v>29721</v>
      </c>
      <c r="R7993" s="35" t="s">
        <v>29791</v>
      </c>
      <c r="S7993" s="35" t="s">
        <v>15993</v>
      </c>
      <c r="T7993" s="36" t="s">
        <v>252</v>
      </c>
      <c r="U7993" s="39" t="str">
        <f>_xlfn.CONCAT(Tabel4[[#This Row],[Personnr.]],"-",Tabel4[[#This Row],[Afdeling]],"-",Tabel4[[#This Row],[ASS_Status]])</f>
        <v>2887-2542-Aktiv ansættelse</v>
      </c>
    </row>
    <row r="7994" spans="13:21" x14ac:dyDescent="0.4">
      <c r="M7994" s="35" t="s">
        <v>15994</v>
      </c>
      <c r="N7994" s="35" t="s">
        <v>55207</v>
      </c>
      <c r="O7994" s="35" t="s">
        <v>15995</v>
      </c>
      <c r="P7994" s="35" t="s">
        <v>37143</v>
      </c>
      <c r="Q7994" s="35" t="s">
        <v>29721</v>
      </c>
      <c r="R7994" s="35" t="s">
        <v>29726</v>
      </c>
      <c r="S7994" s="35" t="s">
        <v>15996</v>
      </c>
      <c r="T7994" s="36" t="s">
        <v>164</v>
      </c>
      <c r="U7994" s="39" t="str">
        <f>_xlfn.CONCAT(Tabel4[[#This Row],[Personnr.]],"-",Tabel4[[#This Row],[Afdeling]],"-",Tabel4[[#This Row],[ASS_Status]])</f>
        <v>3695-2313-Aktiv ansættelse</v>
      </c>
    </row>
    <row r="7995" spans="13:21" x14ac:dyDescent="0.4">
      <c r="M7995" s="35" t="s">
        <v>15997</v>
      </c>
      <c r="N7995" s="35" t="s">
        <v>55208</v>
      </c>
      <c r="O7995" s="35" t="s">
        <v>15998</v>
      </c>
      <c r="P7995" s="35" t="s">
        <v>37144</v>
      </c>
      <c r="Q7995" s="35" t="s">
        <v>29718</v>
      </c>
      <c r="R7995" s="35" t="s">
        <v>29791</v>
      </c>
      <c r="S7995" s="35" t="s">
        <v>15999</v>
      </c>
      <c r="T7995" s="36" t="s">
        <v>76</v>
      </c>
      <c r="U7995" s="39" t="str">
        <f>_xlfn.CONCAT(Tabel4[[#This Row],[Personnr.]],"-",Tabel4[[#This Row],[Afdeling]],"-",Tabel4[[#This Row],[ASS_Status]])</f>
        <v>832-1100-Inactive - Payroll Eligible</v>
      </c>
    </row>
    <row r="7996" spans="13:21" ht="33.75" x14ac:dyDescent="0.4">
      <c r="M7996" s="35" t="s">
        <v>16000</v>
      </c>
      <c r="N7996" s="35" t="s">
        <v>55209</v>
      </c>
      <c r="O7996" s="35" t="s">
        <v>16001</v>
      </c>
      <c r="P7996" s="35" t="s">
        <v>37145</v>
      </c>
      <c r="Q7996" s="35" t="s">
        <v>29721</v>
      </c>
      <c r="R7996" s="35" t="s">
        <v>29722</v>
      </c>
      <c r="S7996" s="35" t="s">
        <v>28350</v>
      </c>
      <c r="T7996" s="36" t="s">
        <v>430</v>
      </c>
      <c r="U7996" s="39" t="str">
        <f>_xlfn.CONCAT(Tabel4[[#This Row],[Personnr.]],"-",Tabel4[[#This Row],[Afdeling]],"-",Tabel4[[#This Row],[ASS_Status]])</f>
        <v>4206-3060-Aktiv ansættelse</v>
      </c>
    </row>
    <row r="7997" spans="13:21" ht="33.75" x14ac:dyDescent="0.4">
      <c r="M7997" s="35" t="s">
        <v>45048</v>
      </c>
      <c r="N7997" s="35" t="s">
        <v>55210</v>
      </c>
      <c r="O7997" s="35" t="s">
        <v>45049</v>
      </c>
      <c r="P7997" s="35" t="s">
        <v>43553</v>
      </c>
      <c r="Q7997" s="35" t="s">
        <v>29721</v>
      </c>
      <c r="R7997" s="35" t="s">
        <v>29719</v>
      </c>
      <c r="S7997" s="35" t="s">
        <v>43554</v>
      </c>
      <c r="T7997" s="36" t="s">
        <v>530</v>
      </c>
      <c r="U7997" s="39" t="str">
        <f>_xlfn.CONCAT(Tabel4[[#This Row],[Personnr.]],"-",Tabel4[[#This Row],[Afdeling]],"-",Tabel4[[#This Row],[ASS_Status]])</f>
        <v>36224-3401-Aktiv ansættelse</v>
      </c>
    </row>
    <row r="7998" spans="13:21" x14ac:dyDescent="0.4">
      <c r="M7998" s="35" t="s">
        <v>16002</v>
      </c>
      <c r="N7998" s="35" t="s">
        <v>55211</v>
      </c>
      <c r="O7998" s="35" t="s">
        <v>16003</v>
      </c>
      <c r="P7998" s="35" t="s">
        <v>37146</v>
      </c>
      <c r="Q7998" s="35" t="s">
        <v>29721</v>
      </c>
      <c r="R7998" s="35" t="s">
        <v>29719</v>
      </c>
      <c r="S7998" s="35" t="s">
        <v>16004</v>
      </c>
      <c r="T7998" s="36" t="s">
        <v>757</v>
      </c>
      <c r="U7998" s="39" t="str">
        <f>_xlfn.CONCAT(Tabel4[[#This Row],[Personnr.]],"-",Tabel4[[#This Row],[Afdeling]],"-",Tabel4[[#This Row],[ASS_Status]])</f>
        <v>29551-7710-Aktiv ansættelse</v>
      </c>
    </row>
    <row r="7999" spans="13:21" x14ac:dyDescent="0.4">
      <c r="M7999" s="35" t="s">
        <v>16005</v>
      </c>
      <c r="N7999" s="35" t="s">
        <v>55212</v>
      </c>
      <c r="O7999" s="35" t="s">
        <v>16006</v>
      </c>
      <c r="P7999" s="35" t="s">
        <v>37147</v>
      </c>
      <c r="Q7999" s="35" t="s">
        <v>29932</v>
      </c>
      <c r="R7999" s="35" t="s">
        <v>29719</v>
      </c>
      <c r="S7999" s="35" t="s">
        <v>16007</v>
      </c>
      <c r="T7999" s="36" t="s">
        <v>886</v>
      </c>
      <c r="U7999" s="39" t="str">
        <f>_xlfn.CONCAT(Tabel4[[#This Row],[Personnr.]],"-",Tabel4[[#This Row],[Afdeling]],"-",Tabel4[[#This Row],[ASS_Status]])</f>
        <v>13727-8800-Barsel med løn (191)</v>
      </c>
    </row>
    <row r="8000" spans="13:21" x14ac:dyDescent="0.4">
      <c r="M8000" s="35" t="s">
        <v>16008</v>
      </c>
      <c r="N8000" s="35" t="s">
        <v>55213</v>
      </c>
      <c r="O8000" s="35" t="s">
        <v>16009</v>
      </c>
      <c r="P8000" s="35" t="s">
        <v>37148</v>
      </c>
      <c r="Q8000" s="35" t="s">
        <v>29718</v>
      </c>
      <c r="R8000" s="35" t="s">
        <v>29737</v>
      </c>
      <c r="S8000" s="35" t="s">
        <v>16010</v>
      </c>
      <c r="T8000" s="36" t="s">
        <v>540</v>
      </c>
      <c r="U8000" s="39" t="str">
        <f>_xlfn.CONCAT(Tabel4[[#This Row],[Personnr.]],"-",Tabel4[[#This Row],[Afdeling]],"-",Tabel4[[#This Row],[ASS_Status]])</f>
        <v>29398-3432-Inactive - Payroll Eligible</v>
      </c>
    </row>
    <row r="8001" spans="13:21" x14ac:dyDescent="0.4">
      <c r="M8001" s="35" t="s">
        <v>16011</v>
      </c>
      <c r="N8001" s="35" t="s">
        <v>55214</v>
      </c>
      <c r="O8001" s="35" t="s">
        <v>16012</v>
      </c>
      <c r="P8001" s="35" t="s">
        <v>37149</v>
      </c>
      <c r="Q8001" s="35" t="s">
        <v>29718</v>
      </c>
      <c r="R8001" s="35" t="s">
        <v>29857</v>
      </c>
      <c r="S8001" s="35" t="s">
        <v>16013</v>
      </c>
      <c r="T8001" s="36" t="s">
        <v>725</v>
      </c>
      <c r="U8001" s="39" t="str">
        <f>_xlfn.CONCAT(Tabel4[[#This Row],[Personnr.]],"-",Tabel4[[#This Row],[Afdeling]],"-",Tabel4[[#This Row],[ASS_Status]])</f>
        <v>20378-6265-Inactive - Payroll Eligible</v>
      </c>
    </row>
    <row r="8002" spans="13:21" x14ac:dyDescent="0.4">
      <c r="M8002" s="35" t="s">
        <v>16011</v>
      </c>
      <c r="N8002" s="35"/>
      <c r="O8002" s="35"/>
      <c r="P8002" s="35" t="s">
        <v>37150</v>
      </c>
      <c r="Q8002" s="35" t="s">
        <v>29721</v>
      </c>
      <c r="R8002" s="35" t="s">
        <v>29857</v>
      </c>
      <c r="S8002" s="35" t="s">
        <v>16013</v>
      </c>
      <c r="T8002" s="36" t="s">
        <v>725</v>
      </c>
      <c r="U8002" s="39" t="str">
        <f>_xlfn.CONCAT(Tabel4[[#This Row],[Personnr.]],"-",Tabel4[[#This Row],[Afdeling]],"-",Tabel4[[#This Row],[ASS_Status]])</f>
        <v>-6265-Aktiv ansættelse</v>
      </c>
    </row>
    <row r="8003" spans="13:21" x14ac:dyDescent="0.4">
      <c r="M8003" s="35" t="s">
        <v>16014</v>
      </c>
      <c r="N8003" s="35" t="s">
        <v>55215</v>
      </c>
      <c r="O8003" s="35" t="s">
        <v>16015</v>
      </c>
      <c r="P8003" s="35" t="s">
        <v>37151</v>
      </c>
      <c r="Q8003" s="35" t="s">
        <v>29718</v>
      </c>
      <c r="R8003" s="35" t="s">
        <v>29748</v>
      </c>
      <c r="S8003" s="35" t="s">
        <v>16016</v>
      </c>
      <c r="T8003" s="36" t="s">
        <v>614</v>
      </c>
      <c r="U8003" s="39" t="str">
        <f>_xlfn.CONCAT(Tabel4[[#This Row],[Personnr.]],"-",Tabel4[[#This Row],[Afdeling]],"-",Tabel4[[#This Row],[ASS_Status]])</f>
        <v>29464-4610-Inactive - Payroll Eligible</v>
      </c>
    </row>
    <row r="8004" spans="13:21" x14ac:dyDescent="0.4">
      <c r="M8004" s="35" t="s">
        <v>16014</v>
      </c>
      <c r="N8004" s="35"/>
      <c r="O8004" s="35"/>
      <c r="P8004" s="35" t="s">
        <v>55216</v>
      </c>
      <c r="Q8004" s="35" t="s">
        <v>29721</v>
      </c>
      <c r="R8004" s="35" t="s">
        <v>29761</v>
      </c>
      <c r="S8004" s="35" t="s">
        <v>16016</v>
      </c>
      <c r="T8004" s="36" t="s">
        <v>622</v>
      </c>
      <c r="U8004" s="39" t="str">
        <f>_xlfn.CONCAT(Tabel4[[#This Row],[Personnr.]],"-",Tabel4[[#This Row],[Afdeling]],"-",Tabel4[[#This Row],[ASS_Status]])</f>
        <v>-4635-Aktiv ansættelse</v>
      </c>
    </row>
    <row r="8005" spans="13:21" x14ac:dyDescent="0.4">
      <c r="M8005" s="35" t="s">
        <v>16017</v>
      </c>
      <c r="N8005" s="35" t="s">
        <v>55217</v>
      </c>
      <c r="O8005" s="35" t="s">
        <v>16018</v>
      </c>
      <c r="P8005" s="35" t="s">
        <v>37152</v>
      </c>
      <c r="Q8005" s="35" t="s">
        <v>29718</v>
      </c>
      <c r="R8005" s="35" t="s">
        <v>29745</v>
      </c>
      <c r="S8005" s="35" t="s">
        <v>16019</v>
      </c>
      <c r="T8005" s="36" t="s">
        <v>39</v>
      </c>
      <c r="U8005" s="39" t="str">
        <f>_xlfn.CONCAT(Tabel4[[#This Row],[Personnr.]],"-",Tabel4[[#This Row],[Afdeling]],"-",Tabel4[[#This Row],[ASS_Status]])</f>
        <v>27697-0132-Inactive - Payroll Eligible</v>
      </c>
    </row>
    <row r="8006" spans="13:21" x14ac:dyDescent="0.4">
      <c r="M8006" s="35" t="s">
        <v>16020</v>
      </c>
      <c r="N8006" s="35" t="s">
        <v>55218</v>
      </c>
      <c r="O8006" s="35" t="s">
        <v>16021</v>
      </c>
      <c r="P8006" s="35" t="s">
        <v>37153</v>
      </c>
      <c r="Q8006" s="35" t="s">
        <v>29721</v>
      </c>
      <c r="R8006" s="35" t="s">
        <v>29748</v>
      </c>
      <c r="S8006" s="35" t="s">
        <v>16022</v>
      </c>
      <c r="T8006" s="36" t="s">
        <v>585</v>
      </c>
      <c r="U8006" s="39" t="str">
        <f>_xlfn.CONCAT(Tabel4[[#This Row],[Personnr.]],"-",Tabel4[[#This Row],[Afdeling]],"-",Tabel4[[#This Row],[ASS_Status]])</f>
        <v>31112-4192-Aktiv ansættelse</v>
      </c>
    </row>
    <row r="8007" spans="13:21" x14ac:dyDescent="0.4">
      <c r="M8007" s="35" t="s">
        <v>16023</v>
      </c>
      <c r="N8007" s="35" t="s">
        <v>55219</v>
      </c>
      <c r="O8007" s="35" t="s">
        <v>16024</v>
      </c>
      <c r="P8007" s="35" t="s">
        <v>37154</v>
      </c>
      <c r="Q8007" s="35" t="s">
        <v>29718</v>
      </c>
      <c r="R8007" s="35" t="s">
        <v>29748</v>
      </c>
      <c r="S8007" s="35" t="s">
        <v>16025</v>
      </c>
      <c r="T8007" s="36" t="s">
        <v>368</v>
      </c>
      <c r="U8007" s="39" t="str">
        <f>_xlfn.CONCAT(Tabel4[[#This Row],[Personnr.]],"-",Tabel4[[#This Row],[Afdeling]],"-",Tabel4[[#This Row],[ASS_Status]])</f>
        <v>26956-2833-Inactive - Payroll Eligible</v>
      </c>
    </row>
    <row r="8008" spans="13:21" x14ac:dyDescent="0.4">
      <c r="M8008" s="35" t="s">
        <v>37155</v>
      </c>
      <c r="N8008" s="35" t="s">
        <v>55220</v>
      </c>
      <c r="O8008" s="35" t="s">
        <v>37156</v>
      </c>
      <c r="P8008" s="35" t="s">
        <v>37157</v>
      </c>
      <c r="Q8008" s="35" t="s">
        <v>29718</v>
      </c>
      <c r="R8008" s="35" t="s">
        <v>29745</v>
      </c>
      <c r="S8008" s="35" t="s">
        <v>37158</v>
      </c>
      <c r="T8008" s="36" t="s">
        <v>448</v>
      </c>
      <c r="U8008" s="39" t="str">
        <f>_xlfn.CONCAT(Tabel4[[#This Row],[Personnr.]],"-",Tabel4[[#This Row],[Afdeling]],"-",Tabel4[[#This Row],[ASS_Status]])</f>
        <v>35076-3099-Inactive - Payroll Eligible</v>
      </c>
    </row>
    <row r="8009" spans="13:21" x14ac:dyDescent="0.4">
      <c r="M8009" s="35" t="s">
        <v>16026</v>
      </c>
      <c r="N8009" s="35" t="s">
        <v>55221</v>
      </c>
      <c r="O8009" s="35" t="s">
        <v>16027</v>
      </c>
      <c r="P8009" s="35" t="s">
        <v>37159</v>
      </c>
      <c r="Q8009" s="35" t="s">
        <v>29721</v>
      </c>
      <c r="R8009" s="35" t="s">
        <v>42541</v>
      </c>
      <c r="S8009" s="35" t="s">
        <v>16028</v>
      </c>
      <c r="T8009" s="36" t="s">
        <v>89</v>
      </c>
      <c r="U8009" s="39" t="str">
        <f>_xlfn.CONCAT(Tabel4[[#This Row],[Personnr.]],"-",Tabel4[[#This Row],[Afdeling]],"-",Tabel4[[#This Row],[ASS_Status]])</f>
        <v>32745-1130-Aktiv ansættelse</v>
      </c>
    </row>
    <row r="8010" spans="13:21" x14ac:dyDescent="0.4">
      <c r="M8010" s="35" t="s">
        <v>55222</v>
      </c>
      <c r="N8010" s="35" t="s">
        <v>55223</v>
      </c>
      <c r="O8010" s="35" t="s">
        <v>55224</v>
      </c>
      <c r="P8010" s="35" t="s">
        <v>55225</v>
      </c>
      <c r="Q8010" s="35" t="s">
        <v>29718</v>
      </c>
      <c r="R8010" s="35" t="s">
        <v>29748</v>
      </c>
      <c r="S8010" s="35" t="s">
        <v>55226</v>
      </c>
      <c r="T8010" s="36" t="s">
        <v>599</v>
      </c>
      <c r="U8010" s="39" t="str">
        <f>_xlfn.CONCAT(Tabel4[[#This Row],[Personnr.]],"-",Tabel4[[#This Row],[Afdeling]],"-",Tabel4[[#This Row],[ASS_Status]])</f>
        <v>36814-4261-Inactive - Payroll Eligible</v>
      </c>
    </row>
    <row r="8011" spans="13:21" ht="33.75" x14ac:dyDescent="0.4">
      <c r="M8011" s="35" t="s">
        <v>55227</v>
      </c>
      <c r="N8011" s="35" t="s">
        <v>55228</v>
      </c>
      <c r="O8011" s="35" t="s">
        <v>55229</v>
      </c>
      <c r="P8011" s="35" t="s">
        <v>55230</v>
      </c>
      <c r="Q8011" s="35" t="s">
        <v>29721</v>
      </c>
      <c r="R8011" s="35" t="s">
        <v>29745</v>
      </c>
      <c r="S8011" s="35" t="s">
        <v>55231</v>
      </c>
      <c r="T8011" s="36" t="s">
        <v>577</v>
      </c>
      <c r="U8011" s="39" t="str">
        <f>_xlfn.CONCAT(Tabel4[[#This Row],[Personnr.]],"-",Tabel4[[#This Row],[Afdeling]],"-",Tabel4[[#This Row],[ASS_Status]])</f>
        <v>37039-4110-Aktiv ansættelse</v>
      </c>
    </row>
    <row r="8012" spans="13:21" ht="33.75" x14ac:dyDescent="0.4">
      <c r="M8012" s="35" t="s">
        <v>28351</v>
      </c>
      <c r="N8012" s="35" t="s">
        <v>55232</v>
      </c>
      <c r="O8012" s="35" t="s">
        <v>28352</v>
      </c>
      <c r="P8012" s="35" t="s">
        <v>37160</v>
      </c>
      <c r="Q8012" s="35" t="s">
        <v>29718</v>
      </c>
      <c r="R8012" s="35" t="s">
        <v>29745</v>
      </c>
      <c r="S8012" s="35" t="s">
        <v>28353</v>
      </c>
      <c r="T8012" s="36" t="s">
        <v>85</v>
      </c>
      <c r="U8012" s="39" t="str">
        <f>_xlfn.CONCAT(Tabel4[[#This Row],[Personnr.]],"-",Tabel4[[#This Row],[Afdeling]],"-",Tabel4[[#This Row],[ASS_Status]])</f>
        <v>34279-1118-Inactive - Payroll Eligible</v>
      </c>
    </row>
    <row r="8013" spans="13:21" ht="33.75" x14ac:dyDescent="0.4">
      <c r="M8013" s="35" t="s">
        <v>28351</v>
      </c>
      <c r="N8013" s="35"/>
      <c r="O8013" s="35"/>
      <c r="P8013" s="35" t="s">
        <v>55233</v>
      </c>
      <c r="Q8013" s="35" t="s">
        <v>29718</v>
      </c>
      <c r="R8013" s="35" t="s">
        <v>29745</v>
      </c>
      <c r="S8013" s="35" t="s">
        <v>28353</v>
      </c>
      <c r="T8013" s="36" t="s">
        <v>85</v>
      </c>
      <c r="U8013" s="39" t="str">
        <f>_xlfn.CONCAT(Tabel4[[#This Row],[Personnr.]],"-",Tabel4[[#This Row],[Afdeling]],"-",Tabel4[[#This Row],[ASS_Status]])</f>
        <v>-1118-Inactive - Payroll Eligible</v>
      </c>
    </row>
    <row r="8014" spans="13:21" ht="33.75" x14ac:dyDescent="0.4">
      <c r="M8014" s="35" t="s">
        <v>16029</v>
      </c>
      <c r="N8014" s="35" t="s">
        <v>55234</v>
      </c>
      <c r="O8014" s="35" t="s">
        <v>16030</v>
      </c>
      <c r="P8014" s="35" t="s">
        <v>37161</v>
      </c>
      <c r="Q8014" s="35" t="s">
        <v>29718</v>
      </c>
      <c r="R8014" s="35" t="s">
        <v>29745</v>
      </c>
      <c r="S8014" s="35" t="s">
        <v>16031</v>
      </c>
      <c r="T8014" s="36" t="s">
        <v>587</v>
      </c>
      <c r="U8014" s="39" t="str">
        <f>_xlfn.CONCAT(Tabel4[[#This Row],[Personnr.]],"-",Tabel4[[#This Row],[Afdeling]],"-",Tabel4[[#This Row],[ASS_Status]])</f>
        <v>31542-4201-Inactive - Payroll Eligible</v>
      </c>
    </row>
    <row r="8015" spans="13:21" ht="33.75" x14ac:dyDescent="0.4">
      <c r="M8015" s="35" t="s">
        <v>16029</v>
      </c>
      <c r="N8015" s="35"/>
      <c r="O8015" s="35"/>
      <c r="P8015" s="35" t="s">
        <v>37162</v>
      </c>
      <c r="Q8015" s="35" t="s">
        <v>29718</v>
      </c>
      <c r="R8015" s="35" t="s">
        <v>29745</v>
      </c>
      <c r="S8015" s="35" t="s">
        <v>16031</v>
      </c>
      <c r="T8015" s="36" t="s">
        <v>586</v>
      </c>
      <c r="U8015" s="39" t="str">
        <f>_xlfn.CONCAT(Tabel4[[#This Row],[Personnr.]],"-",Tabel4[[#This Row],[Afdeling]],"-",Tabel4[[#This Row],[ASS_Status]])</f>
        <v>-4200-Inactive - Payroll Eligible</v>
      </c>
    </row>
    <row r="8016" spans="13:21" ht="33.75" x14ac:dyDescent="0.4">
      <c r="M8016" s="35" t="s">
        <v>16032</v>
      </c>
      <c r="N8016" s="35" t="s">
        <v>55235</v>
      </c>
      <c r="O8016" s="35" t="s">
        <v>16033</v>
      </c>
      <c r="P8016" s="35" t="s">
        <v>37163</v>
      </c>
      <c r="Q8016" s="35" t="s">
        <v>29721</v>
      </c>
      <c r="R8016" s="35" t="s">
        <v>29754</v>
      </c>
      <c r="S8016" s="35" t="s">
        <v>16034</v>
      </c>
      <c r="T8016" s="36" t="s">
        <v>886</v>
      </c>
      <c r="U8016" s="39" t="str">
        <f>_xlfn.CONCAT(Tabel4[[#This Row],[Personnr.]],"-",Tabel4[[#This Row],[Afdeling]],"-",Tabel4[[#This Row],[ASS_Status]])</f>
        <v>28807-8800-Aktiv ansættelse</v>
      </c>
    </row>
    <row r="8017" spans="13:21" x14ac:dyDescent="0.4">
      <c r="M8017" s="35" t="s">
        <v>16035</v>
      </c>
      <c r="N8017" s="35" t="s">
        <v>55236</v>
      </c>
      <c r="O8017" s="35" t="s">
        <v>16036</v>
      </c>
      <c r="P8017" s="35" t="s">
        <v>37164</v>
      </c>
      <c r="Q8017" s="35" t="s">
        <v>29721</v>
      </c>
      <c r="R8017" s="35" t="s">
        <v>29748</v>
      </c>
      <c r="S8017" s="35" t="s">
        <v>16037</v>
      </c>
      <c r="T8017" s="36" t="s">
        <v>472</v>
      </c>
      <c r="U8017" s="39" t="str">
        <f>_xlfn.CONCAT(Tabel4[[#This Row],[Personnr.]],"-",Tabel4[[#This Row],[Afdeling]],"-",Tabel4[[#This Row],[ASS_Status]])</f>
        <v>33340-3195-Aktiv ansættelse</v>
      </c>
    </row>
    <row r="8018" spans="13:21" x14ac:dyDescent="0.4">
      <c r="M8018" s="35" t="s">
        <v>16038</v>
      </c>
      <c r="N8018" s="35" t="s">
        <v>55237</v>
      </c>
      <c r="O8018" s="35" t="s">
        <v>16039</v>
      </c>
      <c r="P8018" s="35" t="s">
        <v>37165</v>
      </c>
      <c r="Q8018" s="35" t="s">
        <v>29718</v>
      </c>
      <c r="R8018" s="35" t="s">
        <v>30114</v>
      </c>
      <c r="S8018" s="35" t="s">
        <v>16040</v>
      </c>
      <c r="T8018" s="36" t="s">
        <v>91</v>
      </c>
      <c r="U8018" s="39" t="str">
        <f>_xlfn.CONCAT(Tabel4[[#This Row],[Personnr.]],"-",Tabel4[[#This Row],[Afdeling]],"-",Tabel4[[#This Row],[ASS_Status]])</f>
        <v>32572-1135-Inactive - Payroll Eligible</v>
      </c>
    </row>
    <row r="8019" spans="13:21" x14ac:dyDescent="0.4">
      <c r="M8019" s="35" t="s">
        <v>37166</v>
      </c>
      <c r="N8019" s="35" t="s">
        <v>55238</v>
      </c>
      <c r="O8019" s="35" t="s">
        <v>37167</v>
      </c>
      <c r="P8019" s="35" t="s">
        <v>37168</v>
      </c>
      <c r="Q8019" s="35" t="s">
        <v>29718</v>
      </c>
      <c r="R8019" s="35" t="s">
        <v>29754</v>
      </c>
      <c r="S8019" s="35" t="s">
        <v>37169</v>
      </c>
      <c r="T8019" s="36" t="s">
        <v>838</v>
      </c>
      <c r="U8019" s="39" t="str">
        <f>_xlfn.CONCAT(Tabel4[[#This Row],[Personnr.]],"-",Tabel4[[#This Row],[Afdeling]],"-",Tabel4[[#This Row],[ASS_Status]])</f>
        <v>34985-8533-Inactive - Payroll Eligible</v>
      </c>
    </row>
    <row r="8020" spans="13:21" x14ac:dyDescent="0.4">
      <c r="M8020" s="35" t="s">
        <v>45050</v>
      </c>
      <c r="N8020" s="35" t="s">
        <v>55239</v>
      </c>
      <c r="O8020" s="35" t="s">
        <v>45051</v>
      </c>
      <c r="P8020" s="35" t="s">
        <v>43555</v>
      </c>
      <c r="Q8020" s="35" t="s">
        <v>29718</v>
      </c>
      <c r="R8020" s="35" t="s">
        <v>29745</v>
      </c>
      <c r="S8020" s="35" t="s">
        <v>43556</v>
      </c>
      <c r="T8020" s="36" t="s">
        <v>577</v>
      </c>
      <c r="U8020" s="39" t="str">
        <f>_xlfn.CONCAT(Tabel4[[#This Row],[Personnr.]],"-",Tabel4[[#This Row],[Afdeling]],"-",Tabel4[[#This Row],[ASS_Status]])</f>
        <v>35988-4110-Inactive - Payroll Eligible</v>
      </c>
    </row>
    <row r="8021" spans="13:21" x14ac:dyDescent="0.4">
      <c r="M8021" s="35" t="s">
        <v>16041</v>
      </c>
      <c r="N8021" s="35" t="s">
        <v>55240</v>
      </c>
      <c r="O8021" s="35" t="s">
        <v>16042</v>
      </c>
      <c r="P8021" s="35" t="s">
        <v>37170</v>
      </c>
      <c r="Q8021" s="35" t="s">
        <v>29718</v>
      </c>
      <c r="R8021" s="35" t="s">
        <v>30927</v>
      </c>
      <c r="S8021" s="35" t="s">
        <v>16043</v>
      </c>
      <c r="T8021" s="36" t="s">
        <v>866</v>
      </c>
      <c r="U8021" s="39" t="str">
        <f>_xlfn.CONCAT(Tabel4[[#This Row],[Personnr.]],"-",Tabel4[[#This Row],[Afdeling]],"-",Tabel4[[#This Row],[ASS_Status]])</f>
        <v>26059-8645-Inactive - Payroll Eligible</v>
      </c>
    </row>
    <row r="8022" spans="13:21" x14ac:dyDescent="0.4">
      <c r="M8022" s="35" t="s">
        <v>16041</v>
      </c>
      <c r="N8022" s="35"/>
      <c r="O8022" s="35"/>
      <c r="P8022" s="35" t="s">
        <v>37171</v>
      </c>
      <c r="Q8022" s="35" t="s">
        <v>29718</v>
      </c>
      <c r="R8022" s="35" t="s">
        <v>30927</v>
      </c>
      <c r="S8022" s="35" t="s">
        <v>16043</v>
      </c>
      <c r="T8022" s="36" t="s">
        <v>864</v>
      </c>
      <c r="U8022" s="39" t="str">
        <f>_xlfn.CONCAT(Tabel4[[#This Row],[Personnr.]],"-",Tabel4[[#This Row],[Afdeling]],"-",Tabel4[[#This Row],[ASS_Status]])</f>
        <v>-8630-Inactive - Payroll Eligible</v>
      </c>
    </row>
    <row r="8023" spans="13:21" x14ac:dyDescent="0.4">
      <c r="M8023" s="35" t="s">
        <v>16044</v>
      </c>
      <c r="N8023" s="35" t="s">
        <v>55241</v>
      </c>
      <c r="O8023" s="35" t="s">
        <v>16045</v>
      </c>
      <c r="P8023" s="35" t="s">
        <v>37172</v>
      </c>
      <c r="Q8023" s="35" t="s">
        <v>29721</v>
      </c>
      <c r="R8023" s="35" t="s">
        <v>29965</v>
      </c>
      <c r="S8023" s="35" t="s">
        <v>16046</v>
      </c>
      <c r="T8023" s="36" t="s">
        <v>78</v>
      </c>
      <c r="U8023" s="39" t="str">
        <f>_xlfn.CONCAT(Tabel4[[#This Row],[Personnr.]],"-",Tabel4[[#This Row],[Afdeling]],"-",Tabel4[[#This Row],[ASS_Status]])</f>
        <v>32538-1111-Aktiv ansættelse</v>
      </c>
    </row>
    <row r="8024" spans="13:21" x14ac:dyDescent="0.4">
      <c r="M8024" s="35" t="s">
        <v>16047</v>
      </c>
      <c r="N8024" s="35" t="s">
        <v>55242</v>
      </c>
      <c r="O8024" s="35" t="s">
        <v>16048</v>
      </c>
      <c r="P8024" s="35" t="s">
        <v>37173</v>
      </c>
      <c r="Q8024" s="35" t="s">
        <v>29718</v>
      </c>
      <c r="R8024" s="35" t="s">
        <v>29791</v>
      </c>
      <c r="S8024" s="35" t="s">
        <v>16049</v>
      </c>
      <c r="T8024" s="36" t="s">
        <v>553</v>
      </c>
      <c r="U8024" s="39" t="str">
        <f>_xlfn.CONCAT(Tabel4[[#This Row],[Personnr.]],"-",Tabel4[[#This Row],[Afdeling]],"-",Tabel4[[#This Row],[ASS_Status]])</f>
        <v>28454-3500-Inactive - Payroll Eligible</v>
      </c>
    </row>
    <row r="8025" spans="13:21" x14ac:dyDescent="0.4">
      <c r="M8025" s="35" t="s">
        <v>16050</v>
      </c>
      <c r="N8025" s="35" t="s">
        <v>55243</v>
      </c>
      <c r="O8025" s="35" t="s">
        <v>16051</v>
      </c>
      <c r="P8025" s="35" t="s">
        <v>37174</v>
      </c>
      <c r="Q8025" s="35" t="s">
        <v>29721</v>
      </c>
      <c r="R8025" s="35" t="s">
        <v>30256</v>
      </c>
      <c r="S8025" s="35" t="s">
        <v>16052</v>
      </c>
      <c r="T8025" s="36" t="s">
        <v>396</v>
      </c>
      <c r="U8025" s="39" t="str">
        <f>_xlfn.CONCAT(Tabel4[[#This Row],[Personnr.]],"-",Tabel4[[#This Row],[Afdeling]],"-",Tabel4[[#This Row],[ASS_Status]])</f>
        <v>1014-2997-Aktiv ansættelse</v>
      </c>
    </row>
    <row r="8026" spans="13:21" x14ac:dyDescent="0.4">
      <c r="M8026" s="35" t="s">
        <v>16053</v>
      </c>
      <c r="N8026" s="35" t="s">
        <v>55244</v>
      </c>
      <c r="O8026" s="35" t="s">
        <v>16054</v>
      </c>
      <c r="P8026" s="35" t="s">
        <v>37175</v>
      </c>
      <c r="Q8026" s="35" t="s">
        <v>29721</v>
      </c>
      <c r="R8026" s="35" t="s">
        <v>29838</v>
      </c>
      <c r="S8026" s="35" t="s">
        <v>16055</v>
      </c>
      <c r="T8026" s="36" t="s">
        <v>862</v>
      </c>
      <c r="U8026" s="39" t="str">
        <f>_xlfn.CONCAT(Tabel4[[#This Row],[Personnr.]],"-",Tabel4[[#This Row],[Afdeling]],"-",Tabel4[[#This Row],[ASS_Status]])</f>
        <v>26407-8625-Aktiv ansættelse</v>
      </c>
    </row>
    <row r="8027" spans="13:21" x14ac:dyDescent="0.4">
      <c r="M8027" s="35" t="s">
        <v>16056</v>
      </c>
      <c r="N8027" s="35" t="s">
        <v>55245</v>
      </c>
      <c r="O8027" s="35" t="s">
        <v>16057</v>
      </c>
      <c r="P8027" s="35" t="s">
        <v>37176</v>
      </c>
      <c r="Q8027" s="35" t="s">
        <v>29721</v>
      </c>
      <c r="R8027" s="35" t="s">
        <v>29729</v>
      </c>
      <c r="S8027" s="35" t="s">
        <v>16058</v>
      </c>
      <c r="T8027" s="36" t="s">
        <v>580</v>
      </c>
      <c r="U8027" s="39" t="str">
        <f>_xlfn.CONCAT(Tabel4[[#This Row],[Personnr.]],"-",Tabel4[[#This Row],[Afdeling]],"-",Tabel4[[#This Row],[ASS_Status]])</f>
        <v>7085-4120-Aktiv ansættelse</v>
      </c>
    </row>
    <row r="8028" spans="13:21" x14ac:dyDescent="0.4">
      <c r="M8028" s="35" t="s">
        <v>16059</v>
      </c>
      <c r="N8028" s="35" t="s">
        <v>55246</v>
      </c>
      <c r="O8028" s="35" t="s">
        <v>16060</v>
      </c>
      <c r="P8028" s="35" t="s">
        <v>37177</v>
      </c>
      <c r="Q8028" s="35" t="s">
        <v>29721</v>
      </c>
      <c r="R8028" s="35" t="s">
        <v>29722</v>
      </c>
      <c r="S8028" s="35" t="s">
        <v>16061</v>
      </c>
      <c r="T8028" s="36" t="s">
        <v>585</v>
      </c>
      <c r="U8028" s="39" t="str">
        <f>_xlfn.CONCAT(Tabel4[[#This Row],[Personnr.]],"-",Tabel4[[#This Row],[Afdeling]],"-",Tabel4[[#This Row],[ASS_Status]])</f>
        <v>7086-4192-Aktiv ansættelse</v>
      </c>
    </row>
    <row r="8029" spans="13:21" x14ac:dyDescent="0.4">
      <c r="M8029" s="35" t="s">
        <v>16062</v>
      </c>
      <c r="N8029" s="35" t="s">
        <v>55247</v>
      </c>
      <c r="O8029" s="35" t="s">
        <v>16063</v>
      </c>
      <c r="P8029" s="35" t="s">
        <v>37178</v>
      </c>
      <c r="Q8029" s="35" t="s">
        <v>29721</v>
      </c>
      <c r="R8029" s="35" t="s">
        <v>29719</v>
      </c>
      <c r="S8029" s="35" t="s">
        <v>16064</v>
      </c>
      <c r="T8029" s="36" t="s">
        <v>582</v>
      </c>
      <c r="U8029" s="39" t="str">
        <f>_xlfn.CONCAT(Tabel4[[#This Row],[Personnr.]],"-",Tabel4[[#This Row],[Afdeling]],"-",Tabel4[[#This Row],[ASS_Status]])</f>
        <v>19849-4150-Aktiv ansættelse</v>
      </c>
    </row>
    <row r="8030" spans="13:21" x14ac:dyDescent="0.4">
      <c r="M8030" s="35" t="s">
        <v>16065</v>
      </c>
      <c r="N8030" s="35" t="s">
        <v>55248</v>
      </c>
      <c r="O8030" s="35" t="s">
        <v>16066</v>
      </c>
      <c r="P8030" s="35" t="s">
        <v>37179</v>
      </c>
      <c r="Q8030" s="35" t="s">
        <v>29721</v>
      </c>
      <c r="R8030" s="35" t="s">
        <v>29729</v>
      </c>
      <c r="S8030" s="35" t="s">
        <v>16067</v>
      </c>
      <c r="T8030" s="36" t="s">
        <v>185</v>
      </c>
      <c r="U8030" s="39" t="str">
        <f>_xlfn.CONCAT(Tabel4[[#This Row],[Personnr.]],"-",Tabel4[[#This Row],[Afdeling]],"-",Tabel4[[#This Row],[ASS_Status]])</f>
        <v>17781-2386-Aktiv ansættelse</v>
      </c>
    </row>
    <row r="8031" spans="13:21" x14ac:dyDescent="0.4">
      <c r="M8031" s="35" t="s">
        <v>16068</v>
      </c>
      <c r="N8031" s="35" t="s">
        <v>55249</v>
      </c>
      <c r="O8031" s="35" t="s">
        <v>16069</v>
      </c>
      <c r="P8031" s="35" t="s">
        <v>37180</v>
      </c>
      <c r="Q8031" s="35" t="s">
        <v>29718</v>
      </c>
      <c r="R8031" s="35" t="s">
        <v>42541</v>
      </c>
      <c r="S8031" s="35" t="s">
        <v>16070</v>
      </c>
      <c r="T8031" s="36" t="s">
        <v>358</v>
      </c>
      <c r="U8031" s="39" t="str">
        <f>_xlfn.CONCAT(Tabel4[[#This Row],[Personnr.]],"-",Tabel4[[#This Row],[Afdeling]],"-",Tabel4[[#This Row],[ASS_Status]])</f>
        <v>31652-2823-Inactive - Payroll Eligible</v>
      </c>
    </row>
    <row r="8032" spans="13:21" ht="33.75" x14ac:dyDescent="0.4">
      <c r="M8032" s="35" t="s">
        <v>16071</v>
      </c>
      <c r="N8032" s="35" t="s">
        <v>55250</v>
      </c>
      <c r="O8032" s="35" t="s">
        <v>16072</v>
      </c>
      <c r="P8032" s="35" t="s">
        <v>37181</v>
      </c>
      <c r="Q8032" s="35" t="s">
        <v>29718</v>
      </c>
      <c r="R8032" s="35" t="s">
        <v>29748</v>
      </c>
      <c r="S8032" s="35" t="s">
        <v>16073</v>
      </c>
      <c r="T8032" s="36" t="s">
        <v>34</v>
      </c>
      <c r="U8032" s="39" t="str">
        <f>_xlfn.CONCAT(Tabel4[[#This Row],[Personnr.]],"-",Tabel4[[#This Row],[Afdeling]],"-",Tabel4[[#This Row],[ASS_Status]])</f>
        <v>26243-0119-Inactive - Payroll Eligible</v>
      </c>
    </row>
    <row r="8033" spans="13:21" x14ac:dyDescent="0.4">
      <c r="M8033" s="35" t="s">
        <v>16074</v>
      </c>
      <c r="N8033" s="35" t="s">
        <v>55251</v>
      </c>
      <c r="O8033" s="35" t="s">
        <v>16075</v>
      </c>
      <c r="P8033" s="35" t="s">
        <v>37182</v>
      </c>
      <c r="Q8033" s="35" t="s">
        <v>29718</v>
      </c>
      <c r="R8033" s="35" t="s">
        <v>29737</v>
      </c>
      <c r="S8033" s="35" t="s">
        <v>16076</v>
      </c>
      <c r="T8033" s="36" t="s">
        <v>28</v>
      </c>
      <c r="U8033" s="39" t="str">
        <f>_xlfn.CONCAT(Tabel4[[#This Row],[Personnr.]],"-",Tabel4[[#This Row],[Afdeling]],"-",Tabel4[[#This Row],[ASS_Status]])</f>
        <v>23985-0113-Inactive - Payroll Eligible</v>
      </c>
    </row>
    <row r="8034" spans="13:21" x14ac:dyDescent="0.4">
      <c r="M8034" s="35" t="s">
        <v>16077</v>
      </c>
      <c r="N8034" s="35" t="s">
        <v>55252</v>
      </c>
      <c r="O8034" s="35" t="s">
        <v>16078</v>
      </c>
      <c r="P8034" s="35" t="s">
        <v>37183</v>
      </c>
      <c r="Q8034" s="35" t="s">
        <v>29718</v>
      </c>
      <c r="R8034" s="35" t="s">
        <v>29737</v>
      </c>
      <c r="S8034" s="35" t="s">
        <v>16079</v>
      </c>
      <c r="T8034" s="36" t="s">
        <v>430</v>
      </c>
      <c r="U8034" s="39" t="str">
        <f>_xlfn.CONCAT(Tabel4[[#This Row],[Personnr.]],"-",Tabel4[[#This Row],[Afdeling]],"-",Tabel4[[#This Row],[ASS_Status]])</f>
        <v>18986-3060-Inactive - Payroll Eligible</v>
      </c>
    </row>
    <row r="8035" spans="13:21" x14ac:dyDescent="0.4">
      <c r="M8035" s="35" t="s">
        <v>16077</v>
      </c>
      <c r="N8035" s="35"/>
      <c r="O8035" s="35"/>
      <c r="P8035" s="35" t="s">
        <v>37184</v>
      </c>
      <c r="Q8035" s="35" t="s">
        <v>29721</v>
      </c>
      <c r="R8035" s="35" t="s">
        <v>29737</v>
      </c>
      <c r="S8035" s="35" t="s">
        <v>16079</v>
      </c>
      <c r="T8035" s="36" t="s">
        <v>430</v>
      </c>
      <c r="U8035" s="39" t="str">
        <f>_xlfn.CONCAT(Tabel4[[#This Row],[Personnr.]],"-",Tabel4[[#This Row],[Afdeling]],"-",Tabel4[[#This Row],[ASS_Status]])</f>
        <v>-3060-Aktiv ansættelse</v>
      </c>
    </row>
    <row r="8036" spans="13:21" ht="33.75" x14ac:dyDescent="0.4">
      <c r="M8036" s="35" t="s">
        <v>55253</v>
      </c>
      <c r="N8036" s="35" t="s">
        <v>55254</v>
      </c>
      <c r="O8036" s="35" t="s">
        <v>55255</v>
      </c>
      <c r="P8036" s="35" t="s">
        <v>55256</v>
      </c>
      <c r="Q8036" s="35" t="s">
        <v>29721</v>
      </c>
      <c r="R8036" s="35" t="s">
        <v>31294</v>
      </c>
      <c r="S8036" s="35" t="s">
        <v>55257</v>
      </c>
      <c r="T8036" s="36" t="s">
        <v>874</v>
      </c>
      <c r="U8036" s="39" t="str">
        <f>_xlfn.CONCAT(Tabel4[[#This Row],[Personnr.]],"-",Tabel4[[#This Row],[Afdeling]],"-",Tabel4[[#This Row],[ASS_Status]])</f>
        <v>36850-8670-Aktiv ansættelse</v>
      </c>
    </row>
    <row r="8037" spans="13:21" x14ac:dyDescent="0.4">
      <c r="M8037" s="35" t="s">
        <v>16080</v>
      </c>
      <c r="N8037" s="35" t="s">
        <v>55258</v>
      </c>
      <c r="O8037" s="35" t="s">
        <v>16081</v>
      </c>
      <c r="P8037" s="35" t="s">
        <v>37185</v>
      </c>
      <c r="Q8037" s="35" t="s">
        <v>29718</v>
      </c>
      <c r="R8037" s="35" t="s">
        <v>29748</v>
      </c>
      <c r="S8037" s="35" t="s">
        <v>16082</v>
      </c>
      <c r="T8037" s="36" t="s">
        <v>31</v>
      </c>
      <c r="U8037" s="39" t="str">
        <f>_xlfn.CONCAT(Tabel4[[#This Row],[Personnr.]],"-",Tabel4[[#This Row],[Afdeling]],"-",Tabel4[[#This Row],[ASS_Status]])</f>
        <v>26564-0116-Inactive - Payroll Eligible</v>
      </c>
    </row>
    <row r="8038" spans="13:21" x14ac:dyDescent="0.4">
      <c r="M8038" s="35" t="s">
        <v>16080</v>
      </c>
      <c r="N8038" s="35"/>
      <c r="O8038" s="35"/>
      <c r="P8038" s="35" t="s">
        <v>37186</v>
      </c>
      <c r="Q8038" s="35" t="s">
        <v>29721</v>
      </c>
      <c r="R8038" s="35" t="s">
        <v>29737</v>
      </c>
      <c r="S8038" s="35" t="s">
        <v>16082</v>
      </c>
      <c r="T8038" s="36" t="s">
        <v>645</v>
      </c>
      <c r="U8038" s="39" t="str">
        <f>_xlfn.CONCAT(Tabel4[[#This Row],[Personnr.]],"-",Tabel4[[#This Row],[Afdeling]],"-",Tabel4[[#This Row],[ASS_Status]])</f>
        <v>-4775-Aktiv ansættelse</v>
      </c>
    </row>
    <row r="8039" spans="13:21" x14ac:dyDescent="0.4">
      <c r="M8039" s="35" t="s">
        <v>16083</v>
      </c>
      <c r="N8039" s="35" t="s">
        <v>55259</v>
      </c>
      <c r="O8039" s="35" t="s">
        <v>16084</v>
      </c>
      <c r="P8039" s="35" t="s">
        <v>37187</v>
      </c>
      <c r="Q8039" s="35" t="s">
        <v>29718</v>
      </c>
      <c r="R8039" s="35" t="s">
        <v>29748</v>
      </c>
      <c r="S8039" s="35" t="s">
        <v>16085</v>
      </c>
      <c r="T8039" s="36" t="s">
        <v>582</v>
      </c>
      <c r="U8039" s="39" t="str">
        <f>_xlfn.CONCAT(Tabel4[[#This Row],[Personnr.]],"-",Tabel4[[#This Row],[Afdeling]],"-",Tabel4[[#This Row],[ASS_Status]])</f>
        <v>27368-4150-Inactive - Payroll Eligible</v>
      </c>
    </row>
    <row r="8040" spans="13:21" x14ac:dyDescent="0.4">
      <c r="M8040" s="35" t="s">
        <v>16086</v>
      </c>
      <c r="N8040" s="35" t="s">
        <v>55260</v>
      </c>
      <c r="O8040" s="35" t="s">
        <v>16087</v>
      </c>
      <c r="P8040" s="35" t="s">
        <v>37188</v>
      </c>
      <c r="Q8040" s="35" t="s">
        <v>29718</v>
      </c>
      <c r="R8040" s="35" t="s">
        <v>29748</v>
      </c>
      <c r="S8040" s="35" t="s">
        <v>16088</v>
      </c>
      <c r="T8040" s="36" t="s">
        <v>452</v>
      </c>
      <c r="U8040" s="39" t="str">
        <f>_xlfn.CONCAT(Tabel4[[#This Row],[Personnr.]],"-",Tabel4[[#This Row],[Afdeling]],"-",Tabel4[[#This Row],[ASS_Status]])</f>
        <v>27367-3120-Inactive - Payroll Eligible</v>
      </c>
    </row>
    <row r="8041" spans="13:21" x14ac:dyDescent="0.4">
      <c r="M8041" s="35" t="s">
        <v>16089</v>
      </c>
      <c r="N8041" s="35" t="s">
        <v>55261</v>
      </c>
      <c r="O8041" s="35" t="s">
        <v>16090</v>
      </c>
      <c r="P8041" s="35" t="s">
        <v>37189</v>
      </c>
      <c r="Q8041" s="35" t="s">
        <v>29718</v>
      </c>
      <c r="R8041" s="35" t="s">
        <v>29761</v>
      </c>
      <c r="S8041" s="35" t="s">
        <v>16091</v>
      </c>
      <c r="T8041" s="36" t="s">
        <v>89</v>
      </c>
      <c r="U8041" s="39" t="str">
        <f>_xlfn.CONCAT(Tabel4[[#This Row],[Personnr.]],"-",Tabel4[[#This Row],[Afdeling]],"-",Tabel4[[#This Row],[ASS_Status]])</f>
        <v>28507-1130-Inactive - Payroll Eligible</v>
      </c>
    </row>
    <row r="8042" spans="13:21" x14ac:dyDescent="0.4">
      <c r="M8042" s="35" t="s">
        <v>16089</v>
      </c>
      <c r="N8042" s="35"/>
      <c r="O8042" s="35"/>
      <c r="P8042" s="35" t="s">
        <v>55262</v>
      </c>
      <c r="Q8042" s="35" t="s">
        <v>29721</v>
      </c>
      <c r="R8042" s="35" t="s">
        <v>29748</v>
      </c>
      <c r="S8042" s="35" t="s">
        <v>16091</v>
      </c>
      <c r="T8042" s="36" t="s">
        <v>89</v>
      </c>
      <c r="U8042" s="39" t="str">
        <f>_xlfn.CONCAT(Tabel4[[#This Row],[Personnr.]],"-",Tabel4[[#This Row],[Afdeling]],"-",Tabel4[[#This Row],[ASS_Status]])</f>
        <v>-1130-Aktiv ansættelse</v>
      </c>
    </row>
    <row r="8043" spans="13:21" x14ac:dyDescent="0.4">
      <c r="M8043" s="35" t="s">
        <v>16092</v>
      </c>
      <c r="N8043" s="35" t="s">
        <v>55263</v>
      </c>
      <c r="O8043" s="35" t="s">
        <v>16093</v>
      </c>
      <c r="P8043" s="35" t="s">
        <v>37190</v>
      </c>
      <c r="Q8043" s="35" t="s">
        <v>29718</v>
      </c>
      <c r="R8043" s="35" t="s">
        <v>29754</v>
      </c>
      <c r="S8043" s="35" t="s">
        <v>16094</v>
      </c>
      <c r="T8043" s="36" t="s">
        <v>757</v>
      </c>
      <c r="U8043" s="39" t="str">
        <f>_xlfn.CONCAT(Tabel4[[#This Row],[Personnr.]],"-",Tabel4[[#This Row],[Afdeling]],"-",Tabel4[[#This Row],[ASS_Status]])</f>
        <v>31761-7710-Inactive - Payroll Eligible</v>
      </c>
    </row>
    <row r="8044" spans="13:21" x14ac:dyDescent="0.4">
      <c r="M8044" s="35" t="s">
        <v>55264</v>
      </c>
      <c r="N8044" s="35" t="s">
        <v>55265</v>
      </c>
      <c r="O8044" s="35" t="s">
        <v>55266</v>
      </c>
      <c r="P8044" s="35" t="s">
        <v>55267</v>
      </c>
      <c r="Q8044" s="35" t="s">
        <v>29721</v>
      </c>
      <c r="R8044" s="35" t="s">
        <v>29748</v>
      </c>
      <c r="S8044" s="35" t="s">
        <v>55268</v>
      </c>
      <c r="T8044" s="36" t="s">
        <v>599</v>
      </c>
      <c r="U8044" s="39" t="str">
        <f>_xlfn.CONCAT(Tabel4[[#This Row],[Personnr.]],"-",Tabel4[[#This Row],[Afdeling]],"-",Tabel4[[#This Row],[ASS_Status]])</f>
        <v>37086-4261-Aktiv ansættelse</v>
      </c>
    </row>
    <row r="8045" spans="13:21" ht="33.75" x14ac:dyDescent="0.4">
      <c r="M8045" s="35" t="s">
        <v>16095</v>
      </c>
      <c r="N8045" s="35" t="s">
        <v>55269</v>
      </c>
      <c r="O8045" s="35" t="s">
        <v>16096</v>
      </c>
      <c r="P8045" s="35" t="s">
        <v>37191</v>
      </c>
      <c r="Q8045" s="35" t="s">
        <v>29718</v>
      </c>
      <c r="R8045" s="35" t="s">
        <v>29745</v>
      </c>
      <c r="S8045" s="35" t="s">
        <v>16097</v>
      </c>
      <c r="T8045" s="36" t="s">
        <v>37192</v>
      </c>
      <c r="U8045" s="39" t="str">
        <f>_xlfn.CONCAT(Tabel4[[#This Row],[Personnr.]],"-",Tabel4[[#This Row],[Afdeling]],"-",Tabel4[[#This Row],[ASS_Status]])</f>
        <v>33134-31-Inactive - Payroll Eligible</v>
      </c>
    </row>
    <row r="8046" spans="13:21" ht="33.75" x14ac:dyDescent="0.4">
      <c r="M8046" s="35" t="s">
        <v>16095</v>
      </c>
      <c r="N8046" s="35"/>
      <c r="O8046" s="35"/>
      <c r="P8046" s="35" t="s">
        <v>37193</v>
      </c>
      <c r="Q8046" s="35" t="s">
        <v>29721</v>
      </c>
      <c r="R8046" s="35" t="s">
        <v>29748</v>
      </c>
      <c r="S8046" s="35" t="s">
        <v>16097</v>
      </c>
      <c r="T8046" s="36" t="s">
        <v>457</v>
      </c>
      <c r="U8046" s="39" t="str">
        <f>_xlfn.CONCAT(Tabel4[[#This Row],[Personnr.]],"-",Tabel4[[#This Row],[Afdeling]],"-",Tabel4[[#This Row],[ASS_Status]])</f>
        <v>-3141-Aktiv ansættelse</v>
      </c>
    </row>
    <row r="8047" spans="13:21" x14ac:dyDescent="0.4">
      <c r="M8047" s="35" t="s">
        <v>16098</v>
      </c>
      <c r="N8047" s="35" t="s">
        <v>55270</v>
      </c>
      <c r="O8047" s="35" t="s">
        <v>16099</v>
      </c>
      <c r="P8047" s="35" t="s">
        <v>37194</v>
      </c>
      <c r="Q8047" s="35" t="s">
        <v>29721</v>
      </c>
      <c r="R8047" s="35" t="s">
        <v>29748</v>
      </c>
      <c r="S8047" s="35" t="s">
        <v>16100</v>
      </c>
      <c r="T8047" s="36" t="s">
        <v>419</v>
      </c>
      <c r="U8047" s="39" t="str">
        <f>_xlfn.CONCAT(Tabel4[[#This Row],[Personnr.]],"-",Tabel4[[#This Row],[Afdeling]],"-",Tabel4[[#This Row],[ASS_Status]])</f>
        <v>24956-3032-Aktiv ansættelse</v>
      </c>
    </row>
    <row r="8048" spans="13:21" x14ac:dyDescent="0.4">
      <c r="M8048" s="35" t="s">
        <v>16101</v>
      </c>
      <c r="N8048" s="35" t="s">
        <v>55271</v>
      </c>
      <c r="O8048" s="35" t="s">
        <v>16102</v>
      </c>
      <c r="P8048" s="35" t="s">
        <v>37195</v>
      </c>
      <c r="Q8048" s="35" t="s">
        <v>29718</v>
      </c>
      <c r="R8048" s="35" t="s">
        <v>30191</v>
      </c>
      <c r="S8048" s="35" t="s">
        <v>16103</v>
      </c>
      <c r="T8048" s="36" t="s">
        <v>817</v>
      </c>
      <c r="U8048" s="39" t="str">
        <f>_xlfn.CONCAT(Tabel4[[#This Row],[Personnr.]],"-",Tabel4[[#This Row],[Afdeling]],"-",Tabel4[[#This Row],[ASS_Status]])</f>
        <v>29479-8330-Inactive - Payroll Eligible</v>
      </c>
    </row>
    <row r="8049" spans="13:21" x14ac:dyDescent="0.4">
      <c r="M8049" s="35" t="s">
        <v>16104</v>
      </c>
      <c r="N8049" s="35" t="s">
        <v>55272</v>
      </c>
      <c r="O8049" s="35" t="s">
        <v>16105</v>
      </c>
      <c r="P8049" s="35" t="s">
        <v>37196</v>
      </c>
      <c r="Q8049" s="35" t="s">
        <v>29718</v>
      </c>
      <c r="R8049" s="35" t="s">
        <v>29745</v>
      </c>
      <c r="S8049" s="35" t="s">
        <v>16106</v>
      </c>
      <c r="T8049" s="36" t="s">
        <v>725</v>
      </c>
      <c r="U8049" s="39" t="str">
        <f>_xlfn.CONCAT(Tabel4[[#This Row],[Personnr.]],"-",Tabel4[[#This Row],[Afdeling]],"-",Tabel4[[#This Row],[ASS_Status]])</f>
        <v>27705-6265-Inactive - Payroll Eligible</v>
      </c>
    </row>
    <row r="8050" spans="13:21" x14ac:dyDescent="0.4">
      <c r="M8050" s="35" t="s">
        <v>16107</v>
      </c>
      <c r="N8050" s="35" t="s">
        <v>55273</v>
      </c>
      <c r="O8050" s="35" t="s">
        <v>16108</v>
      </c>
      <c r="P8050" s="35" t="s">
        <v>37197</v>
      </c>
      <c r="Q8050" s="35" t="s">
        <v>29718</v>
      </c>
      <c r="R8050" s="35" t="s">
        <v>30114</v>
      </c>
      <c r="S8050" s="35" t="s">
        <v>16109</v>
      </c>
      <c r="T8050" s="36" t="s">
        <v>453</v>
      </c>
      <c r="U8050" s="39" t="str">
        <f>_xlfn.CONCAT(Tabel4[[#This Row],[Personnr.]],"-",Tabel4[[#This Row],[Afdeling]],"-",Tabel4[[#This Row],[ASS_Status]])</f>
        <v>31898-3121-Inactive - Payroll Eligible</v>
      </c>
    </row>
    <row r="8051" spans="13:21" x14ac:dyDescent="0.4">
      <c r="M8051" s="35" t="s">
        <v>16107</v>
      </c>
      <c r="N8051" s="35"/>
      <c r="O8051" s="35"/>
      <c r="P8051" s="35" t="s">
        <v>37198</v>
      </c>
      <c r="Q8051" s="35" t="s">
        <v>29718</v>
      </c>
      <c r="R8051" s="35" t="s">
        <v>29745</v>
      </c>
      <c r="S8051" s="35" t="s">
        <v>16109</v>
      </c>
      <c r="T8051" s="36" t="s">
        <v>452</v>
      </c>
      <c r="U8051" s="39" t="str">
        <f>_xlfn.CONCAT(Tabel4[[#This Row],[Personnr.]],"-",Tabel4[[#This Row],[Afdeling]],"-",Tabel4[[#This Row],[ASS_Status]])</f>
        <v>-3120-Inactive - Payroll Eligible</v>
      </c>
    </row>
    <row r="8052" spans="13:21" x14ac:dyDescent="0.4">
      <c r="M8052" s="35" t="s">
        <v>16107</v>
      </c>
      <c r="N8052" s="35"/>
      <c r="O8052" s="35"/>
      <c r="P8052" s="35" t="s">
        <v>37199</v>
      </c>
      <c r="Q8052" s="35" t="s">
        <v>29718</v>
      </c>
      <c r="R8052" s="35" t="s">
        <v>29754</v>
      </c>
      <c r="S8052" s="35" t="s">
        <v>16109</v>
      </c>
      <c r="T8052" s="36" t="s">
        <v>452</v>
      </c>
      <c r="U8052" s="39" t="str">
        <f>_xlfn.CONCAT(Tabel4[[#This Row],[Personnr.]],"-",Tabel4[[#This Row],[Afdeling]],"-",Tabel4[[#This Row],[ASS_Status]])</f>
        <v>-3120-Inactive - Payroll Eligible</v>
      </c>
    </row>
    <row r="8053" spans="13:21" x14ac:dyDescent="0.4">
      <c r="M8053" s="35" t="s">
        <v>16107</v>
      </c>
      <c r="N8053" s="35"/>
      <c r="O8053" s="35"/>
      <c r="P8053" s="35" t="s">
        <v>37200</v>
      </c>
      <c r="Q8053" s="35" t="s">
        <v>29718</v>
      </c>
      <c r="R8053" s="35" t="s">
        <v>29745</v>
      </c>
      <c r="S8053" s="35" t="s">
        <v>16109</v>
      </c>
      <c r="T8053" s="36" t="s">
        <v>452</v>
      </c>
      <c r="U8053" s="39" t="str">
        <f>_xlfn.CONCAT(Tabel4[[#This Row],[Personnr.]],"-",Tabel4[[#This Row],[Afdeling]],"-",Tabel4[[#This Row],[ASS_Status]])</f>
        <v>-3120-Inactive - Payroll Eligible</v>
      </c>
    </row>
    <row r="8054" spans="13:21" x14ac:dyDescent="0.4">
      <c r="M8054" s="35" t="s">
        <v>16107</v>
      </c>
      <c r="N8054" s="35"/>
      <c r="O8054" s="35"/>
      <c r="P8054" s="35" t="s">
        <v>37201</v>
      </c>
      <c r="Q8054" s="35" t="s">
        <v>29718</v>
      </c>
      <c r="R8054" s="35" t="s">
        <v>29754</v>
      </c>
      <c r="S8054" s="35" t="s">
        <v>16109</v>
      </c>
      <c r="T8054" s="36" t="s">
        <v>135</v>
      </c>
      <c r="U8054" s="39" t="str">
        <f>_xlfn.CONCAT(Tabel4[[#This Row],[Personnr.]],"-",Tabel4[[#This Row],[Afdeling]],"-",Tabel4[[#This Row],[ASS_Status]])</f>
        <v>-2250-Inactive - Payroll Eligible</v>
      </c>
    </row>
    <row r="8055" spans="13:21" x14ac:dyDescent="0.4">
      <c r="M8055" s="35" t="s">
        <v>55274</v>
      </c>
      <c r="N8055" s="35" t="s">
        <v>55275</v>
      </c>
      <c r="O8055" s="35" t="s">
        <v>55276</v>
      </c>
      <c r="P8055" s="35" t="s">
        <v>55277</v>
      </c>
      <c r="Q8055" s="35" t="s">
        <v>29718</v>
      </c>
      <c r="R8055" s="35" t="s">
        <v>29745</v>
      </c>
      <c r="S8055" s="35" t="s">
        <v>55278</v>
      </c>
      <c r="T8055" s="36" t="s">
        <v>85</v>
      </c>
      <c r="U8055" s="39" t="str">
        <f>_xlfn.CONCAT(Tabel4[[#This Row],[Personnr.]],"-",Tabel4[[#This Row],[Afdeling]],"-",Tabel4[[#This Row],[ASS_Status]])</f>
        <v>36927-1118-Inactive - Payroll Eligible</v>
      </c>
    </row>
    <row r="8056" spans="13:21" x14ac:dyDescent="0.4">
      <c r="M8056" s="35" t="s">
        <v>37202</v>
      </c>
      <c r="N8056" s="35" t="s">
        <v>55279</v>
      </c>
      <c r="O8056" s="35" t="s">
        <v>37203</v>
      </c>
      <c r="P8056" s="35" t="s">
        <v>37204</v>
      </c>
      <c r="Q8056" s="35" t="s">
        <v>29718</v>
      </c>
      <c r="R8056" s="35" t="s">
        <v>29754</v>
      </c>
      <c r="S8056" s="35" t="s">
        <v>37205</v>
      </c>
      <c r="T8056" s="36" t="s">
        <v>163</v>
      </c>
      <c r="U8056" s="39" t="str">
        <f>_xlfn.CONCAT(Tabel4[[#This Row],[Personnr.]],"-",Tabel4[[#This Row],[Afdeling]],"-",Tabel4[[#This Row],[ASS_Status]])</f>
        <v>35525-2312-Inactive - Payroll Eligible</v>
      </c>
    </row>
    <row r="8057" spans="13:21" x14ac:dyDescent="0.4">
      <c r="M8057" s="35" t="s">
        <v>37206</v>
      </c>
      <c r="N8057" s="35" t="s">
        <v>55280</v>
      </c>
      <c r="O8057" s="35" t="s">
        <v>37207</v>
      </c>
      <c r="P8057" s="35" t="s">
        <v>37208</v>
      </c>
      <c r="Q8057" s="35" t="s">
        <v>29718</v>
      </c>
      <c r="R8057" s="35" t="s">
        <v>29745</v>
      </c>
      <c r="S8057" s="35" t="s">
        <v>37209</v>
      </c>
      <c r="T8057" s="36" t="s">
        <v>39</v>
      </c>
      <c r="U8057" s="39" t="str">
        <f>_xlfn.CONCAT(Tabel4[[#This Row],[Personnr.]],"-",Tabel4[[#This Row],[Afdeling]],"-",Tabel4[[#This Row],[ASS_Status]])</f>
        <v>35096-0132-Inactive - Payroll Eligible</v>
      </c>
    </row>
    <row r="8058" spans="13:21" x14ac:dyDescent="0.4">
      <c r="M8058" s="35" t="s">
        <v>37206</v>
      </c>
      <c r="N8058" s="35"/>
      <c r="O8058" s="35"/>
      <c r="P8058" s="35" t="s">
        <v>43557</v>
      </c>
      <c r="Q8058" s="35" t="s">
        <v>29718</v>
      </c>
      <c r="R8058" s="35" t="s">
        <v>29745</v>
      </c>
      <c r="S8058" s="35" t="s">
        <v>37209</v>
      </c>
      <c r="T8058" s="36" t="s">
        <v>39</v>
      </c>
      <c r="U8058" s="39" t="str">
        <f>_xlfn.CONCAT(Tabel4[[#This Row],[Personnr.]],"-",Tabel4[[#This Row],[Afdeling]],"-",Tabel4[[#This Row],[ASS_Status]])</f>
        <v>-0132-Inactive - Payroll Eligible</v>
      </c>
    </row>
    <row r="8059" spans="13:21" x14ac:dyDescent="0.4">
      <c r="M8059" s="35" t="s">
        <v>55281</v>
      </c>
      <c r="N8059" s="35" t="s">
        <v>55282</v>
      </c>
      <c r="O8059" s="35" t="s">
        <v>55283</v>
      </c>
      <c r="P8059" s="35" t="s">
        <v>55284</v>
      </c>
      <c r="Q8059" s="35" t="s">
        <v>29718</v>
      </c>
      <c r="R8059" s="35" t="s">
        <v>29745</v>
      </c>
      <c r="S8059" s="35" t="s">
        <v>55285</v>
      </c>
      <c r="T8059" s="36" t="s">
        <v>39</v>
      </c>
      <c r="U8059" s="39" t="str">
        <f>_xlfn.CONCAT(Tabel4[[#This Row],[Personnr.]],"-",Tabel4[[#This Row],[Afdeling]],"-",Tabel4[[#This Row],[ASS_Status]])</f>
        <v>37049-0132-Inactive - Payroll Eligible</v>
      </c>
    </row>
    <row r="8060" spans="13:21" x14ac:dyDescent="0.4">
      <c r="M8060" s="35" t="s">
        <v>55286</v>
      </c>
      <c r="N8060" s="35" t="s">
        <v>55287</v>
      </c>
      <c r="O8060" s="35" t="s">
        <v>55288</v>
      </c>
      <c r="P8060" s="35" t="s">
        <v>55289</v>
      </c>
      <c r="Q8060" s="35" t="s">
        <v>29721</v>
      </c>
      <c r="R8060" s="35" t="s">
        <v>30191</v>
      </c>
      <c r="S8060" s="35" t="s">
        <v>55290</v>
      </c>
      <c r="T8060" s="36" t="s">
        <v>821</v>
      </c>
      <c r="U8060" s="39" t="str">
        <f>_xlfn.CONCAT(Tabel4[[#This Row],[Personnr.]],"-",Tabel4[[#This Row],[Afdeling]],"-",Tabel4[[#This Row],[ASS_Status]])</f>
        <v>36656-8370-Aktiv ansættelse</v>
      </c>
    </row>
    <row r="8061" spans="13:21" x14ac:dyDescent="0.4">
      <c r="M8061" s="35" t="s">
        <v>16110</v>
      </c>
      <c r="N8061" s="35" t="s">
        <v>55291</v>
      </c>
      <c r="O8061" s="35" t="s">
        <v>16111</v>
      </c>
      <c r="P8061" s="35" t="s">
        <v>37210</v>
      </c>
      <c r="Q8061" s="35" t="s">
        <v>29743</v>
      </c>
      <c r="R8061" s="35" t="s">
        <v>30120</v>
      </c>
      <c r="S8061" s="35" t="s">
        <v>16112</v>
      </c>
      <c r="T8061" s="36" t="s">
        <v>95</v>
      </c>
      <c r="U8061" s="39" t="str">
        <f>_xlfn.CONCAT(Tabel4[[#This Row],[Personnr.]],"-",Tabel4[[#This Row],[Afdeling]],"-",Tabel4[[#This Row],[ASS_Status]])</f>
        <v>27409-1145-Aktivt ansættelsesforhold</v>
      </c>
    </row>
    <row r="8062" spans="13:21" ht="33.75" x14ac:dyDescent="0.4">
      <c r="M8062" s="35" t="s">
        <v>16113</v>
      </c>
      <c r="N8062" s="35" t="s">
        <v>55292</v>
      </c>
      <c r="O8062" s="35" t="s">
        <v>16114</v>
      </c>
      <c r="P8062" s="35" t="s">
        <v>37211</v>
      </c>
      <c r="Q8062" s="35" t="s">
        <v>29743</v>
      </c>
      <c r="R8062" s="35" t="s">
        <v>31025</v>
      </c>
      <c r="S8062" s="35" t="s">
        <v>16115</v>
      </c>
      <c r="T8062" s="36" t="s">
        <v>240</v>
      </c>
      <c r="U8062" s="39" t="str">
        <f>_xlfn.CONCAT(Tabel4[[#This Row],[Personnr.]],"-",Tabel4[[#This Row],[Afdeling]],"-",Tabel4[[#This Row],[ASS_Status]])</f>
        <v>2889-2501-Aktivt ansættelsesforhold</v>
      </c>
    </row>
    <row r="8063" spans="13:21" x14ac:dyDescent="0.4">
      <c r="M8063" s="35" t="s">
        <v>16116</v>
      </c>
      <c r="N8063" s="35" t="s">
        <v>55293</v>
      </c>
      <c r="O8063" s="35" t="s">
        <v>16117</v>
      </c>
      <c r="P8063" s="35" t="s">
        <v>37212</v>
      </c>
      <c r="Q8063" s="35" t="s">
        <v>29718</v>
      </c>
      <c r="R8063" s="35" t="s">
        <v>32329</v>
      </c>
      <c r="S8063" s="35" t="s">
        <v>16118</v>
      </c>
      <c r="T8063" s="36" t="s">
        <v>800</v>
      </c>
      <c r="U8063" s="39" t="str">
        <f>_xlfn.CONCAT(Tabel4[[#This Row],[Personnr.]],"-",Tabel4[[#This Row],[Afdeling]],"-",Tabel4[[#This Row],[ASS_Status]])</f>
        <v>15283-8219-Inactive - Payroll Eligible</v>
      </c>
    </row>
    <row r="8064" spans="13:21" x14ac:dyDescent="0.4">
      <c r="M8064" s="35" t="s">
        <v>16119</v>
      </c>
      <c r="N8064" s="35" t="s">
        <v>55294</v>
      </c>
      <c r="O8064" s="35" t="s">
        <v>16120</v>
      </c>
      <c r="P8064" s="35" t="s">
        <v>37213</v>
      </c>
      <c r="Q8064" s="35" t="s">
        <v>29721</v>
      </c>
      <c r="R8064" s="35" t="s">
        <v>30261</v>
      </c>
      <c r="S8064" s="35" t="s">
        <v>16121</v>
      </c>
      <c r="T8064" s="36" t="s">
        <v>105</v>
      </c>
      <c r="U8064" s="39" t="str">
        <f>_xlfn.CONCAT(Tabel4[[#This Row],[Personnr.]],"-",Tabel4[[#This Row],[Afdeling]],"-",Tabel4[[#This Row],[ASS_Status]])</f>
        <v>29150-1202-Aktiv ansættelse</v>
      </c>
    </row>
    <row r="8065" spans="13:21" x14ac:dyDescent="0.4">
      <c r="M8065" s="35" t="s">
        <v>16122</v>
      </c>
      <c r="N8065" s="35" t="s">
        <v>55295</v>
      </c>
      <c r="O8065" s="35" t="s">
        <v>16123</v>
      </c>
      <c r="P8065" s="35" t="s">
        <v>37214</v>
      </c>
      <c r="Q8065" s="35" t="s">
        <v>29721</v>
      </c>
      <c r="R8065" s="35" t="s">
        <v>29780</v>
      </c>
      <c r="S8065" s="35" t="s">
        <v>16124</v>
      </c>
      <c r="T8065" s="36" t="s">
        <v>106</v>
      </c>
      <c r="U8065" s="39" t="str">
        <f>_xlfn.CONCAT(Tabel4[[#This Row],[Personnr.]],"-",Tabel4[[#This Row],[Afdeling]],"-",Tabel4[[#This Row],[ASS_Status]])</f>
        <v>1389-1210-Aktiv ansættelse</v>
      </c>
    </row>
    <row r="8066" spans="13:21" x14ac:dyDescent="0.4">
      <c r="M8066" s="35" t="s">
        <v>16125</v>
      </c>
      <c r="N8066" s="35" t="s">
        <v>55296</v>
      </c>
      <c r="O8066" s="35" t="s">
        <v>16126</v>
      </c>
      <c r="P8066" s="35" t="s">
        <v>37215</v>
      </c>
      <c r="Q8066" s="35" t="s">
        <v>29721</v>
      </c>
      <c r="R8066" s="35" t="s">
        <v>29729</v>
      </c>
      <c r="S8066" s="35" t="s">
        <v>16127</v>
      </c>
      <c r="T8066" s="36" t="s">
        <v>30</v>
      </c>
      <c r="U8066" s="39" t="str">
        <f>_xlfn.CONCAT(Tabel4[[#This Row],[Personnr.]],"-",Tabel4[[#This Row],[Afdeling]],"-",Tabel4[[#This Row],[ASS_Status]])</f>
        <v>518-0115-Aktiv ansættelse</v>
      </c>
    </row>
    <row r="8067" spans="13:21" x14ac:dyDescent="0.4">
      <c r="M8067" s="35" t="s">
        <v>16128</v>
      </c>
      <c r="N8067" s="35" t="s">
        <v>55297</v>
      </c>
      <c r="O8067" s="35" t="s">
        <v>16129</v>
      </c>
      <c r="P8067" s="35" t="s">
        <v>37216</v>
      </c>
      <c r="Q8067" s="35" t="s">
        <v>29721</v>
      </c>
      <c r="R8067" s="35" t="s">
        <v>32771</v>
      </c>
      <c r="S8067" s="35" t="s">
        <v>16130</v>
      </c>
      <c r="T8067" s="36" t="s">
        <v>251</v>
      </c>
      <c r="U8067" s="39" t="str">
        <f>_xlfn.CONCAT(Tabel4[[#This Row],[Personnr.]],"-",Tabel4[[#This Row],[Afdeling]],"-",Tabel4[[#This Row],[ASS_Status]])</f>
        <v>26655-2532-Aktiv ansættelse</v>
      </c>
    </row>
    <row r="8068" spans="13:21" x14ac:dyDescent="0.4">
      <c r="M8068" s="35" t="s">
        <v>16131</v>
      </c>
      <c r="N8068" s="35" t="s">
        <v>55298</v>
      </c>
      <c r="O8068" s="35" t="s">
        <v>16132</v>
      </c>
      <c r="P8068" s="35" t="s">
        <v>37217</v>
      </c>
      <c r="Q8068" s="35" t="s">
        <v>29721</v>
      </c>
      <c r="R8068" s="35" t="s">
        <v>29726</v>
      </c>
      <c r="S8068" s="35" t="s">
        <v>16133</v>
      </c>
      <c r="T8068" s="36" t="s">
        <v>749</v>
      </c>
      <c r="U8068" s="39" t="str">
        <f>_xlfn.CONCAT(Tabel4[[#This Row],[Personnr.]],"-",Tabel4[[#This Row],[Afdeling]],"-",Tabel4[[#This Row],[ASS_Status]])</f>
        <v>19042-7210-Aktiv ansættelse</v>
      </c>
    </row>
    <row r="8069" spans="13:21" x14ac:dyDescent="0.4">
      <c r="M8069" s="35" t="s">
        <v>16134</v>
      </c>
      <c r="N8069" s="35" t="s">
        <v>55299</v>
      </c>
      <c r="O8069" s="35" t="s">
        <v>16135</v>
      </c>
      <c r="P8069" s="35" t="s">
        <v>37218</v>
      </c>
      <c r="Q8069" s="35" t="s">
        <v>29718</v>
      </c>
      <c r="R8069" s="35" t="s">
        <v>29729</v>
      </c>
      <c r="S8069" s="35" t="s">
        <v>16136</v>
      </c>
      <c r="T8069" s="36" t="s">
        <v>430</v>
      </c>
      <c r="U8069" s="39" t="str">
        <f>_xlfn.CONCAT(Tabel4[[#This Row],[Personnr.]],"-",Tabel4[[#This Row],[Afdeling]],"-",Tabel4[[#This Row],[ASS_Status]])</f>
        <v>7094-3060-Inactive - Payroll Eligible</v>
      </c>
    </row>
    <row r="8070" spans="13:21" ht="33.75" x14ac:dyDescent="0.4">
      <c r="M8070" s="35" t="s">
        <v>55300</v>
      </c>
      <c r="N8070" s="35" t="s">
        <v>55301</v>
      </c>
      <c r="O8070" s="35" t="s">
        <v>55302</v>
      </c>
      <c r="P8070" s="35" t="s">
        <v>55303</v>
      </c>
      <c r="Q8070" s="35" t="s">
        <v>29721</v>
      </c>
      <c r="R8070" s="35" t="s">
        <v>29791</v>
      </c>
      <c r="S8070" s="35" t="s">
        <v>55304</v>
      </c>
      <c r="T8070" s="36" t="s">
        <v>761</v>
      </c>
      <c r="U8070" s="39" t="str">
        <f>_xlfn.CONCAT(Tabel4[[#This Row],[Personnr.]],"-",Tabel4[[#This Row],[Afdeling]],"-",Tabel4[[#This Row],[ASS_Status]])</f>
        <v>36521-7750-Aktiv ansættelse</v>
      </c>
    </row>
    <row r="8071" spans="13:21" x14ac:dyDescent="0.4">
      <c r="M8071" s="35" t="s">
        <v>16137</v>
      </c>
      <c r="N8071" s="35" t="s">
        <v>55305</v>
      </c>
      <c r="O8071" s="35" t="s">
        <v>16138</v>
      </c>
      <c r="P8071" s="35" t="s">
        <v>37219</v>
      </c>
      <c r="Q8071" s="35" t="s">
        <v>29721</v>
      </c>
      <c r="R8071" s="35" t="s">
        <v>29780</v>
      </c>
      <c r="S8071" s="35" t="s">
        <v>16139</v>
      </c>
      <c r="T8071" s="36" t="s">
        <v>24805</v>
      </c>
      <c r="U8071" s="39" t="str">
        <f>_xlfn.CONCAT(Tabel4[[#This Row],[Personnr.]],"-",Tabel4[[#This Row],[Afdeling]],"-",Tabel4[[#This Row],[ASS_Status]])</f>
        <v>20185-1223-Aktiv ansættelse</v>
      </c>
    </row>
    <row r="8072" spans="13:21" x14ac:dyDescent="0.4">
      <c r="M8072" s="35" t="s">
        <v>16140</v>
      </c>
      <c r="N8072" s="35" t="s">
        <v>55306</v>
      </c>
      <c r="O8072" s="35" t="s">
        <v>16141</v>
      </c>
      <c r="P8072" s="35" t="s">
        <v>37220</v>
      </c>
      <c r="Q8072" s="35" t="s">
        <v>29721</v>
      </c>
      <c r="R8072" s="35" t="s">
        <v>29786</v>
      </c>
      <c r="S8072" s="35" t="s">
        <v>16142</v>
      </c>
      <c r="T8072" s="36" t="s">
        <v>161</v>
      </c>
      <c r="U8072" s="39" t="str">
        <f>_xlfn.CONCAT(Tabel4[[#This Row],[Personnr.]],"-",Tabel4[[#This Row],[Afdeling]],"-",Tabel4[[#This Row],[ASS_Status]])</f>
        <v>2890-2305-Aktiv ansættelse</v>
      </c>
    </row>
    <row r="8073" spans="13:21" ht="33.75" x14ac:dyDescent="0.4">
      <c r="M8073" s="35" t="s">
        <v>55307</v>
      </c>
      <c r="N8073" s="35" t="s">
        <v>55308</v>
      </c>
      <c r="O8073" s="35" t="s">
        <v>55309</v>
      </c>
      <c r="P8073" s="35" t="s">
        <v>55310</v>
      </c>
      <c r="Q8073" s="35" t="s">
        <v>29718</v>
      </c>
      <c r="R8073" s="35" t="s">
        <v>29754</v>
      </c>
      <c r="S8073" s="35" t="s">
        <v>55311</v>
      </c>
      <c r="T8073" s="36" t="s">
        <v>306</v>
      </c>
      <c r="U8073" s="39" t="str">
        <f>_xlfn.CONCAT(Tabel4[[#This Row],[Personnr.]],"-",Tabel4[[#This Row],[Afdeling]],"-",Tabel4[[#This Row],[ASS_Status]])</f>
        <v>36712-2745-Inactive - Payroll Eligible</v>
      </c>
    </row>
    <row r="8074" spans="13:21" ht="33.75" x14ac:dyDescent="0.4">
      <c r="M8074" s="35" t="s">
        <v>55307</v>
      </c>
      <c r="N8074" s="35"/>
      <c r="O8074" s="35"/>
      <c r="P8074" s="35" t="s">
        <v>55312</v>
      </c>
      <c r="Q8074" s="35" t="s">
        <v>29721</v>
      </c>
      <c r="R8074" s="35" t="s">
        <v>29761</v>
      </c>
      <c r="S8074" s="35" t="s">
        <v>55311</v>
      </c>
      <c r="T8074" s="36" t="s">
        <v>299</v>
      </c>
      <c r="U8074" s="39" t="str">
        <f>_xlfn.CONCAT(Tabel4[[#This Row],[Personnr.]],"-",Tabel4[[#This Row],[Afdeling]],"-",Tabel4[[#This Row],[ASS_Status]])</f>
        <v>-2733-Aktiv ansættelse</v>
      </c>
    </row>
    <row r="8075" spans="13:21" x14ac:dyDescent="0.4">
      <c r="M8075" s="35" t="s">
        <v>16143</v>
      </c>
      <c r="N8075" s="35" t="s">
        <v>55313</v>
      </c>
      <c r="O8075" s="35" t="s">
        <v>16144</v>
      </c>
      <c r="P8075" s="35" t="s">
        <v>37221</v>
      </c>
      <c r="Q8075" s="35" t="s">
        <v>29721</v>
      </c>
      <c r="R8075" s="35" t="s">
        <v>29726</v>
      </c>
      <c r="S8075" s="35" t="s">
        <v>16145</v>
      </c>
      <c r="T8075" s="36" t="s">
        <v>42528</v>
      </c>
      <c r="U8075" s="39" t="str">
        <f>_xlfn.CONCAT(Tabel4[[#This Row],[Personnr.]],"-",Tabel4[[#This Row],[Afdeling]],"-",Tabel4[[#This Row],[ASS_Status]])</f>
        <v>32944-7780-Aktiv ansættelse</v>
      </c>
    </row>
    <row r="8076" spans="13:21" x14ac:dyDescent="0.4">
      <c r="M8076" s="35" t="s">
        <v>16146</v>
      </c>
      <c r="N8076" s="35" t="s">
        <v>55314</v>
      </c>
      <c r="O8076" s="35" t="s">
        <v>16147</v>
      </c>
      <c r="P8076" s="35" t="s">
        <v>37222</v>
      </c>
      <c r="Q8076" s="35" t="s">
        <v>29718</v>
      </c>
      <c r="R8076" s="35" t="s">
        <v>31767</v>
      </c>
      <c r="S8076" s="35" t="s">
        <v>16148</v>
      </c>
      <c r="T8076" s="36" t="s">
        <v>794</v>
      </c>
      <c r="U8076" s="39" t="str">
        <f>_xlfn.CONCAT(Tabel4[[#This Row],[Personnr.]],"-",Tabel4[[#This Row],[Afdeling]],"-",Tabel4[[#This Row],[ASS_Status]])</f>
        <v>26492-8211-Inactive - Payroll Eligible</v>
      </c>
    </row>
    <row r="8077" spans="13:21" x14ac:dyDescent="0.4">
      <c r="M8077" s="35" t="s">
        <v>16149</v>
      </c>
      <c r="N8077" s="35" t="s">
        <v>55315</v>
      </c>
      <c r="O8077" s="35" t="s">
        <v>16150</v>
      </c>
      <c r="P8077" s="35" t="s">
        <v>37223</v>
      </c>
      <c r="Q8077" s="35" t="s">
        <v>29718</v>
      </c>
      <c r="R8077" s="35" t="s">
        <v>29882</v>
      </c>
      <c r="S8077" s="35" t="s">
        <v>16151</v>
      </c>
      <c r="T8077" s="36" t="s">
        <v>794</v>
      </c>
      <c r="U8077" s="39" t="str">
        <f>_xlfn.CONCAT(Tabel4[[#This Row],[Personnr.]],"-",Tabel4[[#This Row],[Afdeling]],"-",Tabel4[[#This Row],[ASS_Status]])</f>
        <v>26489-8211-Inactive - Payroll Eligible</v>
      </c>
    </row>
    <row r="8078" spans="13:21" x14ac:dyDescent="0.4">
      <c r="M8078" s="35" t="s">
        <v>45052</v>
      </c>
      <c r="N8078" s="35" t="s">
        <v>55316</v>
      </c>
      <c r="O8078" s="35" t="s">
        <v>45053</v>
      </c>
      <c r="P8078" s="35" t="s">
        <v>43558</v>
      </c>
      <c r="Q8078" s="35" t="s">
        <v>29721</v>
      </c>
      <c r="R8078" s="35" t="s">
        <v>29719</v>
      </c>
      <c r="S8078" s="35" t="s">
        <v>43559</v>
      </c>
      <c r="T8078" s="36" t="s">
        <v>821</v>
      </c>
      <c r="U8078" s="39" t="str">
        <f>_xlfn.CONCAT(Tabel4[[#This Row],[Personnr.]],"-",Tabel4[[#This Row],[Afdeling]],"-",Tabel4[[#This Row],[ASS_Status]])</f>
        <v>35724-8370-Aktiv ansættelse</v>
      </c>
    </row>
    <row r="8079" spans="13:21" ht="33.75" x14ac:dyDescent="0.4">
      <c r="M8079" s="35" t="s">
        <v>16152</v>
      </c>
      <c r="N8079" s="35" t="s">
        <v>55317</v>
      </c>
      <c r="O8079" s="35" t="s">
        <v>16153</v>
      </c>
      <c r="P8079" s="35" t="s">
        <v>37224</v>
      </c>
      <c r="Q8079" s="35" t="s">
        <v>29721</v>
      </c>
      <c r="R8079" s="35" t="s">
        <v>29722</v>
      </c>
      <c r="S8079" s="35" t="s">
        <v>16154</v>
      </c>
      <c r="T8079" s="36" t="s">
        <v>417</v>
      </c>
      <c r="U8079" s="39" t="str">
        <f>_xlfn.CONCAT(Tabel4[[#This Row],[Personnr.]],"-",Tabel4[[#This Row],[Afdeling]],"-",Tabel4[[#This Row],[ASS_Status]])</f>
        <v>14864-3030-Aktiv ansættelse</v>
      </c>
    </row>
    <row r="8080" spans="13:21" ht="33.75" x14ac:dyDescent="0.4">
      <c r="M8080" s="35" t="s">
        <v>16155</v>
      </c>
      <c r="N8080" s="35" t="s">
        <v>55318</v>
      </c>
      <c r="O8080" s="35" t="s">
        <v>16156</v>
      </c>
      <c r="P8080" s="35" t="s">
        <v>37225</v>
      </c>
      <c r="Q8080" s="35" t="s">
        <v>29721</v>
      </c>
      <c r="R8080" s="35" t="s">
        <v>29719</v>
      </c>
      <c r="S8080" s="35" t="s">
        <v>16157</v>
      </c>
      <c r="T8080" s="36" t="s">
        <v>626</v>
      </c>
      <c r="U8080" s="39" t="str">
        <f>_xlfn.CONCAT(Tabel4[[#This Row],[Personnr.]],"-",Tabel4[[#This Row],[Afdeling]],"-",Tabel4[[#This Row],[ASS_Status]])</f>
        <v>19131-4650-Aktiv ansættelse</v>
      </c>
    </row>
    <row r="8081" spans="13:21" x14ac:dyDescent="0.4">
      <c r="M8081" s="35" t="s">
        <v>16158</v>
      </c>
      <c r="N8081" s="35" t="s">
        <v>55319</v>
      </c>
      <c r="O8081" s="35" t="s">
        <v>16159</v>
      </c>
      <c r="P8081" s="35" t="s">
        <v>37226</v>
      </c>
      <c r="Q8081" s="35" t="s">
        <v>29721</v>
      </c>
      <c r="R8081" s="35" t="s">
        <v>29729</v>
      </c>
      <c r="S8081" s="35" t="s">
        <v>16160</v>
      </c>
      <c r="T8081" s="36" t="s">
        <v>592</v>
      </c>
      <c r="U8081" s="39" t="str">
        <f>_xlfn.CONCAT(Tabel4[[#This Row],[Personnr.]],"-",Tabel4[[#This Row],[Afdeling]],"-",Tabel4[[#This Row],[ASS_Status]])</f>
        <v>7104-4233-Aktiv ansættelse</v>
      </c>
    </row>
    <row r="8082" spans="13:21" ht="33.75" x14ac:dyDescent="0.4">
      <c r="M8082" s="35" t="s">
        <v>55320</v>
      </c>
      <c r="N8082" s="35" t="s">
        <v>55321</v>
      </c>
      <c r="O8082" s="35" t="s">
        <v>55322</v>
      </c>
      <c r="P8082" s="35" t="s">
        <v>55323</v>
      </c>
      <c r="Q8082" s="35" t="s">
        <v>29721</v>
      </c>
      <c r="R8082" s="35" t="s">
        <v>29802</v>
      </c>
      <c r="S8082" s="35" t="s">
        <v>55324</v>
      </c>
      <c r="T8082" s="36" t="s">
        <v>55325</v>
      </c>
      <c r="U8082" s="39" t="str">
        <f>_xlfn.CONCAT(Tabel4[[#This Row],[Personnr.]],"-",Tabel4[[#This Row],[Afdeling]],"-",Tabel4[[#This Row],[ASS_Status]])</f>
        <v>36717-2246-Aktiv ansættelse</v>
      </c>
    </row>
    <row r="8083" spans="13:21" x14ac:dyDescent="0.4">
      <c r="M8083" s="35" t="s">
        <v>28354</v>
      </c>
      <c r="N8083" s="35" t="s">
        <v>55326</v>
      </c>
      <c r="O8083" s="35" t="s">
        <v>28355</v>
      </c>
      <c r="P8083" s="35" t="s">
        <v>37227</v>
      </c>
      <c r="Q8083" s="35" t="s">
        <v>29718</v>
      </c>
      <c r="R8083" s="35" t="s">
        <v>29754</v>
      </c>
      <c r="S8083" s="35" t="s">
        <v>28356</v>
      </c>
      <c r="T8083" s="36" t="s">
        <v>161</v>
      </c>
      <c r="U8083" s="39" t="str">
        <f>_xlfn.CONCAT(Tabel4[[#This Row],[Personnr.]],"-",Tabel4[[#This Row],[Afdeling]],"-",Tabel4[[#This Row],[ASS_Status]])</f>
        <v>34287-2305-Inactive - Payroll Eligible</v>
      </c>
    </row>
    <row r="8084" spans="13:21" x14ac:dyDescent="0.4">
      <c r="M8084" s="35" t="s">
        <v>28354</v>
      </c>
      <c r="N8084" s="35"/>
      <c r="O8084" s="35"/>
      <c r="P8084" s="35" t="s">
        <v>55327</v>
      </c>
      <c r="Q8084" s="35" t="s">
        <v>29721</v>
      </c>
      <c r="R8084" s="35" t="s">
        <v>29754</v>
      </c>
      <c r="S8084" s="35" t="s">
        <v>28356</v>
      </c>
      <c r="T8084" s="36" t="s">
        <v>45663</v>
      </c>
      <c r="U8084" s="39" t="str">
        <f>_xlfn.CONCAT(Tabel4[[#This Row],[Personnr.]],"-",Tabel4[[#This Row],[Afdeling]],"-",Tabel4[[#This Row],[ASS_Status]])</f>
        <v>-2912-Aktiv ansættelse</v>
      </c>
    </row>
    <row r="8085" spans="13:21" ht="33.75" x14ac:dyDescent="0.4">
      <c r="M8085" s="35" t="s">
        <v>16161</v>
      </c>
      <c r="N8085" s="35" t="s">
        <v>55328</v>
      </c>
      <c r="O8085" s="35" t="s">
        <v>16162</v>
      </c>
      <c r="P8085" s="35" t="s">
        <v>37228</v>
      </c>
      <c r="Q8085" s="35" t="s">
        <v>29721</v>
      </c>
      <c r="R8085" s="35" t="s">
        <v>29737</v>
      </c>
      <c r="S8085" s="35" t="s">
        <v>16163</v>
      </c>
      <c r="T8085" s="36" t="s">
        <v>614</v>
      </c>
      <c r="U8085" s="39" t="str">
        <f>_xlfn.CONCAT(Tabel4[[#This Row],[Personnr.]],"-",Tabel4[[#This Row],[Afdeling]],"-",Tabel4[[#This Row],[ASS_Status]])</f>
        <v>27566-4610-Aktiv ansættelse</v>
      </c>
    </row>
    <row r="8086" spans="13:21" ht="33.75" x14ac:dyDescent="0.4">
      <c r="M8086" s="35" t="s">
        <v>16164</v>
      </c>
      <c r="N8086" s="35" t="s">
        <v>55329</v>
      </c>
      <c r="O8086" s="35" t="s">
        <v>16165</v>
      </c>
      <c r="P8086" s="35" t="s">
        <v>37229</v>
      </c>
      <c r="Q8086" s="35" t="s">
        <v>29718</v>
      </c>
      <c r="R8086" s="35" t="s">
        <v>29761</v>
      </c>
      <c r="S8086" s="35" t="s">
        <v>16166</v>
      </c>
      <c r="T8086" s="36" t="s">
        <v>611</v>
      </c>
      <c r="U8086" s="39" t="str">
        <f>_xlfn.CONCAT(Tabel4[[#This Row],[Personnr.]],"-",Tabel4[[#This Row],[Afdeling]],"-",Tabel4[[#This Row],[ASS_Status]])</f>
        <v>31735-4291-Inactive - Payroll Eligible</v>
      </c>
    </row>
    <row r="8087" spans="13:21" x14ac:dyDescent="0.4">
      <c r="M8087" s="35" t="s">
        <v>16167</v>
      </c>
      <c r="N8087" s="35" t="s">
        <v>55330</v>
      </c>
      <c r="O8087" s="35" t="s">
        <v>16168</v>
      </c>
      <c r="P8087" s="35" t="s">
        <v>37230</v>
      </c>
      <c r="Q8087" s="35" t="s">
        <v>29718</v>
      </c>
      <c r="R8087" s="35" t="s">
        <v>29754</v>
      </c>
      <c r="S8087" s="35" t="s">
        <v>16169</v>
      </c>
      <c r="T8087" s="36" t="s">
        <v>634</v>
      </c>
      <c r="U8087" s="39" t="str">
        <f>_xlfn.CONCAT(Tabel4[[#This Row],[Personnr.]],"-",Tabel4[[#This Row],[Afdeling]],"-",Tabel4[[#This Row],[ASS_Status]])</f>
        <v>30264-4715-Inactive - Payroll Eligible</v>
      </c>
    </row>
    <row r="8088" spans="13:21" x14ac:dyDescent="0.4">
      <c r="M8088" s="35" t="s">
        <v>16167</v>
      </c>
      <c r="N8088" s="35"/>
      <c r="O8088" s="35"/>
      <c r="P8088" s="35" t="s">
        <v>55331</v>
      </c>
      <c r="Q8088" s="35" t="s">
        <v>29721</v>
      </c>
      <c r="R8088" s="35" t="s">
        <v>29748</v>
      </c>
      <c r="S8088" s="35" t="s">
        <v>16169</v>
      </c>
      <c r="T8088" s="36" t="s">
        <v>638</v>
      </c>
      <c r="U8088" s="39" t="str">
        <f>_xlfn.CONCAT(Tabel4[[#This Row],[Personnr.]],"-",Tabel4[[#This Row],[Afdeling]],"-",Tabel4[[#This Row],[ASS_Status]])</f>
        <v>-4735-Aktiv ansættelse</v>
      </c>
    </row>
    <row r="8089" spans="13:21" x14ac:dyDescent="0.4">
      <c r="M8089" s="35" t="s">
        <v>16170</v>
      </c>
      <c r="N8089" s="35" t="s">
        <v>55332</v>
      </c>
      <c r="O8089" s="35" t="s">
        <v>16171</v>
      </c>
      <c r="P8089" s="35" t="s">
        <v>37231</v>
      </c>
      <c r="Q8089" s="35" t="s">
        <v>29718</v>
      </c>
      <c r="R8089" s="35" t="s">
        <v>29748</v>
      </c>
      <c r="S8089" s="35" t="s">
        <v>16172</v>
      </c>
      <c r="T8089" s="36" t="s">
        <v>87</v>
      </c>
      <c r="U8089" s="39" t="str">
        <f>_xlfn.CONCAT(Tabel4[[#This Row],[Personnr.]],"-",Tabel4[[#This Row],[Afdeling]],"-",Tabel4[[#This Row],[ASS_Status]])</f>
        <v>27987-1125-Inactive - Payroll Eligible</v>
      </c>
    </row>
    <row r="8090" spans="13:21" x14ac:dyDescent="0.4">
      <c r="M8090" s="35" t="s">
        <v>16173</v>
      </c>
      <c r="N8090" s="35" t="s">
        <v>55333</v>
      </c>
      <c r="O8090" s="35" t="s">
        <v>16174</v>
      </c>
      <c r="P8090" s="35" t="s">
        <v>37232</v>
      </c>
      <c r="Q8090" s="35" t="s">
        <v>29718</v>
      </c>
      <c r="R8090" s="35" t="s">
        <v>29748</v>
      </c>
      <c r="S8090" s="35" t="s">
        <v>16175</v>
      </c>
      <c r="T8090" s="36" t="s">
        <v>145</v>
      </c>
      <c r="U8090" s="39" t="str">
        <f>_xlfn.CONCAT(Tabel4[[#This Row],[Personnr.]],"-",Tabel4[[#This Row],[Afdeling]],"-",Tabel4[[#This Row],[ASS_Status]])</f>
        <v>28144-2272-Inactive - Payroll Eligible</v>
      </c>
    </row>
    <row r="8091" spans="13:21" x14ac:dyDescent="0.4">
      <c r="M8091" s="35" t="s">
        <v>37233</v>
      </c>
      <c r="N8091" s="35" t="s">
        <v>55334</v>
      </c>
      <c r="O8091" s="35" t="s">
        <v>37234</v>
      </c>
      <c r="P8091" s="35" t="s">
        <v>37235</v>
      </c>
      <c r="Q8091" s="35" t="s">
        <v>29721</v>
      </c>
      <c r="R8091" s="35" t="s">
        <v>42541</v>
      </c>
      <c r="S8091" s="35" t="s">
        <v>37236</v>
      </c>
      <c r="T8091" s="36" t="s">
        <v>51</v>
      </c>
      <c r="U8091" s="39" t="str">
        <f>_xlfn.CONCAT(Tabel4[[#This Row],[Personnr.]],"-",Tabel4[[#This Row],[Afdeling]],"-",Tabel4[[#This Row],[ASS_Status]])</f>
        <v>35536-1030-Aktiv ansættelse</v>
      </c>
    </row>
    <row r="8092" spans="13:21" x14ac:dyDescent="0.4">
      <c r="M8092" s="35" t="s">
        <v>16176</v>
      </c>
      <c r="N8092" s="35" t="s">
        <v>55335</v>
      </c>
      <c r="O8092" s="35" t="s">
        <v>16177</v>
      </c>
      <c r="P8092" s="35" t="s">
        <v>37237</v>
      </c>
      <c r="Q8092" s="35" t="s">
        <v>29721</v>
      </c>
      <c r="R8092" s="35" t="s">
        <v>29748</v>
      </c>
      <c r="S8092" s="35" t="s">
        <v>16178</v>
      </c>
      <c r="T8092" s="36" t="s">
        <v>472</v>
      </c>
      <c r="U8092" s="39" t="str">
        <f>_xlfn.CONCAT(Tabel4[[#This Row],[Personnr.]],"-",Tabel4[[#This Row],[Afdeling]],"-",Tabel4[[#This Row],[ASS_Status]])</f>
        <v>31687-3195-Aktiv ansættelse</v>
      </c>
    </row>
    <row r="8093" spans="13:21" ht="33.75" x14ac:dyDescent="0.4">
      <c r="M8093" s="35" t="s">
        <v>16179</v>
      </c>
      <c r="N8093" s="35" t="s">
        <v>55336</v>
      </c>
      <c r="O8093" s="35" t="s">
        <v>16180</v>
      </c>
      <c r="P8093" s="35" t="s">
        <v>37238</v>
      </c>
      <c r="Q8093" s="35" t="s">
        <v>29721</v>
      </c>
      <c r="R8093" s="35" t="s">
        <v>29851</v>
      </c>
      <c r="S8093" s="35" t="s">
        <v>43560</v>
      </c>
      <c r="T8093" s="36" t="s">
        <v>757</v>
      </c>
      <c r="U8093" s="39" t="str">
        <f>_xlfn.CONCAT(Tabel4[[#This Row],[Personnr.]],"-",Tabel4[[#This Row],[Afdeling]],"-",Tabel4[[#This Row],[ASS_Status]])</f>
        <v>33887-7710-Aktiv ansættelse</v>
      </c>
    </row>
    <row r="8094" spans="13:21" ht="33.75" x14ac:dyDescent="0.4">
      <c r="M8094" s="35" t="s">
        <v>45054</v>
      </c>
      <c r="N8094" s="35" t="s">
        <v>55337</v>
      </c>
      <c r="O8094" s="35" t="s">
        <v>45055</v>
      </c>
      <c r="P8094" s="35" t="s">
        <v>43561</v>
      </c>
      <c r="Q8094" s="35" t="s">
        <v>29721</v>
      </c>
      <c r="R8094" s="35" t="s">
        <v>29745</v>
      </c>
      <c r="S8094" s="35" t="s">
        <v>43562</v>
      </c>
      <c r="T8094" s="36" t="s">
        <v>725</v>
      </c>
      <c r="U8094" s="39" t="str">
        <f>_xlfn.CONCAT(Tabel4[[#This Row],[Personnr.]],"-",Tabel4[[#This Row],[Afdeling]],"-",Tabel4[[#This Row],[ASS_Status]])</f>
        <v>36330-6265-Aktiv ansættelse</v>
      </c>
    </row>
    <row r="8095" spans="13:21" x14ac:dyDescent="0.4">
      <c r="M8095" s="35" t="s">
        <v>55338</v>
      </c>
      <c r="N8095" s="35" t="s">
        <v>55339</v>
      </c>
      <c r="O8095" s="35" t="s">
        <v>55340</v>
      </c>
      <c r="P8095" s="35" t="s">
        <v>55341</v>
      </c>
      <c r="Q8095" s="35" t="s">
        <v>29721</v>
      </c>
      <c r="R8095" s="35" t="s">
        <v>29748</v>
      </c>
      <c r="S8095" s="35" t="s">
        <v>55342</v>
      </c>
      <c r="T8095" s="36" t="s">
        <v>371</v>
      </c>
      <c r="U8095" s="39" t="str">
        <f>_xlfn.CONCAT(Tabel4[[#This Row],[Personnr.]],"-",Tabel4[[#This Row],[Afdeling]],"-",Tabel4[[#This Row],[ASS_Status]])</f>
        <v>37452-2841-Aktiv ansættelse</v>
      </c>
    </row>
    <row r="8096" spans="13:21" ht="33.75" x14ac:dyDescent="0.4">
      <c r="M8096" s="35" t="s">
        <v>28357</v>
      </c>
      <c r="N8096" s="35" t="s">
        <v>55343</v>
      </c>
      <c r="O8096" s="35" t="s">
        <v>28358</v>
      </c>
      <c r="P8096" s="35" t="s">
        <v>37239</v>
      </c>
      <c r="Q8096" s="35" t="s">
        <v>29718</v>
      </c>
      <c r="R8096" s="35" t="s">
        <v>29754</v>
      </c>
      <c r="S8096" s="35" t="s">
        <v>28359</v>
      </c>
      <c r="T8096" s="36" t="s">
        <v>312</v>
      </c>
      <c r="U8096" s="39" t="str">
        <f>_xlfn.CONCAT(Tabel4[[#This Row],[Personnr.]],"-",Tabel4[[#This Row],[Afdeling]],"-",Tabel4[[#This Row],[ASS_Status]])</f>
        <v>34721-2758-Inactive - Payroll Eligible</v>
      </c>
    </row>
    <row r="8097" spans="13:21" x14ac:dyDescent="0.4">
      <c r="M8097" s="35" t="s">
        <v>16181</v>
      </c>
      <c r="N8097" s="35" t="s">
        <v>55344</v>
      </c>
      <c r="O8097" s="35" t="s">
        <v>16182</v>
      </c>
      <c r="P8097" s="35" t="s">
        <v>37240</v>
      </c>
      <c r="Q8097" s="35" t="s">
        <v>29718</v>
      </c>
      <c r="R8097" s="35" t="s">
        <v>29745</v>
      </c>
      <c r="S8097" s="35" t="s">
        <v>16183</v>
      </c>
      <c r="T8097" s="36" t="s">
        <v>453</v>
      </c>
      <c r="U8097" s="39" t="str">
        <f>_xlfn.CONCAT(Tabel4[[#This Row],[Personnr.]],"-",Tabel4[[#This Row],[Afdeling]],"-",Tabel4[[#This Row],[ASS_Status]])</f>
        <v>32234-3121-Inactive - Payroll Eligible</v>
      </c>
    </row>
    <row r="8098" spans="13:21" x14ac:dyDescent="0.4">
      <c r="M8098" s="35" t="s">
        <v>37241</v>
      </c>
      <c r="N8098" s="35" t="s">
        <v>55345</v>
      </c>
      <c r="O8098" s="35" t="s">
        <v>37242</v>
      </c>
      <c r="P8098" s="35" t="s">
        <v>37243</v>
      </c>
      <c r="Q8098" s="35" t="s">
        <v>29721</v>
      </c>
      <c r="R8098" s="35" t="s">
        <v>29754</v>
      </c>
      <c r="S8098" s="35" t="s">
        <v>37244</v>
      </c>
      <c r="T8098" s="36" t="s">
        <v>757</v>
      </c>
      <c r="U8098" s="39" t="str">
        <f>_xlfn.CONCAT(Tabel4[[#This Row],[Personnr.]],"-",Tabel4[[#This Row],[Afdeling]],"-",Tabel4[[#This Row],[ASS_Status]])</f>
        <v>35524-7710-Aktiv ansættelse</v>
      </c>
    </row>
    <row r="8099" spans="13:21" ht="33.75" x14ac:dyDescent="0.4">
      <c r="M8099" s="35" t="s">
        <v>55346</v>
      </c>
      <c r="N8099" s="35" t="s">
        <v>55347</v>
      </c>
      <c r="O8099" s="35" t="s">
        <v>55348</v>
      </c>
      <c r="P8099" s="35" t="s">
        <v>55349</v>
      </c>
      <c r="Q8099" s="35" t="s">
        <v>29721</v>
      </c>
      <c r="R8099" s="35" t="s">
        <v>29754</v>
      </c>
      <c r="S8099" s="35" t="s">
        <v>55350</v>
      </c>
      <c r="T8099" s="36" t="s">
        <v>758</v>
      </c>
      <c r="U8099" s="39" t="str">
        <f>_xlfn.CONCAT(Tabel4[[#This Row],[Personnr.]],"-",Tabel4[[#This Row],[Afdeling]],"-",Tabel4[[#This Row],[ASS_Status]])</f>
        <v>36547-7720-Aktiv ansættelse</v>
      </c>
    </row>
    <row r="8100" spans="13:21" x14ac:dyDescent="0.4">
      <c r="M8100" s="35" t="s">
        <v>16184</v>
      </c>
      <c r="N8100" s="35" t="s">
        <v>55351</v>
      </c>
      <c r="O8100" s="35" t="s">
        <v>16185</v>
      </c>
      <c r="P8100" s="35" t="s">
        <v>37245</v>
      </c>
      <c r="Q8100" s="35" t="s">
        <v>29718</v>
      </c>
      <c r="R8100" s="35" t="s">
        <v>29829</v>
      </c>
      <c r="S8100" s="35" t="s">
        <v>16186</v>
      </c>
      <c r="T8100" s="36" t="s">
        <v>585</v>
      </c>
      <c r="U8100" s="39" t="str">
        <f>_xlfn.CONCAT(Tabel4[[#This Row],[Personnr.]],"-",Tabel4[[#This Row],[Afdeling]],"-",Tabel4[[#This Row],[ASS_Status]])</f>
        <v>11840-4192-Inactive - Payroll Eligible</v>
      </c>
    </row>
    <row r="8101" spans="13:21" x14ac:dyDescent="0.4">
      <c r="M8101" s="35" t="s">
        <v>16187</v>
      </c>
      <c r="N8101" s="35" t="s">
        <v>55352</v>
      </c>
      <c r="O8101" s="35" t="s">
        <v>16188</v>
      </c>
      <c r="P8101" s="35" t="s">
        <v>37246</v>
      </c>
      <c r="Q8101" s="35" t="s">
        <v>29718</v>
      </c>
      <c r="R8101" s="35" t="s">
        <v>30146</v>
      </c>
      <c r="S8101" s="35" t="s">
        <v>16189</v>
      </c>
      <c r="T8101" s="36" t="s">
        <v>886</v>
      </c>
      <c r="U8101" s="39" t="str">
        <f>_xlfn.CONCAT(Tabel4[[#This Row],[Personnr.]],"-",Tabel4[[#This Row],[Afdeling]],"-",Tabel4[[#This Row],[ASS_Status]])</f>
        <v>16474-8800-Inactive - Payroll Eligible</v>
      </c>
    </row>
    <row r="8102" spans="13:21" x14ac:dyDescent="0.4">
      <c r="M8102" s="35" t="s">
        <v>37247</v>
      </c>
      <c r="N8102" s="35" t="s">
        <v>55353</v>
      </c>
      <c r="O8102" s="35" t="s">
        <v>37248</v>
      </c>
      <c r="P8102" s="35" t="s">
        <v>37249</v>
      </c>
      <c r="Q8102" s="35" t="s">
        <v>29721</v>
      </c>
      <c r="R8102" s="35" t="s">
        <v>29791</v>
      </c>
      <c r="S8102" s="35" t="s">
        <v>37250</v>
      </c>
      <c r="T8102" s="36" t="s">
        <v>573</v>
      </c>
      <c r="U8102" s="39" t="str">
        <f>_xlfn.CONCAT(Tabel4[[#This Row],[Personnr.]],"-",Tabel4[[#This Row],[Afdeling]],"-",Tabel4[[#This Row],[ASS_Status]])</f>
        <v>35443-3800-Aktiv ansættelse</v>
      </c>
    </row>
    <row r="8103" spans="13:21" ht="33.75" x14ac:dyDescent="0.4">
      <c r="M8103" s="35" t="s">
        <v>16190</v>
      </c>
      <c r="N8103" s="35" t="s">
        <v>55354</v>
      </c>
      <c r="O8103" s="35" t="s">
        <v>16191</v>
      </c>
      <c r="P8103" s="35" t="s">
        <v>37251</v>
      </c>
      <c r="Q8103" s="35" t="s">
        <v>29718</v>
      </c>
      <c r="R8103" s="35" t="s">
        <v>29926</v>
      </c>
      <c r="S8103" s="35" t="s">
        <v>16192</v>
      </c>
      <c r="T8103" s="36" t="s">
        <v>67</v>
      </c>
      <c r="U8103" s="39" t="str">
        <f>_xlfn.CONCAT(Tabel4[[#This Row],[Personnr.]],"-",Tabel4[[#This Row],[Afdeling]],"-",Tabel4[[#This Row],[ASS_Status]])</f>
        <v>7113-1061-Inactive - Payroll Eligible</v>
      </c>
    </row>
    <row r="8104" spans="13:21" ht="33.75" x14ac:dyDescent="0.4">
      <c r="M8104" s="35" t="s">
        <v>16190</v>
      </c>
      <c r="N8104" s="35"/>
      <c r="O8104" s="35"/>
      <c r="P8104" s="35" t="s">
        <v>37252</v>
      </c>
      <c r="Q8104" s="35" t="s">
        <v>29721</v>
      </c>
      <c r="R8104" s="35" t="s">
        <v>29857</v>
      </c>
      <c r="S8104" s="35" t="s">
        <v>16192</v>
      </c>
      <c r="T8104" s="36" t="s">
        <v>715</v>
      </c>
      <c r="U8104" s="39" t="str">
        <f>_xlfn.CONCAT(Tabel4[[#This Row],[Personnr.]],"-",Tabel4[[#This Row],[Afdeling]],"-",Tabel4[[#This Row],[ASS_Status]])</f>
        <v>-6000-Aktiv ansættelse</v>
      </c>
    </row>
    <row r="8105" spans="13:21" x14ac:dyDescent="0.4">
      <c r="M8105" s="35" t="s">
        <v>16193</v>
      </c>
      <c r="N8105" s="35" t="s">
        <v>55355</v>
      </c>
      <c r="O8105" s="35" t="s">
        <v>16194</v>
      </c>
      <c r="P8105" s="35" t="s">
        <v>37253</v>
      </c>
      <c r="Q8105" s="35" t="s">
        <v>29721</v>
      </c>
      <c r="R8105" s="35" t="s">
        <v>29844</v>
      </c>
      <c r="S8105" s="35" t="s">
        <v>16195</v>
      </c>
      <c r="T8105" s="36" t="s">
        <v>715</v>
      </c>
      <c r="U8105" s="39" t="str">
        <f>_xlfn.CONCAT(Tabel4[[#This Row],[Personnr.]],"-",Tabel4[[#This Row],[Afdeling]],"-",Tabel4[[#This Row],[ASS_Status]])</f>
        <v>18958-6000-Aktiv ansættelse</v>
      </c>
    </row>
    <row r="8106" spans="13:21" x14ac:dyDescent="0.4">
      <c r="M8106" s="35" t="s">
        <v>16196</v>
      </c>
      <c r="N8106" s="35" t="s">
        <v>55356</v>
      </c>
      <c r="O8106" s="35" t="s">
        <v>16197</v>
      </c>
      <c r="P8106" s="35" t="s">
        <v>37254</v>
      </c>
      <c r="Q8106" s="35" t="s">
        <v>29721</v>
      </c>
      <c r="R8106" s="35" t="s">
        <v>29726</v>
      </c>
      <c r="S8106" s="35" t="s">
        <v>16198</v>
      </c>
      <c r="T8106" s="36" t="s">
        <v>695</v>
      </c>
      <c r="U8106" s="39" t="str">
        <f>_xlfn.CONCAT(Tabel4[[#This Row],[Personnr.]],"-",Tabel4[[#This Row],[Afdeling]],"-",Tabel4[[#This Row],[ASS_Status]])</f>
        <v>15013-5625-Aktiv ansættelse</v>
      </c>
    </row>
    <row r="8107" spans="13:21" x14ac:dyDescent="0.4">
      <c r="M8107" s="35" t="s">
        <v>16199</v>
      </c>
      <c r="N8107" s="35" t="s">
        <v>55357</v>
      </c>
      <c r="O8107" s="35" t="s">
        <v>16200</v>
      </c>
      <c r="P8107" s="35" t="s">
        <v>37255</v>
      </c>
      <c r="Q8107" s="35" t="s">
        <v>29721</v>
      </c>
      <c r="R8107" s="35" t="s">
        <v>30357</v>
      </c>
      <c r="S8107" s="35" t="s">
        <v>16201</v>
      </c>
      <c r="T8107" s="36" t="s">
        <v>371</v>
      </c>
      <c r="U8107" s="39" t="str">
        <f>_xlfn.CONCAT(Tabel4[[#This Row],[Personnr.]],"-",Tabel4[[#This Row],[Afdeling]],"-",Tabel4[[#This Row],[ASS_Status]])</f>
        <v>32786-2841-Aktiv ansættelse</v>
      </c>
    </row>
    <row r="8108" spans="13:21" x14ac:dyDescent="0.4">
      <c r="M8108" s="35" t="s">
        <v>16202</v>
      </c>
      <c r="N8108" s="35" t="s">
        <v>55358</v>
      </c>
      <c r="O8108" s="35" t="s">
        <v>16203</v>
      </c>
      <c r="P8108" s="35" t="s">
        <v>37256</v>
      </c>
      <c r="Q8108" s="35" t="s">
        <v>29721</v>
      </c>
      <c r="R8108" s="35" t="s">
        <v>29992</v>
      </c>
      <c r="S8108" s="35" t="s">
        <v>16204</v>
      </c>
      <c r="T8108" s="36" t="s">
        <v>794</v>
      </c>
      <c r="U8108" s="39" t="str">
        <f>_xlfn.CONCAT(Tabel4[[#This Row],[Personnr.]],"-",Tabel4[[#This Row],[Afdeling]],"-",Tabel4[[#This Row],[ASS_Status]])</f>
        <v>28517-8211-Aktiv ansættelse</v>
      </c>
    </row>
    <row r="8109" spans="13:21" x14ac:dyDescent="0.4">
      <c r="M8109" s="35" t="s">
        <v>16205</v>
      </c>
      <c r="N8109" s="35" t="s">
        <v>55359</v>
      </c>
      <c r="O8109" s="35" t="s">
        <v>16206</v>
      </c>
      <c r="P8109" s="35" t="s">
        <v>37257</v>
      </c>
      <c r="Q8109" s="35" t="s">
        <v>29721</v>
      </c>
      <c r="R8109" s="35" t="s">
        <v>29965</v>
      </c>
      <c r="S8109" s="35" t="s">
        <v>16207</v>
      </c>
      <c r="T8109" s="36" t="s">
        <v>350</v>
      </c>
      <c r="U8109" s="39" t="str">
        <f>_xlfn.CONCAT(Tabel4[[#This Row],[Personnr.]],"-",Tabel4[[#This Row],[Afdeling]],"-",Tabel4[[#This Row],[ASS_Status]])</f>
        <v>1239-2810-Aktiv ansættelse</v>
      </c>
    </row>
    <row r="8110" spans="13:21" x14ac:dyDescent="0.4">
      <c r="M8110" s="35" t="s">
        <v>16208</v>
      </c>
      <c r="N8110" s="35" t="s">
        <v>55360</v>
      </c>
      <c r="O8110" s="35" t="s">
        <v>16209</v>
      </c>
      <c r="P8110" s="35" t="s">
        <v>37258</v>
      </c>
      <c r="Q8110" s="35" t="s">
        <v>29721</v>
      </c>
      <c r="R8110" s="35" t="s">
        <v>29729</v>
      </c>
      <c r="S8110" s="35" t="s">
        <v>16210</v>
      </c>
      <c r="T8110" s="36" t="s">
        <v>89</v>
      </c>
      <c r="U8110" s="39" t="str">
        <f>_xlfn.CONCAT(Tabel4[[#This Row],[Personnr.]],"-",Tabel4[[#This Row],[Afdeling]],"-",Tabel4[[#This Row],[ASS_Status]])</f>
        <v>1154-1130-Aktiv ansættelse</v>
      </c>
    </row>
    <row r="8111" spans="13:21" x14ac:dyDescent="0.4">
      <c r="M8111" s="35" t="s">
        <v>16211</v>
      </c>
      <c r="N8111" s="35" t="s">
        <v>55361</v>
      </c>
      <c r="O8111" s="35" t="s">
        <v>16212</v>
      </c>
      <c r="P8111" s="35" t="s">
        <v>37259</v>
      </c>
      <c r="Q8111" s="35" t="s">
        <v>29721</v>
      </c>
      <c r="R8111" s="35" t="s">
        <v>29786</v>
      </c>
      <c r="S8111" s="35" t="s">
        <v>16213</v>
      </c>
      <c r="T8111" s="36" t="s">
        <v>114</v>
      </c>
      <c r="U8111" s="39" t="str">
        <f>_xlfn.CONCAT(Tabel4[[#This Row],[Personnr.]],"-",Tabel4[[#This Row],[Afdeling]],"-",Tabel4[[#This Row],[ASS_Status]])</f>
        <v>3705-2201-Aktiv ansættelse</v>
      </c>
    </row>
    <row r="8112" spans="13:21" x14ac:dyDescent="0.4">
      <c r="M8112" s="35" t="s">
        <v>16214</v>
      </c>
      <c r="N8112" s="35" t="s">
        <v>55362</v>
      </c>
      <c r="O8112" s="35" t="s">
        <v>16215</v>
      </c>
      <c r="P8112" s="35" t="s">
        <v>37260</v>
      </c>
      <c r="Q8112" s="35" t="s">
        <v>29721</v>
      </c>
      <c r="R8112" s="35" t="s">
        <v>29726</v>
      </c>
      <c r="S8112" s="35" t="s">
        <v>16216</v>
      </c>
      <c r="T8112" s="36" t="s">
        <v>241</v>
      </c>
      <c r="U8112" s="39" t="str">
        <f>_xlfn.CONCAT(Tabel4[[#This Row],[Personnr.]],"-",Tabel4[[#This Row],[Afdeling]],"-",Tabel4[[#This Row],[ASS_Status]])</f>
        <v>11490-2502-Aktiv ansættelse</v>
      </c>
    </row>
    <row r="8113" spans="13:21" x14ac:dyDescent="0.4">
      <c r="M8113" s="35" t="s">
        <v>16217</v>
      </c>
      <c r="N8113" s="35" t="s">
        <v>55363</v>
      </c>
      <c r="O8113" s="35" t="s">
        <v>16218</v>
      </c>
      <c r="P8113" s="35" t="s">
        <v>37261</v>
      </c>
      <c r="Q8113" s="35" t="s">
        <v>29718</v>
      </c>
      <c r="R8113" s="35" t="s">
        <v>29737</v>
      </c>
      <c r="S8113" s="35" t="s">
        <v>16219</v>
      </c>
      <c r="T8113" s="36" t="s">
        <v>29</v>
      </c>
      <c r="U8113" s="39" t="str">
        <f>_xlfn.CONCAT(Tabel4[[#This Row],[Personnr.]],"-",Tabel4[[#This Row],[Afdeling]],"-",Tabel4[[#This Row],[ASS_Status]])</f>
        <v>29710-0114-Inactive - Payroll Eligible</v>
      </c>
    </row>
    <row r="8114" spans="13:21" x14ac:dyDescent="0.4">
      <c r="M8114" s="35" t="s">
        <v>16220</v>
      </c>
      <c r="N8114" s="35" t="s">
        <v>55364</v>
      </c>
      <c r="O8114" s="35" t="s">
        <v>16221</v>
      </c>
      <c r="P8114" s="35" t="s">
        <v>37262</v>
      </c>
      <c r="Q8114" s="35" t="s">
        <v>29718</v>
      </c>
      <c r="R8114" s="35" t="s">
        <v>29737</v>
      </c>
      <c r="S8114" s="35" t="s">
        <v>16222</v>
      </c>
      <c r="T8114" s="36" t="s">
        <v>242</v>
      </c>
      <c r="U8114" s="39" t="str">
        <f>_xlfn.CONCAT(Tabel4[[#This Row],[Personnr.]],"-",Tabel4[[#This Row],[Afdeling]],"-",Tabel4[[#This Row],[ASS_Status]])</f>
        <v>23959-2511-Inactive - Payroll Eligible</v>
      </c>
    </row>
    <row r="8115" spans="13:21" ht="33.75" x14ac:dyDescent="0.4">
      <c r="M8115" s="35" t="s">
        <v>37263</v>
      </c>
      <c r="N8115" s="35" t="s">
        <v>55365</v>
      </c>
      <c r="O8115" s="35" t="s">
        <v>37264</v>
      </c>
      <c r="P8115" s="35" t="s">
        <v>37265</v>
      </c>
      <c r="Q8115" s="35" t="s">
        <v>29718</v>
      </c>
      <c r="R8115" s="35" t="s">
        <v>29745</v>
      </c>
      <c r="S8115" s="35" t="s">
        <v>37266</v>
      </c>
      <c r="T8115" s="36" t="s">
        <v>725</v>
      </c>
      <c r="U8115" s="39" t="str">
        <f>_xlfn.CONCAT(Tabel4[[#This Row],[Personnr.]],"-",Tabel4[[#This Row],[Afdeling]],"-",Tabel4[[#This Row],[ASS_Status]])</f>
        <v>35046-6265-Inactive - Payroll Eligible</v>
      </c>
    </row>
    <row r="8116" spans="13:21" ht="33.75" x14ac:dyDescent="0.4">
      <c r="M8116" s="35" t="s">
        <v>37263</v>
      </c>
      <c r="N8116" s="35"/>
      <c r="O8116" s="35"/>
      <c r="P8116" s="35" t="s">
        <v>55366</v>
      </c>
      <c r="Q8116" s="35" t="s">
        <v>29721</v>
      </c>
      <c r="R8116" s="35" t="s">
        <v>29745</v>
      </c>
      <c r="S8116" s="35" t="s">
        <v>37266</v>
      </c>
      <c r="T8116" s="36" t="s">
        <v>725</v>
      </c>
      <c r="U8116" s="39" t="str">
        <f>_xlfn.CONCAT(Tabel4[[#This Row],[Personnr.]],"-",Tabel4[[#This Row],[Afdeling]],"-",Tabel4[[#This Row],[ASS_Status]])</f>
        <v>-6265-Aktiv ansættelse</v>
      </c>
    </row>
    <row r="8117" spans="13:21" x14ac:dyDescent="0.4">
      <c r="M8117" s="35" t="s">
        <v>45056</v>
      </c>
      <c r="N8117" s="35" t="s">
        <v>55367</v>
      </c>
      <c r="O8117" s="35" t="s">
        <v>45057</v>
      </c>
      <c r="P8117" s="35" t="s">
        <v>43563</v>
      </c>
      <c r="Q8117" s="35" t="s">
        <v>29721</v>
      </c>
      <c r="R8117" s="35" t="s">
        <v>29737</v>
      </c>
      <c r="S8117" s="35" t="s">
        <v>43564</v>
      </c>
      <c r="T8117" s="36" t="s">
        <v>46009</v>
      </c>
      <c r="U8117" s="39" t="str">
        <f>_xlfn.CONCAT(Tabel4[[#This Row],[Personnr.]],"-",Tabel4[[#This Row],[Afdeling]],"-",Tabel4[[#This Row],[ASS_Status]])</f>
        <v>36294-2923-Aktiv ansættelse</v>
      </c>
    </row>
    <row r="8118" spans="13:21" x14ac:dyDescent="0.4">
      <c r="M8118" s="35" t="s">
        <v>16223</v>
      </c>
      <c r="N8118" s="35" t="s">
        <v>55368</v>
      </c>
      <c r="O8118" s="35" t="s">
        <v>16224</v>
      </c>
      <c r="P8118" s="35" t="s">
        <v>37267</v>
      </c>
      <c r="Q8118" s="35" t="s">
        <v>29721</v>
      </c>
      <c r="R8118" s="35" t="s">
        <v>29748</v>
      </c>
      <c r="S8118" s="35" t="s">
        <v>16225</v>
      </c>
      <c r="T8118" s="36" t="s">
        <v>178</v>
      </c>
      <c r="U8118" s="39" t="str">
        <f>_xlfn.CONCAT(Tabel4[[#This Row],[Personnr.]],"-",Tabel4[[#This Row],[Afdeling]],"-",Tabel4[[#This Row],[ASS_Status]])</f>
        <v>32609-2366-Aktiv ansættelse</v>
      </c>
    </row>
    <row r="8119" spans="13:21" x14ac:dyDescent="0.4">
      <c r="M8119" s="35" t="s">
        <v>16226</v>
      </c>
      <c r="N8119" s="35" t="s">
        <v>55369</v>
      </c>
      <c r="O8119" s="35" t="s">
        <v>16227</v>
      </c>
      <c r="P8119" s="35" t="s">
        <v>37268</v>
      </c>
      <c r="Q8119" s="35" t="s">
        <v>29718</v>
      </c>
      <c r="R8119" s="35" t="s">
        <v>29737</v>
      </c>
      <c r="S8119" s="35" t="s">
        <v>16228</v>
      </c>
      <c r="T8119" s="36" t="s">
        <v>417</v>
      </c>
      <c r="U8119" s="39" t="str">
        <f>_xlfn.CONCAT(Tabel4[[#This Row],[Personnr.]],"-",Tabel4[[#This Row],[Afdeling]],"-",Tabel4[[#This Row],[ASS_Status]])</f>
        <v>29561-3030-Inactive - Payroll Eligible</v>
      </c>
    </row>
    <row r="8120" spans="13:21" x14ac:dyDescent="0.4">
      <c r="M8120" s="35" t="s">
        <v>16229</v>
      </c>
      <c r="N8120" s="35" t="s">
        <v>55370</v>
      </c>
      <c r="O8120" s="35" t="s">
        <v>16230</v>
      </c>
      <c r="P8120" s="35" t="s">
        <v>37269</v>
      </c>
      <c r="Q8120" s="35" t="s">
        <v>29718</v>
      </c>
      <c r="R8120" s="35" t="s">
        <v>29761</v>
      </c>
      <c r="S8120" s="35" t="s">
        <v>16231</v>
      </c>
      <c r="T8120" s="36" t="s">
        <v>368</v>
      </c>
      <c r="U8120" s="39" t="str">
        <f>_xlfn.CONCAT(Tabel4[[#This Row],[Personnr.]],"-",Tabel4[[#This Row],[Afdeling]],"-",Tabel4[[#This Row],[ASS_Status]])</f>
        <v>28452-2833-Inactive - Payroll Eligible</v>
      </c>
    </row>
    <row r="8121" spans="13:21" ht="33.75" x14ac:dyDescent="0.4">
      <c r="M8121" s="35" t="s">
        <v>16232</v>
      </c>
      <c r="N8121" s="35" t="s">
        <v>55371</v>
      </c>
      <c r="O8121" s="35" t="s">
        <v>16233</v>
      </c>
      <c r="P8121" s="35" t="s">
        <v>37270</v>
      </c>
      <c r="Q8121" s="35" t="s">
        <v>29721</v>
      </c>
      <c r="R8121" s="35" t="s">
        <v>29748</v>
      </c>
      <c r="S8121" s="35" t="s">
        <v>16234</v>
      </c>
      <c r="T8121" s="36" t="s">
        <v>592</v>
      </c>
      <c r="U8121" s="39" t="str">
        <f>_xlfn.CONCAT(Tabel4[[#This Row],[Personnr.]],"-",Tabel4[[#This Row],[Afdeling]],"-",Tabel4[[#This Row],[ASS_Status]])</f>
        <v>31452-4233-Aktiv ansættelse</v>
      </c>
    </row>
    <row r="8122" spans="13:21" x14ac:dyDescent="0.4">
      <c r="M8122" s="35" t="s">
        <v>16235</v>
      </c>
      <c r="N8122" s="35" t="s">
        <v>55372</v>
      </c>
      <c r="O8122" s="35" t="s">
        <v>16236</v>
      </c>
      <c r="P8122" s="35" t="s">
        <v>37271</v>
      </c>
      <c r="Q8122" s="35" t="s">
        <v>29718</v>
      </c>
      <c r="R8122" s="35" t="s">
        <v>29754</v>
      </c>
      <c r="S8122" s="35" t="s">
        <v>16237</v>
      </c>
      <c r="T8122" s="36" t="s">
        <v>600</v>
      </c>
      <c r="U8122" s="39" t="str">
        <f>_xlfn.CONCAT(Tabel4[[#This Row],[Personnr.]],"-",Tabel4[[#This Row],[Afdeling]],"-",Tabel4[[#This Row],[ASS_Status]])</f>
        <v>32024-4270-Inactive - Payroll Eligible</v>
      </c>
    </row>
    <row r="8123" spans="13:21" x14ac:dyDescent="0.4">
      <c r="M8123" s="35" t="s">
        <v>16235</v>
      </c>
      <c r="N8123" s="35"/>
      <c r="O8123" s="35"/>
      <c r="P8123" s="35" t="s">
        <v>37272</v>
      </c>
      <c r="Q8123" s="35" t="s">
        <v>29718</v>
      </c>
      <c r="R8123" s="35" t="s">
        <v>29745</v>
      </c>
      <c r="S8123" s="35" t="s">
        <v>16237</v>
      </c>
      <c r="T8123" s="36" t="s">
        <v>586</v>
      </c>
      <c r="U8123" s="39" t="str">
        <f>_xlfn.CONCAT(Tabel4[[#This Row],[Personnr.]],"-",Tabel4[[#This Row],[Afdeling]],"-",Tabel4[[#This Row],[ASS_Status]])</f>
        <v>-4200-Inactive - Payroll Eligible</v>
      </c>
    </row>
    <row r="8124" spans="13:21" x14ac:dyDescent="0.4">
      <c r="M8124" s="35" t="s">
        <v>16235</v>
      </c>
      <c r="N8124" s="35"/>
      <c r="O8124" s="35"/>
      <c r="P8124" s="35" t="s">
        <v>37273</v>
      </c>
      <c r="Q8124" s="35" t="s">
        <v>29718</v>
      </c>
      <c r="R8124" s="35" t="s">
        <v>29745</v>
      </c>
      <c r="S8124" s="35" t="s">
        <v>16237</v>
      </c>
      <c r="T8124" s="36" t="s">
        <v>601</v>
      </c>
      <c r="U8124" s="39" t="str">
        <f>_xlfn.CONCAT(Tabel4[[#This Row],[Personnr.]],"-",Tabel4[[#This Row],[Afdeling]],"-",Tabel4[[#This Row],[ASS_Status]])</f>
        <v>-4271-Inactive - Payroll Eligible</v>
      </c>
    </row>
    <row r="8125" spans="13:21" x14ac:dyDescent="0.4">
      <c r="M8125" s="35" t="s">
        <v>16235</v>
      </c>
      <c r="N8125" s="35"/>
      <c r="O8125" s="35"/>
      <c r="P8125" s="35" t="s">
        <v>37274</v>
      </c>
      <c r="Q8125" s="35" t="s">
        <v>29718</v>
      </c>
      <c r="R8125" s="35" t="s">
        <v>29754</v>
      </c>
      <c r="S8125" s="35" t="s">
        <v>16237</v>
      </c>
      <c r="T8125" s="36" t="s">
        <v>600</v>
      </c>
      <c r="U8125" s="39" t="str">
        <f>_xlfn.CONCAT(Tabel4[[#This Row],[Personnr.]],"-",Tabel4[[#This Row],[Afdeling]],"-",Tabel4[[#This Row],[ASS_Status]])</f>
        <v>-4270-Inactive - Payroll Eligible</v>
      </c>
    </row>
    <row r="8126" spans="13:21" x14ac:dyDescent="0.4">
      <c r="M8126" s="35" t="s">
        <v>16235</v>
      </c>
      <c r="N8126" s="35"/>
      <c r="O8126" s="35"/>
      <c r="P8126" s="35" t="s">
        <v>43565</v>
      </c>
      <c r="Q8126" s="35" t="s">
        <v>29718</v>
      </c>
      <c r="R8126" s="35" t="s">
        <v>29761</v>
      </c>
      <c r="S8126" s="35" t="s">
        <v>16237</v>
      </c>
      <c r="T8126" s="36" t="s">
        <v>600</v>
      </c>
      <c r="U8126" s="39" t="str">
        <f>_xlfn.CONCAT(Tabel4[[#This Row],[Personnr.]],"-",Tabel4[[#This Row],[Afdeling]],"-",Tabel4[[#This Row],[ASS_Status]])</f>
        <v>-4270-Inactive - Payroll Eligible</v>
      </c>
    </row>
    <row r="8127" spans="13:21" x14ac:dyDescent="0.4">
      <c r="M8127" s="35" t="s">
        <v>16238</v>
      </c>
      <c r="N8127" s="35" t="s">
        <v>55373</v>
      </c>
      <c r="O8127" s="35" t="s">
        <v>16239</v>
      </c>
      <c r="P8127" s="35" t="s">
        <v>37275</v>
      </c>
      <c r="Q8127" s="35" t="s">
        <v>29721</v>
      </c>
      <c r="R8127" s="35" t="s">
        <v>42541</v>
      </c>
      <c r="S8127" s="35" t="s">
        <v>16240</v>
      </c>
      <c r="T8127" s="36" t="s">
        <v>361</v>
      </c>
      <c r="U8127" s="39" t="str">
        <f>_xlfn.CONCAT(Tabel4[[#This Row],[Personnr.]],"-",Tabel4[[#This Row],[Afdeling]],"-",Tabel4[[#This Row],[ASS_Status]])</f>
        <v>32689-2826-Aktiv ansættelse</v>
      </c>
    </row>
    <row r="8128" spans="13:21" ht="33.75" x14ac:dyDescent="0.4">
      <c r="M8128" s="35" t="s">
        <v>45058</v>
      </c>
      <c r="N8128" s="35" t="s">
        <v>55374</v>
      </c>
      <c r="O8128" s="35" t="s">
        <v>45059</v>
      </c>
      <c r="P8128" s="35" t="s">
        <v>43566</v>
      </c>
      <c r="Q8128" s="35" t="s">
        <v>29718</v>
      </c>
      <c r="R8128" s="35" t="s">
        <v>29745</v>
      </c>
      <c r="S8128" s="35" t="s">
        <v>43567</v>
      </c>
      <c r="T8128" s="36" t="s">
        <v>452</v>
      </c>
      <c r="U8128" s="39" t="str">
        <f>_xlfn.CONCAT(Tabel4[[#This Row],[Personnr.]],"-",Tabel4[[#This Row],[Afdeling]],"-",Tabel4[[#This Row],[ASS_Status]])</f>
        <v>35979-3120-Inactive - Payroll Eligible</v>
      </c>
    </row>
    <row r="8129" spans="13:21" ht="33.75" x14ac:dyDescent="0.4">
      <c r="M8129" s="35" t="s">
        <v>45058</v>
      </c>
      <c r="N8129" s="35"/>
      <c r="O8129" s="35"/>
      <c r="P8129" s="35" t="s">
        <v>55375</v>
      </c>
      <c r="Q8129" s="35" t="s">
        <v>29721</v>
      </c>
      <c r="R8129" s="35" t="s">
        <v>29748</v>
      </c>
      <c r="S8129" s="35" t="s">
        <v>43567</v>
      </c>
      <c r="T8129" s="36" t="s">
        <v>452</v>
      </c>
      <c r="U8129" s="39" t="str">
        <f>_xlfn.CONCAT(Tabel4[[#This Row],[Personnr.]],"-",Tabel4[[#This Row],[Afdeling]],"-",Tabel4[[#This Row],[ASS_Status]])</f>
        <v>-3120-Aktiv ansættelse</v>
      </c>
    </row>
    <row r="8130" spans="13:21" x14ac:dyDescent="0.4">
      <c r="M8130" s="35" t="s">
        <v>55376</v>
      </c>
      <c r="N8130" s="35"/>
      <c r="O8130" s="35" t="s">
        <v>55377</v>
      </c>
      <c r="P8130" s="35" t="s">
        <v>55378</v>
      </c>
      <c r="Q8130" s="35" t="s">
        <v>29718</v>
      </c>
      <c r="R8130" s="35" t="s">
        <v>29761</v>
      </c>
      <c r="S8130" s="35" t="s">
        <v>55379</v>
      </c>
      <c r="T8130" s="36" t="s">
        <v>108</v>
      </c>
      <c r="U8130" s="39" t="str">
        <f>_xlfn.CONCAT(Tabel4[[#This Row],[Personnr.]],"-",Tabel4[[#This Row],[Afdeling]],"-",Tabel4[[#This Row],[ASS_Status]])</f>
        <v>36893-1212-Inactive - Payroll Eligible</v>
      </c>
    </row>
    <row r="8131" spans="13:21" x14ac:dyDescent="0.4">
      <c r="M8131" s="35" t="s">
        <v>55380</v>
      </c>
      <c r="N8131" s="35" t="s">
        <v>55381</v>
      </c>
      <c r="O8131" s="35" t="s">
        <v>55382</v>
      </c>
      <c r="P8131" s="35" t="s">
        <v>55383</v>
      </c>
      <c r="Q8131" s="35" t="s">
        <v>29718</v>
      </c>
      <c r="R8131" s="35" t="s">
        <v>29745</v>
      </c>
      <c r="S8131" s="35" t="s">
        <v>55384</v>
      </c>
      <c r="T8131" s="36" t="s">
        <v>726</v>
      </c>
      <c r="U8131" s="39" t="str">
        <f>_xlfn.CONCAT(Tabel4[[#This Row],[Personnr.]],"-",Tabel4[[#This Row],[Afdeling]],"-",Tabel4[[#This Row],[ASS_Status]])</f>
        <v>37313-6271-Inactive - Payroll Eligible</v>
      </c>
    </row>
    <row r="8132" spans="13:21" ht="33.75" x14ac:dyDescent="0.4">
      <c r="M8132" s="35" t="s">
        <v>55385</v>
      </c>
      <c r="N8132" s="35" t="s">
        <v>55386</v>
      </c>
      <c r="O8132" s="35" t="s">
        <v>55387</v>
      </c>
      <c r="P8132" s="35" t="s">
        <v>55388</v>
      </c>
      <c r="Q8132" s="35" t="s">
        <v>29718</v>
      </c>
      <c r="R8132" s="35" t="s">
        <v>29754</v>
      </c>
      <c r="S8132" s="35" t="s">
        <v>55389</v>
      </c>
      <c r="T8132" s="36" t="s">
        <v>149</v>
      </c>
      <c r="U8132" s="39" t="str">
        <f>_xlfn.CONCAT(Tabel4[[#This Row],[Personnr.]],"-",Tabel4[[#This Row],[Afdeling]],"-",Tabel4[[#This Row],[ASS_Status]])</f>
        <v>36753-2281-Inactive - Payroll Eligible</v>
      </c>
    </row>
    <row r="8133" spans="13:21" x14ac:dyDescent="0.4">
      <c r="M8133" s="35" t="s">
        <v>16241</v>
      </c>
      <c r="N8133" s="35" t="s">
        <v>55390</v>
      </c>
      <c r="O8133" s="35" t="s">
        <v>16242</v>
      </c>
      <c r="P8133" s="35" t="s">
        <v>37276</v>
      </c>
      <c r="Q8133" s="35" t="s">
        <v>29718</v>
      </c>
      <c r="R8133" s="35" t="s">
        <v>30114</v>
      </c>
      <c r="S8133" s="35" t="s">
        <v>16243</v>
      </c>
      <c r="T8133" s="36" t="s">
        <v>91</v>
      </c>
      <c r="U8133" s="39" t="str">
        <f>_xlfn.CONCAT(Tabel4[[#This Row],[Personnr.]],"-",Tabel4[[#This Row],[Afdeling]],"-",Tabel4[[#This Row],[ASS_Status]])</f>
        <v>31576-1135-Inactive - Payroll Eligible</v>
      </c>
    </row>
    <row r="8134" spans="13:21" x14ac:dyDescent="0.4">
      <c r="M8134" s="35" t="s">
        <v>16241</v>
      </c>
      <c r="N8134" s="35"/>
      <c r="O8134" s="35"/>
      <c r="P8134" s="35" t="s">
        <v>55391</v>
      </c>
      <c r="Q8134" s="35" t="s">
        <v>29721</v>
      </c>
      <c r="R8134" s="35" t="s">
        <v>29761</v>
      </c>
      <c r="S8134" s="35" t="s">
        <v>16243</v>
      </c>
      <c r="T8134" s="36" t="s">
        <v>42501</v>
      </c>
      <c r="U8134" s="39" t="str">
        <f>_xlfn.CONCAT(Tabel4[[#This Row],[Personnr.]],"-",Tabel4[[#This Row],[Afdeling]],"-",Tabel4[[#This Row],[ASS_Status]])</f>
        <v>-2291-Aktiv ansættelse</v>
      </c>
    </row>
    <row r="8135" spans="13:21" x14ac:dyDescent="0.4">
      <c r="M8135" s="35" t="s">
        <v>45060</v>
      </c>
      <c r="N8135" s="35" t="s">
        <v>55392</v>
      </c>
      <c r="O8135" s="35" t="s">
        <v>45061</v>
      </c>
      <c r="P8135" s="35" t="s">
        <v>43568</v>
      </c>
      <c r="Q8135" s="35" t="s">
        <v>29718</v>
      </c>
      <c r="R8135" s="35" t="s">
        <v>29745</v>
      </c>
      <c r="S8135" s="35" t="s">
        <v>43569</v>
      </c>
      <c r="T8135" s="36" t="s">
        <v>39</v>
      </c>
      <c r="U8135" s="39" t="str">
        <f>_xlfn.CONCAT(Tabel4[[#This Row],[Personnr.]],"-",Tabel4[[#This Row],[Afdeling]],"-",Tabel4[[#This Row],[ASS_Status]])</f>
        <v>35831-0132-Inactive - Payroll Eligible</v>
      </c>
    </row>
    <row r="8136" spans="13:21" x14ac:dyDescent="0.4">
      <c r="M8136" s="35" t="s">
        <v>45060</v>
      </c>
      <c r="N8136" s="35"/>
      <c r="O8136" s="35"/>
      <c r="P8136" s="35" t="s">
        <v>55393</v>
      </c>
      <c r="Q8136" s="35" t="s">
        <v>29718</v>
      </c>
      <c r="R8136" s="35" t="s">
        <v>29745</v>
      </c>
      <c r="S8136" s="35" t="s">
        <v>43569</v>
      </c>
      <c r="T8136" s="36" t="s">
        <v>39</v>
      </c>
      <c r="U8136" s="39" t="str">
        <f>_xlfn.CONCAT(Tabel4[[#This Row],[Personnr.]],"-",Tabel4[[#This Row],[Afdeling]],"-",Tabel4[[#This Row],[ASS_Status]])</f>
        <v>-0132-Inactive - Payroll Eligible</v>
      </c>
    </row>
    <row r="8137" spans="13:21" x14ac:dyDescent="0.4">
      <c r="M8137" s="35" t="s">
        <v>37277</v>
      </c>
      <c r="N8137" s="35" t="s">
        <v>55394</v>
      </c>
      <c r="O8137" s="35" t="s">
        <v>37278</v>
      </c>
      <c r="P8137" s="35" t="s">
        <v>37279</v>
      </c>
      <c r="Q8137" s="35" t="s">
        <v>29721</v>
      </c>
      <c r="R8137" s="35" t="s">
        <v>29748</v>
      </c>
      <c r="S8137" s="35" t="s">
        <v>37280</v>
      </c>
      <c r="T8137" s="36" t="s">
        <v>645</v>
      </c>
      <c r="U8137" s="39" t="str">
        <f>_xlfn.CONCAT(Tabel4[[#This Row],[Personnr.]],"-",Tabel4[[#This Row],[Afdeling]],"-",Tabel4[[#This Row],[ASS_Status]])</f>
        <v>35152-4775-Aktiv ansættelse</v>
      </c>
    </row>
    <row r="8138" spans="13:21" ht="33.75" x14ac:dyDescent="0.4">
      <c r="M8138" s="35" t="s">
        <v>16244</v>
      </c>
      <c r="N8138" s="35" t="s">
        <v>55395</v>
      </c>
      <c r="O8138" s="35" t="s">
        <v>16245</v>
      </c>
      <c r="P8138" s="35" t="s">
        <v>37281</v>
      </c>
      <c r="Q8138" s="35" t="s">
        <v>29718</v>
      </c>
      <c r="R8138" s="35" t="s">
        <v>29745</v>
      </c>
      <c r="S8138" s="35" t="s">
        <v>16246</v>
      </c>
      <c r="T8138" s="36" t="s">
        <v>39</v>
      </c>
      <c r="U8138" s="39" t="str">
        <f>_xlfn.CONCAT(Tabel4[[#This Row],[Personnr.]],"-",Tabel4[[#This Row],[Afdeling]],"-",Tabel4[[#This Row],[ASS_Status]])</f>
        <v>31813-0132-Inactive - Payroll Eligible</v>
      </c>
    </row>
    <row r="8139" spans="13:21" x14ac:dyDescent="0.4">
      <c r="M8139" s="35" t="s">
        <v>16247</v>
      </c>
      <c r="N8139" s="35" t="s">
        <v>55396</v>
      </c>
      <c r="O8139" s="35" t="s">
        <v>16248</v>
      </c>
      <c r="P8139" s="35" t="s">
        <v>37282</v>
      </c>
      <c r="Q8139" s="35" t="s">
        <v>29718</v>
      </c>
      <c r="R8139" s="35" t="s">
        <v>29745</v>
      </c>
      <c r="S8139" s="35" t="s">
        <v>16249</v>
      </c>
      <c r="T8139" s="36" t="s">
        <v>39</v>
      </c>
      <c r="U8139" s="39" t="str">
        <f>_xlfn.CONCAT(Tabel4[[#This Row],[Personnr.]],"-",Tabel4[[#This Row],[Afdeling]],"-",Tabel4[[#This Row],[ASS_Status]])</f>
        <v>32216-0132-Inactive - Payroll Eligible</v>
      </c>
    </row>
    <row r="8140" spans="13:21" x14ac:dyDescent="0.4">
      <c r="M8140" s="35" t="s">
        <v>16247</v>
      </c>
      <c r="N8140" s="35"/>
      <c r="O8140" s="35"/>
      <c r="P8140" s="35" t="s">
        <v>37283</v>
      </c>
      <c r="Q8140" s="35" t="s">
        <v>29718</v>
      </c>
      <c r="R8140" s="35" t="s">
        <v>29745</v>
      </c>
      <c r="S8140" s="35" t="s">
        <v>16249</v>
      </c>
      <c r="T8140" s="36"/>
      <c r="U8140" s="39" t="str">
        <f>_xlfn.CONCAT(Tabel4[[#This Row],[Personnr.]],"-",Tabel4[[#This Row],[Afdeling]],"-",Tabel4[[#This Row],[ASS_Status]])</f>
        <v>--Inactive - Payroll Eligible</v>
      </c>
    </row>
    <row r="8141" spans="13:21" ht="33.75" x14ac:dyDescent="0.4">
      <c r="M8141" s="35" t="s">
        <v>45062</v>
      </c>
      <c r="N8141" s="35" t="s">
        <v>55397</v>
      </c>
      <c r="O8141" s="35" t="s">
        <v>45063</v>
      </c>
      <c r="P8141" s="35" t="s">
        <v>43570</v>
      </c>
      <c r="Q8141" s="35" t="s">
        <v>29721</v>
      </c>
      <c r="R8141" s="35" t="s">
        <v>29745</v>
      </c>
      <c r="S8141" s="35" t="s">
        <v>43571</v>
      </c>
      <c r="T8141" s="36" t="s">
        <v>724</v>
      </c>
      <c r="U8141" s="39" t="str">
        <f>_xlfn.CONCAT(Tabel4[[#This Row],[Personnr.]],"-",Tabel4[[#This Row],[Afdeling]],"-",Tabel4[[#This Row],[ASS_Status]])</f>
        <v>35972-6255-Aktiv ansættelse</v>
      </c>
    </row>
    <row r="8142" spans="13:21" x14ac:dyDescent="0.4">
      <c r="M8142" s="35" t="s">
        <v>55398</v>
      </c>
      <c r="N8142" s="35" t="s">
        <v>55399</v>
      </c>
      <c r="O8142" s="35" t="s">
        <v>55400</v>
      </c>
      <c r="P8142" s="35" t="s">
        <v>55401</v>
      </c>
      <c r="Q8142" s="35" t="s">
        <v>29718</v>
      </c>
      <c r="R8142" s="35" t="s">
        <v>29745</v>
      </c>
      <c r="S8142" s="35" t="s">
        <v>55402</v>
      </c>
      <c r="T8142" s="36" t="s">
        <v>586</v>
      </c>
      <c r="U8142" s="39" t="str">
        <f>_xlfn.CONCAT(Tabel4[[#This Row],[Personnr.]],"-",Tabel4[[#This Row],[Afdeling]],"-",Tabel4[[#This Row],[ASS_Status]])</f>
        <v>37129-4200-Inactive - Payroll Eligible</v>
      </c>
    </row>
    <row r="8143" spans="13:21" ht="33.75" x14ac:dyDescent="0.4">
      <c r="M8143" s="35" t="s">
        <v>55403</v>
      </c>
      <c r="N8143" s="35" t="s">
        <v>55404</v>
      </c>
      <c r="O8143" s="35" t="s">
        <v>55405</v>
      </c>
      <c r="P8143" s="35" t="s">
        <v>55406</v>
      </c>
      <c r="Q8143" s="35" t="s">
        <v>29718</v>
      </c>
      <c r="R8143" s="35" t="s">
        <v>29745</v>
      </c>
      <c r="S8143" s="35" t="s">
        <v>55407</v>
      </c>
      <c r="T8143" s="36" t="s">
        <v>312</v>
      </c>
      <c r="U8143" s="39" t="str">
        <f>_xlfn.CONCAT(Tabel4[[#This Row],[Personnr.]],"-",Tabel4[[#This Row],[Afdeling]],"-",Tabel4[[#This Row],[ASS_Status]])</f>
        <v>37295-2758-Inactive - Payroll Eligible</v>
      </c>
    </row>
    <row r="8144" spans="13:21" x14ac:dyDescent="0.4">
      <c r="M8144" s="35" t="s">
        <v>16250</v>
      </c>
      <c r="N8144" s="35" t="s">
        <v>55408</v>
      </c>
      <c r="O8144" s="35" t="s">
        <v>16251</v>
      </c>
      <c r="P8144" s="35" t="s">
        <v>37284</v>
      </c>
      <c r="Q8144" s="35" t="s">
        <v>29721</v>
      </c>
      <c r="R8144" s="35" t="s">
        <v>29722</v>
      </c>
      <c r="S8144" s="35" t="s">
        <v>16252</v>
      </c>
      <c r="T8144" s="36" t="s">
        <v>417</v>
      </c>
      <c r="U8144" s="39" t="str">
        <f>_xlfn.CONCAT(Tabel4[[#This Row],[Personnr.]],"-",Tabel4[[#This Row],[Afdeling]],"-",Tabel4[[#This Row],[ASS_Status]])</f>
        <v>4208-3030-Aktiv ansættelse</v>
      </c>
    </row>
    <row r="8145" spans="13:21" x14ac:dyDescent="0.4">
      <c r="M8145" s="35" t="s">
        <v>16253</v>
      </c>
      <c r="N8145" s="35" t="s">
        <v>55409</v>
      </c>
      <c r="O8145" s="35" t="s">
        <v>16254</v>
      </c>
      <c r="P8145" s="35" t="s">
        <v>37285</v>
      </c>
      <c r="Q8145" s="35" t="s">
        <v>29721</v>
      </c>
      <c r="R8145" s="35" t="s">
        <v>29780</v>
      </c>
      <c r="S8145" s="35" t="s">
        <v>16255</v>
      </c>
      <c r="T8145" s="36" t="s">
        <v>160</v>
      </c>
      <c r="U8145" s="39" t="str">
        <f>_xlfn.CONCAT(Tabel4[[#This Row],[Personnr.]],"-",Tabel4[[#This Row],[Afdeling]],"-",Tabel4[[#This Row],[ASS_Status]])</f>
        <v>3709-2304-Aktiv ansættelse</v>
      </c>
    </row>
    <row r="8146" spans="13:21" x14ac:dyDescent="0.4">
      <c r="M8146" s="35" t="s">
        <v>16256</v>
      </c>
      <c r="N8146" s="35" t="s">
        <v>55410</v>
      </c>
      <c r="O8146" s="35" t="s">
        <v>16257</v>
      </c>
      <c r="P8146" s="35" t="s">
        <v>37286</v>
      </c>
      <c r="Q8146" s="35" t="s">
        <v>29721</v>
      </c>
      <c r="R8146" s="35" t="s">
        <v>29780</v>
      </c>
      <c r="S8146" s="35" t="s">
        <v>16258</v>
      </c>
      <c r="T8146" s="36" t="s">
        <v>580</v>
      </c>
      <c r="U8146" s="39" t="str">
        <f>_xlfn.CONCAT(Tabel4[[#This Row],[Personnr.]],"-",Tabel4[[#This Row],[Afdeling]],"-",Tabel4[[#This Row],[ASS_Status]])</f>
        <v>7130-4120-Aktiv ansættelse</v>
      </c>
    </row>
    <row r="8147" spans="13:21" x14ac:dyDescent="0.4">
      <c r="M8147" s="35" t="s">
        <v>16259</v>
      </c>
      <c r="N8147" s="35" t="s">
        <v>55411</v>
      </c>
      <c r="O8147" s="35" t="s">
        <v>16260</v>
      </c>
      <c r="P8147" s="35" t="s">
        <v>37287</v>
      </c>
      <c r="Q8147" s="35" t="s">
        <v>29721</v>
      </c>
      <c r="R8147" s="35" t="s">
        <v>29879</v>
      </c>
      <c r="S8147" s="35" t="s">
        <v>16261</v>
      </c>
      <c r="T8147" s="36" t="s">
        <v>45740</v>
      </c>
      <c r="U8147" s="39" t="str">
        <f>_xlfn.CONCAT(Tabel4[[#This Row],[Personnr.]],"-",Tabel4[[#This Row],[Afdeling]],"-",Tabel4[[#This Row],[ASS_Status]])</f>
        <v>17388-2942-Aktiv ansættelse</v>
      </c>
    </row>
    <row r="8148" spans="13:21" ht="33.75" x14ac:dyDescent="0.4">
      <c r="M8148" s="35" t="s">
        <v>16262</v>
      </c>
      <c r="N8148" s="35" t="s">
        <v>55412</v>
      </c>
      <c r="O8148" s="35" t="s">
        <v>16263</v>
      </c>
      <c r="P8148" s="35" t="s">
        <v>37288</v>
      </c>
      <c r="Q8148" s="35" t="s">
        <v>29721</v>
      </c>
      <c r="R8148" s="35" t="s">
        <v>29722</v>
      </c>
      <c r="S8148" s="35" t="s">
        <v>16264</v>
      </c>
      <c r="T8148" s="36" t="s">
        <v>611</v>
      </c>
      <c r="U8148" s="39" t="str">
        <f>_xlfn.CONCAT(Tabel4[[#This Row],[Personnr.]],"-",Tabel4[[#This Row],[Afdeling]],"-",Tabel4[[#This Row],[ASS_Status]])</f>
        <v>29951-4291-Aktiv ansættelse</v>
      </c>
    </row>
    <row r="8149" spans="13:21" ht="45" x14ac:dyDescent="0.4">
      <c r="M8149" s="35" t="s">
        <v>16265</v>
      </c>
      <c r="N8149" s="35" t="s">
        <v>55413</v>
      </c>
      <c r="O8149" s="35" t="s">
        <v>16266</v>
      </c>
      <c r="P8149" s="35" t="s">
        <v>37289</v>
      </c>
      <c r="Q8149" s="35" t="s">
        <v>29721</v>
      </c>
      <c r="R8149" s="35" t="s">
        <v>29719</v>
      </c>
      <c r="S8149" s="35" t="s">
        <v>16267</v>
      </c>
      <c r="T8149" s="36" t="s">
        <v>749</v>
      </c>
      <c r="U8149" s="39" t="str">
        <f>_xlfn.CONCAT(Tabel4[[#This Row],[Personnr.]],"-",Tabel4[[#This Row],[Afdeling]],"-",Tabel4[[#This Row],[ASS_Status]])</f>
        <v>29525-7210-Aktiv ansættelse</v>
      </c>
    </row>
    <row r="8150" spans="13:21" x14ac:dyDescent="0.4">
      <c r="M8150" s="35" t="s">
        <v>16268</v>
      </c>
      <c r="N8150" s="35" t="s">
        <v>55414</v>
      </c>
      <c r="O8150" s="35" t="s">
        <v>16269</v>
      </c>
      <c r="P8150" s="35" t="s">
        <v>37290</v>
      </c>
      <c r="Q8150" s="35" t="s">
        <v>29718</v>
      </c>
      <c r="R8150" s="35" t="s">
        <v>29761</v>
      </c>
      <c r="S8150" s="35" t="s">
        <v>16270</v>
      </c>
      <c r="T8150" s="36" t="s">
        <v>655</v>
      </c>
      <c r="U8150" s="39" t="str">
        <f>_xlfn.CONCAT(Tabel4[[#This Row],[Personnr.]],"-",Tabel4[[#This Row],[Afdeling]],"-",Tabel4[[#This Row],[ASS_Status]])</f>
        <v>26214-4815-Inactive - Payroll Eligible</v>
      </c>
    </row>
    <row r="8151" spans="13:21" x14ac:dyDescent="0.4">
      <c r="M8151" s="35" t="s">
        <v>16271</v>
      </c>
      <c r="N8151" s="35" t="s">
        <v>55415</v>
      </c>
      <c r="O8151" s="35" t="s">
        <v>16272</v>
      </c>
      <c r="P8151" s="35" t="s">
        <v>37291</v>
      </c>
      <c r="Q8151" s="35" t="s">
        <v>29721</v>
      </c>
      <c r="R8151" s="35" t="s">
        <v>29748</v>
      </c>
      <c r="S8151" s="35" t="s">
        <v>16273</v>
      </c>
      <c r="T8151" s="36" t="s">
        <v>605</v>
      </c>
      <c r="U8151" s="39" t="str">
        <f>_xlfn.CONCAT(Tabel4[[#This Row],[Personnr.]],"-",Tabel4[[#This Row],[Afdeling]],"-",Tabel4[[#This Row],[ASS_Status]])</f>
        <v>33047-4280-Aktiv ansættelse</v>
      </c>
    </row>
    <row r="8152" spans="13:21" x14ac:dyDescent="0.4">
      <c r="M8152" s="35" t="s">
        <v>16274</v>
      </c>
      <c r="N8152" s="35" t="s">
        <v>55416</v>
      </c>
      <c r="O8152" s="35" t="s">
        <v>16275</v>
      </c>
      <c r="P8152" s="35" t="s">
        <v>37292</v>
      </c>
      <c r="Q8152" s="35" t="s">
        <v>29718</v>
      </c>
      <c r="R8152" s="35" t="s">
        <v>29761</v>
      </c>
      <c r="S8152" s="35" t="s">
        <v>16276</v>
      </c>
      <c r="T8152" s="36" t="s">
        <v>265</v>
      </c>
      <c r="U8152" s="39" t="str">
        <f>_xlfn.CONCAT(Tabel4[[#This Row],[Personnr.]],"-",Tabel4[[#This Row],[Afdeling]],"-",Tabel4[[#This Row],[ASS_Status]])</f>
        <v>26637-2620-Inactive - Payroll Eligible</v>
      </c>
    </row>
    <row r="8153" spans="13:21" x14ac:dyDescent="0.4">
      <c r="M8153" s="35" t="s">
        <v>16277</v>
      </c>
      <c r="N8153" s="35" t="s">
        <v>55417</v>
      </c>
      <c r="O8153" s="35" t="s">
        <v>16278</v>
      </c>
      <c r="P8153" s="35" t="s">
        <v>37293</v>
      </c>
      <c r="Q8153" s="35" t="s">
        <v>29721</v>
      </c>
      <c r="R8153" s="35" t="s">
        <v>29731</v>
      </c>
      <c r="S8153" s="35" t="s">
        <v>16279</v>
      </c>
      <c r="T8153" s="36" t="s">
        <v>809</v>
      </c>
      <c r="U8153" s="39" t="str">
        <f>_xlfn.CONCAT(Tabel4[[#This Row],[Personnr.]],"-",Tabel4[[#This Row],[Afdeling]],"-",Tabel4[[#This Row],[ASS_Status]])</f>
        <v>25518-8284-Aktiv ansættelse</v>
      </c>
    </row>
    <row r="8154" spans="13:21" x14ac:dyDescent="0.4">
      <c r="M8154" s="35" t="s">
        <v>16280</v>
      </c>
      <c r="N8154" s="35" t="s">
        <v>55418</v>
      </c>
      <c r="O8154" s="35" t="s">
        <v>16281</v>
      </c>
      <c r="P8154" s="35" t="s">
        <v>37294</v>
      </c>
      <c r="Q8154" s="35" t="s">
        <v>29718</v>
      </c>
      <c r="R8154" s="35" t="s">
        <v>29748</v>
      </c>
      <c r="S8154" s="35" t="s">
        <v>16282</v>
      </c>
      <c r="T8154" s="36" t="s">
        <v>456</v>
      </c>
      <c r="U8154" s="39" t="str">
        <f>_xlfn.CONCAT(Tabel4[[#This Row],[Personnr.]],"-",Tabel4[[#This Row],[Afdeling]],"-",Tabel4[[#This Row],[ASS_Status]])</f>
        <v>22367-3140-Inactive - Payroll Eligible</v>
      </c>
    </row>
    <row r="8155" spans="13:21" x14ac:dyDescent="0.4">
      <c r="M8155" s="35" t="s">
        <v>16283</v>
      </c>
      <c r="N8155" s="35" t="s">
        <v>55419</v>
      </c>
      <c r="O8155" s="35" t="s">
        <v>16284</v>
      </c>
      <c r="P8155" s="35" t="s">
        <v>37295</v>
      </c>
      <c r="Q8155" s="35" t="s">
        <v>29718</v>
      </c>
      <c r="R8155" s="35" t="s">
        <v>29761</v>
      </c>
      <c r="S8155" s="35" t="s">
        <v>16285</v>
      </c>
      <c r="T8155" s="36" t="s">
        <v>368</v>
      </c>
      <c r="U8155" s="39" t="str">
        <f>_xlfn.CONCAT(Tabel4[[#This Row],[Personnr.]],"-",Tabel4[[#This Row],[Afdeling]],"-",Tabel4[[#This Row],[ASS_Status]])</f>
        <v>32714-2833-Inactive - Payroll Eligible</v>
      </c>
    </row>
    <row r="8156" spans="13:21" x14ac:dyDescent="0.4">
      <c r="M8156" s="35" t="s">
        <v>16286</v>
      </c>
      <c r="N8156" s="35" t="s">
        <v>55420</v>
      </c>
      <c r="O8156" s="35" t="s">
        <v>16287</v>
      </c>
      <c r="P8156" s="35" t="s">
        <v>37296</v>
      </c>
      <c r="Q8156" s="35" t="s">
        <v>29718</v>
      </c>
      <c r="R8156" s="35" t="s">
        <v>29745</v>
      </c>
      <c r="S8156" s="35" t="s">
        <v>16288</v>
      </c>
      <c r="T8156" s="36" t="s">
        <v>725</v>
      </c>
      <c r="U8156" s="39" t="str">
        <f>_xlfn.CONCAT(Tabel4[[#This Row],[Personnr.]],"-",Tabel4[[#This Row],[Afdeling]],"-",Tabel4[[#This Row],[ASS_Status]])</f>
        <v>28763-6265-Inactive - Payroll Eligible</v>
      </c>
    </row>
    <row r="8157" spans="13:21" x14ac:dyDescent="0.4">
      <c r="M8157" s="35" t="s">
        <v>16289</v>
      </c>
      <c r="N8157" s="35" t="s">
        <v>55421</v>
      </c>
      <c r="O8157" s="35" t="s">
        <v>16290</v>
      </c>
      <c r="P8157" s="35" t="s">
        <v>37297</v>
      </c>
      <c r="Q8157" s="35" t="s">
        <v>29721</v>
      </c>
      <c r="R8157" s="35" t="s">
        <v>29748</v>
      </c>
      <c r="S8157" s="35" t="s">
        <v>16291</v>
      </c>
      <c r="T8157" s="36" t="s">
        <v>358</v>
      </c>
      <c r="U8157" s="39" t="str">
        <f>_xlfn.CONCAT(Tabel4[[#This Row],[Personnr.]],"-",Tabel4[[#This Row],[Afdeling]],"-",Tabel4[[#This Row],[ASS_Status]])</f>
        <v>33688-2823-Aktiv ansættelse</v>
      </c>
    </row>
    <row r="8158" spans="13:21" x14ac:dyDescent="0.4">
      <c r="M8158" s="35" t="s">
        <v>55422</v>
      </c>
      <c r="N8158" s="35" t="s">
        <v>55423</v>
      </c>
      <c r="O8158" s="35" t="s">
        <v>55424</v>
      </c>
      <c r="P8158" s="35" t="s">
        <v>55425</v>
      </c>
      <c r="Q8158" s="35" t="s">
        <v>29721</v>
      </c>
      <c r="R8158" s="35" t="s">
        <v>29737</v>
      </c>
      <c r="S8158" s="35" t="s">
        <v>55426</v>
      </c>
      <c r="T8158" s="36" t="s">
        <v>65</v>
      </c>
      <c r="U8158" s="39" t="str">
        <f>_xlfn.CONCAT(Tabel4[[#This Row],[Personnr.]],"-",Tabel4[[#This Row],[Afdeling]],"-",Tabel4[[#This Row],[ASS_Status]])</f>
        <v>36641-1053-Aktiv ansættelse</v>
      </c>
    </row>
    <row r="8159" spans="13:21" x14ac:dyDescent="0.4">
      <c r="M8159" s="35" t="s">
        <v>28361</v>
      </c>
      <c r="N8159" s="35" t="s">
        <v>55427</v>
      </c>
      <c r="O8159" s="35" t="s">
        <v>28362</v>
      </c>
      <c r="P8159" s="35" t="s">
        <v>37298</v>
      </c>
      <c r="Q8159" s="35" t="s">
        <v>29718</v>
      </c>
      <c r="R8159" s="35" t="s">
        <v>29745</v>
      </c>
      <c r="S8159" s="35" t="s">
        <v>28363</v>
      </c>
      <c r="T8159" s="36" t="s">
        <v>67</v>
      </c>
      <c r="U8159" s="39" t="str">
        <f>_xlfn.CONCAT(Tabel4[[#This Row],[Personnr.]],"-",Tabel4[[#This Row],[Afdeling]],"-",Tabel4[[#This Row],[ASS_Status]])</f>
        <v>34441-1061-Inactive - Payroll Eligible</v>
      </c>
    </row>
    <row r="8160" spans="13:21" x14ac:dyDescent="0.4">
      <c r="M8160" s="35" t="s">
        <v>28361</v>
      </c>
      <c r="N8160" s="35"/>
      <c r="O8160" s="35"/>
      <c r="P8160" s="35" t="s">
        <v>43572</v>
      </c>
      <c r="Q8160" s="35" t="s">
        <v>29718</v>
      </c>
      <c r="R8160" s="35" t="s">
        <v>29745</v>
      </c>
      <c r="S8160" s="35" t="s">
        <v>28363</v>
      </c>
      <c r="T8160" s="36" t="s">
        <v>586</v>
      </c>
      <c r="U8160" s="39" t="str">
        <f>_xlfn.CONCAT(Tabel4[[#This Row],[Personnr.]],"-",Tabel4[[#This Row],[Afdeling]],"-",Tabel4[[#This Row],[ASS_Status]])</f>
        <v>-4200-Inactive - Payroll Eligible</v>
      </c>
    </row>
    <row r="8161" spans="13:21" ht="33.75" x14ac:dyDescent="0.4">
      <c r="M8161" s="35" t="s">
        <v>16292</v>
      </c>
      <c r="N8161" s="35" t="s">
        <v>55428</v>
      </c>
      <c r="O8161" s="35" t="s">
        <v>16293</v>
      </c>
      <c r="P8161" s="35" t="s">
        <v>37299</v>
      </c>
      <c r="Q8161" s="35" t="s">
        <v>29718</v>
      </c>
      <c r="R8161" s="35" t="s">
        <v>30114</v>
      </c>
      <c r="S8161" s="35" t="s">
        <v>16294</v>
      </c>
      <c r="T8161" s="36" t="s">
        <v>91</v>
      </c>
      <c r="U8161" s="39" t="str">
        <f>_xlfn.CONCAT(Tabel4[[#This Row],[Personnr.]],"-",Tabel4[[#This Row],[Afdeling]],"-",Tabel4[[#This Row],[ASS_Status]])</f>
        <v>31539-1135-Inactive - Payroll Eligible</v>
      </c>
    </row>
    <row r="8162" spans="13:21" ht="33.75" x14ac:dyDescent="0.4">
      <c r="M8162" s="35" t="s">
        <v>16292</v>
      </c>
      <c r="N8162" s="35"/>
      <c r="O8162" s="35"/>
      <c r="P8162" s="35" t="s">
        <v>37300</v>
      </c>
      <c r="Q8162" s="35" t="s">
        <v>29721</v>
      </c>
      <c r="R8162" s="35" t="s">
        <v>29748</v>
      </c>
      <c r="S8162" s="35" t="s">
        <v>16294</v>
      </c>
      <c r="T8162" s="36" t="s">
        <v>359</v>
      </c>
      <c r="U8162" s="39" t="str">
        <f>_xlfn.CONCAT(Tabel4[[#This Row],[Personnr.]],"-",Tabel4[[#This Row],[Afdeling]],"-",Tabel4[[#This Row],[ASS_Status]])</f>
        <v>-2824-Aktiv ansættelse</v>
      </c>
    </row>
    <row r="8163" spans="13:21" x14ac:dyDescent="0.4">
      <c r="M8163" s="35" t="s">
        <v>55429</v>
      </c>
      <c r="N8163" s="35" t="s">
        <v>55430</v>
      </c>
      <c r="O8163" s="35" t="s">
        <v>55431</v>
      </c>
      <c r="P8163" s="35" t="s">
        <v>55432</v>
      </c>
      <c r="Q8163" s="35" t="s">
        <v>29718</v>
      </c>
      <c r="R8163" s="35" t="s">
        <v>29754</v>
      </c>
      <c r="S8163" s="35" t="s">
        <v>55433</v>
      </c>
      <c r="T8163" s="36" t="s">
        <v>65</v>
      </c>
      <c r="U8163" s="39" t="str">
        <f>_xlfn.CONCAT(Tabel4[[#This Row],[Personnr.]],"-",Tabel4[[#This Row],[Afdeling]],"-",Tabel4[[#This Row],[ASS_Status]])</f>
        <v>36501-1053-Inactive - Payroll Eligible</v>
      </c>
    </row>
    <row r="8164" spans="13:21" x14ac:dyDescent="0.4">
      <c r="M8164" s="35" t="s">
        <v>55434</v>
      </c>
      <c r="N8164" s="35" t="s">
        <v>55435</v>
      </c>
      <c r="O8164" s="35" t="s">
        <v>55436</v>
      </c>
      <c r="P8164" s="35" t="s">
        <v>55437</v>
      </c>
      <c r="Q8164" s="35" t="s">
        <v>29718</v>
      </c>
      <c r="R8164" s="35" t="s">
        <v>29745</v>
      </c>
      <c r="S8164" s="35" t="s">
        <v>55438</v>
      </c>
      <c r="T8164" s="36" t="s">
        <v>39</v>
      </c>
      <c r="U8164" s="39" t="str">
        <f>_xlfn.CONCAT(Tabel4[[#This Row],[Personnr.]],"-",Tabel4[[#This Row],[Afdeling]],"-",Tabel4[[#This Row],[ASS_Status]])</f>
        <v>36928-0132-Inactive - Payroll Eligible</v>
      </c>
    </row>
    <row r="8165" spans="13:21" ht="33.75" x14ac:dyDescent="0.4">
      <c r="M8165" s="35" t="s">
        <v>16295</v>
      </c>
      <c r="N8165" s="35" t="s">
        <v>55439</v>
      </c>
      <c r="O8165" s="35" t="s">
        <v>16296</v>
      </c>
      <c r="P8165" s="35" t="s">
        <v>37301</v>
      </c>
      <c r="Q8165" s="35" t="s">
        <v>29718</v>
      </c>
      <c r="R8165" s="35" t="s">
        <v>30120</v>
      </c>
      <c r="S8165" s="35" t="s">
        <v>16297</v>
      </c>
      <c r="T8165" s="36" t="s">
        <v>585</v>
      </c>
      <c r="U8165" s="39" t="str">
        <f>_xlfn.CONCAT(Tabel4[[#This Row],[Personnr.]],"-",Tabel4[[#This Row],[Afdeling]],"-",Tabel4[[#This Row],[ASS_Status]])</f>
        <v>7138-4192-Inactive - Payroll Eligible</v>
      </c>
    </row>
    <row r="8166" spans="13:21" x14ac:dyDescent="0.4">
      <c r="M8166" s="35" t="s">
        <v>16298</v>
      </c>
      <c r="N8166" s="35" t="s">
        <v>55440</v>
      </c>
      <c r="O8166" s="35" t="s">
        <v>16299</v>
      </c>
      <c r="P8166" s="35" t="s">
        <v>37302</v>
      </c>
      <c r="Q8166" s="35" t="s">
        <v>29718</v>
      </c>
      <c r="R8166" s="35" t="s">
        <v>29829</v>
      </c>
      <c r="S8166" s="35" t="s">
        <v>16300</v>
      </c>
      <c r="T8166" s="36" t="s">
        <v>600</v>
      </c>
      <c r="U8166" s="39" t="str">
        <f>_xlfn.CONCAT(Tabel4[[#This Row],[Personnr.]],"-",Tabel4[[#This Row],[Afdeling]],"-",Tabel4[[#This Row],[ASS_Status]])</f>
        <v>9744-4270-Inactive - Payroll Eligible</v>
      </c>
    </row>
    <row r="8167" spans="13:21" x14ac:dyDescent="0.4">
      <c r="M8167" s="35" t="s">
        <v>16298</v>
      </c>
      <c r="N8167" s="35"/>
      <c r="O8167" s="35"/>
      <c r="P8167" s="35" t="s">
        <v>37303</v>
      </c>
      <c r="Q8167" s="35" t="s">
        <v>29718</v>
      </c>
      <c r="R8167" s="35" t="s">
        <v>29926</v>
      </c>
      <c r="S8167" s="35" t="s">
        <v>16300</v>
      </c>
      <c r="T8167" s="36" t="s">
        <v>600</v>
      </c>
      <c r="U8167" s="39" t="str">
        <f>_xlfn.CONCAT(Tabel4[[#This Row],[Personnr.]],"-",Tabel4[[#This Row],[Afdeling]],"-",Tabel4[[#This Row],[ASS_Status]])</f>
        <v>-4270-Inactive - Payroll Eligible</v>
      </c>
    </row>
    <row r="8168" spans="13:21" ht="33.75" x14ac:dyDescent="0.4">
      <c r="M8168" s="35" t="s">
        <v>16301</v>
      </c>
      <c r="N8168" s="35" t="s">
        <v>55441</v>
      </c>
      <c r="O8168" s="35" t="s">
        <v>16302</v>
      </c>
      <c r="P8168" s="35" t="s">
        <v>37304</v>
      </c>
      <c r="Q8168" s="35" t="s">
        <v>29718</v>
      </c>
      <c r="R8168" s="35" t="s">
        <v>30254</v>
      </c>
      <c r="S8168" s="35" t="s">
        <v>16303</v>
      </c>
      <c r="T8168" s="36" t="s">
        <v>715</v>
      </c>
      <c r="U8168" s="39" t="str">
        <f>_xlfn.CONCAT(Tabel4[[#This Row],[Personnr.]],"-",Tabel4[[#This Row],[Afdeling]],"-",Tabel4[[#This Row],[ASS_Status]])</f>
        <v>7140-6000-Inactive - Payroll Eligible</v>
      </c>
    </row>
    <row r="8169" spans="13:21" x14ac:dyDescent="0.4">
      <c r="M8169" s="35" t="s">
        <v>16304</v>
      </c>
      <c r="N8169" s="35" t="s">
        <v>55442</v>
      </c>
      <c r="O8169" s="35" t="s">
        <v>16305</v>
      </c>
      <c r="P8169" s="35" t="s">
        <v>37305</v>
      </c>
      <c r="Q8169" s="35" t="s">
        <v>29721</v>
      </c>
      <c r="R8169" s="35" t="s">
        <v>29731</v>
      </c>
      <c r="S8169" s="35" t="s">
        <v>16306</v>
      </c>
      <c r="T8169" s="36" t="s">
        <v>811</v>
      </c>
      <c r="U8169" s="39" t="str">
        <f>_xlfn.CONCAT(Tabel4[[#This Row],[Personnr.]],"-",Tabel4[[#This Row],[Afdeling]],"-",Tabel4[[#This Row],[ASS_Status]])</f>
        <v>32535-8286-Aktiv ansættelse</v>
      </c>
    </row>
    <row r="8170" spans="13:21" x14ac:dyDescent="0.4">
      <c r="M8170" s="35" t="s">
        <v>16307</v>
      </c>
      <c r="N8170" s="35" t="s">
        <v>55443</v>
      </c>
      <c r="O8170" s="35" t="s">
        <v>16308</v>
      </c>
      <c r="P8170" s="35" t="s">
        <v>37306</v>
      </c>
      <c r="Q8170" s="35" t="s">
        <v>29721</v>
      </c>
      <c r="R8170" s="35" t="s">
        <v>37307</v>
      </c>
      <c r="S8170" s="35" t="s">
        <v>16309</v>
      </c>
      <c r="T8170" s="36" t="s">
        <v>821</v>
      </c>
      <c r="U8170" s="39" t="str">
        <f>_xlfn.CONCAT(Tabel4[[#This Row],[Personnr.]],"-",Tabel4[[#This Row],[Afdeling]],"-",Tabel4[[#This Row],[ASS_Status]])</f>
        <v>1908-8370-Aktiv ansættelse</v>
      </c>
    </row>
    <row r="8171" spans="13:21" x14ac:dyDescent="0.4">
      <c r="M8171" s="35" t="s">
        <v>16310</v>
      </c>
      <c r="N8171" s="35" t="s">
        <v>55444</v>
      </c>
      <c r="O8171" s="35" t="s">
        <v>16311</v>
      </c>
      <c r="P8171" s="35" t="s">
        <v>37308</v>
      </c>
      <c r="Q8171" s="35" t="s">
        <v>29721</v>
      </c>
      <c r="R8171" s="35" t="s">
        <v>29726</v>
      </c>
      <c r="S8171" s="35" t="s">
        <v>16312</v>
      </c>
      <c r="T8171" s="36" t="s">
        <v>161</v>
      </c>
      <c r="U8171" s="39" t="str">
        <f>_xlfn.CONCAT(Tabel4[[#This Row],[Personnr.]],"-",Tabel4[[#This Row],[Afdeling]],"-",Tabel4[[#This Row],[ASS_Status]])</f>
        <v>3711-2305-Aktiv ansættelse</v>
      </c>
    </row>
    <row r="8172" spans="13:21" x14ac:dyDescent="0.4">
      <c r="M8172" s="35" t="s">
        <v>16313</v>
      </c>
      <c r="N8172" s="35" t="s">
        <v>55445</v>
      </c>
      <c r="O8172" s="35" t="s">
        <v>16314</v>
      </c>
      <c r="P8172" s="35" t="s">
        <v>37309</v>
      </c>
      <c r="Q8172" s="35" t="s">
        <v>29721</v>
      </c>
      <c r="R8172" s="35" t="s">
        <v>29791</v>
      </c>
      <c r="S8172" s="35" t="s">
        <v>16315</v>
      </c>
      <c r="T8172" s="36" t="s">
        <v>617</v>
      </c>
      <c r="U8172" s="39" t="str">
        <f>_xlfn.CONCAT(Tabel4[[#This Row],[Personnr.]],"-",Tabel4[[#This Row],[Afdeling]],"-",Tabel4[[#This Row],[ASS_Status]])</f>
        <v>15919-4624-Aktiv ansættelse</v>
      </c>
    </row>
    <row r="8173" spans="13:21" ht="33.75" x14ac:dyDescent="0.4">
      <c r="M8173" s="35" t="s">
        <v>16316</v>
      </c>
      <c r="N8173" s="35" t="s">
        <v>55446</v>
      </c>
      <c r="O8173" s="35" t="s">
        <v>16317</v>
      </c>
      <c r="P8173" s="35" t="s">
        <v>37310</v>
      </c>
      <c r="Q8173" s="35" t="s">
        <v>29721</v>
      </c>
      <c r="R8173" s="35" t="s">
        <v>29780</v>
      </c>
      <c r="S8173" s="35" t="s">
        <v>16318</v>
      </c>
      <c r="T8173" s="36" t="s">
        <v>592</v>
      </c>
      <c r="U8173" s="39" t="str">
        <f>_xlfn.CONCAT(Tabel4[[#This Row],[Personnr.]],"-",Tabel4[[#This Row],[Afdeling]],"-",Tabel4[[#This Row],[ASS_Status]])</f>
        <v>25382-4233-Aktiv ansættelse</v>
      </c>
    </row>
    <row r="8174" spans="13:21" x14ac:dyDescent="0.4">
      <c r="M8174" s="35" t="s">
        <v>16319</v>
      </c>
      <c r="N8174" s="35" t="s">
        <v>55447</v>
      </c>
      <c r="O8174" s="35" t="s">
        <v>16320</v>
      </c>
      <c r="P8174" s="35" t="s">
        <v>37311</v>
      </c>
      <c r="Q8174" s="35" t="s">
        <v>29718</v>
      </c>
      <c r="R8174" s="35" t="s">
        <v>29737</v>
      </c>
      <c r="S8174" s="35" t="s">
        <v>16321</v>
      </c>
      <c r="T8174" s="36" t="s">
        <v>188</v>
      </c>
      <c r="U8174" s="39" t="str">
        <f>_xlfn.CONCAT(Tabel4[[#This Row],[Personnr.]],"-",Tabel4[[#This Row],[Afdeling]],"-",Tabel4[[#This Row],[ASS_Status]])</f>
        <v>26297-2405-Inactive - Payroll Eligible</v>
      </c>
    </row>
    <row r="8175" spans="13:21" x14ac:dyDescent="0.4">
      <c r="M8175" s="35" t="s">
        <v>16322</v>
      </c>
      <c r="N8175" s="35" t="s">
        <v>55448</v>
      </c>
      <c r="O8175" s="35" t="s">
        <v>16323</v>
      </c>
      <c r="P8175" s="35" t="s">
        <v>37312</v>
      </c>
      <c r="Q8175" s="35" t="s">
        <v>29721</v>
      </c>
      <c r="R8175" s="35" t="s">
        <v>29729</v>
      </c>
      <c r="S8175" s="35" t="s">
        <v>16324</v>
      </c>
      <c r="T8175" s="36" t="s">
        <v>599</v>
      </c>
      <c r="U8175" s="39" t="str">
        <f>_xlfn.CONCAT(Tabel4[[#This Row],[Personnr.]],"-",Tabel4[[#This Row],[Afdeling]],"-",Tabel4[[#This Row],[ASS_Status]])</f>
        <v>11921-4261-Aktiv ansættelse</v>
      </c>
    </row>
    <row r="8176" spans="13:21" x14ac:dyDescent="0.4">
      <c r="M8176" s="35" t="s">
        <v>16325</v>
      </c>
      <c r="N8176" s="35" t="s">
        <v>55449</v>
      </c>
      <c r="O8176" s="35" t="s">
        <v>16326</v>
      </c>
      <c r="P8176" s="35" t="s">
        <v>37313</v>
      </c>
      <c r="Q8176" s="35" t="s">
        <v>29721</v>
      </c>
      <c r="R8176" s="35" t="s">
        <v>29726</v>
      </c>
      <c r="S8176" s="35" t="s">
        <v>16327</v>
      </c>
      <c r="T8176" s="36" t="s">
        <v>719</v>
      </c>
      <c r="U8176" s="39" t="str">
        <f>_xlfn.CONCAT(Tabel4[[#This Row],[Personnr.]],"-",Tabel4[[#This Row],[Afdeling]],"-",Tabel4[[#This Row],[ASS_Status]])</f>
        <v>33638-6215-Aktiv ansættelse</v>
      </c>
    </row>
    <row r="8177" spans="13:21" ht="33.75" x14ac:dyDescent="0.4">
      <c r="M8177" s="35" t="s">
        <v>16328</v>
      </c>
      <c r="N8177" s="35" t="s">
        <v>55450</v>
      </c>
      <c r="O8177" s="35" t="s">
        <v>16329</v>
      </c>
      <c r="P8177" s="35" t="s">
        <v>37314</v>
      </c>
      <c r="Q8177" s="35" t="s">
        <v>29718</v>
      </c>
      <c r="R8177" s="35" t="s">
        <v>29722</v>
      </c>
      <c r="S8177" s="35" t="s">
        <v>16330</v>
      </c>
      <c r="T8177" s="36" t="s">
        <v>592</v>
      </c>
      <c r="U8177" s="39" t="str">
        <f>_xlfn.CONCAT(Tabel4[[#This Row],[Personnr.]],"-",Tabel4[[#This Row],[Afdeling]],"-",Tabel4[[#This Row],[ASS_Status]])</f>
        <v>14300-4233-Inactive - Payroll Eligible</v>
      </c>
    </row>
    <row r="8178" spans="13:21" ht="33.75" x14ac:dyDescent="0.4">
      <c r="M8178" s="35" t="s">
        <v>16331</v>
      </c>
      <c r="N8178" s="35" t="s">
        <v>55451</v>
      </c>
      <c r="O8178" s="35" t="s">
        <v>16332</v>
      </c>
      <c r="P8178" s="35" t="s">
        <v>37315</v>
      </c>
      <c r="Q8178" s="35" t="s">
        <v>29718</v>
      </c>
      <c r="R8178" s="35" t="s">
        <v>29722</v>
      </c>
      <c r="S8178" s="35" t="s">
        <v>16333</v>
      </c>
      <c r="T8178" s="36" t="s">
        <v>621</v>
      </c>
      <c r="U8178" s="39" t="str">
        <f>_xlfn.CONCAT(Tabel4[[#This Row],[Personnr.]],"-",Tabel4[[#This Row],[Afdeling]],"-",Tabel4[[#This Row],[ASS_Status]])</f>
        <v>15926-4630-Inactive - Payroll Eligible</v>
      </c>
    </row>
    <row r="8179" spans="13:21" x14ac:dyDescent="0.4">
      <c r="M8179" s="35" t="s">
        <v>16334</v>
      </c>
      <c r="N8179" s="35" t="s">
        <v>55452</v>
      </c>
      <c r="O8179" s="35" t="s">
        <v>16335</v>
      </c>
      <c r="P8179" s="35" t="s">
        <v>37316</v>
      </c>
      <c r="Q8179" s="35" t="s">
        <v>29718</v>
      </c>
      <c r="R8179" s="35" t="s">
        <v>29748</v>
      </c>
      <c r="S8179" s="35" t="s">
        <v>16336</v>
      </c>
      <c r="T8179" s="36" t="s">
        <v>394</v>
      </c>
      <c r="U8179" s="39" t="str">
        <f>_xlfn.CONCAT(Tabel4[[#This Row],[Personnr.]],"-",Tabel4[[#This Row],[Afdeling]],"-",Tabel4[[#This Row],[ASS_Status]])</f>
        <v>24735-2995-Inactive - Payroll Eligible</v>
      </c>
    </row>
    <row r="8180" spans="13:21" x14ac:dyDescent="0.4">
      <c r="M8180" s="35" t="s">
        <v>55453</v>
      </c>
      <c r="N8180" s="35" t="s">
        <v>55454</v>
      </c>
      <c r="O8180" s="35" t="s">
        <v>55455</v>
      </c>
      <c r="P8180" s="35" t="s">
        <v>55456</v>
      </c>
      <c r="Q8180" s="35" t="s">
        <v>29721</v>
      </c>
      <c r="R8180" s="35" t="s">
        <v>32218</v>
      </c>
      <c r="S8180" s="35" t="s">
        <v>55457</v>
      </c>
      <c r="T8180" s="36" t="s">
        <v>831</v>
      </c>
      <c r="U8180" s="39" t="str">
        <f>_xlfn.CONCAT(Tabel4[[#This Row],[Personnr.]],"-",Tabel4[[#This Row],[Afdeling]],"-",Tabel4[[#This Row],[ASS_Status]])</f>
        <v>36793-8500-Aktiv ansættelse</v>
      </c>
    </row>
    <row r="8181" spans="13:21" x14ac:dyDescent="0.4">
      <c r="M8181" s="35" t="s">
        <v>28365</v>
      </c>
      <c r="N8181" s="35" t="s">
        <v>55458</v>
      </c>
      <c r="O8181" s="35" t="s">
        <v>28366</v>
      </c>
      <c r="P8181" s="35" t="s">
        <v>37317</v>
      </c>
      <c r="Q8181" s="35" t="s">
        <v>29721</v>
      </c>
      <c r="R8181" s="35" t="s">
        <v>29761</v>
      </c>
      <c r="S8181" s="35" t="s">
        <v>28367</v>
      </c>
      <c r="T8181" s="36" t="s">
        <v>161</v>
      </c>
      <c r="U8181" s="39" t="str">
        <f>_xlfn.CONCAT(Tabel4[[#This Row],[Personnr.]],"-",Tabel4[[#This Row],[Afdeling]],"-",Tabel4[[#This Row],[ASS_Status]])</f>
        <v>34400-2305-Aktiv ansættelse</v>
      </c>
    </row>
    <row r="8182" spans="13:21" ht="33.75" x14ac:dyDescent="0.4">
      <c r="M8182" s="35" t="s">
        <v>28368</v>
      </c>
      <c r="N8182" s="35" t="s">
        <v>55459</v>
      </c>
      <c r="O8182" s="35" t="s">
        <v>28369</v>
      </c>
      <c r="P8182" s="35" t="s">
        <v>37318</v>
      </c>
      <c r="Q8182" s="35" t="s">
        <v>29721</v>
      </c>
      <c r="R8182" s="35" t="s">
        <v>29737</v>
      </c>
      <c r="S8182" s="35" t="s">
        <v>28370</v>
      </c>
      <c r="T8182" s="36" t="s">
        <v>645</v>
      </c>
      <c r="U8182" s="39" t="str">
        <f>_xlfn.CONCAT(Tabel4[[#This Row],[Personnr.]],"-",Tabel4[[#This Row],[Afdeling]],"-",Tabel4[[#This Row],[ASS_Status]])</f>
        <v>34127-4775-Aktiv ansættelse</v>
      </c>
    </row>
    <row r="8183" spans="13:21" x14ac:dyDescent="0.4">
      <c r="M8183" s="35" t="s">
        <v>16337</v>
      </c>
      <c r="N8183" s="35" t="s">
        <v>55460</v>
      </c>
      <c r="O8183" s="35" t="s">
        <v>16338</v>
      </c>
      <c r="P8183" s="35" t="s">
        <v>37319</v>
      </c>
      <c r="Q8183" s="35" t="s">
        <v>29718</v>
      </c>
      <c r="R8183" s="35" t="s">
        <v>29748</v>
      </c>
      <c r="S8183" s="35" t="s">
        <v>16339</v>
      </c>
      <c r="T8183" s="36" t="s">
        <v>299</v>
      </c>
      <c r="U8183" s="39" t="str">
        <f>_xlfn.CONCAT(Tabel4[[#This Row],[Personnr.]],"-",Tabel4[[#This Row],[Afdeling]],"-",Tabel4[[#This Row],[ASS_Status]])</f>
        <v>19433-2733-Inactive - Payroll Eligible</v>
      </c>
    </row>
    <row r="8184" spans="13:21" x14ac:dyDescent="0.4">
      <c r="M8184" s="35" t="s">
        <v>16340</v>
      </c>
      <c r="N8184" s="35" t="s">
        <v>55461</v>
      </c>
      <c r="O8184" s="35" t="s">
        <v>16341</v>
      </c>
      <c r="P8184" s="35" t="s">
        <v>37320</v>
      </c>
      <c r="Q8184" s="35" t="s">
        <v>29718</v>
      </c>
      <c r="R8184" s="35" t="s">
        <v>29748</v>
      </c>
      <c r="S8184" s="35" t="s">
        <v>16342</v>
      </c>
      <c r="T8184" s="36" t="s">
        <v>31</v>
      </c>
      <c r="U8184" s="39" t="str">
        <f>_xlfn.CONCAT(Tabel4[[#This Row],[Personnr.]],"-",Tabel4[[#This Row],[Afdeling]],"-",Tabel4[[#This Row],[ASS_Status]])</f>
        <v>16964-0116-Inactive - Payroll Eligible</v>
      </c>
    </row>
    <row r="8185" spans="13:21" x14ac:dyDescent="0.4">
      <c r="M8185" s="35" t="s">
        <v>16343</v>
      </c>
      <c r="N8185" s="35" t="s">
        <v>55462</v>
      </c>
      <c r="O8185" s="35" t="s">
        <v>16344</v>
      </c>
      <c r="P8185" s="35" t="s">
        <v>37321</v>
      </c>
      <c r="Q8185" s="35" t="s">
        <v>29718</v>
      </c>
      <c r="R8185" s="35" t="s">
        <v>29748</v>
      </c>
      <c r="S8185" s="35" t="s">
        <v>16345</v>
      </c>
      <c r="T8185" s="36" t="s">
        <v>514</v>
      </c>
      <c r="U8185" s="39" t="str">
        <f>_xlfn.CONCAT(Tabel4[[#This Row],[Personnr.]],"-",Tabel4[[#This Row],[Afdeling]],"-",Tabel4[[#This Row],[ASS_Status]])</f>
        <v>25387-3348-Inactive - Payroll Eligible</v>
      </c>
    </row>
    <row r="8186" spans="13:21" x14ac:dyDescent="0.4">
      <c r="M8186" s="35" t="s">
        <v>16346</v>
      </c>
      <c r="N8186" s="35" t="s">
        <v>55463</v>
      </c>
      <c r="O8186" s="35" t="s">
        <v>16347</v>
      </c>
      <c r="P8186" s="35" t="s">
        <v>37322</v>
      </c>
      <c r="Q8186" s="35" t="s">
        <v>31095</v>
      </c>
      <c r="R8186" s="35" t="s">
        <v>29748</v>
      </c>
      <c r="S8186" s="35" t="s">
        <v>16348</v>
      </c>
      <c r="T8186" s="36" t="s">
        <v>27</v>
      </c>
      <c r="U8186" s="39" t="str">
        <f>_xlfn.CONCAT(Tabel4[[#This Row],[Personnr.]],"-",Tabel4[[#This Row],[Afdeling]],"-",Tabel4[[#This Row],[ASS_Status]])</f>
        <v>22435-0112-Barsel u. løn m. pension (90)</v>
      </c>
    </row>
    <row r="8187" spans="13:21" ht="33.75" x14ac:dyDescent="0.4">
      <c r="M8187" s="35" t="s">
        <v>55464</v>
      </c>
      <c r="N8187" s="35" t="s">
        <v>55465</v>
      </c>
      <c r="O8187" s="35" t="s">
        <v>55466</v>
      </c>
      <c r="P8187" s="35" t="s">
        <v>55467</v>
      </c>
      <c r="Q8187" s="35" t="s">
        <v>29721</v>
      </c>
      <c r="R8187" s="35" t="s">
        <v>29737</v>
      </c>
      <c r="S8187" s="35" t="s">
        <v>55468</v>
      </c>
      <c r="T8187" s="36" t="s">
        <v>125</v>
      </c>
      <c r="U8187" s="39" t="str">
        <f>_xlfn.CONCAT(Tabel4[[#This Row],[Personnr.]],"-",Tabel4[[#This Row],[Afdeling]],"-",Tabel4[[#This Row],[ASS_Status]])</f>
        <v>37468-2235-Aktiv ansættelse</v>
      </c>
    </row>
    <row r="8188" spans="13:21" x14ac:dyDescent="0.4">
      <c r="M8188" s="35" t="s">
        <v>16349</v>
      </c>
      <c r="N8188" s="35" t="s">
        <v>55469</v>
      </c>
      <c r="O8188" s="35" t="s">
        <v>16350</v>
      </c>
      <c r="P8188" s="35" t="s">
        <v>37323</v>
      </c>
      <c r="Q8188" s="35" t="s">
        <v>29721</v>
      </c>
      <c r="R8188" s="35" t="s">
        <v>29748</v>
      </c>
      <c r="S8188" s="35" t="s">
        <v>16351</v>
      </c>
      <c r="T8188" s="36" t="s">
        <v>47</v>
      </c>
      <c r="U8188" s="39" t="str">
        <f>_xlfn.CONCAT(Tabel4[[#This Row],[Personnr.]],"-",Tabel4[[#This Row],[Afdeling]],"-",Tabel4[[#This Row],[ASS_Status]])</f>
        <v>31615-1021-Aktiv ansættelse</v>
      </c>
    </row>
    <row r="8189" spans="13:21" x14ac:dyDescent="0.4">
      <c r="M8189" s="35" t="s">
        <v>28371</v>
      </c>
      <c r="N8189" s="35" t="s">
        <v>55470</v>
      </c>
      <c r="O8189" s="35" t="s">
        <v>28372</v>
      </c>
      <c r="P8189" s="35" t="s">
        <v>37324</v>
      </c>
      <c r="Q8189" s="35" t="s">
        <v>29718</v>
      </c>
      <c r="R8189" s="35" t="s">
        <v>29745</v>
      </c>
      <c r="S8189" s="35" t="s">
        <v>28373</v>
      </c>
      <c r="T8189" s="36" t="s">
        <v>85</v>
      </c>
      <c r="U8189" s="39" t="str">
        <f>_xlfn.CONCAT(Tabel4[[#This Row],[Personnr.]],"-",Tabel4[[#This Row],[Afdeling]],"-",Tabel4[[#This Row],[ASS_Status]])</f>
        <v>34823-1118-Inactive - Payroll Eligible</v>
      </c>
    </row>
    <row r="8190" spans="13:21" x14ac:dyDescent="0.4">
      <c r="M8190" s="35" t="s">
        <v>28371</v>
      </c>
      <c r="N8190" s="35"/>
      <c r="O8190" s="35"/>
      <c r="P8190" s="35" t="s">
        <v>43573</v>
      </c>
      <c r="Q8190" s="35" t="s">
        <v>29718</v>
      </c>
      <c r="R8190" s="35" t="s">
        <v>29745</v>
      </c>
      <c r="S8190" s="35" t="s">
        <v>28373</v>
      </c>
      <c r="T8190" s="36" t="s">
        <v>85</v>
      </c>
      <c r="U8190" s="39" t="str">
        <f>_xlfn.CONCAT(Tabel4[[#This Row],[Personnr.]],"-",Tabel4[[#This Row],[Afdeling]],"-",Tabel4[[#This Row],[ASS_Status]])</f>
        <v>-1118-Inactive - Payroll Eligible</v>
      </c>
    </row>
    <row r="8191" spans="13:21" x14ac:dyDescent="0.4">
      <c r="M8191" s="35" t="s">
        <v>16352</v>
      </c>
      <c r="N8191" s="35" t="s">
        <v>55471</v>
      </c>
      <c r="O8191" s="35" t="s">
        <v>16353</v>
      </c>
      <c r="P8191" s="35" t="s">
        <v>37325</v>
      </c>
      <c r="Q8191" s="35" t="s">
        <v>29718</v>
      </c>
      <c r="R8191" s="35" t="s">
        <v>29745</v>
      </c>
      <c r="S8191" s="35" t="s">
        <v>16354</v>
      </c>
      <c r="T8191" s="36" t="s">
        <v>726</v>
      </c>
      <c r="U8191" s="39" t="str">
        <f>_xlfn.CONCAT(Tabel4[[#This Row],[Personnr.]],"-",Tabel4[[#This Row],[Afdeling]],"-",Tabel4[[#This Row],[ASS_Status]])</f>
        <v>32228-6271-Inactive - Payroll Eligible</v>
      </c>
    </row>
    <row r="8192" spans="13:21" x14ac:dyDescent="0.4">
      <c r="M8192" s="35" t="s">
        <v>16352</v>
      </c>
      <c r="N8192" s="35"/>
      <c r="O8192" s="35"/>
      <c r="P8192" s="35" t="s">
        <v>37326</v>
      </c>
      <c r="Q8192" s="35" t="s">
        <v>29718</v>
      </c>
      <c r="R8192" s="35" t="s">
        <v>29745</v>
      </c>
      <c r="S8192" s="35" t="s">
        <v>16354</v>
      </c>
      <c r="T8192" s="36" t="s">
        <v>726</v>
      </c>
      <c r="U8192" s="39" t="str">
        <f>_xlfn.CONCAT(Tabel4[[#This Row],[Personnr.]],"-",Tabel4[[#This Row],[Afdeling]],"-",Tabel4[[#This Row],[ASS_Status]])</f>
        <v>-6271-Inactive - Payroll Eligible</v>
      </c>
    </row>
    <row r="8193" spans="13:21" x14ac:dyDescent="0.4">
      <c r="M8193" s="35" t="s">
        <v>28374</v>
      </c>
      <c r="N8193" s="35" t="s">
        <v>55472</v>
      </c>
      <c r="O8193" s="35" t="s">
        <v>28375</v>
      </c>
      <c r="P8193" s="35" t="s">
        <v>37327</v>
      </c>
      <c r="Q8193" s="35" t="s">
        <v>29718</v>
      </c>
      <c r="R8193" s="35" t="s">
        <v>29761</v>
      </c>
      <c r="S8193" s="35" t="s">
        <v>28376</v>
      </c>
      <c r="T8193" s="36" t="s">
        <v>371</v>
      </c>
      <c r="U8193" s="39" t="str">
        <f>_xlfn.CONCAT(Tabel4[[#This Row],[Personnr.]],"-",Tabel4[[#This Row],[Afdeling]],"-",Tabel4[[#This Row],[ASS_Status]])</f>
        <v>34403-2841-Inactive - Payroll Eligible</v>
      </c>
    </row>
    <row r="8194" spans="13:21" x14ac:dyDescent="0.4">
      <c r="M8194" s="35" t="s">
        <v>16355</v>
      </c>
      <c r="N8194" s="35" t="s">
        <v>55473</v>
      </c>
      <c r="O8194" s="35" t="s">
        <v>16356</v>
      </c>
      <c r="P8194" s="35" t="s">
        <v>37328</v>
      </c>
      <c r="Q8194" s="35" t="s">
        <v>29718</v>
      </c>
      <c r="R8194" s="35" t="s">
        <v>29745</v>
      </c>
      <c r="S8194" s="35" t="s">
        <v>16357</v>
      </c>
      <c r="T8194" s="36" t="s">
        <v>39</v>
      </c>
      <c r="U8194" s="39" t="str">
        <f>_xlfn.CONCAT(Tabel4[[#This Row],[Personnr.]],"-",Tabel4[[#This Row],[Afdeling]],"-",Tabel4[[#This Row],[ASS_Status]])</f>
        <v>32245-0132-Inactive - Payroll Eligible</v>
      </c>
    </row>
    <row r="8195" spans="13:21" x14ac:dyDescent="0.4">
      <c r="M8195" s="35" t="s">
        <v>16355</v>
      </c>
      <c r="N8195" s="35"/>
      <c r="O8195" s="35"/>
      <c r="P8195" s="35" t="s">
        <v>37329</v>
      </c>
      <c r="Q8195" s="35" t="s">
        <v>29718</v>
      </c>
      <c r="R8195" s="35" t="s">
        <v>29745</v>
      </c>
      <c r="S8195" s="35" t="s">
        <v>16357</v>
      </c>
      <c r="T8195" s="36" t="s">
        <v>39</v>
      </c>
      <c r="U8195" s="39" t="str">
        <f>_xlfn.CONCAT(Tabel4[[#This Row],[Personnr.]],"-",Tabel4[[#This Row],[Afdeling]],"-",Tabel4[[#This Row],[ASS_Status]])</f>
        <v>-0132-Inactive - Payroll Eligible</v>
      </c>
    </row>
    <row r="8196" spans="13:21" x14ac:dyDescent="0.4">
      <c r="M8196" s="35" t="s">
        <v>16355</v>
      </c>
      <c r="N8196" s="35"/>
      <c r="O8196" s="35"/>
      <c r="P8196" s="35" t="s">
        <v>43574</v>
      </c>
      <c r="Q8196" s="35" t="s">
        <v>29718</v>
      </c>
      <c r="R8196" s="35" t="s">
        <v>29745</v>
      </c>
      <c r="S8196" s="35" t="s">
        <v>16357</v>
      </c>
      <c r="T8196" s="36" t="s">
        <v>39</v>
      </c>
      <c r="U8196" s="39" t="str">
        <f>_xlfn.CONCAT(Tabel4[[#This Row],[Personnr.]],"-",Tabel4[[#This Row],[Afdeling]],"-",Tabel4[[#This Row],[ASS_Status]])</f>
        <v>-0132-Inactive - Payroll Eligible</v>
      </c>
    </row>
    <row r="8197" spans="13:21" x14ac:dyDescent="0.4">
      <c r="M8197" s="35" t="s">
        <v>16358</v>
      </c>
      <c r="N8197" s="35" t="s">
        <v>55474</v>
      </c>
      <c r="O8197" s="35" t="s">
        <v>16359</v>
      </c>
      <c r="P8197" s="35" t="s">
        <v>37330</v>
      </c>
      <c r="Q8197" s="35" t="s">
        <v>29718</v>
      </c>
      <c r="R8197" s="35" t="s">
        <v>29745</v>
      </c>
      <c r="S8197" s="35" t="s">
        <v>16360</v>
      </c>
      <c r="T8197" s="36" t="s">
        <v>723</v>
      </c>
      <c r="U8197" s="39" t="str">
        <f>_xlfn.CONCAT(Tabel4[[#This Row],[Personnr.]],"-",Tabel4[[#This Row],[Afdeling]],"-",Tabel4[[#This Row],[ASS_Status]])</f>
        <v>31988-6245-Inactive - Payroll Eligible</v>
      </c>
    </row>
    <row r="8198" spans="13:21" x14ac:dyDescent="0.4">
      <c r="M8198" s="35" t="s">
        <v>16358</v>
      </c>
      <c r="N8198" s="35"/>
      <c r="O8198" s="35"/>
      <c r="P8198" s="35" t="s">
        <v>43575</v>
      </c>
      <c r="Q8198" s="35" t="s">
        <v>29718</v>
      </c>
      <c r="R8198" s="35" t="s">
        <v>29745</v>
      </c>
      <c r="S8198" s="35" t="s">
        <v>16360</v>
      </c>
      <c r="T8198" s="36" t="s">
        <v>577</v>
      </c>
      <c r="U8198" s="39" t="str">
        <f>_xlfn.CONCAT(Tabel4[[#This Row],[Personnr.]],"-",Tabel4[[#This Row],[Afdeling]],"-",Tabel4[[#This Row],[ASS_Status]])</f>
        <v>-4110-Inactive - Payroll Eligible</v>
      </c>
    </row>
    <row r="8199" spans="13:21" ht="33.75" x14ac:dyDescent="0.4">
      <c r="M8199" s="35" t="s">
        <v>16361</v>
      </c>
      <c r="N8199" s="35" t="s">
        <v>55475</v>
      </c>
      <c r="O8199" s="35" t="s">
        <v>16362</v>
      </c>
      <c r="P8199" s="35" t="s">
        <v>37331</v>
      </c>
      <c r="Q8199" s="35" t="s">
        <v>29718</v>
      </c>
      <c r="R8199" s="35" t="s">
        <v>29745</v>
      </c>
      <c r="S8199" s="35" t="s">
        <v>16363</v>
      </c>
      <c r="T8199" s="36" t="s">
        <v>39</v>
      </c>
      <c r="U8199" s="39" t="str">
        <f>_xlfn.CONCAT(Tabel4[[#This Row],[Personnr.]],"-",Tabel4[[#This Row],[Afdeling]],"-",Tabel4[[#This Row],[ASS_Status]])</f>
        <v>32303-0132-Inactive - Payroll Eligible</v>
      </c>
    </row>
    <row r="8200" spans="13:21" ht="33.75" x14ac:dyDescent="0.4">
      <c r="M8200" s="35" t="s">
        <v>16361</v>
      </c>
      <c r="N8200" s="35"/>
      <c r="O8200" s="35"/>
      <c r="P8200" s="35" t="s">
        <v>43576</v>
      </c>
      <c r="Q8200" s="35" t="s">
        <v>29718</v>
      </c>
      <c r="R8200" s="35" t="s">
        <v>29745</v>
      </c>
      <c r="S8200" s="35" t="s">
        <v>16363</v>
      </c>
      <c r="T8200" s="36" t="s">
        <v>39</v>
      </c>
      <c r="U8200" s="39" t="str">
        <f>_xlfn.CONCAT(Tabel4[[#This Row],[Personnr.]],"-",Tabel4[[#This Row],[Afdeling]],"-",Tabel4[[#This Row],[ASS_Status]])</f>
        <v>-0132-Inactive - Payroll Eligible</v>
      </c>
    </row>
    <row r="8201" spans="13:21" ht="33.75" x14ac:dyDescent="0.4">
      <c r="M8201" s="35" t="s">
        <v>16361</v>
      </c>
      <c r="N8201" s="35"/>
      <c r="O8201" s="35"/>
      <c r="P8201" s="35" t="s">
        <v>55476</v>
      </c>
      <c r="Q8201" s="35" t="s">
        <v>29721</v>
      </c>
      <c r="R8201" s="35" t="s">
        <v>29754</v>
      </c>
      <c r="S8201" s="35" t="s">
        <v>16363</v>
      </c>
      <c r="T8201" s="36" t="s">
        <v>119</v>
      </c>
      <c r="U8201" s="39" t="str">
        <f>_xlfn.CONCAT(Tabel4[[#This Row],[Personnr.]],"-",Tabel4[[#This Row],[Afdeling]],"-",Tabel4[[#This Row],[ASS_Status]])</f>
        <v>-2221-Aktiv ansættelse</v>
      </c>
    </row>
    <row r="8202" spans="13:21" x14ac:dyDescent="0.4">
      <c r="M8202" s="35" t="s">
        <v>16364</v>
      </c>
      <c r="N8202" s="35" t="s">
        <v>55477</v>
      </c>
      <c r="O8202" s="35" t="s">
        <v>16365</v>
      </c>
      <c r="P8202" s="35" t="s">
        <v>37332</v>
      </c>
      <c r="Q8202" s="35" t="s">
        <v>29718</v>
      </c>
      <c r="R8202" s="35" t="s">
        <v>29791</v>
      </c>
      <c r="S8202" s="35" t="s">
        <v>16366</v>
      </c>
      <c r="T8202" s="36" t="s">
        <v>760</v>
      </c>
      <c r="U8202" s="39" t="str">
        <f>_xlfn.CONCAT(Tabel4[[#This Row],[Personnr.]],"-",Tabel4[[#This Row],[Afdeling]],"-",Tabel4[[#This Row],[ASS_Status]])</f>
        <v>751-7740-Inactive - Payroll Eligible</v>
      </c>
    </row>
    <row r="8203" spans="13:21" x14ac:dyDescent="0.4">
      <c r="M8203" s="35" t="s">
        <v>16367</v>
      </c>
      <c r="N8203" s="35" t="s">
        <v>55478</v>
      </c>
      <c r="O8203" s="35" t="s">
        <v>16368</v>
      </c>
      <c r="P8203" s="35" t="s">
        <v>37333</v>
      </c>
      <c r="Q8203" s="35" t="s">
        <v>29721</v>
      </c>
      <c r="R8203" s="35" t="s">
        <v>29832</v>
      </c>
      <c r="S8203" s="35" t="s">
        <v>16369</v>
      </c>
      <c r="T8203" s="36" t="s">
        <v>869</v>
      </c>
      <c r="U8203" s="39" t="str">
        <f>_xlfn.CONCAT(Tabel4[[#This Row],[Personnr.]],"-",Tabel4[[#This Row],[Afdeling]],"-",Tabel4[[#This Row],[ASS_Status]])</f>
        <v>7152-8650-Aktiv ansættelse</v>
      </c>
    </row>
    <row r="8204" spans="13:21" x14ac:dyDescent="0.4">
      <c r="M8204" s="35" t="s">
        <v>16370</v>
      </c>
      <c r="N8204" s="35" t="s">
        <v>55479</v>
      </c>
      <c r="O8204" s="35" t="s">
        <v>16371</v>
      </c>
      <c r="P8204" s="35" t="s">
        <v>37334</v>
      </c>
      <c r="Q8204" s="35" t="s">
        <v>29718</v>
      </c>
      <c r="R8204" s="35" t="s">
        <v>29729</v>
      </c>
      <c r="S8204" s="35" t="s">
        <v>16372</v>
      </c>
      <c r="T8204" s="36" t="s">
        <v>29</v>
      </c>
      <c r="U8204" s="39" t="str">
        <f>_xlfn.CONCAT(Tabel4[[#This Row],[Personnr.]],"-",Tabel4[[#This Row],[Afdeling]],"-",Tabel4[[#This Row],[ASS_Status]])</f>
        <v>739-0114-Inactive - Payroll Eligible</v>
      </c>
    </row>
    <row r="8205" spans="13:21" x14ac:dyDescent="0.4">
      <c r="M8205" s="35" t="s">
        <v>16373</v>
      </c>
      <c r="N8205" s="35" t="s">
        <v>55480</v>
      </c>
      <c r="O8205" s="35" t="s">
        <v>16374</v>
      </c>
      <c r="P8205" s="35" t="s">
        <v>37335</v>
      </c>
      <c r="Q8205" s="35" t="s">
        <v>29721</v>
      </c>
      <c r="R8205" s="35" t="s">
        <v>29719</v>
      </c>
      <c r="S8205" s="35" t="s">
        <v>16375</v>
      </c>
      <c r="T8205" s="36" t="s">
        <v>755</v>
      </c>
      <c r="U8205" s="39" t="str">
        <f>_xlfn.CONCAT(Tabel4[[#This Row],[Personnr.]],"-",Tabel4[[#This Row],[Afdeling]],"-",Tabel4[[#This Row],[ASS_Status]])</f>
        <v>4-7700-Aktiv ansættelse</v>
      </c>
    </row>
    <row r="8206" spans="13:21" ht="33.75" x14ac:dyDescent="0.4">
      <c r="M8206" s="35" t="s">
        <v>16376</v>
      </c>
      <c r="N8206" s="35" t="s">
        <v>55481</v>
      </c>
      <c r="O8206" s="35" t="s">
        <v>16377</v>
      </c>
      <c r="P8206" s="35" t="s">
        <v>37336</v>
      </c>
      <c r="Q8206" s="35" t="s">
        <v>29721</v>
      </c>
      <c r="R8206" s="35" t="s">
        <v>29879</v>
      </c>
      <c r="S8206" s="35" t="s">
        <v>16378</v>
      </c>
      <c r="T8206" s="36" t="s">
        <v>605</v>
      </c>
      <c r="U8206" s="39" t="str">
        <f>_xlfn.CONCAT(Tabel4[[#This Row],[Personnr.]],"-",Tabel4[[#This Row],[Afdeling]],"-",Tabel4[[#This Row],[ASS_Status]])</f>
        <v>2040-4280-Aktiv ansættelse</v>
      </c>
    </row>
    <row r="8207" spans="13:21" x14ac:dyDescent="0.4">
      <c r="M8207" s="35" t="s">
        <v>16379</v>
      </c>
      <c r="N8207" s="35" t="s">
        <v>55482</v>
      </c>
      <c r="O8207" s="35" t="s">
        <v>16380</v>
      </c>
      <c r="P8207" s="35" t="s">
        <v>37337</v>
      </c>
      <c r="Q8207" s="35" t="s">
        <v>29721</v>
      </c>
      <c r="R8207" s="35" t="s">
        <v>29780</v>
      </c>
      <c r="S8207" s="35" t="s">
        <v>16381</v>
      </c>
      <c r="T8207" s="36" t="s">
        <v>31</v>
      </c>
      <c r="U8207" s="39" t="str">
        <f>_xlfn.CONCAT(Tabel4[[#This Row],[Personnr.]],"-",Tabel4[[#This Row],[Afdeling]],"-",Tabel4[[#This Row],[ASS_Status]])</f>
        <v>576-0116-Aktiv ansættelse</v>
      </c>
    </row>
    <row r="8208" spans="13:21" x14ac:dyDescent="0.4">
      <c r="M8208" s="35" t="s">
        <v>16382</v>
      </c>
      <c r="N8208" s="35" t="s">
        <v>55483</v>
      </c>
      <c r="O8208" s="35" t="s">
        <v>16383</v>
      </c>
      <c r="P8208" s="35" t="s">
        <v>37338</v>
      </c>
      <c r="Q8208" s="35" t="s">
        <v>29721</v>
      </c>
      <c r="R8208" s="35" t="s">
        <v>29783</v>
      </c>
      <c r="S8208" s="35" t="s">
        <v>16384</v>
      </c>
      <c r="T8208" s="36" t="s">
        <v>42501</v>
      </c>
      <c r="U8208" s="39" t="str">
        <f>_xlfn.CONCAT(Tabel4[[#This Row],[Personnr.]],"-",Tabel4[[#This Row],[Afdeling]],"-",Tabel4[[#This Row],[ASS_Status]])</f>
        <v>23008-2291-Aktiv ansættelse</v>
      </c>
    </row>
    <row r="8209" spans="13:21" x14ac:dyDescent="0.4">
      <c r="M8209" s="35" t="s">
        <v>16385</v>
      </c>
      <c r="N8209" s="35" t="s">
        <v>55484</v>
      </c>
      <c r="O8209" s="35" t="s">
        <v>16386</v>
      </c>
      <c r="P8209" s="35" t="s">
        <v>37339</v>
      </c>
      <c r="Q8209" s="35" t="s">
        <v>29721</v>
      </c>
      <c r="R8209" s="35" t="s">
        <v>29786</v>
      </c>
      <c r="S8209" s="35" t="s">
        <v>16387</v>
      </c>
      <c r="T8209" s="36" t="s">
        <v>42501</v>
      </c>
      <c r="U8209" s="39" t="str">
        <f>_xlfn.CONCAT(Tabel4[[#This Row],[Personnr.]],"-",Tabel4[[#This Row],[Afdeling]],"-",Tabel4[[#This Row],[ASS_Status]])</f>
        <v>31408-2291-Aktiv ansættelse</v>
      </c>
    </row>
    <row r="8210" spans="13:21" x14ac:dyDescent="0.4">
      <c r="M8210" s="35" t="s">
        <v>16388</v>
      </c>
      <c r="N8210" s="35" t="s">
        <v>55485</v>
      </c>
      <c r="O8210" s="35" t="s">
        <v>16389</v>
      </c>
      <c r="P8210" s="35" t="s">
        <v>37340</v>
      </c>
      <c r="Q8210" s="35" t="s">
        <v>29718</v>
      </c>
      <c r="R8210" s="35" t="s">
        <v>29722</v>
      </c>
      <c r="S8210" s="35" t="s">
        <v>16390</v>
      </c>
      <c r="T8210" s="36" t="s">
        <v>395</v>
      </c>
      <c r="U8210" s="39" t="str">
        <f>_xlfn.CONCAT(Tabel4[[#This Row],[Personnr.]],"-",Tabel4[[#This Row],[Afdeling]],"-",Tabel4[[#This Row],[ASS_Status]])</f>
        <v>7157-2996-Inactive - Payroll Eligible</v>
      </c>
    </row>
    <row r="8211" spans="13:21" x14ac:dyDescent="0.4">
      <c r="M8211" s="35" t="s">
        <v>16391</v>
      </c>
      <c r="N8211" s="35" t="s">
        <v>55486</v>
      </c>
      <c r="O8211" s="35" t="s">
        <v>16392</v>
      </c>
      <c r="P8211" s="35" t="s">
        <v>37341</v>
      </c>
      <c r="Q8211" s="35" t="s">
        <v>29721</v>
      </c>
      <c r="R8211" s="35" t="s">
        <v>29731</v>
      </c>
      <c r="S8211" s="35" t="s">
        <v>16393</v>
      </c>
      <c r="T8211" s="36" t="s">
        <v>806</v>
      </c>
      <c r="U8211" s="39" t="str">
        <f>_xlfn.CONCAT(Tabel4[[#This Row],[Personnr.]],"-",Tabel4[[#This Row],[Afdeling]],"-",Tabel4[[#This Row],[ASS_Status]])</f>
        <v>25348-8281-Aktiv ansættelse</v>
      </c>
    </row>
    <row r="8212" spans="13:21" x14ac:dyDescent="0.4">
      <c r="M8212" s="35" t="s">
        <v>45064</v>
      </c>
      <c r="N8212" s="35" t="s">
        <v>55487</v>
      </c>
      <c r="O8212" s="35" t="s">
        <v>45065</v>
      </c>
      <c r="P8212" s="35" t="s">
        <v>43577</v>
      </c>
      <c r="Q8212" s="35" t="s">
        <v>29718</v>
      </c>
      <c r="R8212" s="35" t="s">
        <v>29745</v>
      </c>
      <c r="S8212" s="35" t="s">
        <v>43578</v>
      </c>
      <c r="T8212" s="36" t="s">
        <v>726</v>
      </c>
      <c r="U8212" s="39" t="str">
        <f>_xlfn.CONCAT(Tabel4[[#This Row],[Personnr.]],"-",Tabel4[[#This Row],[Afdeling]],"-",Tabel4[[#This Row],[ASS_Status]])</f>
        <v>35937-6271-Inactive - Payroll Eligible</v>
      </c>
    </row>
    <row r="8213" spans="13:21" ht="33.75" x14ac:dyDescent="0.4">
      <c r="M8213" s="35" t="s">
        <v>16394</v>
      </c>
      <c r="N8213" s="35" t="s">
        <v>55488</v>
      </c>
      <c r="O8213" s="35" t="s">
        <v>16395</v>
      </c>
      <c r="P8213" s="35" t="s">
        <v>37342</v>
      </c>
      <c r="Q8213" s="35" t="s">
        <v>29718</v>
      </c>
      <c r="R8213" s="35" t="s">
        <v>29737</v>
      </c>
      <c r="S8213" s="35" t="s">
        <v>16396</v>
      </c>
      <c r="T8213" s="36" t="s">
        <v>145</v>
      </c>
      <c r="U8213" s="39" t="str">
        <f>_xlfn.CONCAT(Tabel4[[#This Row],[Personnr.]],"-",Tabel4[[#This Row],[Afdeling]],"-",Tabel4[[#This Row],[ASS_Status]])</f>
        <v>27085-2272-Inactive - Payroll Eligible</v>
      </c>
    </row>
    <row r="8214" spans="13:21" ht="33.75" x14ac:dyDescent="0.4">
      <c r="M8214" s="35" t="s">
        <v>16397</v>
      </c>
      <c r="N8214" s="35" t="s">
        <v>55489</v>
      </c>
      <c r="O8214" s="35" t="s">
        <v>16398</v>
      </c>
      <c r="P8214" s="35" t="s">
        <v>37343</v>
      </c>
      <c r="Q8214" s="35" t="s">
        <v>29721</v>
      </c>
      <c r="R8214" s="35" t="s">
        <v>29726</v>
      </c>
      <c r="S8214" s="35" t="s">
        <v>16399</v>
      </c>
      <c r="T8214" s="36" t="s">
        <v>718</v>
      </c>
      <c r="U8214" s="39" t="str">
        <f>_xlfn.CONCAT(Tabel4[[#This Row],[Personnr.]],"-",Tabel4[[#This Row],[Afdeling]],"-",Tabel4[[#This Row],[ASS_Status]])</f>
        <v>27333-6213-Aktiv ansættelse</v>
      </c>
    </row>
    <row r="8215" spans="13:21" x14ac:dyDescent="0.4">
      <c r="M8215" s="35" t="s">
        <v>16400</v>
      </c>
      <c r="N8215" s="35" t="s">
        <v>55490</v>
      </c>
      <c r="O8215" s="35" t="s">
        <v>16401</v>
      </c>
      <c r="P8215" s="35" t="s">
        <v>37344</v>
      </c>
      <c r="Q8215" s="35" t="s">
        <v>29718</v>
      </c>
      <c r="R8215" s="35" t="s">
        <v>29737</v>
      </c>
      <c r="S8215" s="35" t="s">
        <v>16402</v>
      </c>
      <c r="T8215" s="36" t="s">
        <v>361</v>
      </c>
      <c r="U8215" s="39" t="str">
        <f>_xlfn.CONCAT(Tabel4[[#This Row],[Personnr.]],"-",Tabel4[[#This Row],[Afdeling]],"-",Tabel4[[#This Row],[ASS_Status]])</f>
        <v>16271-2826-Inactive - Payroll Eligible</v>
      </c>
    </row>
    <row r="8216" spans="13:21" x14ac:dyDescent="0.4">
      <c r="M8216" s="35" t="s">
        <v>16403</v>
      </c>
      <c r="N8216" s="35" t="s">
        <v>55491</v>
      </c>
      <c r="O8216" s="35" t="s">
        <v>16404</v>
      </c>
      <c r="P8216" s="35" t="s">
        <v>37345</v>
      </c>
      <c r="Q8216" s="35" t="s">
        <v>29718</v>
      </c>
      <c r="R8216" s="35" t="s">
        <v>29802</v>
      </c>
      <c r="S8216" s="35" t="s">
        <v>16405</v>
      </c>
      <c r="T8216" s="36" t="s">
        <v>600</v>
      </c>
      <c r="U8216" s="39" t="str">
        <f>_xlfn.CONCAT(Tabel4[[#This Row],[Personnr.]],"-",Tabel4[[#This Row],[Afdeling]],"-",Tabel4[[#This Row],[ASS_Status]])</f>
        <v>15444-4270-Inactive - Payroll Eligible</v>
      </c>
    </row>
    <row r="8217" spans="13:21" x14ac:dyDescent="0.4">
      <c r="M8217" s="35" t="s">
        <v>16406</v>
      </c>
      <c r="N8217" s="35" t="s">
        <v>55492</v>
      </c>
      <c r="O8217" s="35" t="s">
        <v>16407</v>
      </c>
      <c r="P8217" s="35" t="s">
        <v>37346</v>
      </c>
      <c r="Q8217" s="35" t="s">
        <v>29721</v>
      </c>
      <c r="R8217" s="35" t="s">
        <v>29722</v>
      </c>
      <c r="S8217" s="35" t="s">
        <v>16408</v>
      </c>
      <c r="T8217" s="36" t="s">
        <v>627</v>
      </c>
      <c r="U8217" s="39" t="str">
        <f>_xlfn.CONCAT(Tabel4[[#This Row],[Personnr.]],"-",Tabel4[[#This Row],[Afdeling]],"-",Tabel4[[#This Row],[ASS_Status]])</f>
        <v>14564-4655-Aktiv ansættelse</v>
      </c>
    </row>
    <row r="8218" spans="13:21" x14ac:dyDescent="0.4">
      <c r="M8218" s="35" t="s">
        <v>16409</v>
      </c>
      <c r="N8218" s="35" t="s">
        <v>55493</v>
      </c>
      <c r="O8218" s="35" t="s">
        <v>16410</v>
      </c>
      <c r="P8218" s="35" t="s">
        <v>37347</v>
      </c>
      <c r="Q8218" s="35" t="s">
        <v>29721</v>
      </c>
      <c r="R8218" s="35" t="s">
        <v>29737</v>
      </c>
      <c r="S8218" s="35" t="s">
        <v>16411</v>
      </c>
      <c r="T8218" s="36" t="s">
        <v>143</v>
      </c>
      <c r="U8218" s="39" t="str">
        <f>_xlfn.CONCAT(Tabel4[[#This Row],[Personnr.]],"-",Tabel4[[#This Row],[Afdeling]],"-",Tabel4[[#This Row],[ASS_Status]])</f>
        <v>28789-2270-Aktiv ansættelse</v>
      </c>
    </row>
    <row r="8219" spans="13:21" ht="33.75" x14ac:dyDescent="0.4">
      <c r="M8219" s="35" t="s">
        <v>16412</v>
      </c>
      <c r="N8219" s="35" t="s">
        <v>55494</v>
      </c>
      <c r="O8219" s="35" t="s">
        <v>16413</v>
      </c>
      <c r="P8219" s="35" t="s">
        <v>37348</v>
      </c>
      <c r="Q8219" s="35" t="s">
        <v>29718</v>
      </c>
      <c r="R8219" s="35" t="s">
        <v>29737</v>
      </c>
      <c r="S8219" s="35" t="s">
        <v>16414</v>
      </c>
      <c r="T8219" s="36" t="s">
        <v>338</v>
      </c>
      <c r="U8219" s="39" t="str">
        <f>_xlfn.CONCAT(Tabel4[[#This Row],[Personnr.]],"-",Tabel4[[#This Row],[Afdeling]],"-",Tabel4[[#This Row],[ASS_Status]])</f>
        <v>13137-2790-Inactive - Payroll Eligible</v>
      </c>
    </row>
    <row r="8220" spans="13:21" ht="33.75" x14ac:dyDescent="0.4">
      <c r="M8220" s="35" t="s">
        <v>16415</v>
      </c>
      <c r="N8220" s="35" t="s">
        <v>55495</v>
      </c>
      <c r="O8220" s="35" t="s">
        <v>16416</v>
      </c>
      <c r="P8220" s="35" t="s">
        <v>37349</v>
      </c>
      <c r="Q8220" s="35" t="s">
        <v>29718</v>
      </c>
      <c r="R8220" s="35" t="s">
        <v>29797</v>
      </c>
      <c r="S8220" s="35" t="s">
        <v>16417</v>
      </c>
      <c r="T8220" s="36" t="s">
        <v>385</v>
      </c>
      <c r="U8220" s="39" t="str">
        <f>_xlfn.CONCAT(Tabel4[[#This Row],[Personnr.]],"-",Tabel4[[#This Row],[Afdeling]],"-",Tabel4[[#This Row],[ASS_Status]])</f>
        <v>14615-2925-Inactive - Payroll Eligible</v>
      </c>
    </row>
    <row r="8221" spans="13:21" x14ac:dyDescent="0.4">
      <c r="M8221" s="35" t="s">
        <v>16418</v>
      </c>
      <c r="N8221" s="35" t="s">
        <v>55496</v>
      </c>
      <c r="O8221" s="35" t="s">
        <v>16419</v>
      </c>
      <c r="P8221" s="35" t="s">
        <v>37350</v>
      </c>
      <c r="Q8221" s="35" t="s">
        <v>29718</v>
      </c>
      <c r="R8221" s="35" t="s">
        <v>29745</v>
      </c>
      <c r="S8221" s="35" t="s">
        <v>16420</v>
      </c>
      <c r="T8221" s="36" t="s">
        <v>577</v>
      </c>
      <c r="U8221" s="39" t="str">
        <f>_xlfn.CONCAT(Tabel4[[#This Row],[Personnr.]],"-",Tabel4[[#This Row],[Afdeling]],"-",Tabel4[[#This Row],[ASS_Status]])</f>
        <v>26944-4110-Inactive - Payroll Eligible</v>
      </c>
    </row>
    <row r="8222" spans="13:21" x14ac:dyDescent="0.4">
      <c r="M8222" s="35" t="s">
        <v>16418</v>
      </c>
      <c r="N8222" s="35"/>
      <c r="O8222" s="35"/>
      <c r="P8222" s="35" t="s">
        <v>37351</v>
      </c>
      <c r="Q8222" s="35" t="s">
        <v>29718</v>
      </c>
      <c r="R8222" s="35" t="s">
        <v>29745</v>
      </c>
      <c r="S8222" s="35" t="s">
        <v>16420</v>
      </c>
      <c r="T8222" s="36" t="s">
        <v>577</v>
      </c>
      <c r="U8222" s="39" t="str">
        <f>_xlfn.CONCAT(Tabel4[[#This Row],[Personnr.]],"-",Tabel4[[#This Row],[Afdeling]],"-",Tabel4[[#This Row],[ASS_Status]])</f>
        <v>-4110-Inactive - Payroll Eligible</v>
      </c>
    </row>
    <row r="8223" spans="13:21" x14ac:dyDescent="0.4">
      <c r="M8223" s="35" t="s">
        <v>16421</v>
      </c>
      <c r="N8223" s="35" t="s">
        <v>55497</v>
      </c>
      <c r="O8223" s="35" t="s">
        <v>16422</v>
      </c>
      <c r="P8223" s="35" t="s">
        <v>37352</v>
      </c>
      <c r="Q8223" s="35" t="s">
        <v>29721</v>
      </c>
      <c r="R8223" s="35" t="s">
        <v>29719</v>
      </c>
      <c r="S8223" s="35" t="s">
        <v>16423</v>
      </c>
      <c r="T8223" s="36" t="s">
        <v>45740</v>
      </c>
      <c r="U8223" s="39" t="str">
        <f>_xlfn.CONCAT(Tabel4[[#This Row],[Personnr.]],"-",Tabel4[[#This Row],[Afdeling]],"-",Tabel4[[#This Row],[ASS_Status]])</f>
        <v>17812-2942-Aktiv ansættelse</v>
      </c>
    </row>
    <row r="8224" spans="13:21" x14ac:dyDescent="0.4">
      <c r="M8224" s="35" t="s">
        <v>16424</v>
      </c>
      <c r="N8224" s="35" t="s">
        <v>55498</v>
      </c>
      <c r="O8224" s="35" t="s">
        <v>16425</v>
      </c>
      <c r="P8224" s="35" t="s">
        <v>37353</v>
      </c>
      <c r="Q8224" s="35" t="s">
        <v>29718</v>
      </c>
      <c r="R8224" s="35" t="s">
        <v>29748</v>
      </c>
      <c r="S8224" s="35" t="s">
        <v>16426</v>
      </c>
      <c r="T8224" s="36" t="s">
        <v>582</v>
      </c>
      <c r="U8224" s="39" t="str">
        <f>_xlfn.CONCAT(Tabel4[[#This Row],[Personnr.]],"-",Tabel4[[#This Row],[Afdeling]],"-",Tabel4[[#This Row],[ASS_Status]])</f>
        <v>13958-4150-Inactive - Payroll Eligible</v>
      </c>
    </row>
    <row r="8225" spans="13:21" x14ac:dyDescent="0.4">
      <c r="M8225" s="35" t="s">
        <v>16427</v>
      </c>
      <c r="N8225" s="35" t="s">
        <v>55499</v>
      </c>
      <c r="O8225" s="35" t="s">
        <v>16428</v>
      </c>
      <c r="P8225" s="35" t="s">
        <v>37354</v>
      </c>
      <c r="Q8225" s="35" t="s">
        <v>29721</v>
      </c>
      <c r="R8225" s="35" t="s">
        <v>29737</v>
      </c>
      <c r="S8225" s="35" t="s">
        <v>16429</v>
      </c>
      <c r="T8225" s="36" t="s">
        <v>378</v>
      </c>
      <c r="U8225" s="39" t="str">
        <f>_xlfn.CONCAT(Tabel4[[#This Row],[Personnr.]],"-",Tabel4[[#This Row],[Afdeling]],"-",Tabel4[[#This Row],[ASS_Status]])</f>
        <v>33932-2900-Aktiv ansættelse</v>
      </c>
    </row>
    <row r="8226" spans="13:21" x14ac:dyDescent="0.4">
      <c r="M8226" s="35" t="s">
        <v>16430</v>
      </c>
      <c r="N8226" s="35" t="s">
        <v>55500</v>
      </c>
      <c r="O8226" s="35" t="s">
        <v>16431</v>
      </c>
      <c r="P8226" s="35" t="s">
        <v>37355</v>
      </c>
      <c r="Q8226" s="35" t="s">
        <v>29721</v>
      </c>
      <c r="R8226" s="35" t="s">
        <v>29802</v>
      </c>
      <c r="S8226" s="35" t="s">
        <v>16432</v>
      </c>
      <c r="T8226" s="36" t="s">
        <v>626</v>
      </c>
      <c r="U8226" s="39" t="str">
        <f>_xlfn.CONCAT(Tabel4[[#This Row],[Personnr.]],"-",Tabel4[[#This Row],[Afdeling]],"-",Tabel4[[#This Row],[ASS_Status]])</f>
        <v>30159-4650-Aktiv ansættelse</v>
      </c>
    </row>
    <row r="8227" spans="13:21" x14ac:dyDescent="0.4">
      <c r="M8227" s="35" t="s">
        <v>45066</v>
      </c>
      <c r="N8227" s="35" t="s">
        <v>55501</v>
      </c>
      <c r="O8227" s="35" t="s">
        <v>29140</v>
      </c>
      <c r="P8227" s="35" t="s">
        <v>42468</v>
      </c>
      <c r="Q8227" s="35" t="s">
        <v>29721</v>
      </c>
      <c r="R8227" s="35" t="s">
        <v>29737</v>
      </c>
      <c r="S8227" s="35" t="s">
        <v>29141</v>
      </c>
      <c r="T8227" s="36" t="s">
        <v>643</v>
      </c>
      <c r="U8227" s="39" t="str">
        <f>_xlfn.CONCAT(Tabel4[[#This Row],[Personnr.]],"-",Tabel4[[#This Row],[Afdeling]],"-",Tabel4[[#This Row],[ASS_Status]])</f>
        <v>34316-4765-Aktiv ansættelse</v>
      </c>
    </row>
    <row r="8228" spans="13:21" x14ac:dyDescent="0.4">
      <c r="M8228" s="35" t="s">
        <v>16433</v>
      </c>
      <c r="N8228" s="35" t="s">
        <v>55502</v>
      </c>
      <c r="O8228" s="35" t="s">
        <v>16434</v>
      </c>
      <c r="P8228" s="35" t="s">
        <v>37356</v>
      </c>
      <c r="Q8228" s="35" t="s">
        <v>29718</v>
      </c>
      <c r="R8228" s="35" t="s">
        <v>29737</v>
      </c>
      <c r="S8228" s="35" t="s">
        <v>16435</v>
      </c>
      <c r="T8228" s="36" t="s">
        <v>640</v>
      </c>
      <c r="U8228" s="39" t="str">
        <f>_xlfn.CONCAT(Tabel4[[#This Row],[Personnr.]],"-",Tabel4[[#This Row],[Afdeling]],"-",Tabel4[[#This Row],[ASS_Status]])</f>
        <v>28123-4745-Inactive - Payroll Eligible</v>
      </c>
    </row>
    <row r="8229" spans="13:21" ht="33.75" x14ac:dyDescent="0.4">
      <c r="M8229" s="35" t="s">
        <v>16436</v>
      </c>
      <c r="N8229" s="35" t="s">
        <v>55503</v>
      </c>
      <c r="O8229" s="35" t="s">
        <v>16437</v>
      </c>
      <c r="P8229" s="35" t="s">
        <v>37357</v>
      </c>
      <c r="Q8229" s="35" t="s">
        <v>29718</v>
      </c>
      <c r="R8229" s="35" t="s">
        <v>29745</v>
      </c>
      <c r="S8229" s="35" t="s">
        <v>16438</v>
      </c>
      <c r="T8229" s="36" t="s">
        <v>129</v>
      </c>
      <c r="U8229" s="39" t="str">
        <f>_xlfn.CONCAT(Tabel4[[#This Row],[Personnr.]],"-",Tabel4[[#This Row],[Afdeling]],"-",Tabel4[[#This Row],[ASS_Status]])</f>
        <v>31256-2239-Inactive - Payroll Eligible</v>
      </c>
    </row>
    <row r="8230" spans="13:21" x14ac:dyDescent="0.4">
      <c r="M8230" s="35" t="s">
        <v>16439</v>
      </c>
      <c r="N8230" s="35" t="s">
        <v>55504</v>
      </c>
      <c r="O8230" s="35" t="s">
        <v>16440</v>
      </c>
      <c r="P8230" s="35" t="s">
        <v>37358</v>
      </c>
      <c r="Q8230" s="35" t="s">
        <v>29721</v>
      </c>
      <c r="R8230" s="35" t="s">
        <v>29761</v>
      </c>
      <c r="S8230" s="35" t="s">
        <v>16441</v>
      </c>
      <c r="T8230" s="36" t="s">
        <v>381</v>
      </c>
      <c r="U8230" s="39" t="str">
        <f>_xlfn.CONCAT(Tabel4[[#This Row],[Personnr.]],"-",Tabel4[[#This Row],[Afdeling]],"-",Tabel4[[#This Row],[ASS_Status]])</f>
        <v>33046-2910-Aktiv ansættelse</v>
      </c>
    </row>
    <row r="8231" spans="13:21" ht="33.75" x14ac:dyDescent="0.4">
      <c r="M8231" s="35" t="s">
        <v>37359</v>
      </c>
      <c r="N8231" s="35" t="s">
        <v>55505</v>
      </c>
      <c r="O8231" s="35" t="s">
        <v>37360</v>
      </c>
      <c r="P8231" s="35" t="s">
        <v>37361</v>
      </c>
      <c r="Q8231" s="35" t="s">
        <v>29718</v>
      </c>
      <c r="R8231" s="35" t="s">
        <v>29745</v>
      </c>
      <c r="S8231" s="35" t="s">
        <v>37362</v>
      </c>
      <c r="T8231" s="36" t="s">
        <v>586</v>
      </c>
      <c r="U8231" s="39" t="str">
        <f>_xlfn.CONCAT(Tabel4[[#This Row],[Personnr.]],"-",Tabel4[[#This Row],[Afdeling]],"-",Tabel4[[#This Row],[ASS_Status]])</f>
        <v>35087-4200-Inactive - Payroll Eligible</v>
      </c>
    </row>
    <row r="8232" spans="13:21" ht="33.75" x14ac:dyDescent="0.4">
      <c r="M8232" s="35" t="s">
        <v>37359</v>
      </c>
      <c r="N8232" s="35"/>
      <c r="O8232" s="35"/>
      <c r="P8232" s="35" t="s">
        <v>43579</v>
      </c>
      <c r="Q8232" s="35" t="s">
        <v>29718</v>
      </c>
      <c r="R8232" s="35" t="s">
        <v>29745</v>
      </c>
      <c r="S8232" s="35" t="s">
        <v>37362</v>
      </c>
      <c r="T8232" s="36" t="s">
        <v>586</v>
      </c>
      <c r="U8232" s="39" t="str">
        <f>_xlfn.CONCAT(Tabel4[[#This Row],[Personnr.]],"-",Tabel4[[#This Row],[Afdeling]],"-",Tabel4[[#This Row],[ASS_Status]])</f>
        <v>-4200-Inactive - Payroll Eligible</v>
      </c>
    </row>
    <row r="8233" spans="13:21" ht="33.75" x14ac:dyDescent="0.4">
      <c r="M8233" s="35" t="s">
        <v>37359</v>
      </c>
      <c r="N8233" s="35"/>
      <c r="O8233" s="35"/>
      <c r="P8233" s="35" t="s">
        <v>55506</v>
      </c>
      <c r="Q8233" s="35" t="s">
        <v>29718</v>
      </c>
      <c r="R8233" s="35" t="s">
        <v>29745</v>
      </c>
      <c r="S8233" s="35" t="s">
        <v>37362</v>
      </c>
      <c r="T8233" s="36" t="s">
        <v>586</v>
      </c>
      <c r="U8233" s="39" t="str">
        <f>_xlfn.CONCAT(Tabel4[[#This Row],[Personnr.]],"-",Tabel4[[#This Row],[Afdeling]],"-",Tabel4[[#This Row],[ASS_Status]])</f>
        <v>-4200-Inactive - Payroll Eligible</v>
      </c>
    </row>
    <row r="8234" spans="13:21" ht="33.75" x14ac:dyDescent="0.4">
      <c r="M8234" s="35" t="s">
        <v>45067</v>
      </c>
      <c r="N8234" s="35" t="s">
        <v>55507</v>
      </c>
      <c r="O8234" s="35" t="s">
        <v>45068</v>
      </c>
      <c r="P8234" s="35" t="s">
        <v>43580</v>
      </c>
      <c r="Q8234" s="35" t="s">
        <v>29718</v>
      </c>
      <c r="R8234" s="35" t="s">
        <v>29745</v>
      </c>
      <c r="S8234" s="35" t="s">
        <v>43581</v>
      </c>
      <c r="T8234" s="36" t="s">
        <v>577</v>
      </c>
      <c r="U8234" s="39" t="str">
        <f>_xlfn.CONCAT(Tabel4[[#This Row],[Personnr.]],"-",Tabel4[[#This Row],[Afdeling]],"-",Tabel4[[#This Row],[ASS_Status]])</f>
        <v>35689-4110-Inactive - Payroll Eligible</v>
      </c>
    </row>
    <row r="8235" spans="13:21" x14ac:dyDescent="0.4">
      <c r="M8235" s="35" t="s">
        <v>16442</v>
      </c>
      <c r="N8235" s="35" t="s">
        <v>55508</v>
      </c>
      <c r="O8235" s="35" t="s">
        <v>16443</v>
      </c>
      <c r="P8235" s="35" t="s">
        <v>37363</v>
      </c>
      <c r="Q8235" s="35" t="s">
        <v>29718</v>
      </c>
      <c r="R8235" s="35" t="s">
        <v>29745</v>
      </c>
      <c r="S8235" s="35" t="s">
        <v>16444</v>
      </c>
      <c r="T8235" s="36" t="s">
        <v>448</v>
      </c>
      <c r="U8235" s="39" t="str">
        <f>_xlfn.CONCAT(Tabel4[[#This Row],[Personnr.]],"-",Tabel4[[#This Row],[Afdeling]],"-",Tabel4[[#This Row],[ASS_Status]])</f>
        <v>29634-3099-Inactive - Payroll Eligible</v>
      </c>
    </row>
    <row r="8236" spans="13:21" x14ac:dyDescent="0.4">
      <c r="M8236" s="35" t="s">
        <v>16442</v>
      </c>
      <c r="N8236" s="35"/>
      <c r="O8236" s="35" t="s">
        <v>16445</v>
      </c>
      <c r="P8236" s="35" t="s">
        <v>37364</v>
      </c>
      <c r="Q8236" s="35" t="s">
        <v>29718</v>
      </c>
      <c r="R8236" s="35" t="s">
        <v>29745</v>
      </c>
      <c r="S8236" s="35" t="s">
        <v>16444</v>
      </c>
      <c r="T8236" s="36" t="s">
        <v>448</v>
      </c>
      <c r="U8236" s="39" t="str">
        <f>_xlfn.CONCAT(Tabel4[[#This Row],[Personnr.]],"-",Tabel4[[#This Row],[Afdeling]],"-",Tabel4[[#This Row],[ASS_Status]])</f>
        <v>33164-3099-Inactive - Payroll Eligible</v>
      </c>
    </row>
    <row r="8237" spans="13:21" x14ac:dyDescent="0.4">
      <c r="M8237" s="35" t="s">
        <v>16442</v>
      </c>
      <c r="N8237" s="35"/>
      <c r="O8237" s="35"/>
      <c r="P8237" s="35" t="s">
        <v>37365</v>
      </c>
      <c r="Q8237" s="35" t="s">
        <v>29718</v>
      </c>
      <c r="R8237" s="35" t="s">
        <v>29754</v>
      </c>
      <c r="S8237" s="35" t="s">
        <v>16444</v>
      </c>
      <c r="T8237" s="36" t="s">
        <v>430</v>
      </c>
      <c r="U8237" s="39" t="str">
        <f>_xlfn.CONCAT(Tabel4[[#This Row],[Personnr.]],"-",Tabel4[[#This Row],[Afdeling]],"-",Tabel4[[#This Row],[ASS_Status]])</f>
        <v>-3060-Inactive - Payroll Eligible</v>
      </c>
    </row>
    <row r="8238" spans="13:21" x14ac:dyDescent="0.4">
      <c r="M8238" s="35" t="s">
        <v>37366</v>
      </c>
      <c r="N8238" s="35" t="s">
        <v>55509</v>
      </c>
      <c r="O8238" s="35" t="s">
        <v>37367</v>
      </c>
      <c r="P8238" s="35" t="s">
        <v>37368</v>
      </c>
      <c r="Q8238" s="35" t="s">
        <v>29718</v>
      </c>
      <c r="R8238" s="35" t="s">
        <v>29745</v>
      </c>
      <c r="S8238" s="35" t="s">
        <v>37369</v>
      </c>
      <c r="T8238" s="36" t="s">
        <v>577</v>
      </c>
      <c r="U8238" s="39" t="str">
        <f>_xlfn.CONCAT(Tabel4[[#This Row],[Personnr.]],"-",Tabel4[[#This Row],[Afdeling]],"-",Tabel4[[#This Row],[ASS_Status]])</f>
        <v>35065-4110-Inactive - Payroll Eligible</v>
      </c>
    </row>
    <row r="8239" spans="13:21" x14ac:dyDescent="0.4">
      <c r="M8239" s="35" t="s">
        <v>37366</v>
      </c>
      <c r="N8239" s="35"/>
      <c r="O8239" s="35"/>
      <c r="P8239" s="35" t="s">
        <v>43582</v>
      </c>
      <c r="Q8239" s="35" t="s">
        <v>29718</v>
      </c>
      <c r="R8239" s="35" t="s">
        <v>29745</v>
      </c>
      <c r="S8239" s="35" t="s">
        <v>37369</v>
      </c>
      <c r="T8239" s="36" t="s">
        <v>39</v>
      </c>
      <c r="U8239" s="39" t="str">
        <f>_xlfn.CONCAT(Tabel4[[#This Row],[Personnr.]],"-",Tabel4[[#This Row],[Afdeling]],"-",Tabel4[[#This Row],[ASS_Status]])</f>
        <v>-0132-Inactive - Payroll Eligible</v>
      </c>
    </row>
    <row r="8240" spans="13:21" x14ac:dyDescent="0.4">
      <c r="M8240" s="35" t="s">
        <v>37366</v>
      </c>
      <c r="N8240" s="35"/>
      <c r="O8240" s="35"/>
      <c r="P8240" s="35" t="s">
        <v>55510</v>
      </c>
      <c r="Q8240" s="35" t="s">
        <v>29721</v>
      </c>
      <c r="R8240" s="35" t="s">
        <v>29745</v>
      </c>
      <c r="S8240" s="35" t="s">
        <v>37369</v>
      </c>
      <c r="T8240" s="36" t="s">
        <v>577</v>
      </c>
      <c r="U8240" s="39" t="str">
        <f>_xlfn.CONCAT(Tabel4[[#This Row],[Personnr.]],"-",Tabel4[[#This Row],[Afdeling]],"-",Tabel4[[#This Row],[ASS_Status]])</f>
        <v>-4110-Aktiv ansættelse</v>
      </c>
    </row>
    <row r="8241" spans="13:21" x14ac:dyDescent="0.4">
      <c r="M8241" s="35" t="s">
        <v>16446</v>
      </c>
      <c r="N8241" s="35" t="s">
        <v>55511</v>
      </c>
      <c r="O8241" s="35" t="s">
        <v>16447</v>
      </c>
      <c r="P8241" s="35" t="s">
        <v>37370</v>
      </c>
      <c r="Q8241" s="35" t="s">
        <v>29721</v>
      </c>
      <c r="R8241" s="35" t="s">
        <v>30321</v>
      </c>
      <c r="S8241" s="35" t="s">
        <v>16448</v>
      </c>
      <c r="T8241" s="36" t="s">
        <v>25</v>
      </c>
      <c r="U8241" s="39" t="str">
        <f>_xlfn.CONCAT(Tabel4[[#This Row],[Personnr.]],"-",Tabel4[[#This Row],[Afdeling]],"-",Tabel4[[#This Row],[ASS_Status]])</f>
        <v>562-0102-Aktiv ansættelse</v>
      </c>
    </row>
    <row r="8242" spans="13:21" x14ac:dyDescent="0.4">
      <c r="M8242" s="35" t="s">
        <v>16449</v>
      </c>
      <c r="N8242" s="35" t="s">
        <v>55512</v>
      </c>
      <c r="O8242" s="35" t="s">
        <v>16450</v>
      </c>
      <c r="P8242" s="35" t="s">
        <v>37371</v>
      </c>
      <c r="Q8242" s="35" t="s">
        <v>29721</v>
      </c>
      <c r="R8242" s="35" t="s">
        <v>30311</v>
      </c>
      <c r="S8242" s="35" t="s">
        <v>16451</v>
      </c>
      <c r="T8242" s="36" t="s">
        <v>723</v>
      </c>
      <c r="U8242" s="39" t="str">
        <f>_xlfn.CONCAT(Tabel4[[#This Row],[Personnr.]],"-",Tabel4[[#This Row],[Afdeling]],"-",Tabel4[[#This Row],[ASS_Status]])</f>
        <v>32079-6245-Aktiv ansættelse</v>
      </c>
    </row>
    <row r="8243" spans="13:21" x14ac:dyDescent="0.4">
      <c r="M8243" s="35" t="s">
        <v>16452</v>
      </c>
      <c r="N8243" s="35" t="s">
        <v>55513</v>
      </c>
      <c r="O8243" s="35" t="s">
        <v>16453</v>
      </c>
      <c r="P8243" s="35" t="s">
        <v>37372</v>
      </c>
      <c r="Q8243" s="35" t="s">
        <v>29721</v>
      </c>
      <c r="R8243" s="35" t="s">
        <v>29729</v>
      </c>
      <c r="S8243" s="35" t="s">
        <v>16454</v>
      </c>
      <c r="T8243" s="36" t="s">
        <v>47815</v>
      </c>
      <c r="U8243" s="39" t="str">
        <f>_xlfn.CONCAT(Tabel4[[#This Row],[Personnr.]],"-",Tabel4[[#This Row],[Afdeling]],"-",Tabel4[[#This Row],[ASS_Status]])</f>
        <v>18855-6260-Aktiv ansættelse</v>
      </c>
    </row>
    <row r="8244" spans="13:21" x14ac:dyDescent="0.4">
      <c r="M8244" s="35" t="s">
        <v>16455</v>
      </c>
      <c r="N8244" s="35" t="s">
        <v>55514</v>
      </c>
      <c r="O8244" s="35" t="s">
        <v>16456</v>
      </c>
      <c r="P8244" s="35" t="s">
        <v>37373</v>
      </c>
      <c r="Q8244" s="35" t="s">
        <v>29721</v>
      </c>
      <c r="R8244" s="35" t="s">
        <v>29887</v>
      </c>
      <c r="S8244" s="35" t="s">
        <v>16457</v>
      </c>
      <c r="T8244" s="36" t="s">
        <v>185</v>
      </c>
      <c r="U8244" s="39" t="str">
        <f>_xlfn.CONCAT(Tabel4[[#This Row],[Personnr.]],"-",Tabel4[[#This Row],[Afdeling]],"-",Tabel4[[#This Row],[ASS_Status]])</f>
        <v>13104-2386-Aktiv ansættelse</v>
      </c>
    </row>
    <row r="8245" spans="13:21" x14ac:dyDescent="0.4">
      <c r="M8245" s="35" t="s">
        <v>16458</v>
      </c>
      <c r="N8245" s="35" t="s">
        <v>55515</v>
      </c>
      <c r="O8245" s="35" t="s">
        <v>74</v>
      </c>
      <c r="P8245" s="35" t="s">
        <v>37374</v>
      </c>
      <c r="Q8245" s="35" t="s">
        <v>29721</v>
      </c>
      <c r="R8245" s="35" t="s">
        <v>29729</v>
      </c>
      <c r="S8245" s="35" t="s">
        <v>16459</v>
      </c>
      <c r="T8245" s="36" t="s">
        <v>368</v>
      </c>
      <c r="U8245" s="39" t="str">
        <f>_xlfn.CONCAT(Tabel4[[#This Row],[Personnr.]],"-",Tabel4[[#This Row],[Afdeling]],"-",Tabel4[[#This Row],[ASS_Status]])</f>
        <v>1085-2833-Aktiv ansættelse</v>
      </c>
    </row>
    <row r="8246" spans="13:21" x14ac:dyDescent="0.4">
      <c r="M8246" s="35" t="s">
        <v>28377</v>
      </c>
      <c r="N8246" s="35" t="s">
        <v>55516</v>
      </c>
      <c r="O8246" s="35" t="s">
        <v>28378</v>
      </c>
      <c r="P8246" s="35" t="s">
        <v>37375</v>
      </c>
      <c r="Q8246" s="35" t="s">
        <v>29721</v>
      </c>
      <c r="R8246" s="35" t="s">
        <v>31395</v>
      </c>
      <c r="S8246" s="35" t="s">
        <v>28379</v>
      </c>
      <c r="T8246" s="36" t="s">
        <v>820</v>
      </c>
      <c r="U8246" s="39" t="str">
        <f>_xlfn.CONCAT(Tabel4[[#This Row],[Personnr.]],"-",Tabel4[[#This Row],[Afdeling]],"-",Tabel4[[#This Row],[ASS_Status]])</f>
        <v>34717-8360-Aktiv ansættelse</v>
      </c>
    </row>
    <row r="8247" spans="13:21" x14ac:dyDescent="0.4">
      <c r="M8247" s="35" t="s">
        <v>16460</v>
      </c>
      <c r="N8247" s="35" t="s">
        <v>55517</v>
      </c>
      <c r="O8247" s="35" t="s">
        <v>16461</v>
      </c>
      <c r="P8247" s="35" t="s">
        <v>37376</v>
      </c>
      <c r="Q8247" s="35" t="s">
        <v>29721</v>
      </c>
      <c r="R8247" s="35" t="s">
        <v>29729</v>
      </c>
      <c r="S8247" s="35" t="s">
        <v>16462</v>
      </c>
      <c r="T8247" s="36" t="s">
        <v>340</v>
      </c>
      <c r="U8247" s="39" t="str">
        <f>_xlfn.CONCAT(Tabel4[[#This Row],[Personnr.]],"-",Tabel4[[#This Row],[Afdeling]],"-",Tabel4[[#This Row],[ASS_Status]])</f>
        <v>26439-2792-Aktiv ansættelse</v>
      </c>
    </row>
    <row r="8248" spans="13:21" ht="33.75" x14ac:dyDescent="0.4">
      <c r="M8248" s="35" t="s">
        <v>16463</v>
      </c>
      <c r="N8248" s="35" t="s">
        <v>55518</v>
      </c>
      <c r="O8248" s="35" t="s">
        <v>16464</v>
      </c>
      <c r="P8248" s="35" t="s">
        <v>37377</v>
      </c>
      <c r="Q8248" s="35" t="s">
        <v>29721</v>
      </c>
      <c r="R8248" s="35" t="s">
        <v>29719</v>
      </c>
      <c r="S8248" s="35" t="s">
        <v>16465</v>
      </c>
      <c r="T8248" s="36" t="s">
        <v>385</v>
      </c>
      <c r="U8248" s="39" t="str">
        <f>_xlfn.CONCAT(Tabel4[[#This Row],[Personnr.]],"-",Tabel4[[#This Row],[Afdeling]],"-",Tabel4[[#This Row],[ASS_Status]])</f>
        <v>11936-2925-Aktiv ansættelse</v>
      </c>
    </row>
    <row r="8249" spans="13:21" x14ac:dyDescent="0.4">
      <c r="M8249" s="35" t="s">
        <v>16466</v>
      </c>
      <c r="N8249" s="35" t="s">
        <v>55519</v>
      </c>
      <c r="O8249" s="35" t="s">
        <v>16467</v>
      </c>
      <c r="P8249" s="35" t="s">
        <v>37378</v>
      </c>
      <c r="Q8249" s="35" t="s">
        <v>29721</v>
      </c>
      <c r="R8249" s="35" t="s">
        <v>29791</v>
      </c>
      <c r="S8249" s="35" t="s">
        <v>16468</v>
      </c>
      <c r="T8249" s="36" t="s">
        <v>42530</v>
      </c>
      <c r="U8249" s="39" t="str">
        <f>_xlfn.CONCAT(Tabel4[[#This Row],[Personnr.]],"-",Tabel4[[#This Row],[Afdeling]],"-",Tabel4[[#This Row],[ASS_Status]])</f>
        <v>28772-7810-Aktiv ansættelse</v>
      </c>
    </row>
    <row r="8250" spans="13:21" x14ac:dyDescent="0.4">
      <c r="M8250" s="35" t="s">
        <v>16469</v>
      </c>
      <c r="N8250" s="35" t="s">
        <v>55520</v>
      </c>
      <c r="O8250" s="35" t="s">
        <v>16470</v>
      </c>
      <c r="P8250" s="35" t="s">
        <v>37379</v>
      </c>
      <c r="Q8250" s="35" t="s">
        <v>30133</v>
      </c>
      <c r="R8250" s="35" t="s">
        <v>29737</v>
      </c>
      <c r="S8250" s="35" t="s">
        <v>16471</v>
      </c>
      <c r="T8250" s="36" t="s">
        <v>180</v>
      </c>
      <c r="U8250" s="39" t="str">
        <f>_xlfn.CONCAT(Tabel4[[#This Row],[Personnr.]],"-",Tabel4[[#This Row],[Afdeling]],"-",Tabel4[[#This Row],[ASS_Status]])</f>
        <v>16682-2368-Mor orlov (6+6) (174)</v>
      </c>
    </row>
    <row r="8251" spans="13:21" x14ac:dyDescent="0.4">
      <c r="M8251" s="35" t="s">
        <v>16472</v>
      </c>
      <c r="N8251" s="35" t="s">
        <v>55521</v>
      </c>
      <c r="O8251" s="35" t="s">
        <v>16473</v>
      </c>
      <c r="P8251" s="35" t="s">
        <v>37380</v>
      </c>
      <c r="Q8251" s="35" t="s">
        <v>29721</v>
      </c>
      <c r="R8251" s="35" t="s">
        <v>29722</v>
      </c>
      <c r="S8251" s="35" t="s">
        <v>16474</v>
      </c>
      <c r="T8251" s="36" t="s">
        <v>542</v>
      </c>
      <c r="U8251" s="39" t="str">
        <f>_xlfn.CONCAT(Tabel4[[#This Row],[Personnr.]],"-",Tabel4[[#This Row],[Afdeling]],"-",Tabel4[[#This Row],[ASS_Status]])</f>
        <v>24183-3435-Aktiv ansættelse</v>
      </c>
    </row>
    <row r="8252" spans="13:21" x14ac:dyDescent="0.4">
      <c r="M8252" s="35" t="s">
        <v>28380</v>
      </c>
      <c r="N8252" s="35" t="s">
        <v>55522</v>
      </c>
      <c r="O8252" s="35" t="s">
        <v>28381</v>
      </c>
      <c r="P8252" s="35" t="s">
        <v>37381</v>
      </c>
      <c r="Q8252" s="35" t="s">
        <v>29718</v>
      </c>
      <c r="R8252" s="35" t="s">
        <v>29926</v>
      </c>
      <c r="S8252" s="35" t="s">
        <v>28382</v>
      </c>
      <c r="T8252" s="36" t="s">
        <v>26</v>
      </c>
      <c r="U8252" s="39" t="str">
        <f>_xlfn.CONCAT(Tabel4[[#This Row],[Personnr.]],"-",Tabel4[[#This Row],[Afdeling]],"-",Tabel4[[#This Row],[ASS_Status]])</f>
        <v>34438-0111-Inactive - Payroll Eligible</v>
      </c>
    </row>
    <row r="8253" spans="13:21" ht="33.75" x14ac:dyDescent="0.4">
      <c r="M8253" s="35" t="s">
        <v>16475</v>
      </c>
      <c r="N8253" s="35" t="s">
        <v>55523</v>
      </c>
      <c r="O8253" s="35" t="s">
        <v>16476</v>
      </c>
      <c r="P8253" s="35" t="s">
        <v>37382</v>
      </c>
      <c r="Q8253" s="35" t="s">
        <v>29721</v>
      </c>
      <c r="R8253" s="35" t="s">
        <v>29719</v>
      </c>
      <c r="S8253" s="35" t="s">
        <v>16477</v>
      </c>
      <c r="T8253" s="36" t="s">
        <v>817</v>
      </c>
      <c r="U8253" s="39" t="str">
        <f>_xlfn.CONCAT(Tabel4[[#This Row],[Personnr.]],"-",Tabel4[[#This Row],[Afdeling]],"-",Tabel4[[#This Row],[ASS_Status]])</f>
        <v>27783-8330-Aktiv ansættelse</v>
      </c>
    </row>
    <row r="8254" spans="13:21" x14ac:dyDescent="0.4">
      <c r="M8254" s="35" t="s">
        <v>16478</v>
      </c>
      <c r="N8254" s="35" t="s">
        <v>55524</v>
      </c>
      <c r="O8254" s="35" t="s">
        <v>16479</v>
      </c>
      <c r="P8254" s="35" t="s">
        <v>37383</v>
      </c>
      <c r="Q8254" s="35" t="s">
        <v>29718</v>
      </c>
      <c r="R8254" s="35" t="s">
        <v>29761</v>
      </c>
      <c r="S8254" s="35" t="s">
        <v>16480</v>
      </c>
      <c r="T8254" s="36" t="s">
        <v>640</v>
      </c>
      <c r="U8254" s="39" t="str">
        <f>_xlfn.CONCAT(Tabel4[[#This Row],[Personnr.]],"-",Tabel4[[#This Row],[Afdeling]],"-",Tabel4[[#This Row],[ASS_Status]])</f>
        <v>32536-4745-Inactive - Payroll Eligible</v>
      </c>
    </row>
    <row r="8255" spans="13:21" x14ac:dyDescent="0.4">
      <c r="M8255" s="35" t="s">
        <v>16481</v>
      </c>
      <c r="N8255" s="35" t="s">
        <v>55525</v>
      </c>
      <c r="O8255" s="35" t="s">
        <v>16482</v>
      </c>
      <c r="P8255" s="35" t="s">
        <v>37384</v>
      </c>
      <c r="Q8255" s="35" t="s">
        <v>29718</v>
      </c>
      <c r="R8255" s="35" t="s">
        <v>29737</v>
      </c>
      <c r="S8255" s="35" t="s">
        <v>16483</v>
      </c>
      <c r="T8255" s="36" t="s">
        <v>143</v>
      </c>
      <c r="U8255" s="39" t="str">
        <f>_xlfn.CONCAT(Tabel4[[#This Row],[Personnr.]],"-",Tabel4[[#This Row],[Afdeling]],"-",Tabel4[[#This Row],[ASS_Status]])</f>
        <v>24189-2270-Inactive - Payroll Eligible</v>
      </c>
    </row>
    <row r="8256" spans="13:21" x14ac:dyDescent="0.4">
      <c r="M8256" s="35" t="s">
        <v>45069</v>
      </c>
      <c r="N8256" s="35" t="s">
        <v>55526</v>
      </c>
      <c r="O8256" s="35" t="s">
        <v>45070</v>
      </c>
      <c r="P8256" s="35" t="s">
        <v>43583</v>
      </c>
      <c r="Q8256" s="35" t="s">
        <v>29718</v>
      </c>
      <c r="R8256" s="35" t="s">
        <v>29761</v>
      </c>
      <c r="S8256" s="35" t="s">
        <v>43584</v>
      </c>
      <c r="T8256" s="36" t="s">
        <v>313</v>
      </c>
      <c r="U8256" s="39" t="str">
        <f>_xlfn.CONCAT(Tabel4[[#This Row],[Personnr.]],"-",Tabel4[[#This Row],[Afdeling]],"-",Tabel4[[#This Row],[ASS_Status]])</f>
        <v>36205-2759-Inactive - Payroll Eligible</v>
      </c>
    </row>
    <row r="8257" spans="13:21" ht="33.75" x14ac:dyDescent="0.4">
      <c r="M8257" s="35" t="s">
        <v>45071</v>
      </c>
      <c r="N8257" s="35" t="s">
        <v>55527</v>
      </c>
      <c r="O8257" s="35" t="s">
        <v>45072</v>
      </c>
      <c r="P8257" s="35" t="s">
        <v>43585</v>
      </c>
      <c r="Q8257" s="35" t="s">
        <v>29718</v>
      </c>
      <c r="R8257" s="35" t="s">
        <v>29745</v>
      </c>
      <c r="S8257" s="35" t="s">
        <v>43586</v>
      </c>
      <c r="T8257" s="36" t="s">
        <v>39</v>
      </c>
      <c r="U8257" s="39" t="str">
        <f>_xlfn.CONCAT(Tabel4[[#This Row],[Personnr.]],"-",Tabel4[[#This Row],[Afdeling]],"-",Tabel4[[#This Row],[ASS_Status]])</f>
        <v>35966-0132-Inactive - Payroll Eligible</v>
      </c>
    </row>
    <row r="8258" spans="13:21" ht="33.75" x14ac:dyDescent="0.4">
      <c r="M8258" s="35" t="s">
        <v>16484</v>
      </c>
      <c r="N8258" s="35" t="s">
        <v>55528</v>
      </c>
      <c r="O8258" s="35" t="s">
        <v>16485</v>
      </c>
      <c r="P8258" s="35" t="s">
        <v>37385</v>
      </c>
      <c r="Q8258" s="35" t="s">
        <v>29718</v>
      </c>
      <c r="R8258" s="35" t="s">
        <v>29745</v>
      </c>
      <c r="S8258" s="35" t="s">
        <v>16486</v>
      </c>
      <c r="T8258" s="36" t="s">
        <v>586</v>
      </c>
      <c r="U8258" s="39" t="str">
        <f>_xlfn.CONCAT(Tabel4[[#This Row],[Personnr.]],"-",Tabel4[[#This Row],[Afdeling]],"-",Tabel4[[#This Row],[ASS_Status]])</f>
        <v>33571-4200-Inactive - Payroll Eligible</v>
      </c>
    </row>
    <row r="8259" spans="13:21" x14ac:dyDescent="0.4">
      <c r="M8259" s="35" t="s">
        <v>16487</v>
      </c>
      <c r="N8259" s="35" t="s">
        <v>55529</v>
      </c>
      <c r="O8259" s="35" t="s">
        <v>16488</v>
      </c>
      <c r="P8259" s="35" t="s">
        <v>37386</v>
      </c>
      <c r="Q8259" s="35" t="s">
        <v>29718</v>
      </c>
      <c r="R8259" s="35" t="s">
        <v>29745</v>
      </c>
      <c r="S8259" s="35" t="s">
        <v>16489</v>
      </c>
      <c r="T8259" s="36" t="s">
        <v>622</v>
      </c>
      <c r="U8259" s="39" t="str">
        <f>_xlfn.CONCAT(Tabel4[[#This Row],[Personnr.]],"-",Tabel4[[#This Row],[Afdeling]],"-",Tabel4[[#This Row],[ASS_Status]])</f>
        <v>33155-4635-Inactive - Payroll Eligible</v>
      </c>
    </row>
    <row r="8260" spans="13:21" x14ac:dyDescent="0.4">
      <c r="M8260" s="35" t="s">
        <v>16490</v>
      </c>
      <c r="N8260" s="35" t="s">
        <v>55530</v>
      </c>
      <c r="O8260" s="35" t="s">
        <v>16491</v>
      </c>
      <c r="P8260" s="35" t="s">
        <v>37387</v>
      </c>
      <c r="Q8260" s="35" t="s">
        <v>29718</v>
      </c>
      <c r="R8260" s="35" t="s">
        <v>29745</v>
      </c>
      <c r="S8260" s="35" t="s">
        <v>16492</v>
      </c>
      <c r="T8260" s="36" t="s">
        <v>39</v>
      </c>
      <c r="U8260" s="39" t="str">
        <f>_xlfn.CONCAT(Tabel4[[#This Row],[Personnr.]],"-",Tabel4[[#This Row],[Afdeling]],"-",Tabel4[[#This Row],[ASS_Status]])</f>
        <v>25875-0132-Inactive - Payroll Eligible</v>
      </c>
    </row>
    <row r="8261" spans="13:21" x14ac:dyDescent="0.4">
      <c r="M8261" s="35" t="s">
        <v>16490</v>
      </c>
      <c r="N8261" s="35"/>
      <c r="O8261" s="35"/>
      <c r="P8261" s="35" t="s">
        <v>37388</v>
      </c>
      <c r="Q8261" s="35" t="s">
        <v>29718</v>
      </c>
      <c r="R8261" s="35" t="s">
        <v>29745</v>
      </c>
      <c r="S8261" s="35" t="s">
        <v>16492</v>
      </c>
      <c r="T8261" s="36" t="s">
        <v>39</v>
      </c>
      <c r="U8261" s="39" t="str">
        <f>_xlfn.CONCAT(Tabel4[[#This Row],[Personnr.]],"-",Tabel4[[#This Row],[Afdeling]],"-",Tabel4[[#This Row],[ASS_Status]])</f>
        <v>-0132-Inactive - Payroll Eligible</v>
      </c>
    </row>
    <row r="8262" spans="13:21" ht="33.75" x14ac:dyDescent="0.4">
      <c r="M8262" s="35" t="s">
        <v>16493</v>
      </c>
      <c r="N8262" s="35" t="s">
        <v>55531</v>
      </c>
      <c r="O8262" s="35" t="s">
        <v>16494</v>
      </c>
      <c r="P8262" s="35" t="s">
        <v>37389</v>
      </c>
      <c r="Q8262" s="35" t="s">
        <v>29718</v>
      </c>
      <c r="R8262" s="35" t="s">
        <v>29761</v>
      </c>
      <c r="S8262" s="35" t="s">
        <v>16495</v>
      </c>
      <c r="T8262" s="36" t="s">
        <v>306</v>
      </c>
      <c r="U8262" s="39" t="str">
        <f>_xlfn.CONCAT(Tabel4[[#This Row],[Personnr.]],"-",Tabel4[[#This Row],[Afdeling]],"-",Tabel4[[#This Row],[ASS_Status]])</f>
        <v>32437-2745-Inactive - Payroll Eligible</v>
      </c>
    </row>
    <row r="8263" spans="13:21" x14ac:dyDescent="0.4">
      <c r="M8263" s="35" t="s">
        <v>16496</v>
      </c>
      <c r="N8263" s="35" t="s">
        <v>55532</v>
      </c>
      <c r="O8263" s="35" t="s">
        <v>16497</v>
      </c>
      <c r="P8263" s="35" t="s">
        <v>37390</v>
      </c>
      <c r="Q8263" s="35" t="s">
        <v>29718</v>
      </c>
      <c r="R8263" s="35" t="s">
        <v>29754</v>
      </c>
      <c r="S8263" s="35" t="s">
        <v>16498</v>
      </c>
      <c r="T8263" s="36" t="s">
        <v>546</v>
      </c>
      <c r="U8263" s="39" t="str">
        <f>_xlfn.CONCAT(Tabel4[[#This Row],[Personnr.]],"-",Tabel4[[#This Row],[Afdeling]],"-",Tabel4[[#This Row],[ASS_Status]])</f>
        <v>33439-3444-Inactive - Payroll Eligible</v>
      </c>
    </row>
    <row r="8264" spans="13:21" x14ac:dyDescent="0.4">
      <c r="M8264" s="35" t="s">
        <v>16499</v>
      </c>
      <c r="N8264" s="35" t="s">
        <v>55533</v>
      </c>
      <c r="O8264" s="35" t="s">
        <v>16500</v>
      </c>
      <c r="P8264" s="35" t="s">
        <v>37391</v>
      </c>
      <c r="Q8264" s="35" t="s">
        <v>29718</v>
      </c>
      <c r="R8264" s="35" t="s">
        <v>29745</v>
      </c>
      <c r="S8264" s="35" t="s">
        <v>16501</v>
      </c>
      <c r="T8264" s="36" t="s">
        <v>725</v>
      </c>
      <c r="U8264" s="39" t="str">
        <f>_xlfn.CONCAT(Tabel4[[#This Row],[Personnr.]],"-",Tabel4[[#This Row],[Afdeling]],"-",Tabel4[[#This Row],[ASS_Status]])</f>
        <v>33532-6265-Inactive - Payroll Eligible</v>
      </c>
    </row>
    <row r="8265" spans="13:21" x14ac:dyDescent="0.4">
      <c r="M8265" s="35" t="s">
        <v>45073</v>
      </c>
      <c r="N8265" s="35" t="s">
        <v>55534</v>
      </c>
      <c r="O8265" s="35" t="s">
        <v>45074</v>
      </c>
      <c r="P8265" s="35" t="s">
        <v>43587</v>
      </c>
      <c r="Q8265" s="35" t="s">
        <v>29721</v>
      </c>
      <c r="R8265" s="35" t="s">
        <v>29754</v>
      </c>
      <c r="S8265" s="35" t="s">
        <v>43588</v>
      </c>
      <c r="T8265" s="36" t="s">
        <v>744</v>
      </c>
      <c r="U8265" s="39" t="str">
        <f>_xlfn.CONCAT(Tabel4[[#This Row],[Personnr.]],"-",Tabel4[[#This Row],[Afdeling]],"-",Tabel4[[#This Row],[ASS_Status]])</f>
        <v>36449-7100-Aktiv ansættelse</v>
      </c>
    </row>
    <row r="8266" spans="13:21" ht="33.75" x14ac:dyDescent="0.4">
      <c r="M8266" s="35" t="s">
        <v>16502</v>
      </c>
      <c r="N8266" s="35" t="s">
        <v>55535</v>
      </c>
      <c r="O8266" s="35" t="s">
        <v>16503</v>
      </c>
      <c r="P8266" s="35" t="s">
        <v>37392</v>
      </c>
      <c r="Q8266" s="35" t="s">
        <v>29718</v>
      </c>
      <c r="R8266" s="35" t="s">
        <v>30084</v>
      </c>
      <c r="S8266" s="35" t="s">
        <v>16504</v>
      </c>
      <c r="T8266" s="36"/>
      <c r="U8266" s="39" t="str">
        <f>_xlfn.CONCAT(Tabel4[[#This Row],[Personnr.]],"-",Tabel4[[#This Row],[Afdeling]],"-",Tabel4[[#This Row],[ASS_Status]])</f>
        <v>28526--Inactive - Payroll Eligible</v>
      </c>
    </row>
    <row r="8267" spans="13:21" x14ac:dyDescent="0.4">
      <c r="M8267" s="35" t="s">
        <v>55536</v>
      </c>
      <c r="N8267" s="35" t="s">
        <v>55537</v>
      </c>
      <c r="O8267" s="35" t="s">
        <v>55538</v>
      </c>
      <c r="P8267" s="35" t="s">
        <v>55539</v>
      </c>
      <c r="Q8267" s="35" t="s">
        <v>29718</v>
      </c>
      <c r="R8267" s="35" t="s">
        <v>29745</v>
      </c>
      <c r="S8267" s="35" t="s">
        <v>55540</v>
      </c>
      <c r="T8267" s="36" t="s">
        <v>39</v>
      </c>
      <c r="U8267" s="39" t="str">
        <f>_xlfn.CONCAT(Tabel4[[#This Row],[Personnr.]],"-",Tabel4[[#This Row],[Afdeling]],"-",Tabel4[[#This Row],[ASS_Status]])</f>
        <v>36512-0132-Inactive - Payroll Eligible</v>
      </c>
    </row>
    <row r="8268" spans="13:21" x14ac:dyDescent="0.4">
      <c r="M8268" s="35" t="s">
        <v>55541</v>
      </c>
      <c r="N8268" s="35" t="s">
        <v>55542</v>
      </c>
      <c r="O8268" s="35" t="s">
        <v>55543</v>
      </c>
      <c r="P8268" s="35" t="s">
        <v>55544</v>
      </c>
      <c r="Q8268" s="35" t="s">
        <v>29721</v>
      </c>
      <c r="R8268" s="35" t="s">
        <v>29745</v>
      </c>
      <c r="S8268" s="35" t="s">
        <v>55545</v>
      </c>
      <c r="T8268" s="36" t="s">
        <v>723</v>
      </c>
      <c r="U8268" s="39" t="str">
        <f>_xlfn.CONCAT(Tabel4[[#This Row],[Personnr.]],"-",Tabel4[[#This Row],[Afdeling]],"-",Tabel4[[#This Row],[ASS_Status]])</f>
        <v>37018-6245-Aktiv ansættelse</v>
      </c>
    </row>
    <row r="8269" spans="13:21" x14ac:dyDescent="0.4">
      <c r="M8269" s="35" t="s">
        <v>16505</v>
      </c>
      <c r="N8269" s="35" t="s">
        <v>55546</v>
      </c>
      <c r="O8269" s="35" t="s">
        <v>16506</v>
      </c>
      <c r="P8269" s="35" t="s">
        <v>37393</v>
      </c>
      <c r="Q8269" s="35" t="s">
        <v>29721</v>
      </c>
      <c r="R8269" s="35" t="s">
        <v>29722</v>
      </c>
      <c r="S8269" s="35" t="s">
        <v>16507</v>
      </c>
      <c r="T8269" s="36" t="s">
        <v>417</v>
      </c>
      <c r="U8269" s="39" t="str">
        <f>_xlfn.CONCAT(Tabel4[[#This Row],[Personnr.]],"-",Tabel4[[#This Row],[Afdeling]],"-",Tabel4[[#This Row],[ASS_Status]])</f>
        <v>4210-3030-Aktiv ansættelse</v>
      </c>
    </row>
    <row r="8270" spans="13:21" x14ac:dyDescent="0.4">
      <c r="M8270" s="35" t="s">
        <v>16508</v>
      </c>
      <c r="N8270" s="35" t="s">
        <v>55547</v>
      </c>
      <c r="O8270" s="35" t="s">
        <v>16509</v>
      </c>
      <c r="P8270" s="35" t="s">
        <v>37394</v>
      </c>
      <c r="Q8270" s="35" t="s">
        <v>29718</v>
      </c>
      <c r="R8270" s="35" t="s">
        <v>30074</v>
      </c>
      <c r="S8270" s="35" t="s">
        <v>16510</v>
      </c>
      <c r="T8270" s="36" t="s">
        <v>42501</v>
      </c>
      <c r="U8270" s="39" t="str">
        <f>_xlfn.CONCAT(Tabel4[[#This Row],[Personnr.]],"-",Tabel4[[#This Row],[Afdeling]],"-",Tabel4[[#This Row],[ASS_Status]])</f>
        <v>7186-2291-Inactive - Payroll Eligible</v>
      </c>
    </row>
    <row r="8271" spans="13:21" x14ac:dyDescent="0.4">
      <c r="M8271" s="35" t="s">
        <v>16511</v>
      </c>
      <c r="N8271" s="35" t="s">
        <v>55548</v>
      </c>
      <c r="O8271" s="35" t="s">
        <v>16512</v>
      </c>
      <c r="P8271" s="35" t="s">
        <v>37395</v>
      </c>
      <c r="Q8271" s="35" t="s">
        <v>29721</v>
      </c>
      <c r="R8271" s="35" t="s">
        <v>30005</v>
      </c>
      <c r="S8271" s="35" t="s">
        <v>16513</v>
      </c>
      <c r="T8271" s="36" t="s">
        <v>873</v>
      </c>
      <c r="U8271" s="39" t="str">
        <f>_xlfn.CONCAT(Tabel4[[#This Row],[Personnr.]],"-",Tabel4[[#This Row],[Afdeling]],"-",Tabel4[[#This Row],[ASS_Status]])</f>
        <v>7187-8660-Aktiv ansættelse</v>
      </c>
    </row>
    <row r="8272" spans="13:21" x14ac:dyDescent="0.4">
      <c r="M8272" s="35" t="s">
        <v>16514</v>
      </c>
      <c r="N8272" s="35" t="s">
        <v>55549</v>
      </c>
      <c r="O8272" s="35" t="s">
        <v>16515</v>
      </c>
      <c r="P8272" s="35" t="s">
        <v>37396</v>
      </c>
      <c r="Q8272" s="35" t="s">
        <v>29721</v>
      </c>
      <c r="R8272" s="35" t="s">
        <v>29786</v>
      </c>
      <c r="S8272" s="35" t="s">
        <v>16516</v>
      </c>
      <c r="T8272" s="36" t="s">
        <v>355</v>
      </c>
      <c r="U8272" s="39" t="str">
        <f>_xlfn.CONCAT(Tabel4[[#This Row],[Personnr.]],"-",Tabel4[[#This Row],[Afdeling]],"-",Tabel4[[#This Row],[ASS_Status]])</f>
        <v>15704-2820-Aktiv ansættelse</v>
      </c>
    </row>
    <row r="8273" spans="13:21" x14ac:dyDescent="0.4">
      <c r="M8273" s="35" t="s">
        <v>16517</v>
      </c>
      <c r="N8273" s="35" t="s">
        <v>55550</v>
      </c>
      <c r="O8273" s="35" t="s">
        <v>16518</v>
      </c>
      <c r="P8273" s="35" t="s">
        <v>37397</v>
      </c>
      <c r="Q8273" s="35" t="s">
        <v>29721</v>
      </c>
      <c r="R8273" s="35" t="s">
        <v>29719</v>
      </c>
      <c r="S8273" s="35" t="s">
        <v>16519</v>
      </c>
      <c r="T8273" s="36" t="s">
        <v>44</v>
      </c>
      <c r="U8273" s="39" t="str">
        <f>_xlfn.CONCAT(Tabel4[[#This Row],[Personnr.]],"-",Tabel4[[#This Row],[Afdeling]],"-",Tabel4[[#This Row],[ASS_Status]])</f>
        <v>27471-1000-Aktiv ansættelse</v>
      </c>
    </row>
    <row r="8274" spans="13:21" x14ac:dyDescent="0.4">
      <c r="M8274" s="35" t="s">
        <v>16520</v>
      </c>
      <c r="N8274" s="35" t="s">
        <v>55551</v>
      </c>
      <c r="O8274" s="35" t="s">
        <v>16521</v>
      </c>
      <c r="P8274" s="35" t="s">
        <v>37398</v>
      </c>
      <c r="Q8274" s="35" t="s">
        <v>29721</v>
      </c>
      <c r="R8274" s="35" t="s">
        <v>29844</v>
      </c>
      <c r="S8274" s="35" t="s">
        <v>16522</v>
      </c>
      <c r="T8274" s="36" t="s">
        <v>799</v>
      </c>
      <c r="U8274" s="39" t="str">
        <f>_xlfn.CONCAT(Tabel4[[#This Row],[Personnr.]],"-",Tabel4[[#This Row],[Afdeling]],"-",Tabel4[[#This Row],[ASS_Status]])</f>
        <v>30457-8218-Aktiv ansættelse</v>
      </c>
    </row>
    <row r="8275" spans="13:21" ht="33.75" x14ac:dyDescent="0.4">
      <c r="M8275" s="35" t="s">
        <v>16523</v>
      </c>
      <c r="N8275" s="35" t="s">
        <v>55552</v>
      </c>
      <c r="O8275" s="35" t="s">
        <v>376</v>
      </c>
      <c r="P8275" s="35" t="s">
        <v>37399</v>
      </c>
      <c r="Q8275" s="35" t="s">
        <v>29721</v>
      </c>
      <c r="R8275" s="35" t="s">
        <v>29722</v>
      </c>
      <c r="S8275" s="35" t="s">
        <v>16524</v>
      </c>
      <c r="T8275" s="36" t="s">
        <v>248</v>
      </c>
      <c r="U8275" s="39" t="str">
        <f>_xlfn.CONCAT(Tabel4[[#This Row],[Personnr.]],"-",Tabel4[[#This Row],[Afdeling]],"-",Tabel4[[#This Row],[ASS_Status]])</f>
        <v>2897-2522-Aktiv ansættelse</v>
      </c>
    </row>
    <row r="8276" spans="13:21" x14ac:dyDescent="0.4">
      <c r="M8276" s="35" t="s">
        <v>16525</v>
      </c>
      <c r="N8276" s="35" t="s">
        <v>55553</v>
      </c>
      <c r="O8276" s="35" t="s">
        <v>16526</v>
      </c>
      <c r="P8276" s="35" t="s">
        <v>37400</v>
      </c>
      <c r="Q8276" s="35" t="s">
        <v>29721</v>
      </c>
      <c r="R8276" s="35" t="s">
        <v>30005</v>
      </c>
      <c r="S8276" s="35" t="s">
        <v>16527</v>
      </c>
      <c r="T8276" s="36" t="s">
        <v>873</v>
      </c>
      <c r="U8276" s="39" t="str">
        <f>_xlfn.CONCAT(Tabel4[[#This Row],[Personnr.]],"-",Tabel4[[#This Row],[Afdeling]],"-",Tabel4[[#This Row],[ASS_Status]])</f>
        <v>7192-8660-Aktiv ansættelse</v>
      </c>
    </row>
    <row r="8277" spans="13:21" ht="33.75" x14ac:dyDescent="0.4">
      <c r="M8277" s="35" t="s">
        <v>16528</v>
      </c>
      <c r="N8277" s="35" t="s">
        <v>55554</v>
      </c>
      <c r="O8277" s="35" t="s">
        <v>16529</v>
      </c>
      <c r="P8277" s="35" t="s">
        <v>37401</v>
      </c>
      <c r="Q8277" s="35" t="s">
        <v>29721</v>
      </c>
      <c r="R8277" s="35" t="s">
        <v>29722</v>
      </c>
      <c r="S8277" s="35" t="s">
        <v>16530</v>
      </c>
      <c r="T8277" s="36" t="s">
        <v>107</v>
      </c>
      <c r="U8277" s="39" t="str">
        <f>_xlfn.CONCAT(Tabel4[[#This Row],[Personnr.]],"-",Tabel4[[#This Row],[Afdeling]],"-",Tabel4[[#This Row],[ASS_Status]])</f>
        <v>7195-1211-Aktiv ansættelse</v>
      </c>
    </row>
    <row r="8278" spans="13:21" x14ac:dyDescent="0.4">
      <c r="M8278" s="35" t="s">
        <v>28383</v>
      </c>
      <c r="N8278" s="35" t="s">
        <v>55555</v>
      </c>
      <c r="O8278" s="35" t="s">
        <v>28384</v>
      </c>
      <c r="P8278" s="35" t="s">
        <v>37402</v>
      </c>
      <c r="Q8278" s="35" t="s">
        <v>29721</v>
      </c>
      <c r="R8278" s="35" t="s">
        <v>29791</v>
      </c>
      <c r="S8278" s="35" t="s">
        <v>28385</v>
      </c>
      <c r="T8278" s="36" t="s">
        <v>744</v>
      </c>
      <c r="U8278" s="39" t="str">
        <f>_xlfn.CONCAT(Tabel4[[#This Row],[Personnr.]],"-",Tabel4[[#This Row],[Afdeling]],"-",Tabel4[[#This Row],[ASS_Status]])</f>
        <v>34733-7100-Aktiv ansættelse</v>
      </c>
    </row>
    <row r="8279" spans="13:21" ht="33.75" x14ac:dyDescent="0.4">
      <c r="M8279" s="35" t="s">
        <v>37403</v>
      </c>
      <c r="N8279" s="35" t="s">
        <v>55556</v>
      </c>
      <c r="O8279" s="35" t="s">
        <v>37404</v>
      </c>
      <c r="P8279" s="35" t="s">
        <v>37405</v>
      </c>
      <c r="Q8279" s="35" t="s">
        <v>29721</v>
      </c>
      <c r="R8279" s="35" t="s">
        <v>29737</v>
      </c>
      <c r="S8279" s="35" t="s">
        <v>37406</v>
      </c>
      <c r="T8279" s="36" t="s">
        <v>48</v>
      </c>
      <c r="U8279" s="39" t="str">
        <f>_xlfn.CONCAT(Tabel4[[#This Row],[Personnr.]],"-",Tabel4[[#This Row],[Afdeling]],"-",Tabel4[[#This Row],[ASS_Status]])</f>
        <v>35150-1022-Aktiv ansættelse</v>
      </c>
    </row>
    <row r="8280" spans="13:21" x14ac:dyDescent="0.4">
      <c r="M8280" s="35" t="s">
        <v>16531</v>
      </c>
      <c r="N8280" s="35" t="s">
        <v>55557</v>
      </c>
      <c r="O8280" s="35" t="s">
        <v>16532</v>
      </c>
      <c r="P8280" s="35" t="s">
        <v>37407</v>
      </c>
      <c r="Q8280" s="35" t="s">
        <v>29718</v>
      </c>
      <c r="R8280" s="35" t="s">
        <v>29754</v>
      </c>
      <c r="S8280" s="35" t="s">
        <v>16533</v>
      </c>
      <c r="T8280" s="36" t="s">
        <v>862</v>
      </c>
      <c r="U8280" s="39" t="str">
        <f>_xlfn.CONCAT(Tabel4[[#This Row],[Personnr.]],"-",Tabel4[[#This Row],[Afdeling]],"-",Tabel4[[#This Row],[ASS_Status]])</f>
        <v>26757-8625-Inactive - Payroll Eligible</v>
      </c>
    </row>
    <row r="8281" spans="13:21" x14ac:dyDescent="0.4">
      <c r="M8281" s="35" t="s">
        <v>55558</v>
      </c>
      <c r="N8281" s="35" t="s">
        <v>55559</v>
      </c>
      <c r="O8281" s="35" t="s">
        <v>55560</v>
      </c>
      <c r="P8281" s="35" t="s">
        <v>55561</v>
      </c>
      <c r="Q8281" s="35" t="s">
        <v>29721</v>
      </c>
      <c r="R8281" s="35" t="s">
        <v>29761</v>
      </c>
      <c r="S8281" s="35" t="s">
        <v>55562</v>
      </c>
      <c r="T8281" s="36" t="s">
        <v>553</v>
      </c>
      <c r="U8281" s="39" t="str">
        <f>_xlfn.CONCAT(Tabel4[[#This Row],[Personnr.]],"-",Tabel4[[#This Row],[Afdeling]],"-",Tabel4[[#This Row],[ASS_Status]])</f>
        <v>36836-3500-Aktiv ansættelse</v>
      </c>
    </row>
    <row r="8282" spans="13:21" x14ac:dyDescent="0.4">
      <c r="M8282" s="35" t="s">
        <v>16534</v>
      </c>
      <c r="N8282" s="35" t="s">
        <v>55563</v>
      </c>
      <c r="O8282" s="35" t="s">
        <v>16535</v>
      </c>
      <c r="P8282" s="35" t="s">
        <v>37408</v>
      </c>
      <c r="Q8282" s="35" t="s">
        <v>29721</v>
      </c>
      <c r="R8282" s="35" t="s">
        <v>29748</v>
      </c>
      <c r="S8282" s="35" t="s">
        <v>16536</v>
      </c>
      <c r="T8282" s="36" t="s">
        <v>135</v>
      </c>
      <c r="U8282" s="39" t="str">
        <f>_xlfn.CONCAT(Tabel4[[#This Row],[Personnr.]],"-",Tabel4[[#This Row],[Afdeling]],"-",Tabel4[[#This Row],[ASS_Status]])</f>
        <v>29874-2250-Aktiv ansættelse</v>
      </c>
    </row>
    <row r="8283" spans="13:21" ht="33.75" x14ac:dyDescent="0.4">
      <c r="M8283" s="35" t="s">
        <v>16537</v>
      </c>
      <c r="N8283" s="35" t="s">
        <v>55564</v>
      </c>
      <c r="O8283" s="35" t="s">
        <v>16538</v>
      </c>
      <c r="P8283" s="35" t="s">
        <v>37409</v>
      </c>
      <c r="Q8283" s="35" t="s">
        <v>29721</v>
      </c>
      <c r="R8283" s="35" t="s">
        <v>29729</v>
      </c>
      <c r="S8283" s="35" t="s">
        <v>16539</v>
      </c>
      <c r="T8283" s="36" t="s">
        <v>472</v>
      </c>
      <c r="U8283" s="39" t="str">
        <f>_xlfn.CONCAT(Tabel4[[#This Row],[Personnr.]],"-",Tabel4[[#This Row],[Afdeling]],"-",Tabel4[[#This Row],[ASS_Status]])</f>
        <v>26741-3195-Aktiv ansættelse</v>
      </c>
    </row>
    <row r="8284" spans="13:21" x14ac:dyDescent="0.4">
      <c r="M8284" s="35" t="s">
        <v>16540</v>
      </c>
      <c r="N8284" s="35" t="s">
        <v>55565</v>
      </c>
      <c r="O8284" s="35" t="s">
        <v>16541</v>
      </c>
      <c r="P8284" s="35" t="s">
        <v>37410</v>
      </c>
      <c r="Q8284" s="35" t="s">
        <v>29721</v>
      </c>
      <c r="R8284" s="35" t="s">
        <v>29802</v>
      </c>
      <c r="S8284" s="35" t="s">
        <v>16542</v>
      </c>
      <c r="T8284" s="36" t="s">
        <v>125</v>
      </c>
      <c r="U8284" s="39" t="str">
        <f>_xlfn.CONCAT(Tabel4[[#This Row],[Personnr.]],"-",Tabel4[[#This Row],[Afdeling]],"-",Tabel4[[#This Row],[ASS_Status]])</f>
        <v>27838-2235-Aktiv ansættelse</v>
      </c>
    </row>
    <row r="8285" spans="13:21" x14ac:dyDescent="0.4">
      <c r="M8285" s="35" t="s">
        <v>28386</v>
      </c>
      <c r="N8285" s="35" t="s">
        <v>55566</v>
      </c>
      <c r="O8285" s="35" t="s">
        <v>28387</v>
      </c>
      <c r="P8285" s="35" t="s">
        <v>37411</v>
      </c>
      <c r="Q8285" s="35" t="s">
        <v>29721</v>
      </c>
      <c r="R8285" s="35" t="s">
        <v>29748</v>
      </c>
      <c r="S8285" s="35" t="s">
        <v>28388</v>
      </c>
      <c r="T8285" s="36" t="s">
        <v>65</v>
      </c>
      <c r="U8285" s="39" t="str">
        <f>_xlfn.CONCAT(Tabel4[[#This Row],[Personnr.]],"-",Tabel4[[#This Row],[Afdeling]],"-",Tabel4[[#This Row],[ASS_Status]])</f>
        <v>34498-1053-Aktiv ansættelse</v>
      </c>
    </row>
    <row r="8286" spans="13:21" ht="45" x14ac:dyDescent="0.4">
      <c r="M8286" s="35" t="s">
        <v>55567</v>
      </c>
      <c r="N8286" s="35" t="s">
        <v>55568</v>
      </c>
      <c r="O8286" s="35" t="s">
        <v>55569</v>
      </c>
      <c r="P8286" s="35" t="s">
        <v>55570</v>
      </c>
      <c r="Q8286" s="35" t="s">
        <v>29718</v>
      </c>
      <c r="R8286" s="35" t="s">
        <v>29761</v>
      </c>
      <c r="S8286" s="35" t="s">
        <v>55571</v>
      </c>
      <c r="T8286" s="36" t="s">
        <v>107</v>
      </c>
      <c r="U8286" s="39" t="str">
        <f>_xlfn.CONCAT(Tabel4[[#This Row],[Personnr.]],"-",Tabel4[[#This Row],[Afdeling]],"-",Tabel4[[#This Row],[ASS_Status]])</f>
        <v>36706-1211-Inactive - Payroll Eligible</v>
      </c>
    </row>
    <row r="8287" spans="13:21" x14ac:dyDescent="0.4">
      <c r="M8287" s="35" t="s">
        <v>16543</v>
      </c>
      <c r="N8287" s="35" t="s">
        <v>55572</v>
      </c>
      <c r="O8287" s="35" t="s">
        <v>16544</v>
      </c>
      <c r="P8287" s="35" t="s">
        <v>37412</v>
      </c>
      <c r="Q8287" s="35" t="s">
        <v>29721</v>
      </c>
      <c r="R8287" s="35" t="s">
        <v>29786</v>
      </c>
      <c r="S8287" s="35" t="s">
        <v>16545</v>
      </c>
      <c r="T8287" s="36" t="s">
        <v>396</v>
      </c>
      <c r="U8287" s="39" t="str">
        <f>_xlfn.CONCAT(Tabel4[[#This Row],[Personnr.]],"-",Tabel4[[#This Row],[Afdeling]],"-",Tabel4[[#This Row],[ASS_Status]])</f>
        <v>31143-2997-Aktiv ansættelse</v>
      </c>
    </row>
    <row r="8288" spans="13:21" ht="33.75" x14ac:dyDescent="0.4">
      <c r="M8288" s="35" t="s">
        <v>55573</v>
      </c>
      <c r="N8288" s="35" t="s">
        <v>55574</v>
      </c>
      <c r="O8288" s="35" t="s">
        <v>55575</v>
      </c>
      <c r="P8288" s="35" t="s">
        <v>55576</v>
      </c>
      <c r="Q8288" s="35" t="s">
        <v>29721</v>
      </c>
      <c r="R8288" s="35" t="s">
        <v>29748</v>
      </c>
      <c r="S8288" s="35" t="s">
        <v>55577</v>
      </c>
      <c r="T8288" s="36" t="s">
        <v>599</v>
      </c>
      <c r="U8288" s="39" t="str">
        <f>_xlfn.CONCAT(Tabel4[[#This Row],[Personnr.]],"-",Tabel4[[#This Row],[Afdeling]],"-",Tabel4[[#This Row],[ASS_Status]])</f>
        <v>36769-4261-Aktiv ansættelse</v>
      </c>
    </row>
    <row r="8289" spans="13:21" x14ac:dyDescent="0.4">
      <c r="M8289" s="35" t="s">
        <v>16546</v>
      </c>
      <c r="N8289" s="35" t="s">
        <v>55578</v>
      </c>
      <c r="O8289" s="35" t="s">
        <v>16547</v>
      </c>
      <c r="P8289" s="35" t="s">
        <v>37413</v>
      </c>
      <c r="Q8289" s="35" t="s">
        <v>29721</v>
      </c>
      <c r="R8289" s="35" t="s">
        <v>29761</v>
      </c>
      <c r="S8289" s="35" t="s">
        <v>16548</v>
      </c>
      <c r="T8289" s="36" t="s">
        <v>645</v>
      </c>
      <c r="U8289" s="39" t="str">
        <f>_xlfn.CONCAT(Tabel4[[#This Row],[Personnr.]],"-",Tabel4[[#This Row],[Afdeling]],"-",Tabel4[[#This Row],[ASS_Status]])</f>
        <v>29986-4775-Aktiv ansættelse</v>
      </c>
    </row>
    <row r="8290" spans="13:21" x14ac:dyDescent="0.4">
      <c r="M8290" s="35" t="s">
        <v>16549</v>
      </c>
      <c r="N8290" s="35" t="s">
        <v>55579</v>
      </c>
      <c r="O8290" s="35" t="s">
        <v>16550</v>
      </c>
      <c r="P8290" s="35" t="s">
        <v>37414</v>
      </c>
      <c r="Q8290" s="35" t="s">
        <v>29718</v>
      </c>
      <c r="R8290" s="35" t="s">
        <v>29748</v>
      </c>
      <c r="S8290" s="35" t="s">
        <v>16551</v>
      </c>
      <c r="T8290" s="36" t="s">
        <v>124</v>
      </c>
      <c r="U8290" s="39" t="str">
        <f>_xlfn.CONCAT(Tabel4[[#This Row],[Personnr.]],"-",Tabel4[[#This Row],[Afdeling]],"-",Tabel4[[#This Row],[ASS_Status]])</f>
        <v>28244-2234-Inactive - Payroll Eligible</v>
      </c>
    </row>
    <row r="8291" spans="13:21" ht="45" x14ac:dyDescent="0.4">
      <c r="M8291" s="35" t="s">
        <v>16552</v>
      </c>
      <c r="N8291" s="35" t="s">
        <v>55580</v>
      </c>
      <c r="O8291" s="35" t="s">
        <v>16553</v>
      </c>
      <c r="P8291" s="35" t="s">
        <v>37415</v>
      </c>
      <c r="Q8291" s="35" t="s">
        <v>29721</v>
      </c>
      <c r="R8291" s="35" t="s">
        <v>29737</v>
      </c>
      <c r="S8291" s="35" t="s">
        <v>16554</v>
      </c>
      <c r="T8291" s="36" t="s">
        <v>161</v>
      </c>
      <c r="U8291" s="39" t="str">
        <f>_xlfn.CONCAT(Tabel4[[#This Row],[Personnr.]],"-",Tabel4[[#This Row],[Afdeling]],"-",Tabel4[[#This Row],[ASS_Status]])</f>
        <v>29388-2305-Aktiv ansættelse</v>
      </c>
    </row>
    <row r="8292" spans="13:21" x14ac:dyDescent="0.4">
      <c r="M8292" s="35" t="s">
        <v>16555</v>
      </c>
      <c r="N8292" s="35" t="s">
        <v>55581</v>
      </c>
      <c r="O8292" s="35" t="s">
        <v>16556</v>
      </c>
      <c r="P8292" s="35" t="s">
        <v>55582</v>
      </c>
      <c r="Q8292" s="35" t="s">
        <v>29718</v>
      </c>
      <c r="R8292" s="35" t="s">
        <v>29857</v>
      </c>
      <c r="S8292" s="35" t="s">
        <v>16557</v>
      </c>
      <c r="T8292" s="36" t="s">
        <v>723</v>
      </c>
      <c r="U8292" s="39" t="str">
        <f>_xlfn.CONCAT(Tabel4[[#This Row],[Personnr.]],"-",Tabel4[[#This Row],[Afdeling]],"-",Tabel4[[#This Row],[ASS_Status]])</f>
        <v>25990-6245-Inactive - Payroll Eligible</v>
      </c>
    </row>
    <row r="8293" spans="13:21" x14ac:dyDescent="0.4">
      <c r="M8293" s="35" t="s">
        <v>16555</v>
      </c>
      <c r="N8293" s="35"/>
      <c r="O8293" s="35"/>
      <c r="P8293" s="35" t="s">
        <v>37416</v>
      </c>
      <c r="Q8293" s="35" t="s">
        <v>29718</v>
      </c>
      <c r="R8293" s="35" t="s">
        <v>29745</v>
      </c>
      <c r="S8293" s="35" t="s">
        <v>16557</v>
      </c>
      <c r="T8293" s="36" t="s">
        <v>723</v>
      </c>
      <c r="U8293" s="39" t="str">
        <f>_xlfn.CONCAT(Tabel4[[#This Row],[Personnr.]],"-",Tabel4[[#This Row],[Afdeling]],"-",Tabel4[[#This Row],[ASS_Status]])</f>
        <v>-6245-Inactive - Payroll Eligible</v>
      </c>
    </row>
    <row r="8294" spans="13:21" x14ac:dyDescent="0.4">
      <c r="M8294" s="35" t="s">
        <v>16555</v>
      </c>
      <c r="N8294" s="35"/>
      <c r="O8294" s="35"/>
      <c r="P8294" s="35" t="s">
        <v>37417</v>
      </c>
      <c r="Q8294" s="35" t="s">
        <v>29718</v>
      </c>
      <c r="R8294" s="35" t="s">
        <v>29745</v>
      </c>
      <c r="S8294" s="35" t="s">
        <v>16557</v>
      </c>
      <c r="T8294" s="36" t="s">
        <v>723</v>
      </c>
      <c r="U8294" s="39" t="str">
        <f>_xlfn.CONCAT(Tabel4[[#This Row],[Personnr.]],"-",Tabel4[[#This Row],[Afdeling]],"-",Tabel4[[#This Row],[ASS_Status]])</f>
        <v>-6245-Inactive - Payroll Eligible</v>
      </c>
    </row>
    <row r="8295" spans="13:21" x14ac:dyDescent="0.4">
      <c r="M8295" s="35" t="s">
        <v>45075</v>
      </c>
      <c r="N8295" s="35" t="s">
        <v>55583</v>
      </c>
      <c r="O8295" s="35" t="s">
        <v>45076</v>
      </c>
      <c r="P8295" s="35" t="s">
        <v>43589</v>
      </c>
      <c r="Q8295" s="35" t="s">
        <v>29721</v>
      </c>
      <c r="R8295" s="35" t="s">
        <v>29748</v>
      </c>
      <c r="S8295" s="35" t="s">
        <v>43590</v>
      </c>
      <c r="T8295" s="36" t="s">
        <v>109</v>
      </c>
      <c r="U8295" s="39" t="str">
        <f>_xlfn.CONCAT(Tabel4[[#This Row],[Personnr.]],"-",Tabel4[[#This Row],[Afdeling]],"-",Tabel4[[#This Row],[ASS_Status]])</f>
        <v>36393-1213-Aktiv ansættelse</v>
      </c>
    </row>
    <row r="8296" spans="13:21" x14ac:dyDescent="0.4">
      <c r="M8296" s="35" t="s">
        <v>55584</v>
      </c>
      <c r="N8296" s="35" t="s">
        <v>55585</v>
      </c>
      <c r="O8296" s="35" t="s">
        <v>55586</v>
      </c>
      <c r="P8296" s="35" t="s">
        <v>55587</v>
      </c>
      <c r="Q8296" s="35" t="s">
        <v>29721</v>
      </c>
      <c r="R8296" s="35" t="s">
        <v>42541</v>
      </c>
      <c r="S8296" s="35" t="s">
        <v>55588</v>
      </c>
      <c r="T8296" s="36" t="s">
        <v>371</v>
      </c>
      <c r="U8296" s="39" t="str">
        <f>_xlfn.CONCAT(Tabel4[[#This Row],[Personnr.]],"-",Tabel4[[#This Row],[Afdeling]],"-",Tabel4[[#This Row],[ASS_Status]])</f>
        <v>37501-2841-Aktiv ansættelse</v>
      </c>
    </row>
    <row r="8297" spans="13:21" x14ac:dyDescent="0.4">
      <c r="M8297" s="35" t="s">
        <v>28390</v>
      </c>
      <c r="N8297" s="35" t="s">
        <v>55589</v>
      </c>
      <c r="O8297" s="35" t="s">
        <v>28391</v>
      </c>
      <c r="P8297" s="35" t="s">
        <v>37418</v>
      </c>
      <c r="Q8297" s="35" t="s">
        <v>29718</v>
      </c>
      <c r="R8297" s="35" t="s">
        <v>29745</v>
      </c>
      <c r="S8297" s="35" t="s">
        <v>28392</v>
      </c>
      <c r="T8297" s="36" t="s">
        <v>723</v>
      </c>
      <c r="U8297" s="39" t="str">
        <f>_xlfn.CONCAT(Tabel4[[#This Row],[Personnr.]],"-",Tabel4[[#This Row],[Afdeling]],"-",Tabel4[[#This Row],[ASS_Status]])</f>
        <v>34804-6245-Inactive - Payroll Eligible</v>
      </c>
    </row>
    <row r="8298" spans="13:21" x14ac:dyDescent="0.4">
      <c r="M8298" s="35" t="s">
        <v>16558</v>
      </c>
      <c r="N8298" s="35" t="s">
        <v>55590</v>
      </c>
      <c r="O8298" s="35" t="s">
        <v>16559</v>
      </c>
      <c r="P8298" s="35" t="s">
        <v>37419</v>
      </c>
      <c r="Q8298" s="35" t="s">
        <v>29721</v>
      </c>
      <c r="R8298" s="35" t="s">
        <v>30084</v>
      </c>
      <c r="S8298" s="35" t="s">
        <v>16560</v>
      </c>
      <c r="T8298" s="36" t="s">
        <v>891</v>
      </c>
      <c r="U8298" s="39" t="str">
        <f>_xlfn.CONCAT(Tabel4[[#This Row],[Personnr.]],"-",Tabel4[[#This Row],[Afdeling]],"-",Tabel4[[#This Row],[ASS_Status]])</f>
        <v>24868-9100-Aktiv ansættelse</v>
      </c>
    </row>
    <row r="8299" spans="13:21" ht="33.75" x14ac:dyDescent="0.4">
      <c r="M8299" s="35" t="s">
        <v>28393</v>
      </c>
      <c r="N8299" s="35" t="s">
        <v>55591</v>
      </c>
      <c r="O8299" s="35" t="s">
        <v>28394</v>
      </c>
      <c r="P8299" s="35" t="s">
        <v>37420</v>
      </c>
      <c r="Q8299" s="35" t="s">
        <v>29718</v>
      </c>
      <c r="R8299" s="35" t="s">
        <v>29745</v>
      </c>
      <c r="S8299" s="35" t="s">
        <v>28395</v>
      </c>
      <c r="T8299" s="36" t="s">
        <v>39</v>
      </c>
      <c r="U8299" s="39" t="str">
        <f>_xlfn.CONCAT(Tabel4[[#This Row],[Personnr.]],"-",Tabel4[[#This Row],[Afdeling]],"-",Tabel4[[#This Row],[ASS_Status]])</f>
        <v>34529-0132-Inactive - Payroll Eligible</v>
      </c>
    </row>
    <row r="8300" spans="13:21" ht="33.75" x14ac:dyDescent="0.4">
      <c r="M8300" s="35" t="s">
        <v>28393</v>
      </c>
      <c r="N8300" s="35"/>
      <c r="O8300" s="35"/>
      <c r="P8300" s="35" t="s">
        <v>37421</v>
      </c>
      <c r="Q8300" s="35" t="s">
        <v>29718</v>
      </c>
      <c r="R8300" s="35" t="s">
        <v>29745</v>
      </c>
      <c r="S8300" s="35" t="s">
        <v>28395</v>
      </c>
      <c r="T8300" s="36" t="s">
        <v>586</v>
      </c>
      <c r="U8300" s="39" t="str">
        <f>_xlfn.CONCAT(Tabel4[[#This Row],[Personnr.]],"-",Tabel4[[#This Row],[Afdeling]],"-",Tabel4[[#This Row],[ASS_Status]])</f>
        <v>-4200-Inactive - Payroll Eligible</v>
      </c>
    </row>
    <row r="8301" spans="13:21" ht="33.75" x14ac:dyDescent="0.4">
      <c r="M8301" s="35" t="s">
        <v>28393</v>
      </c>
      <c r="N8301" s="35"/>
      <c r="O8301" s="35"/>
      <c r="P8301" s="35" t="s">
        <v>55592</v>
      </c>
      <c r="Q8301" s="35" t="s">
        <v>29718</v>
      </c>
      <c r="R8301" s="35" t="s">
        <v>29761</v>
      </c>
      <c r="S8301" s="35" t="s">
        <v>28395</v>
      </c>
      <c r="T8301" s="36" t="s">
        <v>605</v>
      </c>
      <c r="U8301" s="39" t="str">
        <f>_xlfn.CONCAT(Tabel4[[#This Row],[Personnr.]],"-",Tabel4[[#This Row],[Afdeling]],"-",Tabel4[[#This Row],[ASS_Status]])</f>
        <v>-4280-Inactive - Payroll Eligible</v>
      </c>
    </row>
    <row r="8302" spans="13:21" x14ac:dyDescent="0.4">
      <c r="M8302" s="35" t="s">
        <v>55593</v>
      </c>
      <c r="N8302" s="35" t="s">
        <v>55594</v>
      </c>
      <c r="O8302" s="35" t="s">
        <v>55595</v>
      </c>
      <c r="P8302" s="35" t="s">
        <v>55596</v>
      </c>
      <c r="Q8302" s="35" t="s">
        <v>29721</v>
      </c>
      <c r="R8302" s="35" t="s">
        <v>29754</v>
      </c>
      <c r="S8302" s="35" t="s">
        <v>55597</v>
      </c>
      <c r="T8302" s="36" t="s">
        <v>141</v>
      </c>
      <c r="U8302" s="39" t="str">
        <f>_xlfn.CONCAT(Tabel4[[#This Row],[Personnr.]],"-",Tabel4[[#This Row],[Afdeling]],"-",Tabel4[[#This Row],[ASS_Status]])</f>
        <v>37512-2256-Aktiv ansættelse</v>
      </c>
    </row>
    <row r="8303" spans="13:21" ht="33.75" x14ac:dyDescent="0.4">
      <c r="M8303" s="35" t="s">
        <v>16561</v>
      </c>
      <c r="N8303" s="35" t="s">
        <v>55598</v>
      </c>
      <c r="O8303" s="35" t="s">
        <v>16562</v>
      </c>
      <c r="P8303" s="35" t="s">
        <v>37422</v>
      </c>
      <c r="Q8303" s="35" t="s">
        <v>29718</v>
      </c>
      <c r="R8303" s="35" t="s">
        <v>29786</v>
      </c>
      <c r="S8303" s="35" t="s">
        <v>16563</v>
      </c>
      <c r="T8303" s="36" t="s">
        <v>182</v>
      </c>
      <c r="U8303" s="39" t="str">
        <f>_xlfn.CONCAT(Tabel4[[#This Row],[Personnr.]],"-",Tabel4[[#This Row],[Afdeling]],"-",Tabel4[[#This Row],[ASS_Status]])</f>
        <v>30402-2380-Inactive - Payroll Eligible</v>
      </c>
    </row>
    <row r="8304" spans="13:21" x14ac:dyDescent="0.4">
      <c r="M8304" s="35" t="s">
        <v>16564</v>
      </c>
      <c r="N8304" s="35" t="s">
        <v>55599</v>
      </c>
      <c r="O8304" s="35" t="s">
        <v>16565</v>
      </c>
      <c r="P8304" s="35" t="s">
        <v>37423</v>
      </c>
      <c r="Q8304" s="35" t="s">
        <v>29718</v>
      </c>
      <c r="R8304" s="35" t="s">
        <v>29745</v>
      </c>
      <c r="S8304" s="35" t="s">
        <v>16566</v>
      </c>
      <c r="T8304" s="36" t="s">
        <v>39</v>
      </c>
      <c r="U8304" s="39" t="str">
        <f>_xlfn.CONCAT(Tabel4[[#This Row],[Personnr.]],"-",Tabel4[[#This Row],[Afdeling]],"-",Tabel4[[#This Row],[ASS_Status]])</f>
        <v>29825-0132-Inactive - Payroll Eligible</v>
      </c>
    </row>
    <row r="8305" spans="13:21" x14ac:dyDescent="0.4">
      <c r="M8305" s="35" t="s">
        <v>16564</v>
      </c>
      <c r="N8305" s="35"/>
      <c r="O8305" s="35"/>
      <c r="P8305" s="35" t="s">
        <v>37424</v>
      </c>
      <c r="Q8305" s="35" t="s">
        <v>29718</v>
      </c>
      <c r="R8305" s="35" t="s">
        <v>29745</v>
      </c>
      <c r="S8305" s="35" t="s">
        <v>16566</v>
      </c>
      <c r="T8305" s="36" t="s">
        <v>39</v>
      </c>
      <c r="U8305" s="39" t="str">
        <f>_xlfn.CONCAT(Tabel4[[#This Row],[Personnr.]],"-",Tabel4[[#This Row],[Afdeling]],"-",Tabel4[[#This Row],[ASS_Status]])</f>
        <v>-0132-Inactive - Payroll Eligible</v>
      </c>
    </row>
    <row r="8306" spans="13:21" x14ac:dyDescent="0.4">
      <c r="M8306" s="35" t="s">
        <v>16564</v>
      </c>
      <c r="N8306" s="35"/>
      <c r="O8306" s="35"/>
      <c r="P8306" s="35" t="s">
        <v>37425</v>
      </c>
      <c r="Q8306" s="35" t="s">
        <v>29718</v>
      </c>
      <c r="R8306" s="35" t="s">
        <v>29745</v>
      </c>
      <c r="S8306" s="35" t="s">
        <v>16566</v>
      </c>
      <c r="T8306" s="36" t="s">
        <v>39</v>
      </c>
      <c r="U8306" s="39" t="str">
        <f>_xlfn.CONCAT(Tabel4[[#This Row],[Personnr.]],"-",Tabel4[[#This Row],[Afdeling]],"-",Tabel4[[#This Row],[ASS_Status]])</f>
        <v>-0132-Inactive - Payroll Eligible</v>
      </c>
    </row>
    <row r="8307" spans="13:21" ht="33.75" x14ac:dyDescent="0.4">
      <c r="M8307" s="35" t="s">
        <v>16567</v>
      </c>
      <c r="N8307" s="35" t="s">
        <v>55600</v>
      </c>
      <c r="O8307" s="35" t="s">
        <v>16568</v>
      </c>
      <c r="P8307" s="35" t="s">
        <v>37426</v>
      </c>
      <c r="Q8307" s="35" t="s">
        <v>29718</v>
      </c>
      <c r="R8307" s="35" t="s">
        <v>29754</v>
      </c>
      <c r="S8307" s="35" t="s">
        <v>16569</v>
      </c>
      <c r="T8307" s="36" t="s">
        <v>472</v>
      </c>
      <c r="U8307" s="39" t="str">
        <f>_xlfn.CONCAT(Tabel4[[#This Row],[Personnr.]],"-",Tabel4[[#This Row],[Afdeling]],"-",Tabel4[[#This Row],[ASS_Status]])</f>
        <v>31812-3195-Inactive - Payroll Eligible</v>
      </c>
    </row>
    <row r="8308" spans="13:21" ht="33.75" x14ac:dyDescent="0.4">
      <c r="M8308" s="35" t="s">
        <v>28396</v>
      </c>
      <c r="N8308" s="35" t="s">
        <v>55601</v>
      </c>
      <c r="O8308" s="35" t="s">
        <v>28397</v>
      </c>
      <c r="P8308" s="35" t="s">
        <v>37427</v>
      </c>
      <c r="Q8308" s="35" t="s">
        <v>29718</v>
      </c>
      <c r="R8308" s="35" t="s">
        <v>29745</v>
      </c>
      <c r="S8308" s="35" t="s">
        <v>28398</v>
      </c>
      <c r="T8308" s="36" t="s">
        <v>85</v>
      </c>
      <c r="U8308" s="39" t="str">
        <f>_xlfn.CONCAT(Tabel4[[#This Row],[Personnr.]],"-",Tabel4[[#This Row],[Afdeling]],"-",Tabel4[[#This Row],[ASS_Status]])</f>
        <v>34836-1118-Inactive - Payroll Eligible</v>
      </c>
    </row>
    <row r="8309" spans="13:21" ht="33.75" x14ac:dyDescent="0.4">
      <c r="M8309" s="35" t="s">
        <v>28396</v>
      </c>
      <c r="N8309" s="35"/>
      <c r="O8309" s="35"/>
      <c r="P8309" s="35" t="s">
        <v>55602</v>
      </c>
      <c r="Q8309" s="35" t="s">
        <v>29718</v>
      </c>
      <c r="R8309" s="35" t="s">
        <v>29745</v>
      </c>
      <c r="S8309" s="35" t="s">
        <v>28398</v>
      </c>
      <c r="T8309" s="36" t="s">
        <v>85</v>
      </c>
      <c r="U8309" s="39" t="str">
        <f>_xlfn.CONCAT(Tabel4[[#This Row],[Personnr.]],"-",Tabel4[[#This Row],[Afdeling]],"-",Tabel4[[#This Row],[ASS_Status]])</f>
        <v>-1118-Inactive - Payroll Eligible</v>
      </c>
    </row>
    <row r="8310" spans="13:21" x14ac:dyDescent="0.4">
      <c r="M8310" s="35" t="s">
        <v>16570</v>
      </c>
      <c r="N8310" s="35" t="s">
        <v>55603</v>
      </c>
      <c r="O8310" s="35" t="s">
        <v>16571</v>
      </c>
      <c r="P8310" s="35" t="s">
        <v>37428</v>
      </c>
      <c r="Q8310" s="35" t="s">
        <v>29721</v>
      </c>
      <c r="R8310" s="35" t="s">
        <v>29791</v>
      </c>
      <c r="S8310" s="35" t="s">
        <v>16572</v>
      </c>
      <c r="T8310" s="36" t="s">
        <v>412</v>
      </c>
      <c r="U8310" s="39" t="str">
        <f>_xlfn.CONCAT(Tabel4[[#This Row],[Personnr.]],"-",Tabel4[[#This Row],[Afdeling]],"-",Tabel4[[#This Row],[ASS_Status]])</f>
        <v>2486-3019-Aktiv ansættelse</v>
      </c>
    </row>
    <row r="8311" spans="13:21" x14ac:dyDescent="0.4">
      <c r="M8311" s="35" t="s">
        <v>16573</v>
      </c>
      <c r="N8311" s="35" t="s">
        <v>55604</v>
      </c>
      <c r="O8311" s="35" t="s">
        <v>16574</v>
      </c>
      <c r="P8311" s="35" t="s">
        <v>37429</v>
      </c>
      <c r="Q8311" s="35" t="s">
        <v>29718</v>
      </c>
      <c r="R8311" s="35" t="s">
        <v>30005</v>
      </c>
      <c r="S8311" s="35" t="s">
        <v>16575</v>
      </c>
      <c r="T8311" s="36" t="s">
        <v>577</v>
      </c>
      <c r="U8311" s="39" t="str">
        <f>_xlfn.CONCAT(Tabel4[[#This Row],[Personnr.]],"-",Tabel4[[#This Row],[Afdeling]],"-",Tabel4[[#This Row],[ASS_Status]])</f>
        <v>19139-4110-Inactive - Payroll Eligible</v>
      </c>
    </row>
    <row r="8312" spans="13:21" ht="33.75" x14ac:dyDescent="0.4">
      <c r="M8312" s="35" t="s">
        <v>16576</v>
      </c>
      <c r="N8312" s="35" t="s">
        <v>55605</v>
      </c>
      <c r="O8312" s="35" t="s">
        <v>16577</v>
      </c>
      <c r="P8312" s="35" t="s">
        <v>37430</v>
      </c>
      <c r="Q8312" s="35" t="s">
        <v>29721</v>
      </c>
      <c r="R8312" s="35" t="s">
        <v>29719</v>
      </c>
      <c r="S8312" s="35" t="s">
        <v>16578</v>
      </c>
      <c r="T8312" s="36" t="s">
        <v>117</v>
      </c>
      <c r="U8312" s="39" t="str">
        <f>_xlfn.CONCAT(Tabel4[[#This Row],[Personnr.]],"-",Tabel4[[#This Row],[Afdeling]],"-",Tabel4[[#This Row],[ASS_Status]])</f>
        <v>30321-2210-Aktiv ansættelse</v>
      </c>
    </row>
    <row r="8313" spans="13:21" x14ac:dyDescent="0.4">
      <c r="M8313" s="35" t="s">
        <v>16579</v>
      </c>
      <c r="N8313" s="35" t="s">
        <v>55606</v>
      </c>
      <c r="O8313" s="35" t="s">
        <v>16580</v>
      </c>
      <c r="P8313" s="35" t="s">
        <v>37431</v>
      </c>
      <c r="Q8313" s="35" t="s">
        <v>29721</v>
      </c>
      <c r="R8313" s="35" t="s">
        <v>31421</v>
      </c>
      <c r="S8313" s="35" t="s">
        <v>16581</v>
      </c>
      <c r="T8313" s="36" t="s">
        <v>254</v>
      </c>
      <c r="U8313" s="39" t="str">
        <f>_xlfn.CONCAT(Tabel4[[#This Row],[Personnr.]],"-",Tabel4[[#This Row],[Afdeling]],"-",Tabel4[[#This Row],[ASS_Status]])</f>
        <v>32345-2562-Aktiv ansættelse</v>
      </c>
    </row>
    <row r="8314" spans="13:21" x14ac:dyDescent="0.4">
      <c r="M8314" s="35" t="s">
        <v>45077</v>
      </c>
      <c r="N8314" s="35" t="s">
        <v>55607</v>
      </c>
      <c r="O8314" s="35" t="s">
        <v>45078</v>
      </c>
      <c r="P8314" s="35" t="s">
        <v>43591</v>
      </c>
      <c r="Q8314" s="35" t="s">
        <v>29718</v>
      </c>
      <c r="R8314" s="35" t="s">
        <v>29791</v>
      </c>
      <c r="S8314" s="35" t="s">
        <v>43592</v>
      </c>
      <c r="T8314" s="36" t="s">
        <v>553</v>
      </c>
      <c r="U8314" s="39" t="str">
        <f>_xlfn.CONCAT(Tabel4[[#This Row],[Personnr.]],"-",Tabel4[[#This Row],[Afdeling]],"-",Tabel4[[#This Row],[ASS_Status]])</f>
        <v>35734-3500-Inactive - Payroll Eligible</v>
      </c>
    </row>
    <row r="8315" spans="13:21" ht="33.75" x14ac:dyDescent="0.4">
      <c r="M8315" s="35" t="s">
        <v>16582</v>
      </c>
      <c r="N8315" s="35" t="s">
        <v>55608</v>
      </c>
      <c r="O8315" s="35" t="s">
        <v>589</v>
      </c>
      <c r="P8315" s="35" t="s">
        <v>37432</v>
      </c>
      <c r="Q8315" s="35" t="s">
        <v>29721</v>
      </c>
      <c r="R8315" s="35" t="s">
        <v>29729</v>
      </c>
      <c r="S8315" s="35" t="s">
        <v>16583</v>
      </c>
      <c r="T8315" s="36" t="s">
        <v>417</v>
      </c>
      <c r="U8315" s="39" t="str">
        <f>_xlfn.CONCAT(Tabel4[[#This Row],[Personnr.]],"-",Tabel4[[#This Row],[Afdeling]],"-",Tabel4[[#This Row],[ASS_Status]])</f>
        <v>4211-3030-Aktiv ansættelse</v>
      </c>
    </row>
    <row r="8316" spans="13:21" x14ac:dyDescent="0.4">
      <c r="M8316" s="35" t="s">
        <v>16584</v>
      </c>
      <c r="N8316" s="35" t="s">
        <v>55609</v>
      </c>
      <c r="O8316" s="35" t="s">
        <v>16585</v>
      </c>
      <c r="P8316" s="35" t="s">
        <v>37433</v>
      </c>
      <c r="Q8316" s="35" t="s">
        <v>29721</v>
      </c>
      <c r="R8316" s="35" t="s">
        <v>31079</v>
      </c>
      <c r="S8316" s="35" t="s">
        <v>16586</v>
      </c>
      <c r="T8316" s="36" t="s">
        <v>749</v>
      </c>
      <c r="U8316" s="39" t="str">
        <f>_xlfn.CONCAT(Tabel4[[#This Row],[Personnr.]],"-",Tabel4[[#This Row],[Afdeling]],"-",Tabel4[[#This Row],[ASS_Status]])</f>
        <v>19056-7210-Aktiv ansættelse</v>
      </c>
    </row>
    <row r="8317" spans="13:21" x14ac:dyDescent="0.4">
      <c r="M8317" s="35" t="s">
        <v>16587</v>
      </c>
      <c r="N8317" s="35" t="s">
        <v>55610</v>
      </c>
      <c r="O8317" s="35" t="s">
        <v>16588</v>
      </c>
      <c r="P8317" s="35" t="s">
        <v>37434</v>
      </c>
      <c r="Q8317" s="35" t="s">
        <v>29721</v>
      </c>
      <c r="R8317" s="35" t="s">
        <v>30146</v>
      </c>
      <c r="S8317" s="35" t="s">
        <v>16589</v>
      </c>
      <c r="T8317" s="36" t="s">
        <v>105</v>
      </c>
      <c r="U8317" s="39" t="str">
        <f>_xlfn.CONCAT(Tabel4[[#This Row],[Personnr.]],"-",Tabel4[[#This Row],[Afdeling]],"-",Tabel4[[#This Row],[ASS_Status]])</f>
        <v>1376-1202-Aktiv ansættelse</v>
      </c>
    </row>
    <row r="8318" spans="13:21" x14ac:dyDescent="0.4">
      <c r="M8318" s="35" t="s">
        <v>16590</v>
      </c>
      <c r="N8318" s="35" t="s">
        <v>55611</v>
      </c>
      <c r="O8318" s="35" t="s">
        <v>16591</v>
      </c>
      <c r="P8318" s="35" t="s">
        <v>37435</v>
      </c>
      <c r="Q8318" s="35" t="s">
        <v>29718</v>
      </c>
      <c r="R8318" s="35" t="s">
        <v>29748</v>
      </c>
      <c r="S8318" s="35" t="s">
        <v>16592</v>
      </c>
      <c r="T8318" s="36" t="s">
        <v>315</v>
      </c>
      <c r="U8318" s="39" t="str">
        <f>_xlfn.CONCAT(Tabel4[[#This Row],[Personnr.]],"-",Tabel4[[#This Row],[Afdeling]],"-",Tabel4[[#This Row],[ASS_Status]])</f>
        <v>20103-2761-Inactive - Payroll Eligible</v>
      </c>
    </row>
    <row r="8319" spans="13:21" x14ac:dyDescent="0.4">
      <c r="M8319" s="35" t="s">
        <v>16590</v>
      </c>
      <c r="N8319" s="35"/>
      <c r="O8319" s="35"/>
      <c r="P8319" s="35" t="s">
        <v>37436</v>
      </c>
      <c r="Q8319" s="35" t="s">
        <v>29718</v>
      </c>
      <c r="R8319" s="35" t="s">
        <v>29748</v>
      </c>
      <c r="S8319" s="35" t="s">
        <v>16592</v>
      </c>
      <c r="T8319" s="36" t="s">
        <v>205</v>
      </c>
      <c r="U8319" s="39" t="str">
        <f>_xlfn.CONCAT(Tabel4[[#This Row],[Personnr.]],"-",Tabel4[[#This Row],[Afdeling]],"-",Tabel4[[#This Row],[ASS_Status]])</f>
        <v>-2435-Inactive - Payroll Eligible</v>
      </c>
    </row>
    <row r="8320" spans="13:21" x14ac:dyDescent="0.4">
      <c r="M8320" s="35" t="s">
        <v>16590</v>
      </c>
      <c r="N8320" s="35"/>
      <c r="O8320" s="35"/>
      <c r="P8320" s="35" t="s">
        <v>37437</v>
      </c>
      <c r="Q8320" s="35" t="s">
        <v>29718</v>
      </c>
      <c r="R8320" s="35" t="s">
        <v>29748</v>
      </c>
      <c r="S8320" s="35" t="s">
        <v>16592</v>
      </c>
      <c r="T8320" s="36" t="s">
        <v>223</v>
      </c>
      <c r="U8320" s="39" t="str">
        <f>_xlfn.CONCAT(Tabel4[[#This Row],[Personnr.]],"-",Tabel4[[#This Row],[Afdeling]],"-",Tabel4[[#This Row],[ASS_Status]])</f>
        <v>-2460-Inactive - Payroll Eligible</v>
      </c>
    </row>
    <row r="8321" spans="13:21" x14ac:dyDescent="0.4">
      <c r="M8321" s="35" t="s">
        <v>16590</v>
      </c>
      <c r="N8321" s="35"/>
      <c r="O8321" s="35"/>
      <c r="P8321" s="35" t="s">
        <v>37438</v>
      </c>
      <c r="Q8321" s="35" t="s">
        <v>29721</v>
      </c>
      <c r="R8321" s="35" t="s">
        <v>29737</v>
      </c>
      <c r="S8321" s="35" t="s">
        <v>16592</v>
      </c>
      <c r="T8321" s="36" t="s">
        <v>42501</v>
      </c>
      <c r="U8321" s="39" t="str">
        <f>_xlfn.CONCAT(Tabel4[[#This Row],[Personnr.]],"-",Tabel4[[#This Row],[Afdeling]],"-",Tabel4[[#This Row],[ASS_Status]])</f>
        <v>-2291-Aktiv ansættelse</v>
      </c>
    </row>
    <row r="8322" spans="13:21" ht="33.75" x14ac:dyDescent="0.4">
      <c r="M8322" s="35" t="s">
        <v>16593</v>
      </c>
      <c r="N8322" s="35" t="s">
        <v>55612</v>
      </c>
      <c r="O8322" s="35" t="s">
        <v>16594</v>
      </c>
      <c r="P8322" s="35" t="s">
        <v>37439</v>
      </c>
      <c r="Q8322" s="35" t="s">
        <v>29721</v>
      </c>
      <c r="R8322" s="35" t="s">
        <v>29786</v>
      </c>
      <c r="S8322" s="35" t="s">
        <v>16595</v>
      </c>
      <c r="T8322" s="36" t="s">
        <v>384</v>
      </c>
      <c r="U8322" s="39" t="str">
        <f>_xlfn.CONCAT(Tabel4[[#This Row],[Personnr.]],"-",Tabel4[[#This Row],[Afdeling]],"-",Tabel4[[#This Row],[ASS_Status]])</f>
        <v>25589-2920-Aktiv ansættelse</v>
      </c>
    </row>
    <row r="8323" spans="13:21" ht="33.75" x14ac:dyDescent="0.4">
      <c r="M8323" s="35" t="s">
        <v>16596</v>
      </c>
      <c r="N8323" s="35" t="s">
        <v>55613</v>
      </c>
      <c r="O8323" s="35" t="s">
        <v>16597</v>
      </c>
      <c r="P8323" s="35" t="s">
        <v>37440</v>
      </c>
      <c r="Q8323" s="35" t="s">
        <v>29718</v>
      </c>
      <c r="R8323" s="35" t="s">
        <v>29722</v>
      </c>
      <c r="S8323" s="35" t="s">
        <v>16598</v>
      </c>
      <c r="T8323" s="36" t="s">
        <v>500</v>
      </c>
      <c r="U8323" s="39" t="str">
        <f>_xlfn.CONCAT(Tabel4[[#This Row],[Personnr.]],"-",Tabel4[[#This Row],[Afdeling]],"-",Tabel4[[#This Row],[ASS_Status]])</f>
        <v>7209-3334-Inactive - Payroll Eligible</v>
      </c>
    </row>
    <row r="8324" spans="13:21" x14ac:dyDescent="0.4">
      <c r="M8324" s="35" t="s">
        <v>16599</v>
      </c>
      <c r="N8324" s="35" t="s">
        <v>55614</v>
      </c>
      <c r="O8324" s="35" t="s">
        <v>16600</v>
      </c>
      <c r="P8324" s="35" t="s">
        <v>37441</v>
      </c>
      <c r="Q8324" s="35" t="s">
        <v>29721</v>
      </c>
      <c r="R8324" s="35" t="s">
        <v>29729</v>
      </c>
      <c r="S8324" s="35" t="s">
        <v>16601</v>
      </c>
      <c r="T8324" s="36" t="s">
        <v>8547</v>
      </c>
      <c r="U8324" s="39" t="str">
        <f>_xlfn.CONCAT(Tabel4[[#This Row],[Personnr.]],"-",Tabel4[[#This Row],[Afdeling]],"-",Tabel4[[#This Row],[ASS_Status]])</f>
        <v>20223-2739-Aktiv ansættelse</v>
      </c>
    </row>
    <row r="8325" spans="13:21" x14ac:dyDescent="0.4">
      <c r="M8325" s="35" t="s">
        <v>16602</v>
      </c>
      <c r="N8325" s="35" t="s">
        <v>55615</v>
      </c>
      <c r="O8325" s="35" t="s">
        <v>16603</v>
      </c>
      <c r="P8325" s="35" t="s">
        <v>37442</v>
      </c>
      <c r="Q8325" s="35" t="s">
        <v>29718</v>
      </c>
      <c r="R8325" s="35" t="s">
        <v>29908</v>
      </c>
      <c r="S8325" s="35" t="s">
        <v>16604</v>
      </c>
      <c r="T8325" s="36" t="s">
        <v>794</v>
      </c>
      <c r="U8325" s="39" t="str">
        <f>_xlfn.CONCAT(Tabel4[[#This Row],[Personnr.]],"-",Tabel4[[#This Row],[Afdeling]],"-",Tabel4[[#This Row],[ASS_Status]])</f>
        <v>24357-8211-Inactive - Payroll Eligible</v>
      </c>
    </row>
    <row r="8326" spans="13:21" x14ac:dyDescent="0.4">
      <c r="M8326" s="35" t="s">
        <v>16605</v>
      </c>
      <c r="N8326" s="35"/>
      <c r="O8326" s="35" t="s">
        <v>16606</v>
      </c>
      <c r="P8326" s="35" t="s">
        <v>37443</v>
      </c>
      <c r="Q8326" s="35" t="s">
        <v>29718</v>
      </c>
      <c r="R8326" s="35" t="s">
        <v>32490</v>
      </c>
      <c r="S8326" s="35" t="s">
        <v>16607</v>
      </c>
      <c r="T8326" s="36" t="s">
        <v>188</v>
      </c>
      <c r="U8326" s="39" t="str">
        <f>_xlfn.CONCAT(Tabel4[[#This Row],[Personnr.]],"-",Tabel4[[#This Row],[Afdeling]],"-",Tabel4[[#This Row],[ASS_Status]])</f>
        <v>31755-2405-Inactive - Payroll Eligible</v>
      </c>
    </row>
    <row r="8327" spans="13:21" x14ac:dyDescent="0.4">
      <c r="M8327" s="35" t="s">
        <v>16608</v>
      </c>
      <c r="N8327" s="35" t="s">
        <v>55616</v>
      </c>
      <c r="O8327" s="35" t="s">
        <v>16609</v>
      </c>
      <c r="P8327" s="35" t="s">
        <v>37444</v>
      </c>
      <c r="Q8327" s="35" t="s">
        <v>29718</v>
      </c>
      <c r="R8327" s="35" t="s">
        <v>29754</v>
      </c>
      <c r="S8327" s="35" t="s">
        <v>16610</v>
      </c>
      <c r="T8327" s="36" t="s">
        <v>172</v>
      </c>
      <c r="U8327" s="39" t="str">
        <f>_xlfn.CONCAT(Tabel4[[#This Row],[Personnr.]],"-",Tabel4[[#This Row],[Afdeling]],"-",Tabel4[[#This Row],[ASS_Status]])</f>
        <v>16446-2341-Inactive - Payroll Eligible</v>
      </c>
    </row>
    <row r="8328" spans="13:21" x14ac:dyDescent="0.4">
      <c r="M8328" s="35" t="s">
        <v>16611</v>
      </c>
      <c r="N8328" s="35" t="s">
        <v>55617</v>
      </c>
      <c r="O8328" s="35" t="s">
        <v>16612</v>
      </c>
      <c r="P8328" s="35" t="s">
        <v>37445</v>
      </c>
      <c r="Q8328" s="35" t="s">
        <v>29718</v>
      </c>
      <c r="R8328" s="35" t="s">
        <v>29748</v>
      </c>
      <c r="S8328" s="35" t="s">
        <v>16613</v>
      </c>
      <c r="T8328" s="36" t="s">
        <v>139</v>
      </c>
      <c r="U8328" s="39" t="str">
        <f>_xlfn.CONCAT(Tabel4[[#This Row],[Personnr.]],"-",Tabel4[[#This Row],[Afdeling]],"-",Tabel4[[#This Row],[ASS_Status]])</f>
        <v>23375-2254-Inactive - Payroll Eligible</v>
      </c>
    </row>
    <row r="8329" spans="13:21" x14ac:dyDescent="0.4">
      <c r="M8329" s="35" t="s">
        <v>28400</v>
      </c>
      <c r="N8329" s="35" t="s">
        <v>55618</v>
      </c>
      <c r="O8329" s="35" t="s">
        <v>28401</v>
      </c>
      <c r="P8329" s="35" t="s">
        <v>37446</v>
      </c>
      <c r="Q8329" s="35" t="s">
        <v>29721</v>
      </c>
      <c r="R8329" s="35" t="s">
        <v>29737</v>
      </c>
      <c r="S8329" s="35" t="s">
        <v>28402</v>
      </c>
      <c r="T8329" s="36" t="s">
        <v>178</v>
      </c>
      <c r="U8329" s="39" t="str">
        <f>_xlfn.CONCAT(Tabel4[[#This Row],[Personnr.]],"-",Tabel4[[#This Row],[Afdeling]],"-",Tabel4[[#This Row],[ASS_Status]])</f>
        <v>34183-2366-Aktiv ansættelse</v>
      </c>
    </row>
    <row r="8330" spans="13:21" x14ac:dyDescent="0.4">
      <c r="M8330" s="35" t="s">
        <v>16614</v>
      </c>
      <c r="N8330" s="35" t="s">
        <v>55619</v>
      </c>
      <c r="O8330" s="35" t="s">
        <v>16615</v>
      </c>
      <c r="P8330" s="35" t="s">
        <v>37447</v>
      </c>
      <c r="Q8330" s="35" t="s">
        <v>29721</v>
      </c>
      <c r="R8330" s="35" t="s">
        <v>29737</v>
      </c>
      <c r="S8330" s="35" t="s">
        <v>16616</v>
      </c>
      <c r="T8330" s="36" t="s">
        <v>627</v>
      </c>
      <c r="U8330" s="39" t="str">
        <f>_xlfn.CONCAT(Tabel4[[#This Row],[Personnr.]],"-",Tabel4[[#This Row],[Afdeling]],"-",Tabel4[[#This Row],[ASS_Status]])</f>
        <v>32873-4655-Aktiv ansættelse</v>
      </c>
    </row>
    <row r="8331" spans="13:21" x14ac:dyDescent="0.4">
      <c r="M8331" s="35" t="s">
        <v>55620</v>
      </c>
      <c r="N8331" s="35" t="s">
        <v>55621</v>
      </c>
      <c r="O8331" s="35" t="s">
        <v>45079</v>
      </c>
      <c r="P8331" s="35" t="s">
        <v>43593</v>
      </c>
      <c r="Q8331" s="35" t="s">
        <v>29721</v>
      </c>
      <c r="R8331" s="35" t="s">
        <v>29748</v>
      </c>
      <c r="S8331" s="35" t="s">
        <v>43594</v>
      </c>
      <c r="T8331" s="36" t="s">
        <v>3588</v>
      </c>
      <c r="U8331" s="39" t="str">
        <f>_xlfn.CONCAT(Tabel4[[#This Row],[Personnr.]],"-",Tabel4[[#This Row],[Afdeling]],"-",Tabel4[[#This Row],[ASS_Status]])</f>
        <v>36409-2264-Aktiv ansættelse</v>
      </c>
    </row>
    <row r="8332" spans="13:21" x14ac:dyDescent="0.4">
      <c r="M8332" s="35" t="s">
        <v>16617</v>
      </c>
      <c r="N8332" s="35" t="s">
        <v>55622</v>
      </c>
      <c r="O8332" s="35" t="s">
        <v>16618</v>
      </c>
      <c r="P8332" s="35" t="s">
        <v>37448</v>
      </c>
      <c r="Q8332" s="35" t="s">
        <v>29721</v>
      </c>
      <c r="R8332" s="35" t="s">
        <v>29748</v>
      </c>
      <c r="S8332" s="35" t="s">
        <v>16619</v>
      </c>
      <c r="T8332" s="36" t="s">
        <v>472</v>
      </c>
      <c r="U8332" s="39" t="str">
        <f>_xlfn.CONCAT(Tabel4[[#This Row],[Personnr.]],"-",Tabel4[[#This Row],[Afdeling]],"-",Tabel4[[#This Row],[ASS_Status]])</f>
        <v>25855-3195-Aktiv ansættelse</v>
      </c>
    </row>
    <row r="8333" spans="13:21" x14ac:dyDescent="0.4">
      <c r="M8333" s="35" t="s">
        <v>16620</v>
      </c>
      <c r="N8333" s="35" t="s">
        <v>55623</v>
      </c>
      <c r="O8333" s="35" t="s">
        <v>16621</v>
      </c>
      <c r="P8333" s="35" t="s">
        <v>37449</v>
      </c>
      <c r="Q8333" s="35" t="s">
        <v>29718</v>
      </c>
      <c r="R8333" s="35" t="s">
        <v>29748</v>
      </c>
      <c r="S8333" s="35" t="s">
        <v>16622</v>
      </c>
      <c r="T8333" s="36" t="s">
        <v>634</v>
      </c>
      <c r="U8333" s="39" t="str">
        <f>_xlfn.CONCAT(Tabel4[[#This Row],[Personnr.]],"-",Tabel4[[#This Row],[Afdeling]],"-",Tabel4[[#This Row],[ASS_Status]])</f>
        <v>16881-4715-Inactive - Payroll Eligible</v>
      </c>
    </row>
    <row r="8334" spans="13:21" x14ac:dyDescent="0.4">
      <c r="M8334" s="35" t="s">
        <v>16623</v>
      </c>
      <c r="N8334" s="35" t="s">
        <v>55624</v>
      </c>
      <c r="O8334" s="35" t="s">
        <v>16624</v>
      </c>
      <c r="P8334" s="35" t="s">
        <v>37450</v>
      </c>
      <c r="Q8334" s="35" t="s">
        <v>29718</v>
      </c>
      <c r="R8334" s="35" t="s">
        <v>29745</v>
      </c>
      <c r="S8334" s="35" t="s">
        <v>16625</v>
      </c>
      <c r="T8334" s="36" t="s">
        <v>85</v>
      </c>
      <c r="U8334" s="39" t="str">
        <f>_xlfn.CONCAT(Tabel4[[#This Row],[Personnr.]],"-",Tabel4[[#This Row],[Afdeling]],"-",Tabel4[[#This Row],[ASS_Status]])</f>
        <v>28530-1118-Inactive - Payroll Eligible</v>
      </c>
    </row>
    <row r="8335" spans="13:21" x14ac:dyDescent="0.4">
      <c r="M8335" s="35" t="s">
        <v>16623</v>
      </c>
      <c r="N8335" s="35"/>
      <c r="O8335" s="35"/>
      <c r="P8335" s="35" t="s">
        <v>37451</v>
      </c>
      <c r="Q8335" s="35" t="s">
        <v>29718</v>
      </c>
      <c r="R8335" s="35" t="s">
        <v>29857</v>
      </c>
      <c r="S8335" s="35" t="s">
        <v>16625</v>
      </c>
      <c r="T8335" s="36" t="s">
        <v>85</v>
      </c>
      <c r="U8335" s="39" t="str">
        <f>_xlfn.CONCAT(Tabel4[[#This Row],[Personnr.]],"-",Tabel4[[#This Row],[Afdeling]],"-",Tabel4[[#This Row],[ASS_Status]])</f>
        <v>-1118-Inactive - Payroll Eligible</v>
      </c>
    </row>
    <row r="8336" spans="13:21" x14ac:dyDescent="0.4">
      <c r="M8336" s="35" t="s">
        <v>16626</v>
      </c>
      <c r="N8336" s="35" t="s">
        <v>55625</v>
      </c>
      <c r="O8336" s="35" t="s">
        <v>16627</v>
      </c>
      <c r="P8336" s="35" t="s">
        <v>37452</v>
      </c>
      <c r="Q8336" s="35" t="s">
        <v>29718</v>
      </c>
      <c r="R8336" s="35" t="s">
        <v>29745</v>
      </c>
      <c r="S8336" s="35" t="s">
        <v>16628</v>
      </c>
      <c r="T8336" s="36" t="s">
        <v>587</v>
      </c>
      <c r="U8336" s="39" t="str">
        <f>_xlfn.CONCAT(Tabel4[[#This Row],[Personnr.]],"-",Tabel4[[#This Row],[Afdeling]],"-",Tabel4[[#This Row],[ASS_Status]])</f>
        <v>32388-4201-Inactive - Payroll Eligible</v>
      </c>
    </row>
    <row r="8337" spans="13:21" x14ac:dyDescent="0.4">
      <c r="M8337" s="35" t="s">
        <v>16626</v>
      </c>
      <c r="N8337" s="35"/>
      <c r="O8337" s="35"/>
      <c r="P8337" s="35" t="s">
        <v>55626</v>
      </c>
      <c r="Q8337" s="35" t="s">
        <v>29718</v>
      </c>
      <c r="R8337" s="35" t="s">
        <v>29761</v>
      </c>
      <c r="S8337" s="35" t="s">
        <v>16628</v>
      </c>
      <c r="T8337" s="36" t="s">
        <v>596</v>
      </c>
      <c r="U8337" s="39" t="str">
        <f>_xlfn.CONCAT(Tabel4[[#This Row],[Personnr.]],"-",Tabel4[[#This Row],[Afdeling]],"-",Tabel4[[#This Row],[ASS_Status]])</f>
        <v>-4252-Inactive - Payroll Eligible</v>
      </c>
    </row>
    <row r="8338" spans="13:21" x14ac:dyDescent="0.4">
      <c r="M8338" s="35" t="s">
        <v>16626</v>
      </c>
      <c r="N8338" s="35"/>
      <c r="O8338" s="35"/>
      <c r="P8338" s="35" t="s">
        <v>55627</v>
      </c>
      <c r="Q8338" s="35" t="s">
        <v>29721</v>
      </c>
      <c r="R8338" s="35" t="s">
        <v>29748</v>
      </c>
      <c r="S8338" s="35" t="s">
        <v>16628</v>
      </c>
      <c r="T8338" s="36" t="s">
        <v>596</v>
      </c>
      <c r="U8338" s="39" t="str">
        <f>_xlfn.CONCAT(Tabel4[[#This Row],[Personnr.]],"-",Tabel4[[#This Row],[Afdeling]],"-",Tabel4[[#This Row],[ASS_Status]])</f>
        <v>-4252-Aktiv ansættelse</v>
      </c>
    </row>
    <row r="8339" spans="13:21" x14ac:dyDescent="0.4">
      <c r="M8339" s="35" t="s">
        <v>55628</v>
      </c>
      <c r="N8339" s="35" t="s">
        <v>55629</v>
      </c>
      <c r="O8339" s="35" t="s">
        <v>55630</v>
      </c>
      <c r="P8339" s="35" t="s">
        <v>55631</v>
      </c>
      <c r="Q8339" s="35" t="s">
        <v>29721</v>
      </c>
      <c r="R8339" s="35" t="s">
        <v>42541</v>
      </c>
      <c r="S8339" s="35" t="s">
        <v>55632</v>
      </c>
      <c r="T8339" s="36" t="s">
        <v>582</v>
      </c>
      <c r="U8339" s="39" t="str">
        <f>_xlfn.CONCAT(Tabel4[[#This Row],[Personnr.]],"-",Tabel4[[#This Row],[Afdeling]],"-",Tabel4[[#This Row],[ASS_Status]])</f>
        <v>36886-4150-Aktiv ansættelse</v>
      </c>
    </row>
    <row r="8340" spans="13:21" x14ac:dyDescent="0.4">
      <c r="M8340" s="35" t="s">
        <v>16629</v>
      </c>
      <c r="N8340" s="35" t="s">
        <v>55633</v>
      </c>
      <c r="O8340" s="35" t="s">
        <v>16630</v>
      </c>
      <c r="P8340" s="35" t="s">
        <v>37453</v>
      </c>
      <c r="Q8340" s="35" t="s">
        <v>29721</v>
      </c>
      <c r="R8340" s="35" t="s">
        <v>29748</v>
      </c>
      <c r="S8340" s="35" t="s">
        <v>16631</v>
      </c>
      <c r="T8340" s="36" t="s">
        <v>45951</v>
      </c>
      <c r="U8340" s="39" t="str">
        <f>_xlfn.CONCAT(Tabel4[[#This Row],[Personnr.]],"-",Tabel4[[#This Row],[Afdeling]],"-",Tabel4[[#This Row],[ASS_Status]])</f>
        <v>32770-2921-Aktiv ansættelse</v>
      </c>
    </row>
    <row r="8341" spans="13:21" x14ac:dyDescent="0.4">
      <c r="M8341" s="35" t="s">
        <v>55634</v>
      </c>
      <c r="N8341" s="35" t="s">
        <v>55635</v>
      </c>
      <c r="O8341" s="35" t="s">
        <v>55636</v>
      </c>
      <c r="P8341" s="35" t="s">
        <v>55637</v>
      </c>
      <c r="Q8341" s="35" t="s">
        <v>29721</v>
      </c>
      <c r="R8341" s="35" t="s">
        <v>29748</v>
      </c>
      <c r="S8341" s="35" t="s">
        <v>55638</v>
      </c>
      <c r="T8341" s="36" t="s">
        <v>645</v>
      </c>
      <c r="U8341" s="39" t="str">
        <f>_xlfn.CONCAT(Tabel4[[#This Row],[Personnr.]],"-",Tabel4[[#This Row],[Afdeling]],"-",Tabel4[[#This Row],[ASS_Status]])</f>
        <v>36718-4775-Aktiv ansættelse</v>
      </c>
    </row>
    <row r="8342" spans="13:21" x14ac:dyDescent="0.4">
      <c r="M8342" s="35" t="s">
        <v>16632</v>
      </c>
      <c r="N8342" s="35" t="s">
        <v>55639</v>
      </c>
      <c r="O8342" s="35" t="s">
        <v>16633</v>
      </c>
      <c r="P8342" s="35" t="s">
        <v>37454</v>
      </c>
      <c r="Q8342" s="35" t="s">
        <v>29718</v>
      </c>
      <c r="R8342" s="35" t="s">
        <v>29829</v>
      </c>
      <c r="S8342" s="35" t="s">
        <v>16634</v>
      </c>
      <c r="T8342" s="36" t="s">
        <v>582</v>
      </c>
      <c r="U8342" s="39" t="str">
        <f>_xlfn.CONCAT(Tabel4[[#This Row],[Personnr.]],"-",Tabel4[[#This Row],[Afdeling]],"-",Tabel4[[#This Row],[ASS_Status]])</f>
        <v>312-4150-Inactive - Payroll Eligible</v>
      </c>
    </row>
    <row r="8343" spans="13:21" x14ac:dyDescent="0.4">
      <c r="M8343" s="35" t="s">
        <v>16635</v>
      </c>
      <c r="N8343" s="35" t="s">
        <v>55640</v>
      </c>
      <c r="O8343" s="35" t="s">
        <v>16636</v>
      </c>
      <c r="P8343" s="35" t="s">
        <v>37455</v>
      </c>
      <c r="Q8343" s="35" t="s">
        <v>29721</v>
      </c>
      <c r="R8343" s="35" t="s">
        <v>29844</v>
      </c>
      <c r="S8343" s="35" t="s">
        <v>16637</v>
      </c>
      <c r="T8343" s="36" t="s">
        <v>596</v>
      </c>
      <c r="U8343" s="39" t="str">
        <f>_xlfn.CONCAT(Tabel4[[#This Row],[Personnr.]],"-",Tabel4[[#This Row],[Afdeling]],"-",Tabel4[[#This Row],[ASS_Status]])</f>
        <v>2108-4252-Aktiv ansættelse</v>
      </c>
    </row>
    <row r="8344" spans="13:21" x14ac:dyDescent="0.4">
      <c r="M8344" s="35" t="s">
        <v>16638</v>
      </c>
      <c r="N8344" s="35" t="s">
        <v>55641</v>
      </c>
      <c r="O8344" s="35" t="s">
        <v>16639</v>
      </c>
      <c r="P8344" s="35" t="s">
        <v>37456</v>
      </c>
      <c r="Q8344" s="35" t="s">
        <v>29721</v>
      </c>
      <c r="R8344" s="35" t="s">
        <v>29729</v>
      </c>
      <c r="S8344" s="35" t="s">
        <v>16640</v>
      </c>
      <c r="T8344" s="36" t="s">
        <v>87</v>
      </c>
      <c r="U8344" s="39" t="str">
        <f>_xlfn.CONCAT(Tabel4[[#This Row],[Personnr.]],"-",Tabel4[[#This Row],[Afdeling]],"-",Tabel4[[#This Row],[ASS_Status]])</f>
        <v>7216-1125-Aktiv ansættelse</v>
      </c>
    </row>
    <row r="8345" spans="13:21" x14ac:dyDescent="0.4">
      <c r="M8345" s="35" t="s">
        <v>37457</v>
      </c>
      <c r="N8345" s="35" t="s">
        <v>55642</v>
      </c>
      <c r="O8345" s="35" t="s">
        <v>37458</v>
      </c>
      <c r="P8345" s="35" t="s">
        <v>37459</v>
      </c>
      <c r="Q8345" s="35" t="s">
        <v>29721</v>
      </c>
      <c r="R8345" s="35" t="s">
        <v>29729</v>
      </c>
      <c r="S8345" s="35" t="s">
        <v>37460</v>
      </c>
      <c r="T8345" s="36" t="s">
        <v>48541</v>
      </c>
      <c r="U8345" s="39" t="str">
        <f>_xlfn.CONCAT(Tabel4[[#This Row],[Personnr.]],"-",Tabel4[[#This Row],[Afdeling]],"-",Tabel4[[#This Row],[ASS_Status]])</f>
        <v>35513-6250-Aktiv ansættelse</v>
      </c>
    </row>
    <row r="8346" spans="13:21" x14ac:dyDescent="0.4">
      <c r="M8346" s="35" t="s">
        <v>16641</v>
      </c>
      <c r="N8346" s="35" t="s">
        <v>55643</v>
      </c>
      <c r="O8346" s="35" t="s">
        <v>16642</v>
      </c>
      <c r="P8346" s="35" t="s">
        <v>37461</v>
      </c>
      <c r="Q8346" s="35" t="s">
        <v>29721</v>
      </c>
      <c r="R8346" s="35" t="s">
        <v>30005</v>
      </c>
      <c r="S8346" s="35" t="s">
        <v>16643</v>
      </c>
      <c r="T8346" s="36" t="s">
        <v>874</v>
      </c>
      <c r="U8346" s="39" t="str">
        <f>_xlfn.CONCAT(Tabel4[[#This Row],[Personnr.]],"-",Tabel4[[#This Row],[Afdeling]],"-",Tabel4[[#This Row],[ASS_Status]])</f>
        <v>1769-8670-Aktiv ansættelse</v>
      </c>
    </row>
    <row r="8347" spans="13:21" x14ac:dyDescent="0.4">
      <c r="M8347" s="35" t="s">
        <v>16644</v>
      </c>
      <c r="N8347" s="35" t="s">
        <v>55644</v>
      </c>
      <c r="O8347" s="35" t="s">
        <v>16645</v>
      </c>
      <c r="P8347" s="35" t="s">
        <v>37462</v>
      </c>
      <c r="Q8347" s="35" t="s">
        <v>29721</v>
      </c>
      <c r="R8347" s="35" t="s">
        <v>29791</v>
      </c>
      <c r="S8347" s="35" t="s">
        <v>16646</v>
      </c>
      <c r="T8347" s="36" t="s">
        <v>553</v>
      </c>
      <c r="U8347" s="39" t="str">
        <f>_xlfn.CONCAT(Tabel4[[#This Row],[Personnr.]],"-",Tabel4[[#This Row],[Afdeling]],"-",Tabel4[[#This Row],[ASS_Status]])</f>
        <v>24830-3500-Aktiv ansættelse</v>
      </c>
    </row>
    <row r="8348" spans="13:21" x14ac:dyDescent="0.4">
      <c r="M8348" s="35" t="s">
        <v>16647</v>
      </c>
      <c r="N8348" s="35" t="s">
        <v>55645</v>
      </c>
      <c r="O8348" s="35" t="s">
        <v>16648</v>
      </c>
      <c r="P8348" s="35" t="s">
        <v>37463</v>
      </c>
      <c r="Q8348" s="35" t="s">
        <v>29721</v>
      </c>
      <c r="R8348" s="35" t="s">
        <v>29729</v>
      </c>
      <c r="S8348" s="35" t="s">
        <v>16649</v>
      </c>
      <c r="T8348" s="36" t="s">
        <v>36</v>
      </c>
      <c r="U8348" s="39" t="str">
        <f>_xlfn.CONCAT(Tabel4[[#This Row],[Personnr.]],"-",Tabel4[[#This Row],[Afdeling]],"-",Tabel4[[#This Row],[ASS_Status]])</f>
        <v>533-0121-Aktiv ansættelse</v>
      </c>
    </row>
    <row r="8349" spans="13:21" x14ac:dyDescent="0.4">
      <c r="M8349" s="35" t="s">
        <v>16650</v>
      </c>
      <c r="N8349" s="35" t="s">
        <v>55646</v>
      </c>
      <c r="O8349" s="35" t="s">
        <v>16651</v>
      </c>
      <c r="P8349" s="35" t="s">
        <v>37464</v>
      </c>
      <c r="Q8349" s="35" t="s">
        <v>29721</v>
      </c>
      <c r="R8349" s="35" t="s">
        <v>29719</v>
      </c>
      <c r="S8349" s="35" t="s">
        <v>16652</v>
      </c>
      <c r="T8349" s="36" t="s">
        <v>76</v>
      </c>
      <c r="U8349" s="39" t="str">
        <f>_xlfn.CONCAT(Tabel4[[#This Row],[Personnr.]],"-",Tabel4[[#This Row],[Afdeling]],"-",Tabel4[[#This Row],[ASS_Status]])</f>
        <v>297-1100-Aktiv ansættelse</v>
      </c>
    </row>
    <row r="8350" spans="13:21" x14ac:dyDescent="0.4">
      <c r="M8350" s="35" t="s">
        <v>16653</v>
      </c>
      <c r="N8350" s="35" t="s">
        <v>55647</v>
      </c>
      <c r="O8350" s="35" t="s">
        <v>16654</v>
      </c>
      <c r="P8350" s="35" t="s">
        <v>37465</v>
      </c>
      <c r="Q8350" s="35" t="s">
        <v>29721</v>
      </c>
      <c r="R8350" s="35" t="s">
        <v>29726</v>
      </c>
      <c r="S8350" s="35" t="s">
        <v>16655</v>
      </c>
      <c r="T8350" s="36" t="s">
        <v>749</v>
      </c>
      <c r="U8350" s="39" t="str">
        <f>_xlfn.CONCAT(Tabel4[[#This Row],[Personnr.]],"-",Tabel4[[#This Row],[Afdeling]],"-",Tabel4[[#This Row],[ASS_Status]])</f>
        <v>19044-7210-Aktiv ansættelse</v>
      </c>
    </row>
    <row r="8351" spans="13:21" x14ac:dyDescent="0.4">
      <c r="M8351" s="35" t="s">
        <v>16656</v>
      </c>
      <c r="N8351" s="35" t="s">
        <v>55648</v>
      </c>
      <c r="O8351" s="35" t="s">
        <v>16657</v>
      </c>
      <c r="P8351" s="35" t="s">
        <v>37466</v>
      </c>
      <c r="Q8351" s="35" t="s">
        <v>29718</v>
      </c>
      <c r="R8351" s="35" t="s">
        <v>30739</v>
      </c>
      <c r="S8351" s="35" t="s">
        <v>16658</v>
      </c>
      <c r="T8351" s="36" t="s">
        <v>766</v>
      </c>
      <c r="U8351" s="39" t="str">
        <f>_xlfn.CONCAT(Tabel4[[#This Row],[Personnr.]],"-",Tabel4[[#This Row],[Afdeling]],"-",Tabel4[[#This Row],[ASS_Status]])</f>
        <v>27075-8000-Inactive - Payroll Eligible</v>
      </c>
    </row>
    <row r="8352" spans="13:21" ht="33.75" x14ac:dyDescent="0.4">
      <c r="M8352" s="35" t="s">
        <v>16659</v>
      </c>
      <c r="N8352" s="35" t="s">
        <v>55649</v>
      </c>
      <c r="O8352" s="35" t="s">
        <v>16660</v>
      </c>
      <c r="P8352" s="35" t="s">
        <v>37467</v>
      </c>
      <c r="Q8352" s="35" t="s">
        <v>29721</v>
      </c>
      <c r="R8352" s="35" t="s">
        <v>29802</v>
      </c>
      <c r="S8352" s="35" t="s">
        <v>16661</v>
      </c>
      <c r="T8352" s="36" t="s">
        <v>47064</v>
      </c>
      <c r="U8352" s="39" t="str">
        <f>_xlfn.CONCAT(Tabel4[[#This Row],[Personnr.]],"-",Tabel4[[#This Row],[Afdeling]],"-",Tabel4[[#This Row],[ASS_Status]])</f>
        <v>16997-2903-Aktiv ansættelse</v>
      </c>
    </row>
    <row r="8353" spans="13:21" x14ac:dyDescent="0.4">
      <c r="M8353" s="35" t="s">
        <v>16662</v>
      </c>
      <c r="N8353" s="35" t="s">
        <v>55650</v>
      </c>
      <c r="O8353" s="35" t="s">
        <v>378</v>
      </c>
      <c r="P8353" s="35" t="s">
        <v>37468</v>
      </c>
      <c r="Q8353" s="35" t="s">
        <v>29721</v>
      </c>
      <c r="R8353" s="35" t="s">
        <v>29786</v>
      </c>
      <c r="S8353" s="35" t="s">
        <v>16663</v>
      </c>
      <c r="T8353" s="36" t="s">
        <v>243</v>
      </c>
      <c r="U8353" s="39" t="str">
        <f>_xlfn.CONCAT(Tabel4[[#This Row],[Personnr.]],"-",Tabel4[[#This Row],[Afdeling]],"-",Tabel4[[#This Row],[ASS_Status]])</f>
        <v>2900-2512-Aktiv ansættelse</v>
      </c>
    </row>
    <row r="8354" spans="13:21" x14ac:dyDescent="0.4">
      <c r="M8354" s="35" t="s">
        <v>16664</v>
      </c>
      <c r="N8354" s="35" t="s">
        <v>55651</v>
      </c>
      <c r="O8354" s="35" t="s">
        <v>16665</v>
      </c>
      <c r="P8354" s="35" t="s">
        <v>37469</v>
      </c>
      <c r="Q8354" s="35" t="s">
        <v>29923</v>
      </c>
      <c r="R8354" s="35" t="s">
        <v>29992</v>
      </c>
      <c r="S8354" s="35" t="s">
        <v>16666</v>
      </c>
      <c r="T8354" s="36" t="s">
        <v>42530</v>
      </c>
      <c r="U8354" s="39" t="str">
        <f>_xlfn.CONCAT(Tabel4[[#This Row],[Personnr.]],"-",Tabel4[[#This Row],[Afdeling]],"-",Tabel4[[#This Row],[ASS_Status]])</f>
        <v>793-7810-Far orlov (6+evt. 7 uger)(198)</v>
      </c>
    </row>
    <row r="8355" spans="13:21" x14ac:dyDescent="0.4">
      <c r="M8355" s="35" t="s">
        <v>16667</v>
      </c>
      <c r="N8355" s="35" t="s">
        <v>55652</v>
      </c>
      <c r="O8355" s="35" t="s">
        <v>16668</v>
      </c>
      <c r="P8355" s="35" t="s">
        <v>37470</v>
      </c>
      <c r="Q8355" s="35" t="s">
        <v>29721</v>
      </c>
      <c r="R8355" s="35" t="s">
        <v>29844</v>
      </c>
      <c r="S8355" s="35" t="s">
        <v>16669</v>
      </c>
      <c r="T8355" s="36" t="s">
        <v>836</v>
      </c>
      <c r="U8355" s="39" t="str">
        <f>_xlfn.CONCAT(Tabel4[[#This Row],[Personnr.]],"-",Tabel4[[#This Row],[Afdeling]],"-",Tabel4[[#This Row],[ASS_Status]])</f>
        <v>30384-8531-Aktiv ansættelse</v>
      </c>
    </row>
    <row r="8356" spans="13:21" x14ac:dyDescent="0.4">
      <c r="M8356" s="35" t="s">
        <v>16670</v>
      </c>
      <c r="N8356" s="35" t="s">
        <v>55653</v>
      </c>
      <c r="O8356" s="35" t="s">
        <v>16671</v>
      </c>
      <c r="P8356" s="35" t="s">
        <v>37471</v>
      </c>
      <c r="Q8356" s="35" t="s">
        <v>29721</v>
      </c>
      <c r="R8356" s="35" t="s">
        <v>30146</v>
      </c>
      <c r="S8356" s="35" t="s">
        <v>16672</v>
      </c>
      <c r="T8356" s="36" t="s">
        <v>886</v>
      </c>
      <c r="U8356" s="39" t="str">
        <f>_xlfn.CONCAT(Tabel4[[#This Row],[Personnr.]],"-",Tabel4[[#This Row],[Afdeling]],"-",Tabel4[[#This Row],[ASS_Status]])</f>
        <v>15910-8800-Aktiv ansættelse</v>
      </c>
    </row>
    <row r="8357" spans="13:21" x14ac:dyDescent="0.4">
      <c r="M8357" s="35" t="s">
        <v>16673</v>
      </c>
      <c r="N8357" s="35" t="s">
        <v>55654</v>
      </c>
      <c r="O8357" s="35" t="s">
        <v>16674</v>
      </c>
      <c r="P8357" s="35" t="s">
        <v>37472</v>
      </c>
      <c r="Q8357" s="35" t="s">
        <v>29721</v>
      </c>
      <c r="R8357" s="35" t="s">
        <v>29748</v>
      </c>
      <c r="S8357" s="35" t="s">
        <v>16675</v>
      </c>
      <c r="T8357" s="36" t="s">
        <v>305</v>
      </c>
      <c r="U8357" s="39" t="str">
        <f>_xlfn.CONCAT(Tabel4[[#This Row],[Personnr.]],"-",Tabel4[[#This Row],[Afdeling]],"-",Tabel4[[#This Row],[ASS_Status]])</f>
        <v>31098-2744-Aktiv ansættelse</v>
      </c>
    </row>
    <row r="8358" spans="13:21" x14ac:dyDescent="0.4">
      <c r="M8358" s="35" t="s">
        <v>16676</v>
      </c>
      <c r="N8358" s="35" t="s">
        <v>55655</v>
      </c>
      <c r="O8358" s="35" t="s">
        <v>16677</v>
      </c>
      <c r="P8358" s="35" t="s">
        <v>37473</v>
      </c>
      <c r="Q8358" s="35" t="s">
        <v>29718</v>
      </c>
      <c r="R8358" s="35" t="s">
        <v>29737</v>
      </c>
      <c r="S8358" s="35" t="s">
        <v>16678</v>
      </c>
      <c r="T8358" s="36" t="s">
        <v>634</v>
      </c>
      <c r="U8358" s="39" t="str">
        <f>_xlfn.CONCAT(Tabel4[[#This Row],[Personnr.]],"-",Tabel4[[#This Row],[Afdeling]],"-",Tabel4[[#This Row],[ASS_Status]])</f>
        <v>17980-4715-Inactive - Payroll Eligible</v>
      </c>
    </row>
    <row r="8359" spans="13:21" x14ac:dyDescent="0.4">
      <c r="M8359" s="35" t="s">
        <v>16679</v>
      </c>
      <c r="N8359" s="35" t="s">
        <v>55656</v>
      </c>
      <c r="O8359" s="35" t="s">
        <v>16680</v>
      </c>
      <c r="P8359" s="35" t="s">
        <v>37474</v>
      </c>
      <c r="Q8359" s="35" t="s">
        <v>29718</v>
      </c>
      <c r="R8359" s="35" t="s">
        <v>29761</v>
      </c>
      <c r="S8359" s="35" t="s">
        <v>16681</v>
      </c>
      <c r="T8359" s="36" t="s">
        <v>358</v>
      </c>
      <c r="U8359" s="39" t="str">
        <f>_xlfn.CONCAT(Tabel4[[#This Row],[Personnr.]],"-",Tabel4[[#This Row],[Afdeling]],"-",Tabel4[[#This Row],[ASS_Status]])</f>
        <v>26625-2823-Inactive - Payroll Eligible</v>
      </c>
    </row>
    <row r="8360" spans="13:21" x14ac:dyDescent="0.4">
      <c r="M8360" s="35" t="s">
        <v>16682</v>
      </c>
      <c r="N8360" s="35" t="s">
        <v>55657</v>
      </c>
      <c r="O8360" s="35" t="s">
        <v>16683</v>
      </c>
      <c r="P8360" s="35" t="s">
        <v>37475</v>
      </c>
      <c r="Q8360" s="35" t="s">
        <v>29718</v>
      </c>
      <c r="R8360" s="35" t="s">
        <v>29754</v>
      </c>
      <c r="S8360" s="35" t="s">
        <v>16684</v>
      </c>
      <c r="T8360" s="36" t="s">
        <v>188</v>
      </c>
      <c r="U8360" s="39" t="str">
        <f>_xlfn.CONCAT(Tabel4[[#This Row],[Personnr.]],"-",Tabel4[[#This Row],[Afdeling]],"-",Tabel4[[#This Row],[ASS_Status]])</f>
        <v>27079-2405-Inactive - Payroll Eligible</v>
      </c>
    </row>
    <row r="8361" spans="13:21" x14ac:dyDescent="0.4">
      <c r="M8361" s="35" t="s">
        <v>16685</v>
      </c>
      <c r="N8361" s="35" t="s">
        <v>55658</v>
      </c>
      <c r="O8361" s="35" t="s">
        <v>16686</v>
      </c>
      <c r="P8361" s="35" t="s">
        <v>37476</v>
      </c>
      <c r="Q8361" s="35" t="s">
        <v>29718</v>
      </c>
      <c r="R8361" s="35" t="s">
        <v>29737</v>
      </c>
      <c r="S8361" s="35" t="s">
        <v>16687</v>
      </c>
      <c r="T8361" s="36" t="s">
        <v>710</v>
      </c>
      <c r="U8361" s="39" t="str">
        <f>_xlfn.CONCAT(Tabel4[[#This Row],[Personnr.]],"-",Tabel4[[#This Row],[Afdeling]],"-",Tabel4[[#This Row],[ASS_Status]])</f>
        <v>24248-5680-Inactive - Payroll Eligible</v>
      </c>
    </row>
    <row r="8362" spans="13:21" x14ac:dyDescent="0.4">
      <c r="M8362" s="35" t="s">
        <v>16688</v>
      </c>
      <c r="N8362" s="35" t="s">
        <v>55659</v>
      </c>
      <c r="O8362" s="35" t="s">
        <v>16689</v>
      </c>
      <c r="P8362" s="35" t="s">
        <v>37477</v>
      </c>
      <c r="Q8362" s="35" t="s">
        <v>29718</v>
      </c>
      <c r="R8362" s="35" t="s">
        <v>29748</v>
      </c>
      <c r="S8362" s="35" t="s">
        <v>16690</v>
      </c>
      <c r="T8362" s="36" t="s">
        <v>636</v>
      </c>
      <c r="U8362" s="39" t="str">
        <f>_xlfn.CONCAT(Tabel4[[#This Row],[Personnr.]],"-",Tabel4[[#This Row],[Afdeling]],"-",Tabel4[[#This Row],[ASS_Status]])</f>
        <v>26039-4725-Inactive - Payroll Eligible</v>
      </c>
    </row>
    <row r="8363" spans="13:21" x14ac:dyDescent="0.4">
      <c r="M8363" s="35" t="s">
        <v>16691</v>
      </c>
      <c r="N8363" s="35" t="s">
        <v>55660</v>
      </c>
      <c r="O8363" s="35" t="s">
        <v>16692</v>
      </c>
      <c r="P8363" s="35" t="s">
        <v>43595</v>
      </c>
      <c r="Q8363" s="35" t="s">
        <v>29718</v>
      </c>
      <c r="R8363" s="35" t="s">
        <v>29737</v>
      </c>
      <c r="S8363" s="35" t="s">
        <v>16693</v>
      </c>
      <c r="T8363" s="36" t="s">
        <v>35</v>
      </c>
      <c r="U8363" s="39" t="str">
        <f>_xlfn.CONCAT(Tabel4[[#This Row],[Personnr.]],"-",Tabel4[[#This Row],[Afdeling]],"-",Tabel4[[#This Row],[ASS_Status]])</f>
        <v>17459-0120-Inactive - Payroll Eligible</v>
      </c>
    </row>
    <row r="8364" spans="13:21" x14ac:dyDescent="0.4">
      <c r="M8364" s="35" t="s">
        <v>16691</v>
      </c>
      <c r="N8364" s="35"/>
      <c r="O8364" s="35"/>
      <c r="P8364" s="35" t="s">
        <v>55661</v>
      </c>
      <c r="Q8364" s="35" t="s">
        <v>29718</v>
      </c>
      <c r="R8364" s="35" t="s">
        <v>29737</v>
      </c>
      <c r="S8364" s="35" t="s">
        <v>16693</v>
      </c>
      <c r="T8364" s="36" t="s">
        <v>368</v>
      </c>
      <c r="U8364" s="39" t="str">
        <f>_xlfn.CONCAT(Tabel4[[#This Row],[Personnr.]],"-",Tabel4[[#This Row],[Afdeling]],"-",Tabel4[[#This Row],[ASS_Status]])</f>
        <v>-2833-Inactive - Payroll Eligible</v>
      </c>
    </row>
    <row r="8365" spans="13:21" x14ac:dyDescent="0.4">
      <c r="M8365" s="35" t="s">
        <v>16691</v>
      </c>
      <c r="N8365" s="35"/>
      <c r="O8365" s="35"/>
      <c r="P8365" s="35" t="s">
        <v>37478</v>
      </c>
      <c r="Q8365" s="35" t="s">
        <v>29718</v>
      </c>
      <c r="R8365" s="35" t="s">
        <v>29748</v>
      </c>
      <c r="S8365" s="35" t="s">
        <v>16693</v>
      </c>
      <c r="T8365" s="36" t="s">
        <v>368</v>
      </c>
      <c r="U8365" s="39" t="str">
        <f>_xlfn.CONCAT(Tabel4[[#This Row],[Personnr.]],"-",Tabel4[[#This Row],[Afdeling]],"-",Tabel4[[#This Row],[ASS_Status]])</f>
        <v>-2833-Inactive - Payroll Eligible</v>
      </c>
    </row>
    <row r="8366" spans="13:21" x14ac:dyDescent="0.4">
      <c r="M8366" s="35" t="s">
        <v>55662</v>
      </c>
      <c r="N8366" s="35" t="s">
        <v>55663</v>
      </c>
      <c r="O8366" s="35" t="s">
        <v>55664</v>
      </c>
      <c r="P8366" s="35" t="s">
        <v>55665</v>
      </c>
      <c r="Q8366" s="35" t="s">
        <v>29721</v>
      </c>
      <c r="R8366" s="35" t="s">
        <v>31056</v>
      </c>
      <c r="S8366" s="35" t="s">
        <v>55666</v>
      </c>
      <c r="T8366" s="36" t="s">
        <v>587</v>
      </c>
      <c r="U8366" s="39" t="str">
        <f>_xlfn.CONCAT(Tabel4[[#This Row],[Personnr.]],"-",Tabel4[[#This Row],[Afdeling]],"-",Tabel4[[#This Row],[ASS_Status]])</f>
        <v>37589-4201-Aktiv ansættelse</v>
      </c>
    </row>
    <row r="8367" spans="13:21" ht="33.75" x14ac:dyDescent="0.4">
      <c r="M8367" s="35" t="s">
        <v>28403</v>
      </c>
      <c r="N8367" s="35" t="s">
        <v>55667</v>
      </c>
      <c r="O8367" s="35" t="s">
        <v>28404</v>
      </c>
      <c r="P8367" s="35" t="s">
        <v>37479</v>
      </c>
      <c r="Q8367" s="35" t="s">
        <v>29721</v>
      </c>
      <c r="R8367" s="35" t="s">
        <v>29748</v>
      </c>
      <c r="S8367" s="35" t="s">
        <v>28405</v>
      </c>
      <c r="T8367" s="36" t="s">
        <v>245</v>
      </c>
      <c r="U8367" s="39" t="str">
        <f>_xlfn.CONCAT(Tabel4[[#This Row],[Personnr.]],"-",Tabel4[[#This Row],[Afdeling]],"-",Tabel4[[#This Row],[ASS_Status]])</f>
        <v>34202-2516-Aktiv ansættelse</v>
      </c>
    </row>
    <row r="8368" spans="13:21" x14ac:dyDescent="0.4">
      <c r="M8368" s="35" t="s">
        <v>16694</v>
      </c>
      <c r="N8368" s="35" t="s">
        <v>55668</v>
      </c>
      <c r="O8368" s="35" t="s">
        <v>16695</v>
      </c>
      <c r="P8368" s="35" t="s">
        <v>37480</v>
      </c>
      <c r="Q8368" s="35" t="s">
        <v>29718</v>
      </c>
      <c r="R8368" s="35" t="s">
        <v>29754</v>
      </c>
      <c r="S8368" s="35" t="s">
        <v>16696</v>
      </c>
      <c r="T8368" s="36" t="s">
        <v>819</v>
      </c>
      <c r="U8368" s="39" t="str">
        <f>_xlfn.CONCAT(Tabel4[[#This Row],[Personnr.]],"-",Tabel4[[#This Row],[Afdeling]],"-",Tabel4[[#This Row],[ASS_Status]])</f>
        <v>30557-8350-Inactive - Payroll Eligible</v>
      </c>
    </row>
    <row r="8369" spans="13:21" x14ac:dyDescent="0.4">
      <c r="M8369" s="35" t="s">
        <v>45080</v>
      </c>
      <c r="N8369" s="35" t="s">
        <v>55669</v>
      </c>
      <c r="O8369" s="35" t="s">
        <v>45081</v>
      </c>
      <c r="P8369" s="35" t="s">
        <v>43596</v>
      </c>
      <c r="Q8369" s="35" t="s">
        <v>29721</v>
      </c>
      <c r="R8369" s="35" t="s">
        <v>29737</v>
      </c>
      <c r="S8369" s="35" t="s">
        <v>43597</v>
      </c>
      <c r="T8369" s="36" t="s">
        <v>46009</v>
      </c>
      <c r="U8369" s="39" t="str">
        <f>_xlfn.CONCAT(Tabel4[[#This Row],[Personnr.]],"-",Tabel4[[#This Row],[Afdeling]],"-",Tabel4[[#This Row],[ASS_Status]])</f>
        <v>36418-2923-Aktiv ansættelse</v>
      </c>
    </row>
    <row r="8370" spans="13:21" x14ac:dyDescent="0.4">
      <c r="M8370" s="35" t="s">
        <v>28406</v>
      </c>
      <c r="N8370" s="35" t="s">
        <v>55670</v>
      </c>
      <c r="O8370" s="35" t="s">
        <v>28407</v>
      </c>
      <c r="P8370" s="35" t="s">
        <v>37481</v>
      </c>
      <c r="Q8370" s="35" t="s">
        <v>29718</v>
      </c>
      <c r="R8370" s="35" t="s">
        <v>29745</v>
      </c>
      <c r="S8370" s="35" t="s">
        <v>28408</v>
      </c>
      <c r="T8370" s="36" t="s">
        <v>85</v>
      </c>
      <c r="U8370" s="39" t="str">
        <f>_xlfn.CONCAT(Tabel4[[#This Row],[Personnr.]],"-",Tabel4[[#This Row],[Afdeling]],"-",Tabel4[[#This Row],[ASS_Status]])</f>
        <v>34821-1118-Inactive - Payroll Eligible</v>
      </c>
    </row>
    <row r="8371" spans="13:21" x14ac:dyDescent="0.4">
      <c r="M8371" s="35" t="s">
        <v>28406</v>
      </c>
      <c r="N8371" s="35"/>
      <c r="O8371" s="35"/>
      <c r="P8371" s="35" t="s">
        <v>37482</v>
      </c>
      <c r="Q8371" s="35" t="s">
        <v>29718</v>
      </c>
      <c r="R8371" s="35" t="s">
        <v>29754</v>
      </c>
      <c r="S8371" s="35" t="s">
        <v>28408</v>
      </c>
      <c r="T8371" s="36" t="s">
        <v>97</v>
      </c>
      <c r="U8371" s="39" t="str">
        <f>_xlfn.CONCAT(Tabel4[[#This Row],[Personnr.]],"-",Tabel4[[#This Row],[Afdeling]],"-",Tabel4[[#This Row],[ASS_Status]])</f>
        <v>-1150-Inactive - Payroll Eligible</v>
      </c>
    </row>
    <row r="8372" spans="13:21" x14ac:dyDescent="0.4">
      <c r="M8372" s="35" t="s">
        <v>28406</v>
      </c>
      <c r="N8372" s="35"/>
      <c r="O8372" s="35"/>
      <c r="P8372" s="35" t="s">
        <v>43598</v>
      </c>
      <c r="Q8372" s="35" t="s">
        <v>29718</v>
      </c>
      <c r="R8372" s="35" t="s">
        <v>29745</v>
      </c>
      <c r="S8372" s="35" t="s">
        <v>28408</v>
      </c>
      <c r="T8372" s="36" t="s">
        <v>85</v>
      </c>
      <c r="U8372" s="39" t="str">
        <f>_xlfn.CONCAT(Tabel4[[#This Row],[Personnr.]],"-",Tabel4[[#This Row],[Afdeling]],"-",Tabel4[[#This Row],[ASS_Status]])</f>
        <v>-1118-Inactive - Payroll Eligible</v>
      </c>
    </row>
    <row r="8373" spans="13:21" x14ac:dyDescent="0.4">
      <c r="M8373" s="35" t="s">
        <v>16697</v>
      </c>
      <c r="N8373" s="35" t="s">
        <v>55671</v>
      </c>
      <c r="O8373" s="35" t="s">
        <v>16698</v>
      </c>
      <c r="P8373" s="35" t="s">
        <v>37483</v>
      </c>
      <c r="Q8373" s="35" t="s">
        <v>29718</v>
      </c>
      <c r="R8373" s="35" t="s">
        <v>29761</v>
      </c>
      <c r="S8373" s="35" t="s">
        <v>16699</v>
      </c>
      <c r="T8373" s="36" t="s">
        <v>540</v>
      </c>
      <c r="U8373" s="39" t="str">
        <f>_xlfn.CONCAT(Tabel4[[#This Row],[Personnr.]],"-",Tabel4[[#This Row],[Afdeling]],"-",Tabel4[[#This Row],[ASS_Status]])</f>
        <v>31447-3432-Inactive - Payroll Eligible</v>
      </c>
    </row>
    <row r="8374" spans="13:21" ht="33.75" x14ac:dyDescent="0.4">
      <c r="M8374" s="35" t="s">
        <v>16700</v>
      </c>
      <c r="N8374" s="35" t="s">
        <v>55672</v>
      </c>
      <c r="O8374" s="35" t="s">
        <v>16701</v>
      </c>
      <c r="P8374" s="35" t="s">
        <v>37484</v>
      </c>
      <c r="Q8374" s="35" t="s">
        <v>29718</v>
      </c>
      <c r="R8374" s="35" t="s">
        <v>29745</v>
      </c>
      <c r="S8374" s="35" t="s">
        <v>16702</v>
      </c>
      <c r="T8374" s="36" t="s">
        <v>39</v>
      </c>
      <c r="U8374" s="39" t="str">
        <f>_xlfn.CONCAT(Tabel4[[#This Row],[Personnr.]],"-",Tabel4[[#This Row],[Afdeling]],"-",Tabel4[[#This Row],[ASS_Status]])</f>
        <v>33419-0132-Inactive - Payroll Eligible</v>
      </c>
    </row>
    <row r="8375" spans="13:21" ht="33.75" x14ac:dyDescent="0.4">
      <c r="M8375" s="35" t="s">
        <v>16700</v>
      </c>
      <c r="N8375" s="35"/>
      <c r="O8375" s="35"/>
      <c r="P8375" s="35" t="s">
        <v>37485</v>
      </c>
      <c r="Q8375" s="35" t="s">
        <v>29721</v>
      </c>
      <c r="R8375" s="35" t="s">
        <v>29748</v>
      </c>
      <c r="S8375" s="35" t="s">
        <v>16702</v>
      </c>
      <c r="T8375" s="36" t="s">
        <v>65</v>
      </c>
      <c r="U8375" s="39" t="str">
        <f>_xlfn.CONCAT(Tabel4[[#This Row],[Personnr.]],"-",Tabel4[[#This Row],[Afdeling]],"-",Tabel4[[#This Row],[ASS_Status]])</f>
        <v>-1053-Aktiv ansættelse</v>
      </c>
    </row>
    <row r="8376" spans="13:21" ht="33.75" x14ac:dyDescent="0.4">
      <c r="M8376" s="35" t="s">
        <v>16703</v>
      </c>
      <c r="N8376" s="35" t="s">
        <v>55673</v>
      </c>
      <c r="O8376" s="35" t="s">
        <v>16704</v>
      </c>
      <c r="P8376" s="35" t="s">
        <v>37486</v>
      </c>
      <c r="Q8376" s="35" t="s">
        <v>29718</v>
      </c>
      <c r="R8376" s="35" t="s">
        <v>29745</v>
      </c>
      <c r="S8376" s="35" t="s">
        <v>16705</v>
      </c>
      <c r="T8376" s="36" t="s">
        <v>715</v>
      </c>
      <c r="U8376" s="39" t="str">
        <f>_xlfn.CONCAT(Tabel4[[#This Row],[Personnr.]],"-",Tabel4[[#This Row],[Afdeling]],"-",Tabel4[[#This Row],[ASS_Status]])</f>
        <v>23131-6000-Inactive - Payroll Eligible</v>
      </c>
    </row>
    <row r="8377" spans="13:21" ht="33.75" x14ac:dyDescent="0.4">
      <c r="M8377" s="35" t="s">
        <v>16703</v>
      </c>
      <c r="N8377" s="35"/>
      <c r="O8377" s="35"/>
      <c r="P8377" s="35" t="s">
        <v>37487</v>
      </c>
      <c r="Q8377" s="35" t="s">
        <v>29718</v>
      </c>
      <c r="R8377" s="35" t="s">
        <v>29745</v>
      </c>
      <c r="S8377" s="35" t="s">
        <v>16705</v>
      </c>
      <c r="T8377" s="36" t="s">
        <v>715</v>
      </c>
      <c r="U8377" s="39" t="str">
        <f>_xlfn.CONCAT(Tabel4[[#This Row],[Personnr.]],"-",Tabel4[[#This Row],[Afdeling]],"-",Tabel4[[#This Row],[ASS_Status]])</f>
        <v>-6000-Inactive - Payroll Eligible</v>
      </c>
    </row>
    <row r="8378" spans="13:21" x14ac:dyDescent="0.4">
      <c r="M8378" s="35" t="s">
        <v>16706</v>
      </c>
      <c r="N8378" s="35" t="s">
        <v>55674</v>
      </c>
      <c r="O8378" s="35" t="s">
        <v>16707</v>
      </c>
      <c r="P8378" s="35" t="s">
        <v>37488</v>
      </c>
      <c r="Q8378" s="35" t="s">
        <v>29721</v>
      </c>
      <c r="R8378" s="35" t="s">
        <v>29748</v>
      </c>
      <c r="S8378" s="35" t="s">
        <v>16708</v>
      </c>
      <c r="T8378" s="36" t="s">
        <v>31</v>
      </c>
      <c r="U8378" s="39" t="str">
        <f>_xlfn.CONCAT(Tabel4[[#This Row],[Personnr.]],"-",Tabel4[[#This Row],[Afdeling]],"-",Tabel4[[#This Row],[ASS_Status]])</f>
        <v>25757-0116-Aktiv ansættelse</v>
      </c>
    </row>
    <row r="8379" spans="13:21" ht="33.75" x14ac:dyDescent="0.4">
      <c r="M8379" s="35" t="s">
        <v>55675</v>
      </c>
      <c r="N8379" s="35" t="s">
        <v>55676</v>
      </c>
      <c r="O8379" s="35" t="s">
        <v>55677</v>
      </c>
      <c r="P8379" s="35" t="s">
        <v>55678</v>
      </c>
      <c r="Q8379" s="35" t="s">
        <v>29721</v>
      </c>
      <c r="R8379" s="35" t="s">
        <v>29745</v>
      </c>
      <c r="S8379" s="35" t="s">
        <v>55679</v>
      </c>
      <c r="T8379" s="36" t="s">
        <v>577</v>
      </c>
      <c r="U8379" s="39" t="str">
        <f>_xlfn.CONCAT(Tabel4[[#This Row],[Personnr.]],"-",Tabel4[[#This Row],[Afdeling]],"-",Tabel4[[#This Row],[ASS_Status]])</f>
        <v>36966-4110-Aktiv ansættelse</v>
      </c>
    </row>
    <row r="8380" spans="13:21" x14ac:dyDescent="0.4">
      <c r="M8380" s="35" t="s">
        <v>16709</v>
      </c>
      <c r="N8380" s="35"/>
      <c r="O8380" s="35" t="s">
        <v>16710</v>
      </c>
      <c r="P8380" s="35" t="s">
        <v>37489</v>
      </c>
      <c r="Q8380" s="35" t="s">
        <v>29718</v>
      </c>
      <c r="R8380" s="35" t="s">
        <v>29817</v>
      </c>
      <c r="S8380" s="35" t="s">
        <v>16711</v>
      </c>
      <c r="T8380" s="36" t="s">
        <v>102</v>
      </c>
      <c r="U8380" s="39" t="str">
        <f>_xlfn.CONCAT(Tabel4[[#This Row],[Personnr.]],"-",Tabel4[[#This Row],[Afdeling]],"-",Tabel4[[#This Row],[ASS_Status]])</f>
        <v>32676-1200-Inactive - Payroll Eligible</v>
      </c>
    </row>
    <row r="8381" spans="13:21" x14ac:dyDescent="0.4">
      <c r="M8381" s="35" t="s">
        <v>45082</v>
      </c>
      <c r="N8381" s="35" t="s">
        <v>55680</v>
      </c>
      <c r="O8381" s="35" t="s">
        <v>45083</v>
      </c>
      <c r="P8381" s="35" t="s">
        <v>43599</v>
      </c>
      <c r="Q8381" s="35" t="s">
        <v>29718</v>
      </c>
      <c r="R8381" s="35" t="s">
        <v>29754</v>
      </c>
      <c r="S8381" s="35" t="s">
        <v>43600</v>
      </c>
      <c r="T8381" s="36" t="s">
        <v>707</v>
      </c>
      <c r="U8381" s="39" t="str">
        <f>_xlfn.CONCAT(Tabel4[[#This Row],[Personnr.]],"-",Tabel4[[#This Row],[Afdeling]],"-",Tabel4[[#This Row],[ASS_Status]])</f>
        <v>35729-5664-Inactive - Payroll Eligible</v>
      </c>
    </row>
    <row r="8382" spans="13:21" ht="33.75" x14ac:dyDescent="0.4">
      <c r="M8382" s="35" t="s">
        <v>55681</v>
      </c>
      <c r="N8382" s="35" t="s">
        <v>55682</v>
      </c>
      <c r="O8382" s="35" t="s">
        <v>55683</v>
      </c>
      <c r="P8382" s="35" t="s">
        <v>55684</v>
      </c>
      <c r="Q8382" s="35" t="s">
        <v>29721</v>
      </c>
      <c r="R8382" s="35" t="s">
        <v>29748</v>
      </c>
      <c r="S8382" s="35" t="s">
        <v>55685</v>
      </c>
      <c r="T8382" s="36" t="s">
        <v>265</v>
      </c>
      <c r="U8382" s="39" t="str">
        <f>_xlfn.CONCAT(Tabel4[[#This Row],[Personnr.]],"-",Tabel4[[#This Row],[Afdeling]],"-",Tabel4[[#This Row],[ASS_Status]])</f>
        <v>37194-2620-Aktiv ansættelse</v>
      </c>
    </row>
    <row r="8383" spans="13:21" x14ac:dyDescent="0.4">
      <c r="M8383" s="35" t="s">
        <v>45084</v>
      </c>
      <c r="N8383" s="35" t="s">
        <v>55686</v>
      </c>
      <c r="O8383" s="35" t="s">
        <v>45085</v>
      </c>
      <c r="P8383" s="35" t="s">
        <v>43601</v>
      </c>
      <c r="Q8383" s="35" t="s">
        <v>29721</v>
      </c>
      <c r="R8383" s="35" t="s">
        <v>29745</v>
      </c>
      <c r="S8383" s="35" t="s">
        <v>43602</v>
      </c>
      <c r="T8383" s="36" t="s">
        <v>725</v>
      </c>
      <c r="U8383" s="39" t="str">
        <f>_xlfn.CONCAT(Tabel4[[#This Row],[Personnr.]],"-",Tabel4[[#This Row],[Afdeling]],"-",Tabel4[[#This Row],[ASS_Status]])</f>
        <v>35934-6265-Aktiv ansættelse</v>
      </c>
    </row>
    <row r="8384" spans="13:21" x14ac:dyDescent="0.4">
      <c r="M8384" s="35" t="s">
        <v>16712</v>
      </c>
      <c r="N8384" s="35" t="s">
        <v>55687</v>
      </c>
      <c r="O8384" s="35" t="s">
        <v>16713</v>
      </c>
      <c r="P8384" s="35" t="s">
        <v>37490</v>
      </c>
      <c r="Q8384" s="35" t="s">
        <v>29718</v>
      </c>
      <c r="R8384" s="35" t="s">
        <v>30120</v>
      </c>
      <c r="S8384" s="35" t="s">
        <v>16714</v>
      </c>
      <c r="T8384" s="36" t="s">
        <v>87</v>
      </c>
      <c r="U8384" s="39" t="str">
        <f>_xlfn.CONCAT(Tabel4[[#This Row],[Personnr.]],"-",Tabel4[[#This Row],[Afdeling]],"-",Tabel4[[#This Row],[ASS_Status]])</f>
        <v>1352-1125-Inactive - Payroll Eligible</v>
      </c>
    </row>
    <row r="8385" spans="13:21" x14ac:dyDescent="0.4">
      <c r="M8385" s="35" t="s">
        <v>16712</v>
      </c>
      <c r="N8385" s="35"/>
      <c r="O8385" s="35"/>
      <c r="P8385" s="35" t="s">
        <v>55688</v>
      </c>
      <c r="Q8385" s="35" t="s">
        <v>29721</v>
      </c>
      <c r="R8385" s="35" t="s">
        <v>29926</v>
      </c>
      <c r="S8385" s="35" t="s">
        <v>16714</v>
      </c>
      <c r="T8385" s="36" t="s">
        <v>87</v>
      </c>
      <c r="U8385" s="39" t="str">
        <f>_xlfn.CONCAT(Tabel4[[#This Row],[Personnr.]],"-",Tabel4[[#This Row],[Afdeling]],"-",Tabel4[[#This Row],[ASS_Status]])</f>
        <v>-1125-Aktiv ansættelse</v>
      </c>
    </row>
    <row r="8386" spans="13:21" x14ac:dyDescent="0.4">
      <c r="M8386" s="35" t="s">
        <v>16715</v>
      </c>
      <c r="N8386" s="35" t="s">
        <v>55689</v>
      </c>
      <c r="O8386" s="35" t="s">
        <v>16716</v>
      </c>
      <c r="P8386" s="35" t="s">
        <v>37491</v>
      </c>
      <c r="Q8386" s="35" t="s">
        <v>29721</v>
      </c>
      <c r="R8386" s="35" t="s">
        <v>30734</v>
      </c>
      <c r="S8386" s="35" t="s">
        <v>16717</v>
      </c>
      <c r="T8386" s="36" t="s">
        <v>628</v>
      </c>
      <c r="U8386" s="39" t="str">
        <f>_xlfn.CONCAT(Tabel4[[#This Row],[Personnr.]],"-",Tabel4[[#This Row],[Afdeling]],"-",Tabel4[[#This Row],[ASS_Status]])</f>
        <v>15647-4690-Aktiv ansættelse</v>
      </c>
    </row>
    <row r="8387" spans="13:21" x14ac:dyDescent="0.4">
      <c r="M8387" s="35" t="s">
        <v>16718</v>
      </c>
      <c r="N8387" s="35" t="s">
        <v>55690</v>
      </c>
      <c r="O8387" s="35" t="s">
        <v>16719</v>
      </c>
      <c r="P8387" s="35" t="s">
        <v>37492</v>
      </c>
      <c r="Q8387" s="35" t="s">
        <v>29718</v>
      </c>
      <c r="R8387" s="35" t="s">
        <v>29719</v>
      </c>
      <c r="S8387" s="35" t="s">
        <v>16720</v>
      </c>
      <c r="T8387" s="36" t="s">
        <v>809</v>
      </c>
      <c r="U8387" s="39" t="str">
        <f>_xlfn.CONCAT(Tabel4[[#This Row],[Personnr.]],"-",Tabel4[[#This Row],[Afdeling]],"-",Tabel4[[#This Row],[ASS_Status]])</f>
        <v>10233-8284-Inactive - Payroll Eligible</v>
      </c>
    </row>
    <row r="8388" spans="13:21" x14ac:dyDescent="0.4">
      <c r="M8388" s="35" t="s">
        <v>16721</v>
      </c>
      <c r="N8388" s="35" t="s">
        <v>55691</v>
      </c>
      <c r="O8388" s="35" t="s">
        <v>16722</v>
      </c>
      <c r="P8388" s="35" t="s">
        <v>37493</v>
      </c>
      <c r="Q8388" s="35" t="s">
        <v>29721</v>
      </c>
      <c r="R8388" s="35" t="s">
        <v>29780</v>
      </c>
      <c r="S8388" s="35" t="s">
        <v>16723</v>
      </c>
      <c r="T8388" s="36" t="s">
        <v>299</v>
      </c>
      <c r="U8388" s="39" t="str">
        <f>_xlfn.CONCAT(Tabel4[[#This Row],[Personnr.]],"-",Tabel4[[#This Row],[Afdeling]],"-",Tabel4[[#This Row],[ASS_Status]])</f>
        <v>1942-2733-Aktiv ansættelse</v>
      </c>
    </row>
    <row r="8389" spans="13:21" x14ac:dyDescent="0.4">
      <c r="M8389" s="35" t="s">
        <v>37494</v>
      </c>
      <c r="N8389" s="35" t="s">
        <v>55692</v>
      </c>
      <c r="O8389" s="35" t="s">
        <v>37495</v>
      </c>
      <c r="P8389" s="35" t="s">
        <v>37496</v>
      </c>
      <c r="Q8389" s="35" t="s">
        <v>29718</v>
      </c>
      <c r="R8389" s="35" t="s">
        <v>29857</v>
      </c>
      <c r="S8389" s="35" t="s">
        <v>37497</v>
      </c>
      <c r="T8389" s="36" t="s">
        <v>85</v>
      </c>
      <c r="U8389" s="39" t="str">
        <f>_xlfn.CONCAT(Tabel4[[#This Row],[Personnr.]],"-",Tabel4[[#This Row],[Afdeling]],"-",Tabel4[[#This Row],[ASS_Status]])</f>
        <v>35027-1118-Inactive - Payroll Eligible</v>
      </c>
    </row>
    <row r="8390" spans="13:21" x14ac:dyDescent="0.4">
      <c r="M8390" s="35" t="s">
        <v>16724</v>
      </c>
      <c r="N8390" s="35" t="s">
        <v>55693</v>
      </c>
      <c r="O8390" s="35" t="s">
        <v>16725</v>
      </c>
      <c r="P8390" s="35" t="s">
        <v>37498</v>
      </c>
      <c r="Q8390" s="35" t="s">
        <v>29718</v>
      </c>
      <c r="R8390" s="35" t="s">
        <v>29786</v>
      </c>
      <c r="S8390" s="35" t="s">
        <v>16726</v>
      </c>
      <c r="T8390" s="36" t="s">
        <v>584</v>
      </c>
      <c r="U8390" s="39" t="str">
        <f>_xlfn.CONCAT(Tabel4[[#This Row],[Personnr.]],"-",Tabel4[[#This Row],[Afdeling]],"-",Tabel4[[#This Row],[ASS_Status]])</f>
        <v>16134-4185-Inactive - Payroll Eligible</v>
      </c>
    </row>
    <row r="8391" spans="13:21" x14ac:dyDescent="0.4">
      <c r="M8391" s="35" t="s">
        <v>45086</v>
      </c>
      <c r="N8391" s="35" t="s">
        <v>55694</v>
      </c>
      <c r="O8391" s="35" t="s">
        <v>45087</v>
      </c>
      <c r="P8391" s="35" t="s">
        <v>43603</v>
      </c>
      <c r="Q8391" s="35" t="s">
        <v>29721</v>
      </c>
      <c r="R8391" s="35" t="s">
        <v>29780</v>
      </c>
      <c r="S8391" s="35" t="s">
        <v>43604</v>
      </c>
      <c r="T8391" s="36" t="s">
        <v>48</v>
      </c>
      <c r="U8391" s="39" t="str">
        <f>_xlfn.CONCAT(Tabel4[[#This Row],[Personnr.]],"-",Tabel4[[#This Row],[Afdeling]],"-",Tabel4[[#This Row],[ASS_Status]])</f>
        <v>36044-1022-Aktiv ansættelse</v>
      </c>
    </row>
    <row r="8392" spans="13:21" x14ac:dyDescent="0.4">
      <c r="M8392" s="35" t="s">
        <v>16727</v>
      </c>
      <c r="N8392" s="35" t="s">
        <v>55695</v>
      </c>
      <c r="O8392" s="35" t="s">
        <v>16728</v>
      </c>
      <c r="P8392" s="35" t="s">
        <v>37499</v>
      </c>
      <c r="Q8392" s="35" t="s">
        <v>29718</v>
      </c>
      <c r="R8392" s="35" t="s">
        <v>29965</v>
      </c>
      <c r="S8392" s="35" t="s">
        <v>16729</v>
      </c>
      <c r="T8392" s="36" t="s">
        <v>757</v>
      </c>
      <c r="U8392" s="39" t="str">
        <f>_xlfn.CONCAT(Tabel4[[#This Row],[Personnr.]],"-",Tabel4[[#This Row],[Afdeling]],"-",Tabel4[[#This Row],[ASS_Status]])</f>
        <v>25446-7710-Inactive - Payroll Eligible</v>
      </c>
    </row>
    <row r="8393" spans="13:21" x14ac:dyDescent="0.4">
      <c r="M8393" s="35" t="s">
        <v>16730</v>
      </c>
      <c r="N8393" s="35" t="s">
        <v>55696</v>
      </c>
      <c r="O8393" s="35" t="s">
        <v>16731</v>
      </c>
      <c r="P8393" s="35" t="s">
        <v>37500</v>
      </c>
      <c r="Q8393" s="35" t="s">
        <v>29721</v>
      </c>
      <c r="R8393" s="35" t="s">
        <v>29748</v>
      </c>
      <c r="S8393" s="35" t="s">
        <v>16732</v>
      </c>
      <c r="T8393" s="36" t="s">
        <v>573</v>
      </c>
      <c r="U8393" s="39" t="str">
        <f>_xlfn.CONCAT(Tabel4[[#This Row],[Personnr.]],"-",Tabel4[[#This Row],[Afdeling]],"-",Tabel4[[#This Row],[ASS_Status]])</f>
        <v>32998-3800-Aktiv ansættelse</v>
      </c>
    </row>
    <row r="8394" spans="13:21" x14ac:dyDescent="0.4">
      <c r="M8394" s="35" t="s">
        <v>16733</v>
      </c>
      <c r="N8394" s="35" t="s">
        <v>55697</v>
      </c>
      <c r="O8394" s="35" t="s">
        <v>16734</v>
      </c>
      <c r="P8394" s="35" t="s">
        <v>37501</v>
      </c>
      <c r="Q8394" s="35" t="s">
        <v>29721</v>
      </c>
      <c r="R8394" s="35" t="s">
        <v>32771</v>
      </c>
      <c r="S8394" s="35" t="s">
        <v>16735</v>
      </c>
      <c r="T8394" s="36" t="s">
        <v>251</v>
      </c>
      <c r="U8394" s="39" t="str">
        <f>_xlfn.CONCAT(Tabel4[[#This Row],[Personnr.]],"-",Tabel4[[#This Row],[Afdeling]],"-",Tabel4[[#This Row],[ASS_Status]])</f>
        <v>29000-2532-Aktiv ansættelse</v>
      </c>
    </row>
    <row r="8395" spans="13:21" ht="33.75" x14ac:dyDescent="0.4">
      <c r="M8395" s="35" t="s">
        <v>16736</v>
      </c>
      <c r="N8395" s="35" t="s">
        <v>55698</v>
      </c>
      <c r="O8395" s="35" t="s">
        <v>16737</v>
      </c>
      <c r="P8395" s="35" t="s">
        <v>37502</v>
      </c>
      <c r="Q8395" s="35" t="s">
        <v>29718</v>
      </c>
      <c r="R8395" s="35" t="s">
        <v>35223</v>
      </c>
      <c r="S8395" s="35" t="s">
        <v>16738</v>
      </c>
      <c r="T8395" s="36" t="s">
        <v>738</v>
      </c>
      <c r="U8395" s="39" t="str">
        <f>_xlfn.CONCAT(Tabel4[[#This Row],[Personnr.]],"-",Tabel4[[#This Row],[Afdeling]],"-",Tabel4[[#This Row],[ASS_Status]])</f>
        <v>20786-6500-Inactive - Payroll Eligible</v>
      </c>
    </row>
    <row r="8396" spans="13:21" x14ac:dyDescent="0.4">
      <c r="M8396" s="35" t="s">
        <v>55699</v>
      </c>
      <c r="N8396" s="35" t="s">
        <v>55700</v>
      </c>
      <c r="O8396" s="35" t="s">
        <v>55701</v>
      </c>
      <c r="P8396" s="35" t="s">
        <v>55702</v>
      </c>
      <c r="Q8396" s="35" t="s">
        <v>29718</v>
      </c>
      <c r="R8396" s="35" t="s">
        <v>29761</v>
      </c>
      <c r="S8396" s="35" t="s">
        <v>55703</v>
      </c>
      <c r="T8396" s="36" t="s">
        <v>42501</v>
      </c>
      <c r="U8396" s="39" t="str">
        <f>_xlfn.CONCAT(Tabel4[[#This Row],[Personnr.]],"-",Tabel4[[#This Row],[Afdeling]],"-",Tabel4[[#This Row],[ASS_Status]])</f>
        <v>37303-2291-Inactive - Payroll Eligible</v>
      </c>
    </row>
    <row r="8397" spans="13:21" x14ac:dyDescent="0.4">
      <c r="M8397" s="35" t="s">
        <v>16739</v>
      </c>
      <c r="N8397" s="35" t="s">
        <v>55704</v>
      </c>
      <c r="O8397" s="35" t="s">
        <v>16740</v>
      </c>
      <c r="P8397" s="35" t="s">
        <v>37503</v>
      </c>
      <c r="Q8397" s="35" t="s">
        <v>29718</v>
      </c>
      <c r="R8397" s="35" t="s">
        <v>29745</v>
      </c>
      <c r="S8397" s="35" t="s">
        <v>16741</v>
      </c>
      <c r="T8397" s="36" t="s">
        <v>85</v>
      </c>
      <c r="U8397" s="39" t="str">
        <f>_xlfn.CONCAT(Tabel4[[#This Row],[Personnr.]],"-",Tabel4[[#This Row],[Afdeling]],"-",Tabel4[[#This Row],[ASS_Status]])</f>
        <v>32138-1118-Inactive - Payroll Eligible</v>
      </c>
    </row>
    <row r="8398" spans="13:21" x14ac:dyDescent="0.4">
      <c r="M8398" s="35" t="s">
        <v>16742</v>
      </c>
      <c r="N8398" s="35" t="s">
        <v>55705</v>
      </c>
      <c r="O8398" s="35" t="s">
        <v>16743</v>
      </c>
      <c r="P8398" s="35" t="s">
        <v>37504</v>
      </c>
      <c r="Q8398" s="35" t="s">
        <v>29718</v>
      </c>
      <c r="R8398" s="35" t="s">
        <v>29748</v>
      </c>
      <c r="S8398" s="35" t="s">
        <v>16744</v>
      </c>
      <c r="T8398" s="36" t="s">
        <v>599</v>
      </c>
      <c r="U8398" s="39" t="str">
        <f>_xlfn.CONCAT(Tabel4[[#This Row],[Personnr.]],"-",Tabel4[[#This Row],[Afdeling]],"-",Tabel4[[#This Row],[ASS_Status]])</f>
        <v>23132-4261-Inactive - Payroll Eligible</v>
      </c>
    </row>
    <row r="8399" spans="13:21" x14ac:dyDescent="0.4">
      <c r="M8399" s="35" t="s">
        <v>16745</v>
      </c>
      <c r="N8399" s="35" t="s">
        <v>55706</v>
      </c>
      <c r="O8399" s="35" t="s">
        <v>16746</v>
      </c>
      <c r="P8399" s="35" t="s">
        <v>37505</v>
      </c>
      <c r="Q8399" s="35" t="s">
        <v>29721</v>
      </c>
      <c r="R8399" s="35" t="s">
        <v>29737</v>
      </c>
      <c r="S8399" s="35" t="s">
        <v>16747</v>
      </c>
      <c r="T8399" s="36" t="s">
        <v>109</v>
      </c>
      <c r="U8399" s="39" t="str">
        <f>_xlfn.CONCAT(Tabel4[[#This Row],[Personnr.]],"-",Tabel4[[#This Row],[Afdeling]],"-",Tabel4[[#This Row],[ASS_Status]])</f>
        <v>20084-1213-Aktiv ansættelse</v>
      </c>
    </row>
    <row r="8400" spans="13:21" x14ac:dyDescent="0.4">
      <c r="M8400" s="35" t="s">
        <v>55707</v>
      </c>
      <c r="N8400" s="35" t="s">
        <v>55708</v>
      </c>
      <c r="O8400" s="35" t="s">
        <v>45088</v>
      </c>
      <c r="P8400" s="35" t="s">
        <v>43605</v>
      </c>
      <c r="Q8400" s="35" t="s">
        <v>29721</v>
      </c>
      <c r="R8400" s="35" t="s">
        <v>29748</v>
      </c>
      <c r="S8400" s="35" t="s">
        <v>43606</v>
      </c>
      <c r="T8400" s="36" t="s">
        <v>621</v>
      </c>
      <c r="U8400" s="39" t="str">
        <f>_xlfn.CONCAT(Tabel4[[#This Row],[Personnr.]],"-",Tabel4[[#This Row],[Afdeling]],"-",Tabel4[[#This Row],[ASS_Status]])</f>
        <v>36256-4630-Aktiv ansættelse</v>
      </c>
    </row>
    <row r="8401" spans="13:21" x14ac:dyDescent="0.4">
      <c r="M8401" s="35" t="s">
        <v>55709</v>
      </c>
      <c r="N8401" s="35" t="s">
        <v>55710</v>
      </c>
      <c r="O8401" s="35" t="s">
        <v>55711</v>
      </c>
      <c r="P8401" s="35" t="s">
        <v>55712</v>
      </c>
      <c r="Q8401" s="35" t="s">
        <v>29718</v>
      </c>
      <c r="R8401" s="35" t="s">
        <v>29761</v>
      </c>
      <c r="S8401" s="35" t="s">
        <v>55713</v>
      </c>
      <c r="T8401" s="36" t="s">
        <v>332</v>
      </c>
      <c r="U8401" s="39" t="str">
        <f>_xlfn.CONCAT(Tabel4[[#This Row],[Personnr.]],"-",Tabel4[[#This Row],[Afdeling]],"-",Tabel4[[#This Row],[ASS_Status]])</f>
        <v>37302-2784-Inactive - Payroll Eligible</v>
      </c>
    </row>
    <row r="8402" spans="13:21" x14ac:dyDescent="0.4">
      <c r="M8402" s="35" t="s">
        <v>16748</v>
      </c>
      <c r="N8402" s="35" t="s">
        <v>55714</v>
      </c>
      <c r="O8402" s="35" t="s">
        <v>16749</v>
      </c>
      <c r="P8402" s="35" t="s">
        <v>37506</v>
      </c>
      <c r="Q8402" s="35" t="s">
        <v>29718</v>
      </c>
      <c r="R8402" s="35" t="s">
        <v>29745</v>
      </c>
      <c r="S8402" s="35" t="s">
        <v>16750</v>
      </c>
      <c r="T8402" s="36" t="s">
        <v>85</v>
      </c>
      <c r="U8402" s="39" t="str">
        <f>_xlfn.CONCAT(Tabel4[[#This Row],[Personnr.]],"-",Tabel4[[#This Row],[Afdeling]],"-",Tabel4[[#This Row],[ASS_Status]])</f>
        <v>29741-1118-Inactive - Payroll Eligible</v>
      </c>
    </row>
    <row r="8403" spans="13:21" x14ac:dyDescent="0.4">
      <c r="M8403" s="35" t="s">
        <v>16751</v>
      </c>
      <c r="N8403" s="35" t="s">
        <v>55715</v>
      </c>
      <c r="O8403" s="35" t="s">
        <v>16752</v>
      </c>
      <c r="P8403" s="35" t="s">
        <v>37507</v>
      </c>
      <c r="Q8403" s="35" t="s">
        <v>29718</v>
      </c>
      <c r="R8403" s="35" t="s">
        <v>29754</v>
      </c>
      <c r="S8403" s="35" t="s">
        <v>16753</v>
      </c>
      <c r="T8403" s="36" t="s">
        <v>249</v>
      </c>
      <c r="U8403" s="39" t="str">
        <f>_xlfn.CONCAT(Tabel4[[#This Row],[Personnr.]],"-",Tabel4[[#This Row],[Afdeling]],"-",Tabel4[[#This Row],[ASS_Status]])</f>
        <v>28982-2524-Inactive - Payroll Eligible</v>
      </c>
    </row>
    <row r="8404" spans="13:21" x14ac:dyDescent="0.4">
      <c r="M8404" s="35" t="s">
        <v>16751</v>
      </c>
      <c r="N8404" s="35"/>
      <c r="O8404" s="35"/>
      <c r="P8404" s="35" t="s">
        <v>37508</v>
      </c>
      <c r="Q8404" s="35" t="s">
        <v>29718</v>
      </c>
      <c r="R8404" s="35" t="s">
        <v>29754</v>
      </c>
      <c r="S8404" s="35" t="s">
        <v>16753</v>
      </c>
      <c r="T8404" s="36" t="s">
        <v>317</v>
      </c>
      <c r="U8404" s="39" t="str">
        <f>_xlfn.CONCAT(Tabel4[[#This Row],[Personnr.]],"-",Tabel4[[#This Row],[Afdeling]],"-",Tabel4[[#This Row],[ASS_Status]])</f>
        <v>-2763-Inactive - Payroll Eligible</v>
      </c>
    </row>
    <row r="8405" spans="13:21" ht="33.75" x14ac:dyDescent="0.4">
      <c r="M8405" s="35" t="s">
        <v>37509</v>
      </c>
      <c r="N8405" s="35" t="s">
        <v>55716</v>
      </c>
      <c r="O8405" s="35" t="s">
        <v>37510</v>
      </c>
      <c r="P8405" s="35" t="s">
        <v>37511</v>
      </c>
      <c r="Q8405" s="35" t="s">
        <v>29718</v>
      </c>
      <c r="R8405" s="35" t="s">
        <v>29745</v>
      </c>
      <c r="S8405" s="35" t="s">
        <v>37512</v>
      </c>
      <c r="T8405" s="36" t="s">
        <v>577</v>
      </c>
      <c r="U8405" s="39" t="str">
        <f>_xlfn.CONCAT(Tabel4[[#This Row],[Personnr.]],"-",Tabel4[[#This Row],[Afdeling]],"-",Tabel4[[#This Row],[ASS_Status]])</f>
        <v>35067-4110-Inactive - Payroll Eligible</v>
      </c>
    </row>
    <row r="8406" spans="13:21" x14ac:dyDescent="0.4">
      <c r="M8406" s="35" t="s">
        <v>16754</v>
      </c>
      <c r="N8406" s="35" t="s">
        <v>55717</v>
      </c>
      <c r="O8406" s="35" t="s">
        <v>16755</v>
      </c>
      <c r="P8406" s="35" t="s">
        <v>37513</v>
      </c>
      <c r="Q8406" s="35" t="s">
        <v>29718</v>
      </c>
      <c r="R8406" s="35" t="s">
        <v>29745</v>
      </c>
      <c r="S8406" s="35" t="s">
        <v>16756</v>
      </c>
      <c r="T8406" s="36" t="s">
        <v>725</v>
      </c>
      <c r="U8406" s="39" t="str">
        <f>_xlfn.CONCAT(Tabel4[[#This Row],[Personnr.]],"-",Tabel4[[#This Row],[Afdeling]],"-",Tabel4[[#This Row],[ASS_Status]])</f>
        <v>33685-6265-Inactive - Payroll Eligible</v>
      </c>
    </row>
    <row r="8407" spans="13:21" ht="33.75" x14ac:dyDescent="0.4">
      <c r="M8407" s="35" t="s">
        <v>16757</v>
      </c>
      <c r="N8407" s="35" t="s">
        <v>55718</v>
      </c>
      <c r="O8407" s="35" t="s">
        <v>16758</v>
      </c>
      <c r="P8407" s="35" t="s">
        <v>37514</v>
      </c>
      <c r="Q8407" s="35" t="s">
        <v>29718</v>
      </c>
      <c r="R8407" s="35" t="s">
        <v>29754</v>
      </c>
      <c r="S8407" s="35" t="s">
        <v>16759</v>
      </c>
      <c r="T8407" s="36" t="s">
        <v>141</v>
      </c>
      <c r="U8407" s="39" t="str">
        <f>_xlfn.CONCAT(Tabel4[[#This Row],[Personnr.]],"-",Tabel4[[#This Row],[Afdeling]],"-",Tabel4[[#This Row],[ASS_Status]])</f>
        <v>33469-2256-Inactive - Payroll Eligible</v>
      </c>
    </row>
    <row r="8408" spans="13:21" ht="33.75" x14ac:dyDescent="0.4">
      <c r="M8408" s="35" t="s">
        <v>16757</v>
      </c>
      <c r="N8408" s="35"/>
      <c r="O8408" s="35"/>
      <c r="P8408" s="35" t="s">
        <v>55719</v>
      </c>
      <c r="Q8408" s="35" t="s">
        <v>29718</v>
      </c>
      <c r="R8408" s="35" t="s">
        <v>29745</v>
      </c>
      <c r="S8408" s="35" t="s">
        <v>16759</v>
      </c>
      <c r="T8408" s="36" t="s">
        <v>141</v>
      </c>
      <c r="U8408" s="39" t="str">
        <f>_xlfn.CONCAT(Tabel4[[#This Row],[Personnr.]],"-",Tabel4[[#This Row],[Afdeling]],"-",Tabel4[[#This Row],[ASS_Status]])</f>
        <v>-2256-Inactive - Payroll Eligible</v>
      </c>
    </row>
    <row r="8409" spans="13:21" ht="33.75" x14ac:dyDescent="0.4">
      <c r="M8409" s="35" t="s">
        <v>28409</v>
      </c>
      <c r="N8409" s="35" t="s">
        <v>55720</v>
      </c>
      <c r="O8409" s="35" t="s">
        <v>28410</v>
      </c>
      <c r="P8409" s="35" t="s">
        <v>37515</v>
      </c>
      <c r="Q8409" s="35" t="s">
        <v>29718</v>
      </c>
      <c r="R8409" s="35" t="s">
        <v>29754</v>
      </c>
      <c r="S8409" s="35" t="s">
        <v>28411</v>
      </c>
      <c r="T8409" s="36" t="s">
        <v>826</v>
      </c>
      <c r="U8409" s="39" t="str">
        <f>_xlfn.CONCAT(Tabel4[[#This Row],[Personnr.]],"-",Tabel4[[#This Row],[Afdeling]],"-",Tabel4[[#This Row],[ASS_Status]])</f>
        <v>34707-8420-Inactive - Payroll Eligible</v>
      </c>
    </row>
    <row r="8410" spans="13:21" ht="33.75" x14ac:dyDescent="0.4">
      <c r="M8410" s="35" t="s">
        <v>37516</v>
      </c>
      <c r="N8410" s="35" t="s">
        <v>55721</v>
      </c>
      <c r="O8410" s="35" t="s">
        <v>37517</v>
      </c>
      <c r="P8410" s="35" t="s">
        <v>37518</v>
      </c>
      <c r="Q8410" s="35" t="s">
        <v>29718</v>
      </c>
      <c r="R8410" s="35" t="s">
        <v>29745</v>
      </c>
      <c r="S8410" s="35" t="s">
        <v>37519</v>
      </c>
      <c r="T8410" s="36" t="s">
        <v>39</v>
      </c>
      <c r="U8410" s="39" t="str">
        <f>_xlfn.CONCAT(Tabel4[[#This Row],[Personnr.]],"-",Tabel4[[#This Row],[Afdeling]],"-",Tabel4[[#This Row],[ASS_Status]])</f>
        <v>35462-0132-Inactive - Payroll Eligible</v>
      </c>
    </row>
    <row r="8411" spans="13:21" ht="33.75" x14ac:dyDescent="0.4">
      <c r="M8411" s="35" t="s">
        <v>37516</v>
      </c>
      <c r="N8411" s="35"/>
      <c r="O8411" s="35"/>
      <c r="P8411" s="35" t="s">
        <v>43607</v>
      </c>
      <c r="Q8411" s="35" t="s">
        <v>29721</v>
      </c>
      <c r="R8411" s="35" t="s">
        <v>29748</v>
      </c>
      <c r="S8411" s="35" t="s">
        <v>37519</v>
      </c>
      <c r="T8411" s="36" t="s">
        <v>31</v>
      </c>
      <c r="U8411" s="39" t="str">
        <f>_xlfn.CONCAT(Tabel4[[#This Row],[Personnr.]],"-",Tabel4[[#This Row],[Afdeling]],"-",Tabel4[[#This Row],[ASS_Status]])</f>
        <v>-0116-Aktiv ansættelse</v>
      </c>
    </row>
    <row r="8412" spans="13:21" ht="33.75" x14ac:dyDescent="0.4">
      <c r="M8412" s="35" t="s">
        <v>55722</v>
      </c>
      <c r="N8412" s="35" t="s">
        <v>55723</v>
      </c>
      <c r="O8412" s="35" t="s">
        <v>55724</v>
      </c>
      <c r="P8412" s="35" t="s">
        <v>55725</v>
      </c>
      <c r="Q8412" s="35" t="s">
        <v>29718</v>
      </c>
      <c r="R8412" s="35" t="s">
        <v>29745</v>
      </c>
      <c r="S8412" s="35" t="s">
        <v>55726</v>
      </c>
      <c r="T8412" s="36" t="s">
        <v>726</v>
      </c>
      <c r="U8412" s="39" t="str">
        <f>_xlfn.CONCAT(Tabel4[[#This Row],[Personnr.]],"-",Tabel4[[#This Row],[Afdeling]],"-",Tabel4[[#This Row],[ASS_Status]])</f>
        <v>36938-6271-Inactive - Payroll Eligible</v>
      </c>
    </row>
    <row r="8413" spans="13:21" x14ac:dyDescent="0.4">
      <c r="M8413" s="35" t="s">
        <v>28412</v>
      </c>
      <c r="N8413" s="35" t="s">
        <v>55727</v>
      </c>
      <c r="O8413" s="35" t="s">
        <v>28413</v>
      </c>
      <c r="P8413" s="35" t="s">
        <v>37520</v>
      </c>
      <c r="Q8413" s="35" t="s">
        <v>29718</v>
      </c>
      <c r="R8413" s="35" t="s">
        <v>29745</v>
      </c>
      <c r="S8413" s="35" t="s">
        <v>28414</v>
      </c>
      <c r="T8413" s="36" t="s">
        <v>67</v>
      </c>
      <c r="U8413" s="39" t="str">
        <f>_xlfn.CONCAT(Tabel4[[#This Row],[Personnr.]],"-",Tabel4[[#This Row],[Afdeling]],"-",Tabel4[[#This Row],[ASS_Status]])</f>
        <v>34429-1061-Inactive - Payroll Eligible</v>
      </c>
    </row>
    <row r="8414" spans="13:21" x14ac:dyDescent="0.4">
      <c r="M8414" s="35" t="s">
        <v>16760</v>
      </c>
      <c r="N8414" s="35"/>
      <c r="O8414" s="35" t="s">
        <v>16761</v>
      </c>
      <c r="P8414" s="35" t="s">
        <v>37521</v>
      </c>
      <c r="Q8414" s="35" t="s">
        <v>29718</v>
      </c>
      <c r="R8414" s="35" t="s">
        <v>29817</v>
      </c>
      <c r="S8414" s="35" t="s">
        <v>16762</v>
      </c>
      <c r="T8414" s="36" t="s">
        <v>749</v>
      </c>
      <c r="U8414" s="39" t="str">
        <f>_xlfn.CONCAT(Tabel4[[#This Row],[Personnr.]],"-",Tabel4[[#This Row],[Afdeling]],"-",Tabel4[[#This Row],[ASS_Status]])</f>
        <v>32485-7210-Inactive - Payroll Eligible</v>
      </c>
    </row>
    <row r="8415" spans="13:21" x14ac:dyDescent="0.4">
      <c r="M8415" s="35" t="s">
        <v>16763</v>
      </c>
      <c r="N8415" s="35" t="s">
        <v>55728</v>
      </c>
      <c r="O8415" s="35" t="s">
        <v>16764</v>
      </c>
      <c r="P8415" s="35" t="s">
        <v>37522</v>
      </c>
      <c r="Q8415" s="35" t="s">
        <v>29718</v>
      </c>
      <c r="R8415" s="35" t="s">
        <v>30120</v>
      </c>
      <c r="S8415" s="35" t="s">
        <v>16765</v>
      </c>
      <c r="T8415" s="36" t="s">
        <v>97</v>
      </c>
      <c r="U8415" s="39" t="str">
        <f>_xlfn.CONCAT(Tabel4[[#This Row],[Personnr.]],"-",Tabel4[[#This Row],[Afdeling]],"-",Tabel4[[#This Row],[ASS_Status]])</f>
        <v>1307-1150-Inactive - Payroll Eligible</v>
      </c>
    </row>
    <row r="8416" spans="13:21" x14ac:dyDescent="0.4">
      <c r="M8416" s="35" t="s">
        <v>16766</v>
      </c>
      <c r="N8416" s="35" t="s">
        <v>55729</v>
      </c>
      <c r="O8416" s="35" t="s">
        <v>16767</v>
      </c>
      <c r="P8416" s="35" t="s">
        <v>37523</v>
      </c>
      <c r="Q8416" s="35" t="s">
        <v>29721</v>
      </c>
      <c r="R8416" s="35" t="s">
        <v>30146</v>
      </c>
      <c r="S8416" s="35" t="s">
        <v>16768</v>
      </c>
      <c r="T8416" s="36" t="s">
        <v>749</v>
      </c>
      <c r="U8416" s="39" t="str">
        <f>_xlfn.CONCAT(Tabel4[[#This Row],[Personnr.]],"-",Tabel4[[#This Row],[Afdeling]],"-",Tabel4[[#This Row],[ASS_Status]])</f>
        <v>19046-7210-Aktiv ansættelse</v>
      </c>
    </row>
    <row r="8417" spans="13:21" x14ac:dyDescent="0.4">
      <c r="M8417" s="35" t="s">
        <v>16769</v>
      </c>
      <c r="N8417" s="35" t="s">
        <v>55730</v>
      </c>
      <c r="O8417" s="35" t="s">
        <v>16770</v>
      </c>
      <c r="P8417" s="35" t="s">
        <v>37524</v>
      </c>
      <c r="Q8417" s="35" t="s">
        <v>29721</v>
      </c>
      <c r="R8417" s="35" t="s">
        <v>29726</v>
      </c>
      <c r="S8417" s="35" t="s">
        <v>16771</v>
      </c>
      <c r="T8417" s="36" t="s">
        <v>625</v>
      </c>
      <c r="U8417" s="39" t="str">
        <f>_xlfn.CONCAT(Tabel4[[#This Row],[Personnr.]],"-",Tabel4[[#This Row],[Afdeling]],"-",Tabel4[[#This Row],[ASS_Status]])</f>
        <v>15480-4647-Aktiv ansættelse</v>
      </c>
    </row>
    <row r="8418" spans="13:21" x14ac:dyDescent="0.4">
      <c r="M8418" s="35" t="s">
        <v>16769</v>
      </c>
      <c r="N8418" s="35"/>
      <c r="O8418" s="35"/>
      <c r="P8418" s="35" t="s">
        <v>37525</v>
      </c>
      <c r="Q8418" s="35" t="s">
        <v>29721</v>
      </c>
      <c r="R8418" s="35" t="s">
        <v>29726</v>
      </c>
      <c r="S8418" s="35" t="s">
        <v>16771</v>
      </c>
      <c r="T8418" s="36" t="s">
        <v>891</v>
      </c>
      <c r="U8418" s="39" t="str">
        <f>_xlfn.CONCAT(Tabel4[[#This Row],[Personnr.]],"-",Tabel4[[#This Row],[Afdeling]],"-",Tabel4[[#This Row],[ASS_Status]])</f>
        <v>-9100-Aktiv ansættelse</v>
      </c>
    </row>
    <row r="8419" spans="13:21" x14ac:dyDescent="0.4">
      <c r="M8419" s="35" t="s">
        <v>16772</v>
      </c>
      <c r="N8419" s="35" t="s">
        <v>55731</v>
      </c>
      <c r="O8419" s="35" t="s">
        <v>16773</v>
      </c>
      <c r="P8419" s="35" t="s">
        <v>37526</v>
      </c>
      <c r="Q8419" s="35" t="s">
        <v>29721</v>
      </c>
      <c r="R8419" s="35" t="s">
        <v>34466</v>
      </c>
      <c r="S8419" s="35" t="s">
        <v>16774</v>
      </c>
      <c r="T8419" s="36" t="s">
        <v>649</v>
      </c>
      <c r="U8419" s="39" t="str">
        <f>_xlfn.CONCAT(Tabel4[[#This Row],[Personnr.]],"-",Tabel4[[#This Row],[Afdeling]],"-",Tabel4[[#This Row],[ASS_Status]])</f>
        <v>32927-4792-Aktiv ansættelse</v>
      </c>
    </row>
    <row r="8420" spans="13:21" x14ac:dyDescent="0.4">
      <c r="M8420" s="35" t="s">
        <v>16775</v>
      </c>
      <c r="N8420" s="35" t="s">
        <v>55732</v>
      </c>
      <c r="O8420" s="35" t="s">
        <v>16776</v>
      </c>
      <c r="P8420" s="35" t="s">
        <v>37527</v>
      </c>
      <c r="Q8420" s="35" t="s">
        <v>29721</v>
      </c>
      <c r="R8420" s="35" t="s">
        <v>29926</v>
      </c>
      <c r="S8420" s="35" t="s">
        <v>16777</v>
      </c>
      <c r="T8420" s="36" t="s">
        <v>723</v>
      </c>
      <c r="U8420" s="39" t="str">
        <f>_xlfn.CONCAT(Tabel4[[#This Row],[Personnr.]],"-",Tabel4[[#This Row],[Afdeling]],"-",Tabel4[[#This Row],[ASS_Status]])</f>
        <v>14802-6245-Aktiv ansættelse</v>
      </c>
    </row>
    <row r="8421" spans="13:21" x14ac:dyDescent="0.4">
      <c r="M8421" s="35" t="s">
        <v>16778</v>
      </c>
      <c r="N8421" s="35" t="s">
        <v>55733</v>
      </c>
      <c r="O8421" s="35" t="s">
        <v>16779</v>
      </c>
      <c r="P8421" s="35" t="s">
        <v>37528</v>
      </c>
      <c r="Q8421" s="35" t="s">
        <v>29721</v>
      </c>
      <c r="R8421" s="35" t="s">
        <v>31957</v>
      </c>
      <c r="S8421" s="35" t="s">
        <v>16780</v>
      </c>
      <c r="T8421" s="36" t="s">
        <v>870</v>
      </c>
      <c r="U8421" s="39" t="str">
        <f>_xlfn.CONCAT(Tabel4[[#This Row],[Personnr.]],"-",Tabel4[[#This Row],[Afdeling]],"-",Tabel4[[#This Row],[ASS_Status]])</f>
        <v>29389-8651-Aktiv ansættelse</v>
      </c>
    </row>
    <row r="8422" spans="13:21" x14ac:dyDescent="0.4">
      <c r="M8422" s="35" t="s">
        <v>16781</v>
      </c>
      <c r="N8422" s="35" t="s">
        <v>55734</v>
      </c>
      <c r="O8422" s="35" t="s">
        <v>16782</v>
      </c>
      <c r="P8422" s="35" t="s">
        <v>37529</v>
      </c>
      <c r="Q8422" s="35" t="s">
        <v>29721</v>
      </c>
      <c r="R8422" s="35" t="s">
        <v>29729</v>
      </c>
      <c r="S8422" s="35" t="s">
        <v>16783</v>
      </c>
      <c r="T8422" s="36" t="s">
        <v>581</v>
      </c>
      <c r="U8422" s="39" t="str">
        <f>_xlfn.CONCAT(Tabel4[[#This Row],[Personnr.]],"-",Tabel4[[#This Row],[Afdeling]],"-",Tabel4[[#This Row],[ASS_Status]])</f>
        <v>255-4140-Aktiv ansættelse</v>
      </c>
    </row>
    <row r="8423" spans="13:21" x14ac:dyDescent="0.4">
      <c r="M8423" s="35" t="s">
        <v>16784</v>
      </c>
      <c r="N8423" s="35" t="s">
        <v>55735</v>
      </c>
      <c r="O8423" s="35" t="s">
        <v>16785</v>
      </c>
      <c r="P8423" s="35" t="s">
        <v>37530</v>
      </c>
      <c r="Q8423" s="35" t="s">
        <v>29721</v>
      </c>
      <c r="R8423" s="35" t="s">
        <v>29731</v>
      </c>
      <c r="S8423" s="35" t="s">
        <v>16786</v>
      </c>
      <c r="T8423" s="36" t="s">
        <v>806</v>
      </c>
      <c r="U8423" s="39" t="str">
        <f>_xlfn.CONCAT(Tabel4[[#This Row],[Personnr.]],"-",Tabel4[[#This Row],[Afdeling]],"-",Tabel4[[#This Row],[ASS_Status]])</f>
        <v>14944-8281-Aktiv ansættelse</v>
      </c>
    </row>
    <row r="8424" spans="13:21" x14ac:dyDescent="0.4">
      <c r="M8424" s="35" t="s">
        <v>16787</v>
      </c>
      <c r="N8424" s="35" t="s">
        <v>55736</v>
      </c>
      <c r="O8424" s="35" t="s">
        <v>16788</v>
      </c>
      <c r="P8424" s="35" t="s">
        <v>37531</v>
      </c>
      <c r="Q8424" s="35" t="s">
        <v>29721</v>
      </c>
      <c r="R8424" s="35" t="s">
        <v>29722</v>
      </c>
      <c r="S8424" s="35" t="s">
        <v>16789</v>
      </c>
      <c r="T8424" s="36" t="s">
        <v>708</v>
      </c>
      <c r="U8424" s="39" t="str">
        <f>_xlfn.CONCAT(Tabel4[[#This Row],[Personnr.]],"-",Tabel4[[#This Row],[Afdeling]],"-",Tabel4[[#This Row],[ASS_Status]])</f>
        <v>7240-5665-Aktiv ansættelse</v>
      </c>
    </row>
    <row r="8425" spans="13:21" ht="33.75" x14ac:dyDescent="0.4">
      <c r="M8425" s="35" t="s">
        <v>16790</v>
      </c>
      <c r="N8425" s="35" t="s">
        <v>55737</v>
      </c>
      <c r="O8425" s="35" t="s">
        <v>16791</v>
      </c>
      <c r="P8425" s="35" t="s">
        <v>37532</v>
      </c>
      <c r="Q8425" s="35" t="s">
        <v>29721</v>
      </c>
      <c r="R8425" s="35" t="s">
        <v>29719</v>
      </c>
      <c r="S8425" s="35" t="s">
        <v>16792</v>
      </c>
      <c r="T8425" s="36" t="s">
        <v>114</v>
      </c>
      <c r="U8425" s="39" t="str">
        <f>_xlfn.CONCAT(Tabel4[[#This Row],[Personnr.]],"-",Tabel4[[#This Row],[Afdeling]],"-",Tabel4[[#This Row],[ASS_Status]])</f>
        <v>25029-2201-Aktiv ansættelse</v>
      </c>
    </row>
    <row r="8426" spans="13:21" x14ac:dyDescent="0.4">
      <c r="M8426" s="35" t="s">
        <v>16793</v>
      </c>
      <c r="N8426" s="35" t="s">
        <v>55738</v>
      </c>
      <c r="O8426" s="35" t="s">
        <v>16794</v>
      </c>
      <c r="P8426" s="35" t="s">
        <v>37533</v>
      </c>
      <c r="Q8426" s="35" t="s">
        <v>29721</v>
      </c>
      <c r="R8426" s="35" t="s">
        <v>29992</v>
      </c>
      <c r="S8426" s="35" t="s">
        <v>16795</v>
      </c>
      <c r="T8426" s="36" t="s">
        <v>42528</v>
      </c>
      <c r="U8426" s="39" t="str">
        <f>_xlfn.CONCAT(Tabel4[[#This Row],[Personnr.]],"-",Tabel4[[#This Row],[Afdeling]],"-",Tabel4[[#This Row],[ASS_Status]])</f>
        <v>18667-7780-Aktiv ansættelse</v>
      </c>
    </row>
    <row r="8427" spans="13:21" x14ac:dyDescent="0.4">
      <c r="M8427" s="35" t="s">
        <v>16796</v>
      </c>
      <c r="N8427" s="35" t="s">
        <v>55739</v>
      </c>
      <c r="O8427" s="35" t="s">
        <v>16797</v>
      </c>
      <c r="P8427" s="35" t="s">
        <v>37534</v>
      </c>
      <c r="Q8427" s="35" t="s">
        <v>29721</v>
      </c>
      <c r="R8427" s="35" t="s">
        <v>29726</v>
      </c>
      <c r="S8427" s="35" t="s">
        <v>16798</v>
      </c>
      <c r="T8427" s="36" t="s">
        <v>742</v>
      </c>
      <c r="U8427" s="39" t="str">
        <f>_xlfn.CONCAT(Tabel4[[#This Row],[Personnr.]],"-",Tabel4[[#This Row],[Afdeling]],"-",Tabel4[[#This Row],[ASS_Status]])</f>
        <v>28349-7000-Aktiv ansættelse</v>
      </c>
    </row>
    <row r="8428" spans="13:21" x14ac:dyDescent="0.4">
      <c r="M8428" s="35" t="s">
        <v>16799</v>
      </c>
      <c r="N8428" s="35" t="s">
        <v>55740</v>
      </c>
      <c r="O8428" s="35" t="s">
        <v>16800</v>
      </c>
      <c r="P8428" s="35" t="s">
        <v>37535</v>
      </c>
      <c r="Q8428" s="35" t="s">
        <v>29718</v>
      </c>
      <c r="R8428" s="35" t="s">
        <v>29726</v>
      </c>
      <c r="S8428" s="35" t="s">
        <v>16801</v>
      </c>
      <c r="T8428" s="36" t="s">
        <v>590</v>
      </c>
      <c r="U8428" s="39" t="str">
        <f>_xlfn.CONCAT(Tabel4[[#This Row],[Personnr.]],"-",Tabel4[[#This Row],[Afdeling]],"-",Tabel4[[#This Row],[ASS_Status]])</f>
        <v>7241-4212-Inactive - Payroll Eligible</v>
      </c>
    </row>
    <row r="8429" spans="13:21" x14ac:dyDescent="0.4">
      <c r="M8429" s="35" t="s">
        <v>16802</v>
      </c>
      <c r="N8429" s="35" t="s">
        <v>55741</v>
      </c>
      <c r="O8429" s="35" t="s">
        <v>16803</v>
      </c>
      <c r="P8429" s="35" t="s">
        <v>37536</v>
      </c>
      <c r="Q8429" s="35" t="s">
        <v>29718</v>
      </c>
      <c r="R8429" s="35" t="s">
        <v>29791</v>
      </c>
      <c r="S8429" s="35" t="s">
        <v>16804</v>
      </c>
      <c r="T8429" s="36" t="s">
        <v>592</v>
      </c>
      <c r="U8429" s="39" t="str">
        <f>_xlfn.CONCAT(Tabel4[[#This Row],[Personnr.]],"-",Tabel4[[#This Row],[Afdeling]],"-",Tabel4[[#This Row],[ASS_Status]])</f>
        <v>30779-4233-Inactive - Payroll Eligible</v>
      </c>
    </row>
    <row r="8430" spans="13:21" x14ac:dyDescent="0.4">
      <c r="M8430" s="35" t="s">
        <v>16805</v>
      </c>
      <c r="N8430" s="35" t="s">
        <v>55742</v>
      </c>
      <c r="O8430" s="35" t="s">
        <v>16806</v>
      </c>
      <c r="P8430" s="35" t="s">
        <v>37537</v>
      </c>
      <c r="Q8430" s="35" t="s">
        <v>29721</v>
      </c>
      <c r="R8430" s="35" t="s">
        <v>29802</v>
      </c>
      <c r="S8430" s="35" t="s">
        <v>16807</v>
      </c>
      <c r="T8430" s="36" t="s">
        <v>395</v>
      </c>
      <c r="U8430" s="39" t="str">
        <f>_xlfn.CONCAT(Tabel4[[#This Row],[Personnr.]],"-",Tabel4[[#This Row],[Afdeling]],"-",Tabel4[[#This Row],[ASS_Status]])</f>
        <v>24860-2996-Aktiv ansættelse</v>
      </c>
    </row>
    <row r="8431" spans="13:21" x14ac:dyDescent="0.4">
      <c r="M8431" s="35" t="s">
        <v>16808</v>
      </c>
      <c r="N8431" s="35" t="s">
        <v>55743</v>
      </c>
      <c r="O8431" s="35" t="s">
        <v>16809</v>
      </c>
      <c r="P8431" s="35" t="s">
        <v>37538</v>
      </c>
      <c r="Q8431" s="35" t="s">
        <v>29721</v>
      </c>
      <c r="R8431" s="35" t="s">
        <v>29729</v>
      </c>
      <c r="S8431" s="35" t="s">
        <v>16810</v>
      </c>
      <c r="T8431" s="36" t="s">
        <v>472</v>
      </c>
      <c r="U8431" s="39" t="str">
        <f>_xlfn.CONCAT(Tabel4[[#This Row],[Personnr.]],"-",Tabel4[[#This Row],[Afdeling]],"-",Tabel4[[#This Row],[ASS_Status]])</f>
        <v>24568-3195-Aktiv ansættelse</v>
      </c>
    </row>
    <row r="8432" spans="13:21" x14ac:dyDescent="0.4">
      <c r="M8432" s="35" t="s">
        <v>16811</v>
      </c>
      <c r="N8432" s="35" t="s">
        <v>55744</v>
      </c>
      <c r="O8432" s="35" t="s">
        <v>16812</v>
      </c>
      <c r="P8432" s="35" t="s">
        <v>37539</v>
      </c>
      <c r="Q8432" s="35" t="s">
        <v>29718</v>
      </c>
      <c r="R8432" s="35" t="s">
        <v>29754</v>
      </c>
      <c r="S8432" s="35" t="s">
        <v>16813</v>
      </c>
      <c r="T8432" s="36" t="s">
        <v>535</v>
      </c>
      <c r="U8432" s="39" t="str">
        <f>_xlfn.CONCAT(Tabel4[[#This Row],[Personnr.]],"-",Tabel4[[#This Row],[Afdeling]],"-",Tabel4[[#This Row],[ASS_Status]])</f>
        <v>32884-3422-Inactive - Payroll Eligible</v>
      </c>
    </row>
    <row r="8433" spans="13:21" x14ac:dyDescent="0.4">
      <c r="M8433" s="35" t="s">
        <v>16811</v>
      </c>
      <c r="N8433" s="35"/>
      <c r="O8433" s="35"/>
      <c r="P8433" s="35" t="s">
        <v>37540</v>
      </c>
      <c r="Q8433" s="35" t="s">
        <v>29718</v>
      </c>
      <c r="R8433" s="35" t="s">
        <v>29754</v>
      </c>
      <c r="S8433" s="35" t="s">
        <v>16813</v>
      </c>
      <c r="T8433" s="36" t="s">
        <v>535</v>
      </c>
      <c r="U8433" s="39" t="str">
        <f>_xlfn.CONCAT(Tabel4[[#This Row],[Personnr.]],"-",Tabel4[[#This Row],[Afdeling]],"-",Tabel4[[#This Row],[ASS_Status]])</f>
        <v>-3422-Inactive - Payroll Eligible</v>
      </c>
    </row>
    <row r="8434" spans="13:21" x14ac:dyDescent="0.4">
      <c r="M8434" s="35" t="s">
        <v>16811</v>
      </c>
      <c r="N8434" s="35"/>
      <c r="O8434" s="35"/>
      <c r="P8434" s="35" t="s">
        <v>55745</v>
      </c>
      <c r="Q8434" s="35" t="s">
        <v>29721</v>
      </c>
      <c r="R8434" s="35" t="s">
        <v>29761</v>
      </c>
      <c r="S8434" s="35" t="s">
        <v>16813</v>
      </c>
      <c r="T8434" s="36" t="s">
        <v>535</v>
      </c>
      <c r="U8434" s="39" t="str">
        <f>_xlfn.CONCAT(Tabel4[[#This Row],[Personnr.]],"-",Tabel4[[#This Row],[Afdeling]],"-",Tabel4[[#This Row],[ASS_Status]])</f>
        <v>-3422-Aktiv ansættelse</v>
      </c>
    </row>
    <row r="8435" spans="13:21" ht="33.75" x14ac:dyDescent="0.4">
      <c r="M8435" s="35" t="s">
        <v>16814</v>
      </c>
      <c r="N8435" s="35" t="s">
        <v>55746</v>
      </c>
      <c r="O8435" s="35" t="s">
        <v>16815</v>
      </c>
      <c r="P8435" s="35" t="s">
        <v>37541</v>
      </c>
      <c r="Q8435" s="35" t="s">
        <v>29721</v>
      </c>
      <c r="R8435" s="35" t="s">
        <v>29737</v>
      </c>
      <c r="S8435" s="35" t="s">
        <v>16816</v>
      </c>
      <c r="T8435" s="36" t="s">
        <v>17021</v>
      </c>
      <c r="U8435" s="39" t="str">
        <f>_xlfn.CONCAT(Tabel4[[#This Row],[Personnr.]],"-",Tabel4[[#This Row],[Afdeling]],"-",Tabel4[[#This Row],[ASS_Status]])</f>
        <v>33731-2905-Aktiv ansættelse</v>
      </c>
    </row>
    <row r="8436" spans="13:21" ht="33.75" x14ac:dyDescent="0.4">
      <c r="M8436" s="35" t="s">
        <v>16817</v>
      </c>
      <c r="N8436" s="35" t="s">
        <v>55747</v>
      </c>
      <c r="O8436" s="35" t="s">
        <v>16818</v>
      </c>
      <c r="P8436" s="35" t="s">
        <v>37542</v>
      </c>
      <c r="Q8436" s="35" t="s">
        <v>29718</v>
      </c>
      <c r="R8436" s="35" t="s">
        <v>29737</v>
      </c>
      <c r="S8436" s="35" t="s">
        <v>16819</v>
      </c>
      <c r="T8436" s="36" t="s">
        <v>642</v>
      </c>
      <c r="U8436" s="39" t="str">
        <f>_xlfn.CONCAT(Tabel4[[#This Row],[Personnr.]],"-",Tabel4[[#This Row],[Afdeling]],"-",Tabel4[[#This Row],[ASS_Status]])</f>
        <v>29947-4755-Inactive - Payroll Eligible</v>
      </c>
    </row>
    <row r="8437" spans="13:21" x14ac:dyDescent="0.4">
      <c r="M8437" s="35" t="s">
        <v>16820</v>
      </c>
      <c r="N8437" s="35" t="s">
        <v>55748</v>
      </c>
      <c r="O8437" s="35" t="s">
        <v>16821</v>
      </c>
      <c r="P8437" s="35" t="s">
        <v>37543</v>
      </c>
      <c r="Q8437" s="35" t="s">
        <v>29721</v>
      </c>
      <c r="R8437" s="35" t="s">
        <v>29737</v>
      </c>
      <c r="S8437" s="35" t="s">
        <v>16822</v>
      </c>
      <c r="T8437" s="36" t="s">
        <v>413</v>
      </c>
      <c r="U8437" s="39" t="str">
        <f>_xlfn.CONCAT(Tabel4[[#This Row],[Personnr.]],"-",Tabel4[[#This Row],[Afdeling]],"-",Tabel4[[#This Row],[ASS_Status]])</f>
        <v>33015-3020-Aktiv ansættelse</v>
      </c>
    </row>
    <row r="8438" spans="13:21" ht="33.75" x14ac:dyDescent="0.4">
      <c r="M8438" s="35" t="s">
        <v>16823</v>
      </c>
      <c r="N8438" s="35" t="s">
        <v>55749</v>
      </c>
      <c r="O8438" s="35" t="s">
        <v>16824</v>
      </c>
      <c r="P8438" s="35" t="s">
        <v>37544</v>
      </c>
      <c r="Q8438" s="35" t="s">
        <v>29721</v>
      </c>
      <c r="R8438" s="35" t="s">
        <v>42545</v>
      </c>
      <c r="S8438" s="35" t="s">
        <v>16825</v>
      </c>
      <c r="T8438" s="36" t="s">
        <v>538</v>
      </c>
      <c r="U8438" s="39" t="str">
        <f>_xlfn.CONCAT(Tabel4[[#This Row],[Personnr.]],"-",Tabel4[[#This Row],[Afdeling]],"-",Tabel4[[#This Row],[ASS_Status]])</f>
        <v>20216-3425-Aktiv ansættelse</v>
      </c>
    </row>
    <row r="8439" spans="13:21" x14ac:dyDescent="0.4">
      <c r="M8439" s="35" t="s">
        <v>16826</v>
      </c>
      <c r="N8439" s="35" t="s">
        <v>55750</v>
      </c>
      <c r="O8439" s="35" t="s">
        <v>16827</v>
      </c>
      <c r="P8439" s="35" t="s">
        <v>37545</v>
      </c>
      <c r="Q8439" s="35" t="s">
        <v>29721</v>
      </c>
      <c r="R8439" s="35" t="s">
        <v>29737</v>
      </c>
      <c r="S8439" s="35" t="s">
        <v>16828</v>
      </c>
      <c r="T8439" s="36" t="s">
        <v>244</v>
      </c>
      <c r="U8439" s="39" t="str">
        <f>_xlfn.CONCAT(Tabel4[[#This Row],[Personnr.]],"-",Tabel4[[#This Row],[Afdeling]],"-",Tabel4[[#This Row],[ASS_Status]])</f>
        <v>24003-2514-Aktiv ansættelse</v>
      </c>
    </row>
    <row r="8440" spans="13:21" x14ac:dyDescent="0.4">
      <c r="M8440" s="35" t="s">
        <v>16829</v>
      </c>
      <c r="N8440" s="35" t="s">
        <v>55751</v>
      </c>
      <c r="O8440" s="35" t="s">
        <v>16830</v>
      </c>
      <c r="P8440" s="35" t="s">
        <v>37546</v>
      </c>
      <c r="Q8440" s="35" t="s">
        <v>29721</v>
      </c>
      <c r="R8440" s="35" t="s">
        <v>29786</v>
      </c>
      <c r="S8440" s="35" t="s">
        <v>16831</v>
      </c>
      <c r="T8440" s="36" t="s">
        <v>248</v>
      </c>
      <c r="U8440" s="39" t="str">
        <f>_xlfn.CONCAT(Tabel4[[#This Row],[Personnr.]],"-",Tabel4[[#This Row],[Afdeling]],"-",Tabel4[[#This Row],[ASS_Status]])</f>
        <v>13632-2522-Aktiv ansættelse</v>
      </c>
    </row>
    <row r="8441" spans="13:21" x14ac:dyDescent="0.4">
      <c r="M8441" s="35" t="s">
        <v>16832</v>
      </c>
      <c r="N8441" s="35" t="s">
        <v>55752</v>
      </c>
      <c r="O8441" s="35" t="s">
        <v>16833</v>
      </c>
      <c r="P8441" s="35" t="s">
        <v>37547</v>
      </c>
      <c r="Q8441" s="35" t="s">
        <v>29718</v>
      </c>
      <c r="R8441" s="35" t="s">
        <v>29748</v>
      </c>
      <c r="S8441" s="35" t="s">
        <v>16834</v>
      </c>
      <c r="T8441" s="36" t="s">
        <v>109</v>
      </c>
      <c r="U8441" s="39" t="str">
        <f>_xlfn.CONCAT(Tabel4[[#This Row],[Personnr.]],"-",Tabel4[[#This Row],[Afdeling]],"-",Tabel4[[#This Row],[ASS_Status]])</f>
        <v>28073-1213-Inactive - Payroll Eligible</v>
      </c>
    </row>
    <row r="8442" spans="13:21" x14ac:dyDescent="0.4">
      <c r="M8442" s="35" t="s">
        <v>16832</v>
      </c>
      <c r="N8442" s="35"/>
      <c r="O8442" s="35"/>
      <c r="P8442" s="35" t="s">
        <v>37548</v>
      </c>
      <c r="Q8442" s="35" t="s">
        <v>29718</v>
      </c>
      <c r="R8442" s="35" t="s">
        <v>29761</v>
      </c>
      <c r="S8442" s="35" t="s">
        <v>16834</v>
      </c>
      <c r="T8442" s="36" t="s">
        <v>109</v>
      </c>
      <c r="U8442" s="39" t="str">
        <f>_xlfn.CONCAT(Tabel4[[#This Row],[Personnr.]],"-",Tabel4[[#This Row],[Afdeling]],"-",Tabel4[[#This Row],[ASS_Status]])</f>
        <v>-1213-Inactive - Payroll Eligible</v>
      </c>
    </row>
    <row r="8443" spans="13:21" x14ac:dyDescent="0.4">
      <c r="M8443" s="35" t="s">
        <v>16832</v>
      </c>
      <c r="N8443" s="35"/>
      <c r="O8443" s="35"/>
      <c r="P8443" s="35" t="s">
        <v>55753</v>
      </c>
      <c r="Q8443" s="35" t="s">
        <v>29721</v>
      </c>
      <c r="R8443" s="35" t="s">
        <v>29737</v>
      </c>
      <c r="S8443" s="35" t="s">
        <v>16834</v>
      </c>
      <c r="T8443" s="36" t="s">
        <v>110</v>
      </c>
      <c r="U8443" s="39" t="str">
        <f>_xlfn.CONCAT(Tabel4[[#This Row],[Personnr.]],"-",Tabel4[[#This Row],[Afdeling]],"-",Tabel4[[#This Row],[ASS_Status]])</f>
        <v>-1214-Aktiv ansættelse</v>
      </c>
    </row>
    <row r="8444" spans="13:21" x14ac:dyDescent="0.4">
      <c r="M8444" s="35" t="s">
        <v>28415</v>
      </c>
      <c r="N8444" s="35" t="s">
        <v>55754</v>
      </c>
      <c r="O8444" s="35" t="s">
        <v>28416</v>
      </c>
      <c r="P8444" s="35" t="s">
        <v>37549</v>
      </c>
      <c r="Q8444" s="35" t="s">
        <v>29721</v>
      </c>
      <c r="R8444" s="35" t="s">
        <v>29731</v>
      </c>
      <c r="S8444" s="35" t="s">
        <v>28417</v>
      </c>
      <c r="T8444" s="36" t="s">
        <v>812</v>
      </c>
      <c r="U8444" s="39" t="str">
        <f>_xlfn.CONCAT(Tabel4[[#This Row],[Personnr.]],"-",Tabel4[[#This Row],[Afdeling]],"-",Tabel4[[#This Row],[ASS_Status]])</f>
        <v>34457-8287-Aktiv ansættelse</v>
      </c>
    </row>
    <row r="8445" spans="13:21" x14ac:dyDescent="0.4">
      <c r="M8445" s="35" t="s">
        <v>16835</v>
      </c>
      <c r="N8445" s="35" t="s">
        <v>55755</v>
      </c>
      <c r="O8445" s="35" t="s">
        <v>16836</v>
      </c>
      <c r="P8445" s="35" t="s">
        <v>37550</v>
      </c>
      <c r="Q8445" s="35" t="s">
        <v>29721</v>
      </c>
      <c r="R8445" s="35" t="s">
        <v>29719</v>
      </c>
      <c r="S8445" s="35" t="s">
        <v>16837</v>
      </c>
      <c r="T8445" s="36" t="s">
        <v>417</v>
      </c>
      <c r="U8445" s="39" t="str">
        <f>_xlfn.CONCAT(Tabel4[[#This Row],[Personnr.]],"-",Tabel4[[#This Row],[Afdeling]],"-",Tabel4[[#This Row],[ASS_Status]])</f>
        <v>15368-3030-Aktiv ansættelse</v>
      </c>
    </row>
    <row r="8446" spans="13:21" x14ac:dyDescent="0.4">
      <c r="M8446" s="35" t="s">
        <v>16838</v>
      </c>
      <c r="N8446" s="35" t="s">
        <v>55756</v>
      </c>
      <c r="O8446" s="35" t="s">
        <v>16839</v>
      </c>
      <c r="P8446" s="35" t="s">
        <v>37551</v>
      </c>
      <c r="Q8446" s="35" t="s">
        <v>29743</v>
      </c>
      <c r="R8446" s="35" t="s">
        <v>29748</v>
      </c>
      <c r="S8446" s="35" t="s">
        <v>16840</v>
      </c>
      <c r="T8446" s="36" t="s">
        <v>48094</v>
      </c>
      <c r="U8446" s="39" t="str">
        <f>_xlfn.CONCAT(Tabel4[[#This Row],[Personnr.]],"-",Tabel4[[#This Row],[Afdeling]],"-",Tabel4[[#This Row],[ASS_Status]])</f>
        <v>24736-2259-Aktivt ansættelsesforhold</v>
      </c>
    </row>
    <row r="8447" spans="13:21" x14ac:dyDescent="0.4">
      <c r="M8447" s="35" t="s">
        <v>16841</v>
      </c>
      <c r="N8447" s="35" t="s">
        <v>55757</v>
      </c>
      <c r="O8447" s="35" t="s">
        <v>16842</v>
      </c>
      <c r="P8447" s="35" t="s">
        <v>37552</v>
      </c>
      <c r="Q8447" s="35" t="s">
        <v>29721</v>
      </c>
      <c r="R8447" s="35" t="s">
        <v>29761</v>
      </c>
      <c r="S8447" s="35" t="s">
        <v>16843</v>
      </c>
      <c r="T8447" s="36" t="s">
        <v>24805</v>
      </c>
      <c r="U8447" s="39" t="str">
        <f>_xlfn.CONCAT(Tabel4[[#This Row],[Personnr.]],"-",Tabel4[[#This Row],[Afdeling]],"-",Tabel4[[#This Row],[ASS_Status]])</f>
        <v>31270-1223-Aktiv ansættelse</v>
      </c>
    </row>
    <row r="8448" spans="13:21" x14ac:dyDescent="0.4">
      <c r="M8448" s="35" t="s">
        <v>16844</v>
      </c>
      <c r="N8448" s="35" t="s">
        <v>55758</v>
      </c>
      <c r="O8448" s="35" t="s">
        <v>16845</v>
      </c>
      <c r="P8448" s="35" t="s">
        <v>37553</v>
      </c>
      <c r="Q8448" s="35" t="s">
        <v>29718</v>
      </c>
      <c r="R8448" s="35" t="s">
        <v>29748</v>
      </c>
      <c r="S8448" s="35" t="s">
        <v>16846</v>
      </c>
      <c r="T8448" s="36" t="s">
        <v>596</v>
      </c>
      <c r="U8448" s="39" t="str">
        <f>_xlfn.CONCAT(Tabel4[[#This Row],[Personnr.]],"-",Tabel4[[#This Row],[Afdeling]],"-",Tabel4[[#This Row],[ASS_Status]])</f>
        <v>27483-4252-Inactive - Payroll Eligible</v>
      </c>
    </row>
    <row r="8449" spans="13:21" x14ac:dyDescent="0.4">
      <c r="M8449" s="35" t="s">
        <v>16847</v>
      </c>
      <c r="N8449" s="35" t="s">
        <v>55759</v>
      </c>
      <c r="O8449" s="35" t="s">
        <v>16848</v>
      </c>
      <c r="P8449" s="35" t="s">
        <v>37554</v>
      </c>
      <c r="Q8449" s="35" t="s">
        <v>29721</v>
      </c>
      <c r="R8449" s="35" t="s">
        <v>29748</v>
      </c>
      <c r="S8449" s="35" t="s">
        <v>16849</v>
      </c>
      <c r="T8449" s="36" t="s">
        <v>129</v>
      </c>
      <c r="U8449" s="39" t="str">
        <f>_xlfn.CONCAT(Tabel4[[#This Row],[Personnr.]],"-",Tabel4[[#This Row],[Afdeling]],"-",Tabel4[[#This Row],[ASS_Status]])</f>
        <v>33093-2239-Aktiv ansættelse</v>
      </c>
    </row>
    <row r="8450" spans="13:21" x14ac:dyDescent="0.4">
      <c r="M8450" s="35" t="s">
        <v>16850</v>
      </c>
      <c r="N8450" s="35" t="s">
        <v>55760</v>
      </c>
      <c r="O8450" s="35" t="s">
        <v>16851</v>
      </c>
      <c r="P8450" s="35" t="s">
        <v>37555</v>
      </c>
      <c r="Q8450" s="35" t="s">
        <v>29718</v>
      </c>
      <c r="R8450" s="35" t="s">
        <v>29754</v>
      </c>
      <c r="S8450" s="35" t="s">
        <v>16852</v>
      </c>
      <c r="T8450" s="36" t="s">
        <v>569</v>
      </c>
      <c r="U8450" s="39" t="str">
        <f>_xlfn.CONCAT(Tabel4[[#This Row],[Personnr.]],"-",Tabel4[[#This Row],[Afdeling]],"-",Tabel4[[#This Row],[ASS_Status]])</f>
        <v>32113-3630-Inactive - Payroll Eligible</v>
      </c>
    </row>
    <row r="8451" spans="13:21" x14ac:dyDescent="0.4">
      <c r="M8451" s="35" t="s">
        <v>16850</v>
      </c>
      <c r="N8451" s="35"/>
      <c r="O8451" s="35"/>
      <c r="P8451" s="35" t="s">
        <v>37556</v>
      </c>
      <c r="Q8451" s="35" t="s">
        <v>29721</v>
      </c>
      <c r="R8451" s="35" t="s">
        <v>29748</v>
      </c>
      <c r="S8451" s="35" t="s">
        <v>16852</v>
      </c>
      <c r="T8451" s="36" t="s">
        <v>143</v>
      </c>
      <c r="U8451" s="39" t="str">
        <f>_xlfn.CONCAT(Tabel4[[#This Row],[Personnr.]],"-",Tabel4[[#This Row],[Afdeling]],"-",Tabel4[[#This Row],[ASS_Status]])</f>
        <v>-2270-Aktiv ansættelse</v>
      </c>
    </row>
    <row r="8452" spans="13:21" x14ac:dyDescent="0.4">
      <c r="M8452" s="35" t="s">
        <v>28418</v>
      </c>
      <c r="N8452" s="35" t="s">
        <v>55761</v>
      </c>
      <c r="O8452" s="35" t="s">
        <v>28419</v>
      </c>
      <c r="P8452" s="35" t="s">
        <v>37557</v>
      </c>
      <c r="Q8452" s="35" t="s">
        <v>29721</v>
      </c>
      <c r="R8452" s="35" t="s">
        <v>29748</v>
      </c>
      <c r="S8452" s="35" t="s">
        <v>28420</v>
      </c>
      <c r="T8452" s="36" t="s">
        <v>645</v>
      </c>
      <c r="U8452" s="39" t="str">
        <f>_xlfn.CONCAT(Tabel4[[#This Row],[Personnr.]],"-",Tabel4[[#This Row],[Afdeling]],"-",Tabel4[[#This Row],[ASS_Status]])</f>
        <v>34310-4775-Aktiv ansættelse</v>
      </c>
    </row>
    <row r="8453" spans="13:21" x14ac:dyDescent="0.4">
      <c r="M8453" s="35" t="s">
        <v>16853</v>
      </c>
      <c r="N8453" s="35" t="s">
        <v>55762</v>
      </c>
      <c r="O8453" s="35" t="s">
        <v>16854</v>
      </c>
      <c r="P8453" s="35" t="s">
        <v>37558</v>
      </c>
      <c r="Q8453" s="35" t="s">
        <v>29721</v>
      </c>
      <c r="R8453" s="35" t="s">
        <v>29754</v>
      </c>
      <c r="S8453" s="35" t="s">
        <v>16855</v>
      </c>
      <c r="T8453" s="36" t="s">
        <v>758</v>
      </c>
      <c r="U8453" s="39" t="str">
        <f>_xlfn.CONCAT(Tabel4[[#This Row],[Personnr.]],"-",Tabel4[[#This Row],[Afdeling]],"-",Tabel4[[#This Row],[ASS_Status]])</f>
        <v>29469-7720-Aktiv ansættelse</v>
      </c>
    </row>
    <row r="8454" spans="13:21" x14ac:dyDescent="0.4">
      <c r="M8454" s="35" t="s">
        <v>16856</v>
      </c>
      <c r="N8454" s="35" t="s">
        <v>55763</v>
      </c>
      <c r="O8454" s="35" t="s">
        <v>16857</v>
      </c>
      <c r="P8454" s="35" t="s">
        <v>37559</v>
      </c>
      <c r="Q8454" s="35" t="s">
        <v>29718</v>
      </c>
      <c r="R8454" s="35" t="s">
        <v>29754</v>
      </c>
      <c r="S8454" s="35" t="s">
        <v>16858</v>
      </c>
      <c r="T8454" s="36" t="s">
        <v>244</v>
      </c>
      <c r="U8454" s="39" t="str">
        <f>_xlfn.CONCAT(Tabel4[[#This Row],[Personnr.]],"-",Tabel4[[#This Row],[Afdeling]],"-",Tabel4[[#This Row],[ASS_Status]])</f>
        <v>33647-2514-Inactive - Payroll Eligible</v>
      </c>
    </row>
    <row r="8455" spans="13:21" x14ac:dyDescent="0.4">
      <c r="M8455" s="35" t="s">
        <v>55764</v>
      </c>
      <c r="N8455" s="35" t="s">
        <v>55765</v>
      </c>
      <c r="O8455" s="35" t="s">
        <v>45089</v>
      </c>
      <c r="P8455" s="35" t="s">
        <v>43608</v>
      </c>
      <c r="Q8455" s="35" t="s">
        <v>29721</v>
      </c>
      <c r="R8455" s="35" t="s">
        <v>29748</v>
      </c>
      <c r="S8455" s="35" t="s">
        <v>43609</v>
      </c>
      <c r="T8455" s="36" t="s">
        <v>65</v>
      </c>
      <c r="U8455" s="39" t="str">
        <f>_xlfn.CONCAT(Tabel4[[#This Row],[Personnr.]],"-",Tabel4[[#This Row],[Afdeling]],"-",Tabel4[[#This Row],[ASS_Status]])</f>
        <v>35750-1053-Aktiv ansættelse</v>
      </c>
    </row>
    <row r="8456" spans="13:21" ht="33.75" x14ac:dyDescent="0.4">
      <c r="M8456" s="35" t="s">
        <v>37560</v>
      </c>
      <c r="N8456" s="35" t="s">
        <v>55766</v>
      </c>
      <c r="O8456" s="35" t="s">
        <v>37561</v>
      </c>
      <c r="P8456" s="35" t="s">
        <v>37562</v>
      </c>
      <c r="Q8456" s="35" t="s">
        <v>29721</v>
      </c>
      <c r="R8456" s="35" t="s">
        <v>29754</v>
      </c>
      <c r="S8456" s="35" t="s">
        <v>37563</v>
      </c>
      <c r="T8456" s="36" t="s">
        <v>836</v>
      </c>
      <c r="U8456" s="39" t="str">
        <f>_xlfn.CONCAT(Tabel4[[#This Row],[Personnr.]],"-",Tabel4[[#This Row],[Afdeling]],"-",Tabel4[[#This Row],[ASS_Status]])</f>
        <v>35575-8531-Aktiv ansættelse</v>
      </c>
    </row>
    <row r="8457" spans="13:21" x14ac:dyDescent="0.4">
      <c r="M8457" s="35" t="s">
        <v>55767</v>
      </c>
      <c r="N8457" s="35" t="s">
        <v>55768</v>
      </c>
      <c r="O8457" s="35" t="s">
        <v>55769</v>
      </c>
      <c r="P8457" s="35" t="s">
        <v>55770</v>
      </c>
      <c r="Q8457" s="35" t="s">
        <v>29721</v>
      </c>
      <c r="R8457" s="35" t="s">
        <v>42541</v>
      </c>
      <c r="S8457" s="35" t="s">
        <v>55771</v>
      </c>
      <c r="T8457" s="36" t="s">
        <v>344</v>
      </c>
      <c r="U8457" s="39" t="str">
        <f>_xlfn.CONCAT(Tabel4[[#This Row],[Personnr.]],"-",Tabel4[[#This Row],[Afdeling]],"-",Tabel4[[#This Row],[ASS_Status]])</f>
        <v>36743-2796-Aktiv ansættelse</v>
      </c>
    </row>
    <row r="8458" spans="13:21" x14ac:dyDescent="0.4">
      <c r="M8458" s="35" t="s">
        <v>37564</v>
      </c>
      <c r="N8458" s="35" t="s">
        <v>55772</v>
      </c>
      <c r="O8458" s="35" t="s">
        <v>37565</v>
      </c>
      <c r="P8458" s="35" t="s">
        <v>37566</v>
      </c>
      <c r="Q8458" s="35" t="s">
        <v>29721</v>
      </c>
      <c r="R8458" s="35" t="s">
        <v>29745</v>
      </c>
      <c r="S8458" s="35" t="s">
        <v>37567</v>
      </c>
      <c r="T8458" s="36" t="s">
        <v>288</v>
      </c>
      <c r="U8458" s="39" t="str">
        <f>_xlfn.CONCAT(Tabel4[[#This Row],[Personnr.]],"-",Tabel4[[#This Row],[Afdeling]],"-",Tabel4[[#This Row],[ASS_Status]])</f>
        <v>35310-2694-Aktiv ansættelse</v>
      </c>
    </row>
    <row r="8459" spans="13:21" x14ac:dyDescent="0.4">
      <c r="M8459" s="35" t="s">
        <v>37568</v>
      </c>
      <c r="N8459" s="35" t="s">
        <v>55773</v>
      </c>
      <c r="O8459" s="35" t="s">
        <v>37569</v>
      </c>
      <c r="P8459" s="35" t="s">
        <v>37570</v>
      </c>
      <c r="Q8459" s="35" t="s">
        <v>29721</v>
      </c>
      <c r="R8459" s="35" t="s">
        <v>29754</v>
      </c>
      <c r="S8459" s="35" t="s">
        <v>37571</v>
      </c>
      <c r="T8459" s="36" t="s">
        <v>312</v>
      </c>
      <c r="U8459" s="39" t="str">
        <f>_xlfn.CONCAT(Tabel4[[#This Row],[Personnr.]],"-",Tabel4[[#This Row],[Afdeling]],"-",Tabel4[[#This Row],[ASS_Status]])</f>
        <v>35377-2758-Aktiv ansættelse</v>
      </c>
    </row>
    <row r="8460" spans="13:21" x14ac:dyDescent="0.4">
      <c r="M8460" s="35" t="s">
        <v>16859</v>
      </c>
      <c r="N8460" s="35" t="s">
        <v>55774</v>
      </c>
      <c r="O8460" s="35" t="s">
        <v>16860</v>
      </c>
      <c r="P8460" s="35" t="s">
        <v>37572</v>
      </c>
      <c r="Q8460" s="35" t="s">
        <v>29721</v>
      </c>
      <c r="R8460" s="35" t="s">
        <v>29726</v>
      </c>
      <c r="S8460" s="35" t="s">
        <v>16861</v>
      </c>
      <c r="T8460" s="36" t="s">
        <v>761</v>
      </c>
      <c r="U8460" s="39" t="str">
        <f>_xlfn.CONCAT(Tabel4[[#This Row],[Personnr.]],"-",Tabel4[[#This Row],[Afdeling]],"-",Tabel4[[#This Row],[ASS_Status]])</f>
        <v>24604-7750-Aktiv ansættelse</v>
      </c>
    </row>
    <row r="8461" spans="13:21" x14ac:dyDescent="0.4">
      <c r="M8461" s="35" t="s">
        <v>16862</v>
      </c>
      <c r="N8461" s="35" t="s">
        <v>55775</v>
      </c>
      <c r="O8461" s="35" t="s">
        <v>572</v>
      </c>
      <c r="P8461" s="35" t="s">
        <v>37573</v>
      </c>
      <c r="Q8461" s="35" t="s">
        <v>29721</v>
      </c>
      <c r="R8461" s="35" t="s">
        <v>29956</v>
      </c>
      <c r="S8461" s="35" t="s">
        <v>16863</v>
      </c>
      <c r="T8461" s="36" t="s">
        <v>104</v>
      </c>
      <c r="U8461" s="39" t="str">
        <f>_xlfn.CONCAT(Tabel4[[#This Row],[Personnr.]],"-",Tabel4[[#This Row],[Afdeling]],"-",Tabel4[[#This Row],[ASS_Status]])</f>
        <v>38-1201-Aktiv ansættelse</v>
      </c>
    </row>
    <row r="8462" spans="13:21" x14ac:dyDescent="0.4">
      <c r="M8462" s="35" t="s">
        <v>16864</v>
      </c>
      <c r="N8462" s="35" t="s">
        <v>55776</v>
      </c>
      <c r="O8462" s="35" t="s">
        <v>16865</v>
      </c>
      <c r="P8462" s="35" t="s">
        <v>37574</v>
      </c>
      <c r="Q8462" s="35" t="s">
        <v>29721</v>
      </c>
      <c r="R8462" s="35" t="s">
        <v>29729</v>
      </c>
      <c r="S8462" s="35" t="s">
        <v>16866</v>
      </c>
      <c r="T8462" s="36" t="s">
        <v>46122</v>
      </c>
      <c r="U8462" s="39" t="str">
        <f>_xlfn.CONCAT(Tabel4[[#This Row],[Personnr.]],"-",Tabel4[[#This Row],[Afdeling]],"-",Tabel4[[#This Row],[ASS_Status]])</f>
        <v>18828-6251-Aktiv ansættelse</v>
      </c>
    </row>
    <row r="8463" spans="13:21" x14ac:dyDescent="0.4">
      <c r="M8463" s="35" t="s">
        <v>16867</v>
      </c>
      <c r="N8463" s="35" t="s">
        <v>55777</v>
      </c>
      <c r="O8463" s="35" t="s">
        <v>16868</v>
      </c>
      <c r="P8463" s="35" t="s">
        <v>37575</v>
      </c>
      <c r="Q8463" s="35" t="s">
        <v>29721</v>
      </c>
      <c r="R8463" s="35" t="s">
        <v>29791</v>
      </c>
      <c r="S8463" s="35" t="s">
        <v>16869</v>
      </c>
      <c r="T8463" s="36" t="s">
        <v>400</v>
      </c>
      <c r="U8463" s="39" t="str">
        <f>_xlfn.CONCAT(Tabel4[[#This Row],[Personnr.]],"-",Tabel4[[#This Row],[Afdeling]],"-",Tabel4[[#This Row],[ASS_Status]])</f>
        <v>2487-3004-Aktiv ansættelse</v>
      </c>
    </row>
    <row r="8464" spans="13:21" x14ac:dyDescent="0.4">
      <c r="M8464" s="35" t="s">
        <v>16870</v>
      </c>
      <c r="N8464" s="35" t="s">
        <v>55778</v>
      </c>
      <c r="O8464" s="35" t="s">
        <v>16871</v>
      </c>
      <c r="P8464" s="35" t="s">
        <v>37576</v>
      </c>
      <c r="Q8464" s="35" t="s">
        <v>29721</v>
      </c>
      <c r="R8464" s="35" t="s">
        <v>29783</v>
      </c>
      <c r="S8464" s="35" t="s">
        <v>16872</v>
      </c>
      <c r="T8464" s="36" t="s">
        <v>457</v>
      </c>
      <c r="U8464" s="39" t="str">
        <f>_xlfn.CONCAT(Tabel4[[#This Row],[Personnr.]],"-",Tabel4[[#This Row],[Afdeling]],"-",Tabel4[[#This Row],[ASS_Status]])</f>
        <v>1783-3141-Aktiv ansættelse</v>
      </c>
    </row>
    <row r="8465" spans="13:21" x14ac:dyDescent="0.4">
      <c r="M8465" s="35" t="s">
        <v>16873</v>
      </c>
      <c r="N8465" s="35" t="s">
        <v>55779</v>
      </c>
      <c r="O8465" s="35" t="s">
        <v>16874</v>
      </c>
      <c r="P8465" s="35" t="s">
        <v>37577</v>
      </c>
      <c r="Q8465" s="35" t="s">
        <v>29721</v>
      </c>
      <c r="R8465" s="35" t="s">
        <v>29926</v>
      </c>
      <c r="S8465" s="35" t="s">
        <v>16875</v>
      </c>
      <c r="T8465" s="36" t="s">
        <v>728</v>
      </c>
      <c r="U8465" s="39" t="str">
        <f>_xlfn.CONCAT(Tabel4[[#This Row],[Personnr.]],"-",Tabel4[[#This Row],[Afdeling]],"-",Tabel4[[#This Row],[ASS_Status]])</f>
        <v>25611-6280-Aktiv ansættelse</v>
      </c>
    </row>
    <row r="8466" spans="13:21" x14ac:dyDescent="0.4">
      <c r="M8466" s="35" t="s">
        <v>16876</v>
      </c>
      <c r="N8466" s="35" t="s">
        <v>55780</v>
      </c>
      <c r="O8466" s="35" t="s">
        <v>16877</v>
      </c>
      <c r="P8466" s="35" t="s">
        <v>37578</v>
      </c>
      <c r="Q8466" s="35" t="s">
        <v>29721</v>
      </c>
      <c r="R8466" s="35" t="s">
        <v>30357</v>
      </c>
      <c r="S8466" s="35" t="s">
        <v>16878</v>
      </c>
      <c r="T8466" s="36" t="s">
        <v>721</v>
      </c>
      <c r="U8466" s="39" t="str">
        <f>_xlfn.CONCAT(Tabel4[[#This Row],[Personnr.]],"-",Tabel4[[#This Row],[Afdeling]],"-",Tabel4[[#This Row],[ASS_Status]])</f>
        <v>34022-6220-Aktiv ansættelse</v>
      </c>
    </row>
    <row r="8467" spans="13:21" x14ac:dyDescent="0.4">
      <c r="M8467" s="35" t="s">
        <v>16879</v>
      </c>
      <c r="N8467" s="35" t="s">
        <v>55781</v>
      </c>
      <c r="O8467" s="35" t="s">
        <v>16880</v>
      </c>
      <c r="P8467" s="35" t="s">
        <v>37579</v>
      </c>
      <c r="Q8467" s="35" t="s">
        <v>29721</v>
      </c>
      <c r="R8467" s="35" t="s">
        <v>30146</v>
      </c>
      <c r="S8467" s="35" t="s">
        <v>16881</v>
      </c>
      <c r="T8467" s="36" t="s">
        <v>886</v>
      </c>
      <c r="U8467" s="39" t="str">
        <f>_xlfn.CONCAT(Tabel4[[#This Row],[Personnr.]],"-",Tabel4[[#This Row],[Afdeling]],"-",Tabel4[[#This Row],[ASS_Status]])</f>
        <v>20790-8800-Aktiv ansættelse</v>
      </c>
    </row>
    <row r="8468" spans="13:21" x14ac:dyDescent="0.4">
      <c r="M8468" s="35" t="s">
        <v>16882</v>
      </c>
      <c r="N8468" s="35" t="s">
        <v>55782</v>
      </c>
      <c r="O8468" s="35" t="s">
        <v>16883</v>
      </c>
      <c r="P8468" s="35" t="s">
        <v>37580</v>
      </c>
      <c r="Q8468" s="35" t="s">
        <v>29721</v>
      </c>
      <c r="R8468" s="35" t="s">
        <v>29729</v>
      </c>
      <c r="S8468" s="35" t="s">
        <v>16884</v>
      </c>
      <c r="T8468" s="36" t="s">
        <v>24805</v>
      </c>
      <c r="U8468" s="39" t="str">
        <f>_xlfn.CONCAT(Tabel4[[#This Row],[Personnr.]],"-",Tabel4[[#This Row],[Afdeling]],"-",Tabel4[[#This Row],[ASS_Status]])</f>
        <v>11198-1223-Aktiv ansættelse</v>
      </c>
    </row>
    <row r="8469" spans="13:21" x14ac:dyDescent="0.4">
      <c r="M8469" s="35" t="s">
        <v>16885</v>
      </c>
      <c r="N8469" s="35" t="s">
        <v>55783</v>
      </c>
      <c r="O8469" s="35" t="s">
        <v>16886</v>
      </c>
      <c r="P8469" s="35" t="s">
        <v>37581</v>
      </c>
      <c r="Q8469" s="35" t="s">
        <v>29721</v>
      </c>
      <c r="R8469" s="35" t="s">
        <v>29722</v>
      </c>
      <c r="S8469" s="35" t="s">
        <v>16887</v>
      </c>
      <c r="T8469" s="36" t="s">
        <v>614</v>
      </c>
      <c r="U8469" s="39" t="str">
        <f>_xlfn.CONCAT(Tabel4[[#This Row],[Personnr.]],"-",Tabel4[[#This Row],[Afdeling]],"-",Tabel4[[#This Row],[ASS_Status]])</f>
        <v>15939-4610-Aktiv ansættelse</v>
      </c>
    </row>
    <row r="8470" spans="13:21" ht="33.75" x14ac:dyDescent="0.4">
      <c r="M8470" s="35" t="s">
        <v>16888</v>
      </c>
      <c r="N8470" s="35" t="s">
        <v>55784</v>
      </c>
      <c r="O8470" s="35" t="s">
        <v>16889</v>
      </c>
      <c r="P8470" s="35" t="s">
        <v>37582</v>
      </c>
      <c r="Q8470" s="35" t="s">
        <v>29721</v>
      </c>
      <c r="R8470" s="35" t="s">
        <v>29722</v>
      </c>
      <c r="S8470" s="35" t="s">
        <v>16890</v>
      </c>
      <c r="T8470" s="36" t="s">
        <v>541</v>
      </c>
      <c r="U8470" s="39" t="str">
        <f>_xlfn.CONCAT(Tabel4[[#This Row],[Personnr.]],"-",Tabel4[[#This Row],[Afdeling]],"-",Tabel4[[#This Row],[ASS_Status]])</f>
        <v>12155-3433-Aktiv ansættelse</v>
      </c>
    </row>
    <row r="8471" spans="13:21" x14ac:dyDescent="0.4">
      <c r="M8471" s="35" t="s">
        <v>16891</v>
      </c>
      <c r="N8471" s="35" t="s">
        <v>55785</v>
      </c>
      <c r="O8471" s="35" t="s">
        <v>16892</v>
      </c>
      <c r="P8471" s="35" t="s">
        <v>37583</v>
      </c>
      <c r="Q8471" s="35" t="s">
        <v>29721</v>
      </c>
      <c r="R8471" s="35" t="s">
        <v>29719</v>
      </c>
      <c r="S8471" s="35" t="s">
        <v>16893</v>
      </c>
      <c r="T8471" s="36" t="s">
        <v>590</v>
      </c>
      <c r="U8471" s="39" t="str">
        <f>_xlfn.CONCAT(Tabel4[[#This Row],[Personnr.]],"-",Tabel4[[#This Row],[Afdeling]],"-",Tabel4[[#This Row],[ASS_Status]])</f>
        <v>16777-4212-Aktiv ansættelse</v>
      </c>
    </row>
    <row r="8472" spans="13:21" x14ac:dyDescent="0.4">
      <c r="M8472" s="35" t="s">
        <v>16894</v>
      </c>
      <c r="N8472" s="35" t="s">
        <v>55786</v>
      </c>
      <c r="O8472" s="35" t="s">
        <v>16895</v>
      </c>
      <c r="P8472" s="35" t="s">
        <v>37584</v>
      </c>
      <c r="Q8472" s="35" t="s">
        <v>29718</v>
      </c>
      <c r="R8472" s="35" t="s">
        <v>29737</v>
      </c>
      <c r="S8472" s="35" t="s">
        <v>16896</v>
      </c>
      <c r="T8472" s="36" t="s">
        <v>54</v>
      </c>
      <c r="U8472" s="39" t="str">
        <f>_xlfn.CONCAT(Tabel4[[#This Row],[Personnr.]],"-",Tabel4[[#This Row],[Afdeling]],"-",Tabel4[[#This Row],[ASS_Status]])</f>
        <v>33858-1035-Inactive - Payroll Eligible</v>
      </c>
    </row>
    <row r="8473" spans="13:21" x14ac:dyDescent="0.4">
      <c r="M8473" s="35" t="s">
        <v>55787</v>
      </c>
      <c r="N8473" s="35" t="s">
        <v>55788</v>
      </c>
      <c r="O8473" s="35" t="s">
        <v>55789</v>
      </c>
      <c r="P8473" s="35" t="s">
        <v>55790</v>
      </c>
      <c r="Q8473" s="35" t="s">
        <v>29721</v>
      </c>
      <c r="R8473" s="35" t="s">
        <v>29726</v>
      </c>
      <c r="S8473" s="35" t="s">
        <v>55791</v>
      </c>
      <c r="T8473" s="36" t="s">
        <v>129</v>
      </c>
      <c r="U8473" s="39" t="str">
        <f>_xlfn.CONCAT(Tabel4[[#This Row],[Personnr.]],"-",Tabel4[[#This Row],[Afdeling]],"-",Tabel4[[#This Row],[ASS_Status]])</f>
        <v>37591-2239-Aktiv ansættelse</v>
      </c>
    </row>
    <row r="8474" spans="13:21" x14ac:dyDescent="0.4">
      <c r="M8474" s="35" t="s">
        <v>16897</v>
      </c>
      <c r="N8474" s="35" t="s">
        <v>55792</v>
      </c>
      <c r="O8474" s="35" t="s">
        <v>16898</v>
      </c>
      <c r="P8474" s="35" t="s">
        <v>37585</v>
      </c>
      <c r="Q8474" s="35" t="s">
        <v>29721</v>
      </c>
      <c r="R8474" s="35" t="s">
        <v>29737</v>
      </c>
      <c r="S8474" s="35" t="s">
        <v>16899</v>
      </c>
      <c r="T8474" s="36" t="s">
        <v>600</v>
      </c>
      <c r="U8474" s="39" t="str">
        <f>_xlfn.CONCAT(Tabel4[[#This Row],[Personnr.]],"-",Tabel4[[#This Row],[Afdeling]],"-",Tabel4[[#This Row],[ASS_Status]])</f>
        <v>16849-4270-Aktiv ansættelse</v>
      </c>
    </row>
    <row r="8475" spans="13:21" x14ac:dyDescent="0.4">
      <c r="M8475" s="35" t="s">
        <v>16900</v>
      </c>
      <c r="N8475" s="35" t="s">
        <v>55793</v>
      </c>
      <c r="O8475" s="35" t="s">
        <v>16901</v>
      </c>
      <c r="P8475" s="35" t="s">
        <v>37586</v>
      </c>
      <c r="Q8475" s="35" t="s">
        <v>29721</v>
      </c>
      <c r="R8475" s="35" t="s">
        <v>29844</v>
      </c>
      <c r="S8475" s="35" t="s">
        <v>16902</v>
      </c>
      <c r="T8475" s="36" t="s">
        <v>836</v>
      </c>
      <c r="U8475" s="39" t="str">
        <f>_xlfn.CONCAT(Tabel4[[#This Row],[Personnr.]],"-",Tabel4[[#This Row],[Afdeling]],"-",Tabel4[[#This Row],[ASS_Status]])</f>
        <v>27250-8531-Aktiv ansættelse</v>
      </c>
    </row>
    <row r="8476" spans="13:21" x14ac:dyDescent="0.4">
      <c r="M8476" s="35" t="s">
        <v>16903</v>
      </c>
      <c r="N8476" s="35" t="s">
        <v>55794</v>
      </c>
      <c r="O8476" s="35" t="s">
        <v>16904</v>
      </c>
      <c r="P8476" s="35" t="s">
        <v>37587</v>
      </c>
      <c r="Q8476" s="35" t="s">
        <v>29718</v>
      </c>
      <c r="R8476" s="35" t="s">
        <v>29761</v>
      </c>
      <c r="S8476" s="35" t="s">
        <v>16905</v>
      </c>
      <c r="T8476" s="36" t="s">
        <v>378</v>
      </c>
      <c r="U8476" s="39" t="str">
        <f>_xlfn.CONCAT(Tabel4[[#This Row],[Personnr.]],"-",Tabel4[[#This Row],[Afdeling]],"-",Tabel4[[#This Row],[ASS_Status]])</f>
        <v>28992-2900-Inactive - Payroll Eligible</v>
      </c>
    </row>
    <row r="8477" spans="13:21" x14ac:dyDescent="0.4">
      <c r="M8477" s="35" t="s">
        <v>16906</v>
      </c>
      <c r="N8477" s="35" t="s">
        <v>55795</v>
      </c>
      <c r="O8477" s="35" t="s">
        <v>16907</v>
      </c>
      <c r="P8477" s="35" t="s">
        <v>37588</v>
      </c>
      <c r="Q8477" s="35" t="s">
        <v>29721</v>
      </c>
      <c r="R8477" s="35" t="s">
        <v>42757</v>
      </c>
      <c r="S8477" s="35" t="s">
        <v>16908</v>
      </c>
      <c r="T8477" s="36" t="s">
        <v>160</v>
      </c>
      <c r="U8477" s="39" t="str">
        <f>_xlfn.CONCAT(Tabel4[[#This Row],[Personnr.]],"-",Tabel4[[#This Row],[Afdeling]],"-",Tabel4[[#This Row],[ASS_Status]])</f>
        <v>33063-2304-Aktiv ansættelse</v>
      </c>
    </row>
    <row r="8478" spans="13:21" x14ac:dyDescent="0.4">
      <c r="M8478" s="35" t="s">
        <v>45090</v>
      </c>
      <c r="N8478" s="35" t="s">
        <v>55796</v>
      </c>
      <c r="O8478" s="35" t="s">
        <v>42470</v>
      </c>
      <c r="P8478" s="35" t="s">
        <v>42471</v>
      </c>
      <c r="Q8478" s="35" t="s">
        <v>29721</v>
      </c>
      <c r="R8478" s="35" t="s">
        <v>29737</v>
      </c>
      <c r="S8478" s="35" t="s">
        <v>42472</v>
      </c>
      <c r="T8478" s="36" t="s">
        <v>45740</v>
      </c>
      <c r="U8478" s="39" t="str">
        <f>_xlfn.CONCAT(Tabel4[[#This Row],[Personnr.]],"-",Tabel4[[#This Row],[Afdeling]],"-",Tabel4[[#This Row],[ASS_Status]])</f>
        <v>35115-2942-Aktiv ansættelse</v>
      </c>
    </row>
    <row r="8479" spans="13:21" ht="33.75" x14ac:dyDescent="0.4">
      <c r="M8479" s="35" t="s">
        <v>16909</v>
      </c>
      <c r="N8479" s="35" t="s">
        <v>55797</v>
      </c>
      <c r="O8479" s="35" t="s">
        <v>16910</v>
      </c>
      <c r="P8479" s="35" t="s">
        <v>37589</v>
      </c>
      <c r="Q8479" s="35" t="s">
        <v>29721</v>
      </c>
      <c r="R8479" s="35" t="s">
        <v>29748</v>
      </c>
      <c r="S8479" s="35" t="s">
        <v>16911</v>
      </c>
      <c r="T8479" s="36" t="s">
        <v>368</v>
      </c>
      <c r="U8479" s="39" t="str">
        <f>_xlfn.CONCAT(Tabel4[[#This Row],[Personnr.]],"-",Tabel4[[#This Row],[Afdeling]],"-",Tabel4[[#This Row],[ASS_Status]])</f>
        <v>30633-2833-Aktiv ansættelse</v>
      </c>
    </row>
    <row r="8480" spans="13:21" x14ac:dyDescent="0.4">
      <c r="M8480" s="35" t="s">
        <v>16912</v>
      </c>
      <c r="N8480" s="35" t="s">
        <v>55798</v>
      </c>
      <c r="O8480" s="35" t="s">
        <v>16913</v>
      </c>
      <c r="P8480" s="35" t="s">
        <v>37590</v>
      </c>
      <c r="Q8480" s="35" t="s">
        <v>29718</v>
      </c>
      <c r="R8480" s="35" t="s">
        <v>29745</v>
      </c>
      <c r="S8480" s="35" t="s">
        <v>16914</v>
      </c>
      <c r="T8480" s="36" t="s">
        <v>39</v>
      </c>
      <c r="U8480" s="39" t="str">
        <f>_xlfn.CONCAT(Tabel4[[#This Row],[Personnr.]],"-",Tabel4[[#This Row],[Afdeling]],"-",Tabel4[[#This Row],[ASS_Status]])</f>
        <v>33101-0132-Inactive - Payroll Eligible</v>
      </c>
    </row>
    <row r="8481" spans="13:21" ht="33.75" x14ac:dyDescent="0.4">
      <c r="M8481" s="35" t="s">
        <v>28421</v>
      </c>
      <c r="N8481" s="35" t="s">
        <v>55799</v>
      </c>
      <c r="O8481" s="35" t="s">
        <v>28422</v>
      </c>
      <c r="P8481" s="35" t="s">
        <v>37591</v>
      </c>
      <c r="Q8481" s="35" t="s">
        <v>29718</v>
      </c>
      <c r="R8481" s="35" t="s">
        <v>29761</v>
      </c>
      <c r="S8481" s="35" t="s">
        <v>28423</v>
      </c>
      <c r="T8481" s="36" t="s">
        <v>326</v>
      </c>
      <c r="U8481" s="39" t="str">
        <f>_xlfn.CONCAT(Tabel4[[#This Row],[Personnr.]],"-",Tabel4[[#This Row],[Afdeling]],"-",Tabel4[[#This Row],[ASS_Status]])</f>
        <v>34307-2778-Inactive - Payroll Eligible</v>
      </c>
    </row>
    <row r="8482" spans="13:21" x14ac:dyDescent="0.4">
      <c r="M8482" s="35" t="s">
        <v>28424</v>
      </c>
      <c r="N8482" s="35" t="s">
        <v>55800</v>
      </c>
      <c r="O8482" s="35" t="s">
        <v>28425</v>
      </c>
      <c r="P8482" s="35" t="s">
        <v>37592</v>
      </c>
      <c r="Q8482" s="35" t="s">
        <v>29721</v>
      </c>
      <c r="R8482" s="35" t="s">
        <v>29761</v>
      </c>
      <c r="S8482" s="35" t="s">
        <v>28426</v>
      </c>
      <c r="T8482" s="36" t="s">
        <v>45667</v>
      </c>
      <c r="U8482" s="39" t="str">
        <f>_xlfn.CONCAT(Tabel4[[#This Row],[Personnr.]],"-",Tabel4[[#This Row],[Afdeling]],"-",Tabel4[[#This Row],[ASS_Status]])</f>
        <v>34224-2922-Aktiv ansættelse</v>
      </c>
    </row>
    <row r="8483" spans="13:21" ht="33.75" x14ac:dyDescent="0.4">
      <c r="M8483" s="35" t="s">
        <v>28427</v>
      </c>
      <c r="N8483" s="35" t="s">
        <v>55801</v>
      </c>
      <c r="O8483" s="35" t="s">
        <v>28428</v>
      </c>
      <c r="P8483" s="35" t="s">
        <v>37593</v>
      </c>
      <c r="Q8483" s="35" t="s">
        <v>29718</v>
      </c>
      <c r="R8483" s="35" t="s">
        <v>29754</v>
      </c>
      <c r="S8483" s="35" t="s">
        <v>28429</v>
      </c>
      <c r="T8483" s="36" t="s">
        <v>76</v>
      </c>
      <c r="U8483" s="39" t="str">
        <f>_xlfn.CONCAT(Tabel4[[#This Row],[Personnr.]],"-",Tabel4[[#This Row],[Afdeling]],"-",Tabel4[[#This Row],[ASS_Status]])</f>
        <v>34724-1100-Inactive - Payroll Eligible</v>
      </c>
    </row>
    <row r="8484" spans="13:21" ht="33.75" x14ac:dyDescent="0.4">
      <c r="M8484" s="35" t="s">
        <v>16915</v>
      </c>
      <c r="N8484" s="35" t="s">
        <v>55802</v>
      </c>
      <c r="O8484" s="35" t="s">
        <v>16916</v>
      </c>
      <c r="P8484" s="35" t="s">
        <v>37594</v>
      </c>
      <c r="Q8484" s="35" t="s">
        <v>29718</v>
      </c>
      <c r="R8484" s="35" t="s">
        <v>30191</v>
      </c>
      <c r="S8484" s="35" t="s">
        <v>16917</v>
      </c>
      <c r="T8484" s="36" t="s">
        <v>816</v>
      </c>
      <c r="U8484" s="39" t="str">
        <f>_xlfn.CONCAT(Tabel4[[#This Row],[Personnr.]],"-",Tabel4[[#This Row],[Afdeling]],"-",Tabel4[[#This Row],[ASS_Status]])</f>
        <v>24777-8320-Inactive - Payroll Eligible</v>
      </c>
    </row>
    <row r="8485" spans="13:21" x14ac:dyDescent="0.4">
      <c r="M8485" s="35" t="s">
        <v>16918</v>
      </c>
      <c r="N8485" s="35" t="s">
        <v>55803</v>
      </c>
      <c r="O8485" s="35" t="s">
        <v>16919</v>
      </c>
      <c r="P8485" s="35" t="s">
        <v>37595</v>
      </c>
      <c r="Q8485" s="35" t="s">
        <v>29721</v>
      </c>
      <c r="R8485" s="35" t="s">
        <v>29748</v>
      </c>
      <c r="S8485" s="35" t="s">
        <v>16920</v>
      </c>
      <c r="T8485" s="36" t="s">
        <v>143</v>
      </c>
      <c r="U8485" s="39" t="str">
        <f>_xlfn.CONCAT(Tabel4[[#This Row],[Personnr.]],"-",Tabel4[[#This Row],[Afdeling]],"-",Tabel4[[#This Row],[ASS_Status]])</f>
        <v>33690-2270-Aktiv ansættelse</v>
      </c>
    </row>
    <row r="8486" spans="13:21" x14ac:dyDescent="0.4">
      <c r="M8486" s="35" t="s">
        <v>45091</v>
      </c>
      <c r="N8486" s="35" t="s">
        <v>55804</v>
      </c>
      <c r="O8486" s="35" t="s">
        <v>45092</v>
      </c>
      <c r="P8486" s="35" t="s">
        <v>43610</v>
      </c>
      <c r="Q8486" s="35" t="s">
        <v>29721</v>
      </c>
      <c r="R8486" s="35" t="s">
        <v>29719</v>
      </c>
      <c r="S8486" s="35" t="s">
        <v>43611</v>
      </c>
      <c r="T8486" s="36" t="s">
        <v>762</v>
      </c>
      <c r="U8486" s="39" t="str">
        <f>_xlfn.CONCAT(Tabel4[[#This Row],[Personnr.]],"-",Tabel4[[#This Row],[Afdeling]],"-",Tabel4[[#This Row],[ASS_Status]])</f>
        <v>35858-7760-Aktiv ansættelse</v>
      </c>
    </row>
    <row r="8487" spans="13:21" ht="33.75" x14ac:dyDescent="0.4">
      <c r="M8487" s="35" t="s">
        <v>16921</v>
      </c>
      <c r="N8487" s="35" t="s">
        <v>55805</v>
      </c>
      <c r="O8487" s="35" t="s">
        <v>16922</v>
      </c>
      <c r="P8487" s="35" t="s">
        <v>37596</v>
      </c>
      <c r="Q8487" s="35" t="s">
        <v>29718</v>
      </c>
      <c r="R8487" s="35" t="s">
        <v>35450</v>
      </c>
      <c r="S8487" s="35" t="s">
        <v>16923</v>
      </c>
      <c r="T8487" s="36" t="s">
        <v>665</v>
      </c>
      <c r="U8487" s="39" t="str">
        <f>_xlfn.CONCAT(Tabel4[[#This Row],[Personnr.]],"-",Tabel4[[#This Row],[Afdeling]],"-",Tabel4[[#This Row],[ASS_Status]])</f>
        <v>30250-4850-Inactive - Payroll Eligible</v>
      </c>
    </row>
    <row r="8488" spans="13:21" x14ac:dyDescent="0.4">
      <c r="M8488" s="35" t="s">
        <v>16924</v>
      </c>
      <c r="N8488" s="35" t="s">
        <v>55806</v>
      </c>
      <c r="O8488" s="35" t="s">
        <v>16925</v>
      </c>
      <c r="P8488" s="35" t="s">
        <v>37597</v>
      </c>
      <c r="Q8488" s="35" t="s">
        <v>29718</v>
      </c>
      <c r="R8488" s="35" t="s">
        <v>29965</v>
      </c>
      <c r="S8488" s="35" t="s">
        <v>16926</v>
      </c>
      <c r="T8488" s="36" t="s">
        <v>452</v>
      </c>
      <c r="U8488" s="39" t="str">
        <f>_xlfn.CONCAT(Tabel4[[#This Row],[Personnr.]],"-",Tabel4[[#This Row],[Afdeling]],"-",Tabel4[[#This Row],[ASS_Status]])</f>
        <v>1833-3120-Inactive - Payroll Eligible</v>
      </c>
    </row>
    <row r="8489" spans="13:21" x14ac:dyDescent="0.4">
      <c r="M8489" s="35" t="s">
        <v>16927</v>
      </c>
      <c r="N8489" s="35"/>
      <c r="O8489" s="35" t="s">
        <v>16928</v>
      </c>
      <c r="P8489" s="35" t="s">
        <v>37598</v>
      </c>
      <c r="Q8489" s="35" t="s">
        <v>29718</v>
      </c>
      <c r="R8489" s="35" t="s">
        <v>30114</v>
      </c>
      <c r="S8489" s="35" t="s">
        <v>16929</v>
      </c>
      <c r="T8489" s="36" t="s">
        <v>453</v>
      </c>
      <c r="U8489" s="39" t="str">
        <f>_xlfn.CONCAT(Tabel4[[#This Row],[Personnr.]],"-",Tabel4[[#This Row],[Afdeling]],"-",Tabel4[[#This Row],[ASS_Status]])</f>
        <v>32491-3121-Inactive - Payroll Eligible</v>
      </c>
    </row>
    <row r="8490" spans="13:21" x14ac:dyDescent="0.4">
      <c r="M8490" s="35" t="s">
        <v>16930</v>
      </c>
      <c r="N8490" s="35" t="s">
        <v>55807</v>
      </c>
      <c r="O8490" s="35" t="s">
        <v>16931</v>
      </c>
      <c r="P8490" s="35" t="s">
        <v>37599</v>
      </c>
      <c r="Q8490" s="35" t="s">
        <v>29718</v>
      </c>
      <c r="R8490" s="35" t="s">
        <v>29729</v>
      </c>
      <c r="S8490" s="35" t="s">
        <v>16932</v>
      </c>
      <c r="T8490" s="36" t="s">
        <v>265</v>
      </c>
      <c r="U8490" s="39" t="str">
        <f>_xlfn.CONCAT(Tabel4[[#This Row],[Personnr.]],"-",Tabel4[[#This Row],[Afdeling]],"-",Tabel4[[#This Row],[ASS_Status]])</f>
        <v>1494-2620-Inactive - Payroll Eligible</v>
      </c>
    </row>
    <row r="8491" spans="13:21" x14ac:dyDescent="0.4">
      <c r="M8491" s="35" t="s">
        <v>16933</v>
      </c>
      <c r="N8491" s="35" t="s">
        <v>55808</v>
      </c>
      <c r="O8491" s="35" t="s">
        <v>16934</v>
      </c>
      <c r="P8491" s="35" t="s">
        <v>37600</v>
      </c>
      <c r="Q8491" s="35" t="s">
        <v>29718</v>
      </c>
      <c r="R8491" s="35" t="s">
        <v>29786</v>
      </c>
      <c r="S8491" s="35" t="s">
        <v>16935</v>
      </c>
      <c r="T8491" s="36" t="s">
        <v>183</v>
      </c>
      <c r="U8491" s="39" t="str">
        <f>_xlfn.CONCAT(Tabel4[[#This Row],[Personnr.]],"-",Tabel4[[#This Row],[Afdeling]],"-",Tabel4[[#This Row],[ASS_Status]])</f>
        <v>3731-2384-Inactive - Payroll Eligible</v>
      </c>
    </row>
    <row r="8492" spans="13:21" x14ac:dyDescent="0.4">
      <c r="M8492" s="35" t="s">
        <v>16936</v>
      </c>
      <c r="N8492" s="35" t="s">
        <v>55809</v>
      </c>
      <c r="O8492" s="35" t="s">
        <v>16937</v>
      </c>
      <c r="P8492" s="35" t="s">
        <v>37601</v>
      </c>
      <c r="Q8492" s="35" t="s">
        <v>29721</v>
      </c>
      <c r="R8492" s="35" t="s">
        <v>29719</v>
      </c>
      <c r="S8492" s="35" t="s">
        <v>16938</v>
      </c>
      <c r="T8492" s="36" t="s">
        <v>886</v>
      </c>
      <c r="U8492" s="39" t="str">
        <f>_xlfn.CONCAT(Tabel4[[#This Row],[Personnr.]],"-",Tabel4[[#This Row],[Afdeling]],"-",Tabel4[[#This Row],[ASS_Status]])</f>
        <v>18832-8800-Aktiv ansættelse</v>
      </c>
    </row>
    <row r="8493" spans="13:21" x14ac:dyDescent="0.4">
      <c r="M8493" s="35" t="s">
        <v>16939</v>
      </c>
      <c r="N8493" s="35" t="s">
        <v>55810</v>
      </c>
      <c r="O8493" s="35" t="s">
        <v>16940</v>
      </c>
      <c r="P8493" s="35" t="s">
        <v>37602</v>
      </c>
      <c r="Q8493" s="35" t="s">
        <v>29718</v>
      </c>
      <c r="R8493" s="35" t="s">
        <v>29926</v>
      </c>
      <c r="S8493" s="35" t="s">
        <v>16941</v>
      </c>
      <c r="T8493" s="36" t="s">
        <v>87</v>
      </c>
      <c r="U8493" s="39" t="str">
        <f>_xlfn.CONCAT(Tabel4[[#This Row],[Personnr.]],"-",Tabel4[[#This Row],[Afdeling]],"-",Tabel4[[#This Row],[ASS_Status]])</f>
        <v>33271-1125-Inactive - Payroll Eligible</v>
      </c>
    </row>
    <row r="8494" spans="13:21" x14ac:dyDescent="0.4">
      <c r="M8494" s="35" t="s">
        <v>16939</v>
      </c>
      <c r="N8494" s="35"/>
      <c r="O8494" s="35"/>
      <c r="P8494" s="35" t="s">
        <v>43612</v>
      </c>
      <c r="Q8494" s="35" t="s">
        <v>29718</v>
      </c>
      <c r="R8494" s="35" t="s">
        <v>29745</v>
      </c>
      <c r="S8494" s="35" t="s">
        <v>16941</v>
      </c>
      <c r="T8494" s="36" t="s">
        <v>85</v>
      </c>
      <c r="U8494" s="39" t="str">
        <f>_xlfn.CONCAT(Tabel4[[#This Row],[Personnr.]],"-",Tabel4[[#This Row],[Afdeling]],"-",Tabel4[[#This Row],[ASS_Status]])</f>
        <v>-1118-Inactive - Payroll Eligible</v>
      </c>
    </row>
    <row r="8495" spans="13:21" ht="33.75" x14ac:dyDescent="0.4">
      <c r="M8495" s="35" t="s">
        <v>16942</v>
      </c>
      <c r="N8495" s="35" t="s">
        <v>55811</v>
      </c>
      <c r="O8495" s="35" t="s">
        <v>16943</v>
      </c>
      <c r="P8495" s="35" t="s">
        <v>37603</v>
      </c>
      <c r="Q8495" s="35" t="s">
        <v>29718</v>
      </c>
      <c r="R8495" s="35" t="s">
        <v>29726</v>
      </c>
      <c r="S8495" s="35" t="s">
        <v>16944</v>
      </c>
      <c r="T8495" s="36" t="s">
        <v>245</v>
      </c>
      <c r="U8495" s="39" t="str">
        <f>_xlfn.CONCAT(Tabel4[[#This Row],[Personnr.]],"-",Tabel4[[#This Row],[Afdeling]],"-",Tabel4[[#This Row],[ASS_Status]])</f>
        <v>26795-2516-Inactive - Payroll Eligible</v>
      </c>
    </row>
    <row r="8496" spans="13:21" x14ac:dyDescent="0.4">
      <c r="M8496" s="35" t="s">
        <v>16945</v>
      </c>
      <c r="N8496" s="35" t="s">
        <v>55812</v>
      </c>
      <c r="O8496" s="35" t="s">
        <v>16946</v>
      </c>
      <c r="P8496" s="35" t="s">
        <v>37604</v>
      </c>
      <c r="Q8496" s="35" t="s">
        <v>29721</v>
      </c>
      <c r="R8496" s="35" t="s">
        <v>29722</v>
      </c>
      <c r="S8496" s="35" t="s">
        <v>16947</v>
      </c>
      <c r="T8496" s="36" t="s">
        <v>627</v>
      </c>
      <c r="U8496" s="39" t="str">
        <f>_xlfn.CONCAT(Tabel4[[#This Row],[Personnr.]],"-",Tabel4[[#This Row],[Afdeling]],"-",Tabel4[[#This Row],[ASS_Status]])</f>
        <v>213-4655-Aktiv ansættelse</v>
      </c>
    </row>
    <row r="8497" spans="13:21" x14ac:dyDescent="0.4">
      <c r="M8497" s="35" t="s">
        <v>16948</v>
      </c>
      <c r="N8497" s="35" t="s">
        <v>55813</v>
      </c>
      <c r="O8497" s="35" t="s">
        <v>16949</v>
      </c>
      <c r="P8497" s="35" t="s">
        <v>37605</v>
      </c>
      <c r="Q8497" s="35" t="s">
        <v>29721</v>
      </c>
      <c r="R8497" s="35" t="s">
        <v>29844</v>
      </c>
      <c r="S8497" s="35" t="s">
        <v>16950</v>
      </c>
      <c r="T8497" s="36" t="s">
        <v>29700</v>
      </c>
      <c r="U8497" s="39" t="str">
        <f>_xlfn.CONCAT(Tabel4[[#This Row],[Personnr.]],"-",Tabel4[[#This Row],[Afdeling]],"-",Tabel4[[#This Row],[ASS_Status]])</f>
        <v>23737-1019-Aktiv ansættelse</v>
      </c>
    </row>
    <row r="8498" spans="13:21" x14ac:dyDescent="0.4">
      <c r="M8498" s="35" t="s">
        <v>16951</v>
      </c>
      <c r="N8498" s="35" t="s">
        <v>55814</v>
      </c>
      <c r="O8498" s="35" t="s">
        <v>16952</v>
      </c>
      <c r="P8498" s="35" t="s">
        <v>37606</v>
      </c>
      <c r="Q8498" s="35" t="s">
        <v>29721</v>
      </c>
      <c r="R8498" s="35" t="s">
        <v>29729</v>
      </c>
      <c r="S8498" s="35" t="s">
        <v>16953</v>
      </c>
      <c r="T8498" s="36" t="s">
        <v>44</v>
      </c>
      <c r="U8498" s="39" t="str">
        <f>_xlfn.CONCAT(Tabel4[[#This Row],[Personnr.]],"-",Tabel4[[#This Row],[Afdeling]],"-",Tabel4[[#This Row],[ASS_Status]])</f>
        <v>7259-1000-Aktiv ansættelse</v>
      </c>
    </row>
    <row r="8499" spans="13:21" x14ac:dyDescent="0.4">
      <c r="M8499" s="35" t="s">
        <v>16954</v>
      </c>
      <c r="N8499" s="35" t="s">
        <v>55815</v>
      </c>
      <c r="O8499" s="35" t="s">
        <v>16955</v>
      </c>
      <c r="P8499" s="35" t="s">
        <v>37607</v>
      </c>
      <c r="Q8499" s="35" t="s">
        <v>29718</v>
      </c>
      <c r="R8499" s="35" t="s">
        <v>29761</v>
      </c>
      <c r="S8499" s="35" t="s">
        <v>16956</v>
      </c>
      <c r="T8499" s="36" t="s">
        <v>599</v>
      </c>
      <c r="U8499" s="39" t="str">
        <f>_xlfn.CONCAT(Tabel4[[#This Row],[Personnr.]],"-",Tabel4[[#This Row],[Afdeling]],"-",Tabel4[[#This Row],[ASS_Status]])</f>
        <v>26652-4261-Inactive - Payroll Eligible</v>
      </c>
    </row>
    <row r="8500" spans="13:21" x14ac:dyDescent="0.4">
      <c r="M8500" s="35" t="s">
        <v>16957</v>
      </c>
      <c r="N8500" s="35" t="s">
        <v>55816</v>
      </c>
      <c r="O8500" s="35" t="s">
        <v>16958</v>
      </c>
      <c r="P8500" s="35" t="s">
        <v>37608</v>
      </c>
      <c r="Q8500" s="35" t="s">
        <v>29718</v>
      </c>
      <c r="R8500" s="35" t="s">
        <v>29731</v>
      </c>
      <c r="S8500" s="35" t="s">
        <v>16959</v>
      </c>
      <c r="T8500" s="36" t="s">
        <v>809</v>
      </c>
      <c r="U8500" s="39" t="str">
        <f>_xlfn.CONCAT(Tabel4[[#This Row],[Personnr.]],"-",Tabel4[[#This Row],[Afdeling]],"-",Tabel4[[#This Row],[ASS_Status]])</f>
        <v>13784-8284-Inactive - Payroll Eligible</v>
      </c>
    </row>
    <row r="8501" spans="13:21" x14ac:dyDescent="0.4">
      <c r="M8501" s="35" t="s">
        <v>16960</v>
      </c>
      <c r="N8501" s="35" t="s">
        <v>55817</v>
      </c>
      <c r="O8501" s="35" t="s">
        <v>16961</v>
      </c>
      <c r="P8501" s="35" t="s">
        <v>37609</v>
      </c>
      <c r="Q8501" s="35" t="s">
        <v>29718</v>
      </c>
      <c r="R8501" s="35" t="s">
        <v>29748</v>
      </c>
      <c r="S8501" s="35" t="s">
        <v>16962</v>
      </c>
      <c r="T8501" s="36" t="s">
        <v>605</v>
      </c>
      <c r="U8501" s="39" t="str">
        <f>_xlfn.CONCAT(Tabel4[[#This Row],[Personnr.]],"-",Tabel4[[#This Row],[Afdeling]],"-",Tabel4[[#This Row],[ASS_Status]])</f>
        <v>7265-4280-Inactive - Payroll Eligible</v>
      </c>
    </row>
    <row r="8502" spans="13:21" x14ac:dyDescent="0.4">
      <c r="M8502" s="35" t="s">
        <v>16960</v>
      </c>
      <c r="N8502" s="35"/>
      <c r="O8502" s="35"/>
      <c r="P8502" s="35" t="s">
        <v>37610</v>
      </c>
      <c r="Q8502" s="35" t="s">
        <v>29718</v>
      </c>
      <c r="R8502" s="35" t="s">
        <v>29926</v>
      </c>
      <c r="S8502" s="35" t="s">
        <v>16962</v>
      </c>
      <c r="T8502" s="36" t="s">
        <v>605</v>
      </c>
      <c r="U8502" s="39" t="str">
        <f>_xlfn.CONCAT(Tabel4[[#This Row],[Personnr.]],"-",Tabel4[[#This Row],[Afdeling]],"-",Tabel4[[#This Row],[ASS_Status]])</f>
        <v>-4280-Inactive - Payroll Eligible</v>
      </c>
    </row>
    <row r="8503" spans="13:21" x14ac:dyDescent="0.4">
      <c r="M8503" s="35" t="s">
        <v>16963</v>
      </c>
      <c r="N8503" s="35" t="s">
        <v>55818</v>
      </c>
      <c r="O8503" s="35" t="s">
        <v>16964</v>
      </c>
      <c r="P8503" s="35" t="s">
        <v>37611</v>
      </c>
      <c r="Q8503" s="35" t="s">
        <v>29718</v>
      </c>
      <c r="R8503" s="35" t="s">
        <v>29737</v>
      </c>
      <c r="S8503" s="35" t="s">
        <v>16965</v>
      </c>
      <c r="T8503" s="36" t="s">
        <v>29</v>
      </c>
      <c r="U8503" s="39" t="str">
        <f>_xlfn.CONCAT(Tabel4[[#This Row],[Personnr.]],"-",Tabel4[[#This Row],[Afdeling]],"-",Tabel4[[#This Row],[ASS_Status]])</f>
        <v>28458-0114-Inactive - Payroll Eligible</v>
      </c>
    </row>
    <row r="8504" spans="13:21" ht="33.75" x14ac:dyDescent="0.4">
      <c r="M8504" s="35" t="s">
        <v>16966</v>
      </c>
      <c r="N8504" s="35" t="s">
        <v>55819</v>
      </c>
      <c r="O8504" s="35" t="s">
        <v>16967</v>
      </c>
      <c r="P8504" s="35" t="s">
        <v>55820</v>
      </c>
      <c r="Q8504" s="35" t="s">
        <v>29721</v>
      </c>
      <c r="R8504" s="35" t="s">
        <v>29748</v>
      </c>
      <c r="S8504" s="35" t="s">
        <v>16968</v>
      </c>
      <c r="T8504" s="36" t="s">
        <v>600</v>
      </c>
      <c r="U8504" s="39" t="str">
        <f>_xlfn.CONCAT(Tabel4[[#This Row],[Personnr.]],"-",Tabel4[[#This Row],[Afdeling]],"-",Tabel4[[#This Row],[ASS_Status]])</f>
        <v>19690-4270-Aktiv ansættelse</v>
      </c>
    </row>
    <row r="8505" spans="13:21" ht="33.75" x14ac:dyDescent="0.4">
      <c r="M8505" s="35" t="s">
        <v>16966</v>
      </c>
      <c r="N8505" s="35"/>
      <c r="O8505" s="35"/>
      <c r="P8505" s="35" t="s">
        <v>37612</v>
      </c>
      <c r="Q8505" s="35" t="s">
        <v>29718</v>
      </c>
      <c r="R8505" s="35" t="s">
        <v>29748</v>
      </c>
      <c r="S8505" s="35" t="s">
        <v>16968</v>
      </c>
      <c r="T8505" s="36" t="s">
        <v>600</v>
      </c>
      <c r="U8505" s="39" t="str">
        <f>_xlfn.CONCAT(Tabel4[[#This Row],[Personnr.]],"-",Tabel4[[#This Row],[Afdeling]],"-",Tabel4[[#This Row],[ASS_Status]])</f>
        <v>-4270-Inactive - Payroll Eligible</v>
      </c>
    </row>
    <row r="8506" spans="13:21" x14ac:dyDescent="0.4">
      <c r="M8506" s="35" t="s">
        <v>16969</v>
      </c>
      <c r="N8506" s="35" t="s">
        <v>55821</v>
      </c>
      <c r="O8506" s="35" t="s">
        <v>16970</v>
      </c>
      <c r="P8506" s="35" t="s">
        <v>37613</v>
      </c>
      <c r="Q8506" s="35" t="s">
        <v>29721</v>
      </c>
      <c r="R8506" s="35" t="s">
        <v>42757</v>
      </c>
      <c r="S8506" s="35" t="s">
        <v>16971</v>
      </c>
      <c r="T8506" s="36" t="s">
        <v>430</v>
      </c>
      <c r="U8506" s="39" t="str">
        <f>_xlfn.CONCAT(Tabel4[[#This Row],[Personnr.]],"-",Tabel4[[#This Row],[Afdeling]],"-",Tabel4[[#This Row],[ASS_Status]])</f>
        <v>22972-3060-Aktiv ansættelse</v>
      </c>
    </row>
    <row r="8507" spans="13:21" ht="33.75" x14ac:dyDescent="0.4">
      <c r="M8507" s="35" t="s">
        <v>16972</v>
      </c>
      <c r="N8507" s="35" t="s">
        <v>55822</v>
      </c>
      <c r="O8507" s="35" t="s">
        <v>16973</v>
      </c>
      <c r="P8507" s="35" t="s">
        <v>37614</v>
      </c>
      <c r="Q8507" s="35" t="s">
        <v>29718</v>
      </c>
      <c r="R8507" s="35" t="s">
        <v>29737</v>
      </c>
      <c r="S8507" s="35" t="s">
        <v>16974</v>
      </c>
      <c r="T8507" s="36" t="s">
        <v>263</v>
      </c>
      <c r="U8507" s="39" t="str">
        <f>_xlfn.CONCAT(Tabel4[[#This Row],[Personnr.]],"-",Tabel4[[#This Row],[Afdeling]],"-",Tabel4[[#This Row],[ASS_Status]])</f>
        <v>30310-2610-Inactive - Payroll Eligible</v>
      </c>
    </row>
    <row r="8508" spans="13:21" ht="33.75" x14ac:dyDescent="0.4">
      <c r="M8508" s="35" t="s">
        <v>16972</v>
      </c>
      <c r="N8508" s="35"/>
      <c r="O8508" s="35"/>
      <c r="P8508" s="35" t="s">
        <v>37615</v>
      </c>
      <c r="Q8508" s="35" t="s">
        <v>29721</v>
      </c>
      <c r="R8508" s="35" t="s">
        <v>29737</v>
      </c>
      <c r="S8508" s="35" t="s">
        <v>16974</v>
      </c>
      <c r="T8508" s="36" t="s">
        <v>263</v>
      </c>
      <c r="U8508" s="39" t="str">
        <f>_xlfn.CONCAT(Tabel4[[#This Row],[Personnr.]],"-",Tabel4[[#This Row],[Afdeling]],"-",Tabel4[[#This Row],[ASS_Status]])</f>
        <v>-2610-Aktiv ansættelse</v>
      </c>
    </row>
    <row r="8509" spans="13:21" x14ac:dyDescent="0.4">
      <c r="M8509" s="35" t="s">
        <v>16975</v>
      </c>
      <c r="N8509" s="35" t="s">
        <v>55823</v>
      </c>
      <c r="O8509" s="35" t="s">
        <v>16976</v>
      </c>
      <c r="P8509" s="35" t="s">
        <v>37616</v>
      </c>
      <c r="Q8509" s="35" t="s">
        <v>29718</v>
      </c>
      <c r="R8509" s="35" t="s">
        <v>29719</v>
      </c>
      <c r="S8509" s="35" t="s">
        <v>16977</v>
      </c>
      <c r="T8509" s="36" t="s">
        <v>763</v>
      </c>
      <c r="U8509" s="39" t="str">
        <f>_xlfn.CONCAT(Tabel4[[#This Row],[Personnr.]],"-",Tabel4[[#This Row],[Afdeling]],"-",Tabel4[[#This Row],[ASS_Status]])</f>
        <v>14255-7770-Inactive - Payroll Eligible</v>
      </c>
    </row>
    <row r="8510" spans="13:21" x14ac:dyDescent="0.4">
      <c r="M8510" s="35" t="s">
        <v>16978</v>
      </c>
      <c r="N8510" s="35" t="s">
        <v>55824</v>
      </c>
      <c r="O8510" s="35" t="s">
        <v>16979</v>
      </c>
      <c r="P8510" s="35" t="s">
        <v>37617</v>
      </c>
      <c r="Q8510" s="35" t="s">
        <v>29721</v>
      </c>
      <c r="R8510" s="35" t="s">
        <v>29737</v>
      </c>
      <c r="S8510" s="35" t="s">
        <v>16980</v>
      </c>
      <c r="T8510" s="36" t="s">
        <v>129</v>
      </c>
      <c r="U8510" s="39" t="str">
        <f>_xlfn.CONCAT(Tabel4[[#This Row],[Personnr.]],"-",Tabel4[[#This Row],[Afdeling]],"-",Tabel4[[#This Row],[ASS_Status]])</f>
        <v>30474-2239-Aktiv ansættelse</v>
      </c>
    </row>
    <row r="8511" spans="13:21" x14ac:dyDescent="0.4">
      <c r="M8511" s="35" t="s">
        <v>16981</v>
      </c>
      <c r="N8511" s="35" t="s">
        <v>55825</v>
      </c>
      <c r="O8511" s="35" t="s">
        <v>16982</v>
      </c>
      <c r="P8511" s="35" t="s">
        <v>37618</v>
      </c>
      <c r="Q8511" s="35" t="s">
        <v>29721</v>
      </c>
      <c r="R8511" s="35" t="s">
        <v>29737</v>
      </c>
      <c r="S8511" s="35" t="s">
        <v>16983</v>
      </c>
      <c r="T8511" s="36" t="s">
        <v>472</v>
      </c>
      <c r="U8511" s="39" t="str">
        <f>_xlfn.CONCAT(Tabel4[[#This Row],[Personnr.]],"-",Tabel4[[#This Row],[Afdeling]],"-",Tabel4[[#This Row],[ASS_Status]])</f>
        <v>26932-3195-Aktiv ansættelse</v>
      </c>
    </row>
    <row r="8512" spans="13:21" x14ac:dyDescent="0.4">
      <c r="M8512" s="35" t="s">
        <v>16984</v>
      </c>
      <c r="N8512" s="35" t="s">
        <v>55826</v>
      </c>
      <c r="O8512" s="35" t="s">
        <v>16985</v>
      </c>
      <c r="P8512" s="35" t="s">
        <v>37619</v>
      </c>
      <c r="Q8512" s="35" t="s">
        <v>29718</v>
      </c>
      <c r="R8512" s="35" t="s">
        <v>29737</v>
      </c>
      <c r="S8512" s="35" t="s">
        <v>16986</v>
      </c>
      <c r="T8512" s="36" t="s">
        <v>596</v>
      </c>
      <c r="U8512" s="39" t="str">
        <f>_xlfn.CONCAT(Tabel4[[#This Row],[Personnr.]],"-",Tabel4[[#This Row],[Afdeling]],"-",Tabel4[[#This Row],[ASS_Status]])</f>
        <v>32660-4252-Inactive - Payroll Eligible</v>
      </c>
    </row>
    <row r="8513" spans="13:21" x14ac:dyDescent="0.4">
      <c r="M8513" s="35" t="s">
        <v>16987</v>
      </c>
      <c r="N8513" s="35" t="s">
        <v>55827</v>
      </c>
      <c r="O8513" s="35" t="s">
        <v>16988</v>
      </c>
      <c r="P8513" s="35" t="s">
        <v>37620</v>
      </c>
      <c r="Q8513" s="35" t="s">
        <v>29721</v>
      </c>
      <c r="R8513" s="35" t="s">
        <v>42541</v>
      </c>
      <c r="S8513" s="35" t="s">
        <v>16989</v>
      </c>
      <c r="T8513" s="36" t="s">
        <v>263</v>
      </c>
      <c r="U8513" s="39" t="str">
        <f>_xlfn.CONCAT(Tabel4[[#This Row],[Personnr.]],"-",Tabel4[[#This Row],[Afdeling]],"-",Tabel4[[#This Row],[ASS_Status]])</f>
        <v>32316-2610-Aktiv ansættelse</v>
      </c>
    </row>
    <row r="8514" spans="13:21" x14ac:dyDescent="0.4">
      <c r="M8514" s="35" t="s">
        <v>37621</v>
      </c>
      <c r="N8514" s="35" t="s">
        <v>55828</v>
      </c>
      <c r="O8514" s="35" t="s">
        <v>37622</v>
      </c>
      <c r="P8514" s="35" t="s">
        <v>37623</v>
      </c>
      <c r="Q8514" s="35" t="s">
        <v>29718</v>
      </c>
      <c r="R8514" s="35" t="s">
        <v>29754</v>
      </c>
      <c r="S8514" s="35" t="s">
        <v>37624</v>
      </c>
      <c r="T8514" s="36" t="s">
        <v>312</v>
      </c>
      <c r="U8514" s="39" t="str">
        <f>_xlfn.CONCAT(Tabel4[[#This Row],[Personnr.]],"-",Tabel4[[#This Row],[Afdeling]],"-",Tabel4[[#This Row],[ASS_Status]])</f>
        <v>35163-2758-Inactive - Payroll Eligible</v>
      </c>
    </row>
    <row r="8515" spans="13:21" x14ac:dyDescent="0.4">
      <c r="M8515" s="35" t="s">
        <v>16990</v>
      </c>
      <c r="N8515" s="35" t="s">
        <v>55829</v>
      </c>
      <c r="O8515" s="35" t="s">
        <v>16991</v>
      </c>
      <c r="P8515" s="35" t="s">
        <v>37625</v>
      </c>
      <c r="Q8515" s="35" t="s">
        <v>29718</v>
      </c>
      <c r="R8515" s="35" t="s">
        <v>29761</v>
      </c>
      <c r="S8515" s="35" t="s">
        <v>16992</v>
      </c>
      <c r="T8515" s="36" t="s">
        <v>640</v>
      </c>
      <c r="U8515" s="39" t="str">
        <f>_xlfn.CONCAT(Tabel4[[#This Row],[Personnr.]],"-",Tabel4[[#This Row],[Afdeling]],"-",Tabel4[[#This Row],[ASS_Status]])</f>
        <v>31671-4745-Inactive - Payroll Eligible</v>
      </c>
    </row>
    <row r="8516" spans="13:21" x14ac:dyDescent="0.4">
      <c r="M8516" s="35" t="s">
        <v>16993</v>
      </c>
      <c r="N8516" s="35" t="s">
        <v>55830</v>
      </c>
      <c r="O8516" s="35" t="s">
        <v>16994</v>
      </c>
      <c r="P8516" s="35" t="s">
        <v>37626</v>
      </c>
      <c r="Q8516" s="35" t="s">
        <v>29718</v>
      </c>
      <c r="R8516" s="35" t="s">
        <v>29754</v>
      </c>
      <c r="S8516" s="35" t="s">
        <v>16995</v>
      </c>
      <c r="T8516" s="36" t="s">
        <v>263</v>
      </c>
      <c r="U8516" s="39" t="str">
        <f>_xlfn.CONCAT(Tabel4[[#This Row],[Personnr.]],"-",Tabel4[[#This Row],[Afdeling]],"-",Tabel4[[#This Row],[ASS_Status]])</f>
        <v>33259-2610-Inactive - Payroll Eligible</v>
      </c>
    </row>
    <row r="8517" spans="13:21" x14ac:dyDescent="0.4">
      <c r="M8517" s="35" t="s">
        <v>16996</v>
      </c>
      <c r="N8517" s="35" t="s">
        <v>55831</v>
      </c>
      <c r="O8517" s="35" t="s">
        <v>16997</v>
      </c>
      <c r="P8517" s="35" t="s">
        <v>37627</v>
      </c>
      <c r="Q8517" s="35" t="s">
        <v>29721</v>
      </c>
      <c r="R8517" s="35" t="s">
        <v>29748</v>
      </c>
      <c r="S8517" s="35" t="s">
        <v>16998</v>
      </c>
      <c r="T8517" s="36" t="s">
        <v>54</v>
      </c>
      <c r="U8517" s="39" t="str">
        <f>_xlfn.CONCAT(Tabel4[[#This Row],[Personnr.]],"-",Tabel4[[#This Row],[Afdeling]],"-",Tabel4[[#This Row],[ASS_Status]])</f>
        <v>31959-1035-Aktiv ansættelse</v>
      </c>
    </row>
    <row r="8518" spans="13:21" ht="33.75" x14ac:dyDescent="0.4">
      <c r="M8518" s="35" t="s">
        <v>55832</v>
      </c>
      <c r="N8518" s="35"/>
      <c r="O8518" s="35" t="s">
        <v>55833</v>
      </c>
      <c r="P8518" s="35" t="s">
        <v>55834</v>
      </c>
      <c r="Q8518" s="35" t="s">
        <v>29718</v>
      </c>
      <c r="R8518" s="35" t="s">
        <v>29745</v>
      </c>
      <c r="S8518" s="35" t="s">
        <v>55835</v>
      </c>
      <c r="T8518" s="36" t="s">
        <v>726</v>
      </c>
      <c r="U8518" s="39" t="str">
        <f>_xlfn.CONCAT(Tabel4[[#This Row],[Personnr.]],"-",Tabel4[[#This Row],[Afdeling]],"-",Tabel4[[#This Row],[ASS_Status]])</f>
        <v>36738-6271-Inactive - Payroll Eligible</v>
      </c>
    </row>
    <row r="8519" spans="13:21" x14ac:dyDescent="0.4">
      <c r="M8519" s="35" t="s">
        <v>28430</v>
      </c>
      <c r="N8519" s="35" t="s">
        <v>55836</v>
      </c>
      <c r="O8519" s="35" t="s">
        <v>28431</v>
      </c>
      <c r="P8519" s="35" t="s">
        <v>37628</v>
      </c>
      <c r="Q8519" s="35" t="s">
        <v>29718</v>
      </c>
      <c r="R8519" s="35" t="s">
        <v>29745</v>
      </c>
      <c r="S8519" s="35" t="s">
        <v>28432</v>
      </c>
      <c r="T8519" s="36" t="s">
        <v>39</v>
      </c>
      <c r="U8519" s="39" t="str">
        <f>_xlfn.CONCAT(Tabel4[[#This Row],[Personnr.]],"-",Tabel4[[#This Row],[Afdeling]],"-",Tabel4[[#This Row],[ASS_Status]])</f>
        <v>34680-0132-Inactive - Payroll Eligible</v>
      </c>
    </row>
    <row r="8520" spans="13:21" x14ac:dyDescent="0.4">
      <c r="M8520" s="35" t="s">
        <v>28430</v>
      </c>
      <c r="N8520" s="35"/>
      <c r="O8520" s="35"/>
      <c r="P8520" s="35" t="s">
        <v>55837</v>
      </c>
      <c r="Q8520" s="35" t="s">
        <v>29718</v>
      </c>
      <c r="R8520" s="35" t="s">
        <v>29745</v>
      </c>
      <c r="S8520" s="35" t="s">
        <v>28432</v>
      </c>
      <c r="T8520" s="36" t="s">
        <v>39</v>
      </c>
      <c r="U8520" s="39" t="str">
        <f>_xlfn.CONCAT(Tabel4[[#This Row],[Personnr.]],"-",Tabel4[[#This Row],[Afdeling]],"-",Tabel4[[#This Row],[ASS_Status]])</f>
        <v>-0132-Inactive - Payroll Eligible</v>
      </c>
    </row>
    <row r="8521" spans="13:21" x14ac:dyDescent="0.4">
      <c r="M8521" s="35" t="s">
        <v>28433</v>
      </c>
      <c r="N8521" s="35" t="s">
        <v>55838</v>
      </c>
      <c r="O8521" s="35" t="s">
        <v>28434</v>
      </c>
      <c r="P8521" s="35" t="s">
        <v>37629</v>
      </c>
      <c r="Q8521" s="35" t="s">
        <v>29718</v>
      </c>
      <c r="R8521" s="35" t="s">
        <v>29745</v>
      </c>
      <c r="S8521" s="35" t="s">
        <v>28435</v>
      </c>
      <c r="T8521" s="36" t="s">
        <v>288</v>
      </c>
      <c r="U8521" s="39" t="str">
        <f>_xlfn.CONCAT(Tabel4[[#This Row],[Personnr.]],"-",Tabel4[[#This Row],[Afdeling]],"-",Tabel4[[#This Row],[ASS_Status]])</f>
        <v>34271-2694-Inactive - Payroll Eligible</v>
      </c>
    </row>
    <row r="8522" spans="13:21" x14ac:dyDescent="0.4">
      <c r="M8522" s="35" t="s">
        <v>37630</v>
      </c>
      <c r="N8522" s="35" t="s">
        <v>55839</v>
      </c>
      <c r="O8522" s="35" t="s">
        <v>37631</v>
      </c>
      <c r="P8522" s="35" t="s">
        <v>37632</v>
      </c>
      <c r="Q8522" s="35" t="s">
        <v>29721</v>
      </c>
      <c r="R8522" s="35" t="s">
        <v>29754</v>
      </c>
      <c r="S8522" s="35" t="s">
        <v>37633</v>
      </c>
      <c r="T8522" s="36" t="s">
        <v>697</v>
      </c>
      <c r="U8522" s="39" t="str">
        <f>_xlfn.CONCAT(Tabel4[[#This Row],[Personnr.]],"-",Tabel4[[#This Row],[Afdeling]],"-",Tabel4[[#This Row],[ASS_Status]])</f>
        <v>35511-5627-Aktiv ansættelse</v>
      </c>
    </row>
    <row r="8523" spans="13:21" x14ac:dyDescent="0.4">
      <c r="M8523" s="35" t="s">
        <v>16999</v>
      </c>
      <c r="N8523" s="35" t="s">
        <v>55840</v>
      </c>
      <c r="O8523" s="35" t="s">
        <v>17000</v>
      </c>
      <c r="P8523" s="35" t="s">
        <v>37634</v>
      </c>
      <c r="Q8523" s="35" t="s">
        <v>29743</v>
      </c>
      <c r="R8523" s="35" t="s">
        <v>30120</v>
      </c>
      <c r="S8523" s="35" t="s">
        <v>17001</v>
      </c>
      <c r="T8523" s="36" t="s">
        <v>417</v>
      </c>
      <c r="U8523" s="39" t="str">
        <f>_xlfn.CONCAT(Tabel4[[#This Row],[Personnr.]],"-",Tabel4[[#This Row],[Afdeling]],"-",Tabel4[[#This Row],[ASS_Status]])</f>
        <v>4213-3030-Aktivt ansættelsesforhold</v>
      </c>
    </row>
    <row r="8524" spans="13:21" x14ac:dyDescent="0.4">
      <c r="M8524" s="35" t="s">
        <v>17002</v>
      </c>
      <c r="N8524" s="35" t="s">
        <v>46063</v>
      </c>
      <c r="O8524" s="35" t="s">
        <v>17003</v>
      </c>
      <c r="P8524" s="35" t="s">
        <v>37635</v>
      </c>
      <c r="Q8524" s="35" t="s">
        <v>29718</v>
      </c>
      <c r="R8524" s="35" t="s">
        <v>29817</v>
      </c>
      <c r="S8524" s="35" t="s">
        <v>17004</v>
      </c>
      <c r="T8524" s="36" t="s">
        <v>453</v>
      </c>
      <c r="U8524" s="39" t="str">
        <f>_xlfn.CONCAT(Tabel4[[#This Row],[Personnr.]],"-",Tabel4[[#This Row],[Afdeling]],"-",Tabel4[[#This Row],[ASS_Status]])</f>
        <v>7271-3121-Inactive - Payroll Eligible</v>
      </c>
    </row>
    <row r="8525" spans="13:21" x14ac:dyDescent="0.4">
      <c r="M8525" s="35" t="s">
        <v>17002</v>
      </c>
      <c r="N8525" s="35"/>
      <c r="O8525" s="35"/>
      <c r="P8525" s="35" t="s">
        <v>37636</v>
      </c>
      <c r="Q8525" s="35" t="s">
        <v>29718</v>
      </c>
      <c r="R8525" s="35" t="s">
        <v>30114</v>
      </c>
      <c r="S8525" s="35" t="s">
        <v>17004</v>
      </c>
      <c r="T8525" s="36" t="s">
        <v>453</v>
      </c>
      <c r="U8525" s="39" t="str">
        <f>_xlfn.CONCAT(Tabel4[[#This Row],[Personnr.]],"-",Tabel4[[#This Row],[Afdeling]],"-",Tabel4[[#This Row],[ASS_Status]])</f>
        <v>-3121-Inactive - Payroll Eligible</v>
      </c>
    </row>
    <row r="8526" spans="13:21" x14ac:dyDescent="0.4">
      <c r="M8526" s="35" t="s">
        <v>17005</v>
      </c>
      <c r="N8526" s="35" t="s">
        <v>55841</v>
      </c>
      <c r="O8526" s="35" t="s">
        <v>17006</v>
      </c>
      <c r="P8526" s="35" t="s">
        <v>37637</v>
      </c>
      <c r="Q8526" s="35" t="s">
        <v>29718</v>
      </c>
      <c r="R8526" s="35" t="s">
        <v>29780</v>
      </c>
      <c r="S8526" s="35" t="s">
        <v>17007</v>
      </c>
      <c r="T8526" s="36" t="s">
        <v>462</v>
      </c>
      <c r="U8526" s="39" t="str">
        <f>_xlfn.CONCAT(Tabel4[[#This Row],[Personnr.]],"-",Tabel4[[#This Row],[Afdeling]],"-",Tabel4[[#This Row],[ASS_Status]])</f>
        <v>32995-3165-Inactive - Payroll Eligible</v>
      </c>
    </row>
    <row r="8527" spans="13:21" x14ac:dyDescent="0.4">
      <c r="M8527" s="35" t="s">
        <v>17005</v>
      </c>
      <c r="N8527" s="35"/>
      <c r="O8527" s="35"/>
      <c r="P8527" s="35" t="s">
        <v>37638</v>
      </c>
      <c r="Q8527" s="35" t="s">
        <v>29718</v>
      </c>
      <c r="R8527" s="35" t="s">
        <v>29994</v>
      </c>
      <c r="S8527" s="35" t="s">
        <v>17007</v>
      </c>
      <c r="T8527" s="36" t="s">
        <v>137</v>
      </c>
      <c r="U8527" s="39" t="str">
        <f>_xlfn.CONCAT(Tabel4[[#This Row],[Personnr.]],"-",Tabel4[[#This Row],[Afdeling]],"-",Tabel4[[#This Row],[ASS_Status]])</f>
        <v>-2252-Inactive - Payroll Eligible</v>
      </c>
    </row>
    <row r="8528" spans="13:21" x14ac:dyDescent="0.4">
      <c r="M8528" s="35" t="s">
        <v>17008</v>
      </c>
      <c r="N8528" s="35" t="s">
        <v>55842</v>
      </c>
      <c r="O8528" s="35" t="s">
        <v>17009</v>
      </c>
      <c r="P8528" s="35" t="s">
        <v>37639</v>
      </c>
      <c r="Q8528" s="35" t="s">
        <v>29718</v>
      </c>
      <c r="R8528" s="35" t="s">
        <v>29817</v>
      </c>
      <c r="S8528" s="35" t="s">
        <v>17010</v>
      </c>
      <c r="T8528" s="36" t="s">
        <v>203</v>
      </c>
      <c r="U8528" s="39" t="str">
        <f>_xlfn.CONCAT(Tabel4[[#This Row],[Personnr.]],"-",Tabel4[[#This Row],[Afdeling]],"-",Tabel4[[#This Row],[ASS_Status]])</f>
        <v>9850-2433-Inactive - Payroll Eligible</v>
      </c>
    </row>
    <row r="8529" spans="13:21" x14ac:dyDescent="0.4">
      <c r="M8529" s="35" t="s">
        <v>17011</v>
      </c>
      <c r="N8529" s="35" t="s">
        <v>55843</v>
      </c>
      <c r="O8529" s="35" t="s">
        <v>17012</v>
      </c>
      <c r="P8529" s="35" t="s">
        <v>37640</v>
      </c>
      <c r="Q8529" s="35" t="s">
        <v>29721</v>
      </c>
      <c r="R8529" s="35" t="s">
        <v>29722</v>
      </c>
      <c r="S8529" s="35" t="s">
        <v>17013</v>
      </c>
      <c r="T8529" s="36" t="s">
        <v>177</v>
      </c>
      <c r="U8529" s="39" t="str">
        <f>_xlfn.CONCAT(Tabel4[[#This Row],[Personnr.]],"-",Tabel4[[#This Row],[Afdeling]],"-",Tabel4[[#This Row],[ASS_Status]])</f>
        <v>12291-2365-Aktiv ansættelse</v>
      </c>
    </row>
    <row r="8530" spans="13:21" x14ac:dyDescent="0.4">
      <c r="M8530" s="35" t="s">
        <v>17014</v>
      </c>
      <c r="N8530" s="35" t="s">
        <v>55844</v>
      </c>
      <c r="O8530" s="35" t="s">
        <v>17015</v>
      </c>
      <c r="P8530" s="35" t="s">
        <v>37641</v>
      </c>
      <c r="Q8530" s="35" t="s">
        <v>29718</v>
      </c>
      <c r="R8530" s="35" t="s">
        <v>29786</v>
      </c>
      <c r="S8530" s="35" t="s">
        <v>17016</v>
      </c>
      <c r="T8530" s="36" t="s">
        <v>188</v>
      </c>
      <c r="U8530" s="39" t="str">
        <f>_xlfn.CONCAT(Tabel4[[#This Row],[Personnr.]],"-",Tabel4[[#This Row],[Afdeling]],"-",Tabel4[[#This Row],[ASS_Status]])</f>
        <v>30454-2405-Inactive - Payroll Eligible</v>
      </c>
    </row>
    <row r="8531" spans="13:21" x14ac:dyDescent="0.4">
      <c r="M8531" s="35" t="s">
        <v>17017</v>
      </c>
      <c r="N8531" s="35" t="s">
        <v>55845</v>
      </c>
      <c r="O8531" s="35" t="s">
        <v>17018</v>
      </c>
      <c r="P8531" s="35" t="s">
        <v>37642</v>
      </c>
      <c r="Q8531" s="35" t="s">
        <v>29721</v>
      </c>
      <c r="R8531" s="35" t="s">
        <v>31339</v>
      </c>
      <c r="S8531" s="35" t="s">
        <v>17019</v>
      </c>
      <c r="T8531" s="36" t="s">
        <v>22</v>
      </c>
      <c r="U8531" s="39" t="str">
        <f>_xlfn.CONCAT(Tabel4[[#This Row],[Personnr.]],"-",Tabel4[[#This Row],[Afdeling]],"-",Tabel4[[#This Row],[ASS_Status]])</f>
        <v>26405-0100-Aktiv ansættelse</v>
      </c>
    </row>
    <row r="8532" spans="13:21" x14ac:dyDescent="0.4">
      <c r="M8532" s="35" t="s">
        <v>45093</v>
      </c>
      <c r="N8532" s="35" t="s">
        <v>55846</v>
      </c>
      <c r="O8532" s="35" t="s">
        <v>45094</v>
      </c>
      <c r="P8532" s="35" t="s">
        <v>43613</v>
      </c>
      <c r="Q8532" s="35" t="s">
        <v>29721</v>
      </c>
      <c r="R8532" s="35" t="s">
        <v>29731</v>
      </c>
      <c r="S8532" s="35" t="s">
        <v>43614</v>
      </c>
      <c r="T8532" s="36" t="s">
        <v>810</v>
      </c>
      <c r="U8532" s="39" t="str">
        <f>_xlfn.CONCAT(Tabel4[[#This Row],[Personnr.]],"-",Tabel4[[#This Row],[Afdeling]],"-",Tabel4[[#This Row],[ASS_Status]])</f>
        <v>36407-8285-Aktiv ansættelse</v>
      </c>
    </row>
    <row r="8533" spans="13:21" x14ac:dyDescent="0.4">
      <c r="M8533" s="35" t="s">
        <v>17020</v>
      </c>
      <c r="N8533" s="35" t="s">
        <v>55847</v>
      </c>
      <c r="O8533" s="35" t="s">
        <v>17021</v>
      </c>
      <c r="P8533" s="35" t="s">
        <v>37643</v>
      </c>
      <c r="Q8533" s="35" t="s">
        <v>29721</v>
      </c>
      <c r="R8533" s="37" t="s">
        <v>29791</v>
      </c>
      <c r="S8533" s="35" t="s">
        <v>17022</v>
      </c>
      <c r="T8533" s="36" t="s">
        <v>240</v>
      </c>
      <c r="U8533" s="39" t="str">
        <f>_xlfn.CONCAT(Tabel4[[#This Row],[Personnr.]],"-",Tabel4[[#This Row],[Afdeling]],"-",Tabel4[[#This Row],[ASS_Status]])</f>
        <v>2905-2501-Aktiv ansættelse</v>
      </c>
    </row>
    <row r="8534" spans="13:21" x14ac:dyDescent="0.4">
      <c r="M8534" s="35" t="s">
        <v>17023</v>
      </c>
      <c r="N8534" s="35" t="s">
        <v>55848</v>
      </c>
      <c r="O8534" s="35" t="s">
        <v>17024</v>
      </c>
      <c r="P8534" s="35" t="s">
        <v>37644</v>
      </c>
      <c r="Q8534" s="35" t="s">
        <v>29721</v>
      </c>
      <c r="R8534" s="35" t="s">
        <v>29786</v>
      </c>
      <c r="S8534" s="35" t="s">
        <v>17025</v>
      </c>
      <c r="T8534" s="36" t="s">
        <v>650</v>
      </c>
      <c r="U8534" s="39" t="str">
        <f>_xlfn.CONCAT(Tabel4[[#This Row],[Personnr.]],"-",Tabel4[[#This Row],[Afdeling]],"-",Tabel4[[#This Row],[ASS_Status]])</f>
        <v>7274-4793-Aktiv ansættelse</v>
      </c>
    </row>
    <row r="8535" spans="13:21" x14ac:dyDescent="0.4">
      <c r="M8535" s="35" t="s">
        <v>17026</v>
      </c>
      <c r="N8535" s="35" t="s">
        <v>55849</v>
      </c>
      <c r="O8535" s="35" t="s">
        <v>17027</v>
      </c>
      <c r="P8535" s="35" t="s">
        <v>37645</v>
      </c>
      <c r="Q8535" s="35" t="s">
        <v>29721</v>
      </c>
      <c r="R8535" s="35" t="s">
        <v>31339</v>
      </c>
      <c r="S8535" s="35" t="s">
        <v>17028</v>
      </c>
      <c r="T8535" s="36" t="s">
        <v>744</v>
      </c>
      <c r="U8535" s="39" t="str">
        <f>_xlfn.CONCAT(Tabel4[[#This Row],[Personnr.]],"-",Tabel4[[#This Row],[Afdeling]],"-",Tabel4[[#This Row],[ASS_Status]])</f>
        <v>20336-7100-Aktiv ansættelse</v>
      </c>
    </row>
    <row r="8536" spans="13:21" x14ac:dyDescent="0.4">
      <c r="M8536" s="35" t="s">
        <v>17029</v>
      </c>
      <c r="N8536" s="35" t="s">
        <v>55850</v>
      </c>
      <c r="O8536" s="35" t="s">
        <v>17030</v>
      </c>
      <c r="P8536" s="35" t="s">
        <v>37646</v>
      </c>
      <c r="Q8536" s="35" t="s">
        <v>29718</v>
      </c>
      <c r="R8536" s="35" t="s">
        <v>29786</v>
      </c>
      <c r="S8536" s="35" t="s">
        <v>17031</v>
      </c>
      <c r="T8536" s="36" t="s">
        <v>322</v>
      </c>
      <c r="U8536" s="39" t="str">
        <f>_xlfn.CONCAT(Tabel4[[#This Row],[Personnr.]],"-",Tabel4[[#This Row],[Afdeling]],"-",Tabel4[[#This Row],[ASS_Status]])</f>
        <v>31252-2774-Inactive - Payroll Eligible</v>
      </c>
    </row>
    <row r="8537" spans="13:21" x14ac:dyDescent="0.4">
      <c r="M8537" s="35" t="s">
        <v>17032</v>
      </c>
      <c r="N8537" s="35" t="s">
        <v>55851</v>
      </c>
      <c r="O8537" s="35" t="s">
        <v>17033</v>
      </c>
      <c r="P8537" s="35" t="s">
        <v>37647</v>
      </c>
      <c r="Q8537" s="35" t="s">
        <v>29721</v>
      </c>
      <c r="R8537" s="35" t="s">
        <v>29719</v>
      </c>
      <c r="S8537" s="35" t="s">
        <v>17034</v>
      </c>
      <c r="T8537" s="36" t="s">
        <v>442</v>
      </c>
      <c r="U8537" s="39" t="str">
        <f>_xlfn.CONCAT(Tabel4[[#This Row],[Personnr.]],"-",Tabel4[[#This Row],[Afdeling]],"-",Tabel4[[#This Row],[ASS_Status]])</f>
        <v>7276-3080-Aktiv ansættelse</v>
      </c>
    </row>
    <row r="8538" spans="13:21" ht="33.75" x14ac:dyDescent="0.4">
      <c r="M8538" s="35" t="s">
        <v>17035</v>
      </c>
      <c r="N8538" s="35" t="s">
        <v>55852</v>
      </c>
      <c r="O8538" s="35" t="s">
        <v>17036</v>
      </c>
      <c r="P8538" s="35" t="s">
        <v>37648</v>
      </c>
      <c r="Q8538" s="35" t="s">
        <v>29721</v>
      </c>
      <c r="R8538" s="35" t="s">
        <v>29780</v>
      </c>
      <c r="S8538" s="35" t="s">
        <v>17037</v>
      </c>
      <c r="T8538" s="36" t="s">
        <v>44</v>
      </c>
      <c r="U8538" s="39" t="str">
        <f>_xlfn.CONCAT(Tabel4[[#This Row],[Personnr.]],"-",Tabel4[[#This Row],[Afdeling]],"-",Tabel4[[#This Row],[ASS_Status]])</f>
        <v>4262-1000-Aktiv ansættelse</v>
      </c>
    </row>
    <row r="8539" spans="13:21" x14ac:dyDescent="0.4">
      <c r="M8539" s="35" t="s">
        <v>55853</v>
      </c>
      <c r="N8539" s="35" t="s">
        <v>55854</v>
      </c>
      <c r="O8539" s="35" t="s">
        <v>55855</v>
      </c>
      <c r="P8539" s="35" t="s">
        <v>55856</v>
      </c>
      <c r="Q8539" s="35" t="s">
        <v>29718</v>
      </c>
      <c r="R8539" s="35" t="s">
        <v>29745</v>
      </c>
      <c r="S8539" s="35" t="s">
        <v>55857</v>
      </c>
      <c r="T8539" s="36" t="s">
        <v>726</v>
      </c>
      <c r="U8539" s="39" t="str">
        <f>_xlfn.CONCAT(Tabel4[[#This Row],[Personnr.]],"-",Tabel4[[#This Row],[Afdeling]],"-",Tabel4[[#This Row],[ASS_Status]])</f>
        <v>36974-6271-Inactive - Payroll Eligible</v>
      </c>
    </row>
    <row r="8540" spans="13:21" ht="33.75" x14ac:dyDescent="0.4">
      <c r="M8540" s="35" t="s">
        <v>17038</v>
      </c>
      <c r="N8540" s="35" t="s">
        <v>55858</v>
      </c>
      <c r="O8540" s="35" t="s">
        <v>17039</v>
      </c>
      <c r="P8540" s="35" t="s">
        <v>37649</v>
      </c>
      <c r="Q8540" s="35" t="s">
        <v>29718</v>
      </c>
      <c r="R8540" s="35" t="s">
        <v>29926</v>
      </c>
      <c r="S8540" s="35" t="s">
        <v>17040</v>
      </c>
      <c r="T8540" s="36" t="s">
        <v>583</v>
      </c>
      <c r="U8540" s="39" t="str">
        <f>_xlfn.CONCAT(Tabel4[[#This Row],[Personnr.]],"-",Tabel4[[#This Row],[Afdeling]],"-",Tabel4[[#This Row],[ASS_Status]])</f>
        <v>7277-4160-Inactive - Payroll Eligible</v>
      </c>
    </row>
    <row r="8541" spans="13:21" x14ac:dyDescent="0.4">
      <c r="M8541" s="35" t="s">
        <v>17041</v>
      </c>
      <c r="N8541" s="35" t="s">
        <v>55859</v>
      </c>
      <c r="O8541" s="35" t="s">
        <v>17042</v>
      </c>
      <c r="P8541" s="35" t="s">
        <v>37650</v>
      </c>
      <c r="Q8541" s="35" t="s">
        <v>29721</v>
      </c>
      <c r="R8541" s="35" t="s">
        <v>29802</v>
      </c>
      <c r="S8541" s="35" t="s">
        <v>17043</v>
      </c>
      <c r="T8541" s="36" t="s">
        <v>42523</v>
      </c>
      <c r="U8541" s="39" t="str">
        <f>_xlfn.CONCAT(Tabel4[[#This Row],[Personnr.]],"-",Tabel4[[#This Row],[Afdeling]],"-",Tabel4[[#This Row],[ASS_Status]])</f>
        <v>14139-4606-Aktiv ansættelse</v>
      </c>
    </row>
    <row r="8542" spans="13:21" ht="33.75" x14ac:dyDescent="0.4">
      <c r="M8542" s="35" t="s">
        <v>17044</v>
      </c>
      <c r="N8542" s="35" t="s">
        <v>55860</v>
      </c>
      <c r="O8542" s="35" t="s">
        <v>17045</v>
      </c>
      <c r="P8542" s="35" t="s">
        <v>37651</v>
      </c>
      <c r="Q8542" s="35" t="s">
        <v>29718</v>
      </c>
      <c r="R8542" s="35" t="s">
        <v>29737</v>
      </c>
      <c r="S8542" s="35" t="s">
        <v>17046</v>
      </c>
      <c r="T8542" s="36" t="s">
        <v>599</v>
      </c>
      <c r="U8542" s="39" t="str">
        <f>_xlfn.CONCAT(Tabel4[[#This Row],[Personnr.]],"-",Tabel4[[#This Row],[Afdeling]],"-",Tabel4[[#This Row],[ASS_Status]])</f>
        <v>32429-4261-Inactive - Payroll Eligible</v>
      </c>
    </row>
    <row r="8543" spans="13:21" x14ac:dyDescent="0.4">
      <c r="M8543" s="35" t="s">
        <v>55861</v>
      </c>
      <c r="N8543" s="35" t="s">
        <v>55862</v>
      </c>
      <c r="O8543" s="35" t="s">
        <v>55863</v>
      </c>
      <c r="P8543" s="35" t="s">
        <v>55864</v>
      </c>
      <c r="Q8543" s="35" t="s">
        <v>29721</v>
      </c>
      <c r="R8543" s="35" t="s">
        <v>32490</v>
      </c>
      <c r="S8543" s="35" t="s">
        <v>55865</v>
      </c>
      <c r="T8543" s="36" t="s">
        <v>42503</v>
      </c>
      <c r="U8543" s="39" t="str">
        <f>_xlfn.CONCAT(Tabel4[[#This Row],[Personnr.]],"-",Tabel4[[#This Row],[Afdeling]],"-",Tabel4[[#This Row],[ASS_Status]])</f>
        <v>37758-2292-Aktiv ansættelse</v>
      </c>
    </row>
    <row r="8544" spans="13:21" x14ac:dyDescent="0.4">
      <c r="M8544" s="35" t="s">
        <v>17047</v>
      </c>
      <c r="N8544" s="35" t="s">
        <v>55866</v>
      </c>
      <c r="O8544" s="35" t="s">
        <v>17048</v>
      </c>
      <c r="P8544" s="35" t="s">
        <v>37652</v>
      </c>
      <c r="Q8544" s="35" t="s">
        <v>29721</v>
      </c>
      <c r="R8544" s="35" t="s">
        <v>32771</v>
      </c>
      <c r="S8544" s="35" t="s">
        <v>17049</v>
      </c>
      <c r="T8544" s="36" t="s">
        <v>251</v>
      </c>
      <c r="U8544" s="39" t="str">
        <f>_xlfn.CONCAT(Tabel4[[#This Row],[Personnr.]],"-",Tabel4[[#This Row],[Afdeling]],"-",Tabel4[[#This Row],[ASS_Status]])</f>
        <v>17075-2532-Aktiv ansættelse</v>
      </c>
    </row>
    <row r="8545" spans="13:21" x14ac:dyDescent="0.4">
      <c r="M8545" s="35" t="s">
        <v>17050</v>
      </c>
      <c r="N8545" s="35" t="s">
        <v>55867</v>
      </c>
      <c r="O8545" s="35" t="s">
        <v>17051</v>
      </c>
      <c r="P8545" s="35" t="s">
        <v>37653</v>
      </c>
      <c r="Q8545" s="35" t="s">
        <v>29718</v>
      </c>
      <c r="R8545" s="35" t="s">
        <v>29737</v>
      </c>
      <c r="S8545" s="35" t="s">
        <v>17052</v>
      </c>
      <c r="T8545" s="36" t="s">
        <v>31</v>
      </c>
      <c r="U8545" s="39" t="str">
        <f>_xlfn.CONCAT(Tabel4[[#This Row],[Personnr.]],"-",Tabel4[[#This Row],[Afdeling]],"-",Tabel4[[#This Row],[ASS_Status]])</f>
        <v>32319-0116-Inactive - Payroll Eligible</v>
      </c>
    </row>
    <row r="8546" spans="13:21" x14ac:dyDescent="0.4">
      <c r="M8546" s="35" t="s">
        <v>45095</v>
      </c>
      <c r="N8546" s="35" t="s">
        <v>55868</v>
      </c>
      <c r="O8546" s="35" t="s">
        <v>45096</v>
      </c>
      <c r="P8546" s="35" t="s">
        <v>43615</v>
      </c>
      <c r="Q8546" s="35" t="s">
        <v>29721</v>
      </c>
      <c r="R8546" s="35" t="s">
        <v>29737</v>
      </c>
      <c r="S8546" s="35" t="s">
        <v>43616</v>
      </c>
      <c r="T8546" s="36" t="s">
        <v>263</v>
      </c>
      <c r="U8546" s="39" t="str">
        <f>_xlfn.CONCAT(Tabel4[[#This Row],[Personnr.]],"-",Tabel4[[#This Row],[Afdeling]],"-",Tabel4[[#This Row],[ASS_Status]])</f>
        <v>35625-2610-Aktiv ansættelse</v>
      </c>
    </row>
    <row r="8547" spans="13:21" x14ac:dyDescent="0.4">
      <c r="M8547" s="35" t="s">
        <v>17053</v>
      </c>
      <c r="N8547" s="35" t="s">
        <v>55869</v>
      </c>
      <c r="O8547" s="35" t="s">
        <v>17054</v>
      </c>
      <c r="P8547" s="35" t="s">
        <v>37654</v>
      </c>
      <c r="Q8547" s="35" t="s">
        <v>29718</v>
      </c>
      <c r="R8547" s="35" t="s">
        <v>29748</v>
      </c>
      <c r="S8547" s="35" t="s">
        <v>17055</v>
      </c>
      <c r="T8547" s="36" t="s">
        <v>263</v>
      </c>
      <c r="U8547" s="39" t="str">
        <f>_xlfn.CONCAT(Tabel4[[#This Row],[Personnr.]],"-",Tabel4[[#This Row],[Afdeling]],"-",Tabel4[[#This Row],[ASS_Status]])</f>
        <v>28002-2610-Inactive - Payroll Eligible</v>
      </c>
    </row>
    <row r="8548" spans="13:21" x14ac:dyDescent="0.4">
      <c r="M8548" s="35" t="s">
        <v>17056</v>
      </c>
      <c r="N8548" s="35" t="s">
        <v>55870</v>
      </c>
      <c r="O8548" s="35" t="s">
        <v>17057</v>
      </c>
      <c r="P8548" s="35" t="s">
        <v>37655</v>
      </c>
      <c r="Q8548" s="35" t="s">
        <v>29721</v>
      </c>
      <c r="R8548" s="35" t="s">
        <v>30036</v>
      </c>
      <c r="S8548" s="35" t="s">
        <v>17058</v>
      </c>
      <c r="T8548" s="36" t="s">
        <v>29700</v>
      </c>
      <c r="U8548" s="39" t="str">
        <f>_xlfn.CONCAT(Tabel4[[#This Row],[Personnr.]],"-",Tabel4[[#This Row],[Afdeling]],"-",Tabel4[[#This Row],[ASS_Status]])</f>
        <v>15746-1019-Aktiv ansættelse</v>
      </c>
    </row>
    <row r="8549" spans="13:21" ht="33.75" x14ac:dyDescent="0.4">
      <c r="M8549" s="35" t="s">
        <v>17059</v>
      </c>
      <c r="N8549" s="35" t="s">
        <v>55871</v>
      </c>
      <c r="O8549" s="35" t="s">
        <v>17060</v>
      </c>
      <c r="P8549" s="35" t="s">
        <v>37656</v>
      </c>
      <c r="Q8549" s="35" t="s">
        <v>29718</v>
      </c>
      <c r="R8549" s="35" t="s">
        <v>29857</v>
      </c>
      <c r="S8549" s="35" t="s">
        <v>17061</v>
      </c>
      <c r="T8549" s="36" t="s">
        <v>725</v>
      </c>
      <c r="U8549" s="39" t="str">
        <f>_xlfn.CONCAT(Tabel4[[#This Row],[Personnr.]],"-",Tabel4[[#This Row],[Afdeling]],"-",Tabel4[[#This Row],[ASS_Status]])</f>
        <v>20935-6265-Inactive - Payroll Eligible</v>
      </c>
    </row>
    <row r="8550" spans="13:21" x14ac:dyDescent="0.4">
      <c r="M8550" s="35" t="s">
        <v>17062</v>
      </c>
      <c r="N8550" s="35" t="s">
        <v>55872</v>
      </c>
      <c r="O8550" s="35" t="s">
        <v>17063</v>
      </c>
      <c r="P8550" s="35" t="s">
        <v>37657</v>
      </c>
      <c r="Q8550" s="35" t="s">
        <v>29718</v>
      </c>
      <c r="R8550" s="35" t="s">
        <v>29719</v>
      </c>
      <c r="S8550" s="35" t="s">
        <v>17064</v>
      </c>
      <c r="T8550" s="36" t="s">
        <v>742</v>
      </c>
      <c r="U8550" s="39" t="str">
        <f>_xlfn.CONCAT(Tabel4[[#This Row],[Personnr.]],"-",Tabel4[[#This Row],[Afdeling]],"-",Tabel4[[#This Row],[ASS_Status]])</f>
        <v>11945-7000-Inactive - Payroll Eligible</v>
      </c>
    </row>
    <row r="8551" spans="13:21" x14ac:dyDescent="0.4">
      <c r="M8551" s="35" t="s">
        <v>17065</v>
      </c>
      <c r="N8551" s="35" t="s">
        <v>55873</v>
      </c>
      <c r="O8551" s="35" t="s">
        <v>17066</v>
      </c>
      <c r="P8551" s="35" t="s">
        <v>37658</v>
      </c>
      <c r="Q8551" s="35" t="s">
        <v>29718</v>
      </c>
      <c r="R8551" s="35" t="s">
        <v>29719</v>
      </c>
      <c r="S8551" s="35" t="s">
        <v>17067</v>
      </c>
      <c r="T8551" s="36" t="s">
        <v>396</v>
      </c>
      <c r="U8551" s="39" t="str">
        <f>_xlfn.CONCAT(Tabel4[[#This Row],[Personnr.]],"-",Tabel4[[#This Row],[Afdeling]],"-",Tabel4[[#This Row],[ASS_Status]])</f>
        <v>30105-2997-Inactive - Payroll Eligible</v>
      </c>
    </row>
    <row r="8552" spans="13:21" x14ac:dyDescent="0.4">
      <c r="M8552" s="35" t="s">
        <v>17068</v>
      </c>
      <c r="N8552" s="35" t="s">
        <v>55874</v>
      </c>
      <c r="O8552" s="35" t="s">
        <v>17069</v>
      </c>
      <c r="P8552" s="35" t="s">
        <v>37659</v>
      </c>
      <c r="Q8552" s="35" t="s">
        <v>29721</v>
      </c>
      <c r="R8552" s="35" t="s">
        <v>29748</v>
      </c>
      <c r="S8552" s="35" t="s">
        <v>17070</v>
      </c>
      <c r="T8552" s="36" t="s">
        <v>55875</v>
      </c>
      <c r="U8552" s="39" t="str">
        <f>_xlfn.CONCAT(Tabel4[[#This Row],[Personnr.]],"-",Tabel4[[#This Row],[Afdeling]],"-",Tabel4[[#This Row],[ASS_Status]])</f>
        <v>22564-2262-Aktiv ansættelse</v>
      </c>
    </row>
    <row r="8553" spans="13:21" x14ac:dyDescent="0.4">
      <c r="M8553" s="35" t="s">
        <v>17071</v>
      </c>
      <c r="N8553" s="35" t="s">
        <v>55876</v>
      </c>
      <c r="O8553" s="35" t="s">
        <v>17072</v>
      </c>
      <c r="P8553" s="35" t="s">
        <v>37660</v>
      </c>
      <c r="Q8553" s="35" t="s">
        <v>29718</v>
      </c>
      <c r="R8553" s="35" t="s">
        <v>29748</v>
      </c>
      <c r="S8553" s="35" t="s">
        <v>17073</v>
      </c>
      <c r="T8553" s="36" t="s">
        <v>125</v>
      </c>
      <c r="U8553" s="39" t="str">
        <f>_xlfn.CONCAT(Tabel4[[#This Row],[Personnr.]],"-",Tabel4[[#This Row],[Afdeling]],"-",Tabel4[[#This Row],[ASS_Status]])</f>
        <v>27620-2235-Inactive - Payroll Eligible</v>
      </c>
    </row>
    <row r="8554" spans="13:21" x14ac:dyDescent="0.4">
      <c r="M8554" s="35" t="s">
        <v>17074</v>
      </c>
      <c r="N8554" s="35" t="s">
        <v>55877</v>
      </c>
      <c r="O8554" s="35" t="s">
        <v>17075</v>
      </c>
      <c r="P8554" s="35" t="s">
        <v>37661</v>
      </c>
      <c r="Q8554" s="35" t="s">
        <v>29721</v>
      </c>
      <c r="R8554" s="35" t="s">
        <v>29844</v>
      </c>
      <c r="S8554" s="35" t="s">
        <v>17076</v>
      </c>
      <c r="T8554" s="36" t="s">
        <v>837</v>
      </c>
      <c r="U8554" s="39" t="str">
        <f>_xlfn.CONCAT(Tabel4[[#This Row],[Personnr.]],"-",Tabel4[[#This Row],[Afdeling]],"-",Tabel4[[#This Row],[ASS_Status]])</f>
        <v>31277-8532-Aktiv ansættelse</v>
      </c>
    </row>
    <row r="8555" spans="13:21" ht="33.75" x14ac:dyDescent="0.4">
      <c r="M8555" s="35" t="s">
        <v>55878</v>
      </c>
      <c r="N8555" s="35" t="s">
        <v>55879</v>
      </c>
      <c r="O8555" s="35" t="s">
        <v>55880</v>
      </c>
      <c r="P8555" s="35" t="s">
        <v>55881</v>
      </c>
      <c r="Q8555" s="35" t="s">
        <v>29721</v>
      </c>
      <c r="R8555" s="35" t="s">
        <v>29737</v>
      </c>
      <c r="S8555" s="35" t="s">
        <v>55882</v>
      </c>
      <c r="T8555" s="36" t="s">
        <v>55</v>
      </c>
      <c r="U8555" s="39" t="str">
        <f>_xlfn.CONCAT(Tabel4[[#This Row],[Personnr.]],"-",Tabel4[[#This Row],[Afdeling]],"-",Tabel4[[#This Row],[ASS_Status]])</f>
        <v>36485-1040-Aktiv ansættelse</v>
      </c>
    </row>
    <row r="8556" spans="13:21" x14ac:dyDescent="0.4">
      <c r="M8556" s="35" t="s">
        <v>17077</v>
      </c>
      <c r="N8556" s="35" t="s">
        <v>55883</v>
      </c>
      <c r="O8556" s="35" t="s">
        <v>17078</v>
      </c>
      <c r="P8556" s="35" t="s">
        <v>37662</v>
      </c>
      <c r="Q8556" s="35" t="s">
        <v>29721</v>
      </c>
      <c r="R8556" s="35" t="s">
        <v>29748</v>
      </c>
      <c r="S8556" s="35" t="s">
        <v>17079</v>
      </c>
      <c r="T8556" s="36" t="s">
        <v>48</v>
      </c>
      <c r="U8556" s="39" t="str">
        <f>_xlfn.CONCAT(Tabel4[[#This Row],[Personnr.]],"-",Tabel4[[#This Row],[Afdeling]],"-",Tabel4[[#This Row],[ASS_Status]])</f>
        <v>23286-1022-Aktiv ansættelse</v>
      </c>
    </row>
    <row r="8557" spans="13:21" x14ac:dyDescent="0.4">
      <c r="M8557" s="35" t="s">
        <v>17080</v>
      </c>
      <c r="N8557" s="35" t="s">
        <v>55884</v>
      </c>
      <c r="O8557" s="35" t="s">
        <v>17081</v>
      </c>
      <c r="P8557" s="35" t="s">
        <v>37663</v>
      </c>
      <c r="Q8557" s="35" t="s">
        <v>29718</v>
      </c>
      <c r="R8557" s="35" t="s">
        <v>29754</v>
      </c>
      <c r="S8557" s="35" t="s">
        <v>17082</v>
      </c>
      <c r="T8557" s="36" t="s">
        <v>244</v>
      </c>
      <c r="U8557" s="39" t="str">
        <f>_xlfn.CONCAT(Tabel4[[#This Row],[Personnr.]],"-",Tabel4[[#This Row],[Afdeling]],"-",Tabel4[[#This Row],[ASS_Status]])</f>
        <v>29432-2514-Inactive - Payroll Eligible</v>
      </c>
    </row>
    <row r="8558" spans="13:21" x14ac:dyDescent="0.4">
      <c r="M8558" s="35" t="s">
        <v>17083</v>
      </c>
      <c r="N8558" s="35" t="s">
        <v>55885</v>
      </c>
      <c r="O8558" s="35" t="s">
        <v>17084</v>
      </c>
      <c r="P8558" s="35" t="s">
        <v>37664</v>
      </c>
      <c r="Q8558" s="35" t="s">
        <v>29721</v>
      </c>
      <c r="R8558" s="35" t="s">
        <v>29754</v>
      </c>
      <c r="S8558" s="35" t="s">
        <v>17085</v>
      </c>
      <c r="T8558" s="36" t="s">
        <v>312</v>
      </c>
      <c r="U8558" s="39" t="str">
        <f>_xlfn.CONCAT(Tabel4[[#This Row],[Personnr.]],"-",Tabel4[[#This Row],[Afdeling]],"-",Tabel4[[#This Row],[ASS_Status]])</f>
        <v>33058-2758-Aktiv ansættelse</v>
      </c>
    </row>
    <row r="8559" spans="13:21" x14ac:dyDescent="0.4">
      <c r="M8559" s="35" t="s">
        <v>55886</v>
      </c>
      <c r="N8559" s="35" t="s">
        <v>55887</v>
      </c>
      <c r="O8559" s="35" t="s">
        <v>55888</v>
      </c>
      <c r="P8559" s="35" t="s">
        <v>55889</v>
      </c>
      <c r="Q8559" s="35" t="s">
        <v>29721</v>
      </c>
      <c r="R8559" s="35" t="s">
        <v>29748</v>
      </c>
      <c r="S8559" s="35" t="s">
        <v>55890</v>
      </c>
      <c r="T8559" s="36" t="s">
        <v>87</v>
      </c>
      <c r="U8559" s="39" t="str">
        <f>_xlfn.CONCAT(Tabel4[[#This Row],[Personnr.]],"-",Tabel4[[#This Row],[Afdeling]],"-",Tabel4[[#This Row],[ASS_Status]])</f>
        <v>37682-1125-Aktiv ansættelse</v>
      </c>
    </row>
    <row r="8560" spans="13:21" x14ac:dyDescent="0.4">
      <c r="M8560" s="35" t="s">
        <v>17086</v>
      </c>
      <c r="N8560" s="35" t="s">
        <v>55891</v>
      </c>
      <c r="O8560" s="35" t="s">
        <v>17087</v>
      </c>
      <c r="P8560" s="35" t="s">
        <v>37665</v>
      </c>
      <c r="Q8560" s="35" t="s">
        <v>29718</v>
      </c>
      <c r="R8560" s="35" t="s">
        <v>29754</v>
      </c>
      <c r="S8560" s="35" t="s">
        <v>17088</v>
      </c>
      <c r="T8560" s="36" t="s">
        <v>886</v>
      </c>
      <c r="U8560" s="39" t="str">
        <f>_xlfn.CONCAT(Tabel4[[#This Row],[Personnr.]],"-",Tabel4[[#This Row],[Afdeling]],"-",Tabel4[[#This Row],[ASS_Status]])</f>
        <v>30379-8800-Inactive - Payroll Eligible</v>
      </c>
    </row>
    <row r="8561" spans="13:21" ht="33.75" x14ac:dyDescent="0.4">
      <c r="M8561" s="35" t="s">
        <v>29262</v>
      </c>
      <c r="N8561" s="35" t="s">
        <v>55892</v>
      </c>
      <c r="O8561" s="35" t="s">
        <v>37666</v>
      </c>
      <c r="P8561" s="35" t="s">
        <v>37667</v>
      </c>
      <c r="Q8561" s="35" t="s">
        <v>29718</v>
      </c>
      <c r="R8561" s="35" t="s">
        <v>29745</v>
      </c>
      <c r="S8561" s="35" t="s">
        <v>37668</v>
      </c>
      <c r="T8561" s="36" t="s">
        <v>586</v>
      </c>
      <c r="U8561" s="39" t="str">
        <f>_xlfn.CONCAT(Tabel4[[#This Row],[Personnr.]],"-",Tabel4[[#This Row],[Afdeling]],"-",Tabel4[[#This Row],[ASS_Status]])</f>
        <v>34955-4200-Inactive - Payroll Eligible</v>
      </c>
    </row>
    <row r="8562" spans="13:21" ht="33.75" x14ac:dyDescent="0.4">
      <c r="M8562" s="35" t="s">
        <v>29262</v>
      </c>
      <c r="N8562" s="35"/>
      <c r="O8562" s="35"/>
      <c r="P8562" s="35" t="s">
        <v>55893</v>
      </c>
      <c r="Q8562" s="35" t="s">
        <v>29718</v>
      </c>
      <c r="R8562" s="35" t="s">
        <v>29745</v>
      </c>
      <c r="S8562" s="35" t="s">
        <v>37668</v>
      </c>
      <c r="T8562" s="36" t="s">
        <v>586</v>
      </c>
      <c r="U8562" s="39" t="str">
        <f>_xlfn.CONCAT(Tabel4[[#This Row],[Personnr.]],"-",Tabel4[[#This Row],[Afdeling]],"-",Tabel4[[#This Row],[ASS_Status]])</f>
        <v>-4200-Inactive - Payroll Eligible</v>
      </c>
    </row>
    <row r="8563" spans="13:21" x14ac:dyDescent="0.4">
      <c r="M8563" s="35" t="s">
        <v>28436</v>
      </c>
      <c r="N8563" s="35" t="s">
        <v>55894</v>
      </c>
      <c r="O8563" s="35" t="s">
        <v>28437</v>
      </c>
      <c r="P8563" s="35" t="s">
        <v>37669</v>
      </c>
      <c r="Q8563" s="35" t="s">
        <v>29718</v>
      </c>
      <c r="R8563" s="35" t="s">
        <v>29745</v>
      </c>
      <c r="S8563" s="35" t="s">
        <v>28438</v>
      </c>
      <c r="T8563" s="36" t="s">
        <v>39</v>
      </c>
      <c r="U8563" s="39" t="str">
        <f>_xlfn.CONCAT(Tabel4[[#This Row],[Personnr.]],"-",Tabel4[[#This Row],[Afdeling]],"-",Tabel4[[#This Row],[ASS_Status]])</f>
        <v>34622-0132-Inactive - Payroll Eligible</v>
      </c>
    </row>
    <row r="8564" spans="13:21" x14ac:dyDescent="0.4">
      <c r="M8564" s="35" t="s">
        <v>28436</v>
      </c>
      <c r="N8564" s="35"/>
      <c r="O8564" s="35"/>
      <c r="P8564" s="35" t="s">
        <v>55895</v>
      </c>
      <c r="Q8564" s="35" t="s">
        <v>29718</v>
      </c>
      <c r="R8564" s="35" t="s">
        <v>29745</v>
      </c>
      <c r="S8564" s="35" t="s">
        <v>28438</v>
      </c>
      <c r="T8564" s="36" t="s">
        <v>39</v>
      </c>
      <c r="U8564" s="39" t="str">
        <f>_xlfn.CONCAT(Tabel4[[#This Row],[Personnr.]],"-",Tabel4[[#This Row],[Afdeling]],"-",Tabel4[[#This Row],[ASS_Status]])</f>
        <v>-0132-Inactive - Payroll Eligible</v>
      </c>
    </row>
    <row r="8565" spans="13:21" x14ac:dyDescent="0.4">
      <c r="M8565" s="35" t="s">
        <v>17089</v>
      </c>
      <c r="N8565" s="35" t="s">
        <v>55896</v>
      </c>
      <c r="O8565" s="35" t="s">
        <v>17090</v>
      </c>
      <c r="P8565" s="35" t="s">
        <v>37670</v>
      </c>
      <c r="Q8565" s="35" t="s">
        <v>29721</v>
      </c>
      <c r="R8565" s="35" t="s">
        <v>29956</v>
      </c>
      <c r="S8565" s="35" t="s">
        <v>17091</v>
      </c>
      <c r="T8565" s="36" t="s">
        <v>715</v>
      </c>
      <c r="U8565" s="39" t="str">
        <f>_xlfn.CONCAT(Tabel4[[#This Row],[Personnr.]],"-",Tabel4[[#This Row],[Afdeling]],"-",Tabel4[[#This Row],[ASS_Status]])</f>
        <v>12808-6000-Aktiv ansættelse</v>
      </c>
    </row>
    <row r="8566" spans="13:21" x14ac:dyDescent="0.4">
      <c r="M8566" s="35" t="s">
        <v>17092</v>
      </c>
      <c r="N8566" s="35" t="s">
        <v>55897</v>
      </c>
      <c r="O8566" s="35" t="s">
        <v>17093</v>
      </c>
      <c r="P8566" s="35" t="s">
        <v>37671</v>
      </c>
      <c r="Q8566" s="35" t="s">
        <v>29721</v>
      </c>
      <c r="R8566" s="35" t="s">
        <v>30036</v>
      </c>
      <c r="S8566" s="35" t="s">
        <v>17094</v>
      </c>
      <c r="T8566" s="36" t="s">
        <v>625</v>
      </c>
      <c r="U8566" s="39" t="str">
        <f>_xlfn.CONCAT(Tabel4[[#This Row],[Personnr.]],"-",Tabel4[[#This Row],[Afdeling]],"-",Tabel4[[#This Row],[ASS_Status]])</f>
        <v>15924-4647-Aktiv ansættelse</v>
      </c>
    </row>
    <row r="8567" spans="13:21" x14ac:dyDescent="0.4">
      <c r="M8567" s="35" t="s">
        <v>17092</v>
      </c>
      <c r="N8567" s="35"/>
      <c r="O8567" s="35"/>
      <c r="P8567" s="35" t="s">
        <v>37672</v>
      </c>
      <c r="Q8567" s="35" t="s">
        <v>29721</v>
      </c>
      <c r="R8567" s="35" t="s">
        <v>30036</v>
      </c>
      <c r="S8567" s="35" t="s">
        <v>17094</v>
      </c>
      <c r="T8567" s="36" t="s">
        <v>891</v>
      </c>
      <c r="U8567" s="39" t="str">
        <f>_xlfn.CONCAT(Tabel4[[#This Row],[Personnr.]],"-",Tabel4[[#This Row],[Afdeling]],"-",Tabel4[[#This Row],[ASS_Status]])</f>
        <v>-9100-Aktiv ansættelse</v>
      </c>
    </row>
    <row r="8568" spans="13:21" ht="33.75" x14ac:dyDescent="0.4">
      <c r="M8568" s="35" t="s">
        <v>17095</v>
      </c>
      <c r="N8568" s="35" t="s">
        <v>55898</v>
      </c>
      <c r="O8568" s="35" t="s">
        <v>17096</v>
      </c>
      <c r="P8568" s="35" t="s">
        <v>37673</v>
      </c>
      <c r="Q8568" s="35" t="s">
        <v>29718</v>
      </c>
      <c r="R8568" s="35" t="s">
        <v>29729</v>
      </c>
      <c r="S8568" s="35" t="s">
        <v>17097</v>
      </c>
      <c r="T8568" s="36" t="s">
        <v>723</v>
      </c>
      <c r="U8568" s="39" t="str">
        <f>_xlfn.CONCAT(Tabel4[[#This Row],[Personnr.]],"-",Tabel4[[#This Row],[Afdeling]],"-",Tabel4[[#This Row],[ASS_Status]])</f>
        <v>19313-6245-Inactive - Payroll Eligible</v>
      </c>
    </row>
    <row r="8569" spans="13:21" ht="33.75" x14ac:dyDescent="0.4">
      <c r="M8569" s="35" t="s">
        <v>17095</v>
      </c>
      <c r="N8569" s="35"/>
      <c r="O8569" s="35"/>
      <c r="P8569" s="35" t="s">
        <v>37674</v>
      </c>
      <c r="Q8569" s="35" t="s">
        <v>29721</v>
      </c>
      <c r="R8569" s="35" t="s">
        <v>29926</v>
      </c>
      <c r="S8569" s="35" t="s">
        <v>17097</v>
      </c>
      <c r="T8569" s="36" t="s">
        <v>723</v>
      </c>
      <c r="U8569" s="39" t="str">
        <f>_xlfn.CONCAT(Tabel4[[#This Row],[Personnr.]],"-",Tabel4[[#This Row],[Afdeling]],"-",Tabel4[[#This Row],[ASS_Status]])</f>
        <v>-6245-Aktiv ansættelse</v>
      </c>
    </row>
    <row r="8570" spans="13:21" x14ac:dyDescent="0.4">
      <c r="M8570" s="35" t="s">
        <v>17098</v>
      </c>
      <c r="N8570" s="35" t="s">
        <v>55899</v>
      </c>
      <c r="O8570" s="35" t="s">
        <v>17099</v>
      </c>
      <c r="P8570" s="35" t="s">
        <v>37675</v>
      </c>
      <c r="Q8570" s="35" t="s">
        <v>29721</v>
      </c>
      <c r="R8570" s="35" t="s">
        <v>30036</v>
      </c>
      <c r="S8570" s="35" t="s">
        <v>17100</v>
      </c>
      <c r="T8570" s="36" t="s">
        <v>29700</v>
      </c>
      <c r="U8570" s="39" t="str">
        <f>_xlfn.CONCAT(Tabel4[[#This Row],[Personnr.]],"-",Tabel4[[#This Row],[Afdeling]],"-",Tabel4[[#This Row],[ASS_Status]])</f>
        <v>15796-1019-Aktiv ansættelse</v>
      </c>
    </row>
    <row r="8571" spans="13:21" x14ac:dyDescent="0.4">
      <c r="M8571" s="35" t="s">
        <v>17101</v>
      </c>
      <c r="N8571" s="35" t="s">
        <v>55900</v>
      </c>
      <c r="O8571" s="35" t="s">
        <v>17102</v>
      </c>
      <c r="P8571" s="35" t="s">
        <v>37676</v>
      </c>
      <c r="Q8571" s="35" t="s">
        <v>29721</v>
      </c>
      <c r="R8571" s="35" t="s">
        <v>29780</v>
      </c>
      <c r="S8571" s="35" t="s">
        <v>17103</v>
      </c>
      <c r="T8571" s="36" t="s">
        <v>55901</v>
      </c>
      <c r="U8571" s="39" t="str">
        <f>_xlfn.CONCAT(Tabel4[[#This Row],[Personnr.]],"-",Tabel4[[#This Row],[Afdeling]],"-",Tabel4[[#This Row],[ASS_Status]])</f>
        <v>1867-2258-Aktiv ansættelse</v>
      </c>
    </row>
    <row r="8572" spans="13:21" x14ac:dyDescent="0.4">
      <c r="M8572" s="35" t="s">
        <v>17104</v>
      </c>
      <c r="N8572" s="35" t="s">
        <v>55902</v>
      </c>
      <c r="O8572" s="35" t="s">
        <v>17105</v>
      </c>
      <c r="P8572" s="35" t="s">
        <v>37677</v>
      </c>
      <c r="Q8572" s="35" t="s">
        <v>29718</v>
      </c>
      <c r="R8572" s="35" t="s">
        <v>30256</v>
      </c>
      <c r="S8572" s="35" t="s">
        <v>17106</v>
      </c>
      <c r="T8572" s="36" t="s">
        <v>247</v>
      </c>
      <c r="U8572" s="39" t="str">
        <f>_xlfn.CONCAT(Tabel4[[#This Row],[Personnr.]],"-",Tabel4[[#This Row],[Afdeling]],"-",Tabel4[[#This Row],[ASS_Status]])</f>
        <v>29243-2521-Inactive - Payroll Eligible</v>
      </c>
    </row>
    <row r="8573" spans="13:21" x14ac:dyDescent="0.4">
      <c r="M8573" s="35" t="s">
        <v>17107</v>
      </c>
      <c r="N8573" s="35" t="s">
        <v>55903</v>
      </c>
      <c r="O8573" s="35" t="s">
        <v>17108</v>
      </c>
      <c r="P8573" s="35" t="s">
        <v>37678</v>
      </c>
      <c r="Q8573" s="35" t="s">
        <v>29721</v>
      </c>
      <c r="R8573" s="35" t="s">
        <v>29965</v>
      </c>
      <c r="S8573" s="35" t="s">
        <v>17109</v>
      </c>
      <c r="T8573" s="36" t="s">
        <v>577</v>
      </c>
      <c r="U8573" s="39" t="str">
        <f>_xlfn.CONCAT(Tabel4[[#This Row],[Personnr.]],"-",Tabel4[[#This Row],[Afdeling]],"-",Tabel4[[#This Row],[ASS_Status]])</f>
        <v>279-4110-Aktiv ansættelse</v>
      </c>
    </row>
    <row r="8574" spans="13:21" ht="33.75" x14ac:dyDescent="0.4">
      <c r="M8574" s="35" t="s">
        <v>17110</v>
      </c>
      <c r="N8574" s="35" t="s">
        <v>55904</v>
      </c>
      <c r="O8574" s="35" t="s">
        <v>17111</v>
      </c>
      <c r="P8574" s="35" t="s">
        <v>37679</v>
      </c>
      <c r="Q8574" s="35" t="s">
        <v>29721</v>
      </c>
      <c r="R8574" s="35" t="s">
        <v>29882</v>
      </c>
      <c r="S8574" s="35" t="s">
        <v>17112</v>
      </c>
      <c r="T8574" s="36" t="s">
        <v>794</v>
      </c>
      <c r="U8574" s="39" t="str">
        <f>_xlfn.CONCAT(Tabel4[[#This Row],[Personnr.]],"-",Tabel4[[#This Row],[Afdeling]],"-",Tabel4[[#This Row],[ASS_Status]])</f>
        <v>26449-8211-Aktiv ansættelse</v>
      </c>
    </row>
    <row r="8575" spans="13:21" x14ac:dyDescent="0.4">
      <c r="M8575" s="35" t="s">
        <v>17113</v>
      </c>
      <c r="N8575" s="35" t="s">
        <v>55905</v>
      </c>
      <c r="O8575" s="35" t="s">
        <v>17114</v>
      </c>
      <c r="P8575" s="35" t="s">
        <v>37680</v>
      </c>
      <c r="Q8575" s="35" t="s">
        <v>29718</v>
      </c>
      <c r="R8575" s="35" t="s">
        <v>29719</v>
      </c>
      <c r="S8575" s="35" t="s">
        <v>17115</v>
      </c>
      <c r="T8575" s="36" t="s">
        <v>737</v>
      </c>
      <c r="U8575" s="39" t="str">
        <f>_xlfn.CONCAT(Tabel4[[#This Row],[Personnr.]],"-",Tabel4[[#This Row],[Afdeling]],"-",Tabel4[[#This Row],[ASS_Status]])</f>
        <v>31370-6400-Inactive - Payroll Eligible</v>
      </c>
    </row>
    <row r="8576" spans="13:21" x14ac:dyDescent="0.4">
      <c r="M8576" s="35" t="s">
        <v>28439</v>
      </c>
      <c r="N8576" s="35" t="s">
        <v>55906</v>
      </c>
      <c r="O8576" s="35" t="s">
        <v>28440</v>
      </c>
      <c r="P8576" s="35" t="s">
        <v>37681</v>
      </c>
      <c r="Q8576" s="35" t="s">
        <v>29718</v>
      </c>
      <c r="R8576" s="35" t="s">
        <v>29737</v>
      </c>
      <c r="S8576" s="35" t="s">
        <v>28441</v>
      </c>
      <c r="T8576" s="36" t="s">
        <v>164</v>
      </c>
      <c r="U8576" s="39" t="str">
        <f>_xlfn.CONCAT(Tabel4[[#This Row],[Personnr.]],"-",Tabel4[[#This Row],[Afdeling]],"-",Tabel4[[#This Row],[ASS_Status]])</f>
        <v>34185-2313-Inactive - Payroll Eligible</v>
      </c>
    </row>
    <row r="8577" spans="13:21" x14ac:dyDescent="0.4">
      <c r="M8577" s="35" t="s">
        <v>17116</v>
      </c>
      <c r="N8577" s="35" t="s">
        <v>55907</v>
      </c>
      <c r="O8577" s="35" t="s">
        <v>17117</v>
      </c>
      <c r="P8577" s="35" t="s">
        <v>37682</v>
      </c>
      <c r="Q8577" s="35" t="s">
        <v>29721</v>
      </c>
      <c r="R8577" s="35" t="s">
        <v>29908</v>
      </c>
      <c r="S8577" s="35" t="s">
        <v>17118</v>
      </c>
      <c r="T8577" s="36" t="s">
        <v>719</v>
      </c>
      <c r="U8577" s="39" t="str">
        <f>_xlfn.CONCAT(Tabel4[[#This Row],[Personnr.]],"-",Tabel4[[#This Row],[Afdeling]],"-",Tabel4[[#This Row],[ASS_Status]])</f>
        <v>13716-6215-Aktiv ansættelse</v>
      </c>
    </row>
    <row r="8578" spans="13:21" ht="33.75" x14ac:dyDescent="0.4">
      <c r="M8578" s="35" t="s">
        <v>37683</v>
      </c>
      <c r="N8578" s="35" t="s">
        <v>55908</v>
      </c>
      <c r="O8578" s="35" t="s">
        <v>37684</v>
      </c>
      <c r="P8578" s="35" t="s">
        <v>37685</v>
      </c>
      <c r="Q8578" s="35" t="s">
        <v>29718</v>
      </c>
      <c r="R8578" s="35" t="s">
        <v>29761</v>
      </c>
      <c r="S8578" s="35" t="s">
        <v>37686</v>
      </c>
      <c r="T8578" s="36" t="s">
        <v>28</v>
      </c>
      <c r="U8578" s="39" t="str">
        <f>_xlfn.CONCAT(Tabel4[[#This Row],[Personnr.]],"-",Tabel4[[#This Row],[Afdeling]],"-",Tabel4[[#This Row],[ASS_Status]])</f>
        <v>35360-0113-Inactive - Payroll Eligible</v>
      </c>
    </row>
    <row r="8579" spans="13:21" x14ac:dyDescent="0.4">
      <c r="M8579" s="35" t="s">
        <v>17119</v>
      </c>
      <c r="N8579" s="35" t="s">
        <v>55909</v>
      </c>
      <c r="O8579" s="35" t="s">
        <v>17120</v>
      </c>
      <c r="P8579" s="35" t="s">
        <v>37687</v>
      </c>
      <c r="Q8579" s="35" t="s">
        <v>29718</v>
      </c>
      <c r="R8579" s="35" t="s">
        <v>29748</v>
      </c>
      <c r="S8579" s="35" t="s">
        <v>17121</v>
      </c>
      <c r="T8579" s="36" t="s">
        <v>391</v>
      </c>
      <c r="U8579" s="39" t="str">
        <f>_xlfn.CONCAT(Tabel4[[#This Row],[Personnr.]],"-",Tabel4[[#This Row],[Afdeling]],"-",Tabel4[[#This Row],[ASS_Status]])</f>
        <v>25052-2980-Inactive - Payroll Eligible</v>
      </c>
    </row>
    <row r="8580" spans="13:21" x14ac:dyDescent="0.4">
      <c r="M8580" s="35" t="s">
        <v>17122</v>
      </c>
      <c r="N8580" s="35" t="s">
        <v>55910</v>
      </c>
      <c r="O8580" s="35" t="s">
        <v>17123</v>
      </c>
      <c r="P8580" s="35" t="s">
        <v>37688</v>
      </c>
      <c r="Q8580" s="35" t="s">
        <v>29718</v>
      </c>
      <c r="R8580" s="35" t="s">
        <v>29745</v>
      </c>
      <c r="S8580" s="35" t="s">
        <v>17124</v>
      </c>
      <c r="T8580" s="36" t="s">
        <v>39</v>
      </c>
      <c r="U8580" s="39" t="str">
        <f>_xlfn.CONCAT(Tabel4[[#This Row],[Personnr.]],"-",Tabel4[[#This Row],[Afdeling]],"-",Tabel4[[#This Row],[ASS_Status]])</f>
        <v>34108-0132-Inactive - Payroll Eligible</v>
      </c>
    </row>
    <row r="8581" spans="13:21" x14ac:dyDescent="0.4">
      <c r="M8581" s="35" t="s">
        <v>17125</v>
      </c>
      <c r="N8581" s="35" t="s">
        <v>55911</v>
      </c>
      <c r="O8581" s="35" t="s">
        <v>17126</v>
      </c>
      <c r="P8581" s="35" t="s">
        <v>37689</v>
      </c>
      <c r="Q8581" s="35" t="s">
        <v>29718</v>
      </c>
      <c r="R8581" s="35" t="s">
        <v>29761</v>
      </c>
      <c r="S8581" s="35" t="s">
        <v>17127</v>
      </c>
      <c r="T8581" s="36" t="s">
        <v>368</v>
      </c>
      <c r="U8581" s="39" t="str">
        <f>_xlfn.CONCAT(Tabel4[[#This Row],[Personnr.]],"-",Tabel4[[#This Row],[Afdeling]],"-",Tabel4[[#This Row],[ASS_Status]])</f>
        <v>23397-2833-Inactive - Payroll Eligible</v>
      </c>
    </row>
    <row r="8582" spans="13:21" x14ac:dyDescent="0.4">
      <c r="M8582" s="35" t="s">
        <v>17125</v>
      </c>
      <c r="N8582" s="35"/>
      <c r="O8582" s="35"/>
      <c r="P8582" s="35" t="s">
        <v>37690</v>
      </c>
      <c r="Q8582" s="35" t="s">
        <v>29718</v>
      </c>
      <c r="R8582" s="35" t="s">
        <v>29737</v>
      </c>
      <c r="S8582" s="35" t="s">
        <v>17127</v>
      </c>
      <c r="T8582" s="36" t="s">
        <v>348</v>
      </c>
      <c r="U8582" s="39" t="str">
        <f>_xlfn.CONCAT(Tabel4[[#This Row],[Personnr.]],"-",Tabel4[[#This Row],[Afdeling]],"-",Tabel4[[#This Row],[ASS_Status]])</f>
        <v>-2800-Inactive - Payroll Eligible</v>
      </c>
    </row>
    <row r="8583" spans="13:21" x14ac:dyDescent="0.4">
      <c r="M8583" s="35" t="s">
        <v>28442</v>
      </c>
      <c r="N8583" s="35" t="s">
        <v>55912</v>
      </c>
      <c r="O8583" s="35" t="s">
        <v>28443</v>
      </c>
      <c r="P8583" s="35" t="s">
        <v>37691</v>
      </c>
      <c r="Q8583" s="35" t="s">
        <v>29718</v>
      </c>
      <c r="R8583" s="35" t="s">
        <v>29745</v>
      </c>
      <c r="S8583" s="35" t="s">
        <v>28444</v>
      </c>
      <c r="T8583" s="36" t="s">
        <v>726</v>
      </c>
      <c r="U8583" s="39" t="str">
        <f>_xlfn.CONCAT(Tabel4[[#This Row],[Personnr.]],"-",Tabel4[[#This Row],[Afdeling]],"-",Tabel4[[#This Row],[ASS_Status]])</f>
        <v>34593-6271-Inactive - Payroll Eligible</v>
      </c>
    </row>
    <row r="8584" spans="13:21" x14ac:dyDescent="0.4">
      <c r="M8584" s="35" t="s">
        <v>28442</v>
      </c>
      <c r="N8584" s="35"/>
      <c r="O8584" s="35"/>
      <c r="P8584" s="35" t="s">
        <v>43617</v>
      </c>
      <c r="Q8584" s="35" t="s">
        <v>29718</v>
      </c>
      <c r="R8584" s="35" t="s">
        <v>29745</v>
      </c>
      <c r="S8584" s="35" t="s">
        <v>28444</v>
      </c>
      <c r="T8584" s="36" t="s">
        <v>450</v>
      </c>
      <c r="U8584" s="39" t="str">
        <f>_xlfn.CONCAT(Tabel4[[#This Row],[Personnr.]],"-",Tabel4[[#This Row],[Afdeling]],"-",Tabel4[[#This Row],[ASS_Status]])</f>
        <v>-3110-Inactive - Payroll Eligible</v>
      </c>
    </row>
    <row r="8585" spans="13:21" ht="33.75" x14ac:dyDescent="0.4">
      <c r="M8585" s="35" t="s">
        <v>17128</v>
      </c>
      <c r="N8585" s="35" t="s">
        <v>55913</v>
      </c>
      <c r="O8585" s="35" t="s">
        <v>17129</v>
      </c>
      <c r="P8585" s="35" t="s">
        <v>37692</v>
      </c>
      <c r="Q8585" s="35" t="s">
        <v>29718</v>
      </c>
      <c r="R8585" s="35" t="s">
        <v>29754</v>
      </c>
      <c r="S8585" s="35" t="s">
        <v>17130</v>
      </c>
      <c r="T8585" s="36" t="s">
        <v>585</v>
      </c>
      <c r="U8585" s="39" t="str">
        <f>_xlfn.CONCAT(Tabel4[[#This Row],[Personnr.]],"-",Tabel4[[#This Row],[Afdeling]],"-",Tabel4[[#This Row],[ASS_Status]])</f>
        <v>33026-4192-Inactive - Payroll Eligible</v>
      </c>
    </row>
    <row r="8586" spans="13:21" ht="33.75" x14ac:dyDescent="0.4">
      <c r="M8586" s="35" t="s">
        <v>17128</v>
      </c>
      <c r="N8586" s="35"/>
      <c r="O8586" s="35"/>
      <c r="P8586" s="35" t="s">
        <v>37693</v>
      </c>
      <c r="Q8586" s="35" t="s">
        <v>29721</v>
      </c>
      <c r="R8586" s="35" t="s">
        <v>29748</v>
      </c>
      <c r="S8586" s="35" t="s">
        <v>17130</v>
      </c>
      <c r="T8586" s="36" t="s">
        <v>585</v>
      </c>
      <c r="U8586" s="39" t="str">
        <f>_xlfn.CONCAT(Tabel4[[#This Row],[Personnr.]],"-",Tabel4[[#This Row],[Afdeling]],"-",Tabel4[[#This Row],[ASS_Status]])</f>
        <v>-4192-Aktiv ansættelse</v>
      </c>
    </row>
    <row r="8587" spans="13:21" x14ac:dyDescent="0.4">
      <c r="M8587" s="35" t="s">
        <v>17131</v>
      </c>
      <c r="N8587" s="35" t="s">
        <v>55914</v>
      </c>
      <c r="O8587" s="35" t="s">
        <v>17132</v>
      </c>
      <c r="P8587" s="35" t="s">
        <v>37694</v>
      </c>
      <c r="Q8587" s="35" t="s">
        <v>29718</v>
      </c>
      <c r="R8587" s="35" t="s">
        <v>29761</v>
      </c>
      <c r="S8587" s="35" t="s">
        <v>17133</v>
      </c>
      <c r="T8587" s="36" t="s">
        <v>385</v>
      </c>
      <c r="U8587" s="39" t="str">
        <f>_xlfn.CONCAT(Tabel4[[#This Row],[Personnr.]],"-",Tabel4[[#This Row],[Afdeling]],"-",Tabel4[[#This Row],[ASS_Status]])</f>
        <v>34032-2925-Inactive - Payroll Eligible</v>
      </c>
    </row>
    <row r="8588" spans="13:21" x14ac:dyDescent="0.4">
      <c r="M8588" s="35" t="s">
        <v>55915</v>
      </c>
      <c r="N8588" s="35" t="s">
        <v>55916</v>
      </c>
      <c r="O8588" s="35" t="s">
        <v>55917</v>
      </c>
      <c r="P8588" s="35" t="s">
        <v>55918</v>
      </c>
      <c r="Q8588" s="35" t="s">
        <v>29721</v>
      </c>
      <c r="R8588" s="35" t="s">
        <v>29748</v>
      </c>
      <c r="S8588" s="35" t="s">
        <v>55919</v>
      </c>
      <c r="T8588" s="36" t="s">
        <v>645</v>
      </c>
      <c r="U8588" s="39" t="str">
        <f>_xlfn.CONCAT(Tabel4[[#This Row],[Personnr.]],"-",Tabel4[[#This Row],[Afdeling]],"-",Tabel4[[#This Row],[ASS_Status]])</f>
        <v>36360-4775-Aktiv ansættelse</v>
      </c>
    </row>
    <row r="8589" spans="13:21" ht="33.75" x14ac:dyDescent="0.4">
      <c r="M8589" s="35" t="s">
        <v>45097</v>
      </c>
      <c r="N8589" s="35" t="s">
        <v>55920</v>
      </c>
      <c r="O8589" s="35" t="s">
        <v>45098</v>
      </c>
      <c r="P8589" s="35" t="s">
        <v>43618</v>
      </c>
      <c r="Q8589" s="35" t="s">
        <v>29718</v>
      </c>
      <c r="R8589" s="35" t="s">
        <v>29754</v>
      </c>
      <c r="S8589" s="35" t="s">
        <v>43619</v>
      </c>
      <c r="T8589" s="36" t="s">
        <v>106</v>
      </c>
      <c r="U8589" s="39" t="str">
        <f>_xlfn.CONCAT(Tabel4[[#This Row],[Personnr.]],"-",Tabel4[[#This Row],[Afdeling]],"-",Tabel4[[#This Row],[ASS_Status]])</f>
        <v>36199-1210-Inactive - Payroll Eligible</v>
      </c>
    </row>
    <row r="8590" spans="13:21" x14ac:dyDescent="0.4">
      <c r="M8590" s="35" t="s">
        <v>17134</v>
      </c>
      <c r="N8590" s="35" t="s">
        <v>55921</v>
      </c>
      <c r="O8590" s="35" t="s">
        <v>17135</v>
      </c>
      <c r="P8590" s="35" t="s">
        <v>37695</v>
      </c>
      <c r="Q8590" s="35" t="s">
        <v>29718</v>
      </c>
      <c r="R8590" s="35" t="s">
        <v>29745</v>
      </c>
      <c r="S8590" s="35" t="s">
        <v>17136</v>
      </c>
      <c r="T8590" s="36" t="s">
        <v>22</v>
      </c>
      <c r="U8590" s="39" t="str">
        <f>_xlfn.CONCAT(Tabel4[[#This Row],[Personnr.]],"-",Tabel4[[#This Row],[Afdeling]],"-",Tabel4[[#This Row],[ASS_Status]])</f>
        <v>26866-0100-Inactive - Payroll Eligible</v>
      </c>
    </row>
    <row r="8591" spans="13:21" ht="45" x14ac:dyDescent="0.4">
      <c r="M8591" s="35" t="s">
        <v>55922</v>
      </c>
      <c r="N8591" s="35" t="s">
        <v>55923</v>
      </c>
      <c r="O8591" s="35" t="s">
        <v>55924</v>
      </c>
      <c r="P8591" s="35" t="s">
        <v>55925</v>
      </c>
      <c r="Q8591" s="35" t="s">
        <v>29721</v>
      </c>
      <c r="R8591" s="35" t="s">
        <v>29761</v>
      </c>
      <c r="S8591" s="35" t="s">
        <v>55926</v>
      </c>
      <c r="T8591" s="36" t="s">
        <v>42501</v>
      </c>
      <c r="U8591" s="39" t="str">
        <f>_xlfn.CONCAT(Tabel4[[#This Row],[Personnr.]],"-",Tabel4[[#This Row],[Afdeling]],"-",Tabel4[[#This Row],[ASS_Status]])</f>
        <v>37186-2291-Aktiv ansættelse</v>
      </c>
    </row>
    <row r="8592" spans="13:21" x14ac:dyDescent="0.4">
      <c r="M8592" s="35" t="s">
        <v>17137</v>
      </c>
      <c r="N8592" s="35" t="s">
        <v>55927</v>
      </c>
      <c r="O8592" s="35" t="s">
        <v>17138</v>
      </c>
      <c r="P8592" s="35" t="s">
        <v>37696</v>
      </c>
      <c r="Q8592" s="35" t="s">
        <v>29721</v>
      </c>
      <c r="R8592" s="35" t="s">
        <v>29754</v>
      </c>
      <c r="S8592" s="35" t="s">
        <v>17139</v>
      </c>
      <c r="T8592" s="36" t="s">
        <v>312</v>
      </c>
      <c r="U8592" s="39" t="str">
        <f>_xlfn.CONCAT(Tabel4[[#This Row],[Personnr.]],"-",Tabel4[[#This Row],[Afdeling]],"-",Tabel4[[#This Row],[ASS_Status]])</f>
        <v>33326-2758-Aktiv ansættelse</v>
      </c>
    </row>
    <row r="8593" spans="13:21" x14ac:dyDescent="0.4">
      <c r="M8593" s="35" t="s">
        <v>17140</v>
      </c>
      <c r="N8593" s="35" t="s">
        <v>55928</v>
      </c>
      <c r="O8593" s="35" t="s">
        <v>17141</v>
      </c>
      <c r="P8593" s="35" t="s">
        <v>37697</v>
      </c>
      <c r="Q8593" s="35" t="s">
        <v>29718</v>
      </c>
      <c r="R8593" s="35" t="s">
        <v>29745</v>
      </c>
      <c r="S8593" s="35" t="s">
        <v>17142</v>
      </c>
      <c r="T8593" s="36" t="s">
        <v>263</v>
      </c>
      <c r="U8593" s="39" t="str">
        <f>_xlfn.CONCAT(Tabel4[[#This Row],[Personnr.]],"-",Tabel4[[#This Row],[Afdeling]],"-",Tabel4[[#This Row],[ASS_Status]])</f>
        <v>32006-2610-Inactive - Payroll Eligible</v>
      </c>
    </row>
    <row r="8594" spans="13:21" x14ac:dyDescent="0.4">
      <c r="M8594" s="35" t="s">
        <v>17140</v>
      </c>
      <c r="N8594" s="35"/>
      <c r="O8594" s="35"/>
      <c r="P8594" s="35" t="s">
        <v>55929</v>
      </c>
      <c r="Q8594" s="35" t="s">
        <v>29721</v>
      </c>
      <c r="R8594" s="35" t="s">
        <v>29761</v>
      </c>
      <c r="S8594" s="35" t="s">
        <v>17142</v>
      </c>
      <c r="T8594" s="36" t="s">
        <v>263</v>
      </c>
      <c r="U8594" s="39" t="str">
        <f>_xlfn.CONCAT(Tabel4[[#This Row],[Personnr.]],"-",Tabel4[[#This Row],[Afdeling]],"-",Tabel4[[#This Row],[ASS_Status]])</f>
        <v>-2610-Aktiv ansættelse</v>
      </c>
    </row>
    <row r="8595" spans="13:21" ht="33.75" x14ac:dyDescent="0.4">
      <c r="M8595" s="35" t="s">
        <v>17143</v>
      </c>
      <c r="N8595" s="35" t="s">
        <v>55930</v>
      </c>
      <c r="O8595" s="35" t="s">
        <v>17144</v>
      </c>
      <c r="P8595" s="35" t="s">
        <v>37698</v>
      </c>
      <c r="Q8595" s="35" t="s">
        <v>29718</v>
      </c>
      <c r="R8595" s="35" t="s">
        <v>29745</v>
      </c>
      <c r="S8595" s="35" t="s">
        <v>17145</v>
      </c>
      <c r="T8595" s="36" t="s">
        <v>39</v>
      </c>
      <c r="U8595" s="39" t="str">
        <f>_xlfn.CONCAT(Tabel4[[#This Row],[Personnr.]],"-",Tabel4[[#This Row],[Afdeling]],"-",Tabel4[[#This Row],[ASS_Status]])</f>
        <v>32313-0132-Inactive - Payroll Eligible</v>
      </c>
    </row>
    <row r="8596" spans="13:21" ht="33.75" x14ac:dyDescent="0.4">
      <c r="M8596" s="35" t="s">
        <v>17143</v>
      </c>
      <c r="N8596" s="35"/>
      <c r="O8596" s="35"/>
      <c r="P8596" s="35" t="s">
        <v>37699</v>
      </c>
      <c r="Q8596" s="35" t="s">
        <v>29718</v>
      </c>
      <c r="R8596" s="35" t="s">
        <v>29745</v>
      </c>
      <c r="S8596" s="35" t="s">
        <v>17145</v>
      </c>
      <c r="T8596" s="36" t="s">
        <v>39</v>
      </c>
      <c r="U8596" s="39" t="str">
        <f>_xlfn.CONCAT(Tabel4[[#This Row],[Personnr.]],"-",Tabel4[[#This Row],[Afdeling]],"-",Tabel4[[#This Row],[ASS_Status]])</f>
        <v>-0132-Inactive - Payroll Eligible</v>
      </c>
    </row>
    <row r="8597" spans="13:21" ht="33.75" x14ac:dyDescent="0.4">
      <c r="M8597" s="35" t="s">
        <v>17143</v>
      </c>
      <c r="N8597" s="35"/>
      <c r="O8597" s="35"/>
      <c r="P8597" s="35" t="s">
        <v>43620</v>
      </c>
      <c r="Q8597" s="35" t="s">
        <v>29718</v>
      </c>
      <c r="R8597" s="35" t="s">
        <v>29745</v>
      </c>
      <c r="S8597" s="35" t="s">
        <v>17145</v>
      </c>
      <c r="T8597" s="36" t="s">
        <v>39</v>
      </c>
      <c r="U8597" s="39" t="str">
        <f>_xlfn.CONCAT(Tabel4[[#This Row],[Personnr.]],"-",Tabel4[[#This Row],[Afdeling]],"-",Tabel4[[#This Row],[ASS_Status]])</f>
        <v>-0132-Inactive - Payroll Eligible</v>
      </c>
    </row>
    <row r="8598" spans="13:21" ht="33.75" x14ac:dyDescent="0.4">
      <c r="M8598" s="35" t="s">
        <v>17143</v>
      </c>
      <c r="N8598" s="35"/>
      <c r="O8598" s="35"/>
      <c r="P8598" s="35" t="s">
        <v>37700</v>
      </c>
      <c r="Q8598" s="35" t="s">
        <v>29718</v>
      </c>
      <c r="R8598" s="35" t="s">
        <v>29745</v>
      </c>
      <c r="S8598" s="35" t="s">
        <v>17145</v>
      </c>
      <c r="T8598" s="36" t="s">
        <v>39</v>
      </c>
      <c r="U8598" s="39" t="str">
        <f>_xlfn.CONCAT(Tabel4[[#This Row],[Personnr.]],"-",Tabel4[[#This Row],[Afdeling]],"-",Tabel4[[#This Row],[ASS_Status]])</f>
        <v>-0132-Inactive - Payroll Eligible</v>
      </c>
    </row>
    <row r="8599" spans="13:21" x14ac:dyDescent="0.4">
      <c r="M8599" s="35" t="s">
        <v>17146</v>
      </c>
      <c r="N8599" s="35" t="s">
        <v>55931</v>
      </c>
      <c r="O8599" s="35" t="s">
        <v>17147</v>
      </c>
      <c r="P8599" s="35" t="s">
        <v>37701</v>
      </c>
      <c r="Q8599" s="35" t="s">
        <v>29721</v>
      </c>
      <c r="R8599" s="35" t="s">
        <v>37702</v>
      </c>
      <c r="S8599" s="35" t="s">
        <v>17148</v>
      </c>
      <c r="T8599" s="36" t="s">
        <v>794</v>
      </c>
      <c r="U8599" s="39" t="str">
        <f>_xlfn.CONCAT(Tabel4[[#This Row],[Personnr.]],"-",Tabel4[[#This Row],[Afdeling]],"-",Tabel4[[#This Row],[ASS_Status]])</f>
        <v>28812-8211-Aktiv ansættelse</v>
      </c>
    </row>
    <row r="8600" spans="13:21" x14ac:dyDescent="0.4">
      <c r="M8600" s="35" t="s">
        <v>17149</v>
      </c>
      <c r="N8600" s="35" t="s">
        <v>55932</v>
      </c>
      <c r="O8600" s="35" t="s">
        <v>17150</v>
      </c>
      <c r="P8600" s="35" t="s">
        <v>37703</v>
      </c>
      <c r="Q8600" s="35" t="s">
        <v>29721</v>
      </c>
      <c r="R8600" s="35" t="s">
        <v>29731</v>
      </c>
      <c r="S8600" s="35" t="s">
        <v>17151</v>
      </c>
      <c r="T8600" s="36" t="s">
        <v>810</v>
      </c>
      <c r="U8600" s="39" t="str">
        <f>_xlfn.CONCAT(Tabel4[[#This Row],[Personnr.]],"-",Tabel4[[#This Row],[Afdeling]],"-",Tabel4[[#This Row],[ASS_Status]])</f>
        <v>20089-8285-Aktiv ansættelse</v>
      </c>
    </row>
    <row r="8601" spans="13:21" x14ac:dyDescent="0.4">
      <c r="M8601" s="35" t="s">
        <v>17152</v>
      </c>
      <c r="N8601" s="35" t="s">
        <v>55933</v>
      </c>
      <c r="O8601" s="35" t="s">
        <v>17153</v>
      </c>
      <c r="P8601" s="35" t="s">
        <v>37704</v>
      </c>
      <c r="Q8601" s="35" t="s">
        <v>29721</v>
      </c>
      <c r="R8601" s="35" t="s">
        <v>30146</v>
      </c>
      <c r="S8601" s="35" t="s">
        <v>17154</v>
      </c>
      <c r="T8601" s="36" t="s">
        <v>886</v>
      </c>
      <c r="U8601" s="39" t="str">
        <f>_xlfn.CONCAT(Tabel4[[#This Row],[Personnr.]],"-",Tabel4[[#This Row],[Afdeling]],"-",Tabel4[[#This Row],[ASS_Status]])</f>
        <v>25195-8800-Aktiv ansættelse</v>
      </c>
    </row>
    <row r="8602" spans="13:21" x14ac:dyDescent="0.4">
      <c r="M8602" s="35" t="s">
        <v>17155</v>
      </c>
      <c r="N8602" s="35" t="s">
        <v>55934</v>
      </c>
      <c r="O8602" s="35" t="s">
        <v>17156</v>
      </c>
      <c r="P8602" s="35" t="s">
        <v>37705</v>
      </c>
      <c r="Q8602" s="35" t="s">
        <v>30042</v>
      </c>
      <c r="R8602" s="35" t="s">
        <v>29783</v>
      </c>
      <c r="S8602" s="35" t="s">
        <v>17157</v>
      </c>
      <c r="T8602" s="36" t="s">
        <v>611</v>
      </c>
      <c r="U8602" s="39" t="str">
        <f>_xlfn.CONCAT(Tabel4[[#This Row],[Personnr.]],"-",Tabel4[[#This Row],[Afdeling]],"-",Tabel4[[#This Row],[ASS_Status]])</f>
        <v>15610-4291-Orlov uden løn u. lønanc.</v>
      </c>
    </row>
    <row r="8603" spans="13:21" x14ac:dyDescent="0.4">
      <c r="M8603" s="35" t="s">
        <v>17158</v>
      </c>
      <c r="N8603" s="35" t="s">
        <v>55935</v>
      </c>
      <c r="O8603" s="35" t="s">
        <v>17159</v>
      </c>
      <c r="P8603" s="35" t="s">
        <v>37706</v>
      </c>
      <c r="Q8603" s="35" t="s">
        <v>29721</v>
      </c>
      <c r="R8603" s="35" t="s">
        <v>29726</v>
      </c>
      <c r="S8603" s="35" t="s">
        <v>17160</v>
      </c>
      <c r="T8603" s="36" t="s">
        <v>158</v>
      </c>
      <c r="U8603" s="39" t="str">
        <f>_xlfn.CONCAT(Tabel4[[#This Row],[Personnr.]],"-",Tabel4[[#This Row],[Afdeling]],"-",Tabel4[[#This Row],[ASS_Status]])</f>
        <v>3739-2301-Aktiv ansættelse</v>
      </c>
    </row>
    <row r="8604" spans="13:21" x14ac:dyDescent="0.4">
      <c r="M8604" s="35" t="s">
        <v>17161</v>
      </c>
      <c r="N8604" s="35" t="s">
        <v>55936</v>
      </c>
      <c r="O8604" s="35" t="s">
        <v>17162</v>
      </c>
      <c r="P8604" s="35" t="s">
        <v>37707</v>
      </c>
      <c r="Q8604" s="35" t="s">
        <v>29718</v>
      </c>
      <c r="R8604" s="35" t="s">
        <v>29780</v>
      </c>
      <c r="S8604" s="35" t="s">
        <v>17163</v>
      </c>
      <c r="T8604" s="36" t="s">
        <v>198</v>
      </c>
      <c r="U8604" s="39" t="str">
        <f>_xlfn.CONCAT(Tabel4[[#This Row],[Personnr.]],"-",Tabel4[[#This Row],[Afdeling]],"-",Tabel4[[#This Row],[ASS_Status]])</f>
        <v>19854-2422-Inactive - Payroll Eligible</v>
      </c>
    </row>
    <row r="8605" spans="13:21" x14ac:dyDescent="0.4">
      <c r="M8605" s="35" t="s">
        <v>17164</v>
      </c>
      <c r="N8605" s="35" t="s">
        <v>55937</v>
      </c>
      <c r="O8605" s="35" t="s">
        <v>17165</v>
      </c>
      <c r="P8605" s="35" t="s">
        <v>37708</v>
      </c>
      <c r="Q8605" s="35" t="s">
        <v>29718</v>
      </c>
      <c r="R8605" s="35" t="s">
        <v>30256</v>
      </c>
      <c r="S8605" s="35" t="s">
        <v>17166</v>
      </c>
      <c r="T8605" s="36" t="s">
        <v>546</v>
      </c>
      <c r="U8605" s="39" t="str">
        <f>_xlfn.CONCAT(Tabel4[[#This Row],[Personnr.]],"-",Tabel4[[#This Row],[Afdeling]],"-",Tabel4[[#This Row],[ASS_Status]])</f>
        <v>1684-3444-Inactive - Payroll Eligible</v>
      </c>
    </row>
    <row r="8606" spans="13:21" ht="33.75" x14ac:dyDescent="0.4">
      <c r="M8606" s="35" t="s">
        <v>17167</v>
      </c>
      <c r="N8606" s="35" t="s">
        <v>55938</v>
      </c>
      <c r="O8606" s="35" t="s">
        <v>17168</v>
      </c>
      <c r="P8606" s="35" t="s">
        <v>37709</v>
      </c>
      <c r="Q8606" s="35" t="s">
        <v>29721</v>
      </c>
      <c r="R8606" s="35" t="s">
        <v>30798</v>
      </c>
      <c r="S8606" s="35" t="s">
        <v>17169</v>
      </c>
      <c r="T8606" s="36" t="s">
        <v>758</v>
      </c>
      <c r="U8606" s="39" t="str">
        <f>_xlfn.CONCAT(Tabel4[[#This Row],[Personnr.]],"-",Tabel4[[#This Row],[Afdeling]],"-",Tabel4[[#This Row],[ASS_Status]])</f>
        <v>30965-7720-Aktiv ansættelse</v>
      </c>
    </row>
    <row r="8607" spans="13:21" x14ac:dyDescent="0.4">
      <c r="M8607" s="35" t="s">
        <v>17170</v>
      </c>
      <c r="N8607" s="35" t="s">
        <v>55939</v>
      </c>
      <c r="O8607" s="35" t="s">
        <v>17171</v>
      </c>
      <c r="P8607" s="35" t="s">
        <v>37710</v>
      </c>
      <c r="Q8607" s="35" t="s">
        <v>29721</v>
      </c>
      <c r="R8607" s="35" t="s">
        <v>29719</v>
      </c>
      <c r="S8607" s="35" t="s">
        <v>17172</v>
      </c>
      <c r="T8607" s="36" t="s">
        <v>817</v>
      </c>
      <c r="U8607" s="39" t="str">
        <f>_xlfn.CONCAT(Tabel4[[#This Row],[Personnr.]],"-",Tabel4[[#This Row],[Afdeling]],"-",Tabel4[[#This Row],[ASS_Status]])</f>
        <v>19855-8330-Aktiv ansættelse</v>
      </c>
    </row>
    <row r="8608" spans="13:21" x14ac:dyDescent="0.4">
      <c r="M8608" s="35" t="s">
        <v>37711</v>
      </c>
      <c r="N8608" s="35" t="s">
        <v>55940</v>
      </c>
      <c r="O8608" s="35" t="s">
        <v>37712</v>
      </c>
      <c r="P8608" s="35" t="s">
        <v>37713</v>
      </c>
      <c r="Q8608" s="35" t="s">
        <v>29743</v>
      </c>
      <c r="R8608" s="35" t="s">
        <v>29729</v>
      </c>
      <c r="S8608" s="35" t="s">
        <v>37714</v>
      </c>
      <c r="T8608" s="36" t="s">
        <v>55941</v>
      </c>
      <c r="U8608" s="39" t="str">
        <f>_xlfn.CONCAT(Tabel4[[#This Row],[Personnr.]],"-",Tabel4[[#This Row],[Afdeling]],"-",Tabel4[[#This Row],[ASS_Status]])</f>
        <v>35165-2288-Aktivt ansættelsesforhold</v>
      </c>
    </row>
    <row r="8609" spans="13:21" ht="33.75" x14ac:dyDescent="0.4">
      <c r="M8609" s="35" t="s">
        <v>17173</v>
      </c>
      <c r="N8609" s="35" t="s">
        <v>55942</v>
      </c>
      <c r="O8609" s="35" t="s">
        <v>17174</v>
      </c>
      <c r="P8609" s="35" t="s">
        <v>37715</v>
      </c>
      <c r="Q8609" s="35" t="s">
        <v>29718</v>
      </c>
      <c r="R8609" s="35" t="s">
        <v>29737</v>
      </c>
      <c r="S8609" s="35" t="s">
        <v>17175</v>
      </c>
      <c r="T8609" s="36" t="s">
        <v>333</v>
      </c>
      <c r="U8609" s="39" t="str">
        <f>_xlfn.CONCAT(Tabel4[[#This Row],[Personnr.]],"-",Tabel4[[#This Row],[Afdeling]],"-",Tabel4[[#This Row],[ASS_Status]])</f>
        <v>14975-2785-Inactive - Payroll Eligible</v>
      </c>
    </row>
    <row r="8610" spans="13:21" ht="33.75" x14ac:dyDescent="0.4">
      <c r="M8610" s="35" t="s">
        <v>17173</v>
      </c>
      <c r="N8610" s="35"/>
      <c r="O8610" s="35"/>
      <c r="P8610" s="35" t="s">
        <v>37716</v>
      </c>
      <c r="Q8610" s="35" t="s">
        <v>29721</v>
      </c>
      <c r="R8610" s="35" t="s">
        <v>29737</v>
      </c>
      <c r="S8610" s="35" t="s">
        <v>17175</v>
      </c>
      <c r="T8610" s="36" t="s">
        <v>333</v>
      </c>
      <c r="U8610" s="39" t="str">
        <f>_xlfn.CONCAT(Tabel4[[#This Row],[Personnr.]],"-",Tabel4[[#This Row],[Afdeling]],"-",Tabel4[[#This Row],[ASS_Status]])</f>
        <v>-2785-Aktiv ansættelse</v>
      </c>
    </row>
    <row r="8611" spans="13:21" x14ac:dyDescent="0.4">
      <c r="M8611" s="35" t="s">
        <v>17176</v>
      </c>
      <c r="N8611" s="35" t="s">
        <v>55943</v>
      </c>
      <c r="O8611" s="35" t="s">
        <v>17177</v>
      </c>
      <c r="P8611" s="35" t="s">
        <v>37717</v>
      </c>
      <c r="Q8611" s="35" t="s">
        <v>29721</v>
      </c>
      <c r="R8611" s="35" t="s">
        <v>29797</v>
      </c>
      <c r="S8611" s="35" t="s">
        <v>17178</v>
      </c>
      <c r="T8611" s="36" t="s">
        <v>265</v>
      </c>
      <c r="U8611" s="39" t="str">
        <f>_xlfn.CONCAT(Tabel4[[#This Row],[Personnr.]],"-",Tabel4[[#This Row],[Afdeling]],"-",Tabel4[[#This Row],[ASS_Status]])</f>
        <v>33755-2620-Aktiv ansættelse</v>
      </c>
    </row>
    <row r="8612" spans="13:21" x14ac:dyDescent="0.4">
      <c r="M8612" s="35" t="s">
        <v>45099</v>
      </c>
      <c r="N8612" s="35" t="s">
        <v>55944</v>
      </c>
      <c r="O8612" s="35" t="s">
        <v>45100</v>
      </c>
      <c r="P8612" s="35" t="s">
        <v>43621</v>
      </c>
      <c r="Q8612" s="35" t="s">
        <v>29721</v>
      </c>
      <c r="R8612" s="35" t="s">
        <v>29908</v>
      </c>
      <c r="S8612" s="35" t="s">
        <v>43622</v>
      </c>
      <c r="T8612" s="36" t="s">
        <v>757</v>
      </c>
      <c r="U8612" s="39" t="str">
        <f>_xlfn.CONCAT(Tabel4[[#This Row],[Personnr.]],"-",Tabel4[[#This Row],[Afdeling]],"-",Tabel4[[#This Row],[ASS_Status]])</f>
        <v>35927-7710-Aktiv ansættelse</v>
      </c>
    </row>
    <row r="8613" spans="13:21" ht="33.75" x14ac:dyDescent="0.4">
      <c r="M8613" s="35" t="s">
        <v>17179</v>
      </c>
      <c r="N8613" s="35" t="s">
        <v>55945</v>
      </c>
      <c r="O8613" s="35" t="s">
        <v>17180</v>
      </c>
      <c r="P8613" s="35" t="s">
        <v>37718</v>
      </c>
      <c r="Q8613" s="35" t="s">
        <v>29721</v>
      </c>
      <c r="R8613" s="35" t="s">
        <v>29726</v>
      </c>
      <c r="S8613" s="35" t="s">
        <v>17181</v>
      </c>
      <c r="T8613" s="36" t="s">
        <v>762</v>
      </c>
      <c r="U8613" s="39" t="str">
        <f>_xlfn.CONCAT(Tabel4[[#This Row],[Personnr.]],"-",Tabel4[[#This Row],[Afdeling]],"-",Tabel4[[#This Row],[ASS_Status]])</f>
        <v>29647-7760-Aktiv ansættelse</v>
      </c>
    </row>
    <row r="8614" spans="13:21" x14ac:dyDescent="0.4">
      <c r="M8614" s="35" t="s">
        <v>17182</v>
      </c>
      <c r="N8614" s="35" t="s">
        <v>55946</v>
      </c>
      <c r="O8614" s="35" t="s">
        <v>17183</v>
      </c>
      <c r="P8614" s="35" t="s">
        <v>37719</v>
      </c>
      <c r="Q8614" s="35" t="s">
        <v>29718</v>
      </c>
      <c r="R8614" s="35" t="s">
        <v>29737</v>
      </c>
      <c r="S8614" s="35" t="s">
        <v>55947</v>
      </c>
      <c r="T8614" s="36" t="s">
        <v>368</v>
      </c>
      <c r="U8614" s="39" t="str">
        <f>_xlfn.CONCAT(Tabel4[[#This Row],[Personnr.]],"-",Tabel4[[#This Row],[Afdeling]],"-",Tabel4[[#This Row],[ASS_Status]])</f>
        <v>33619-2833-Inactive - Payroll Eligible</v>
      </c>
    </row>
    <row r="8615" spans="13:21" x14ac:dyDescent="0.4">
      <c r="M8615" s="35" t="s">
        <v>17182</v>
      </c>
      <c r="N8615" s="35"/>
      <c r="O8615" s="35"/>
      <c r="P8615" s="35" t="s">
        <v>55948</v>
      </c>
      <c r="Q8615" s="35" t="s">
        <v>29718</v>
      </c>
      <c r="R8615" s="35" t="s">
        <v>29737</v>
      </c>
      <c r="S8615" s="35" t="s">
        <v>55947</v>
      </c>
      <c r="T8615" s="36" t="s">
        <v>108</v>
      </c>
      <c r="U8615" s="39" t="str">
        <f>_xlfn.CONCAT(Tabel4[[#This Row],[Personnr.]],"-",Tabel4[[#This Row],[Afdeling]],"-",Tabel4[[#This Row],[ASS_Status]])</f>
        <v>-1212-Inactive - Payroll Eligible</v>
      </c>
    </row>
    <row r="8616" spans="13:21" ht="33.75" x14ac:dyDescent="0.4">
      <c r="M8616" s="35" t="s">
        <v>17184</v>
      </c>
      <c r="N8616" s="35" t="s">
        <v>55949</v>
      </c>
      <c r="O8616" s="35" t="s">
        <v>17185</v>
      </c>
      <c r="P8616" s="35" t="s">
        <v>37720</v>
      </c>
      <c r="Q8616" s="35" t="s">
        <v>29718</v>
      </c>
      <c r="R8616" s="35" t="s">
        <v>29748</v>
      </c>
      <c r="S8616" s="35" t="s">
        <v>17186</v>
      </c>
      <c r="T8616" s="36" t="s">
        <v>359</v>
      </c>
      <c r="U8616" s="39" t="str">
        <f>_xlfn.CONCAT(Tabel4[[#This Row],[Personnr.]],"-",Tabel4[[#This Row],[Afdeling]],"-",Tabel4[[#This Row],[ASS_Status]])</f>
        <v>26806-2824-Inactive - Payroll Eligible</v>
      </c>
    </row>
    <row r="8617" spans="13:21" ht="33.75" x14ac:dyDescent="0.4">
      <c r="M8617" s="35" t="s">
        <v>17184</v>
      </c>
      <c r="N8617" s="35"/>
      <c r="O8617" s="35"/>
      <c r="P8617" s="35" t="s">
        <v>37721</v>
      </c>
      <c r="Q8617" s="35" t="s">
        <v>29721</v>
      </c>
      <c r="R8617" s="35" t="s">
        <v>29737</v>
      </c>
      <c r="S8617" s="35" t="s">
        <v>17186</v>
      </c>
      <c r="T8617" s="36" t="s">
        <v>359</v>
      </c>
      <c r="U8617" s="39" t="str">
        <f>_xlfn.CONCAT(Tabel4[[#This Row],[Personnr.]],"-",Tabel4[[#This Row],[Afdeling]],"-",Tabel4[[#This Row],[ASS_Status]])</f>
        <v>-2824-Aktiv ansættelse</v>
      </c>
    </row>
    <row r="8618" spans="13:21" x14ac:dyDescent="0.4">
      <c r="M8618" s="35" t="s">
        <v>45101</v>
      </c>
      <c r="N8618" s="35" t="s">
        <v>55950</v>
      </c>
      <c r="O8618" s="35" t="s">
        <v>45102</v>
      </c>
      <c r="P8618" s="35" t="s">
        <v>43623</v>
      </c>
      <c r="Q8618" s="35" t="s">
        <v>29721</v>
      </c>
      <c r="R8618" s="35" t="s">
        <v>29748</v>
      </c>
      <c r="S8618" s="35" t="s">
        <v>43624</v>
      </c>
      <c r="T8618" s="36" t="s">
        <v>580</v>
      </c>
      <c r="U8618" s="39" t="str">
        <f>_xlfn.CONCAT(Tabel4[[#This Row],[Personnr.]],"-",Tabel4[[#This Row],[Afdeling]],"-",Tabel4[[#This Row],[ASS_Status]])</f>
        <v>36037-4120-Aktiv ansættelse</v>
      </c>
    </row>
    <row r="8619" spans="13:21" ht="33.75" x14ac:dyDescent="0.4">
      <c r="M8619" s="35" t="s">
        <v>17187</v>
      </c>
      <c r="N8619" s="35" t="s">
        <v>55951</v>
      </c>
      <c r="O8619" s="35" t="s">
        <v>17188</v>
      </c>
      <c r="P8619" s="35" t="s">
        <v>37722</v>
      </c>
      <c r="Q8619" s="35" t="s">
        <v>29743</v>
      </c>
      <c r="R8619" s="35" t="s">
        <v>29719</v>
      </c>
      <c r="S8619" s="35" t="s">
        <v>17189</v>
      </c>
      <c r="T8619" s="36" t="s">
        <v>129</v>
      </c>
      <c r="U8619" s="39" t="str">
        <f>_xlfn.CONCAT(Tabel4[[#This Row],[Personnr.]],"-",Tabel4[[#This Row],[Afdeling]],"-",Tabel4[[#This Row],[ASS_Status]])</f>
        <v>24644-2239-Aktivt ansættelsesforhold</v>
      </c>
    </row>
    <row r="8620" spans="13:21" x14ac:dyDescent="0.4">
      <c r="M8620" s="35" t="s">
        <v>28446</v>
      </c>
      <c r="N8620" s="35" t="s">
        <v>55952</v>
      </c>
      <c r="O8620" s="35" t="s">
        <v>26964</v>
      </c>
      <c r="P8620" s="35" t="s">
        <v>37723</v>
      </c>
      <c r="Q8620" s="35" t="s">
        <v>29721</v>
      </c>
      <c r="R8620" s="35" t="s">
        <v>29737</v>
      </c>
      <c r="S8620" s="35" t="s">
        <v>26965</v>
      </c>
      <c r="T8620" s="36" t="s">
        <v>538</v>
      </c>
      <c r="U8620" s="39" t="str">
        <f>_xlfn.CONCAT(Tabel4[[#This Row],[Personnr.]],"-",Tabel4[[#This Row],[Afdeling]],"-",Tabel4[[#This Row],[ASS_Status]])</f>
        <v>34098-3425-Aktiv ansættelse</v>
      </c>
    </row>
    <row r="8621" spans="13:21" x14ac:dyDescent="0.4">
      <c r="M8621" s="35" t="s">
        <v>17190</v>
      </c>
      <c r="N8621" s="35"/>
      <c r="O8621" s="35" t="s">
        <v>17191</v>
      </c>
      <c r="P8621" s="35" t="s">
        <v>37724</v>
      </c>
      <c r="Q8621" s="35" t="s">
        <v>29721</v>
      </c>
      <c r="R8621" s="35" t="s">
        <v>29786</v>
      </c>
      <c r="S8621" s="35" t="s">
        <v>17192</v>
      </c>
      <c r="T8621" s="36" t="s">
        <v>299</v>
      </c>
      <c r="U8621" s="39" t="str">
        <f>_xlfn.CONCAT(Tabel4[[#This Row],[Personnr.]],"-",Tabel4[[#This Row],[Afdeling]],"-",Tabel4[[#This Row],[ASS_Status]])</f>
        <v>32456-2733-Aktiv ansættelse</v>
      </c>
    </row>
    <row r="8622" spans="13:21" x14ac:dyDescent="0.4">
      <c r="M8622" s="35" t="s">
        <v>17193</v>
      </c>
      <c r="N8622" s="35" t="s">
        <v>55953</v>
      </c>
      <c r="O8622" s="35" t="s">
        <v>17194</v>
      </c>
      <c r="P8622" s="35" t="s">
        <v>37725</v>
      </c>
      <c r="Q8622" s="35" t="s">
        <v>29718</v>
      </c>
      <c r="R8622" s="35" t="s">
        <v>29761</v>
      </c>
      <c r="S8622" s="35" t="s">
        <v>17195</v>
      </c>
      <c r="T8622" s="36" t="s">
        <v>299</v>
      </c>
      <c r="U8622" s="39" t="str">
        <f>_xlfn.CONCAT(Tabel4[[#This Row],[Personnr.]],"-",Tabel4[[#This Row],[Afdeling]],"-",Tabel4[[#This Row],[ASS_Status]])</f>
        <v>29538-2733-Inactive - Payroll Eligible</v>
      </c>
    </row>
    <row r="8623" spans="13:21" x14ac:dyDescent="0.4">
      <c r="M8623" s="35" t="s">
        <v>55954</v>
      </c>
      <c r="N8623" s="35" t="s">
        <v>55955</v>
      </c>
      <c r="O8623" s="35" t="s">
        <v>55956</v>
      </c>
      <c r="P8623" s="35" t="s">
        <v>55957</v>
      </c>
      <c r="Q8623" s="35" t="s">
        <v>29721</v>
      </c>
      <c r="R8623" s="35" t="s">
        <v>29748</v>
      </c>
      <c r="S8623" s="35" t="s">
        <v>55958</v>
      </c>
      <c r="T8623" s="36" t="s">
        <v>553</v>
      </c>
      <c r="U8623" s="39" t="str">
        <f>_xlfn.CONCAT(Tabel4[[#This Row],[Personnr.]],"-",Tabel4[[#This Row],[Afdeling]],"-",Tabel4[[#This Row],[ASS_Status]])</f>
        <v>36566-3500-Aktiv ansættelse</v>
      </c>
    </row>
    <row r="8624" spans="13:21" x14ac:dyDescent="0.4">
      <c r="M8624" s="35" t="s">
        <v>55959</v>
      </c>
      <c r="N8624" s="35" t="s">
        <v>55960</v>
      </c>
      <c r="O8624" s="35" t="s">
        <v>55961</v>
      </c>
      <c r="P8624" s="35" t="s">
        <v>55962</v>
      </c>
      <c r="Q8624" s="35" t="s">
        <v>29718</v>
      </c>
      <c r="R8624" s="35" t="s">
        <v>29745</v>
      </c>
      <c r="S8624" s="35" t="s">
        <v>55963</v>
      </c>
      <c r="T8624" s="36" t="s">
        <v>39</v>
      </c>
      <c r="U8624" s="39" t="str">
        <f>_xlfn.CONCAT(Tabel4[[#This Row],[Personnr.]],"-",Tabel4[[#This Row],[Afdeling]],"-",Tabel4[[#This Row],[ASS_Status]])</f>
        <v>36516-0132-Inactive - Payroll Eligible</v>
      </c>
    </row>
    <row r="8625" spans="13:21" ht="33.75" x14ac:dyDescent="0.4">
      <c r="M8625" s="35" t="s">
        <v>17196</v>
      </c>
      <c r="N8625" s="35" t="s">
        <v>55964</v>
      </c>
      <c r="O8625" s="35" t="s">
        <v>17197</v>
      </c>
      <c r="P8625" s="35" t="s">
        <v>37726</v>
      </c>
      <c r="Q8625" s="35" t="s">
        <v>29718</v>
      </c>
      <c r="R8625" s="35" t="s">
        <v>29745</v>
      </c>
      <c r="S8625" s="35" t="s">
        <v>17198</v>
      </c>
      <c r="T8625" s="36" t="s">
        <v>577</v>
      </c>
      <c r="U8625" s="39" t="str">
        <f>_xlfn.CONCAT(Tabel4[[#This Row],[Personnr.]],"-",Tabel4[[#This Row],[Afdeling]],"-",Tabel4[[#This Row],[ASS_Status]])</f>
        <v>33501-4110-Inactive - Payroll Eligible</v>
      </c>
    </row>
    <row r="8626" spans="13:21" ht="33.75" x14ac:dyDescent="0.4">
      <c r="M8626" s="35" t="s">
        <v>17196</v>
      </c>
      <c r="N8626" s="35"/>
      <c r="O8626" s="35"/>
      <c r="P8626" s="35" t="s">
        <v>37727</v>
      </c>
      <c r="Q8626" s="35" t="s">
        <v>29718</v>
      </c>
      <c r="R8626" s="35" t="s">
        <v>29745</v>
      </c>
      <c r="S8626" s="35" t="s">
        <v>17198</v>
      </c>
      <c r="T8626" s="36" t="s">
        <v>577</v>
      </c>
      <c r="U8626" s="39" t="str">
        <f>_xlfn.CONCAT(Tabel4[[#This Row],[Personnr.]],"-",Tabel4[[#This Row],[Afdeling]],"-",Tabel4[[#This Row],[ASS_Status]])</f>
        <v>-4110-Inactive - Payroll Eligible</v>
      </c>
    </row>
    <row r="8627" spans="13:21" ht="33.75" x14ac:dyDescent="0.4">
      <c r="M8627" s="35" t="s">
        <v>17196</v>
      </c>
      <c r="N8627" s="35"/>
      <c r="O8627" s="35"/>
      <c r="P8627" s="35" t="s">
        <v>43625</v>
      </c>
      <c r="Q8627" s="35" t="s">
        <v>29718</v>
      </c>
      <c r="R8627" s="35" t="s">
        <v>29745</v>
      </c>
      <c r="S8627" s="35" t="s">
        <v>17198</v>
      </c>
      <c r="T8627" s="36" t="s">
        <v>577</v>
      </c>
      <c r="U8627" s="39" t="str">
        <f>_xlfn.CONCAT(Tabel4[[#This Row],[Personnr.]],"-",Tabel4[[#This Row],[Afdeling]],"-",Tabel4[[#This Row],[ASS_Status]])</f>
        <v>-4110-Inactive - Payroll Eligible</v>
      </c>
    </row>
    <row r="8628" spans="13:21" ht="33.75" x14ac:dyDescent="0.4">
      <c r="M8628" s="35" t="s">
        <v>17196</v>
      </c>
      <c r="N8628" s="35"/>
      <c r="O8628" s="35"/>
      <c r="P8628" s="35" t="s">
        <v>55965</v>
      </c>
      <c r="Q8628" s="35" t="s">
        <v>29721</v>
      </c>
      <c r="R8628" s="35" t="s">
        <v>29745</v>
      </c>
      <c r="S8628" s="35" t="s">
        <v>17198</v>
      </c>
      <c r="T8628" s="36" t="s">
        <v>577</v>
      </c>
      <c r="U8628" s="39" t="str">
        <f>_xlfn.CONCAT(Tabel4[[#This Row],[Personnr.]],"-",Tabel4[[#This Row],[Afdeling]],"-",Tabel4[[#This Row],[ASS_Status]])</f>
        <v>-4110-Aktiv ansættelse</v>
      </c>
    </row>
    <row r="8629" spans="13:21" x14ac:dyDescent="0.4">
      <c r="M8629" s="35" t="s">
        <v>17199</v>
      </c>
      <c r="N8629" s="35" t="s">
        <v>55966</v>
      </c>
      <c r="O8629" s="35" t="s">
        <v>17200</v>
      </c>
      <c r="P8629" s="35" t="s">
        <v>37728</v>
      </c>
      <c r="Q8629" s="35" t="s">
        <v>29718</v>
      </c>
      <c r="R8629" s="35" t="s">
        <v>29745</v>
      </c>
      <c r="S8629" s="35" t="s">
        <v>17201</v>
      </c>
      <c r="T8629" s="36" t="s">
        <v>603</v>
      </c>
      <c r="U8629" s="39" t="str">
        <f>_xlfn.CONCAT(Tabel4[[#This Row],[Personnr.]],"-",Tabel4[[#This Row],[Afdeling]],"-",Tabel4[[#This Row],[ASS_Status]])</f>
        <v>32290-4273-Inactive - Payroll Eligible</v>
      </c>
    </row>
    <row r="8630" spans="13:21" x14ac:dyDescent="0.4">
      <c r="M8630" s="35" t="s">
        <v>17199</v>
      </c>
      <c r="N8630" s="35"/>
      <c r="O8630" s="35"/>
      <c r="P8630" s="35" t="s">
        <v>37729</v>
      </c>
      <c r="Q8630" s="35" t="s">
        <v>29718</v>
      </c>
      <c r="R8630" s="35" t="s">
        <v>29745</v>
      </c>
      <c r="S8630" s="35" t="s">
        <v>17201</v>
      </c>
      <c r="T8630" s="36" t="s">
        <v>587</v>
      </c>
      <c r="U8630" s="39" t="str">
        <f>_xlfn.CONCAT(Tabel4[[#This Row],[Personnr.]],"-",Tabel4[[#This Row],[Afdeling]],"-",Tabel4[[#This Row],[ASS_Status]])</f>
        <v>-4201-Inactive - Payroll Eligible</v>
      </c>
    </row>
    <row r="8631" spans="13:21" x14ac:dyDescent="0.4">
      <c r="M8631" s="35" t="s">
        <v>17199</v>
      </c>
      <c r="N8631" s="35"/>
      <c r="O8631" s="35"/>
      <c r="P8631" s="35" t="s">
        <v>37730</v>
      </c>
      <c r="Q8631" s="35" t="s">
        <v>29718</v>
      </c>
      <c r="R8631" s="35" t="s">
        <v>29754</v>
      </c>
      <c r="S8631" s="35" t="s">
        <v>17201</v>
      </c>
      <c r="T8631" s="36" t="s">
        <v>601</v>
      </c>
      <c r="U8631" s="39" t="str">
        <f>_xlfn.CONCAT(Tabel4[[#This Row],[Personnr.]],"-",Tabel4[[#This Row],[Afdeling]],"-",Tabel4[[#This Row],[ASS_Status]])</f>
        <v>-4271-Inactive - Payroll Eligible</v>
      </c>
    </row>
    <row r="8632" spans="13:21" x14ac:dyDescent="0.4">
      <c r="M8632" s="35" t="s">
        <v>17202</v>
      </c>
      <c r="N8632" s="35" t="s">
        <v>55967</v>
      </c>
      <c r="O8632" s="35" t="s">
        <v>17203</v>
      </c>
      <c r="P8632" s="35" t="s">
        <v>37731</v>
      </c>
      <c r="Q8632" s="35" t="s">
        <v>29718</v>
      </c>
      <c r="R8632" s="35" t="s">
        <v>29745</v>
      </c>
      <c r="S8632" s="35" t="s">
        <v>17204</v>
      </c>
      <c r="T8632" s="36" t="s">
        <v>263</v>
      </c>
      <c r="U8632" s="39" t="str">
        <f>_xlfn.CONCAT(Tabel4[[#This Row],[Personnr.]],"-",Tabel4[[#This Row],[Afdeling]],"-",Tabel4[[#This Row],[ASS_Status]])</f>
        <v>30750-2610-Inactive - Payroll Eligible</v>
      </c>
    </row>
    <row r="8633" spans="13:21" x14ac:dyDescent="0.4">
      <c r="M8633" s="35" t="s">
        <v>17202</v>
      </c>
      <c r="N8633" s="35"/>
      <c r="O8633" s="35"/>
      <c r="P8633" s="35" t="s">
        <v>37732</v>
      </c>
      <c r="Q8633" s="35" t="s">
        <v>29721</v>
      </c>
      <c r="R8633" s="35" t="s">
        <v>29748</v>
      </c>
      <c r="S8633" s="35" t="s">
        <v>17204</v>
      </c>
      <c r="T8633" s="36" t="s">
        <v>263</v>
      </c>
      <c r="U8633" s="39" t="str">
        <f>_xlfn.CONCAT(Tabel4[[#This Row],[Personnr.]],"-",Tabel4[[#This Row],[Afdeling]],"-",Tabel4[[#This Row],[ASS_Status]])</f>
        <v>-2610-Aktiv ansættelse</v>
      </c>
    </row>
    <row r="8634" spans="13:21" x14ac:dyDescent="0.4">
      <c r="M8634" s="35" t="s">
        <v>17205</v>
      </c>
      <c r="N8634" s="35" t="s">
        <v>55968</v>
      </c>
      <c r="O8634" s="35" t="s">
        <v>17206</v>
      </c>
      <c r="P8634" s="35" t="s">
        <v>37733</v>
      </c>
      <c r="Q8634" s="35" t="s">
        <v>29718</v>
      </c>
      <c r="R8634" s="35" t="s">
        <v>29745</v>
      </c>
      <c r="S8634" s="35" t="s">
        <v>17207</v>
      </c>
      <c r="T8634" s="36" t="s">
        <v>85</v>
      </c>
      <c r="U8634" s="39" t="str">
        <f>_xlfn.CONCAT(Tabel4[[#This Row],[Personnr.]],"-",Tabel4[[#This Row],[Afdeling]],"-",Tabel4[[#This Row],[ASS_Status]])</f>
        <v>33314-1118-Inactive - Payroll Eligible</v>
      </c>
    </row>
    <row r="8635" spans="13:21" x14ac:dyDescent="0.4">
      <c r="M8635" s="35" t="s">
        <v>37734</v>
      </c>
      <c r="N8635" s="35" t="s">
        <v>55969</v>
      </c>
      <c r="O8635" s="35" t="s">
        <v>37735</v>
      </c>
      <c r="P8635" s="35" t="s">
        <v>37736</v>
      </c>
      <c r="Q8635" s="35" t="s">
        <v>29718</v>
      </c>
      <c r="R8635" s="35" t="s">
        <v>29754</v>
      </c>
      <c r="S8635" s="35" t="s">
        <v>37737</v>
      </c>
      <c r="T8635" s="36" t="s">
        <v>185</v>
      </c>
      <c r="U8635" s="39" t="str">
        <f>_xlfn.CONCAT(Tabel4[[#This Row],[Personnr.]],"-",Tabel4[[#This Row],[Afdeling]],"-",Tabel4[[#This Row],[ASS_Status]])</f>
        <v>35320-2386-Inactive - Payroll Eligible</v>
      </c>
    </row>
    <row r="8636" spans="13:21" x14ac:dyDescent="0.4">
      <c r="M8636" s="35" t="s">
        <v>28447</v>
      </c>
      <c r="N8636" s="35" t="s">
        <v>55970</v>
      </c>
      <c r="O8636" s="35" t="s">
        <v>28448</v>
      </c>
      <c r="P8636" s="35" t="s">
        <v>37738</v>
      </c>
      <c r="Q8636" s="35" t="s">
        <v>29718</v>
      </c>
      <c r="R8636" s="35" t="s">
        <v>29745</v>
      </c>
      <c r="S8636" s="35" t="s">
        <v>28449</v>
      </c>
      <c r="T8636" s="36" t="s">
        <v>39</v>
      </c>
      <c r="U8636" s="39" t="str">
        <f>_xlfn.CONCAT(Tabel4[[#This Row],[Personnr.]],"-",Tabel4[[#This Row],[Afdeling]],"-",Tabel4[[#This Row],[ASS_Status]])</f>
        <v>34541-0132-Inactive - Payroll Eligible</v>
      </c>
    </row>
    <row r="8637" spans="13:21" x14ac:dyDescent="0.4">
      <c r="M8637" s="35" t="s">
        <v>28447</v>
      </c>
      <c r="N8637" s="35"/>
      <c r="O8637" s="35"/>
      <c r="P8637" s="35" t="s">
        <v>55971</v>
      </c>
      <c r="Q8637" s="35" t="s">
        <v>29718</v>
      </c>
      <c r="R8637" s="35" t="s">
        <v>29745</v>
      </c>
      <c r="S8637" s="35" t="s">
        <v>28449</v>
      </c>
      <c r="T8637" s="36" t="s">
        <v>39</v>
      </c>
      <c r="U8637" s="39" t="str">
        <f>_xlfn.CONCAT(Tabel4[[#This Row],[Personnr.]],"-",Tabel4[[#This Row],[Afdeling]],"-",Tabel4[[#This Row],[ASS_Status]])</f>
        <v>-0132-Inactive - Payroll Eligible</v>
      </c>
    </row>
    <row r="8638" spans="13:21" x14ac:dyDescent="0.4">
      <c r="M8638" s="35" t="s">
        <v>45103</v>
      </c>
      <c r="N8638" s="35" t="s">
        <v>55972</v>
      </c>
      <c r="O8638" s="35" t="s">
        <v>45104</v>
      </c>
      <c r="P8638" s="35" t="s">
        <v>43626</v>
      </c>
      <c r="Q8638" s="35" t="s">
        <v>29718</v>
      </c>
      <c r="R8638" s="35" t="s">
        <v>29754</v>
      </c>
      <c r="S8638" s="35" t="s">
        <v>43627</v>
      </c>
      <c r="T8638" s="36" t="s">
        <v>738</v>
      </c>
      <c r="U8638" s="39" t="str">
        <f>_xlfn.CONCAT(Tabel4[[#This Row],[Personnr.]],"-",Tabel4[[#This Row],[Afdeling]],"-",Tabel4[[#This Row],[ASS_Status]])</f>
        <v>35613-6500-Inactive - Payroll Eligible</v>
      </c>
    </row>
    <row r="8639" spans="13:21" x14ac:dyDescent="0.4">
      <c r="M8639" s="35" t="s">
        <v>45103</v>
      </c>
      <c r="N8639" s="35"/>
      <c r="O8639" s="35"/>
      <c r="P8639" s="35" t="s">
        <v>55973</v>
      </c>
      <c r="Q8639" s="35" t="s">
        <v>29721</v>
      </c>
      <c r="R8639" s="35" t="s">
        <v>29761</v>
      </c>
      <c r="S8639" s="35" t="s">
        <v>43627</v>
      </c>
      <c r="T8639" s="36" t="s">
        <v>145</v>
      </c>
      <c r="U8639" s="39" t="str">
        <f>_xlfn.CONCAT(Tabel4[[#This Row],[Personnr.]],"-",Tabel4[[#This Row],[Afdeling]],"-",Tabel4[[#This Row],[ASS_Status]])</f>
        <v>-2272-Aktiv ansættelse</v>
      </c>
    </row>
    <row r="8640" spans="13:21" x14ac:dyDescent="0.4">
      <c r="M8640" s="35" t="s">
        <v>17208</v>
      </c>
      <c r="N8640" s="35" t="s">
        <v>55974</v>
      </c>
      <c r="O8640" s="35" t="s">
        <v>17209</v>
      </c>
      <c r="P8640" s="35" t="s">
        <v>37739</v>
      </c>
      <c r="Q8640" s="35" t="s">
        <v>29718</v>
      </c>
      <c r="R8640" s="35" t="s">
        <v>29745</v>
      </c>
      <c r="S8640" s="35" t="s">
        <v>17210</v>
      </c>
      <c r="T8640" s="36" t="s">
        <v>454</v>
      </c>
      <c r="U8640" s="39" t="str">
        <f>_xlfn.CONCAT(Tabel4[[#This Row],[Personnr.]],"-",Tabel4[[#This Row],[Afdeling]],"-",Tabel4[[#This Row],[ASS_Status]])</f>
        <v>33053-3130-Inactive - Payroll Eligible</v>
      </c>
    </row>
    <row r="8641" spans="13:21" x14ac:dyDescent="0.4">
      <c r="M8641" s="35" t="s">
        <v>17208</v>
      </c>
      <c r="N8641" s="35"/>
      <c r="O8641" s="35"/>
      <c r="P8641" s="35" t="s">
        <v>37740</v>
      </c>
      <c r="Q8641" s="35" t="s">
        <v>29718</v>
      </c>
      <c r="R8641" s="35" t="s">
        <v>29745</v>
      </c>
      <c r="S8641" s="35" t="s">
        <v>17210</v>
      </c>
      <c r="T8641" s="36" t="s">
        <v>454</v>
      </c>
      <c r="U8641" s="39" t="str">
        <f>_xlfn.CONCAT(Tabel4[[#This Row],[Personnr.]],"-",Tabel4[[#This Row],[Afdeling]],"-",Tabel4[[#This Row],[ASS_Status]])</f>
        <v>-3130-Inactive - Payroll Eligible</v>
      </c>
    </row>
    <row r="8642" spans="13:21" x14ac:dyDescent="0.4">
      <c r="M8642" s="35" t="s">
        <v>55975</v>
      </c>
      <c r="N8642" s="35" t="s">
        <v>55976</v>
      </c>
      <c r="O8642" s="35" t="s">
        <v>55977</v>
      </c>
      <c r="P8642" s="35" t="s">
        <v>55978</v>
      </c>
      <c r="Q8642" s="35" t="s">
        <v>29721</v>
      </c>
      <c r="R8642" s="35" t="s">
        <v>29748</v>
      </c>
      <c r="S8642" s="35" t="s">
        <v>55979</v>
      </c>
      <c r="T8642" s="36" t="s">
        <v>540</v>
      </c>
      <c r="U8642" s="39" t="str">
        <f>_xlfn.CONCAT(Tabel4[[#This Row],[Personnr.]],"-",Tabel4[[#This Row],[Afdeling]],"-",Tabel4[[#This Row],[ASS_Status]])</f>
        <v>36565-3432-Aktiv ansættelse</v>
      </c>
    </row>
    <row r="8643" spans="13:21" x14ac:dyDescent="0.4">
      <c r="M8643" s="35" t="s">
        <v>17211</v>
      </c>
      <c r="N8643" s="35" t="s">
        <v>55980</v>
      </c>
      <c r="O8643" s="35" t="s">
        <v>17212</v>
      </c>
      <c r="P8643" s="35" t="s">
        <v>37741</v>
      </c>
      <c r="Q8643" s="35" t="s">
        <v>29718</v>
      </c>
      <c r="R8643" s="35" t="s">
        <v>29754</v>
      </c>
      <c r="S8643" s="35" t="s">
        <v>17213</v>
      </c>
      <c r="T8643" s="36" t="s">
        <v>78</v>
      </c>
      <c r="U8643" s="39" t="str">
        <f>_xlfn.CONCAT(Tabel4[[#This Row],[Personnr.]],"-",Tabel4[[#This Row],[Afdeling]],"-",Tabel4[[#This Row],[ASS_Status]])</f>
        <v>33001-1111-Inactive - Payroll Eligible</v>
      </c>
    </row>
    <row r="8644" spans="13:21" ht="33.75" x14ac:dyDescent="0.4">
      <c r="M8644" s="35" t="s">
        <v>37742</v>
      </c>
      <c r="N8644" s="35" t="s">
        <v>55981</v>
      </c>
      <c r="O8644" s="35" t="s">
        <v>37743</v>
      </c>
      <c r="P8644" s="35" t="s">
        <v>37744</v>
      </c>
      <c r="Q8644" s="35" t="s">
        <v>29718</v>
      </c>
      <c r="R8644" s="35" t="s">
        <v>29745</v>
      </c>
      <c r="S8644" s="35" t="s">
        <v>22388</v>
      </c>
      <c r="T8644" s="36" t="s">
        <v>577</v>
      </c>
      <c r="U8644" s="39" t="str">
        <f>_xlfn.CONCAT(Tabel4[[#This Row],[Personnr.]],"-",Tabel4[[#This Row],[Afdeling]],"-",Tabel4[[#This Row],[ASS_Status]])</f>
        <v>35057-4110-Inactive - Payroll Eligible</v>
      </c>
    </row>
    <row r="8645" spans="13:21" x14ac:dyDescent="0.4">
      <c r="M8645" s="35" t="s">
        <v>37742</v>
      </c>
      <c r="N8645" s="35"/>
      <c r="O8645" s="35"/>
      <c r="P8645" s="35" t="s">
        <v>43628</v>
      </c>
      <c r="Q8645" s="35" t="s">
        <v>29718</v>
      </c>
      <c r="R8645" s="35" t="s">
        <v>29745</v>
      </c>
      <c r="S8645" s="35" t="s">
        <v>22388</v>
      </c>
      <c r="T8645" s="36" t="s">
        <v>85</v>
      </c>
      <c r="U8645" s="39" t="str">
        <f>_xlfn.CONCAT(Tabel4[[#This Row],[Personnr.]],"-",Tabel4[[#This Row],[Afdeling]],"-",Tabel4[[#This Row],[ASS_Status]])</f>
        <v>-1118-Inactive - Payroll Eligible</v>
      </c>
    </row>
    <row r="8646" spans="13:21" x14ac:dyDescent="0.4">
      <c r="M8646" s="35" t="s">
        <v>55982</v>
      </c>
      <c r="N8646" s="35" t="s">
        <v>55983</v>
      </c>
      <c r="O8646" s="35" t="s">
        <v>55984</v>
      </c>
      <c r="P8646" s="35" t="s">
        <v>55985</v>
      </c>
      <c r="Q8646" s="35" t="s">
        <v>29721</v>
      </c>
      <c r="R8646" s="35" t="s">
        <v>29748</v>
      </c>
      <c r="S8646" s="35" t="s">
        <v>55986</v>
      </c>
      <c r="T8646" s="36" t="s">
        <v>472</v>
      </c>
      <c r="U8646" s="39" t="str">
        <f>_xlfn.CONCAT(Tabel4[[#This Row],[Personnr.]],"-",Tabel4[[#This Row],[Afdeling]],"-",Tabel4[[#This Row],[ASS_Status]])</f>
        <v>36909-3195-Aktiv ansættelse</v>
      </c>
    </row>
    <row r="8647" spans="13:21" x14ac:dyDescent="0.4">
      <c r="M8647" s="35" t="s">
        <v>37745</v>
      </c>
      <c r="N8647" s="35" t="s">
        <v>55987</v>
      </c>
      <c r="O8647" s="35" t="s">
        <v>37746</v>
      </c>
      <c r="P8647" s="35" t="s">
        <v>37747</v>
      </c>
      <c r="Q8647" s="35" t="s">
        <v>29718</v>
      </c>
      <c r="R8647" s="35" t="s">
        <v>29745</v>
      </c>
      <c r="S8647" s="35" t="s">
        <v>55988</v>
      </c>
      <c r="T8647" s="36" t="s">
        <v>448</v>
      </c>
      <c r="U8647" s="39" t="str">
        <f>_xlfn.CONCAT(Tabel4[[#This Row],[Personnr.]],"-",Tabel4[[#This Row],[Afdeling]],"-",Tabel4[[#This Row],[ASS_Status]])</f>
        <v>35075-3099-Inactive - Payroll Eligible</v>
      </c>
    </row>
    <row r="8648" spans="13:21" x14ac:dyDescent="0.4">
      <c r="M8648" s="35" t="s">
        <v>37745</v>
      </c>
      <c r="N8648" s="35"/>
      <c r="O8648" s="35"/>
      <c r="P8648" s="35" t="s">
        <v>43629</v>
      </c>
      <c r="Q8648" s="35" t="s">
        <v>29718</v>
      </c>
      <c r="R8648" s="35" t="s">
        <v>29745</v>
      </c>
      <c r="S8648" s="35" t="s">
        <v>55988</v>
      </c>
      <c r="T8648" s="36" t="s">
        <v>448</v>
      </c>
      <c r="U8648" s="39" t="str">
        <f>_xlfn.CONCAT(Tabel4[[#This Row],[Personnr.]],"-",Tabel4[[#This Row],[Afdeling]],"-",Tabel4[[#This Row],[ASS_Status]])</f>
        <v>-3099-Inactive - Payroll Eligible</v>
      </c>
    </row>
    <row r="8649" spans="13:21" x14ac:dyDescent="0.4">
      <c r="M8649" s="35" t="s">
        <v>37745</v>
      </c>
      <c r="N8649" s="35"/>
      <c r="O8649" s="35"/>
      <c r="P8649" s="35" t="s">
        <v>55989</v>
      </c>
      <c r="Q8649" s="35" t="s">
        <v>29718</v>
      </c>
      <c r="R8649" s="35" t="s">
        <v>29745</v>
      </c>
      <c r="S8649" s="35" t="s">
        <v>55988</v>
      </c>
      <c r="T8649" s="36" t="s">
        <v>448</v>
      </c>
      <c r="U8649" s="39" t="str">
        <f>_xlfn.CONCAT(Tabel4[[#This Row],[Personnr.]],"-",Tabel4[[#This Row],[Afdeling]],"-",Tabel4[[#This Row],[ASS_Status]])</f>
        <v>-3099-Inactive - Payroll Eligible</v>
      </c>
    </row>
    <row r="8650" spans="13:21" x14ac:dyDescent="0.4">
      <c r="M8650" s="35" t="s">
        <v>17214</v>
      </c>
      <c r="N8650" s="35" t="s">
        <v>55990</v>
      </c>
      <c r="O8650" s="35" t="s">
        <v>17215</v>
      </c>
      <c r="P8650" s="35" t="s">
        <v>37748</v>
      </c>
      <c r="Q8650" s="35" t="s">
        <v>29718</v>
      </c>
      <c r="R8650" s="35" t="s">
        <v>29786</v>
      </c>
      <c r="S8650" s="35" t="s">
        <v>17216</v>
      </c>
      <c r="T8650" s="36" t="s">
        <v>161</v>
      </c>
      <c r="U8650" s="39" t="str">
        <f>_xlfn.CONCAT(Tabel4[[#This Row],[Personnr.]],"-",Tabel4[[#This Row],[Afdeling]],"-",Tabel4[[#This Row],[ASS_Status]])</f>
        <v>3742-2305-Inactive - Payroll Eligible</v>
      </c>
    </row>
    <row r="8651" spans="13:21" x14ac:dyDescent="0.4">
      <c r="M8651" s="35" t="s">
        <v>17217</v>
      </c>
      <c r="N8651" s="35" t="s">
        <v>55991</v>
      </c>
      <c r="O8651" s="35" t="s">
        <v>17218</v>
      </c>
      <c r="P8651" s="35" t="s">
        <v>37749</v>
      </c>
      <c r="Q8651" s="35" t="s">
        <v>29721</v>
      </c>
      <c r="R8651" s="35" t="s">
        <v>29780</v>
      </c>
      <c r="S8651" s="35" t="s">
        <v>17219</v>
      </c>
      <c r="T8651" s="36" t="s">
        <v>30</v>
      </c>
      <c r="U8651" s="39" t="str">
        <f>_xlfn.CONCAT(Tabel4[[#This Row],[Personnr.]],"-",Tabel4[[#This Row],[Afdeling]],"-",Tabel4[[#This Row],[ASS_Status]])</f>
        <v>553-0115-Aktiv ansættelse</v>
      </c>
    </row>
    <row r="8652" spans="13:21" x14ac:dyDescent="0.4">
      <c r="M8652" s="35" t="s">
        <v>17220</v>
      </c>
      <c r="N8652" s="35" t="s">
        <v>55992</v>
      </c>
      <c r="O8652" s="35" t="s">
        <v>17221</v>
      </c>
      <c r="P8652" s="35" t="s">
        <v>37750</v>
      </c>
      <c r="Q8652" s="35" t="s">
        <v>29721</v>
      </c>
      <c r="R8652" s="35" t="s">
        <v>29780</v>
      </c>
      <c r="S8652" s="35" t="s">
        <v>17222</v>
      </c>
      <c r="T8652" s="36" t="s">
        <v>249</v>
      </c>
      <c r="U8652" s="39" t="str">
        <f>_xlfn.CONCAT(Tabel4[[#This Row],[Personnr.]],"-",Tabel4[[#This Row],[Afdeling]],"-",Tabel4[[#This Row],[ASS_Status]])</f>
        <v>3743-2524-Aktiv ansættelse</v>
      </c>
    </row>
    <row r="8653" spans="13:21" ht="33.75" x14ac:dyDescent="0.4">
      <c r="M8653" s="35" t="s">
        <v>17223</v>
      </c>
      <c r="N8653" s="35" t="s">
        <v>55993</v>
      </c>
      <c r="O8653" s="35" t="s">
        <v>17224</v>
      </c>
      <c r="P8653" s="35" t="s">
        <v>37751</v>
      </c>
      <c r="Q8653" s="35" t="s">
        <v>29721</v>
      </c>
      <c r="R8653" s="35" t="s">
        <v>29879</v>
      </c>
      <c r="S8653" s="35" t="s">
        <v>17225</v>
      </c>
      <c r="T8653" s="36" t="s">
        <v>629</v>
      </c>
      <c r="U8653" s="39" t="str">
        <f>_xlfn.CONCAT(Tabel4[[#This Row],[Personnr.]],"-",Tabel4[[#This Row],[Afdeling]],"-",Tabel4[[#This Row],[ASS_Status]])</f>
        <v>15579-4691-Aktiv ansættelse</v>
      </c>
    </row>
    <row r="8654" spans="13:21" ht="33.75" x14ac:dyDescent="0.4">
      <c r="M8654" s="35" t="s">
        <v>17226</v>
      </c>
      <c r="N8654" s="35" t="s">
        <v>55994</v>
      </c>
      <c r="O8654" s="35" t="s">
        <v>17227</v>
      </c>
      <c r="P8654" s="35" t="s">
        <v>37752</v>
      </c>
      <c r="Q8654" s="35" t="s">
        <v>29721</v>
      </c>
      <c r="R8654" s="35" t="s">
        <v>29786</v>
      </c>
      <c r="S8654" s="35" t="s">
        <v>17228</v>
      </c>
      <c r="T8654" s="36" t="s">
        <v>180</v>
      </c>
      <c r="U8654" s="39" t="str">
        <f>_xlfn.CONCAT(Tabel4[[#This Row],[Personnr.]],"-",Tabel4[[#This Row],[Afdeling]],"-",Tabel4[[#This Row],[ASS_Status]])</f>
        <v>3745-2368-Aktiv ansættelse</v>
      </c>
    </row>
    <row r="8655" spans="13:21" ht="33.75" x14ac:dyDescent="0.4">
      <c r="M8655" s="35" t="s">
        <v>17229</v>
      </c>
      <c r="N8655" s="35" t="s">
        <v>55995</v>
      </c>
      <c r="O8655" s="35" t="s">
        <v>17230</v>
      </c>
      <c r="P8655" s="35" t="s">
        <v>37753</v>
      </c>
      <c r="Q8655" s="35" t="s">
        <v>29721</v>
      </c>
      <c r="R8655" s="35" t="s">
        <v>29780</v>
      </c>
      <c r="S8655" s="35" t="s">
        <v>17231</v>
      </c>
      <c r="T8655" s="36" t="s">
        <v>417</v>
      </c>
      <c r="U8655" s="39" t="str">
        <f>_xlfn.CONCAT(Tabel4[[#This Row],[Personnr.]],"-",Tabel4[[#This Row],[Afdeling]],"-",Tabel4[[#This Row],[ASS_Status]])</f>
        <v>426-3030-Aktiv ansættelse</v>
      </c>
    </row>
    <row r="8656" spans="13:21" x14ac:dyDescent="0.4">
      <c r="M8656" s="35" t="s">
        <v>17232</v>
      </c>
      <c r="N8656" s="35" t="s">
        <v>55996</v>
      </c>
      <c r="O8656" s="35" t="s">
        <v>17233</v>
      </c>
      <c r="P8656" s="35" t="s">
        <v>37754</v>
      </c>
      <c r="Q8656" s="35" t="s">
        <v>29721</v>
      </c>
      <c r="R8656" s="35" t="s">
        <v>30313</v>
      </c>
      <c r="S8656" s="35" t="s">
        <v>17234</v>
      </c>
      <c r="T8656" s="36" t="s">
        <v>799</v>
      </c>
      <c r="U8656" s="39" t="str">
        <f>_xlfn.CONCAT(Tabel4[[#This Row],[Personnr.]],"-",Tabel4[[#This Row],[Afdeling]],"-",Tabel4[[#This Row],[ASS_Status]])</f>
        <v>26069-8218-Aktiv ansættelse</v>
      </c>
    </row>
    <row r="8657" spans="13:21" x14ac:dyDescent="0.4">
      <c r="M8657" s="35" t="s">
        <v>17235</v>
      </c>
      <c r="N8657" s="35" t="s">
        <v>55997</v>
      </c>
      <c r="O8657" s="35" t="s">
        <v>17236</v>
      </c>
      <c r="P8657" s="35" t="s">
        <v>37755</v>
      </c>
      <c r="Q8657" s="35" t="s">
        <v>29721</v>
      </c>
      <c r="R8657" s="35" t="s">
        <v>30005</v>
      </c>
      <c r="S8657" s="35" t="s">
        <v>17237</v>
      </c>
      <c r="T8657" s="36" t="s">
        <v>848</v>
      </c>
      <c r="U8657" s="39" t="str">
        <f>_xlfn.CONCAT(Tabel4[[#This Row],[Personnr.]],"-",Tabel4[[#This Row],[Afdeling]],"-",Tabel4[[#This Row],[ASS_Status]])</f>
        <v>19652-8606-Aktiv ansættelse</v>
      </c>
    </row>
    <row r="8658" spans="13:21" x14ac:dyDescent="0.4">
      <c r="M8658" s="35" t="s">
        <v>17238</v>
      </c>
      <c r="N8658" s="35" t="s">
        <v>55998</v>
      </c>
      <c r="O8658" s="35" t="s">
        <v>17239</v>
      </c>
      <c r="P8658" s="35" t="s">
        <v>37756</v>
      </c>
      <c r="Q8658" s="35" t="s">
        <v>29721</v>
      </c>
      <c r="R8658" s="35" t="s">
        <v>30819</v>
      </c>
      <c r="S8658" s="35" t="s">
        <v>17240</v>
      </c>
      <c r="T8658" s="36" t="s">
        <v>247</v>
      </c>
      <c r="U8658" s="39" t="str">
        <f>_xlfn.CONCAT(Tabel4[[#This Row],[Personnr.]],"-",Tabel4[[#This Row],[Afdeling]],"-",Tabel4[[#This Row],[ASS_Status]])</f>
        <v>22799-2521-Aktiv ansættelse</v>
      </c>
    </row>
    <row r="8659" spans="13:21" ht="33.75" x14ac:dyDescent="0.4">
      <c r="M8659" s="35" t="s">
        <v>17241</v>
      </c>
      <c r="N8659" s="35" t="s">
        <v>55999</v>
      </c>
      <c r="O8659" s="35" t="s">
        <v>17242</v>
      </c>
      <c r="P8659" s="35" t="s">
        <v>37757</v>
      </c>
      <c r="Q8659" s="35" t="s">
        <v>29721</v>
      </c>
      <c r="R8659" s="35" t="s">
        <v>29737</v>
      </c>
      <c r="S8659" s="35" t="s">
        <v>17243</v>
      </c>
      <c r="T8659" s="36" t="s">
        <v>8781</v>
      </c>
      <c r="U8659" s="39" t="str">
        <f>_xlfn.CONCAT(Tabel4[[#This Row],[Personnr.]],"-",Tabel4[[#This Row],[Afdeling]],"-",Tabel4[[#This Row],[ASS_Status]])</f>
        <v>28847-2740-Aktiv ansættelse</v>
      </c>
    </row>
    <row r="8660" spans="13:21" x14ac:dyDescent="0.4">
      <c r="M8660" s="35" t="s">
        <v>17244</v>
      </c>
      <c r="N8660" s="35" t="s">
        <v>56000</v>
      </c>
      <c r="O8660" s="35" t="s">
        <v>17245</v>
      </c>
      <c r="P8660" s="35" t="s">
        <v>37758</v>
      </c>
      <c r="Q8660" s="35" t="s">
        <v>29721</v>
      </c>
      <c r="R8660" s="35" t="s">
        <v>29724</v>
      </c>
      <c r="S8660" s="35" t="s">
        <v>17246</v>
      </c>
      <c r="T8660" s="36" t="s">
        <v>611</v>
      </c>
      <c r="U8660" s="39" t="str">
        <f>_xlfn.CONCAT(Tabel4[[#This Row],[Personnr.]],"-",Tabel4[[#This Row],[Afdeling]],"-",Tabel4[[#This Row],[ASS_Status]])</f>
        <v>28547-4291-Aktiv ansættelse</v>
      </c>
    </row>
    <row r="8661" spans="13:21" ht="33.75" x14ac:dyDescent="0.4">
      <c r="M8661" s="35" t="s">
        <v>17247</v>
      </c>
      <c r="N8661" s="35" t="s">
        <v>56001</v>
      </c>
      <c r="O8661" s="35" t="s">
        <v>17248</v>
      </c>
      <c r="P8661" s="35" t="s">
        <v>37759</v>
      </c>
      <c r="Q8661" s="35" t="s">
        <v>29718</v>
      </c>
      <c r="R8661" s="35" t="s">
        <v>29797</v>
      </c>
      <c r="S8661" s="35" t="s">
        <v>17249</v>
      </c>
      <c r="T8661" s="36" t="s">
        <v>51</v>
      </c>
      <c r="U8661" s="39" t="str">
        <f>_xlfn.CONCAT(Tabel4[[#This Row],[Personnr.]],"-",Tabel4[[#This Row],[Afdeling]],"-",Tabel4[[#This Row],[ASS_Status]])</f>
        <v>22607-1030-Inactive - Payroll Eligible</v>
      </c>
    </row>
    <row r="8662" spans="13:21" x14ac:dyDescent="0.4">
      <c r="M8662" s="35" t="s">
        <v>17250</v>
      </c>
      <c r="N8662" s="35" t="s">
        <v>56002</v>
      </c>
      <c r="O8662" s="35" t="s">
        <v>17251</v>
      </c>
      <c r="P8662" s="35" t="s">
        <v>37760</v>
      </c>
      <c r="Q8662" s="35" t="s">
        <v>29721</v>
      </c>
      <c r="R8662" s="35" t="s">
        <v>29729</v>
      </c>
      <c r="S8662" s="35" t="s">
        <v>17252</v>
      </c>
      <c r="T8662" s="36" t="s">
        <v>550</v>
      </c>
      <c r="U8662" s="39" t="str">
        <f>_xlfn.CONCAT(Tabel4[[#This Row],[Personnr.]],"-",Tabel4[[#This Row],[Afdeling]],"-",Tabel4[[#This Row],[ASS_Status]])</f>
        <v>13625-3452-Aktiv ansættelse</v>
      </c>
    </row>
    <row r="8663" spans="13:21" x14ac:dyDescent="0.4">
      <c r="M8663" s="35" t="s">
        <v>17253</v>
      </c>
      <c r="N8663" s="35" t="s">
        <v>56003</v>
      </c>
      <c r="O8663" s="35" t="s">
        <v>17254</v>
      </c>
      <c r="P8663" s="35" t="s">
        <v>37761</v>
      </c>
      <c r="Q8663" s="35" t="s">
        <v>29721</v>
      </c>
      <c r="R8663" s="35" t="s">
        <v>29737</v>
      </c>
      <c r="S8663" s="35" t="s">
        <v>17255</v>
      </c>
      <c r="T8663" s="36" t="s">
        <v>263</v>
      </c>
      <c r="U8663" s="39" t="str">
        <f>_xlfn.CONCAT(Tabel4[[#This Row],[Personnr.]],"-",Tabel4[[#This Row],[Afdeling]],"-",Tabel4[[#This Row],[ASS_Status]])</f>
        <v>30366-2610-Aktiv ansættelse</v>
      </c>
    </row>
    <row r="8664" spans="13:21" ht="33.75" x14ac:dyDescent="0.4">
      <c r="M8664" s="35" t="s">
        <v>28450</v>
      </c>
      <c r="N8664" s="35" t="s">
        <v>56004</v>
      </c>
      <c r="O8664" s="35" t="s">
        <v>28451</v>
      </c>
      <c r="P8664" s="35" t="s">
        <v>37762</v>
      </c>
      <c r="Q8664" s="35" t="s">
        <v>29721</v>
      </c>
      <c r="R8664" s="35" t="s">
        <v>31056</v>
      </c>
      <c r="S8664" s="35" t="s">
        <v>28452</v>
      </c>
      <c r="T8664" s="36" t="s">
        <v>763</v>
      </c>
      <c r="U8664" s="39" t="str">
        <f>_xlfn.CONCAT(Tabel4[[#This Row],[Personnr.]],"-",Tabel4[[#This Row],[Afdeling]],"-",Tabel4[[#This Row],[ASS_Status]])</f>
        <v>34347-7770-Aktiv ansættelse</v>
      </c>
    </row>
    <row r="8665" spans="13:21" ht="33.75" x14ac:dyDescent="0.4">
      <c r="M8665" s="35" t="s">
        <v>17256</v>
      </c>
      <c r="N8665" s="35" t="s">
        <v>56005</v>
      </c>
      <c r="O8665" s="35" t="s">
        <v>17257</v>
      </c>
      <c r="P8665" s="35" t="s">
        <v>37763</v>
      </c>
      <c r="Q8665" s="35" t="s">
        <v>29718</v>
      </c>
      <c r="R8665" s="35" t="s">
        <v>29748</v>
      </c>
      <c r="S8665" s="35" t="s">
        <v>17258</v>
      </c>
      <c r="T8665" s="36" t="s">
        <v>188</v>
      </c>
      <c r="U8665" s="39" t="str">
        <f>_xlfn.CONCAT(Tabel4[[#This Row],[Personnr.]],"-",Tabel4[[#This Row],[Afdeling]],"-",Tabel4[[#This Row],[ASS_Status]])</f>
        <v>25354-2405-Inactive - Payroll Eligible</v>
      </c>
    </row>
    <row r="8666" spans="13:21" x14ac:dyDescent="0.4">
      <c r="M8666" s="35" t="s">
        <v>17259</v>
      </c>
      <c r="N8666" s="35" t="s">
        <v>56006</v>
      </c>
      <c r="O8666" s="35" t="s">
        <v>17260</v>
      </c>
      <c r="P8666" s="35" t="s">
        <v>37764</v>
      </c>
      <c r="Q8666" s="35" t="s">
        <v>29718</v>
      </c>
      <c r="R8666" s="35" t="s">
        <v>29748</v>
      </c>
      <c r="S8666" s="35" t="s">
        <v>17261</v>
      </c>
      <c r="T8666" s="36" t="s">
        <v>545</v>
      </c>
      <c r="U8666" s="39" t="str">
        <f>_xlfn.CONCAT(Tabel4[[#This Row],[Personnr.]],"-",Tabel4[[#This Row],[Afdeling]],"-",Tabel4[[#This Row],[ASS_Status]])</f>
        <v>27136-3443-Inactive - Payroll Eligible</v>
      </c>
    </row>
    <row r="8667" spans="13:21" x14ac:dyDescent="0.4">
      <c r="M8667" s="35" t="s">
        <v>17262</v>
      </c>
      <c r="N8667" s="35" t="s">
        <v>56007</v>
      </c>
      <c r="O8667" s="35" t="s">
        <v>17263</v>
      </c>
      <c r="P8667" s="35" t="s">
        <v>37765</v>
      </c>
      <c r="Q8667" s="35" t="s">
        <v>29721</v>
      </c>
      <c r="R8667" s="35" t="s">
        <v>29748</v>
      </c>
      <c r="S8667" s="35" t="s">
        <v>17264</v>
      </c>
      <c r="T8667" s="36" t="s">
        <v>45667</v>
      </c>
      <c r="U8667" s="39" t="str">
        <f>_xlfn.CONCAT(Tabel4[[#This Row],[Personnr.]],"-",Tabel4[[#This Row],[Afdeling]],"-",Tabel4[[#This Row],[ASS_Status]])</f>
        <v>28977-2922-Aktiv ansættelse</v>
      </c>
    </row>
    <row r="8668" spans="13:21" x14ac:dyDescent="0.4">
      <c r="M8668" s="35" t="s">
        <v>17265</v>
      </c>
      <c r="N8668" s="35" t="s">
        <v>56008</v>
      </c>
      <c r="O8668" s="35" t="s">
        <v>17266</v>
      </c>
      <c r="P8668" s="35" t="s">
        <v>37766</v>
      </c>
      <c r="Q8668" s="35" t="s">
        <v>29721</v>
      </c>
      <c r="R8668" s="35" t="s">
        <v>29748</v>
      </c>
      <c r="S8668" s="35" t="s">
        <v>17267</v>
      </c>
      <c r="T8668" s="36" t="s">
        <v>45663</v>
      </c>
      <c r="U8668" s="39" t="str">
        <f>_xlfn.CONCAT(Tabel4[[#This Row],[Personnr.]],"-",Tabel4[[#This Row],[Afdeling]],"-",Tabel4[[#This Row],[ASS_Status]])</f>
        <v>13844-2912-Aktiv ansættelse</v>
      </c>
    </row>
    <row r="8669" spans="13:21" ht="33.75" x14ac:dyDescent="0.4">
      <c r="M8669" s="35" t="s">
        <v>17268</v>
      </c>
      <c r="N8669" s="35" t="s">
        <v>56009</v>
      </c>
      <c r="O8669" s="35" t="s">
        <v>17269</v>
      </c>
      <c r="P8669" s="35" t="s">
        <v>37767</v>
      </c>
      <c r="Q8669" s="35" t="s">
        <v>31095</v>
      </c>
      <c r="R8669" s="35" t="s">
        <v>29748</v>
      </c>
      <c r="S8669" s="35" t="s">
        <v>17270</v>
      </c>
      <c r="T8669" s="36" t="s">
        <v>44</v>
      </c>
      <c r="U8669" s="39" t="str">
        <f>_xlfn.CONCAT(Tabel4[[#This Row],[Personnr.]],"-",Tabel4[[#This Row],[Afdeling]],"-",Tabel4[[#This Row],[ASS_Status]])</f>
        <v>24738-1000-Barsel u. løn m. pension (90)</v>
      </c>
    </row>
    <row r="8670" spans="13:21" x14ac:dyDescent="0.4">
      <c r="M8670" s="35" t="s">
        <v>17271</v>
      </c>
      <c r="N8670" s="35" t="s">
        <v>56010</v>
      </c>
      <c r="O8670" s="35" t="s">
        <v>17272</v>
      </c>
      <c r="P8670" s="35" t="s">
        <v>37768</v>
      </c>
      <c r="Q8670" s="35" t="s">
        <v>29721</v>
      </c>
      <c r="R8670" s="35" t="s">
        <v>29748</v>
      </c>
      <c r="S8670" s="35" t="s">
        <v>17273</v>
      </c>
      <c r="T8670" s="36" t="s">
        <v>638</v>
      </c>
      <c r="U8670" s="39" t="str">
        <f>_xlfn.CONCAT(Tabel4[[#This Row],[Personnr.]],"-",Tabel4[[#This Row],[Afdeling]],"-",Tabel4[[#This Row],[ASS_Status]])</f>
        <v>31743-4735-Aktiv ansættelse</v>
      </c>
    </row>
    <row r="8671" spans="13:21" x14ac:dyDescent="0.4">
      <c r="M8671" s="35" t="s">
        <v>17274</v>
      </c>
      <c r="N8671" s="35" t="s">
        <v>56011</v>
      </c>
      <c r="O8671" s="35" t="s">
        <v>17275</v>
      </c>
      <c r="P8671" s="35" t="s">
        <v>56012</v>
      </c>
      <c r="Q8671" s="35" t="s">
        <v>29718</v>
      </c>
      <c r="R8671" s="35" t="s">
        <v>29745</v>
      </c>
      <c r="S8671" s="35" t="s">
        <v>17276</v>
      </c>
      <c r="T8671" s="36" t="s">
        <v>148</v>
      </c>
      <c r="U8671" s="39" t="str">
        <f>_xlfn.CONCAT(Tabel4[[#This Row],[Personnr.]],"-",Tabel4[[#This Row],[Afdeling]],"-",Tabel4[[#This Row],[ASS_Status]])</f>
        <v>26821-2280-Inactive - Payroll Eligible</v>
      </c>
    </row>
    <row r="8672" spans="13:21" x14ac:dyDescent="0.4">
      <c r="M8672" s="35" t="s">
        <v>17274</v>
      </c>
      <c r="N8672" s="35"/>
      <c r="O8672" s="35"/>
      <c r="P8672" s="35" t="s">
        <v>37769</v>
      </c>
      <c r="Q8672" s="35" t="s">
        <v>29718</v>
      </c>
      <c r="R8672" s="35" t="s">
        <v>29754</v>
      </c>
      <c r="S8672" s="35" t="s">
        <v>17276</v>
      </c>
      <c r="T8672" s="36" t="s">
        <v>312</v>
      </c>
      <c r="U8672" s="39" t="str">
        <f>_xlfn.CONCAT(Tabel4[[#This Row],[Personnr.]],"-",Tabel4[[#This Row],[Afdeling]],"-",Tabel4[[#This Row],[ASS_Status]])</f>
        <v>-2758-Inactive - Payroll Eligible</v>
      </c>
    </row>
    <row r="8673" spans="13:21" x14ac:dyDescent="0.4">
      <c r="M8673" s="35" t="s">
        <v>17274</v>
      </c>
      <c r="N8673" s="35"/>
      <c r="O8673" s="35"/>
      <c r="P8673" s="35" t="s">
        <v>37770</v>
      </c>
      <c r="Q8673" s="35" t="s">
        <v>29718</v>
      </c>
      <c r="R8673" s="35" t="s">
        <v>29754</v>
      </c>
      <c r="S8673" s="35" t="s">
        <v>17276</v>
      </c>
      <c r="T8673" s="36" t="s">
        <v>312</v>
      </c>
      <c r="U8673" s="39" t="str">
        <f>_xlfn.CONCAT(Tabel4[[#This Row],[Personnr.]],"-",Tabel4[[#This Row],[Afdeling]],"-",Tabel4[[#This Row],[ASS_Status]])</f>
        <v>-2758-Inactive - Payroll Eligible</v>
      </c>
    </row>
    <row r="8674" spans="13:21" x14ac:dyDescent="0.4">
      <c r="M8674" s="35" t="s">
        <v>17274</v>
      </c>
      <c r="N8674" s="35"/>
      <c r="O8674" s="35"/>
      <c r="P8674" s="35" t="s">
        <v>37771</v>
      </c>
      <c r="Q8674" s="35" t="s">
        <v>29718</v>
      </c>
      <c r="R8674" s="35" t="s">
        <v>29754</v>
      </c>
      <c r="S8674" s="35" t="s">
        <v>17276</v>
      </c>
      <c r="T8674" s="36" t="s">
        <v>566</v>
      </c>
      <c r="U8674" s="39" t="str">
        <f>_xlfn.CONCAT(Tabel4[[#This Row],[Personnr.]],"-",Tabel4[[#This Row],[Afdeling]],"-",Tabel4[[#This Row],[ASS_Status]])</f>
        <v>-3600-Inactive - Payroll Eligible</v>
      </c>
    </row>
    <row r="8675" spans="13:21" x14ac:dyDescent="0.4">
      <c r="M8675" s="35" t="s">
        <v>17274</v>
      </c>
      <c r="N8675" s="35"/>
      <c r="O8675" s="35"/>
      <c r="P8675" s="35" t="s">
        <v>37772</v>
      </c>
      <c r="Q8675" s="35" t="s">
        <v>29718</v>
      </c>
      <c r="R8675" s="35" t="s">
        <v>29745</v>
      </c>
      <c r="S8675" s="35" t="s">
        <v>17276</v>
      </c>
      <c r="T8675" s="36" t="s">
        <v>312</v>
      </c>
      <c r="U8675" s="39" t="str">
        <f>_xlfn.CONCAT(Tabel4[[#This Row],[Personnr.]],"-",Tabel4[[#This Row],[Afdeling]],"-",Tabel4[[#This Row],[ASS_Status]])</f>
        <v>-2758-Inactive - Payroll Eligible</v>
      </c>
    </row>
    <row r="8676" spans="13:21" ht="33.75" x14ac:dyDescent="0.4">
      <c r="M8676" s="35" t="s">
        <v>37773</v>
      </c>
      <c r="N8676" s="35" t="s">
        <v>56013</v>
      </c>
      <c r="O8676" s="35" t="s">
        <v>37774</v>
      </c>
      <c r="P8676" s="35" t="s">
        <v>37775</v>
      </c>
      <c r="Q8676" s="35" t="s">
        <v>29718</v>
      </c>
      <c r="R8676" s="35" t="s">
        <v>29745</v>
      </c>
      <c r="S8676" s="35" t="s">
        <v>37776</v>
      </c>
      <c r="T8676" s="36" t="s">
        <v>723</v>
      </c>
      <c r="U8676" s="39" t="str">
        <f>_xlfn.CONCAT(Tabel4[[#This Row],[Personnr.]],"-",Tabel4[[#This Row],[Afdeling]],"-",Tabel4[[#This Row],[ASS_Status]])</f>
        <v>35049-6245-Inactive - Payroll Eligible</v>
      </c>
    </row>
    <row r="8677" spans="13:21" x14ac:dyDescent="0.4">
      <c r="M8677" s="35" t="s">
        <v>17277</v>
      </c>
      <c r="N8677" s="35" t="s">
        <v>56014</v>
      </c>
      <c r="O8677" s="35" t="s">
        <v>17278</v>
      </c>
      <c r="P8677" s="35" t="s">
        <v>37777</v>
      </c>
      <c r="Q8677" s="35" t="s">
        <v>29718</v>
      </c>
      <c r="R8677" s="35" t="s">
        <v>29745</v>
      </c>
      <c r="S8677" s="35" t="s">
        <v>17279</v>
      </c>
      <c r="T8677" s="36" t="s">
        <v>602</v>
      </c>
      <c r="U8677" s="39" t="str">
        <f>_xlfn.CONCAT(Tabel4[[#This Row],[Personnr.]],"-",Tabel4[[#This Row],[Afdeling]],"-",Tabel4[[#This Row],[ASS_Status]])</f>
        <v>31367-4272-Inactive - Payroll Eligible</v>
      </c>
    </row>
    <row r="8678" spans="13:21" x14ac:dyDescent="0.4">
      <c r="M8678" s="35" t="s">
        <v>17277</v>
      </c>
      <c r="N8678" s="35"/>
      <c r="O8678" s="35"/>
      <c r="P8678" s="35" t="s">
        <v>37778</v>
      </c>
      <c r="Q8678" s="35" t="s">
        <v>29718</v>
      </c>
      <c r="R8678" s="35"/>
      <c r="S8678" s="35" t="s">
        <v>17279</v>
      </c>
      <c r="T8678" s="36" t="s">
        <v>602</v>
      </c>
      <c r="U8678" s="39" t="str">
        <f>_xlfn.CONCAT(Tabel4[[#This Row],[Personnr.]],"-",Tabel4[[#This Row],[Afdeling]],"-",Tabel4[[#This Row],[ASS_Status]])</f>
        <v>-4272-Inactive - Payroll Eligible</v>
      </c>
    </row>
    <row r="8679" spans="13:21" ht="33.75" x14ac:dyDescent="0.4">
      <c r="M8679" s="35" t="s">
        <v>37779</v>
      </c>
      <c r="N8679" s="35" t="s">
        <v>56015</v>
      </c>
      <c r="O8679" s="35" t="s">
        <v>37780</v>
      </c>
      <c r="P8679" s="35" t="s">
        <v>37781</v>
      </c>
      <c r="Q8679" s="35" t="s">
        <v>29718</v>
      </c>
      <c r="R8679" s="35" t="s">
        <v>29745</v>
      </c>
      <c r="S8679" s="35" t="s">
        <v>37782</v>
      </c>
      <c r="T8679" s="36" t="s">
        <v>39</v>
      </c>
      <c r="U8679" s="39" t="str">
        <f>_xlfn.CONCAT(Tabel4[[#This Row],[Personnr.]],"-",Tabel4[[#This Row],[Afdeling]],"-",Tabel4[[#This Row],[ASS_Status]])</f>
        <v>35021-0132-Inactive - Payroll Eligible</v>
      </c>
    </row>
    <row r="8680" spans="13:21" ht="33.75" x14ac:dyDescent="0.4">
      <c r="M8680" s="35" t="s">
        <v>37779</v>
      </c>
      <c r="N8680" s="35"/>
      <c r="O8680" s="35"/>
      <c r="P8680" s="35" t="s">
        <v>43630</v>
      </c>
      <c r="Q8680" s="35" t="s">
        <v>29718</v>
      </c>
      <c r="R8680" s="35" t="s">
        <v>29745</v>
      </c>
      <c r="S8680" s="35" t="s">
        <v>37782</v>
      </c>
      <c r="T8680" s="36" t="s">
        <v>39</v>
      </c>
      <c r="U8680" s="39" t="str">
        <f>_xlfn.CONCAT(Tabel4[[#This Row],[Personnr.]],"-",Tabel4[[#This Row],[Afdeling]],"-",Tabel4[[#This Row],[ASS_Status]])</f>
        <v>-0132-Inactive - Payroll Eligible</v>
      </c>
    </row>
    <row r="8681" spans="13:21" ht="33.75" x14ac:dyDescent="0.4">
      <c r="M8681" s="35" t="s">
        <v>37779</v>
      </c>
      <c r="N8681" s="35"/>
      <c r="O8681" s="35"/>
      <c r="P8681" s="35" t="s">
        <v>56016</v>
      </c>
      <c r="Q8681" s="35" t="s">
        <v>29718</v>
      </c>
      <c r="R8681" s="35" t="s">
        <v>29745</v>
      </c>
      <c r="S8681" s="35" t="s">
        <v>37782</v>
      </c>
      <c r="T8681" s="36" t="s">
        <v>39</v>
      </c>
      <c r="U8681" s="39" t="str">
        <f>_xlfn.CONCAT(Tabel4[[#This Row],[Personnr.]],"-",Tabel4[[#This Row],[Afdeling]],"-",Tabel4[[#This Row],[ASS_Status]])</f>
        <v>-0132-Inactive - Payroll Eligible</v>
      </c>
    </row>
    <row r="8682" spans="13:21" x14ac:dyDescent="0.4">
      <c r="M8682" s="35" t="s">
        <v>56017</v>
      </c>
      <c r="N8682" s="35" t="s">
        <v>56018</v>
      </c>
      <c r="O8682" s="35" t="s">
        <v>56019</v>
      </c>
      <c r="P8682" s="35" t="s">
        <v>56020</v>
      </c>
      <c r="Q8682" s="35" t="s">
        <v>29721</v>
      </c>
      <c r="R8682" s="35" t="s">
        <v>29754</v>
      </c>
      <c r="S8682" s="35" t="s">
        <v>56021</v>
      </c>
      <c r="T8682" s="36" t="s">
        <v>141</v>
      </c>
      <c r="U8682" s="39" t="str">
        <f>_xlfn.CONCAT(Tabel4[[#This Row],[Personnr.]],"-",Tabel4[[#This Row],[Afdeling]],"-",Tabel4[[#This Row],[ASS_Status]])</f>
        <v>37513-2256-Aktiv ansættelse</v>
      </c>
    </row>
    <row r="8683" spans="13:21" x14ac:dyDescent="0.4">
      <c r="M8683" s="35" t="s">
        <v>37783</v>
      </c>
      <c r="N8683" s="35" t="s">
        <v>56022</v>
      </c>
      <c r="O8683" s="35" t="s">
        <v>37784</v>
      </c>
      <c r="P8683" s="35" t="s">
        <v>37785</v>
      </c>
      <c r="Q8683" s="35" t="s">
        <v>29718</v>
      </c>
      <c r="R8683" s="35" t="s">
        <v>29754</v>
      </c>
      <c r="S8683" s="35" t="s">
        <v>37786</v>
      </c>
      <c r="T8683" s="36" t="s">
        <v>818</v>
      </c>
      <c r="U8683" s="39" t="str">
        <f>_xlfn.CONCAT(Tabel4[[#This Row],[Personnr.]],"-",Tabel4[[#This Row],[Afdeling]],"-",Tabel4[[#This Row],[ASS_Status]])</f>
        <v>35589-8340-Inactive - Payroll Eligible</v>
      </c>
    </row>
    <row r="8684" spans="13:21" x14ac:dyDescent="0.4">
      <c r="M8684" s="35" t="s">
        <v>17280</v>
      </c>
      <c r="N8684" s="35" t="s">
        <v>56023</v>
      </c>
      <c r="O8684" s="35" t="s">
        <v>17281</v>
      </c>
      <c r="P8684" s="35" t="s">
        <v>37787</v>
      </c>
      <c r="Q8684" s="35" t="s">
        <v>29718</v>
      </c>
      <c r="R8684" s="35" t="s">
        <v>29745</v>
      </c>
      <c r="S8684" s="35" t="s">
        <v>17282</v>
      </c>
      <c r="T8684" s="36" t="s">
        <v>39</v>
      </c>
      <c r="U8684" s="39" t="str">
        <f>_xlfn.CONCAT(Tabel4[[#This Row],[Personnr.]],"-",Tabel4[[#This Row],[Afdeling]],"-",Tabel4[[#This Row],[ASS_Status]])</f>
        <v>32211-0132-Inactive - Payroll Eligible</v>
      </c>
    </row>
    <row r="8685" spans="13:21" x14ac:dyDescent="0.4">
      <c r="M8685" s="35" t="s">
        <v>17280</v>
      </c>
      <c r="N8685" s="35"/>
      <c r="O8685" s="35"/>
      <c r="P8685" s="35" t="s">
        <v>37788</v>
      </c>
      <c r="Q8685" s="35" t="s">
        <v>29718</v>
      </c>
      <c r="R8685" s="35" t="s">
        <v>29745</v>
      </c>
      <c r="S8685" s="35" t="s">
        <v>17282</v>
      </c>
      <c r="T8685" s="36" t="s">
        <v>39</v>
      </c>
      <c r="U8685" s="39" t="str">
        <f>_xlfn.CONCAT(Tabel4[[#This Row],[Personnr.]],"-",Tabel4[[#This Row],[Afdeling]],"-",Tabel4[[#This Row],[ASS_Status]])</f>
        <v>-0132-Inactive - Payroll Eligible</v>
      </c>
    </row>
    <row r="8686" spans="13:21" x14ac:dyDescent="0.4">
      <c r="M8686" s="35" t="s">
        <v>17280</v>
      </c>
      <c r="N8686" s="35"/>
      <c r="O8686" s="35"/>
      <c r="P8686" s="35" t="s">
        <v>43631</v>
      </c>
      <c r="Q8686" s="35" t="s">
        <v>29718</v>
      </c>
      <c r="R8686" s="35" t="s">
        <v>29745</v>
      </c>
      <c r="S8686" s="35" t="s">
        <v>17282</v>
      </c>
      <c r="T8686" s="36" t="s">
        <v>586</v>
      </c>
      <c r="U8686" s="39" t="str">
        <f>_xlfn.CONCAT(Tabel4[[#This Row],[Personnr.]],"-",Tabel4[[#This Row],[Afdeling]],"-",Tabel4[[#This Row],[ASS_Status]])</f>
        <v>-4200-Inactive - Payroll Eligible</v>
      </c>
    </row>
    <row r="8687" spans="13:21" x14ac:dyDescent="0.4">
      <c r="M8687" s="35" t="s">
        <v>17280</v>
      </c>
      <c r="N8687" s="35"/>
      <c r="O8687" s="35"/>
      <c r="P8687" s="35" t="s">
        <v>56024</v>
      </c>
      <c r="Q8687" s="35" t="s">
        <v>29718</v>
      </c>
      <c r="R8687" s="35" t="s">
        <v>29745</v>
      </c>
      <c r="S8687" s="35" t="s">
        <v>17282</v>
      </c>
      <c r="T8687" s="36" t="s">
        <v>39</v>
      </c>
      <c r="U8687" s="39" t="str">
        <f>_xlfn.CONCAT(Tabel4[[#This Row],[Personnr.]],"-",Tabel4[[#This Row],[Afdeling]],"-",Tabel4[[#This Row],[ASS_Status]])</f>
        <v>-0132-Inactive - Payroll Eligible</v>
      </c>
    </row>
    <row r="8688" spans="13:21" x14ac:dyDescent="0.4">
      <c r="M8688" s="35" t="s">
        <v>17280</v>
      </c>
      <c r="N8688" s="35"/>
      <c r="O8688" s="35"/>
      <c r="P8688" s="35" t="s">
        <v>37789</v>
      </c>
      <c r="Q8688" s="35" t="s">
        <v>29718</v>
      </c>
      <c r="R8688" s="35" t="s">
        <v>29745</v>
      </c>
      <c r="S8688" s="35" t="s">
        <v>17282</v>
      </c>
      <c r="T8688" s="36" t="s">
        <v>39</v>
      </c>
      <c r="U8688" s="39" t="str">
        <f>_xlfn.CONCAT(Tabel4[[#This Row],[Personnr.]],"-",Tabel4[[#This Row],[Afdeling]],"-",Tabel4[[#This Row],[ASS_Status]])</f>
        <v>-0132-Inactive - Payroll Eligible</v>
      </c>
    </row>
    <row r="8689" spans="13:21" x14ac:dyDescent="0.4">
      <c r="M8689" s="35" t="s">
        <v>17283</v>
      </c>
      <c r="N8689" s="35" t="s">
        <v>56025</v>
      </c>
      <c r="O8689" s="35" t="s">
        <v>17284</v>
      </c>
      <c r="P8689" s="35" t="s">
        <v>37790</v>
      </c>
      <c r="Q8689" s="35" t="s">
        <v>29721</v>
      </c>
      <c r="R8689" s="35" t="s">
        <v>29745</v>
      </c>
      <c r="S8689" s="35" t="s">
        <v>17285</v>
      </c>
      <c r="T8689" s="36" t="s">
        <v>286</v>
      </c>
      <c r="U8689" s="39" t="str">
        <f>_xlfn.CONCAT(Tabel4[[#This Row],[Personnr.]],"-",Tabel4[[#This Row],[Afdeling]],"-",Tabel4[[#This Row],[ASS_Status]])</f>
        <v>27951-2692-Aktiv ansættelse</v>
      </c>
    </row>
    <row r="8690" spans="13:21" x14ac:dyDescent="0.4">
      <c r="M8690" s="35" t="s">
        <v>17283</v>
      </c>
      <c r="N8690" s="35"/>
      <c r="O8690" s="35"/>
      <c r="P8690" s="35" t="s">
        <v>37791</v>
      </c>
      <c r="Q8690" s="35" t="s">
        <v>29718</v>
      </c>
      <c r="R8690" s="35" t="s">
        <v>29754</v>
      </c>
      <c r="S8690" s="35" t="s">
        <v>17285</v>
      </c>
      <c r="T8690" s="36" t="s">
        <v>37</v>
      </c>
      <c r="U8690" s="39" t="str">
        <f>_xlfn.CONCAT(Tabel4[[#This Row],[Personnr.]],"-",Tabel4[[#This Row],[Afdeling]],"-",Tabel4[[#This Row],[ASS_Status]])</f>
        <v>-0122-Inactive - Payroll Eligible</v>
      </c>
    </row>
    <row r="8691" spans="13:21" x14ac:dyDescent="0.4">
      <c r="M8691" s="35" t="s">
        <v>17283</v>
      </c>
      <c r="N8691" s="35"/>
      <c r="O8691" s="35"/>
      <c r="P8691" s="35" t="s">
        <v>37792</v>
      </c>
      <c r="Q8691" s="35" t="s">
        <v>29721</v>
      </c>
      <c r="R8691" s="35" t="s">
        <v>29754</v>
      </c>
      <c r="S8691" s="35" t="s">
        <v>17285</v>
      </c>
      <c r="T8691" s="36" t="s">
        <v>37</v>
      </c>
      <c r="U8691" s="39" t="str">
        <f>_xlfn.CONCAT(Tabel4[[#This Row],[Personnr.]],"-",Tabel4[[#This Row],[Afdeling]],"-",Tabel4[[#This Row],[ASS_Status]])</f>
        <v>-0122-Aktiv ansættelse</v>
      </c>
    </row>
    <row r="8692" spans="13:21" x14ac:dyDescent="0.4">
      <c r="M8692" s="35" t="s">
        <v>17283</v>
      </c>
      <c r="N8692" s="35"/>
      <c r="O8692" s="35"/>
      <c r="P8692" s="35" t="s">
        <v>37793</v>
      </c>
      <c r="Q8692" s="35" t="s">
        <v>29718</v>
      </c>
      <c r="R8692" s="35" t="s">
        <v>29745</v>
      </c>
      <c r="S8692" s="35" t="s">
        <v>17285</v>
      </c>
      <c r="T8692" s="36" t="s">
        <v>350</v>
      </c>
      <c r="U8692" s="39" t="str">
        <f>_xlfn.CONCAT(Tabel4[[#This Row],[Personnr.]],"-",Tabel4[[#This Row],[Afdeling]],"-",Tabel4[[#This Row],[ASS_Status]])</f>
        <v>-2810-Inactive - Payroll Eligible</v>
      </c>
    </row>
    <row r="8693" spans="13:21" x14ac:dyDescent="0.4">
      <c r="M8693" s="35" t="s">
        <v>56026</v>
      </c>
      <c r="N8693" s="35" t="s">
        <v>56027</v>
      </c>
      <c r="O8693" s="35" t="s">
        <v>56028</v>
      </c>
      <c r="P8693" s="35" t="s">
        <v>56029</v>
      </c>
      <c r="Q8693" s="35" t="s">
        <v>29718</v>
      </c>
      <c r="R8693" s="35" t="s">
        <v>29754</v>
      </c>
      <c r="S8693" s="35" t="s">
        <v>56030</v>
      </c>
      <c r="T8693" s="36" t="s">
        <v>585</v>
      </c>
      <c r="U8693" s="39" t="str">
        <f>_xlfn.CONCAT(Tabel4[[#This Row],[Personnr.]],"-",Tabel4[[#This Row],[Afdeling]],"-",Tabel4[[#This Row],[ASS_Status]])</f>
        <v>37444-4192-Inactive - Payroll Eligible</v>
      </c>
    </row>
    <row r="8694" spans="13:21" x14ac:dyDescent="0.4">
      <c r="M8694" s="35" t="s">
        <v>17286</v>
      </c>
      <c r="N8694" s="35"/>
      <c r="O8694" s="35" t="s">
        <v>17287</v>
      </c>
      <c r="P8694" s="35" t="s">
        <v>37794</v>
      </c>
      <c r="Q8694" s="35" t="s">
        <v>29718</v>
      </c>
      <c r="R8694" s="35" t="s">
        <v>30114</v>
      </c>
      <c r="S8694" s="35" t="s">
        <v>17288</v>
      </c>
      <c r="T8694" s="36" t="s">
        <v>453</v>
      </c>
      <c r="U8694" s="39" t="str">
        <f>_xlfn.CONCAT(Tabel4[[#This Row],[Personnr.]],"-",Tabel4[[#This Row],[Afdeling]],"-",Tabel4[[#This Row],[ASS_Status]])</f>
        <v>32675-3121-Inactive - Payroll Eligible</v>
      </c>
    </row>
    <row r="8695" spans="13:21" x14ac:dyDescent="0.4">
      <c r="M8695" s="35" t="s">
        <v>17289</v>
      </c>
      <c r="N8695" s="35" t="s">
        <v>56031</v>
      </c>
      <c r="O8695" s="35" t="s">
        <v>17290</v>
      </c>
      <c r="P8695" s="35" t="s">
        <v>37795</v>
      </c>
      <c r="Q8695" s="35" t="s">
        <v>29721</v>
      </c>
      <c r="R8695" s="35" t="s">
        <v>30146</v>
      </c>
      <c r="S8695" s="35" t="s">
        <v>17291</v>
      </c>
      <c r="T8695" s="36" t="s">
        <v>886</v>
      </c>
      <c r="U8695" s="39" t="str">
        <f>_xlfn.CONCAT(Tabel4[[#This Row],[Personnr.]],"-",Tabel4[[#This Row],[Afdeling]],"-",Tabel4[[#This Row],[ASS_Status]])</f>
        <v>14029-8800-Aktiv ansættelse</v>
      </c>
    </row>
    <row r="8696" spans="13:21" x14ac:dyDescent="0.4">
      <c r="M8696" s="35" t="s">
        <v>17292</v>
      </c>
      <c r="N8696" s="35" t="s">
        <v>56032</v>
      </c>
      <c r="O8696" s="35" t="s">
        <v>17293</v>
      </c>
      <c r="P8696" s="35" t="s">
        <v>37796</v>
      </c>
      <c r="Q8696" s="35" t="s">
        <v>29721</v>
      </c>
      <c r="R8696" s="35" t="s">
        <v>29780</v>
      </c>
      <c r="S8696" s="35" t="s">
        <v>17294</v>
      </c>
      <c r="T8696" s="36" t="s">
        <v>333</v>
      </c>
      <c r="U8696" s="39" t="str">
        <f>_xlfn.CONCAT(Tabel4[[#This Row],[Personnr.]],"-",Tabel4[[#This Row],[Afdeling]],"-",Tabel4[[#This Row],[ASS_Status]])</f>
        <v>847-2785-Aktiv ansættelse</v>
      </c>
    </row>
    <row r="8697" spans="13:21" x14ac:dyDescent="0.4">
      <c r="M8697" s="35" t="s">
        <v>17295</v>
      </c>
      <c r="N8697" s="35" t="s">
        <v>56033</v>
      </c>
      <c r="O8697" s="35" t="s">
        <v>17296</v>
      </c>
      <c r="P8697" s="35" t="s">
        <v>37797</v>
      </c>
      <c r="Q8697" s="35" t="s">
        <v>29721</v>
      </c>
      <c r="R8697" s="35" t="s">
        <v>29722</v>
      </c>
      <c r="S8697" s="35" t="s">
        <v>17297</v>
      </c>
      <c r="T8697" s="36" t="s">
        <v>177</v>
      </c>
      <c r="U8697" s="39" t="str">
        <f>_xlfn.CONCAT(Tabel4[[#This Row],[Personnr.]],"-",Tabel4[[#This Row],[Afdeling]],"-",Tabel4[[#This Row],[ASS_Status]])</f>
        <v>3747-2365-Aktiv ansættelse</v>
      </c>
    </row>
    <row r="8698" spans="13:21" x14ac:dyDescent="0.4">
      <c r="M8698" s="35" t="s">
        <v>17298</v>
      </c>
      <c r="N8698" s="35" t="s">
        <v>56034</v>
      </c>
      <c r="O8698" s="35" t="s">
        <v>17299</v>
      </c>
      <c r="P8698" s="35" t="s">
        <v>37798</v>
      </c>
      <c r="Q8698" s="35" t="s">
        <v>29721</v>
      </c>
      <c r="R8698" s="35" t="s">
        <v>29729</v>
      </c>
      <c r="S8698" s="35" t="s">
        <v>17300</v>
      </c>
      <c r="T8698" s="36" t="s">
        <v>97</v>
      </c>
      <c r="U8698" s="39" t="str">
        <f>_xlfn.CONCAT(Tabel4[[#This Row],[Personnr.]],"-",Tabel4[[#This Row],[Afdeling]],"-",Tabel4[[#This Row],[ASS_Status]])</f>
        <v>1317-1150-Aktiv ansættelse</v>
      </c>
    </row>
    <row r="8699" spans="13:21" x14ac:dyDescent="0.4">
      <c r="M8699" s="35" t="s">
        <v>17301</v>
      </c>
      <c r="N8699" s="35" t="s">
        <v>56035</v>
      </c>
      <c r="O8699" s="35" t="s">
        <v>381</v>
      </c>
      <c r="P8699" s="35" t="s">
        <v>37799</v>
      </c>
      <c r="Q8699" s="35" t="s">
        <v>29721</v>
      </c>
      <c r="R8699" s="35" t="s">
        <v>29791</v>
      </c>
      <c r="S8699" s="35" t="s">
        <v>17302</v>
      </c>
      <c r="T8699" s="36" t="s">
        <v>719</v>
      </c>
      <c r="U8699" s="39" t="str">
        <f>_xlfn.CONCAT(Tabel4[[#This Row],[Personnr.]],"-",Tabel4[[#This Row],[Afdeling]],"-",Tabel4[[#This Row],[ASS_Status]])</f>
        <v>2910-6215-Aktiv ansættelse</v>
      </c>
    </row>
    <row r="8700" spans="13:21" x14ac:dyDescent="0.4">
      <c r="M8700" s="35" t="s">
        <v>17303</v>
      </c>
      <c r="N8700" s="35" t="s">
        <v>56036</v>
      </c>
      <c r="O8700" s="35" t="s">
        <v>17304</v>
      </c>
      <c r="P8700" s="35" t="s">
        <v>37800</v>
      </c>
      <c r="Q8700" s="35" t="s">
        <v>29721</v>
      </c>
      <c r="R8700" s="35" t="s">
        <v>29722</v>
      </c>
      <c r="S8700" s="35" t="s">
        <v>17305</v>
      </c>
      <c r="T8700" s="36" t="s">
        <v>160</v>
      </c>
      <c r="U8700" s="39" t="str">
        <f>_xlfn.CONCAT(Tabel4[[#This Row],[Personnr.]],"-",Tabel4[[#This Row],[Afdeling]],"-",Tabel4[[#This Row],[ASS_Status]])</f>
        <v>32435-2304-Aktiv ansættelse</v>
      </c>
    </row>
    <row r="8701" spans="13:21" ht="33.75" x14ac:dyDescent="0.4">
      <c r="M8701" s="35" t="s">
        <v>17306</v>
      </c>
      <c r="N8701" s="35" t="s">
        <v>56037</v>
      </c>
      <c r="O8701" s="35" t="s">
        <v>17307</v>
      </c>
      <c r="P8701" s="35" t="s">
        <v>37801</v>
      </c>
      <c r="Q8701" s="35" t="s">
        <v>29718</v>
      </c>
      <c r="R8701" s="35" t="s">
        <v>29731</v>
      </c>
      <c r="S8701" s="35" t="s">
        <v>17308</v>
      </c>
      <c r="T8701" s="36" t="s">
        <v>812</v>
      </c>
      <c r="U8701" s="39" t="str">
        <f>_xlfn.CONCAT(Tabel4[[#This Row],[Personnr.]],"-",Tabel4[[#This Row],[Afdeling]],"-",Tabel4[[#This Row],[ASS_Status]])</f>
        <v>17322-8287-Inactive - Payroll Eligible</v>
      </c>
    </row>
    <row r="8702" spans="13:21" x14ac:dyDescent="0.4">
      <c r="M8702" s="35" t="s">
        <v>37802</v>
      </c>
      <c r="N8702" s="35" t="s">
        <v>56038</v>
      </c>
      <c r="O8702" s="35" t="s">
        <v>37803</v>
      </c>
      <c r="P8702" s="35" t="s">
        <v>37804</v>
      </c>
      <c r="Q8702" s="35" t="s">
        <v>29721</v>
      </c>
      <c r="R8702" s="35" t="s">
        <v>29737</v>
      </c>
      <c r="S8702" s="35" t="s">
        <v>37805</v>
      </c>
      <c r="T8702" s="36" t="s">
        <v>46629</v>
      </c>
      <c r="U8702" s="39" t="str">
        <f>_xlfn.CONCAT(Tabel4[[#This Row],[Personnr.]],"-",Tabel4[[#This Row],[Afdeling]],"-",Tabel4[[#This Row],[ASS_Status]])</f>
        <v>35493-2261-Aktiv ansættelse</v>
      </c>
    </row>
    <row r="8703" spans="13:21" ht="33.75" x14ac:dyDescent="0.4">
      <c r="M8703" s="35" t="s">
        <v>17309</v>
      </c>
      <c r="N8703" s="35" t="s">
        <v>56039</v>
      </c>
      <c r="O8703" s="35" t="s">
        <v>17310</v>
      </c>
      <c r="P8703" s="35" t="s">
        <v>37806</v>
      </c>
      <c r="Q8703" s="35" t="s">
        <v>29718</v>
      </c>
      <c r="R8703" s="35" t="s">
        <v>29817</v>
      </c>
      <c r="S8703" s="35" t="s">
        <v>17311</v>
      </c>
      <c r="T8703" s="36" t="s">
        <v>245</v>
      </c>
      <c r="U8703" s="39" t="str">
        <f>_xlfn.CONCAT(Tabel4[[#This Row],[Personnr.]],"-",Tabel4[[#This Row],[Afdeling]],"-",Tabel4[[#This Row],[ASS_Status]])</f>
        <v>33931-2516-Inactive - Payroll Eligible</v>
      </c>
    </row>
    <row r="8704" spans="13:21" ht="33.75" x14ac:dyDescent="0.4">
      <c r="M8704" s="35" t="s">
        <v>17312</v>
      </c>
      <c r="N8704" s="35" t="s">
        <v>56040</v>
      </c>
      <c r="O8704" s="35" t="s">
        <v>17313</v>
      </c>
      <c r="P8704" s="35" t="s">
        <v>37807</v>
      </c>
      <c r="Q8704" s="35" t="s">
        <v>29721</v>
      </c>
      <c r="R8704" s="35" t="s">
        <v>29879</v>
      </c>
      <c r="S8704" s="35" t="s">
        <v>17314</v>
      </c>
      <c r="T8704" s="36" t="s">
        <v>396</v>
      </c>
      <c r="U8704" s="39" t="str">
        <f>_xlfn.CONCAT(Tabel4[[#This Row],[Personnr.]],"-",Tabel4[[#This Row],[Afdeling]],"-",Tabel4[[#This Row],[ASS_Status]])</f>
        <v>24143-2997-Aktiv ansættelse</v>
      </c>
    </row>
    <row r="8705" spans="13:21" x14ac:dyDescent="0.4">
      <c r="M8705" s="35" t="s">
        <v>17315</v>
      </c>
      <c r="N8705" s="35" t="s">
        <v>56041</v>
      </c>
      <c r="O8705" s="35" t="s">
        <v>17316</v>
      </c>
      <c r="P8705" s="35" t="s">
        <v>37808</v>
      </c>
      <c r="Q8705" s="35" t="s">
        <v>29718</v>
      </c>
      <c r="R8705" s="35" t="s">
        <v>29737</v>
      </c>
      <c r="S8705" s="35" t="s">
        <v>17317</v>
      </c>
      <c r="T8705" s="36" t="s">
        <v>48</v>
      </c>
      <c r="U8705" s="39" t="str">
        <f>_xlfn.CONCAT(Tabel4[[#This Row],[Personnr.]],"-",Tabel4[[#This Row],[Afdeling]],"-",Tabel4[[#This Row],[ASS_Status]])</f>
        <v>23314-1022-Inactive - Payroll Eligible</v>
      </c>
    </row>
    <row r="8706" spans="13:21" x14ac:dyDescent="0.4">
      <c r="M8706" s="35" t="s">
        <v>17318</v>
      </c>
      <c r="N8706" s="35" t="s">
        <v>56042</v>
      </c>
      <c r="O8706" s="35" t="s">
        <v>17319</v>
      </c>
      <c r="P8706" s="35" t="s">
        <v>37809</v>
      </c>
      <c r="Q8706" s="35" t="s">
        <v>29721</v>
      </c>
      <c r="R8706" s="35" t="s">
        <v>29737</v>
      </c>
      <c r="S8706" s="35" t="s">
        <v>17320</v>
      </c>
      <c r="T8706" s="36" t="s">
        <v>45667</v>
      </c>
      <c r="U8706" s="39" t="str">
        <f>_xlfn.CONCAT(Tabel4[[#This Row],[Personnr.]],"-",Tabel4[[#This Row],[Afdeling]],"-",Tabel4[[#This Row],[ASS_Status]])</f>
        <v>30979-2922-Aktiv ansættelse</v>
      </c>
    </row>
    <row r="8707" spans="13:21" x14ac:dyDescent="0.4">
      <c r="M8707" s="35" t="s">
        <v>17321</v>
      </c>
      <c r="N8707" s="35" t="s">
        <v>56043</v>
      </c>
      <c r="O8707" s="35" t="s">
        <v>17322</v>
      </c>
      <c r="P8707" s="35" t="s">
        <v>37810</v>
      </c>
      <c r="Q8707" s="35" t="s">
        <v>29718</v>
      </c>
      <c r="R8707" s="35" t="s">
        <v>29754</v>
      </c>
      <c r="S8707" s="35" t="s">
        <v>17323</v>
      </c>
      <c r="T8707" s="36" t="s">
        <v>867</v>
      </c>
      <c r="U8707" s="39" t="str">
        <f>_xlfn.CONCAT(Tabel4[[#This Row],[Personnr.]],"-",Tabel4[[#This Row],[Afdeling]],"-",Tabel4[[#This Row],[ASS_Status]])</f>
        <v>25319-8646-Inactive - Payroll Eligible</v>
      </c>
    </row>
    <row r="8708" spans="13:21" ht="33.75" x14ac:dyDescent="0.4">
      <c r="M8708" s="35" t="s">
        <v>45105</v>
      </c>
      <c r="N8708" s="35" t="s">
        <v>56044</v>
      </c>
      <c r="O8708" s="35" t="s">
        <v>45106</v>
      </c>
      <c r="P8708" s="35" t="s">
        <v>43632</v>
      </c>
      <c r="Q8708" s="35" t="s">
        <v>29721</v>
      </c>
      <c r="R8708" s="35" t="s">
        <v>29748</v>
      </c>
      <c r="S8708" s="35" t="s">
        <v>43633</v>
      </c>
      <c r="T8708" s="36" t="s">
        <v>244</v>
      </c>
      <c r="U8708" s="39" t="str">
        <f>_xlfn.CONCAT(Tabel4[[#This Row],[Personnr.]],"-",Tabel4[[#This Row],[Afdeling]],"-",Tabel4[[#This Row],[ASS_Status]])</f>
        <v>36270-2514-Aktiv ansættelse</v>
      </c>
    </row>
    <row r="8709" spans="13:21" x14ac:dyDescent="0.4">
      <c r="M8709" s="35" t="s">
        <v>17324</v>
      </c>
      <c r="N8709" s="35" t="s">
        <v>56045</v>
      </c>
      <c r="O8709" s="35" t="s">
        <v>17325</v>
      </c>
      <c r="P8709" s="35" t="s">
        <v>37811</v>
      </c>
      <c r="Q8709" s="35" t="s">
        <v>29721</v>
      </c>
      <c r="R8709" s="35" t="s">
        <v>42541</v>
      </c>
      <c r="S8709" s="35" t="s">
        <v>17326</v>
      </c>
      <c r="T8709" s="36" t="s">
        <v>338</v>
      </c>
      <c r="U8709" s="39" t="str">
        <f>_xlfn.CONCAT(Tabel4[[#This Row],[Personnr.]],"-",Tabel4[[#This Row],[Afdeling]],"-",Tabel4[[#This Row],[ASS_Status]])</f>
        <v>32613-2790-Aktiv ansættelse</v>
      </c>
    </row>
    <row r="8710" spans="13:21" x14ac:dyDescent="0.4">
      <c r="M8710" s="35" t="s">
        <v>17327</v>
      </c>
      <c r="N8710" s="35" t="s">
        <v>56046</v>
      </c>
      <c r="O8710" s="35" t="s">
        <v>17328</v>
      </c>
      <c r="P8710" s="35" t="s">
        <v>37812</v>
      </c>
      <c r="Q8710" s="35" t="s">
        <v>29718</v>
      </c>
      <c r="R8710" s="35" t="s">
        <v>29745</v>
      </c>
      <c r="S8710" s="35" t="s">
        <v>17329</v>
      </c>
      <c r="T8710" s="36" t="s">
        <v>39</v>
      </c>
      <c r="U8710" s="39" t="str">
        <f>_xlfn.CONCAT(Tabel4[[#This Row],[Personnr.]],"-",Tabel4[[#This Row],[Afdeling]],"-",Tabel4[[#This Row],[ASS_Status]])</f>
        <v>32048-0132-Inactive - Payroll Eligible</v>
      </c>
    </row>
    <row r="8711" spans="13:21" x14ac:dyDescent="0.4">
      <c r="M8711" s="35" t="s">
        <v>17330</v>
      </c>
      <c r="N8711" s="35" t="s">
        <v>56047</v>
      </c>
      <c r="O8711" s="35" t="s">
        <v>17331</v>
      </c>
      <c r="P8711" s="35" t="s">
        <v>37813</v>
      </c>
      <c r="Q8711" s="35" t="s">
        <v>29718</v>
      </c>
      <c r="R8711" s="35" t="s">
        <v>29754</v>
      </c>
      <c r="S8711" s="35" t="s">
        <v>17332</v>
      </c>
      <c r="T8711" s="36" t="s">
        <v>361</v>
      </c>
      <c r="U8711" s="39" t="str">
        <f>_xlfn.CONCAT(Tabel4[[#This Row],[Personnr.]],"-",Tabel4[[#This Row],[Afdeling]],"-",Tabel4[[#This Row],[ASS_Status]])</f>
        <v>27729-2826-Inactive - Payroll Eligible</v>
      </c>
    </row>
    <row r="8712" spans="13:21" x14ac:dyDescent="0.4">
      <c r="M8712" s="35" t="s">
        <v>17333</v>
      </c>
      <c r="N8712" s="35"/>
      <c r="O8712" s="35" t="s">
        <v>17334</v>
      </c>
      <c r="P8712" s="35" t="s">
        <v>37814</v>
      </c>
      <c r="Q8712" s="35" t="s">
        <v>29718</v>
      </c>
      <c r="R8712" s="35" t="s">
        <v>30114</v>
      </c>
      <c r="S8712" s="35" t="s">
        <v>17335</v>
      </c>
      <c r="T8712" s="36" t="s">
        <v>31</v>
      </c>
      <c r="U8712" s="39" t="str">
        <f>_xlfn.CONCAT(Tabel4[[#This Row],[Personnr.]],"-",Tabel4[[#This Row],[Afdeling]],"-",Tabel4[[#This Row],[ASS_Status]])</f>
        <v>32701-0116-Inactive - Payroll Eligible</v>
      </c>
    </row>
    <row r="8713" spans="13:21" x14ac:dyDescent="0.4">
      <c r="M8713" s="35" t="s">
        <v>37815</v>
      </c>
      <c r="N8713" s="35" t="s">
        <v>56048</v>
      </c>
      <c r="O8713" s="35" t="s">
        <v>37816</v>
      </c>
      <c r="P8713" s="35" t="s">
        <v>37817</v>
      </c>
      <c r="Q8713" s="35" t="s">
        <v>29721</v>
      </c>
      <c r="R8713" s="35" t="s">
        <v>29748</v>
      </c>
      <c r="S8713" s="35" t="s">
        <v>37818</v>
      </c>
      <c r="T8713" s="36" t="s">
        <v>32</v>
      </c>
      <c r="U8713" s="39" t="str">
        <f>_xlfn.CONCAT(Tabel4[[#This Row],[Personnr.]],"-",Tabel4[[#This Row],[Afdeling]],"-",Tabel4[[#This Row],[ASS_Status]])</f>
        <v>35481-0117-Aktiv ansættelse</v>
      </c>
    </row>
    <row r="8714" spans="13:21" x14ac:dyDescent="0.4">
      <c r="M8714" s="35" t="s">
        <v>45107</v>
      </c>
      <c r="N8714" s="35" t="s">
        <v>56049</v>
      </c>
      <c r="O8714" s="35" t="s">
        <v>45108</v>
      </c>
      <c r="P8714" s="35" t="s">
        <v>43634</v>
      </c>
      <c r="Q8714" s="35" t="s">
        <v>29718</v>
      </c>
      <c r="R8714" s="35" t="s">
        <v>29745</v>
      </c>
      <c r="S8714" s="35" t="s">
        <v>43635</v>
      </c>
      <c r="T8714" s="36" t="s">
        <v>586</v>
      </c>
      <c r="U8714" s="39" t="str">
        <f>_xlfn.CONCAT(Tabel4[[#This Row],[Personnr.]],"-",Tabel4[[#This Row],[Afdeling]],"-",Tabel4[[#This Row],[ASS_Status]])</f>
        <v>35638-4200-Inactive - Payroll Eligible</v>
      </c>
    </row>
    <row r="8715" spans="13:21" x14ac:dyDescent="0.4">
      <c r="M8715" s="35" t="s">
        <v>45107</v>
      </c>
      <c r="N8715" s="35"/>
      <c r="O8715" s="35"/>
      <c r="P8715" s="35" t="s">
        <v>56050</v>
      </c>
      <c r="Q8715" s="35" t="s">
        <v>29718</v>
      </c>
      <c r="R8715" s="35" t="s">
        <v>29745</v>
      </c>
      <c r="S8715" s="35" t="s">
        <v>43635</v>
      </c>
      <c r="T8715" s="36" t="s">
        <v>586</v>
      </c>
      <c r="U8715" s="39" t="str">
        <f>_xlfn.CONCAT(Tabel4[[#This Row],[Personnr.]],"-",Tabel4[[#This Row],[Afdeling]],"-",Tabel4[[#This Row],[ASS_Status]])</f>
        <v>-4200-Inactive - Payroll Eligible</v>
      </c>
    </row>
    <row r="8716" spans="13:21" x14ac:dyDescent="0.4">
      <c r="M8716" s="35" t="s">
        <v>45107</v>
      </c>
      <c r="N8716" s="35"/>
      <c r="O8716" s="35"/>
      <c r="P8716" s="35" t="s">
        <v>56051</v>
      </c>
      <c r="Q8716" s="35" t="s">
        <v>29718</v>
      </c>
      <c r="R8716" s="35" t="s">
        <v>29745</v>
      </c>
      <c r="S8716" s="35" t="s">
        <v>43635</v>
      </c>
      <c r="T8716" s="36" t="s">
        <v>105</v>
      </c>
      <c r="U8716" s="39" t="str">
        <f>_xlfn.CONCAT(Tabel4[[#This Row],[Personnr.]],"-",Tabel4[[#This Row],[Afdeling]],"-",Tabel4[[#This Row],[ASS_Status]])</f>
        <v>-1202-Inactive - Payroll Eligible</v>
      </c>
    </row>
    <row r="8717" spans="13:21" x14ac:dyDescent="0.4">
      <c r="M8717" s="35" t="s">
        <v>45109</v>
      </c>
      <c r="N8717" s="35" t="s">
        <v>56052</v>
      </c>
      <c r="O8717" s="35" t="s">
        <v>45110</v>
      </c>
      <c r="P8717" s="35" t="s">
        <v>43636</v>
      </c>
      <c r="Q8717" s="35" t="s">
        <v>29718</v>
      </c>
      <c r="R8717" s="35" t="s">
        <v>29745</v>
      </c>
      <c r="S8717" s="35" t="s">
        <v>43637</v>
      </c>
      <c r="T8717" s="36" t="s">
        <v>586</v>
      </c>
      <c r="U8717" s="39" t="str">
        <f>_xlfn.CONCAT(Tabel4[[#This Row],[Personnr.]],"-",Tabel4[[#This Row],[Afdeling]],"-",Tabel4[[#This Row],[ASS_Status]])</f>
        <v>35897-4200-Inactive - Payroll Eligible</v>
      </c>
    </row>
    <row r="8718" spans="13:21" ht="33.75" x14ac:dyDescent="0.4">
      <c r="M8718" s="35" t="s">
        <v>28454</v>
      </c>
      <c r="N8718" s="35" t="s">
        <v>56053</v>
      </c>
      <c r="O8718" s="35" t="s">
        <v>28455</v>
      </c>
      <c r="P8718" s="35" t="s">
        <v>37819</v>
      </c>
      <c r="Q8718" s="35" t="s">
        <v>29718</v>
      </c>
      <c r="R8718" s="35" t="s">
        <v>29745</v>
      </c>
      <c r="S8718" s="35" t="s">
        <v>28456</v>
      </c>
      <c r="T8718" s="36" t="s">
        <v>39</v>
      </c>
      <c r="U8718" s="39" t="str">
        <f>_xlfn.CONCAT(Tabel4[[#This Row],[Personnr.]],"-",Tabel4[[#This Row],[Afdeling]],"-",Tabel4[[#This Row],[ASS_Status]])</f>
        <v>34514-0132-Inactive - Payroll Eligible</v>
      </c>
    </row>
    <row r="8719" spans="13:21" ht="33.75" x14ac:dyDescent="0.4">
      <c r="M8719" s="35" t="s">
        <v>28454</v>
      </c>
      <c r="N8719" s="35"/>
      <c r="O8719" s="35"/>
      <c r="P8719" s="35" t="s">
        <v>43638</v>
      </c>
      <c r="Q8719" s="35" t="s">
        <v>29718</v>
      </c>
      <c r="R8719" s="35" t="s">
        <v>29745</v>
      </c>
      <c r="S8719" s="35" t="s">
        <v>28456</v>
      </c>
      <c r="T8719" s="36" t="s">
        <v>39</v>
      </c>
      <c r="U8719" s="39" t="str">
        <f>_xlfn.CONCAT(Tabel4[[#This Row],[Personnr.]],"-",Tabel4[[#This Row],[Afdeling]],"-",Tabel4[[#This Row],[ASS_Status]])</f>
        <v>-0132-Inactive - Payroll Eligible</v>
      </c>
    </row>
    <row r="8720" spans="13:21" ht="33.75" x14ac:dyDescent="0.4">
      <c r="M8720" s="35" t="s">
        <v>17336</v>
      </c>
      <c r="N8720" s="35" t="s">
        <v>56054</v>
      </c>
      <c r="O8720" s="35" t="s">
        <v>17337</v>
      </c>
      <c r="P8720" s="35" t="s">
        <v>37820</v>
      </c>
      <c r="Q8720" s="35" t="s">
        <v>29718</v>
      </c>
      <c r="R8720" s="35" t="s">
        <v>29745</v>
      </c>
      <c r="S8720" s="35" t="s">
        <v>17338</v>
      </c>
      <c r="T8720" s="36" t="s">
        <v>39</v>
      </c>
      <c r="U8720" s="39" t="str">
        <f>_xlfn.CONCAT(Tabel4[[#This Row],[Personnr.]],"-",Tabel4[[#This Row],[Afdeling]],"-",Tabel4[[#This Row],[ASS_Status]])</f>
        <v>32312-0132-Inactive - Payroll Eligible</v>
      </c>
    </row>
    <row r="8721" spans="13:21" x14ac:dyDescent="0.4">
      <c r="M8721" s="35" t="s">
        <v>17339</v>
      </c>
      <c r="N8721" s="35" t="s">
        <v>56055</v>
      </c>
      <c r="O8721" s="35" t="s">
        <v>17340</v>
      </c>
      <c r="P8721" s="35" t="s">
        <v>37821</v>
      </c>
      <c r="Q8721" s="35" t="s">
        <v>29718</v>
      </c>
      <c r="R8721" s="35" t="s">
        <v>29745</v>
      </c>
      <c r="S8721" s="35" t="s">
        <v>17341</v>
      </c>
      <c r="T8721" s="36" t="s">
        <v>30905</v>
      </c>
      <c r="U8721" s="39" t="str">
        <f>_xlfn.CONCAT(Tabel4[[#This Row],[Personnr.]],"-",Tabel4[[#This Row],[Afdeling]],"-",Tabel4[[#This Row],[ASS_Status]])</f>
        <v>33113-26-Inactive - Payroll Eligible</v>
      </c>
    </row>
    <row r="8722" spans="13:21" x14ac:dyDescent="0.4">
      <c r="M8722" s="35" t="s">
        <v>17339</v>
      </c>
      <c r="N8722" s="35"/>
      <c r="O8722" s="35"/>
      <c r="P8722" s="35" t="s">
        <v>43639</v>
      </c>
      <c r="Q8722" s="35" t="s">
        <v>29718</v>
      </c>
      <c r="R8722" s="35" t="s">
        <v>29745</v>
      </c>
      <c r="S8722" s="35" t="s">
        <v>17341</v>
      </c>
      <c r="T8722" s="36" t="s">
        <v>288</v>
      </c>
      <c r="U8722" s="39" t="str">
        <f>_xlfn.CONCAT(Tabel4[[#This Row],[Personnr.]],"-",Tabel4[[#This Row],[Afdeling]],"-",Tabel4[[#This Row],[ASS_Status]])</f>
        <v>-2694-Inactive - Payroll Eligible</v>
      </c>
    </row>
    <row r="8723" spans="13:21" x14ac:dyDescent="0.4">
      <c r="M8723" s="35" t="s">
        <v>17342</v>
      </c>
      <c r="N8723" s="35" t="s">
        <v>56056</v>
      </c>
      <c r="O8723" s="35" t="s">
        <v>17343</v>
      </c>
      <c r="P8723" s="35" t="s">
        <v>37822</v>
      </c>
      <c r="Q8723" s="35" t="s">
        <v>29721</v>
      </c>
      <c r="R8723" s="35" t="s">
        <v>30927</v>
      </c>
      <c r="S8723" s="35" t="s">
        <v>17344</v>
      </c>
      <c r="T8723" s="36" t="s">
        <v>358</v>
      </c>
      <c r="U8723" s="39" t="str">
        <f>_xlfn.CONCAT(Tabel4[[#This Row],[Personnr.]],"-",Tabel4[[#This Row],[Afdeling]],"-",Tabel4[[#This Row],[ASS_Status]])</f>
        <v>28060-2823-Aktiv ansættelse</v>
      </c>
    </row>
    <row r="8724" spans="13:21" x14ac:dyDescent="0.4">
      <c r="M8724" s="35" t="s">
        <v>17345</v>
      </c>
      <c r="N8724" s="35" t="s">
        <v>56057</v>
      </c>
      <c r="O8724" s="35" t="s">
        <v>17346</v>
      </c>
      <c r="P8724" s="35" t="s">
        <v>37823</v>
      </c>
      <c r="Q8724" s="35" t="s">
        <v>29721</v>
      </c>
      <c r="R8724" s="35" t="s">
        <v>29722</v>
      </c>
      <c r="S8724" s="35" t="s">
        <v>17347</v>
      </c>
      <c r="T8724" s="36" t="s">
        <v>171</v>
      </c>
      <c r="U8724" s="39" t="str">
        <f>_xlfn.CONCAT(Tabel4[[#This Row],[Personnr.]],"-",Tabel4[[#This Row],[Afdeling]],"-",Tabel4[[#This Row],[ASS_Status]])</f>
        <v>3748-2339-Aktiv ansættelse</v>
      </c>
    </row>
    <row r="8725" spans="13:21" x14ac:dyDescent="0.4">
      <c r="M8725" s="35" t="s">
        <v>45111</v>
      </c>
      <c r="N8725" s="35" t="s">
        <v>56058</v>
      </c>
      <c r="O8725" s="35" t="s">
        <v>45112</v>
      </c>
      <c r="P8725" s="35" t="s">
        <v>43640</v>
      </c>
      <c r="Q8725" s="35" t="s">
        <v>29721</v>
      </c>
      <c r="R8725" s="35" t="s">
        <v>29786</v>
      </c>
      <c r="S8725" s="35" t="s">
        <v>43641</v>
      </c>
      <c r="T8725" s="36" t="s">
        <v>45663</v>
      </c>
      <c r="U8725" s="39" t="str">
        <f>_xlfn.CONCAT(Tabel4[[#This Row],[Personnr.]],"-",Tabel4[[#This Row],[Afdeling]],"-",Tabel4[[#This Row],[ASS_Status]])</f>
        <v>36463-2912-Aktiv ansættelse</v>
      </c>
    </row>
    <row r="8726" spans="13:21" x14ac:dyDescent="0.4">
      <c r="M8726" s="35" t="s">
        <v>17348</v>
      </c>
      <c r="N8726" s="35" t="s">
        <v>56059</v>
      </c>
      <c r="O8726" s="35" t="s">
        <v>17349</v>
      </c>
      <c r="P8726" s="35" t="s">
        <v>37824</v>
      </c>
      <c r="Q8726" s="35" t="s">
        <v>29721</v>
      </c>
      <c r="R8726" s="35" t="s">
        <v>29791</v>
      </c>
      <c r="S8726" s="35" t="s">
        <v>17350</v>
      </c>
      <c r="T8726" s="36" t="s">
        <v>839</v>
      </c>
      <c r="U8726" s="39" t="str">
        <f>_xlfn.CONCAT(Tabel4[[#This Row],[Personnr.]],"-",Tabel4[[#This Row],[Afdeling]],"-",Tabel4[[#This Row],[ASS_Status]])</f>
        <v>1056-8534-Aktiv ansættelse</v>
      </c>
    </row>
    <row r="8727" spans="13:21" x14ac:dyDescent="0.4">
      <c r="M8727" s="35" t="s">
        <v>17351</v>
      </c>
      <c r="N8727" s="35" t="s">
        <v>56060</v>
      </c>
      <c r="O8727" s="35" t="s">
        <v>17352</v>
      </c>
      <c r="P8727" s="35" t="s">
        <v>37825</v>
      </c>
      <c r="Q8727" s="35" t="s">
        <v>29721</v>
      </c>
      <c r="R8727" s="35" t="s">
        <v>30256</v>
      </c>
      <c r="S8727" s="35" t="s">
        <v>17353</v>
      </c>
      <c r="T8727" s="36" t="s">
        <v>251</v>
      </c>
      <c r="U8727" s="39" t="str">
        <f>_xlfn.CONCAT(Tabel4[[#This Row],[Personnr.]],"-",Tabel4[[#This Row],[Afdeling]],"-",Tabel4[[#This Row],[ASS_Status]])</f>
        <v>14458-2532-Aktiv ansættelse</v>
      </c>
    </row>
    <row r="8728" spans="13:21" x14ac:dyDescent="0.4">
      <c r="M8728" s="35" t="s">
        <v>17354</v>
      </c>
      <c r="N8728" s="35" t="s">
        <v>56061</v>
      </c>
      <c r="O8728" s="35" t="s">
        <v>17355</v>
      </c>
      <c r="P8728" s="35" t="s">
        <v>37826</v>
      </c>
      <c r="Q8728" s="35" t="s">
        <v>29718</v>
      </c>
      <c r="R8728" s="35" t="s">
        <v>29783</v>
      </c>
      <c r="S8728" s="35" t="s">
        <v>17356</v>
      </c>
      <c r="T8728" s="36" t="s">
        <v>590</v>
      </c>
      <c r="U8728" s="39" t="str">
        <f>_xlfn.CONCAT(Tabel4[[#This Row],[Personnr.]],"-",Tabel4[[#This Row],[Afdeling]],"-",Tabel4[[#This Row],[ASS_Status]])</f>
        <v>7328-4212-Inactive - Payroll Eligible</v>
      </c>
    </row>
    <row r="8729" spans="13:21" ht="33.75" x14ac:dyDescent="0.4">
      <c r="M8729" s="35" t="s">
        <v>17357</v>
      </c>
      <c r="N8729" s="35" t="s">
        <v>56062</v>
      </c>
      <c r="O8729" s="35" t="s">
        <v>17358</v>
      </c>
      <c r="P8729" s="35" t="s">
        <v>37827</v>
      </c>
      <c r="Q8729" s="35" t="s">
        <v>29718</v>
      </c>
      <c r="R8729" s="35" t="s">
        <v>29857</v>
      </c>
      <c r="S8729" s="35" t="s">
        <v>17359</v>
      </c>
      <c r="T8729" s="36" t="s">
        <v>40</v>
      </c>
      <c r="U8729" s="39" t="str">
        <f>_xlfn.CONCAT(Tabel4[[#This Row],[Personnr.]],"-",Tabel4[[#This Row],[Afdeling]],"-",Tabel4[[#This Row],[ASS_Status]])</f>
        <v>29051-0133-Inactive - Payroll Eligible</v>
      </c>
    </row>
    <row r="8730" spans="13:21" ht="33.75" x14ac:dyDescent="0.4">
      <c r="M8730" s="35" t="s">
        <v>17357</v>
      </c>
      <c r="N8730" s="35"/>
      <c r="O8730" s="35"/>
      <c r="P8730" s="35" t="s">
        <v>37828</v>
      </c>
      <c r="Q8730" s="35" t="s">
        <v>29721</v>
      </c>
      <c r="R8730" s="35" t="s">
        <v>29857</v>
      </c>
      <c r="S8730" s="35" t="s">
        <v>17359</v>
      </c>
      <c r="T8730" s="36" t="s">
        <v>40</v>
      </c>
      <c r="U8730" s="39" t="str">
        <f>_xlfn.CONCAT(Tabel4[[#This Row],[Personnr.]],"-",Tabel4[[#This Row],[Afdeling]],"-",Tabel4[[#This Row],[ASS_Status]])</f>
        <v>-0133-Aktiv ansættelse</v>
      </c>
    </row>
    <row r="8731" spans="13:21" ht="33.75" x14ac:dyDescent="0.4">
      <c r="M8731" s="35" t="s">
        <v>17360</v>
      </c>
      <c r="N8731" s="35" t="s">
        <v>56063</v>
      </c>
      <c r="O8731" s="35" t="s">
        <v>17361</v>
      </c>
      <c r="P8731" s="35" t="s">
        <v>37829</v>
      </c>
      <c r="Q8731" s="35" t="s">
        <v>29718</v>
      </c>
      <c r="R8731" s="35" t="s">
        <v>29748</v>
      </c>
      <c r="S8731" s="35" t="s">
        <v>17362</v>
      </c>
      <c r="T8731" s="36" t="s">
        <v>600</v>
      </c>
      <c r="U8731" s="39" t="str">
        <f>_xlfn.CONCAT(Tabel4[[#This Row],[Personnr.]],"-",Tabel4[[#This Row],[Afdeling]],"-",Tabel4[[#This Row],[ASS_Status]])</f>
        <v>7331-4270-Inactive - Payroll Eligible</v>
      </c>
    </row>
    <row r="8732" spans="13:21" x14ac:dyDescent="0.4">
      <c r="M8732" s="35" t="s">
        <v>17363</v>
      </c>
      <c r="N8732" s="35" t="s">
        <v>56064</v>
      </c>
      <c r="O8732" s="35" t="s">
        <v>17364</v>
      </c>
      <c r="P8732" s="35" t="s">
        <v>37830</v>
      </c>
      <c r="Q8732" s="35" t="s">
        <v>29892</v>
      </c>
      <c r="R8732" s="35" t="s">
        <v>29729</v>
      </c>
      <c r="S8732" s="35" t="s">
        <v>17365</v>
      </c>
      <c r="T8732" s="36" t="s">
        <v>46921</v>
      </c>
      <c r="U8732" s="39" t="str">
        <f>_xlfn.CONCAT(Tabel4[[#This Row],[Personnr.]],"-",Tabel4[[#This Row],[Afdeling]],"-",Tabel4[[#This Row],[ASS_Status]])</f>
        <v>30079-6262-Delvis genopt af arb. (183)</v>
      </c>
    </row>
    <row r="8733" spans="13:21" x14ac:dyDescent="0.4">
      <c r="M8733" s="35" t="s">
        <v>17366</v>
      </c>
      <c r="N8733" s="35" t="s">
        <v>56065</v>
      </c>
      <c r="O8733" s="35" t="s">
        <v>17367</v>
      </c>
      <c r="P8733" s="35" t="s">
        <v>37831</v>
      </c>
      <c r="Q8733" s="35" t="s">
        <v>29721</v>
      </c>
      <c r="R8733" s="35" t="s">
        <v>29729</v>
      </c>
      <c r="S8733" s="35" t="s">
        <v>17368</v>
      </c>
      <c r="T8733" s="36" t="s">
        <v>87</v>
      </c>
      <c r="U8733" s="39" t="str">
        <f>_xlfn.CONCAT(Tabel4[[#This Row],[Personnr.]],"-",Tabel4[[#This Row],[Afdeling]],"-",Tabel4[[#This Row],[ASS_Status]])</f>
        <v>32049-1125-Aktiv ansættelse</v>
      </c>
    </row>
    <row r="8734" spans="13:21" ht="33.75" x14ac:dyDescent="0.4">
      <c r="M8734" s="35" t="s">
        <v>17369</v>
      </c>
      <c r="N8734" s="35" t="s">
        <v>56066</v>
      </c>
      <c r="O8734" s="35" t="s">
        <v>17370</v>
      </c>
      <c r="P8734" s="35" t="s">
        <v>37832</v>
      </c>
      <c r="Q8734" s="35" t="s">
        <v>29721</v>
      </c>
      <c r="R8734" s="35" t="s">
        <v>29719</v>
      </c>
      <c r="S8734" s="35" t="s">
        <v>17371</v>
      </c>
      <c r="T8734" s="36" t="s">
        <v>442</v>
      </c>
      <c r="U8734" s="39" t="str">
        <f>_xlfn.CONCAT(Tabel4[[#This Row],[Personnr.]],"-",Tabel4[[#This Row],[Afdeling]],"-",Tabel4[[#This Row],[ASS_Status]])</f>
        <v>7334-3080-Aktiv ansættelse</v>
      </c>
    </row>
    <row r="8735" spans="13:21" ht="45" x14ac:dyDescent="0.4">
      <c r="M8735" s="35" t="s">
        <v>17372</v>
      </c>
      <c r="N8735" s="35" t="s">
        <v>56067</v>
      </c>
      <c r="O8735" s="35" t="s">
        <v>17373</v>
      </c>
      <c r="P8735" s="35" t="s">
        <v>37833</v>
      </c>
      <c r="Q8735" s="35" t="s">
        <v>29718</v>
      </c>
      <c r="R8735" s="35" t="s">
        <v>29965</v>
      </c>
      <c r="S8735" s="35" t="s">
        <v>17374</v>
      </c>
      <c r="T8735" s="36" t="s">
        <v>457</v>
      </c>
      <c r="U8735" s="39" t="str">
        <f>_xlfn.CONCAT(Tabel4[[#This Row],[Personnr.]],"-",Tabel4[[#This Row],[Afdeling]],"-",Tabel4[[#This Row],[ASS_Status]])</f>
        <v>24368-3141-Inactive - Payroll Eligible</v>
      </c>
    </row>
    <row r="8736" spans="13:21" x14ac:dyDescent="0.4">
      <c r="M8736" s="35" t="s">
        <v>17375</v>
      </c>
      <c r="N8736" s="35"/>
      <c r="O8736" s="35" t="s">
        <v>17376</v>
      </c>
      <c r="P8736" s="35" t="s">
        <v>37834</v>
      </c>
      <c r="Q8736" s="35" t="s">
        <v>29718</v>
      </c>
      <c r="R8736" s="35" t="s">
        <v>30287</v>
      </c>
      <c r="S8736" s="35" t="s">
        <v>17377</v>
      </c>
      <c r="T8736" s="36" t="s">
        <v>160</v>
      </c>
      <c r="U8736" s="39" t="str">
        <f>_xlfn.CONCAT(Tabel4[[#This Row],[Personnr.]],"-",Tabel4[[#This Row],[Afdeling]],"-",Tabel4[[#This Row],[ASS_Status]])</f>
        <v>32550-2304-Inactive - Payroll Eligible</v>
      </c>
    </row>
    <row r="8737" spans="13:21" x14ac:dyDescent="0.4">
      <c r="M8737" s="35" t="s">
        <v>17378</v>
      </c>
      <c r="N8737" s="35" t="s">
        <v>56068</v>
      </c>
      <c r="O8737" s="35" t="s">
        <v>17379</v>
      </c>
      <c r="P8737" s="35" t="s">
        <v>37835</v>
      </c>
      <c r="Q8737" s="35" t="s">
        <v>29718</v>
      </c>
      <c r="R8737" s="35" t="s">
        <v>29761</v>
      </c>
      <c r="S8737" s="35" t="s">
        <v>17380</v>
      </c>
      <c r="T8737" s="36" t="s">
        <v>643</v>
      </c>
      <c r="U8737" s="39" t="str">
        <f>_xlfn.CONCAT(Tabel4[[#This Row],[Personnr.]],"-",Tabel4[[#This Row],[Afdeling]],"-",Tabel4[[#This Row],[ASS_Status]])</f>
        <v>32532-4765-Inactive - Payroll Eligible</v>
      </c>
    </row>
    <row r="8738" spans="13:21" x14ac:dyDescent="0.4">
      <c r="M8738" s="35" t="s">
        <v>17378</v>
      </c>
      <c r="N8738" s="35"/>
      <c r="O8738" s="35"/>
      <c r="P8738" s="35" t="s">
        <v>37836</v>
      </c>
      <c r="Q8738" s="35" t="s">
        <v>29718</v>
      </c>
      <c r="R8738" s="35" t="s">
        <v>29761</v>
      </c>
      <c r="S8738" s="35" t="s">
        <v>17380</v>
      </c>
      <c r="T8738" s="36" t="s">
        <v>643</v>
      </c>
      <c r="U8738" s="39" t="str">
        <f>_xlfn.CONCAT(Tabel4[[#This Row],[Personnr.]],"-",Tabel4[[#This Row],[Afdeling]],"-",Tabel4[[#This Row],[ASS_Status]])</f>
        <v>-4765-Inactive - Payroll Eligible</v>
      </c>
    </row>
    <row r="8739" spans="13:21" x14ac:dyDescent="0.4">
      <c r="M8739" s="35" t="s">
        <v>17381</v>
      </c>
      <c r="N8739" s="35" t="s">
        <v>56069</v>
      </c>
      <c r="O8739" s="35" t="s">
        <v>17382</v>
      </c>
      <c r="P8739" s="35" t="s">
        <v>37837</v>
      </c>
      <c r="Q8739" s="35" t="s">
        <v>29743</v>
      </c>
      <c r="R8739" s="35" t="s">
        <v>42757</v>
      </c>
      <c r="S8739" s="35" t="s">
        <v>17383</v>
      </c>
      <c r="T8739" s="36" t="s">
        <v>95</v>
      </c>
      <c r="U8739" s="39" t="str">
        <f>_xlfn.CONCAT(Tabel4[[#This Row],[Personnr.]],"-",Tabel4[[#This Row],[Afdeling]],"-",Tabel4[[#This Row],[ASS_Status]])</f>
        <v>18467-1145-Aktivt ansættelsesforhold</v>
      </c>
    </row>
    <row r="8740" spans="13:21" x14ac:dyDescent="0.4">
      <c r="M8740" s="35" t="s">
        <v>37838</v>
      </c>
      <c r="N8740" s="35" t="s">
        <v>56070</v>
      </c>
      <c r="O8740" s="35" t="s">
        <v>37839</v>
      </c>
      <c r="P8740" s="35" t="s">
        <v>37840</v>
      </c>
      <c r="Q8740" s="35" t="s">
        <v>29721</v>
      </c>
      <c r="R8740" s="35" t="s">
        <v>29737</v>
      </c>
      <c r="S8740" s="35" t="s">
        <v>37841</v>
      </c>
      <c r="T8740" s="36" t="s">
        <v>54</v>
      </c>
      <c r="U8740" s="39" t="str">
        <f>_xlfn.CONCAT(Tabel4[[#This Row],[Personnr.]],"-",Tabel4[[#This Row],[Afdeling]],"-",Tabel4[[#This Row],[ASS_Status]])</f>
        <v>34999-1035-Aktiv ansættelse</v>
      </c>
    </row>
    <row r="8741" spans="13:21" x14ac:dyDescent="0.4">
      <c r="M8741" s="35" t="s">
        <v>17384</v>
      </c>
      <c r="N8741" s="35" t="s">
        <v>56071</v>
      </c>
      <c r="O8741" s="35" t="s">
        <v>17385</v>
      </c>
      <c r="P8741" s="35" t="s">
        <v>37842</v>
      </c>
      <c r="Q8741" s="35" t="s">
        <v>29721</v>
      </c>
      <c r="R8741" s="35" t="s">
        <v>42757</v>
      </c>
      <c r="S8741" s="35" t="s">
        <v>17386</v>
      </c>
      <c r="T8741" s="36" t="s">
        <v>596</v>
      </c>
      <c r="U8741" s="39" t="str">
        <f>_xlfn.CONCAT(Tabel4[[#This Row],[Personnr.]],"-",Tabel4[[#This Row],[Afdeling]],"-",Tabel4[[#This Row],[ASS_Status]])</f>
        <v>20854-4252-Aktiv ansættelse</v>
      </c>
    </row>
    <row r="8742" spans="13:21" x14ac:dyDescent="0.4">
      <c r="M8742" s="35" t="s">
        <v>17387</v>
      </c>
      <c r="N8742" s="35" t="s">
        <v>56072</v>
      </c>
      <c r="O8742" s="35" t="s">
        <v>17388</v>
      </c>
      <c r="P8742" s="35" t="s">
        <v>37843</v>
      </c>
      <c r="Q8742" s="35" t="s">
        <v>29721</v>
      </c>
      <c r="R8742" s="35" t="s">
        <v>29722</v>
      </c>
      <c r="S8742" s="35" t="s">
        <v>17389</v>
      </c>
      <c r="T8742" s="36" t="s">
        <v>267</v>
      </c>
      <c r="U8742" s="39" t="str">
        <f>_xlfn.CONCAT(Tabel4[[#This Row],[Personnr.]],"-",Tabel4[[#This Row],[Afdeling]],"-",Tabel4[[#This Row],[ASS_Status]])</f>
        <v>11446-2622-Aktiv ansættelse</v>
      </c>
    </row>
    <row r="8743" spans="13:21" x14ac:dyDescent="0.4">
      <c r="M8743" s="35" t="s">
        <v>45113</v>
      </c>
      <c r="N8743" s="35" t="s">
        <v>56073</v>
      </c>
      <c r="O8743" s="35" t="s">
        <v>45114</v>
      </c>
      <c r="P8743" s="35" t="s">
        <v>43642</v>
      </c>
      <c r="Q8743" s="35" t="s">
        <v>29721</v>
      </c>
      <c r="R8743" s="35" t="s">
        <v>30927</v>
      </c>
      <c r="S8743" s="35" t="s">
        <v>14658</v>
      </c>
      <c r="T8743" s="36" t="s">
        <v>417</v>
      </c>
      <c r="U8743" s="39" t="str">
        <f>_xlfn.CONCAT(Tabel4[[#This Row],[Personnr.]],"-",Tabel4[[#This Row],[Afdeling]],"-",Tabel4[[#This Row],[ASS_Status]])</f>
        <v>35850-3030-Aktiv ansættelse</v>
      </c>
    </row>
    <row r="8744" spans="13:21" ht="33.75" x14ac:dyDescent="0.4">
      <c r="M8744" s="35" t="s">
        <v>17390</v>
      </c>
      <c r="N8744" s="35" t="s">
        <v>56074</v>
      </c>
      <c r="O8744" s="35" t="s">
        <v>17391</v>
      </c>
      <c r="P8744" s="35" t="s">
        <v>37844</v>
      </c>
      <c r="Q8744" s="35" t="s">
        <v>29718</v>
      </c>
      <c r="R8744" s="35" t="s">
        <v>29748</v>
      </c>
      <c r="S8744" s="35" t="s">
        <v>17392</v>
      </c>
      <c r="T8744" s="36" t="s">
        <v>263</v>
      </c>
      <c r="U8744" s="39" t="str">
        <f>_xlfn.CONCAT(Tabel4[[#This Row],[Personnr.]],"-",Tabel4[[#This Row],[Afdeling]],"-",Tabel4[[#This Row],[ASS_Status]])</f>
        <v>27978-2610-Inactive - Payroll Eligible</v>
      </c>
    </row>
    <row r="8745" spans="13:21" ht="33.75" x14ac:dyDescent="0.4">
      <c r="M8745" s="35" t="s">
        <v>17390</v>
      </c>
      <c r="N8745" s="35"/>
      <c r="O8745" s="35"/>
      <c r="P8745" s="35" t="s">
        <v>43643</v>
      </c>
      <c r="Q8745" s="35" t="s">
        <v>29718</v>
      </c>
      <c r="R8745" s="35" t="s">
        <v>29761</v>
      </c>
      <c r="S8745" s="35" t="s">
        <v>17392</v>
      </c>
      <c r="T8745" s="36" t="s">
        <v>263</v>
      </c>
      <c r="U8745" s="39" t="str">
        <f>_xlfn.CONCAT(Tabel4[[#This Row],[Personnr.]],"-",Tabel4[[#This Row],[Afdeling]],"-",Tabel4[[#This Row],[ASS_Status]])</f>
        <v>-2610-Inactive - Payroll Eligible</v>
      </c>
    </row>
    <row r="8746" spans="13:21" ht="33.75" x14ac:dyDescent="0.4">
      <c r="M8746" s="35" t="s">
        <v>17390</v>
      </c>
      <c r="N8746" s="35"/>
      <c r="O8746" s="35"/>
      <c r="P8746" s="35" t="s">
        <v>43644</v>
      </c>
      <c r="Q8746" s="35" t="s">
        <v>29721</v>
      </c>
      <c r="R8746" s="35" t="s">
        <v>29737</v>
      </c>
      <c r="S8746" s="35" t="s">
        <v>17392</v>
      </c>
      <c r="T8746" s="36" t="s">
        <v>263</v>
      </c>
      <c r="U8746" s="39" t="str">
        <f>_xlfn.CONCAT(Tabel4[[#This Row],[Personnr.]],"-",Tabel4[[#This Row],[Afdeling]],"-",Tabel4[[#This Row],[ASS_Status]])</f>
        <v>-2610-Aktiv ansættelse</v>
      </c>
    </row>
    <row r="8747" spans="13:21" x14ac:dyDescent="0.4">
      <c r="M8747" s="35" t="s">
        <v>17393</v>
      </c>
      <c r="N8747" s="35" t="s">
        <v>56075</v>
      </c>
      <c r="O8747" s="35" t="s">
        <v>17394</v>
      </c>
      <c r="P8747" s="35" t="s">
        <v>37845</v>
      </c>
      <c r="Q8747" s="35" t="s">
        <v>29718</v>
      </c>
      <c r="R8747" s="35" t="s">
        <v>29761</v>
      </c>
      <c r="S8747" s="35" t="s">
        <v>17395</v>
      </c>
      <c r="T8747" s="36" t="s">
        <v>600</v>
      </c>
      <c r="U8747" s="39" t="str">
        <f>_xlfn.CONCAT(Tabel4[[#This Row],[Personnr.]],"-",Tabel4[[#This Row],[Afdeling]],"-",Tabel4[[#This Row],[ASS_Status]])</f>
        <v>29387-4270-Inactive - Payroll Eligible</v>
      </c>
    </row>
    <row r="8748" spans="13:21" ht="33.75" x14ac:dyDescent="0.4">
      <c r="M8748" s="35" t="s">
        <v>17396</v>
      </c>
      <c r="N8748" s="35" t="s">
        <v>56076</v>
      </c>
      <c r="O8748" s="35" t="s">
        <v>17397</v>
      </c>
      <c r="P8748" s="35" t="s">
        <v>37846</v>
      </c>
      <c r="Q8748" s="35" t="s">
        <v>29721</v>
      </c>
      <c r="R8748" s="35" t="s">
        <v>29748</v>
      </c>
      <c r="S8748" s="35" t="s">
        <v>17398</v>
      </c>
      <c r="T8748" s="36" t="s">
        <v>245</v>
      </c>
      <c r="U8748" s="39" t="str">
        <f>_xlfn.CONCAT(Tabel4[[#This Row],[Personnr.]],"-",Tabel4[[#This Row],[Afdeling]],"-",Tabel4[[#This Row],[ASS_Status]])</f>
        <v>28227-2516-Aktiv ansættelse</v>
      </c>
    </row>
    <row r="8749" spans="13:21" x14ac:dyDescent="0.4">
      <c r="M8749" s="35" t="s">
        <v>56077</v>
      </c>
      <c r="N8749" s="35" t="s">
        <v>56078</v>
      </c>
      <c r="O8749" s="35" t="s">
        <v>56079</v>
      </c>
      <c r="P8749" s="35" t="s">
        <v>56080</v>
      </c>
      <c r="Q8749" s="35" t="s">
        <v>29721</v>
      </c>
      <c r="R8749" s="35" t="s">
        <v>29761</v>
      </c>
      <c r="S8749" s="35" t="s">
        <v>56081</v>
      </c>
      <c r="T8749" s="36" t="s">
        <v>42501</v>
      </c>
      <c r="U8749" s="39" t="str">
        <f>_xlfn.CONCAT(Tabel4[[#This Row],[Personnr.]],"-",Tabel4[[#This Row],[Afdeling]],"-",Tabel4[[#This Row],[ASS_Status]])</f>
        <v>37729-2291-Aktiv ansættelse</v>
      </c>
    </row>
    <row r="8750" spans="13:21" x14ac:dyDescent="0.4">
      <c r="M8750" s="35" t="s">
        <v>17399</v>
      </c>
      <c r="N8750" s="35" t="s">
        <v>56082</v>
      </c>
      <c r="O8750" s="35" t="s">
        <v>17400</v>
      </c>
      <c r="P8750" s="35" t="s">
        <v>37847</v>
      </c>
      <c r="Q8750" s="35" t="s">
        <v>29718</v>
      </c>
      <c r="R8750" s="35" t="s">
        <v>29737</v>
      </c>
      <c r="S8750" s="35" t="s">
        <v>17401</v>
      </c>
      <c r="T8750" s="36" t="s">
        <v>580</v>
      </c>
      <c r="U8750" s="39" t="str">
        <f>_xlfn.CONCAT(Tabel4[[#This Row],[Personnr.]],"-",Tabel4[[#This Row],[Afdeling]],"-",Tabel4[[#This Row],[ASS_Status]])</f>
        <v>30256-4120-Inactive - Payroll Eligible</v>
      </c>
    </row>
    <row r="8751" spans="13:21" x14ac:dyDescent="0.4">
      <c r="M8751" s="35" t="s">
        <v>17402</v>
      </c>
      <c r="N8751" s="35" t="s">
        <v>56083</v>
      </c>
      <c r="O8751" s="35" t="s">
        <v>17403</v>
      </c>
      <c r="P8751" s="35" t="s">
        <v>37848</v>
      </c>
      <c r="Q8751" s="35" t="s">
        <v>29718</v>
      </c>
      <c r="R8751" s="35" t="s">
        <v>29748</v>
      </c>
      <c r="S8751" s="35" t="s">
        <v>17404</v>
      </c>
      <c r="T8751" s="36" t="s">
        <v>37</v>
      </c>
      <c r="U8751" s="39" t="str">
        <f>_xlfn.CONCAT(Tabel4[[#This Row],[Personnr.]],"-",Tabel4[[#This Row],[Afdeling]],"-",Tabel4[[#This Row],[ASS_Status]])</f>
        <v>30651-0122-Inactive - Payroll Eligible</v>
      </c>
    </row>
    <row r="8752" spans="13:21" ht="33.75" x14ac:dyDescent="0.4">
      <c r="M8752" s="35" t="s">
        <v>17405</v>
      </c>
      <c r="N8752" s="35" t="s">
        <v>56084</v>
      </c>
      <c r="O8752" s="35" t="s">
        <v>17406</v>
      </c>
      <c r="P8752" s="35" t="s">
        <v>37849</v>
      </c>
      <c r="Q8752" s="35" t="s">
        <v>29718</v>
      </c>
      <c r="R8752" s="35" t="s">
        <v>29748</v>
      </c>
      <c r="S8752" s="35" t="s">
        <v>17407</v>
      </c>
      <c r="T8752" s="36" t="s">
        <v>385</v>
      </c>
      <c r="U8752" s="39" t="str">
        <f>_xlfn.CONCAT(Tabel4[[#This Row],[Personnr.]],"-",Tabel4[[#This Row],[Afdeling]],"-",Tabel4[[#This Row],[ASS_Status]])</f>
        <v>16909-2925-Inactive - Payroll Eligible</v>
      </c>
    </row>
    <row r="8753" spans="13:21" x14ac:dyDescent="0.4">
      <c r="M8753" s="35" t="s">
        <v>17408</v>
      </c>
      <c r="N8753" s="35" t="s">
        <v>56085</v>
      </c>
      <c r="O8753" s="35" t="s">
        <v>17409</v>
      </c>
      <c r="P8753" s="35" t="s">
        <v>37850</v>
      </c>
      <c r="Q8753" s="35" t="s">
        <v>29721</v>
      </c>
      <c r="R8753" s="35" t="s">
        <v>35346</v>
      </c>
      <c r="S8753" s="35" t="s">
        <v>17410</v>
      </c>
      <c r="T8753" s="36" t="s">
        <v>715</v>
      </c>
      <c r="U8753" s="39" t="str">
        <f>_xlfn.CONCAT(Tabel4[[#This Row],[Personnr.]],"-",Tabel4[[#This Row],[Afdeling]],"-",Tabel4[[#This Row],[ASS_Status]])</f>
        <v>28425-6000-Aktiv ansættelse</v>
      </c>
    </row>
    <row r="8754" spans="13:21" x14ac:dyDescent="0.4">
      <c r="M8754" s="35" t="s">
        <v>17411</v>
      </c>
      <c r="N8754" s="35" t="s">
        <v>56086</v>
      </c>
      <c r="O8754" s="35" t="s">
        <v>17412</v>
      </c>
      <c r="P8754" s="35" t="s">
        <v>37851</v>
      </c>
      <c r="Q8754" s="35" t="s">
        <v>29721</v>
      </c>
      <c r="R8754" s="35" t="s">
        <v>29737</v>
      </c>
      <c r="S8754" s="35" t="s">
        <v>17413</v>
      </c>
      <c r="T8754" s="36" t="s">
        <v>46009</v>
      </c>
      <c r="U8754" s="39" t="str">
        <f>_xlfn.CONCAT(Tabel4[[#This Row],[Personnr.]],"-",Tabel4[[#This Row],[Afdeling]],"-",Tabel4[[#This Row],[ASS_Status]])</f>
        <v>32769-2923-Aktiv ansættelse</v>
      </c>
    </row>
    <row r="8755" spans="13:21" x14ac:dyDescent="0.4">
      <c r="M8755" s="35" t="s">
        <v>56087</v>
      </c>
      <c r="N8755" s="35" t="s">
        <v>56088</v>
      </c>
      <c r="O8755" s="35" t="s">
        <v>56089</v>
      </c>
      <c r="P8755" s="35" t="s">
        <v>56090</v>
      </c>
      <c r="Q8755" s="35" t="s">
        <v>29721</v>
      </c>
      <c r="R8755" s="35" t="s">
        <v>29748</v>
      </c>
      <c r="S8755" s="35" t="s">
        <v>56091</v>
      </c>
      <c r="T8755" s="36" t="s">
        <v>137</v>
      </c>
      <c r="U8755" s="39" t="str">
        <f>_xlfn.CONCAT(Tabel4[[#This Row],[Personnr.]],"-",Tabel4[[#This Row],[Afdeling]],"-",Tabel4[[#This Row],[ASS_Status]])</f>
        <v>37811-2252-Aktiv ansættelse</v>
      </c>
    </row>
    <row r="8756" spans="13:21" ht="33.75" x14ac:dyDescent="0.4">
      <c r="M8756" s="35" t="s">
        <v>28458</v>
      </c>
      <c r="N8756" s="35" t="s">
        <v>56092</v>
      </c>
      <c r="O8756" s="35" t="s">
        <v>28459</v>
      </c>
      <c r="P8756" s="35" t="s">
        <v>37852</v>
      </c>
      <c r="Q8756" s="35" t="s">
        <v>29718</v>
      </c>
      <c r="R8756" s="35" t="s">
        <v>29745</v>
      </c>
      <c r="S8756" s="35" t="s">
        <v>28460</v>
      </c>
      <c r="T8756" s="36" t="s">
        <v>85</v>
      </c>
      <c r="U8756" s="39" t="str">
        <f>_xlfn.CONCAT(Tabel4[[#This Row],[Personnr.]],"-",Tabel4[[#This Row],[Afdeling]],"-",Tabel4[[#This Row],[ASS_Status]])</f>
        <v>34837-1118-Inactive - Payroll Eligible</v>
      </c>
    </row>
    <row r="8757" spans="13:21" x14ac:dyDescent="0.4">
      <c r="M8757" s="35" t="s">
        <v>17414</v>
      </c>
      <c r="N8757" s="35" t="s">
        <v>56093</v>
      </c>
      <c r="O8757" s="35" t="s">
        <v>17415</v>
      </c>
      <c r="P8757" s="35" t="s">
        <v>37853</v>
      </c>
      <c r="Q8757" s="35" t="s">
        <v>29721</v>
      </c>
      <c r="R8757" s="35" t="s">
        <v>29745</v>
      </c>
      <c r="S8757" s="35" t="s">
        <v>17416</v>
      </c>
      <c r="T8757" s="36" t="s">
        <v>725</v>
      </c>
      <c r="U8757" s="39" t="str">
        <f>_xlfn.CONCAT(Tabel4[[#This Row],[Personnr.]],"-",Tabel4[[#This Row],[Afdeling]],"-",Tabel4[[#This Row],[ASS_Status]])</f>
        <v>31171-6265-Aktiv ansættelse</v>
      </c>
    </row>
    <row r="8758" spans="13:21" x14ac:dyDescent="0.4">
      <c r="M8758" s="35" t="s">
        <v>17417</v>
      </c>
      <c r="N8758" s="35" t="s">
        <v>56094</v>
      </c>
      <c r="O8758" s="35" t="s">
        <v>17418</v>
      </c>
      <c r="P8758" s="35" t="s">
        <v>37854</v>
      </c>
      <c r="Q8758" s="35" t="s">
        <v>29718</v>
      </c>
      <c r="R8758" s="35" t="s">
        <v>29745</v>
      </c>
      <c r="S8758" s="35" t="s">
        <v>17419</v>
      </c>
      <c r="T8758" s="36" t="s">
        <v>187</v>
      </c>
      <c r="U8758" s="39" t="str">
        <f>_xlfn.CONCAT(Tabel4[[#This Row],[Personnr.]],"-",Tabel4[[#This Row],[Afdeling]],"-",Tabel4[[#This Row],[ASS_Status]])</f>
        <v>32274-2400-Inactive - Payroll Eligible</v>
      </c>
    </row>
    <row r="8759" spans="13:21" ht="33.75" x14ac:dyDescent="0.4">
      <c r="M8759" s="35" t="s">
        <v>17420</v>
      </c>
      <c r="N8759" s="35" t="s">
        <v>56095</v>
      </c>
      <c r="O8759" s="35" t="s">
        <v>17421</v>
      </c>
      <c r="P8759" s="35" t="s">
        <v>37855</v>
      </c>
      <c r="Q8759" s="35" t="s">
        <v>29718</v>
      </c>
      <c r="R8759" s="35" t="s">
        <v>29745</v>
      </c>
      <c r="S8759" s="35" t="s">
        <v>17422</v>
      </c>
      <c r="T8759" s="36" t="s">
        <v>710</v>
      </c>
      <c r="U8759" s="39" t="str">
        <f>_xlfn.CONCAT(Tabel4[[#This Row],[Personnr.]],"-",Tabel4[[#This Row],[Afdeling]],"-",Tabel4[[#This Row],[ASS_Status]])</f>
        <v>31170-5680-Inactive - Payroll Eligible</v>
      </c>
    </row>
    <row r="8760" spans="13:21" ht="33.75" x14ac:dyDescent="0.4">
      <c r="M8760" s="35" t="s">
        <v>17420</v>
      </c>
      <c r="N8760" s="35"/>
      <c r="O8760" s="35"/>
      <c r="P8760" s="35" t="s">
        <v>37856</v>
      </c>
      <c r="Q8760" s="35" t="s">
        <v>29721</v>
      </c>
      <c r="R8760" s="35" t="s">
        <v>29745</v>
      </c>
      <c r="S8760" s="35" t="s">
        <v>17422</v>
      </c>
      <c r="T8760" s="36" t="s">
        <v>691</v>
      </c>
      <c r="U8760" s="39" t="str">
        <f>_xlfn.CONCAT(Tabel4[[#This Row],[Personnr.]],"-",Tabel4[[#This Row],[Afdeling]],"-",Tabel4[[#This Row],[ASS_Status]])</f>
        <v>-5621-Aktiv ansættelse</v>
      </c>
    </row>
    <row r="8761" spans="13:21" x14ac:dyDescent="0.4">
      <c r="M8761" s="35" t="s">
        <v>56096</v>
      </c>
      <c r="N8761" s="35" t="s">
        <v>56097</v>
      </c>
      <c r="O8761" s="35" t="s">
        <v>56098</v>
      </c>
      <c r="P8761" s="35" t="s">
        <v>56099</v>
      </c>
      <c r="Q8761" s="35" t="s">
        <v>29718</v>
      </c>
      <c r="R8761" s="35" t="s">
        <v>29745</v>
      </c>
      <c r="S8761" s="35" t="s">
        <v>56100</v>
      </c>
      <c r="T8761" s="36" t="s">
        <v>454</v>
      </c>
      <c r="U8761" s="39" t="str">
        <f>_xlfn.CONCAT(Tabel4[[#This Row],[Personnr.]],"-",Tabel4[[#This Row],[Afdeling]],"-",Tabel4[[#This Row],[ASS_Status]])</f>
        <v>37064-3130-Inactive - Payroll Eligible</v>
      </c>
    </row>
    <row r="8762" spans="13:21" x14ac:dyDescent="0.4">
      <c r="M8762" s="35" t="s">
        <v>17423</v>
      </c>
      <c r="N8762" s="35" t="s">
        <v>56101</v>
      </c>
      <c r="O8762" s="35" t="s">
        <v>17424</v>
      </c>
      <c r="P8762" s="35" t="s">
        <v>37857</v>
      </c>
      <c r="Q8762" s="35" t="s">
        <v>29721</v>
      </c>
      <c r="R8762" s="35" t="s">
        <v>29780</v>
      </c>
      <c r="S8762" s="35" t="s">
        <v>17425</v>
      </c>
      <c r="T8762" s="36" t="s">
        <v>44</v>
      </c>
      <c r="U8762" s="39" t="str">
        <f>_xlfn.CONCAT(Tabel4[[#This Row],[Personnr.]],"-",Tabel4[[#This Row],[Afdeling]],"-",Tabel4[[#This Row],[ASS_Status]])</f>
        <v>587-1000-Aktiv ansættelse</v>
      </c>
    </row>
    <row r="8763" spans="13:21" ht="33.75" x14ac:dyDescent="0.4">
      <c r="M8763" s="35" t="s">
        <v>37858</v>
      </c>
      <c r="N8763" s="35" t="s">
        <v>56102</v>
      </c>
      <c r="O8763" s="35" t="s">
        <v>37859</v>
      </c>
      <c r="P8763" s="35" t="s">
        <v>37860</v>
      </c>
      <c r="Q8763" s="35" t="s">
        <v>29718</v>
      </c>
      <c r="R8763" s="35" t="s">
        <v>29719</v>
      </c>
      <c r="S8763" s="35" t="s">
        <v>37861</v>
      </c>
      <c r="T8763" s="36" t="s">
        <v>28</v>
      </c>
      <c r="U8763" s="39" t="str">
        <f>_xlfn.CONCAT(Tabel4[[#This Row],[Personnr.]],"-",Tabel4[[#This Row],[Afdeling]],"-",Tabel4[[#This Row],[ASS_Status]])</f>
        <v>35199-0113-Inactive - Payroll Eligible</v>
      </c>
    </row>
    <row r="8764" spans="13:21" x14ac:dyDescent="0.4">
      <c r="M8764" s="35" t="s">
        <v>17426</v>
      </c>
      <c r="N8764" s="35" t="s">
        <v>56103</v>
      </c>
      <c r="O8764" s="35" t="s">
        <v>17427</v>
      </c>
      <c r="P8764" s="35" t="s">
        <v>37862</v>
      </c>
      <c r="Q8764" s="35" t="s">
        <v>29721</v>
      </c>
      <c r="R8764" s="35" t="s">
        <v>29786</v>
      </c>
      <c r="S8764" s="35" t="s">
        <v>17428</v>
      </c>
      <c r="T8764" s="36" t="s">
        <v>158</v>
      </c>
      <c r="U8764" s="39" t="str">
        <f>_xlfn.CONCAT(Tabel4[[#This Row],[Personnr.]],"-",Tabel4[[#This Row],[Afdeling]],"-",Tabel4[[#This Row],[ASS_Status]])</f>
        <v>3749-2301-Aktiv ansættelse</v>
      </c>
    </row>
    <row r="8765" spans="13:21" ht="33.75" x14ac:dyDescent="0.4">
      <c r="M8765" s="35" t="s">
        <v>17429</v>
      </c>
      <c r="N8765" s="35" t="s">
        <v>56104</v>
      </c>
      <c r="O8765" s="35" t="s">
        <v>17430</v>
      </c>
      <c r="P8765" s="35" t="s">
        <v>37863</v>
      </c>
      <c r="Q8765" s="35" t="s">
        <v>29718</v>
      </c>
      <c r="R8765" s="35" t="s">
        <v>29722</v>
      </c>
      <c r="S8765" s="35" t="s">
        <v>17431</v>
      </c>
      <c r="T8765" s="36" t="s">
        <v>600</v>
      </c>
      <c r="U8765" s="39" t="str">
        <f>_xlfn.CONCAT(Tabel4[[#This Row],[Personnr.]],"-",Tabel4[[#This Row],[Afdeling]],"-",Tabel4[[#This Row],[ASS_Status]])</f>
        <v>15670-4270-Inactive - Payroll Eligible</v>
      </c>
    </row>
    <row r="8766" spans="13:21" x14ac:dyDescent="0.4">
      <c r="M8766" s="35" t="s">
        <v>17432</v>
      </c>
      <c r="N8766" s="35" t="s">
        <v>56105</v>
      </c>
      <c r="O8766" s="35" t="s">
        <v>17433</v>
      </c>
      <c r="P8766" s="35" t="s">
        <v>37864</v>
      </c>
      <c r="Q8766" s="35" t="s">
        <v>29721</v>
      </c>
      <c r="R8766" s="35" t="s">
        <v>30677</v>
      </c>
      <c r="S8766" s="35" t="s">
        <v>17434</v>
      </c>
      <c r="T8766" s="36" t="s">
        <v>799</v>
      </c>
      <c r="U8766" s="39" t="str">
        <f>_xlfn.CONCAT(Tabel4[[#This Row],[Personnr.]],"-",Tabel4[[#This Row],[Afdeling]],"-",Tabel4[[#This Row],[ASS_Status]])</f>
        <v>28565-8218-Aktiv ansættelse</v>
      </c>
    </row>
    <row r="8767" spans="13:21" ht="33.75" x14ac:dyDescent="0.4">
      <c r="M8767" s="35" t="s">
        <v>17435</v>
      </c>
      <c r="N8767" s="35" t="s">
        <v>56106</v>
      </c>
      <c r="O8767" s="35" t="s">
        <v>17436</v>
      </c>
      <c r="P8767" s="35" t="s">
        <v>37865</v>
      </c>
      <c r="Q8767" s="35" t="s">
        <v>29721</v>
      </c>
      <c r="R8767" s="35" t="s">
        <v>29719</v>
      </c>
      <c r="S8767" s="35" t="s">
        <v>28461</v>
      </c>
      <c r="T8767" s="36" t="s">
        <v>697</v>
      </c>
      <c r="U8767" s="39" t="str">
        <f>_xlfn.CONCAT(Tabel4[[#This Row],[Personnr.]],"-",Tabel4[[#This Row],[Afdeling]],"-",Tabel4[[#This Row],[ASS_Status]])</f>
        <v>741-5627-Aktiv ansættelse</v>
      </c>
    </row>
    <row r="8768" spans="13:21" ht="33.75" x14ac:dyDescent="0.4">
      <c r="M8768" s="35" t="s">
        <v>17437</v>
      </c>
      <c r="N8768" s="35" t="s">
        <v>56107</v>
      </c>
      <c r="O8768" s="35" t="s">
        <v>17438</v>
      </c>
      <c r="P8768" s="35" t="s">
        <v>37866</v>
      </c>
      <c r="Q8768" s="35" t="s">
        <v>29721</v>
      </c>
      <c r="R8768" s="35" t="s">
        <v>29726</v>
      </c>
      <c r="S8768" s="35" t="s">
        <v>17439</v>
      </c>
      <c r="T8768" s="36" t="s">
        <v>794</v>
      </c>
      <c r="U8768" s="39" t="str">
        <f>_xlfn.CONCAT(Tabel4[[#This Row],[Personnr.]],"-",Tabel4[[#This Row],[Afdeling]],"-",Tabel4[[#This Row],[ASS_Status]])</f>
        <v>33639-8211-Aktiv ansættelse</v>
      </c>
    </row>
    <row r="8769" spans="13:21" x14ac:dyDescent="0.4">
      <c r="M8769" s="35" t="s">
        <v>17440</v>
      </c>
      <c r="N8769" s="35" t="s">
        <v>56108</v>
      </c>
      <c r="O8769" s="35" t="s">
        <v>17441</v>
      </c>
      <c r="P8769" s="35" t="s">
        <v>37867</v>
      </c>
      <c r="Q8769" s="35" t="s">
        <v>29721</v>
      </c>
      <c r="R8769" s="35" t="s">
        <v>29722</v>
      </c>
      <c r="S8769" s="35" t="s">
        <v>17442</v>
      </c>
      <c r="T8769" s="36" t="s">
        <v>181</v>
      </c>
      <c r="U8769" s="39" t="str">
        <f>_xlfn.CONCAT(Tabel4[[#This Row],[Personnr.]],"-",Tabel4[[#This Row],[Afdeling]],"-",Tabel4[[#This Row],[ASS_Status]])</f>
        <v>12637-2369-Aktiv ansættelse</v>
      </c>
    </row>
    <row r="8770" spans="13:21" x14ac:dyDescent="0.4">
      <c r="M8770" s="35" t="s">
        <v>17443</v>
      </c>
      <c r="N8770" s="35" t="s">
        <v>56109</v>
      </c>
      <c r="O8770" s="35" t="s">
        <v>17444</v>
      </c>
      <c r="P8770" s="35" t="s">
        <v>37868</v>
      </c>
      <c r="Q8770" s="35" t="s">
        <v>29718</v>
      </c>
      <c r="R8770" s="37" t="s">
        <v>29786</v>
      </c>
      <c r="S8770" s="35" t="s">
        <v>17445</v>
      </c>
      <c r="T8770" s="36" t="s">
        <v>660</v>
      </c>
      <c r="U8770" s="39" t="str">
        <f>_xlfn.CONCAT(Tabel4[[#This Row],[Personnr.]],"-",Tabel4[[#This Row],[Afdeling]],"-",Tabel4[[#This Row],[ASS_Status]])</f>
        <v>31758-4825-Inactive - Payroll Eligible</v>
      </c>
    </row>
    <row r="8771" spans="13:21" x14ac:dyDescent="0.4">
      <c r="M8771" s="35" t="s">
        <v>17446</v>
      </c>
      <c r="N8771" s="35" t="s">
        <v>56110</v>
      </c>
      <c r="O8771" s="35" t="s">
        <v>17447</v>
      </c>
      <c r="P8771" s="35" t="s">
        <v>37869</v>
      </c>
      <c r="Q8771" s="35" t="s">
        <v>29718</v>
      </c>
      <c r="R8771" s="35" t="s">
        <v>29748</v>
      </c>
      <c r="S8771" s="35" t="s">
        <v>17448</v>
      </c>
      <c r="T8771" s="36" t="s">
        <v>30</v>
      </c>
      <c r="U8771" s="39" t="str">
        <f>_xlfn.CONCAT(Tabel4[[#This Row],[Personnr.]],"-",Tabel4[[#This Row],[Afdeling]],"-",Tabel4[[#This Row],[ASS_Status]])</f>
        <v>29665-0115-Inactive - Payroll Eligible</v>
      </c>
    </row>
    <row r="8772" spans="13:21" ht="33.75" x14ac:dyDescent="0.4">
      <c r="M8772" s="35" t="s">
        <v>17449</v>
      </c>
      <c r="N8772" s="35" t="s">
        <v>56111</v>
      </c>
      <c r="O8772" s="35" t="s">
        <v>17450</v>
      </c>
      <c r="P8772" s="35" t="s">
        <v>37870</v>
      </c>
      <c r="Q8772" s="35" t="s">
        <v>29718</v>
      </c>
      <c r="R8772" s="35" t="s">
        <v>29719</v>
      </c>
      <c r="S8772" s="35" t="s">
        <v>17451</v>
      </c>
      <c r="T8772" s="36" t="s">
        <v>634</v>
      </c>
      <c r="U8772" s="39" t="str">
        <f>_xlfn.CONCAT(Tabel4[[#This Row],[Personnr.]],"-",Tabel4[[#This Row],[Afdeling]],"-",Tabel4[[#This Row],[ASS_Status]])</f>
        <v>10699-4715-Inactive - Payroll Eligible</v>
      </c>
    </row>
    <row r="8773" spans="13:21" ht="33.75" x14ac:dyDescent="0.4">
      <c r="M8773" s="35" t="s">
        <v>45115</v>
      </c>
      <c r="N8773" s="35" t="s">
        <v>56112</v>
      </c>
      <c r="O8773" s="35" t="s">
        <v>45116</v>
      </c>
      <c r="P8773" s="35" t="s">
        <v>43645</v>
      </c>
      <c r="Q8773" s="35" t="s">
        <v>29721</v>
      </c>
      <c r="R8773" s="35" t="s">
        <v>29754</v>
      </c>
      <c r="S8773" s="35" t="s">
        <v>43646</v>
      </c>
      <c r="T8773" s="36" t="s">
        <v>45663</v>
      </c>
      <c r="U8773" s="39" t="str">
        <f>_xlfn.CONCAT(Tabel4[[#This Row],[Personnr.]],"-",Tabel4[[#This Row],[Afdeling]],"-",Tabel4[[#This Row],[ASS_Status]])</f>
        <v>36417-2912-Aktiv ansættelse</v>
      </c>
    </row>
    <row r="8774" spans="13:21" x14ac:dyDescent="0.4">
      <c r="M8774" s="35" t="s">
        <v>56113</v>
      </c>
      <c r="N8774" s="35" t="s">
        <v>56114</v>
      </c>
      <c r="O8774" s="35" t="s">
        <v>56115</v>
      </c>
      <c r="P8774" s="35" t="s">
        <v>56116</v>
      </c>
      <c r="Q8774" s="35" t="s">
        <v>29721</v>
      </c>
      <c r="R8774" s="35" t="s">
        <v>29786</v>
      </c>
      <c r="S8774" s="35" t="s">
        <v>56117</v>
      </c>
      <c r="T8774" s="36" t="s">
        <v>42501</v>
      </c>
      <c r="U8774" s="39" t="str">
        <f>_xlfn.CONCAT(Tabel4[[#This Row],[Personnr.]],"-",Tabel4[[#This Row],[Afdeling]],"-",Tabel4[[#This Row],[ASS_Status]])</f>
        <v>37803-2291-Aktiv ansættelse</v>
      </c>
    </row>
    <row r="8775" spans="13:21" x14ac:dyDescent="0.4">
      <c r="M8775" s="35" t="s">
        <v>28462</v>
      </c>
      <c r="N8775" s="35" t="s">
        <v>56118</v>
      </c>
      <c r="O8775" s="35" t="s">
        <v>28463</v>
      </c>
      <c r="P8775" s="35" t="s">
        <v>37871</v>
      </c>
      <c r="Q8775" s="35" t="s">
        <v>29718</v>
      </c>
      <c r="R8775" s="35" t="s">
        <v>29745</v>
      </c>
      <c r="S8775" s="35" t="s">
        <v>28464</v>
      </c>
      <c r="T8775" s="36" t="s">
        <v>39</v>
      </c>
      <c r="U8775" s="39" t="str">
        <f>_xlfn.CONCAT(Tabel4[[#This Row],[Personnr.]],"-",Tabel4[[#This Row],[Afdeling]],"-",Tabel4[[#This Row],[ASS_Status]])</f>
        <v>34691-0132-Inactive - Payroll Eligible</v>
      </c>
    </row>
    <row r="8776" spans="13:21" x14ac:dyDescent="0.4">
      <c r="M8776" s="35" t="s">
        <v>17452</v>
      </c>
      <c r="N8776" s="35" t="s">
        <v>56119</v>
      </c>
      <c r="O8776" s="35" t="s">
        <v>17453</v>
      </c>
      <c r="P8776" s="35" t="s">
        <v>37872</v>
      </c>
      <c r="Q8776" s="35" t="s">
        <v>29718</v>
      </c>
      <c r="R8776" s="35" t="s">
        <v>29745</v>
      </c>
      <c r="S8776" s="35" t="s">
        <v>17454</v>
      </c>
      <c r="T8776" s="36" t="s">
        <v>603</v>
      </c>
      <c r="U8776" s="39" t="str">
        <f>_xlfn.CONCAT(Tabel4[[#This Row],[Personnr.]],"-",Tabel4[[#This Row],[Afdeling]],"-",Tabel4[[#This Row],[ASS_Status]])</f>
        <v>32468-4273-Inactive - Payroll Eligible</v>
      </c>
    </row>
    <row r="8777" spans="13:21" x14ac:dyDescent="0.4">
      <c r="M8777" s="35" t="s">
        <v>17455</v>
      </c>
      <c r="N8777" s="35" t="s">
        <v>56120</v>
      </c>
      <c r="O8777" s="35" t="s">
        <v>17456</v>
      </c>
      <c r="P8777" s="35" t="s">
        <v>37873</v>
      </c>
      <c r="Q8777" s="35" t="s">
        <v>29721</v>
      </c>
      <c r="R8777" s="35" t="s">
        <v>29748</v>
      </c>
      <c r="S8777" s="35" t="s">
        <v>17457</v>
      </c>
      <c r="T8777" s="36" t="s">
        <v>178</v>
      </c>
      <c r="U8777" s="39" t="str">
        <f>_xlfn.CONCAT(Tabel4[[#This Row],[Personnr.]],"-",Tabel4[[#This Row],[Afdeling]],"-",Tabel4[[#This Row],[ASS_Status]])</f>
        <v>31335-2366-Aktiv ansættelse</v>
      </c>
    </row>
    <row r="8778" spans="13:21" x14ac:dyDescent="0.4">
      <c r="M8778" s="35" t="s">
        <v>17458</v>
      </c>
      <c r="N8778" s="35" t="s">
        <v>56121</v>
      </c>
      <c r="O8778" s="35" t="s">
        <v>17459</v>
      </c>
      <c r="P8778" s="35" t="s">
        <v>37874</v>
      </c>
      <c r="Q8778" s="35" t="s">
        <v>29721</v>
      </c>
      <c r="R8778" s="35" t="s">
        <v>29754</v>
      </c>
      <c r="S8778" s="35" t="s">
        <v>17460</v>
      </c>
      <c r="T8778" s="36" t="s">
        <v>718</v>
      </c>
      <c r="U8778" s="39" t="str">
        <f>_xlfn.CONCAT(Tabel4[[#This Row],[Personnr.]],"-",Tabel4[[#This Row],[Afdeling]],"-",Tabel4[[#This Row],[ASS_Status]])</f>
        <v>33625-6213-Aktiv ansættelse</v>
      </c>
    </row>
    <row r="8779" spans="13:21" ht="33.75" x14ac:dyDescent="0.4">
      <c r="M8779" s="35" t="s">
        <v>17461</v>
      </c>
      <c r="N8779" s="35" t="s">
        <v>56122</v>
      </c>
      <c r="O8779" s="35" t="s">
        <v>17462</v>
      </c>
      <c r="P8779" s="35" t="s">
        <v>37875</v>
      </c>
      <c r="Q8779" s="35" t="s">
        <v>29718</v>
      </c>
      <c r="R8779" s="35" t="s">
        <v>29745</v>
      </c>
      <c r="S8779" s="35" t="s">
        <v>17463</v>
      </c>
      <c r="T8779" s="36" t="s">
        <v>85</v>
      </c>
      <c r="U8779" s="39" t="str">
        <f>_xlfn.CONCAT(Tabel4[[#This Row],[Personnr.]],"-",Tabel4[[#This Row],[Afdeling]],"-",Tabel4[[#This Row],[ASS_Status]])</f>
        <v>32629-1118-Inactive - Payroll Eligible</v>
      </c>
    </row>
    <row r="8780" spans="13:21" x14ac:dyDescent="0.4">
      <c r="M8780" s="35" t="s">
        <v>17464</v>
      </c>
      <c r="N8780" s="35" t="s">
        <v>56123</v>
      </c>
      <c r="O8780" s="35" t="s">
        <v>17465</v>
      </c>
      <c r="P8780" s="35" t="s">
        <v>37876</v>
      </c>
      <c r="Q8780" s="35" t="s">
        <v>29718</v>
      </c>
      <c r="R8780" s="35" t="s">
        <v>29745</v>
      </c>
      <c r="S8780" s="35" t="s">
        <v>17466</v>
      </c>
      <c r="T8780" s="36" t="s">
        <v>725</v>
      </c>
      <c r="U8780" s="39" t="str">
        <f>_xlfn.CONCAT(Tabel4[[#This Row],[Personnr.]],"-",Tabel4[[#This Row],[Afdeling]],"-",Tabel4[[#This Row],[ASS_Status]])</f>
        <v>32242-6265-Inactive - Payroll Eligible</v>
      </c>
    </row>
    <row r="8781" spans="13:21" x14ac:dyDescent="0.4">
      <c r="M8781" s="35" t="s">
        <v>17464</v>
      </c>
      <c r="N8781" s="35"/>
      <c r="O8781" s="35"/>
      <c r="P8781" s="35" t="s">
        <v>43647</v>
      </c>
      <c r="Q8781" s="35" t="s">
        <v>29721</v>
      </c>
      <c r="R8781" s="35" t="s">
        <v>29745</v>
      </c>
      <c r="S8781" s="35" t="s">
        <v>17466</v>
      </c>
      <c r="T8781" s="36" t="s">
        <v>725</v>
      </c>
      <c r="U8781" s="39" t="str">
        <f>_xlfn.CONCAT(Tabel4[[#This Row],[Personnr.]],"-",Tabel4[[#This Row],[Afdeling]],"-",Tabel4[[#This Row],[ASS_Status]])</f>
        <v>-6265-Aktiv ansættelse</v>
      </c>
    </row>
    <row r="8782" spans="13:21" ht="33.75" x14ac:dyDescent="0.4">
      <c r="M8782" s="35" t="s">
        <v>17467</v>
      </c>
      <c r="N8782" s="35" t="s">
        <v>56124</v>
      </c>
      <c r="O8782" s="35" t="s">
        <v>17468</v>
      </c>
      <c r="P8782" s="35" t="s">
        <v>37877</v>
      </c>
      <c r="Q8782" s="35" t="s">
        <v>29718</v>
      </c>
      <c r="R8782" s="35" t="s">
        <v>29761</v>
      </c>
      <c r="S8782" s="35" t="s">
        <v>17469</v>
      </c>
      <c r="T8782" s="36" t="s">
        <v>42519</v>
      </c>
      <c r="U8782" s="39" t="str">
        <f>_xlfn.CONCAT(Tabel4[[#This Row],[Personnr.]],"-",Tabel4[[#This Row],[Afdeling]],"-",Tabel4[[#This Row],[ASS_Status]])</f>
        <v>23640-4604-Inactive - Payroll Eligible</v>
      </c>
    </row>
    <row r="8783" spans="13:21" ht="33.75" x14ac:dyDescent="0.4">
      <c r="M8783" s="35" t="s">
        <v>17467</v>
      </c>
      <c r="N8783" s="35"/>
      <c r="O8783" s="35"/>
      <c r="P8783" s="35" t="s">
        <v>43648</v>
      </c>
      <c r="Q8783" s="35" t="s">
        <v>29721</v>
      </c>
      <c r="R8783" s="35" t="s">
        <v>29719</v>
      </c>
      <c r="S8783" s="35" t="s">
        <v>17469</v>
      </c>
      <c r="T8783" s="36" t="s">
        <v>626</v>
      </c>
      <c r="U8783" s="39" t="str">
        <f>_xlfn.CONCAT(Tabel4[[#This Row],[Personnr.]],"-",Tabel4[[#This Row],[Afdeling]],"-",Tabel4[[#This Row],[ASS_Status]])</f>
        <v>-4650-Aktiv ansættelse</v>
      </c>
    </row>
    <row r="8784" spans="13:21" ht="33.75" x14ac:dyDescent="0.4">
      <c r="M8784" s="35" t="s">
        <v>45117</v>
      </c>
      <c r="N8784" s="35" t="s">
        <v>56125</v>
      </c>
      <c r="O8784" s="35" t="s">
        <v>45118</v>
      </c>
      <c r="P8784" s="35" t="s">
        <v>43649</v>
      </c>
      <c r="Q8784" s="35" t="s">
        <v>29718</v>
      </c>
      <c r="R8784" s="35" t="s">
        <v>29745</v>
      </c>
      <c r="S8784" s="35" t="s">
        <v>43650</v>
      </c>
      <c r="T8784" s="36" t="s">
        <v>39</v>
      </c>
      <c r="U8784" s="39" t="str">
        <f>_xlfn.CONCAT(Tabel4[[#This Row],[Personnr.]],"-",Tabel4[[#This Row],[Afdeling]],"-",Tabel4[[#This Row],[ASS_Status]])</f>
        <v>35829-0132-Inactive - Payroll Eligible</v>
      </c>
    </row>
    <row r="8785" spans="13:21" ht="33.75" x14ac:dyDescent="0.4">
      <c r="M8785" s="35" t="s">
        <v>17470</v>
      </c>
      <c r="N8785" s="35" t="s">
        <v>56126</v>
      </c>
      <c r="O8785" s="35" t="s">
        <v>17471</v>
      </c>
      <c r="P8785" s="35" t="s">
        <v>37878</v>
      </c>
      <c r="Q8785" s="35" t="s">
        <v>29721</v>
      </c>
      <c r="R8785" s="35" t="s">
        <v>32490</v>
      </c>
      <c r="S8785" s="35" t="s">
        <v>17472</v>
      </c>
      <c r="T8785" s="36" t="s">
        <v>42503</v>
      </c>
      <c r="U8785" s="39" t="str">
        <f>_xlfn.CONCAT(Tabel4[[#This Row],[Personnr.]],"-",Tabel4[[#This Row],[Afdeling]],"-",Tabel4[[#This Row],[ASS_Status]])</f>
        <v>30410-2292-Aktiv ansættelse</v>
      </c>
    </row>
    <row r="8786" spans="13:21" ht="33.75" x14ac:dyDescent="0.4">
      <c r="M8786" s="35" t="s">
        <v>56127</v>
      </c>
      <c r="N8786" s="35" t="s">
        <v>56128</v>
      </c>
      <c r="O8786" s="35" t="s">
        <v>56129</v>
      </c>
      <c r="P8786" s="35" t="s">
        <v>56130</v>
      </c>
      <c r="Q8786" s="35" t="s">
        <v>29718</v>
      </c>
      <c r="R8786" s="35" t="s">
        <v>29745</v>
      </c>
      <c r="S8786" s="35" t="s">
        <v>56131</v>
      </c>
      <c r="T8786" s="36" t="s">
        <v>586</v>
      </c>
      <c r="U8786" s="39" t="str">
        <f>_xlfn.CONCAT(Tabel4[[#This Row],[Personnr.]],"-",Tabel4[[#This Row],[Afdeling]],"-",Tabel4[[#This Row],[ASS_Status]])</f>
        <v>37103-4200-Inactive - Payroll Eligible</v>
      </c>
    </row>
    <row r="8787" spans="13:21" ht="33.75" x14ac:dyDescent="0.4">
      <c r="M8787" s="35" t="s">
        <v>56132</v>
      </c>
      <c r="N8787" s="35" t="s">
        <v>56133</v>
      </c>
      <c r="O8787" s="35" t="s">
        <v>56134</v>
      </c>
      <c r="P8787" s="35" t="s">
        <v>56135</v>
      </c>
      <c r="Q8787" s="35" t="s">
        <v>29718</v>
      </c>
      <c r="R8787" s="35" t="s">
        <v>29754</v>
      </c>
      <c r="S8787" s="35" t="s">
        <v>56136</v>
      </c>
      <c r="T8787" s="36" t="s">
        <v>149</v>
      </c>
      <c r="U8787" s="39" t="str">
        <f>_xlfn.CONCAT(Tabel4[[#This Row],[Personnr.]],"-",Tabel4[[#This Row],[Afdeling]],"-",Tabel4[[#This Row],[ASS_Status]])</f>
        <v>37680-2281-Inactive - Payroll Eligible</v>
      </c>
    </row>
    <row r="8788" spans="13:21" x14ac:dyDescent="0.4">
      <c r="M8788" s="35" t="s">
        <v>45119</v>
      </c>
      <c r="N8788" s="35" t="s">
        <v>56137</v>
      </c>
      <c r="O8788" s="35" t="s">
        <v>45120</v>
      </c>
      <c r="P8788" s="35" t="s">
        <v>43651</v>
      </c>
      <c r="Q8788" s="35" t="s">
        <v>29718</v>
      </c>
      <c r="R8788" s="35" t="s">
        <v>29754</v>
      </c>
      <c r="S8788" s="35" t="s">
        <v>43652</v>
      </c>
      <c r="T8788" s="36" t="s">
        <v>821</v>
      </c>
      <c r="U8788" s="39" t="str">
        <f>_xlfn.CONCAT(Tabel4[[#This Row],[Personnr.]],"-",Tabel4[[#This Row],[Afdeling]],"-",Tabel4[[#This Row],[ASS_Status]])</f>
        <v>35994-8370-Inactive - Payroll Eligible</v>
      </c>
    </row>
    <row r="8789" spans="13:21" x14ac:dyDescent="0.4">
      <c r="M8789" s="35" t="s">
        <v>56138</v>
      </c>
      <c r="N8789" s="35" t="s">
        <v>56139</v>
      </c>
      <c r="O8789" s="35" t="s">
        <v>45121</v>
      </c>
      <c r="P8789" s="35" t="s">
        <v>43653</v>
      </c>
      <c r="Q8789" s="35" t="s">
        <v>29721</v>
      </c>
      <c r="R8789" s="35" t="s">
        <v>29754</v>
      </c>
      <c r="S8789" s="35" t="s">
        <v>43654</v>
      </c>
      <c r="T8789" s="36" t="s">
        <v>819</v>
      </c>
      <c r="U8789" s="39" t="str">
        <f>_xlfn.CONCAT(Tabel4[[#This Row],[Personnr.]],"-",Tabel4[[#This Row],[Afdeling]],"-",Tabel4[[#This Row],[ASS_Status]])</f>
        <v>36457-8350-Aktiv ansættelse</v>
      </c>
    </row>
    <row r="8790" spans="13:21" ht="33.75" x14ac:dyDescent="0.4">
      <c r="M8790" s="35" t="s">
        <v>17473</v>
      </c>
      <c r="N8790" s="35" t="s">
        <v>56140</v>
      </c>
      <c r="O8790" s="35" t="s">
        <v>17474</v>
      </c>
      <c r="P8790" s="35" t="s">
        <v>37879</v>
      </c>
      <c r="Q8790" s="35" t="s">
        <v>29718</v>
      </c>
      <c r="R8790" s="35" t="s">
        <v>29926</v>
      </c>
      <c r="S8790" s="35" t="s">
        <v>17475</v>
      </c>
      <c r="T8790" s="36" t="s">
        <v>728</v>
      </c>
      <c r="U8790" s="39" t="str">
        <f>_xlfn.CONCAT(Tabel4[[#This Row],[Personnr.]],"-",Tabel4[[#This Row],[Afdeling]],"-",Tabel4[[#This Row],[ASS_Status]])</f>
        <v>19316-6280-Inactive - Payroll Eligible</v>
      </c>
    </row>
    <row r="8791" spans="13:21" x14ac:dyDescent="0.4">
      <c r="M8791" s="35" t="s">
        <v>17476</v>
      </c>
      <c r="N8791" s="35" t="s">
        <v>56141</v>
      </c>
      <c r="O8791" s="35" t="s">
        <v>17477</v>
      </c>
      <c r="P8791" s="35" t="s">
        <v>37880</v>
      </c>
      <c r="Q8791" s="35" t="s">
        <v>29721</v>
      </c>
      <c r="R8791" s="35" t="s">
        <v>30036</v>
      </c>
      <c r="S8791" s="35" t="s">
        <v>17478</v>
      </c>
      <c r="T8791" s="36" t="s">
        <v>29701</v>
      </c>
      <c r="U8791" s="39" t="str">
        <f>_xlfn.CONCAT(Tabel4[[#This Row],[Personnr.]],"-",Tabel4[[#This Row],[Afdeling]],"-",Tabel4[[#This Row],[ASS_Status]])</f>
        <v>15833-1020-Aktiv ansættelse</v>
      </c>
    </row>
    <row r="8792" spans="13:21" x14ac:dyDescent="0.4">
      <c r="M8792" s="35" t="s">
        <v>17479</v>
      </c>
      <c r="N8792" s="35" t="s">
        <v>56142</v>
      </c>
      <c r="O8792" s="35" t="s">
        <v>17480</v>
      </c>
      <c r="P8792" s="35" t="s">
        <v>37881</v>
      </c>
      <c r="Q8792" s="35" t="s">
        <v>29718</v>
      </c>
      <c r="R8792" s="35" t="s">
        <v>29726</v>
      </c>
      <c r="S8792" s="35" t="s">
        <v>17481</v>
      </c>
      <c r="T8792" s="36" t="s">
        <v>102</v>
      </c>
      <c r="U8792" s="39" t="str">
        <f>_xlfn.CONCAT(Tabel4[[#This Row],[Personnr.]],"-",Tabel4[[#This Row],[Afdeling]],"-",Tabel4[[#This Row],[ASS_Status]])</f>
        <v>19452-1200-Inactive - Payroll Eligible</v>
      </c>
    </row>
    <row r="8793" spans="13:21" x14ac:dyDescent="0.4">
      <c r="M8793" s="35" t="s">
        <v>17482</v>
      </c>
      <c r="N8793" s="35" t="s">
        <v>56143</v>
      </c>
      <c r="O8793" s="35" t="s">
        <v>17483</v>
      </c>
      <c r="P8793" s="35" t="s">
        <v>37882</v>
      </c>
      <c r="Q8793" s="35" t="s">
        <v>29718</v>
      </c>
      <c r="R8793" s="35" t="s">
        <v>29844</v>
      </c>
      <c r="S8793" s="35" t="s">
        <v>17484</v>
      </c>
      <c r="T8793" s="36" t="s">
        <v>44</v>
      </c>
      <c r="U8793" s="39" t="str">
        <f>_xlfn.CONCAT(Tabel4[[#This Row],[Personnr.]],"-",Tabel4[[#This Row],[Afdeling]],"-",Tabel4[[#This Row],[ASS_Status]])</f>
        <v>1996-1000-Inactive - Payroll Eligible</v>
      </c>
    </row>
    <row r="8794" spans="13:21" x14ac:dyDescent="0.4">
      <c r="M8794" s="35" t="s">
        <v>17482</v>
      </c>
      <c r="N8794" s="35"/>
      <c r="O8794" s="35"/>
      <c r="P8794" s="35" t="s">
        <v>56144</v>
      </c>
      <c r="Q8794" s="35" t="s">
        <v>29718</v>
      </c>
      <c r="R8794" s="35" t="s">
        <v>30769</v>
      </c>
      <c r="S8794" s="35" t="s">
        <v>17484</v>
      </c>
      <c r="T8794" s="36" t="s">
        <v>44</v>
      </c>
      <c r="U8794" s="39" t="str">
        <f>_xlfn.CONCAT(Tabel4[[#This Row],[Personnr.]],"-",Tabel4[[#This Row],[Afdeling]],"-",Tabel4[[#This Row],[ASS_Status]])</f>
        <v>-1000-Inactive - Payroll Eligible</v>
      </c>
    </row>
    <row r="8795" spans="13:21" ht="33.75" x14ac:dyDescent="0.4">
      <c r="M8795" s="35" t="s">
        <v>17485</v>
      </c>
      <c r="N8795" s="35" t="s">
        <v>56145</v>
      </c>
      <c r="O8795" s="35" t="s">
        <v>17486</v>
      </c>
      <c r="P8795" s="35" t="s">
        <v>37883</v>
      </c>
      <c r="Q8795" s="35" t="s">
        <v>29721</v>
      </c>
      <c r="R8795" s="35" t="s">
        <v>29731</v>
      </c>
      <c r="S8795" s="35" t="s">
        <v>17487</v>
      </c>
      <c r="T8795" s="36" t="s">
        <v>812</v>
      </c>
      <c r="U8795" s="39" t="str">
        <f>_xlfn.CONCAT(Tabel4[[#This Row],[Personnr.]],"-",Tabel4[[#This Row],[Afdeling]],"-",Tabel4[[#This Row],[ASS_Status]])</f>
        <v>23972-8287-Aktiv ansættelse</v>
      </c>
    </row>
    <row r="8796" spans="13:21" ht="33.75" x14ac:dyDescent="0.4">
      <c r="M8796" s="35" t="s">
        <v>17488</v>
      </c>
      <c r="N8796" s="35" t="s">
        <v>56146</v>
      </c>
      <c r="O8796" s="35" t="s">
        <v>17489</v>
      </c>
      <c r="P8796" s="35" t="s">
        <v>37884</v>
      </c>
      <c r="Q8796" s="35" t="s">
        <v>29721</v>
      </c>
      <c r="R8796" s="35" t="s">
        <v>29719</v>
      </c>
      <c r="S8796" s="35" t="s">
        <v>17490</v>
      </c>
      <c r="T8796" s="36" t="s">
        <v>600</v>
      </c>
      <c r="U8796" s="39" t="str">
        <f>_xlfn.CONCAT(Tabel4[[#This Row],[Personnr.]],"-",Tabel4[[#This Row],[Afdeling]],"-",Tabel4[[#This Row],[ASS_Status]])</f>
        <v>27323-4270-Aktiv ansættelse</v>
      </c>
    </row>
    <row r="8797" spans="13:21" x14ac:dyDescent="0.4">
      <c r="M8797" s="35" t="s">
        <v>56147</v>
      </c>
      <c r="N8797" s="35" t="s">
        <v>56148</v>
      </c>
      <c r="O8797" s="35" t="s">
        <v>56149</v>
      </c>
      <c r="P8797" s="35" t="s">
        <v>56150</v>
      </c>
      <c r="Q8797" s="35" t="s">
        <v>29721</v>
      </c>
      <c r="R8797" s="35" t="s">
        <v>29780</v>
      </c>
      <c r="S8797" s="35" t="s">
        <v>56151</v>
      </c>
      <c r="T8797" s="36" t="s">
        <v>600</v>
      </c>
      <c r="U8797" s="39" t="str">
        <f>_xlfn.CONCAT(Tabel4[[#This Row],[Personnr.]],"-",Tabel4[[#This Row],[Afdeling]],"-",Tabel4[[#This Row],[ASS_Status]])</f>
        <v>36260-4270-Aktiv ansættelse</v>
      </c>
    </row>
    <row r="8798" spans="13:21" x14ac:dyDescent="0.4">
      <c r="M8798" s="35" t="s">
        <v>17491</v>
      </c>
      <c r="N8798" s="35" t="s">
        <v>56152</v>
      </c>
      <c r="O8798" s="35" t="s">
        <v>17492</v>
      </c>
      <c r="P8798" s="35" t="s">
        <v>37885</v>
      </c>
      <c r="Q8798" s="35" t="s">
        <v>29721</v>
      </c>
      <c r="R8798" s="35" t="s">
        <v>29729</v>
      </c>
      <c r="S8798" s="35" t="s">
        <v>17493</v>
      </c>
      <c r="T8798" s="36" t="s">
        <v>45743</v>
      </c>
      <c r="U8798" s="39" t="str">
        <f>_xlfn.CONCAT(Tabel4[[#This Row],[Personnr.]],"-",Tabel4[[#This Row],[Afdeling]],"-",Tabel4[[#This Row],[ASS_Status]])</f>
        <v>2461-6256-Aktiv ansættelse</v>
      </c>
    </row>
    <row r="8799" spans="13:21" x14ac:dyDescent="0.4">
      <c r="M8799" s="35" t="s">
        <v>17494</v>
      </c>
      <c r="N8799" s="35" t="s">
        <v>56153</v>
      </c>
      <c r="O8799" s="35" t="s">
        <v>17495</v>
      </c>
      <c r="P8799" s="35" t="s">
        <v>37886</v>
      </c>
      <c r="Q8799" s="35" t="s">
        <v>29718</v>
      </c>
      <c r="R8799" s="35" t="s">
        <v>29786</v>
      </c>
      <c r="S8799" s="35" t="s">
        <v>17496</v>
      </c>
      <c r="T8799" s="36" t="s">
        <v>868</v>
      </c>
      <c r="U8799" s="39" t="str">
        <f>_xlfn.CONCAT(Tabel4[[#This Row],[Personnr.]],"-",Tabel4[[#This Row],[Afdeling]],"-",Tabel4[[#This Row],[ASS_Status]])</f>
        <v>31598-8649-Inactive - Payroll Eligible</v>
      </c>
    </row>
    <row r="8800" spans="13:21" x14ac:dyDescent="0.4">
      <c r="M8800" s="35" t="s">
        <v>17497</v>
      </c>
      <c r="N8800" s="35" t="s">
        <v>56154</v>
      </c>
      <c r="O8800" s="35" t="s">
        <v>17498</v>
      </c>
      <c r="P8800" s="35" t="s">
        <v>37887</v>
      </c>
      <c r="Q8800" s="35" t="s">
        <v>29721</v>
      </c>
      <c r="R8800" s="35" t="s">
        <v>29838</v>
      </c>
      <c r="S8800" s="35" t="s">
        <v>17499</v>
      </c>
      <c r="T8800" s="36" t="s">
        <v>849</v>
      </c>
      <c r="U8800" s="39" t="str">
        <f>_xlfn.CONCAT(Tabel4[[#This Row],[Personnr.]],"-",Tabel4[[#This Row],[Afdeling]],"-",Tabel4[[#This Row],[ASS_Status]])</f>
        <v>30100-8607-Aktiv ansættelse</v>
      </c>
    </row>
    <row r="8801" spans="13:21" x14ac:dyDescent="0.4">
      <c r="M8801" s="35" t="s">
        <v>17500</v>
      </c>
      <c r="N8801" s="35" t="s">
        <v>56155</v>
      </c>
      <c r="O8801" s="35" t="s">
        <v>17501</v>
      </c>
      <c r="P8801" s="35" t="s">
        <v>37888</v>
      </c>
      <c r="Q8801" s="35" t="s">
        <v>29718</v>
      </c>
      <c r="R8801" s="35" t="s">
        <v>29737</v>
      </c>
      <c r="S8801" s="35" t="s">
        <v>17502</v>
      </c>
      <c r="T8801" s="36" t="s">
        <v>553</v>
      </c>
      <c r="U8801" s="39" t="str">
        <f>_xlfn.CONCAT(Tabel4[[#This Row],[Personnr.]],"-",Tabel4[[#This Row],[Afdeling]],"-",Tabel4[[#This Row],[ASS_Status]])</f>
        <v>29223-3500-Inactive - Payroll Eligible</v>
      </c>
    </row>
    <row r="8802" spans="13:21" x14ac:dyDescent="0.4">
      <c r="M8802" s="35" t="s">
        <v>45122</v>
      </c>
      <c r="N8802" s="35" t="s">
        <v>56156</v>
      </c>
      <c r="O8802" s="35" t="s">
        <v>45123</v>
      </c>
      <c r="P8802" s="35" t="s">
        <v>43655</v>
      </c>
      <c r="Q8802" s="35" t="s">
        <v>29721</v>
      </c>
      <c r="R8802" s="35" t="s">
        <v>29719</v>
      </c>
      <c r="S8802" s="35" t="s">
        <v>43656</v>
      </c>
      <c r="T8802" s="36" t="s">
        <v>820</v>
      </c>
      <c r="U8802" s="39" t="str">
        <f>_xlfn.CONCAT(Tabel4[[#This Row],[Personnr.]],"-",Tabel4[[#This Row],[Afdeling]],"-",Tabel4[[#This Row],[ASS_Status]])</f>
        <v>36286-8360-Aktiv ansættelse</v>
      </c>
    </row>
    <row r="8803" spans="13:21" x14ac:dyDescent="0.4">
      <c r="M8803" s="35" t="s">
        <v>17503</v>
      </c>
      <c r="N8803" s="35" t="s">
        <v>56157</v>
      </c>
      <c r="O8803" s="35" t="s">
        <v>17504</v>
      </c>
      <c r="P8803" s="35" t="s">
        <v>37889</v>
      </c>
      <c r="Q8803" s="35" t="s">
        <v>29721</v>
      </c>
      <c r="R8803" s="35" t="s">
        <v>29729</v>
      </c>
      <c r="S8803" s="35" t="s">
        <v>17505</v>
      </c>
      <c r="T8803" s="36" t="s">
        <v>592</v>
      </c>
      <c r="U8803" s="39" t="str">
        <f>_xlfn.CONCAT(Tabel4[[#This Row],[Personnr.]],"-",Tabel4[[#This Row],[Afdeling]],"-",Tabel4[[#This Row],[ASS_Status]])</f>
        <v>10359-4233-Aktiv ansættelse</v>
      </c>
    </row>
    <row r="8804" spans="13:21" x14ac:dyDescent="0.4">
      <c r="M8804" s="35" t="s">
        <v>17506</v>
      </c>
      <c r="N8804" s="35" t="s">
        <v>56158</v>
      </c>
      <c r="O8804" s="35" t="s">
        <v>17507</v>
      </c>
      <c r="P8804" s="35" t="s">
        <v>37890</v>
      </c>
      <c r="Q8804" s="35" t="s">
        <v>29721</v>
      </c>
      <c r="R8804" s="35" t="s">
        <v>29748</v>
      </c>
      <c r="S8804" s="35" t="s">
        <v>17508</v>
      </c>
      <c r="T8804" s="36" t="s">
        <v>638</v>
      </c>
      <c r="U8804" s="39" t="str">
        <f>_xlfn.CONCAT(Tabel4[[#This Row],[Personnr.]],"-",Tabel4[[#This Row],[Afdeling]],"-",Tabel4[[#This Row],[ASS_Status]])</f>
        <v>31133-4735-Aktiv ansættelse</v>
      </c>
    </row>
    <row r="8805" spans="13:21" x14ac:dyDescent="0.4">
      <c r="M8805" s="35" t="s">
        <v>17509</v>
      </c>
      <c r="N8805" s="35" t="s">
        <v>56159</v>
      </c>
      <c r="O8805" s="35" t="s">
        <v>17510</v>
      </c>
      <c r="P8805" s="35" t="s">
        <v>37891</v>
      </c>
      <c r="Q8805" s="35" t="s">
        <v>29718</v>
      </c>
      <c r="R8805" s="35" t="s">
        <v>29761</v>
      </c>
      <c r="S8805" s="35" t="s">
        <v>17511</v>
      </c>
      <c r="T8805" s="36" t="s">
        <v>634</v>
      </c>
      <c r="U8805" s="39" t="str">
        <f>_xlfn.CONCAT(Tabel4[[#This Row],[Personnr.]],"-",Tabel4[[#This Row],[Afdeling]],"-",Tabel4[[#This Row],[ASS_Status]])</f>
        <v>32499-4715-Inactive - Payroll Eligible</v>
      </c>
    </row>
    <row r="8806" spans="13:21" ht="33.75" x14ac:dyDescent="0.4">
      <c r="M8806" s="35" t="s">
        <v>17512</v>
      </c>
      <c r="N8806" s="35" t="s">
        <v>56160</v>
      </c>
      <c r="O8806" s="35" t="s">
        <v>17513</v>
      </c>
      <c r="P8806" s="35" t="s">
        <v>37892</v>
      </c>
      <c r="Q8806" s="35" t="s">
        <v>29718</v>
      </c>
      <c r="R8806" s="35" t="s">
        <v>29857</v>
      </c>
      <c r="S8806" s="35" t="s">
        <v>17514</v>
      </c>
      <c r="T8806" s="36" t="s">
        <v>605</v>
      </c>
      <c r="U8806" s="39" t="str">
        <f>_xlfn.CONCAT(Tabel4[[#This Row],[Personnr.]],"-",Tabel4[[#This Row],[Afdeling]],"-",Tabel4[[#This Row],[ASS_Status]])</f>
        <v>26385-4280-Inactive - Payroll Eligible</v>
      </c>
    </row>
    <row r="8807" spans="13:21" ht="33.75" x14ac:dyDescent="0.4">
      <c r="M8807" s="35" t="s">
        <v>17512</v>
      </c>
      <c r="N8807" s="35"/>
      <c r="O8807" s="35"/>
      <c r="P8807" s="35" t="s">
        <v>43657</v>
      </c>
      <c r="Q8807" s="35" t="s">
        <v>29718</v>
      </c>
      <c r="R8807" s="35" t="s">
        <v>29857</v>
      </c>
      <c r="S8807" s="35" t="s">
        <v>17514</v>
      </c>
      <c r="T8807" s="36" t="s">
        <v>95</v>
      </c>
      <c r="U8807" s="39" t="str">
        <f>_xlfn.CONCAT(Tabel4[[#This Row],[Personnr.]],"-",Tabel4[[#This Row],[Afdeling]],"-",Tabel4[[#This Row],[ASS_Status]])</f>
        <v>-1145-Inactive - Payroll Eligible</v>
      </c>
    </row>
    <row r="8808" spans="13:21" ht="33.75" x14ac:dyDescent="0.4">
      <c r="M8808" s="35" t="s">
        <v>17512</v>
      </c>
      <c r="N8808" s="35"/>
      <c r="O8808" s="35"/>
      <c r="P8808" s="35" t="s">
        <v>37893</v>
      </c>
      <c r="Q8808" s="35" t="s">
        <v>29718</v>
      </c>
      <c r="R8808" s="35" t="s">
        <v>29857</v>
      </c>
      <c r="S8808" s="35" t="s">
        <v>17514</v>
      </c>
      <c r="T8808" s="36" t="s">
        <v>605</v>
      </c>
      <c r="U8808" s="39" t="str">
        <f>_xlfn.CONCAT(Tabel4[[#This Row],[Personnr.]],"-",Tabel4[[#This Row],[Afdeling]],"-",Tabel4[[#This Row],[ASS_Status]])</f>
        <v>-4280-Inactive - Payroll Eligible</v>
      </c>
    </row>
    <row r="8809" spans="13:21" ht="33.75" x14ac:dyDescent="0.4">
      <c r="M8809" s="35" t="s">
        <v>17512</v>
      </c>
      <c r="N8809" s="35"/>
      <c r="O8809" s="35"/>
      <c r="P8809" s="35" t="s">
        <v>37894</v>
      </c>
      <c r="Q8809" s="35" t="s">
        <v>29718</v>
      </c>
      <c r="R8809" s="35" t="s">
        <v>29857</v>
      </c>
      <c r="S8809" s="35" t="s">
        <v>17514</v>
      </c>
      <c r="T8809" s="36" t="s">
        <v>605</v>
      </c>
      <c r="U8809" s="39" t="str">
        <f>_xlfn.CONCAT(Tabel4[[#This Row],[Personnr.]],"-",Tabel4[[#This Row],[Afdeling]],"-",Tabel4[[#This Row],[ASS_Status]])</f>
        <v>-4280-Inactive - Payroll Eligible</v>
      </c>
    </row>
    <row r="8810" spans="13:21" ht="33.75" x14ac:dyDescent="0.4">
      <c r="M8810" s="35" t="s">
        <v>17515</v>
      </c>
      <c r="N8810" s="35" t="s">
        <v>56161</v>
      </c>
      <c r="O8810" s="35" t="s">
        <v>17516</v>
      </c>
      <c r="P8810" s="35" t="s">
        <v>37895</v>
      </c>
      <c r="Q8810" s="35" t="s">
        <v>29721</v>
      </c>
      <c r="R8810" s="35" t="s">
        <v>29786</v>
      </c>
      <c r="S8810" s="35" t="s">
        <v>43658</v>
      </c>
      <c r="T8810" s="36" t="s">
        <v>42501</v>
      </c>
      <c r="U8810" s="39" t="str">
        <f>_xlfn.CONCAT(Tabel4[[#This Row],[Personnr.]],"-",Tabel4[[#This Row],[Afdeling]],"-",Tabel4[[#This Row],[ASS_Status]])</f>
        <v>33379-2291-Aktiv ansættelse</v>
      </c>
    </row>
    <row r="8811" spans="13:21" x14ac:dyDescent="0.4">
      <c r="M8811" s="35" t="s">
        <v>37896</v>
      </c>
      <c r="N8811" s="35" t="s">
        <v>56162</v>
      </c>
      <c r="O8811" s="35" t="s">
        <v>37897</v>
      </c>
      <c r="P8811" s="35" t="s">
        <v>37898</v>
      </c>
      <c r="Q8811" s="35" t="s">
        <v>29721</v>
      </c>
      <c r="R8811" s="35" t="s">
        <v>29737</v>
      </c>
      <c r="S8811" s="35" t="s">
        <v>37899</v>
      </c>
      <c r="T8811" s="36" t="s">
        <v>45706</v>
      </c>
      <c r="U8811" s="39" t="str">
        <f>_xlfn.CONCAT(Tabel4[[#This Row],[Personnr.]],"-",Tabel4[[#This Row],[Afdeling]],"-",Tabel4[[#This Row],[ASS_Status]])</f>
        <v>35339-1221-Aktiv ansættelse</v>
      </c>
    </row>
    <row r="8812" spans="13:21" x14ac:dyDescent="0.4">
      <c r="M8812" s="35" t="s">
        <v>17517</v>
      </c>
      <c r="N8812" s="35" t="s">
        <v>56163</v>
      </c>
      <c r="O8812" s="35" t="s">
        <v>17518</v>
      </c>
      <c r="P8812" s="35" t="s">
        <v>37900</v>
      </c>
      <c r="Q8812" s="35" t="s">
        <v>29721</v>
      </c>
      <c r="R8812" s="35" t="s">
        <v>29844</v>
      </c>
      <c r="S8812" s="35" t="s">
        <v>17519</v>
      </c>
      <c r="T8812" s="36" t="s">
        <v>836</v>
      </c>
      <c r="U8812" s="39" t="str">
        <f>_xlfn.CONCAT(Tabel4[[#This Row],[Personnr.]],"-",Tabel4[[#This Row],[Afdeling]],"-",Tabel4[[#This Row],[ASS_Status]])</f>
        <v>11928-8531-Aktiv ansættelse</v>
      </c>
    </row>
    <row r="8813" spans="13:21" x14ac:dyDescent="0.4">
      <c r="M8813" s="35" t="s">
        <v>37901</v>
      </c>
      <c r="N8813" s="35" t="s">
        <v>56164</v>
      </c>
      <c r="O8813" s="35" t="s">
        <v>37902</v>
      </c>
      <c r="P8813" s="35" t="s">
        <v>37903</v>
      </c>
      <c r="Q8813" s="35" t="s">
        <v>29718</v>
      </c>
      <c r="R8813" s="35" t="s">
        <v>29745</v>
      </c>
      <c r="S8813" s="35" t="s">
        <v>37904</v>
      </c>
      <c r="T8813" s="36" t="s">
        <v>586</v>
      </c>
      <c r="U8813" s="39" t="str">
        <f>_xlfn.CONCAT(Tabel4[[#This Row],[Personnr.]],"-",Tabel4[[#This Row],[Afdeling]],"-",Tabel4[[#This Row],[ASS_Status]])</f>
        <v>35093-4200-Inactive - Payroll Eligible</v>
      </c>
    </row>
    <row r="8814" spans="13:21" ht="33.75" x14ac:dyDescent="0.4">
      <c r="M8814" s="35" t="s">
        <v>37905</v>
      </c>
      <c r="N8814" s="35" t="s">
        <v>56165</v>
      </c>
      <c r="O8814" s="35" t="s">
        <v>37906</v>
      </c>
      <c r="P8814" s="35" t="s">
        <v>37907</v>
      </c>
      <c r="Q8814" s="35" t="s">
        <v>29721</v>
      </c>
      <c r="R8814" s="35" t="s">
        <v>29748</v>
      </c>
      <c r="S8814" s="35" t="s">
        <v>37908</v>
      </c>
      <c r="T8814" s="36" t="s">
        <v>243</v>
      </c>
      <c r="U8814" s="39" t="str">
        <f>_xlfn.CONCAT(Tabel4[[#This Row],[Personnr.]],"-",Tabel4[[#This Row],[Afdeling]],"-",Tabel4[[#This Row],[ASS_Status]])</f>
        <v>35444-2512-Aktiv ansættelse</v>
      </c>
    </row>
    <row r="8815" spans="13:21" x14ac:dyDescent="0.4">
      <c r="M8815" s="35" t="s">
        <v>56166</v>
      </c>
      <c r="N8815" s="35" t="s">
        <v>56167</v>
      </c>
      <c r="O8815" s="35" t="s">
        <v>45124</v>
      </c>
      <c r="P8815" s="35" t="s">
        <v>43659</v>
      </c>
      <c r="Q8815" s="35" t="s">
        <v>29718</v>
      </c>
      <c r="R8815" s="35" t="s">
        <v>29748</v>
      </c>
      <c r="S8815" s="35" t="s">
        <v>43660</v>
      </c>
      <c r="T8815" s="36" t="s">
        <v>359</v>
      </c>
      <c r="U8815" s="39" t="str">
        <f>_xlfn.CONCAT(Tabel4[[#This Row],[Personnr.]],"-",Tabel4[[#This Row],[Afdeling]],"-",Tabel4[[#This Row],[ASS_Status]])</f>
        <v>35730-2824-Inactive - Payroll Eligible</v>
      </c>
    </row>
    <row r="8816" spans="13:21" x14ac:dyDescent="0.4">
      <c r="M8816" s="35" t="s">
        <v>56166</v>
      </c>
      <c r="N8816" s="35"/>
      <c r="O8816" s="35"/>
      <c r="P8816" s="35" t="s">
        <v>56168</v>
      </c>
      <c r="Q8816" s="35" t="s">
        <v>29721</v>
      </c>
      <c r="R8816" s="35" t="s">
        <v>29748</v>
      </c>
      <c r="S8816" s="35" t="s">
        <v>43660</v>
      </c>
      <c r="T8816" s="36" t="s">
        <v>359</v>
      </c>
      <c r="U8816" s="39" t="str">
        <f>_xlfn.CONCAT(Tabel4[[#This Row],[Personnr.]],"-",Tabel4[[#This Row],[Afdeling]],"-",Tabel4[[#This Row],[ASS_Status]])</f>
        <v>-2824-Aktiv ansættelse</v>
      </c>
    </row>
    <row r="8817" spans="13:21" x14ac:dyDescent="0.4">
      <c r="M8817" s="35" t="s">
        <v>17520</v>
      </c>
      <c r="N8817" s="35" t="s">
        <v>56169</v>
      </c>
      <c r="O8817" s="35" t="s">
        <v>17521</v>
      </c>
      <c r="P8817" s="35" t="s">
        <v>37909</v>
      </c>
      <c r="Q8817" s="35" t="s">
        <v>29721</v>
      </c>
      <c r="R8817" s="35" t="s">
        <v>29761</v>
      </c>
      <c r="S8817" s="35" t="s">
        <v>17522</v>
      </c>
      <c r="T8817" s="36" t="s">
        <v>129</v>
      </c>
      <c r="U8817" s="39" t="str">
        <f>_xlfn.CONCAT(Tabel4[[#This Row],[Personnr.]],"-",Tabel4[[#This Row],[Afdeling]],"-",Tabel4[[#This Row],[ASS_Status]])</f>
        <v>32854-2239-Aktiv ansættelse</v>
      </c>
    </row>
    <row r="8818" spans="13:21" x14ac:dyDescent="0.4">
      <c r="M8818" s="35" t="s">
        <v>17523</v>
      </c>
      <c r="N8818" s="35" t="s">
        <v>56170</v>
      </c>
      <c r="O8818" s="35" t="s">
        <v>17524</v>
      </c>
      <c r="P8818" s="35" t="s">
        <v>37910</v>
      </c>
      <c r="Q8818" s="35" t="s">
        <v>29718</v>
      </c>
      <c r="R8818" s="35" t="s">
        <v>29748</v>
      </c>
      <c r="S8818" s="35" t="s">
        <v>17525</v>
      </c>
      <c r="T8818" s="36" t="s">
        <v>655</v>
      </c>
      <c r="U8818" s="39" t="str">
        <f>_xlfn.CONCAT(Tabel4[[#This Row],[Personnr.]],"-",Tabel4[[#This Row],[Afdeling]],"-",Tabel4[[#This Row],[ASS_Status]])</f>
        <v>30561-4815-Inactive - Payroll Eligible</v>
      </c>
    </row>
    <row r="8819" spans="13:21" x14ac:dyDescent="0.4">
      <c r="M8819" s="35" t="s">
        <v>28465</v>
      </c>
      <c r="N8819" s="35" t="s">
        <v>56171</v>
      </c>
      <c r="O8819" s="35" t="s">
        <v>28466</v>
      </c>
      <c r="P8819" s="35" t="s">
        <v>37911</v>
      </c>
      <c r="Q8819" s="35" t="s">
        <v>29718</v>
      </c>
      <c r="R8819" s="35" t="s">
        <v>29754</v>
      </c>
      <c r="S8819" s="35" t="s">
        <v>28467</v>
      </c>
      <c r="T8819" s="36" t="s">
        <v>105</v>
      </c>
      <c r="U8819" s="39" t="str">
        <f>_xlfn.CONCAT(Tabel4[[#This Row],[Personnr.]],"-",Tabel4[[#This Row],[Afdeling]],"-",Tabel4[[#This Row],[ASS_Status]])</f>
        <v>34627-1202-Inactive - Payroll Eligible</v>
      </c>
    </row>
    <row r="8820" spans="13:21" x14ac:dyDescent="0.4">
      <c r="M8820" s="35" t="s">
        <v>17526</v>
      </c>
      <c r="N8820" s="35" t="s">
        <v>56172</v>
      </c>
      <c r="O8820" s="35" t="s">
        <v>17527</v>
      </c>
      <c r="P8820" s="35" t="s">
        <v>37912</v>
      </c>
      <c r="Q8820" s="35" t="s">
        <v>29718</v>
      </c>
      <c r="R8820" s="35" t="s">
        <v>29745</v>
      </c>
      <c r="S8820" s="35" t="s">
        <v>17528</v>
      </c>
      <c r="T8820" s="36" t="s">
        <v>39</v>
      </c>
      <c r="U8820" s="39" t="str">
        <f>_xlfn.CONCAT(Tabel4[[#This Row],[Personnr.]],"-",Tabel4[[#This Row],[Afdeling]],"-",Tabel4[[#This Row],[ASS_Status]])</f>
        <v>33413-0132-Inactive - Payroll Eligible</v>
      </c>
    </row>
    <row r="8821" spans="13:21" x14ac:dyDescent="0.4">
      <c r="M8821" s="35" t="s">
        <v>28468</v>
      </c>
      <c r="N8821" s="35" t="s">
        <v>56173</v>
      </c>
      <c r="O8821" s="35" t="s">
        <v>28469</v>
      </c>
      <c r="P8821" s="35" t="s">
        <v>37913</v>
      </c>
      <c r="Q8821" s="35" t="s">
        <v>29718</v>
      </c>
      <c r="R8821" s="35" t="s">
        <v>29754</v>
      </c>
      <c r="S8821" s="35" t="s">
        <v>28470</v>
      </c>
      <c r="T8821" s="36" t="s">
        <v>758</v>
      </c>
      <c r="U8821" s="39" t="str">
        <f>_xlfn.CONCAT(Tabel4[[#This Row],[Personnr.]],"-",Tabel4[[#This Row],[Afdeling]],"-",Tabel4[[#This Row],[ASS_Status]])</f>
        <v>34363-7720-Inactive - Payroll Eligible</v>
      </c>
    </row>
    <row r="8822" spans="13:21" x14ac:dyDescent="0.4">
      <c r="M8822" s="35" t="s">
        <v>56174</v>
      </c>
      <c r="N8822" s="35" t="s">
        <v>56175</v>
      </c>
      <c r="O8822" s="35" t="s">
        <v>56176</v>
      </c>
      <c r="P8822" s="35" t="s">
        <v>56177</v>
      </c>
      <c r="Q8822" s="35" t="s">
        <v>29718</v>
      </c>
      <c r="R8822" s="35" t="s">
        <v>29745</v>
      </c>
      <c r="S8822" s="35" t="s">
        <v>56178</v>
      </c>
      <c r="T8822" s="36" t="s">
        <v>448</v>
      </c>
      <c r="U8822" s="39" t="str">
        <f>_xlfn.CONCAT(Tabel4[[#This Row],[Personnr.]],"-",Tabel4[[#This Row],[Afdeling]],"-",Tabel4[[#This Row],[ASS_Status]])</f>
        <v>37107-3099-Inactive - Payroll Eligible</v>
      </c>
    </row>
    <row r="8823" spans="13:21" x14ac:dyDescent="0.4">
      <c r="M8823" s="35" t="s">
        <v>17529</v>
      </c>
      <c r="N8823" s="35" t="s">
        <v>56179</v>
      </c>
      <c r="O8823" s="35" t="s">
        <v>17530</v>
      </c>
      <c r="P8823" s="35" t="s">
        <v>37914</v>
      </c>
      <c r="Q8823" s="35" t="s">
        <v>29721</v>
      </c>
      <c r="R8823" s="35" t="s">
        <v>29729</v>
      </c>
      <c r="S8823" s="35" t="s">
        <v>17531</v>
      </c>
      <c r="T8823" s="36" t="s">
        <v>46122</v>
      </c>
      <c r="U8823" s="39" t="str">
        <f>_xlfn.CONCAT(Tabel4[[#This Row],[Personnr.]],"-",Tabel4[[#This Row],[Afdeling]],"-",Tabel4[[#This Row],[ASS_Status]])</f>
        <v>97-6251-Aktiv ansættelse</v>
      </c>
    </row>
    <row r="8824" spans="13:21" x14ac:dyDescent="0.4">
      <c r="M8824" s="35" t="s">
        <v>17532</v>
      </c>
      <c r="N8824" s="35" t="s">
        <v>56180</v>
      </c>
      <c r="O8824" s="35" t="s">
        <v>17533</v>
      </c>
      <c r="P8824" s="35" t="s">
        <v>37915</v>
      </c>
      <c r="Q8824" s="35" t="s">
        <v>29721</v>
      </c>
      <c r="R8824" s="35" t="s">
        <v>29729</v>
      </c>
      <c r="S8824" s="35" t="s">
        <v>17534</v>
      </c>
      <c r="T8824" s="36" t="s">
        <v>36</v>
      </c>
      <c r="U8824" s="39" t="str">
        <f>_xlfn.CONCAT(Tabel4[[#This Row],[Personnr.]],"-",Tabel4[[#This Row],[Afdeling]],"-",Tabel4[[#This Row],[ASS_Status]])</f>
        <v>477-0121-Aktiv ansættelse</v>
      </c>
    </row>
    <row r="8825" spans="13:21" x14ac:dyDescent="0.4">
      <c r="M8825" s="35" t="s">
        <v>17535</v>
      </c>
      <c r="N8825" s="35" t="s">
        <v>56181</v>
      </c>
      <c r="O8825" s="35" t="s">
        <v>17536</v>
      </c>
      <c r="P8825" s="35" t="s">
        <v>37916</v>
      </c>
      <c r="Q8825" s="35" t="s">
        <v>29721</v>
      </c>
      <c r="R8825" s="35" t="s">
        <v>29844</v>
      </c>
      <c r="S8825" s="35" t="s">
        <v>17537</v>
      </c>
      <c r="T8825" s="36" t="s">
        <v>758</v>
      </c>
      <c r="U8825" s="39" t="str">
        <f>_xlfn.CONCAT(Tabel4[[#This Row],[Personnr.]],"-",Tabel4[[#This Row],[Afdeling]],"-",Tabel4[[#This Row],[ASS_Status]])</f>
        <v>58-7720-Aktiv ansættelse</v>
      </c>
    </row>
    <row r="8826" spans="13:21" x14ac:dyDescent="0.4">
      <c r="M8826" s="35" t="s">
        <v>17538</v>
      </c>
      <c r="N8826" s="35" t="s">
        <v>56182</v>
      </c>
      <c r="O8826" s="35" t="s">
        <v>17539</v>
      </c>
      <c r="P8826" s="35" t="s">
        <v>37917</v>
      </c>
      <c r="Q8826" s="35" t="s">
        <v>29721</v>
      </c>
      <c r="R8826" s="35" t="s">
        <v>30074</v>
      </c>
      <c r="S8826" s="35" t="s">
        <v>17540</v>
      </c>
      <c r="T8826" s="36" t="s">
        <v>587</v>
      </c>
      <c r="U8826" s="39" t="str">
        <f>_xlfn.CONCAT(Tabel4[[#This Row],[Personnr.]],"-",Tabel4[[#This Row],[Afdeling]],"-",Tabel4[[#This Row],[ASS_Status]])</f>
        <v>31996-4201-Aktiv ansættelse</v>
      </c>
    </row>
    <row r="8827" spans="13:21" x14ac:dyDescent="0.4">
      <c r="M8827" s="35" t="s">
        <v>17541</v>
      </c>
      <c r="N8827" s="35" t="s">
        <v>56183</v>
      </c>
      <c r="O8827" s="35" t="s">
        <v>17542</v>
      </c>
      <c r="P8827" s="35" t="s">
        <v>37918</v>
      </c>
      <c r="Q8827" s="35" t="s">
        <v>29721</v>
      </c>
      <c r="R8827" s="35" t="s">
        <v>32047</v>
      </c>
      <c r="S8827" s="35" t="s">
        <v>17543</v>
      </c>
      <c r="T8827" s="36" t="s">
        <v>87</v>
      </c>
      <c r="U8827" s="39" t="str">
        <f>_xlfn.CONCAT(Tabel4[[#This Row],[Personnr.]],"-",Tabel4[[#This Row],[Afdeling]],"-",Tabel4[[#This Row],[ASS_Status]])</f>
        <v>7365-1125-Aktiv ansættelse</v>
      </c>
    </row>
    <row r="8828" spans="13:21" x14ac:dyDescent="0.4">
      <c r="M8828" s="35" t="s">
        <v>17544</v>
      </c>
      <c r="N8828" s="35" t="s">
        <v>56184</v>
      </c>
      <c r="O8828" s="35" t="s">
        <v>17545</v>
      </c>
      <c r="P8828" s="35" t="s">
        <v>37919</v>
      </c>
      <c r="Q8828" s="35" t="s">
        <v>29721</v>
      </c>
      <c r="R8828" s="35" t="s">
        <v>29729</v>
      </c>
      <c r="S8828" s="35" t="s">
        <v>17546</v>
      </c>
      <c r="T8828" s="36" t="s">
        <v>46921</v>
      </c>
      <c r="U8828" s="39" t="str">
        <f>_xlfn.CONCAT(Tabel4[[#This Row],[Personnr.]],"-",Tabel4[[#This Row],[Afdeling]],"-",Tabel4[[#This Row],[ASS_Status]])</f>
        <v>18897-6262-Aktiv ansættelse</v>
      </c>
    </row>
    <row r="8829" spans="13:21" x14ac:dyDescent="0.4">
      <c r="M8829" s="35" t="s">
        <v>37920</v>
      </c>
      <c r="N8829" s="35" t="s">
        <v>56185</v>
      </c>
      <c r="O8829" s="35" t="s">
        <v>37921</v>
      </c>
      <c r="P8829" s="35" t="s">
        <v>37922</v>
      </c>
      <c r="Q8829" s="35" t="s">
        <v>29721</v>
      </c>
      <c r="R8829" s="35" t="s">
        <v>29748</v>
      </c>
      <c r="S8829" s="35" t="s">
        <v>37923</v>
      </c>
      <c r="T8829" s="36" t="s">
        <v>452</v>
      </c>
      <c r="U8829" s="39" t="str">
        <f>_xlfn.CONCAT(Tabel4[[#This Row],[Personnr.]],"-",Tabel4[[#This Row],[Afdeling]],"-",Tabel4[[#This Row],[ASS_Status]])</f>
        <v>35427-3120-Aktiv ansættelse</v>
      </c>
    </row>
    <row r="8830" spans="13:21" x14ac:dyDescent="0.4">
      <c r="M8830" s="35" t="s">
        <v>17547</v>
      </c>
      <c r="N8830" s="35" t="s">
        <v>56186</v>
      </c>
      <c r="O8830" s="35" t="s">
        <v>17548</v>
      </c>
      <c r="P8830" s="35" t="s">
        <v>37924</v>
      </c>
      <c r="Q8830" s="35" t="s">
        <v>29721</v>
      </c>
      <c r="R8830" s="35" t="s">
        <v>29726</v>
      </c>
      <c r="S8830" s="35" t="s">
        <v>17549</v>
      </c>
      <c r="T8830" s="36" t="s">
        <v>821</v>
      </c>
      <c r="U8830" s="39" t="str">
        <f>_xlfn.CONCAT(Tabel4[[#This Row],[Personnr.]],"-",Tabel4[[#This Row],[Afdeling]],"-",Tabel4[[#This Row],[ASS_Status]])</f>
        <v>15313-8370-Aktiv ansættelse</v>
      </c>
    </row>
    <row r="8831" spans="13:21" ht="33.75" x14ac:dyDescent="0.4">
      <c r="M8831" s="35" t="s">
        <v>17550</v>
      </c>
      <c r="N8831" s="35" t="s">
        <v>56187</v>
      </c>
      <c r="O8831" s="35" t="s">
        <v>17551</v>
      </c>
      <c r="P8831" s="35" t="s">
        <v>37925</v>
      </c>
      <c r="Q8831" s="35" t="s">
        <v>29721</v>
      </c>
      <c r="R8831" s="35" t="s">
        <v>29737</v>
      </c>
      <c r="S8831" s="35" t="s">
        <v>17552</v>
      </c>
      <c r="T8831" s="36" t="s">
        <v>45667</v>
      </c>
      <c r="U8831" s="39" t="str">
        <f>_xlfn.CONCAT(Tabel4[[#This Row],[Personnr.]],"-",Tabel4[[#This Row],[Afdeling]],"-",Tabel4[[#This Row],[ASS_Status]])</f>
        <v>31161-2922-Aktiv ansættelse</v>
      </c>
    </row>
    <row r="8832" spans="13:21" ht="33.75" x14ac:dyDescent="0.4">
      <c r="M8832" s="35" t="s">
        <v>45125</v>
      </c>
      <c r="N8832" s="35" t="s">
        <v>56188</v>
      </c>
      <c r="O8832" s="35" t="s">
        <v>45126</v>
      </c>
      <c r="P8832" s="35" t="s">
        <v>43661</v>
      </c>
      <c r="Q8832" s="35" t="s">
        <v>29721</v>
      </c>
      <c r="R8832" s="35" t="s">
        <v>37941</v>
      </c>
      <c r="S8832" s="35" t="s">
        <v>43662</v>
      </c>
      <c r="T8832" s="36" t="s">
        <v>249</v>
      </c>
      <c r="U8832" s="39" t="str">
        <f>_xlfn.CONCAT(Tabel4[[#This Row],[Personnr.]],"-",Tabel4[[#This Row],[Afdeling]],"-",Tabel4[[#This Row],[ASS_Status]])</f>
        <v>35370-2524-Aktiv ansættelse</v>
      </c>
    </row>
    <row r="8833" spans="13:21" x14ac:dyDescent="0.4">
      <c r="M8833" s="35" t="s">
        <v>17553</v>
      </c>
      <c r="N8833" s="35" t="s">
        <v>56189</v>
      </c>
      <c r="O8833" s="35" t="s">
        <v>17554</v>
      </c>
      <c r="P8833" s="35" t="s">
        <v>37926</v>
      </c>
      <c r="Q8833" s="35" t="s">
        <v>29718</v>
      </c>
      <c r="R8833" s="35" t="s">
        <v>29761</v>
      </c>
      <c r="S8833" s="35" t="s">
        <v>17555</v>
      </c>
      <c r="T8833" s="36" t="s">
        <v>592</v>
      </c>
      <c r="U8833" s="39" t="str">
        <f>_xlfn.CONCAT(Tabel4[[#This Row],[Personnr.]],"-",Tabel4[[#This Row],[Afdeling]],"-",Tabel4[[#This Row],[ASS_Status]])</f>
        <v>26423-4233-Inactive - Payroll Eligible</v>
      </c>
    </row>
    <row r="8834" spans="13:21" x14ac:dyDescent="0.4">
      <c r="M8834" s="35" t="s">
        <v>17556</v>
      </c>
      <c r="N8834" s="35" t="s">
        <v>56190</v>
      </c>
      <c r="O8834" s="35" t="s">
        <v>17557</v>
      </c>
      <c r="P8834" s="35" t="s">
        <v>37927</v>
      </c>
      <c r="Q8834" s="35" t="s">
        <v>29721</v>
      </c>
      <c r="R8834" s="35" t="s">
        <v>29761</v>
      </c>
      <c r="S8834" s="35" t="s">
        <v>17558</v>
      </c>
      <c r="T8834" s="36" t="s">
        <v>46052</v>
      </c>
      <c r="U8834" s="39" t="str">
        <f>_xlfn.CONCAT(Tabel4[[#This Row],[Personnr.]],"-",Tabel4[[#This Row],[Afdeling]],"-",Tabel4[[#This Row],[ASS_Status]])</f>
        <v>15395-1222-Aktiv ansættelse</v>
      </c>
    </row>
    <row r="8835" spans="13:21" ht="33.75" x14ac:dyDescent="0.4">
      <c r="M8835" s="35" t="s">
        <v>17559</v>
      </c>
      <c r="N8835" s="35" t="s">
        <v>56191</v>
      </c>
      <c r="O8835" s="35" t="s">
        <v>17560</v>
      </c>
      <c r="P8835" s="35" t="s">
        <v>37928</v>
      </c>
      <c r="Q8835" s="35" t="s">
        <v>31095</v>
      </c>
      <c r="R8835" s="35" t="s">
        <v>29737</v>
      </c>
      <c r="S8835" s="35" t="s">
        <v>28471</v>
      </c>
      <c r="T8835" s="36" t="s">
        <v>143</v>
      </c>
      <c r="U8835" s="39" t="str">
        <f>_xlfn.CONCAT(Tabel4[[#This Row],[Personnr.]],"-",Tabel4[[#This Row],[Afdeling]],"-",Tabel4[[#This Row],[ASS_Status]])</f>
        <v>19538-2270-Barsel u. løn m. pension (90)</v>
      </c>
    </row>
    <row r="8836" spans="13:21" x14ac:dyDescent="0.4">
      <c r="M8836" s="35" t="s">
        <v>17561</v>
      </c>
      <c r="N8836" s="35" t="s">
        <v>56192</v>
      </c>
      <c r="O8836" s="35" t="s">
        <v>17562</v>
      </c>
      <c r="P8836" s="35" t="s">
        <v>37929</v>
      </c>
      <c r="Q8836" s="35" t="s">
        <v>29718</v>
      </c>
      <c r="R8836" s="35" t="s">
        <v>29719</v>
      </c>
      <c r="S8836" s="35" t="s">
        <v>17563</v>
      </c>
      <c r="T8836" s="36" t="s">
        <v>826</v>
      </c>
      <c r="U8836" s="39" t="str">
        <f>_xlfn.CONCAT(Tabel4[[#This Row],[Personnr.]],"-",Tabel4[[#This Row],[Afdeling]],"-",Tabel4[[#This Row],[ASS_Status]])</f>
        <v>30277-8420-Inactive - Payroll Eligible</v>
      </c>
    </row>
    <row r="8837" spans="13:21" ht="33.75" x14ac:dyDescent="0.4">
      <c r="M8837" s="35" t="s">
        <v>17564</v>
      </c>
      <c r="N8837" s="35" t="s">
        <v>56193</v>
      </c>
      <c r="O8837" s="35" t="s">
        <v>17565</v>
      </c>
      <c r="P8837" s="35" t="s">
        <v>37930</v>
      </c>
      <c r="Q8837" s="35" t="s">
        <v>29721</v>
      </c>
      <c r="R8837" s="35" t="s">
        <v>29748</v>
      </c>
      <c r="S8837" s="35" t="s">
        <v>17566</v>
      </c>
      <c r="T8837" s="36" t="s">
        <v>263</v>
      </c>
      <c r="U8837" s="39" t="str">
        <f>_xlfn.CONCAT(Tabel4[[#This Row],[Personnr.]],"-",Tabel4[[#This Row],[Afdeling]],"-",Tabel4[[#This Row],[ASS_Status]])</f>
        <v>34046-2610-Aktiv ansættelse</v>
      </c>
    </row>
    <row r="8838" spans="13:21" x14ac:dyDescent="0.4">
      <c r="M8838" s="35" t="s">
        <v>17567</v>
      </c>
      <c r="N8838" s="35" t="s">
        <v>56194</v>
      </c>
      <c r="O8838" s="35" t="s">
        <v>17568</v>
      </c>
      <c r="P8838" s="35" t="s">
        <v>37931</v>
      </c>
      <c r="Q8838" s="35" t="s">
        <v>29718</v>
      </c>
      <c r="R8838" s="35" t="s">
        <v>29745</v>
      </c>
      <c r="S8838" s="35" t="s">
        <v>17569</v>
      </c>
      <c r="T8838" s="36" t="s">
        <v>723</v>
      </c>
      <c r="U8838" s="39" t="str">
        <f>_xlfn.CONCAT(Tabel4[[#This Row],[Personnr.]],"-",Tabel4[[#This Row],[Afdeling]],"-",Tabel4[[#This Row],[ASS_Status]])</f>
        <v>32374-6245-Inactive - Payroll Eligible</v>
      </c>
    </row>
    <row r="8839" spans="13:21" x14ac:dyDescent="0.4">
      <c r="M8839" s="35" t="s">
        <v>17570</v>
      </c>
      <c r="N8839" s="35" t="s">
        <v>56195</v>
      </c>
      <c r="O8839" s="35" t="s">
        <v>17571</v>
      </c>
      <c r="P8839" s="35" t="s">
        <v>37932</v>
      </c>
      <c r="Q8839" s="35" t="s">
        <v>29718</v>
      </c>
      <c r="R8839" s="35" t="s">
        <v>30191</v>
      </c>
      <c r="S8839" s="35" t="s">
        <v>17572</v>
      </c>
      <c r="T8839" s="36" t="s">
        <v>816</v>
      </c>
      <c r="U8839" s="39" t="str">
        <f>_xlfn.CONCAT(Tabel4[[#This Row],[Personnr.]],"-",Tabel4[[#This Row],[Afdeling]],"-",Tabel4[[#This Row],[ASS_Status]])</f>
        <v>22921-8320-Inactive - Payroll Eligible</v>
      </c>
    </row>
    <row r="8840" spans="13:21" x14ac:dyDescent="0.4">
      <c r="M8840" s="35" t="s">
        <v>37933</v>
      </c>
      <c r="N8840" s="35" t="s">
        <v>56196</v>
      </c>
      <c r="O8840" s="35" t="s">
        <v>37934</v>
      </c>
      <c r="P8840" s="35" t="s">
        <v>37935</v>
      </c>
      <c r="Q8840" s="35" t="s">
        <v>29721</v>
      </c>
      <c r="R8840" s="35" t="s">
        <v>29748</v>
      </c>
      <c r="S8840" s="35" t="s">
        <v>37936</v>
      </c>
      <c r="T8840" s="36" t="s">
        <v>711</v>
      </c>
      <c r="U8840" s="39" t="str">
        <f>_xlfn.CONCAT(Tabel4[[#This Row],[Personnr.]],"-",Tabel4[[#This Row],[Afdeling]],"-",Tabel4[[#This Row],[ASS_Status]])</f>
        <v>35428-5681-Aktiv ansættelse</v>
      </c>
    </row>
    <row r="8841" spans="13:21" x14ac:dyDescent="0.4">
      <c r="M8841" s="35" t="s">
        <v>17573</v>
      </c>
      <c r="N8841" s="35" t="s">
        <v>56197</v>
      </c>
      <c r="O8841" s="35" t="s">
        <v>17574</v>
      </c>
      <c r="P8841" s="35" t="s">
        <v>37937</v>
      </c>
      <c r="Q8841" s="35" t="s">
        <v>29721</v>
      </c>
      <c r="R8841" s="35" t="s">
        <v>29737</v>
      </c>
      <c r="S8841" s="35" t="s">
        <v>17575</v>
      </c>
      <c r="T8841" s="36" t="s">
        <v>24805</v>
      </c>
      <c r="U8841" s="39" t="str">
        <f>_xlfn.CONCAT(Tabel4[[#This Row],[Personnr.]],"-",Tabel4[[#This Row],[Afdeling]],"-",Tabel4[[#This Row],[ASS_Status]])</f>
        <v>26109-1223-Aktiv ansættelse</v>
      </c>
    </row>
    <row r="8842" spans="13:21" ht="33.75" x14ac:dyDescent="0.4">
      <c r="M8842" s="35" t="s">
        <v>17576</v>
      </c>
      <c r="N8842" s="35" t="s">
        <v>56198</v>
      </c>
      <c r="O8842" s="35" t="s">
        <v>17577</v>
      </c>
      <c r="P8842" s="35" t="s">
        <v>37938</v>
      </c>
      <c r="Q8842" s="35" t="s">
        <v>29718</v>
      </c>
      <c r="R8842" s="35" t="s">
        <v>29745</v>
      </c>
      <c r="S8842" s="35" t="s">
        <v>17578</v>
      </c>
      <c r="T8842" s="36" t="s">
        <v>348</v>
      </c>
      <c r="U8842" s="39" t="str">
        <f>_xlfn.CONCAT(Tabel4[[#This Row],[Personnr.]],"-",Tabel4[[#This Row],[Afdeling]],"-",Tabel4[[#This Row],[ASS_Status]])</f>
        <v>33428-2800-Inactive - Payroll Eligible</v>
      </c>
    </row>
    <row r="8843" spans="13:21" ht="33.75" x14ac:dyDescent="0.4">
      <c r="M8843" s="35" t="s">
        <v>17576</v>
      </c>
      <c r="N8843" s="35"/>
      <c r="O8843" s="35"/>
      <c r="P8843" s="35" t="s">
        <v>56199</v>
      </c>
      <c r="Q8843" s="35" t="s">
        <v>29718</v>
      </c>
      <c r="R8843" s="35" t="s">
        <v>29745</v>
      </c>
      <c r="S8843" s="35" t="s">
        <v>17578</v>
      </c>
      <c r="T8843" s="36" t="s">
        <v>350</v>
      </c>
      <c r="U8843" s="39" t="str">
        <f>_xlfn.CONCAT(Tabel4[[#This Row],[Personnr.]],"-",Tabel4[[#This Row],[Afdeling]],"-",Tabel4[[#This Row],[ASS_Status]])</f>
        <v>-2810-Inactive - Payroll Eligible</v>
      </c>
    </row>
    <row r="8844" spans="13:21" ht="33.75" x14ac:dyDescent="0.4">
      <c r="M8844" s="35" t="s">
        <v>17576</v>
      </c>
      <c r="N8844" s="35"/>
      <c r="O8844" s="35"/>
      <c r="P8844" s="35" t="s">
        <v>37939</v>
      </c>
      <c r="Q8844" s="35" t="s">
        <v>29718</v>
      </c>
      <c r="R8844" s="35" t="s">
        <v>29745</v>
      </c>
      <c r="S8844" s="35" t="s">
        <v>17578</v>
      </c>
      <c r="T8844" s="36" t="s">
        <v>350</v>
      </c>
      <c r="U8844" s="39" t="str">
        <f>_xlfn.CONCAT(Tabel4[[#This Row],[Personnr.]],"-",Tabel4[[#This Row],[Afdeling]],"-",Tabel4[[#This Row],[ASS_Status]])</f>
        <v>-2810-Inactive - Payroll Eligible</v>
      </c>
    </row>
    <row r="8845" spans="13:21" ht="33.75" x14ac:dyDescent="0.4">
      <c r="M8845" s="35" t="s">
        <v>28472</v>
      </c>
      <c r="N8845" s="35" t="s">
        <v>56200</v>
      </c>
      <c r="O8845" s="35" t="s">
        <v>28473</v>
      </c>
      <c r="P8845" s="35" t="s">
        <v>37940</v>
      </c>
      <c r="Q8845" s="35" t="s">
        <v>29718</v>
      </c>
      <c r="R8845" s="35" t="s">
        <v>29754</v>
      </c>
      <c r="S8845" s="35" t="s">
        <v>28474</v>
      </c>
      <c r="T8845" s="36" t="s">
        <v>866</v>
      </c>
      <c r="U8845" s="39" t="str">
        <f>_xlfn.CONCAT(Tabel4[[#This Row],[Personnr.]],"-",Tabel4[[#This Row],[Afdeling]],"-",Tabel4[[#This Row],[ASS_Status]])</f>
        <v>34507-8645-Inactive - Payroll Eligible</v>
      </c>
    </row>
    <row r="8846" spans="13:21" ht="33.75" x14ac:dyDescent="0.4">
      <c r="M8846" s="35" t="s">
        <v>28472</v>
      </c>
      <c r="N8846" s="35"/>
      <c r="O8846" s="35"/>
      <c r="P8846" s="35" t="s">
        <v>56201</v>
      </c>
      <c r="Q8846" s="35" t="s">
        <v>29721</v>
      </c>
      <c r="R8846" s="35" t="s">
        <v>29719</v>
      </c>
      <c r="S8846" s="35" t="s">
        <v>28474</v>
      </c>
      <c r="T8846" s="36" t="s">
        <v>866</v>
      </c>
      <c r="U8846" s="39" t="str">
        <f>_xlfn.CONCAT(Tabel4[[#This Row],[Personnr.]],"-",Tabel4[[#This Row],[Afdeling]],"-",Tabel4[[#This Row],[ASS_Status]])</f>
        <v>-8645-Aktiv ansættelse</v>
      </c>
    </row>
    <row r="8847" spans="13:21" ht="33.75" x14ac:dyDescent="0.4">
      <c r="M8847" s="35" t="s">
        <v>17579</v>
      </c>
      <c r="N8847" s="35" t="s">
        <v>56202</v>
      </c>
      <c r="O8847" s="35" t="s">
        <v>17580</v>
      </c>
      <c r="P8847" s="35" t="s">
        <v>37942</v>
      </c>
      <c r="Q8847" s="35" t="s">
        <v>29718</v>
      </c>
      <c r="R8847" s="35" t="s">
        <v>29754</v>
      </c>
      <c r="S8847" s="35" t="s">
        <v>17581</v>
      </c>
      <c r="T8847" s="36" t="s">
        <v>187</v>
      </c>
      <c r="U8847" s="39" t="str">
        <f>_xlfn.CONCAT(Tabel4[[#This Row],[Personnr.]],"-",Tabel4[[#This Row],[Afdeling]],"-",Tabel4[[#This Row],[ASS_Status]])</f>
        <v>32651-2400-Inactive - Payroll Eligible</v>
      </c>
    </row>
    <row r="8848" spans="13:21" ht="33.75" x14ac:dyDescent="0.4">
      <c r="M8848" s="35" t="s">
        <v>17579</v>
      </c>
      <c r="N8848" s="35"/>
      <c r="O8848" s="35"/>
      <c r="P8848" s="35" t="s">
        <v>37943</v>
      </c>
      <c r="Q8848" s="35" t="s">
        <v>29718</v>
      </c>
      <c r="R8848" s="35" t="s">
        <v>29754</v>
      </c>
      <c r="S8848" s="35" t="s">
        <v>17581</v>
      </c>
      <c r="T8848" s="36" t="s">
        <v>309</v>
      </c>
      <c r="U8848" s="39" t="str">
        <f>_xlfn.CONCAT(Tabel4[[#This Row],[Personnr.]],"-",Tabel4[[#This Row],[Afdeling]],"-",Tabel4[[#This Row],[ASS_Status]])</f>
        <v>-2753-Inactive - Payroll Eligible</v>
      </c>
    </row>
    <row r="8849" spans="13:21" x14ac:dyDescent="0.4">
      <c r="M8849" s="35" t="s">
        <v>56203</v>
      </c>
      <c r="N8849" s="35" t="s">
        <v>56204</v>
      </c>
      <c r="O8849" s="35" t="s">
        <v>56205</v>
      </c>
      <c r="P8849" s="35" t="s">
        <v>56206</v>
      </c>
      <c r="Q8849" s="35" t="s">
        <v>29718</v>
      </c>
      <c r="R8849" s="35" t="s">
        <v>29745</v>
      </c>
      <c r="S8849" s="35" t="s">
        <v>56207</v>
      </c>
      <c r="T8849" s="36" t="s">
        <v>726</v>
      </c>
      <c r="U8849" s="39" t="str">
        <f>_xlfn.CONCAT(Tabel4[[#This Row],[Personnr.]],"-",Tabel4[[#This Row],[Afdeling]],"-",Tabel4[[#This Row],[ASS_Status]])</f>
        <v>36750-6271-Inactive - Payroll Eligible</v>
      </c>
    </row>
    <row r="8850" spans="13:21" x14ac:dyDescent="0.4">
      <c r="M8850" s="35" t="s">
        <v>17582</v>
      </c>
      <c r="N8850" s="35" t="s">
        <v>56208</v>
      </c>
      <c r="O8850" s="35" t="s">
        <v>17583</v>
      </c>
      <c r="P8850" s="35" t="s">
        <v>37944</v>
      </c>
      <c r="Q8850" s="35" t="s">
        <v>29718</v>
      </c>
      <c r="R8850" s="35" t="s">
        <v>29745</v>
      </c>
      <c r="S8850" s="35" t="s">
        <v>17584</v>
      </c>
      <c r="T8850" s="36" t="s">
        <v>577</v>
      </c>
      <c r="U8850" s="39" t="str">
        <f>_xlfn.CONCAT(Tabel4[[#This Row],[Personnr.]],"-",Tabel4[[#This Row],[Afdeling]],"-",Tabel4[[#This Row],[ASS_Status]])</f>
        <v>32368-4110-Inactive - Payroll Eligible</v>
      </c>
    </row>
    <row r="8851" spans="13:21" x14ac:dyDescent="0.4">
      <c r="M8851" s="35" t="s">
        <v>17585</v>
      </c>
      <c r="N8851" s="35" t="s">
        <v>56209</v>
      </c>
      <c r="O8851" s="35" t="s">
        <v>17586</v>
      </c>
      <c r="P8851" s="35" t="s">
        <v>37945</v>
      </c>
      <c r="Q8851" s="35" t="s">
        <v>29718</v>
      </c>
      <c r="R8851" s="35" t="s">
        <v>29745</v>
      </c>
      <c r="S8851" s="35" t="s">
        <v>17587</v>
      </c>
      <c r="T8851" s="36" t="s">
        <v>39</v>
      </c>
      <c r="U8851" s="39" t="str">
        <f>_xlfn.CONCAT(Tabel4[[#This Row],[Personnr.]],"-",Tabel4[[#This Row],[Afdeling]],"-",Tabel4[[#This Row],[ASS_Status]])</f>
        <v>32084-0132-Inactive - Payroll Eligible</v>
      </c>
    </row>
    <row r="8852" spans="13:21" x14ac:dyDescent="0.4">
      <c r="M8852" s="35" t="s">
        <v>17585</v>
      </c>
      <c r="N8852" s="35"/>
      <c r="O8852" s="35"/>
      <c r="P8852" s="35" t="s">
        <v>37946</v>
      </c>
      <c r="Q8852" s="35" t="s">
        <v>29718</v>
      </c>
      <c r="R8852" s="35" t="s">
        <v>29745</v>
      </c>
      <c r="S8852" s="35" t="s">
        <v>17587</v>
      </c>
      <c r="T8852" s="36" t="s">
        <v>39</v>
      </c>
      <c r="U8852" s="39" t="str">
        <f>_xlfn.CONCAT(Tabel4[[#This Row],[Personnr.]],"-",Tabel4[[#This Row],[Afdeling]],"-",Tabel4[[#This Row],[ASS_Status]])</f>
        <v>-0132-Inactive - Payroll Eligible</v>
      </c>
    </row>
    <row r="8853" spans="13:21" x14ac:dyDescent="0.4">
      <c r="M8853" s="35" t="s">
        <v>17588</v>
      </c>
      <c r="N8853" s="35" t="s">
        <v>56210</v>
      </c>
      <c r="O8853" s="35" t="s">
        <v>17589</v>
      </c>
      <c r="P8853" s="35" t="s">
        <v>37947</v>
      </c>
      <c r="Q8853" s="35" t="s">
        <v>29721</v>
      </c>
      <c r="R8853" s="35" t="s">
        <v>29780</v>
      </c>
      <c r="S8853" s="35" t="s">
        <v>17590</v>
      </c>
      <c r="T8853" s="36" t="s">
        <v>334</v>
      </c>
      <c r="U8853" s="39" t="str">
        <f>_xlfn.CONCAT(Tabel4[[#This Row],[Personnr.]],"-",Tabel4[[#This Row],[Afdeling]],"-",Tabel4[[#This Row],[ASS_Status]])</f>
        <v>855-2786-Aktiv ansættelse</v>
      </c>
    </row>
    <row r="8854" spans="13:21" x14ac:dyDescent="0.4">
      <c r="M8854" s="35" t="s">
        <v>17591</v>
      </c>
      <c r="N8854" s="35" t="s">
        <v>56211</v>
      </c>
      <c r="O8854" s="35" t="s">
        <v>17592</v>
      </c>
      <c r="P8854" s="35" t="s">
        <v>37948</v>
      </c>
      <c r="Q8854" s="35" t="s">
        <v>29721</v>
      </c>
      <c r="R8854" s="35" t="s">
        <v>29729</v>
      </c>
      <c r="S8854" s="35" t="s">
        <v>17593</v>
      </c>
      <c r="T8854" s="36" t="s">
        <v>46122</v>
      </c>
      <c r="U8854" s="39" t="str">
        <f>_xlfn.CONCAT(Tabel4[[#This Row],[Personnr.]],"-",Tabel4[[#This Row],[Afdeling]],"-",Tabel4[[#This Row],[ASS_Status]])</f>
        <v>11519-6251-Aktiv ansættelse</v>
      </c>
    </row>
    <row r="8855" spans="13:21" x14ac:dyDescent="0.4">
      <c r="M8855" s="35" t="s">
        <v>17594</v>
      </c>
      <c r="N8855" s="35" t="s">
        <v>56212</v>
      </c>
      <c r="O8855" s="35" t="s">
        <v>17595</v>
      </c>
      <c r="P8855" s="35" t="s">
        <v>37949</v>
      </c>
      <c r="Q8855" s="35" t="s">
        <v>29721</v>
      </c>
      <c r="R8855" s="35" t="s">
        <v>29780</v>
      </c>
      <c r="S8855" s="35" t="s">
        <v>17596</v>
      </c>
      <c r="T8855" s="36" t="s">
        <v>584</v>
      </c>
      <c r="U8855" s="39" t="str">
        <f>_xlfn.CONCAT(Tabel4[[#This Row],[Personnr.]],"-",Tabel4[[#This Row],[Afdeling]],"-",Tabel4[[#This Row],[ASS_Status]])</f>
        <v>2024-4185-Aktiv ansættelse</v>
      </c>
    </row>
    <row r="8856" spans="13:21" x14ac:dyDescent="0.4">
      <c r="M8856" s="35" t="s">
        <v>17597</v>
      </c>
      <c r="N8856" s="35" t="s">
        <v>56213</v>
      </c>
      <c r="O8856" s="35" t="s">
        <v>17598</v>
      </c>
      <c r="P8856" s="35" t="s">
        <v>37950</v>
      </c>
      <c r="Q8856" s="35" t="s">
        <v>29721</v>
      </c>
      <c r="R8856" s="35" t="s">
        <v>29780</v>
      </c>
      <c r="S8856" s="35" t="s">
        <v>17599</v>
      </c>
      <c r="T8856" s="36" t="s">
        <v>121</v>
      </c>
      <c r="U8856" s="39" t="str">
        <f>_xlfn.CONCAT(Tabel4[[#This Row],[Personnr.]],"-",Tabel4[[#This Row],[Afdeling]],"-",Tabel4[[#This Row],[ASS_Status]])</f>
        <v>177-2231-Aktiv ansættelse</v>
      </c>
    </row>
    <row r="8857" spans="13:21" x14ac:dyDescent="0.4">
      <c r="M8857" s="35" t="s">
        <v>45127</v>
      </c>
      <c r="N8857" s="35" t="s">
        <v>56214</v>
      </c>
      <c r="O8857" s="35" t="s">
        <v>45128</v>
      </c>
      <c r="P8857" s="35" t="s">
        <v>43663</v>
      </c>
      <c r="Q8857" s="35" t="s">
        <v>29718</v>
      </c>
      <c r="R8857" s="35" t="s">
        <v>29726</v>
      </c>
      <c r="S8857" s="35" t="s">
        <v>43664</v>
      </c>
      <c r="T8857" s="36" t="s">
        <v>31</v>
      </c>
      <c r="U8857" s="39" t="str">
        <f>_xlfn.CONCAT(Tabel4[[#This Row],[Personnr.]],"-",Tabel4[[#This Row],[Afdeling]],"-",Tabel4[[#This Row],[ASS_Status]])</f>
        <v>36236-0116-Inactive - Payroll Eligible</v>
      </c>
    </row>
    <row r="8858" spans="13:21" x14ac:dyDescent="0.4">
      <c r="M8858" s="35" t="s">
        <v>45127</v>
      </c>
      <c r="N8858" s="35"/>
      <c r="O8858" s="35"/>
      <c r="P8858" s="35" t="s">
        <v>56215</v>
      </c>
      <c r="Q8858" s="35" t="s">
        <v>29721</v>
      </c>
      <c r="R8858" s="35" t="s">
        <v>29726</v>
      </c>
      <c r="S8858" s="35" t="s">
        <v>43664</v>
      </c>
      <c r="T8858" s="36" t="s">
        <v>24</v>
      </c>
      <c r="U8858" s="39" t="str">
        <f>_xlfn.CONCAT(Tabel4[[#This Row],[Personnr.]],"-",Tabel4[[#This Row],[Afdeling]],"-",Tabel4[[#This Row],[ASS_Status]])</f>
        <v>-0101-Aktiv ansættelse</v>
      </c>
    </row>
    <row r="8859" spans="13:21" x14ac:dyDescent="0.4">
      <c r="M8859" s="35" t="s">
        <v>17600</v>
      </c>
      <c r="N8859" s="35" t="s">
        <v>56216</v>
      </c>
      <c r="O8859" s="35" t="s">
        <v>17601</v>
      </c>
      <c r="P8859" s="35" t="s">
        <v>37951</v>
      </c>
      <c r="Q8859" s="35" t="s">
        <v>29721</v>
      </c>
      <c r="R8859" s="35" t="s">
        <v>29729</v>
      </c>
      <c r="S8859" s="35" t="s">
        <v>17602</v>
      </c>
      <c r="T8859" s="36" t="s">
        <v>46921</v>
      </c>
      <c r="U8859" s="39" t="str">
        <f>_xlfn.CONCAT(Tabel4[[#This Row],[Personnr.]],"-",Tabel4[[#This Row],[Afdeling]],"-",Tabel4[[#This Row],[ASS_Status]])</f>
        <v>18890-6262-Aktiv ansættelse</v>
      </c>
    </row>
    <row r="8860" spans="13:21" ht="33.75" x14ac:dyDescent="0.4">
      <c r="M8860" s="35" t="s">
        <v>17603</v>
      </c>
      <c r="N8860" s="35" t="s">
        <v>56217</v>
      </c>
      <c r="O8860" s="35" t="s">
        <v>17604</v>
      </c>
      <c r="P8860" s="35" t="s">
        <v>37952</v>
      </c>
      <c r="Q8860" s="35" t="s">
        <v>29721</v>
      </c>
      <c r="R8860" s="35" t="s">
        <v>29844</v>
      </c>
      <c r="S8860" s="35" t="s">
        <v>17605</v>
      </c>
      <c r="T8860" s="36" t="s">
        <v>802</v>
      </c>
      <c r="U8860" s="39" t="str">
        <f>_xlfn.CONCAT(Tabel4[[#This Row],[Personnr.]],"-",Tabel4[[#This Row],[Afdeling]],"-",Tabel4[[#This Row],[ASS_Status]])</f>
        <v>31678-8251-Aktiv ansættelse</v>
      </c>
    </row>
    <row r="8861" spans="13:21" x14ac:dyDescent="0.4">
      <c r="M8861" s="35" t="s">
        <v>17606</v>
      </c>
      <c r="N8861" s="35" t="s">
        <v>56218</v>
      </c>
      <c r="O8861" s="35" t="s">
        <v>17607</v>
      </c>
      <c r="P8861" s="35" t="s">
        <v>37953</v>
      </c>
      <c r="Q8861" s="35" t="s">
        <v>29721</v>
      </c>
      <c r="R8861" s="35" t="s">
        <v>29731</v>
      </c>
      <c r="S8861" s="35" t="s">
        <v>17608</v>
      </c>
      <c r="T8861" s="36" t="s">
        <v>811</v>
      </c>
      <c r="U8861" s="39" t="str">
        <f>_xlfn.CONCAT(Tabel4[[#This Row],[Personnr.]],"-",Tabel4[[#This Row],[Afdeling]],"-",Tabel4[[#This Row],[ASS_Status]])</f>
        <v>17594-8286-Aktiv ansættelse</v>
      </c>
    </row>
    <row r="8862" spans="13:21" x14ac:dyDescent="0.4">
      <c r="M8862" s="35" t="s">
        <v>17609</v>
      </c>
      <c r="N8862" s="35" t="s">
        <v>56219</v>
      </c>
      <c r="O8862" s="35" t="s">
        <v>17610</v>
      </c>
      <c r="P8862" s="35" t="s">
        <v>37954</v>
      </c>
      <c r="Q8862" s="35" t="s">
        <v>29721</v>
      </c>
      <c r="R8862" s="35" t="s">
        <v>29729</v>
      </c>
      <c r="S8862" s="35" t="s">
        <v>17611</v>
      </c>
      <c r="T8862" s="36" t="s">
        <v>546</v>
      </c>
      <c r="U8862" s="39" t="str">
        <f>_xlfn.CONCAT(Tabel4[[#This Row],[Personnr.]],"-",Tabel4[[#This Row],[Afdeling]],"-",Tabel4[[#This Row],[ASS_Status]])</f>
        <v>1592-3444-Aktiv ansættelse</v>
      </c>
    </row>
    <row r="8863" spans="13:21" ht="33.75" x14ac:dyDescent="0.4">
      <c r="M8863" s="35" t="s">
        <v>17612</v>
      </c>
      <c r="N8863" s="35" t="s">
        <v>56220</v>
      </c>
      <c r="O8863" s="35" t="s">
        <v>17613</v>
      </c>
      <c r="P8863" s="35" t="s">
        <v>37955</v>
      </c>
      <c r="Q8863" s="35" t="s">
        <v>29721</v>
      </c>
      <c r="R8863" s="35" t="s">
        <v>42757</v>
      </c>
      <c r="S8863" s="35" t="s">
        <v>17614</v>
      </c>
      <c r="T8863" s="36" t="s">
        <v>97</v>
      </c>
      <c r="U8863" s="39" t="str">
        <f>_xlfn.CONCAT(Tabel4[[#This Row],[Personnr.]],"-",Tabel4[[#This Row],[Afdeling]],"-",Tabel4[[#This Row],[ASS_Status]])</f>
        <v>26237-1150-Aktiv ansættelse</v>
      </c>
    </row>
    <row r="8864" spans="13:21" x14ac:dyDescent="0.4">
      <c r="M8864" s="35" t="s">
        <v>17615</v>
      </c>
      <c r="N8864" s="35" t="s">
        <v>56221</v>
      </c>
      <c r="O8864" s="35" t="s">
        <v>17616</v>
      </c>
      <c r="P8864" s="35" t="s">
        <v>37956</v>
      </c>
      <c r="Q8864" s="35" t="s">
        <v>29721</v>
      </c>
      <c r="R8864" s="35" t="s">
        <v>29780</v>
      </c>
      <c r="S8864" s="35" t="s">
        <v>17617</v>
      </c>
      <c r="T8864" s="36" t="s">
        <v>645</v>
      </c>
      <c r="U8864" s="39" t="str">
        <f>_xlfn.CONCAT(Tabel4[[#This Row],[Personnr.]],"-",Tabel4[[#This Row],[Afdeling]],"-",Tabel4[[#This Row],[ASS_Status]])</f>
        <v>15913-4775-Aktiv ansættelse</v>
      </c>
    </row>
    <row r="8865" spans="13:21" x14ac:dyDescent="0.4">
      <c r="M8865" s="35" t="s">
        <v>17618</v>
      </c>
      <c r="N8865" s="35" t="s">
        <v>56222</v>
      </c>
      <c r="O8865" s="35" t="s">
        <v>17619</v>
      </c>
      <c r="P8865" s="35" t="s">
        <v>37957</v>
      </c>
      <c r="Q8865" s="35" t="s">
        <v>29721</v>
      </c>
      <c r="R8865" s="35" t="s">
        <v>29729</v>
      </c>
      <c r="S8865" s="35" t="s">
        <v>17620</v>
      </c>
      <c r="T8865" s="36" t="s">
        <v>442</v>
      </c>
      <c r="U8865" s="39" t="str">
        <f>_xlfn.CONCAT(Tabel4[[#This Row],[Personnr.]],"-",Tabel4[[#This Row],[Afdeling]],"-",Tabel4[[#This Row],[ASS_Status]])</f>
        <v>1733-3080-Aktiv ansættelse</v>
      </c>
    </row>
    <row r="8866" spans="13:21" x14ac:dyDescent="0.4">
      <c r="M8866" s="35" t="s">
        <v>17621</v>
      </c>
      <c r="N8866" s="35" t="s">
        <v>56223</v>
      </c>
      <c r="O8866" s="35" t="s">
        <v>17622</v>
      </c>
      <c r="P8866" s="35" t="s">
        <v>37958</v>
      </c>
      <c r="Q8866" s="35" t="s">
        <v>29721</v>
      </c>
      <c r="R8866" s="35" t="s">
        <v>29726</v>
      </c>
      <c r="S8866" s="35" t="s">
        <v>17623</v>
      </c>
      <c r="T8866" s="36" t="s">
        <v>649</v>
      </c>
      <c r="U8866" s="39" t="str">
        <f>_xlfn.CONCAT(Tabel4[[#This Row],[Personnr.]],"-",Tabel4[[#This Row],[Afdeling]],"-",Tabel4[[#This Row],[ASS_Status]])</f>
        <v>15984-4792-Aktiv ansættelse</v>
      </c>
    </row>
    <row r="8867" spans="13:21" x14ac:dyDescent="0.4">
      <c r="M8867" s="35" t="s">
        <v>17624</v>
      </c>
      <c r="N8867" s="35" t="s">
        <v>56224</v>
      </c>
      <c r="O8867" s="35" t="s">
        <v>17625</v>
      </c>
      <c r="P8867" s="35" t="s">
        <v>37959</v>
      </c>
      <c r="Q8867" s="35" t="s">
        <v>29721</v>
      </c>
      <c r="R8867" s="35" t="s">
        <v>29729</v>
      </c>
      <c r="S8867" s="35" t="s">
        <v>17626</v>
      </c>
      <c r="T8867" s="36" t="s">
        <v>106</v>
      </c>
      <c r="U8867" s="39" t="str">
        <f>_xlfn.CONCAT(Tabel4[[#This Row],[Personnr.]],"-",Tabel4[[#This Row],[Afdeling]],"-",Tabel4[[#This Row],[ASS_Status]])</f>
        <v>11492-1210-Aktiv ansættelse</v>
      </c>
    </row>
    <row r="8868" spans="13:21" x14ac:dyDescent="0.4">
      <c r="M8868" s="35" t="s">
        <v>17627</v>
      </c>
      <c r="N8868" s="35" t="s">
        <v>56225</v>
      </c>
      <c r="O8868" s="35" t="s">
        <v>17628</v>
      </c>
      <c r="P8868" s="35" t="s">
        <v>37960</v>
      </c>
      <c r="Q8868" s="35" t="s">
        <v>29721</v>
      </c>
      <c r="R8868" s="35" t="s">
        <v>29722</v>
      </c>
      <c r="S8868" s="35" t="s">
        <v>17629</v>
      </c>
      <c r="T8868" s="36" t="s">
        <v>585</v>
      </c>
      <c r="U8868" s="39" t="str">
        <f>_xlfn.CONCAT(Tabel4[[#This Row],[Personnr.]],"-",Tabel4[[#This Row],[Afdeling]],"-",Tabel4[[#This Row],[ASS_Status]])</f>
        <v>15936-4192-Aktiv ansættelse</v>
      </c>
    </row>
    <row r="8869" spans="13:21" ht="33.75" x14ac:dyDescent="0.4">
      <c r="M8869" s="35" t="s">
        <v>17630</v>
      </c>
      <c r="N8869" s="35" t="s">
        <v>56226</v>
      </c>
      <c r="O8869" s="35" t="s">
        <v>17631</v>
      </c>
      <c r="P8869" s="35" t="s">
        <v>37961</v>
      </c>
      <c r="Q8869" s="35" t="s">
        <v>29721</v>
      </c>
      <c r="R8869" s="35" t="s">
        <v>29726</v>
      </c>
      <c r="S8869" s="35" t="s">
        <v>17632</v>
      </c>
      <c r="T8869" s="36" t="s">
        <v>763</v>
      </c>
      <c r="U8869" s="39" t="str">
        <f>_xlfn.CONCAT(Tabel4[[#This Row],[Personnr.]],"-",Tabel4[[#This Row],[Afdeling]],"-",Tabel4[[#This Row],[ASS_Status]])</f>
        <v>26807-7770-Aktiv ansættelse</v>
      </c>
    </row>
    <row r="8870" spans="13:21" x14ac:dyDescent="0.4">
      <c r="M8870" s="35" t="s">
        <v>17633</v>
      </c>
      <c r="N8870" s="35" t="s">
        <v>56227</v>
      </c>
      <c r="O8870" s="35" t="s">
        <v>17634</v>
      </c>
      <c r="P8870" s="35" t="s">
        <v>37962</v>
      </c>
      <c r="Q8870" s="35" t="s">
        <v>29718</v>
      </c>
      <c r="R8870" s="35" t="s">
        <v>29737</v>
      </c>
      <c r="S8870" s="35" t="s">
        <v>17635</v>
      </c>
      <c r="T8870" s="36" t="s">
        <v>378</v>
      </c>
      <c r="U8870" s="39" t="str">
        <f>_xlfn.CONCAT(Tabel4[[#This Row],[Personnr.]],"-",Tabel4[[#This Row],[Afdeling]],"-",Tabel4[[#This Row],[ASS_Status]])</f>
        <v>19994-2900-Inactive - Payroll Eligible</v>
      </c>
    </row>
    <row r="8871" spans="13:21" x14ac:dyDescent="0.4">
      <c r="M8871" s="35" t="s">
        <v>17633</v>
      </c>
      <c r="N8871" s="35"/>
      <c r="O8871" s="35"/>
      <c r="P8871" s="35" t="s">
        <v>56228</v>
      </c>
      <c r="Q8871" s="35" t="s">
        <v>29721</v>
      </c>
      <c r="R8871" s="35" t="s">
        <v>29737</v>
      </c>
      <c r="S8871" s="35" t="s">
        <v>17635</v>
      </c>
      <c r="T8871" s="36" t="s">
        <v>47064</v>
      </c>
      <c r="U8871" s="39" t="str">
        <f>_xlfn.CONCAT(Tabel4[[#This Row],[Personnr.]],"-",Tabel4[[#This Row],[Afdeling]],"-",Tabel4[[#This Row],[ASS_Status]])</f>
        <v>-2903-Aktiv ansættelse</v>
      </c>
    </row>
    <row r="8872" spans="13:21" x14ac:dyDescent="0.4">
      <c r="M8872" s="35" t="s">
        <v>17636</v>
      </c>
      <c r="N8872" s="35" t="s">
        <v>56229</v>
      </c>
      <c r="O8872" s="35" t="s">
        <v>17637</v>
      </c>
      <c r="P8872" s="35" t="s">
        <v>37963</v>
      </c>
      <c r="Q8872" s="35" t="s">
        <v>29721</v>
      </c>
      <c r="R8872" s="35" t="s">
        <v>29844</v>
      </c>
      <c r="S8872" s="35" t="s">
        <v>17638</v>
      </c>
      <c r="T8872" s="36" t="s">
        <v>400</v>
      </c>
      <c r="U8872" s="39" t="str">
        <f>_xlfn.CONCAT(Tabel4[[#This Row],[Personnr.]],"-",Tabel4[[#This Row],[Afdeling]],"-",Tabel4[[#This Row],[ASS_Status]])</f>
        <v>32925-3004-Aktiv ansættelse</v>
      </c>
    </row>
    <row r="8873" spans="13:21" x14ac:dyDescent="0.4">
      <c r="M8873" s="35" t="s">
        <v>17639</v>
      </c>
      <c r="N8873" s="35" t="s">
        <v>56230</v>
      </c>
      <c r="O8873" s="35" t="s">
        <v>17640</v>
      </c>
      <c r="P8873" s="35" t="s">
        <v>37964</v>
      </c>
      <c r="Q8873" s="35" t="s">
        <v>29721</v>
      </c>
      <c r="R8873" s="35" t="s">
        <v>29737</v>
      </c>
      <c r="S8873" s="35" t="s">
        <v>17641</v>
      </c>
      <c r="T8873" s="36" t="s">
        <v>125</v>
      </c>
      <c r="U8873" s="39" t="str">
        <f>_xlfn.CONCAT(Tabel4[[#This Row],[Personnr.]],"-",Tabel4[[#This Row],[Afdeling]],"-",Tabel4[[#This Row],[ASS_Status]])</f>
        <v>30324-2235-Aktiv ansættelse</v>
      </c>
    </row>
    <row r="8874" spans="13:21" x14ac:dyDescent="0.4">
      <c r="M8874" s="35" t="s">
        <v>17642</v>
      </c>
      <c r="N8874" s="35" t="s">
        <v>56231</v>
      </c>
      <c r="O8874" s="35" t="s">
        <v>17643</v>
      </c>
      <c r="P8874" s="35" t="s">
        <v>37965</v>
      </c>
      <c r="Q8874" s="35" t="s">
        <v>29721</v>
      </c>
      <c r="R8874" s="35" t="s">
        <v>29731</v>
      </c>
      <c r="S8874" s="35" t="s">
        <v>17644</v>
      </c>
      <c r="T8874" s="36" t="s">
        <v>810</v>
      </c>
      <c r="U8874" s="39" t="str">
        <f>_xlfn.CONCAT(Tabel4[[#This Row],[Personnr.]],"-",Tabel4[[#This Row],[Afdeling]],"-",Tabel4[[#This Row],[ASS_Status]])</f>
        <v>14125-8285-Aktiv ansættelse</v>
      </c>
    </row>
    <row r="8875" spans="13:21" x14ac:dyDescent="0.4">
      <c r="M8875" s="35" t="s">
        <v>17645</v>
      </c>
      <c r="N8875" s="35" t="s">
        <v>56232</v>
      </c>
      <c r="O8875" s="35" t="s">
        <v>17646</v>
      </c>
      <c r="P8875" s="35" t="s">
        <v>37966</v>
      </c>
      <c r="Q8875" s="35" t="s">
        <v>29721</v>
      </c>
      <c r="R8875" s="35" t="s">
        <v>29748</v>
      </c>
      <c r="S8875" s="35" t="s">
        <v>17647</v>
      </c>
      <c r="T8875" s="36" t="s">
        <v>615</v>
      </c>
      <c r="U8875" s="39" t="str">
        <f>_xlfn.CONCAT(Tabel4[[#This Row],[Personnr.]],"-",Tabel4[[#This Row],[Afdeling]],"-",Tabel4[[#This Row],[ASS_Status]])</f>
        <v>31712-4615-Aktiv ansættelse</v>
      </c>
    </row>
    <row r="8876" spans="13:21" ht="33.75" x14ac:dyDescent="0.4">
      <c r="M8876" s="35" t="s">
        <v>17648</v>
      </c>
      <c r="N8876" s="35" t="s">
        <v>56233</v>
      </c>
      <c r="O8876" s="35" t="s">
        <v>17649</v>
      </c>
      <c r="P8876" s="35" t="s">
        <v>37967</v>
      </c>
      <c r="Q8876" s="35" t="s">
        <v>29718</v>
      </c>
      <c r="R8876" s="35" t="s">
        <v>29754</v>
      </c>
      <c r="S8876" s="35" t="s">
        <v>17650</v>
      </c>
      <c r="T8876" s="36" t="s">
        <v>718</v>
      </c>
      <c r="U8876" s="39" t="str">
        <f>_xlfn.CONCAT(Tabel4[[#This Row],[Personnr.]],"-",Tabel4[[#This Row],[Afdeling]],"-",Tabel4[[#This Row],[ASS_Status]])</f>
        <v>24740-6213-Inactive - Payroll Eligible</v>
      </c>
    </row>
    <row r="8877" spans="13:21" ht="33.75" x14ac:dyDescent="0.4">
      <c r="M8877" s="35" t="s">
        <v>17651</v>
      </c>
      <c r="N8877" s="35" t="s">
        <v>56234</v>
      </c>
      <c r="O8877" s="35" t="s">
        <v>17652</v>
      </c>
      <c r="P8877" s="35" t="s">
        <v>37968</v>
      </c>
      <c r="Q8877" s="35" t="s">
        <v>29721</v>
      </c>
      <c r="R8877" s="35" t="s">
        <v>29737</v>
      </c>
      <c r="S8877" s="35" t="s">
        <v>17653</v>
      </c>
      <c r="T8877" s="36" t="s">
        <v>553</v>
      </c>
      <c r="U8877" s="39" t="str">
        <f>_xlfn.CONCAT(Tabel4[[#This Row],[Personnr.]],"-",Tabel4[[#This Row],[Afdeling]],"-",Tabel4[[#This Row],[ASS_Status]])</f>
        <v>33123-3500-Aktiv ansættelse</v>
      </c>
    </row>
    <row r="8878" spans="13:21" x14ac:dyDescent="0.4">
      <c r="M8878" s="35" t="s">
        <v>17654</v>
      </c>
      <c r="N8878" s="35" t="s">
        <v>56235</v>
      </c>
      <c r="O8878" s="35" t="s">
        <v>17655</v>
      </c>
      <c r="P8878" s="35" t="s">
        <v>56236</v>
      </c>
      <c r="Q8878" s="35" t="s">
        <v>29718</v>
      </c>
      <c r="R8878" s="35" t="s">
        <v>29761</v>
      </c>
      <c r="S8878" s="35" t="s">
        <v>17656</v>
      </c>
      <c r="T8878" s="36" t="s">
        <v>452</v>
      </c>
      <c r="U8878" s="39" t="str">
        <f>_xlfn.CONCAT(Tabel4[[#This Row],[Personnr.]],"-",Tabel4[[#This Row],[Afdeling]],"-",Tabel4[[#This Row],[ASS_Status]])</f>
        <v>23515-3120-Inactive - Payroll Eligible</v>
      </c>
    </row>
    <row r="8879" spans="13:21" x14ac:dyDescent="0.4">
      <c r="M8879" s="35" t="s">
        <v>17654</v>
      </c>
      <c r="N8879" s="35"/>
      <c r="O8879" s="35"/>
      <c r="P8879" s="35" t="s">
        <v>37969</v>
      </c>
      <c r="Q8879" s="35" t="s">
        <v>29718</v>
      </c>
      <c r="R8879" s="35" t="s">
        <v>29748</v>
      </c>
      <c r="S8879" s="35" t="s">
        <v>17656</v>
      </c>
      <c r="T8879" s="36" t="s">
        <v>31</v>
      </c>
      <c r="U8879" s="39" t="str">
        <f>_xlfn.CONCAT(Tabel4[[#This Row],[Personnr.]],"-",Tabel4[[#This Row],[Afdeling]],"-",Tabel4[[#This Row],[ASS_Status]])</f>
        <v>-0116-Inactive - Payroll Eligible</v>
      </c>
    </row>
    <row r="8880" spans="13:21" x14ac:dyDescent="0.4">
      <c r="M8880" s="35" t="s">
        <v>17657</v>
      </c>
      <c r="N8880" s="35" t="s">
        <v>56237</v>
      </c>
      <c r="O8880" s="35" t="s">
        <v>17658</v>
      </c>
      <c r="P8880" s="35" t="s">
        <v>37970</v>
      </c>
      <c r="Q8880" s="35" t="s">
        <v>29718</v>
      </c>
      <c r="R8880" s="35" t="s">
        <v>29748</v>
      </c>
      <c r="S8880" s="35" t="s">
        <v>17659</v>
      </c>
      <c r="T8880" s="36" t="s">
        <v>582</v>
      </c>
      <c r="U8880" s="39" t="str">
        <f>_xlfn.CONCAT(Tabel4[[#This Row],[Personnr.]],"-",Tabel4[[#This Row],[Afdeling]],"-",Tabel4[[#This Row],[ASS_Status]])</f>
        <v>25520-4150-Inactive - Payroll Eligible</v>
      </c>
    </row>
    <row r="8881" spans="13:21" ht="33.75" x14ac:dyDescent="0.4">
      <c r="M8881" s="35" t="s">
        <v>17660</v>
      </c>
      <c r="N8881" s="35" t="s">
        <v>56238</v>
      </c>
      <c r="O8881" s="35" t="s">
        <v>17661</v>
      </c>
      <c r="P8881" s="35" t="s">
        <v>37971</v>
      </c>
      <c r="Q8881" s="35" t="s">
        <v>29718</v>
      </c>
      <c r="R8881" s="35" t="s">
        <v>29761</v>
      </c>
      <c r="S8881" s="35" t="s">
        <v>17662</v>
      </c>
      <c r="T8881" s="36" t="s">
        <v>600</v>
      </c>
      <c r="U8881" s="39" t="str">
        <f>_xlfn.CONCAT(Tabel4[[#This Row],[Personnr.]],"-",Tabel4[[#This Row],[Afdeling]],"-",Tabel4[[#This Row],[ASS_Status]])</f>
        <v>31849-4270-Inactive - Payroll Eligible</v>
      </c>
    </row>
    <row r="8882" spans="13:21" ht="33.75" x14ac:dyDescent="0.4">
      <c r="M8882" s="35" t="s">
        <v>17660</v>
      </c>
      <c r="N8882" s="35"/>
      <c r="O8882" s="35"/>
      <c r="P8882" s="35" t="s">
        <v>56239</v>
      </c>
      <c r="Q8882" s="35" t="s">
        <v>29721</v>
      </c>
      <c r="R8882" s="35" t="s">
        <v>29748</v>
      </c>
      <c r="S8882" s="35" t="s">
        <v>17662</v>
      </c>
      <c r="T8882" s="36" t="s">
        <v>600</v>
      </c>
      <c r="U8882" s="39" t="str">
        <f>_xlfn.CONCAT(Tabel4[[#This Row],[Personnr.]],"-",Tabel4[[#This Row],[Afdeling]],"-",Tabel4[[#This Row],[ASS_Status]])</f>
        <v>-4270-Aktiv ansættelse</v>
      </c>
    </row>
    <row r="8883" spans="13:21" x14ac:dyDescent="0.4">
      <c r="M8883" s="35" t="s">
        <v>17663</v>
      </c>
      <c r="N8883" s="35" t="s">
        <v>56240</v>
      </c>
      <c r="O8883" s="35" t="s">
        <v>17664</v>
      </c>
      <c r="P8883" s="35" t="s">
        <v>37972</v>
      </c>
      <c r="Q8883" s="35" t="s">
        <v>29718</v>
      </c>
      <c r="R8883" s="35" t="s">
        <v>29748</v>
      </c>
      <c r="S8883" s="35" t="s">
        <v>17665</v>
      </c>
      <c r="T8883" s="36" t="s">
        <v>368</v>
      </c>
      <c r="U8883" s="39" t="str">
        <f>_xlfn.CONCAT(Tabel4[[#This Row],[Personnr.]],"-",Tabel4[[#This Row],[Afdeling]],"-",Tabel4[[#This Row],[ASS_Status]])</f>
        <v>28858-2833-Inactive - Payroll Eligible</v>
      </c>
    </row>
    <row r="8884" spans="13:21" x14ac:dyDescent="0.4">
      <c r="M8884" s="35" t="s">
        <v>56241</v>
      </c>
      <c r="N8884" s="35" t="s">
        <v>56242</v>
      </c>
      <c r="O8884" s="35" t="s">
        <v>45609</v>
      </c>
      <c r="P8884" s="35" t="s">
        <v>44307</v>
      </c>
      <c r="Q8884" s="35" t="s">
        <v>29721</v>
      </c>
      <c r="R8884" s="35" t="s">
        <v>29737</v>
      </c>
      <c r="S8884" s="35" t="s">
        <v>44308</v>
      </c>
      <c r="T8884" s="36" t="s">
        <v>545</v>
      </c>
      <c r="U8884" s="39" t="str">
        <f>_xlfn.CONCAT(Tabel4[[#This Row],[Personnr.]],"-",Tabel4[[#This Row],[Afdeling]],"-",Tabel4[[#This Row],[ASS_Status]])</f>
        <v>36191-3443-Aktiv ansættelse</v>
      </c>
    </row>
    <row r="8885" spans="13:21" x14ac:dyDescent="0.4">
      <c r="M8885" s="35" t="s">
        <v>17666</v>
      </c>
      <c r="N8885" s="35" t="s">
        <v>56243</v>
      </c>
      <c r="O8885" s="35" t="s">
        <v>17667</v>
      </c>
      <c r="P8885" s="35" t="s">
        <v>37973</v>
      </c>
      <c r="Q8885" s="35" t="s">
        <v>29718</v>
      </c>
      <c r="R8885" s="35" t="s">
        <v>29761</v>
      </c>
      <c r="S8885" s="35" t="s">
        <v>17668</v>
      </c>
      <c r="T8885" s="36" t="s">
        <v>381</v>
      </c>
      <c r="U8885" s="39" t="str">
        <f>_xlfn.CONCAT(Tabel4[[#This Row],[Personnr.]],"-",Tabel4[[#This Row],[Afdeling]],"-",Tabel4[[#This Row],[ASS_Status]])</f>
        <v>33459-2910-Inactive - Payroll Eligible</v>
      </c>
    </row>
    <row r="8886" spans="13:21" x14ac:dyDescent="0.4">
      <c r="M8886" s="35" t="s">
        <v>28477</v>
      </c>
      <c r="N8886" s="35" t="s">
        <v>56244</v>
      </c>
      <c r="O8886" s="35" t="s">
        <v>28478</v>
      </c>
      <c r="P8886" s="35" t="s">
        <v>37974</v>
      </c>
      <c r="Q8886" s="35" t="s">
        <v>29718</v>
      </c>
      <c r="R8886" s="35" t="s">
        <v>29754</v>
      </c>
      <c r="S8886" s="35" t="s">
        <v>28479</v>
      </c>
      <c r="T8886" s="36" t="s">
        <v>312</v>
      </c>
      <c r="U8886" s="39" t="str">
        <f>_xlfn.CONCAT(Tabel4[[#This Row],[Personnr.]],"-",Tabel4[[#This Row],[Afdeling]],"-",Tabel4[[#This Row],[ASS_Status]])</f>
        <v>34426-2758-Inactive - Payroll Eligible</v>
      </c>
    </row>
    <row r="8887" spans="13:21" x14ac:dyDescent="0.4">
      <c r="M8887" s="35" t="s">
        <v>17669</v>
      </c>
      <c r="N8887" s="35" t="s">
        <v>56245</v>
      </c>
      <c r="O8887" s="35" t="s">
        <v>17670</v>
      </c>
      <c r="P8887" s="35" t="s">
        <v>37975</v>
      </c>
      <c r="Q8887" s="35" t="s">
        <v>29718</v>
      </c>
      <c r="R8887" s="35" t="s">
        <v>29754</v>
      </c>
      <c r="S8887" s="35" t="s">
        <v>17671</v>
      </c>
      <c r="T8887" s="36" t="s">
        <v>159</v>
      </c>
      <c r="U8887" s="39" t="str">
        <f>_xlfn.CONCAT(Tabel4[[#This Row],[Personnr.]],"-",Tabel4[[#This Row],[Afdeling]],"-",Tabel4[[#This Row],[ASS_Status]])</f>
        <v>32857-2303-Inactive - Payroll Eligible</v>
      </c>
    </row>
    <row r="8888" spans="13:21" x14ac:dyDescent="0.4">
      <c r="M8888" s="35" t="s">
        <v>17672</v>
      </c>
      <c r="N8888" s="35" t="s">
        <v>56246</v>
      </c>
      <c r="O8888" s="35" t="s">
        <v>17673</v>
      </c>
      <c r="P8888" s="35" t="s">
        <v>37976</v>
      </c>
      <c r="Q8888" s="35" t="s">
        <v>29718</v>
      </c>
      <c r="R8888" s="35" t="s">
        <v>29829</v>
      </c>
      <c r="S8888" s="35" t="s">
        <v>17674</v>
      </c>
      <c r="T8888" s="36" t="s">
        <v>97</v>
      </c>
      <c r="U8888" s="39" t="str">
        <f>_xlfn.CONCAT(Tabel4[[#This Row],[Personnr.]],"-",Tabel4[[#This Row],[Afdeling]],"-",Tabel4[[#This Row],[ASS_Status]])</f>
        <v>1124-1150-Inactive - Payroll Eligible</v>
      </c>
    </row>
    <row r="8889" spans="13:21" x14ac:dyDescent="0.4">
      <c r="M8889" s="35" t="s">
        <v>17675</v>
      </c>
      <c r="N8889" s="35" t="s">
        <v>56247</v>
      </c>
      <c r="O8889" s="35" t="s">
        <v>17676</v>
      </c>
      <c r="P8889" s="35" t="s">
        <v>37977</v>
      </c>
      <c r="Q8889" s="35" t="s">
        <v>29718</v>
      </c>
      <c r="R8889" s="35" t="s">
        <v>29729</v>
      </c>
      <c r="S8889" s="35" t="s">
        <v>17677</v>
      </c>
      <c r="T8889" s="36" t="s">
        <v>599</v>
      </c>
      <c r="U8889" s="39" t="str">
        <f>_xlfn.CONCAT(Tabel4[[#This Row],[Personnr.]],"-",Tabel4[[#This Row],[Afdeling]],"-",Tabel4[[#This Row],[ASS_Status]])</f>
        <v>12989-4261-Inactive - Payroll Eligible</v>
      </c>
    </row>
    <row r="8890" spans="13:21" x14ac:dyDescent="0.4">
      <c r="M8890" s="35" t="s">
        <v>17678</v>
      </c>
      <c r="N8890" s="35" t="s">
        <v>56248</v>
      </c>
      <c r="O8890" s="35" t="s">
        <v>17679</v>
      </c>
      <c r="P8890" s="35" t="s">
        <v>37978</v>
      </c>
      <c r="Q8890" s="35" t="s">
        <v>29721</v>
      </c>
      <c r="R8890" s="35" t="s">
        <v>29992</v>
      </c>
      <c r="S8890" s="35" t="s">
        <v>17680</v>
      </c>
      <c r="T8890" s="36" t="s">
        <v>886</v>
      </c>
      <c r="U8890" s="39" t="str">
        <f>_xlfn.CONCAT(Tabel4[[#This Row],[Personnr.]],"-",Tabel4[[#This Row],[Afdeling]],"-",Tabel4[[#This Row],[ASS_Status]])</f>
        <v>16359-8800-Aktiv ansættelse</v>
      </c>
    </row>
    <row r="8891" spans="13:21" ht="33.75" x14ac:dyDescent="0.4">
      <c r="M8891" s="35" t="s">
        <v>17681</v>
      </c>
      <c r="N8891" s="35" t="s">
        <v>56249</v>
      </c>
      <c r="O8891" s="35" t="s">
        <v>17682</v>
      </c>
      <c r="P8891" s="35" t="s">
        <v>37979</v>
      </c>
      <c r="Q8891" s="35" t="s">
        <v>29721</v>
      </c>
      <c r="R8891" s="35" t="s">
        <v>30357</v>
      </c>
      <c r="S8891" s="35" t="s">
        <v>17683</v>
      </c>
      <c r="T8891" s="36" t="s">
        <v>648</v>
      </c>
      <c r="U8891" s="39" t="str">
        <f>_xlfn.CONCAT(Tabel4[[#This Row],[Personnr.]],"-",Tabel4[[#This Row],[Afdeling]],"-",Tabel4[[#This Row],[ASS_Status]])</f>
        <v>29209-4791-Aktiv ansættelse</v>
      </c>
    </row>
    <row r="8892" spans="13:21" x14ac:dyDescent="0.4">
      <c r="M8892" s="35" t="s">
        <v>17684</v>
      </c>
      <c r="N8892" s="35" t="s">
        <v>56250</v>
      </c>
      <c r="O8892" s="35" t="s">
        <v>17685</v>
      </c>
      <c r="P8892" s="35" t="s">
        <v>37980</v>
      </c>
      <c r="Q8892" s="35" t="s">
        <v>29721</v>
      </c>
      <c r="R8892" s="35" t="s">
        <v>29992</v>
      </c>
      <c r="S8892" s="35" t="s">
        <v>17686</v>
      </c>
      <c r="T8892" s="36" t="s">
        <v>737</v>
      </c>
      <c r="U8892" s="39" t="str">
        <f>_xlfn.CONCAT(Tabel4[[#This Row],[Personnr.]],"-",Tabel4[[#This Row],[Afdeling]],"-",Tabel4[[#This Row],[ASS_Status]])</f>
        <v>29486-6400-Aktiv ansættelse</v>
      </c>
    </row>
    <row r="8893" spans="13:21" x14ac:dyDescent="0.4">
      <c r="M8893" s="35" t="s">
        <v>17687</v>
      </c>
      <c r="N8893" s="35" t="s">
        <v>56251</v>
      </c>
      <c r="O8893" s="35" t="s">
        <v>17688</v>
      </c>
      <c r="P8893" s="35" t="s">
        <v>37981</v>
      </c>
      <c r="Q8893" s="35" t="s">
        <v>29721</v>
      </c>
      <c r="R8893" s="35" t="s">
        <v>29722</v>
      </c>
      <c r="S8893" s="35" t="s">
        <v>17689</v>
      </c>
      <c r="T8893" s="36" t="s">
        <v>442</v>
      </c>
      <c r="U8893" s="39" t="str">
        <f>_xlfn.CONCAT(Tabel4[[#This Row],[Personnr.]],"-",Tabel4[[#This Row],[Afdeling]],"-",Tabel4[[#This Row],[ASS_Status]])</f>
        <v>13224-3080-Aktiv ansættelse</v>
      </c>
    </row>
    <row r="8894" spans="13:21" x14ac:dyDescent="0.4">
      <c r="M8894" s="35" t="s">
        <v>17690</v>
      </c>
      <c r="N8894" s="35" t="s">
        <v>56252</v>
      </c>
      <c r="O8894" s="35" t="s">
        <v>17691</v>
      </c>
      <c r="P8894" s="35" t="s">
        <v>37982</v>
      </c>
      <c r="Q8894" s="35" t="s">
        <v>29721</v>
      </c>
      <c r="R8894" s="35" t="s">
        <v>29726</v>
      </c>
      <c r="S8894" s="35" t="s">
        <v>17692</v>
      </c>
      <c r="T8894" s="36" t="s">
        <v>719</v>
      </c>
      <c r="U8894" s="39" t="str">
        <f>_xlfn.CONCAT(Tabel4[[#This Row],[Personnr.]],"-",Tabel4[[#This Row],[Afdeling]],"-",Tabel4[[#This Row],[ASS_Status]])</f>
        <v>31897-6215-Aktiv ansættelse</v>
      </c>
    </row>
    <row r="8895" spans="13:21" x14ac:dyDescent="0.4">
      <c r="M8895" s="35" t="s">
        <v>17693</v>
      </c>
      <c r="N8895" s="35" t="s">
        <v>56253</v>
      </c>
      <c r="O8895" s="35" t="s">
        <v>17694</v>
      </c>
      <c r="P8895" s="35" t="s">
        <v>37983</v>
      </c>
      <c r="Q8895" s="35" t="s">
        <v>29718</v>
      </c>
      <c r="R8895" s="35" t="s">
        <v>29726</v>
      </c>
      <c r="S8895" s="35" t="s">
        <v>17695</v>
      </c>
      <c r="T8895" s="36" t="s">
        <v>160</v>
      </c>
      <c r="U8895" s="39" t="str">
        <f>_xlfn.CONCAT(Tabel4[[#This Row],[Personnr.]],"-",Tabel4[[#This Row],[Afdeling]],"-",Tabel4[[#This Row],[ASS_Status]])</f>
        <v>3762-2304-Inactive - Payroll Eligible</v>
      </c>
    </row>
    <row r="8896" spans="13:21" x14ac:dyDescent="0.4">
      <c r="M8896" s="35" t="s">
        <v>17696</v>
      </c>
      <c r="N8896" s="35" t="s">
        <v>56254</v>
      </c>
      <c r="O8896" s="35" t="s">
        <v>384</v>
      </c>
      <c r="P8896" s="35" t="s">
        <v>37984</v>
      </c>
      <c r="Q8896" s="35" t="s">
        <v>29721</v>
      </c>
      <c r="R8896" s="35" t="s">
        <v>29719</v>
      </c>
      <c r="S8896" s="35" t="s">
        <v>43665</v>
      </c>
      <c r="T8896" s="36" t="s">
        <v>244</v>
      </c>
      <c r="U8896" s="39" t="str">
        <f>_xlfn.CONCAT(Tabel4[[#This Row],[Personnr.]],"-",Tabel4[[#This Row],[Afdeling]],"-",Tabel4[[#This Row],[ASS_Status]])</f>
        <v>2920-2514-Aktiv ansættelse</v>
      </c>
    </row>
    <row r="8897" spans="13:21" x14ac:dyDescent="0.4">
      <c r="M8897" s="35" t="s">
        <v>17697</v>
      </c>
      <c r="N8897" s="35" t="s">
        <v>56255</v>
      </c>
      <c r="O8897" s="35" t="s">
        <v>17698</v>
      </c>
      <c r="P8897" s="35" t="s">
        <v>37985</v>
      </c>
      <c r="Q8897" s="35" t="s">
        <v>29718</v>
      </c>
      <c r="R8897" s="35" t="s">
        <v>31079</v>
      </c>
      <c r="S8897" s="35" t="s">
        <v>17699</v>
      </c>
      <c r="T8897" s="36" t="s">
        <v>797</v>
      </c>
      <c r="U8897" s="39" t="str">
        <f>_xlfn.CONCAT(Tabel4[[#This Row],[Personnr.]],"-",Tabel4[[#This Row],[Afdeling]],"-",Tabel4[[#This Row],[ASS_Status]])</f>
        <v>16045-8214-Inactive - Payroll Eligible</v>
      </c>
    </row>
    <row r="8898" spans="13:21" x14ac:dyDescent="0.4">
      <c r="M8898" s="35" t="s">
        <v>17700</v>
      </c>
      <c r="N8898" s="35" t="s">
        <v>56256</v>
      </c>
      <c r="O8898" s="35" t="s">
        <v>17701</v>
      </c>
      <c r="P8898" s="35" t="s">
        <v>37986</v>
      </c>
      <c r="Q8898" s="35" t="s">
        <v>29721</v>
      </c>
      <c r="R8898" s="35" t="s">
        <v>29722</v>
      </c>
      <c r="S8898" s="35" t="s">
        <v>17702</v>
      </c>
      <c r="T8898" s="36" t="s">
        <v>640</v>
      </c>
      <c r="U8898" s="39" t="str">
        <f>_xlfn.CONCAT(Tabel4[[#This Row],[Personnr.]],"-",Tabel4[[#This Row],[Afdeling]],"-",Tabel4[[#This Row],[ASS_Status]])</f>
        <v>15886-4745-Aktiv ansættelse</v>
      </c>
    </row>
    <row r="8899" spans="13:21" x14ac:dyDescent="0.4">
      <c r="M8899" s="35" t="s">
        <v>17703</v>
      </c>
      <c r="N8899" s="35" t="s">
        <v>56257</v>
      </c>
      <c r="O8899" s="35" t="s">
        <v>17704</v>
      </c>
      <c r="P8899" s="35" t="s">
        <v>37987</v>
      </c>
      <c r="Q8899" s="35" t="s">
        <v>29721</v>
      </c>
      <c r="R8899" s="35" t="s">
        <v>29780</v>
      </c>
      <c r="S8899" s="35" t="s">
        <v>17705</v>
      </c>
      <c r="T8899" s="36" t="s">
        <v>313</v>
      </c>
      <c r="U8899" s="39" t="str">
        <f>_xlfn.CONCAT(Tabel4[[#This Row],[Personnr.]],"-",Tabel4[[#This Row],[Afdeling]],"-",Tabel4[[#This Row],[ASS_Status]])</f>
        <v>31950-2759-Aktiv ansættelse</v>
      </c>
    </row>
    <row r="8900" spans="13:21" ht="33.75" x14ac:dyDescent="0.4">
      <c r="M8900" s="35" t="s">
        <v>17706</v>
      </c>
      <c r="N8900" s="35" t="s">
        <v>56258</v>
      </c>
      <c r="O8900" s="35" t="s">
        <v>17707</v>
      </c>
      <c r="P8900" s="35" t="s">
        <v>37988</v>
      </c>
      <c r="Q8900" s="35" t="s">
        <v>29721</v>
      </c>
      <c r="R8900" s="35" t="s">
        <v>29729</v>
      </c>
      <c r="S8900" s="35" t="s">
        <v>17708</v>
      </c>
      <c r="T8900" s="36" t="s">
        <v>35</v>
      </c>
      <c r="U8900" s="39" t="str">
        <f>_xlfn.CONCAT(Tabel4[[#This Row],[Personnr.]],"-",Tabel4[[#This Row],[Afdeling]],"-",Tabel4[[#This Row],[ASS_Status]])</f>
        <v>7396-0120-Aktiv ansættelse</v>
      </c>
    </row>
    <row r="8901" spans="13:21" ht="33.75" x14ac:dyDescent="0.4">
      <c r="M8901" s="35" t="s">
        <v>17709</v>
      </c>
      <c r="N8901" s="35" t="s">
        <v>56259</v>
      </c>
      <c r="O8901" s="35" t="s">
        <v>17710</v>
      </c>
      <c r="P8901" s="35" t="s">
        <v>37989</v>
      </c>
      <c r="Q8901" s="35" t="s">
        <v>29721</v>
      </c>
      <c r="R8901" s="35" t="s">
        <v>29726</v>
      </c>
      <c r="S8901" s="35" t="s">
        <v>17711</v>
      </c>
      <c r="T8901" s="36" t="s">
        <v>8784</v>
      </c>
      <c r="U8901" s="39" t="str">
        <f>_xlfn.CONCAT(Tabel4[[#This Row],[Personnr.]],"-",Tabel4[[#This Row],[Afdeling]],"-",Tabel4[[#This Row],[ASS_Status]])</f>
        <v>20169-2741-Aktiv ansættelse</v>
      </c>
    </row>
    <row r="8902" spans="13:21" ht="33.75" x14ac:dyDescent="0.4">
      <c r="M8902" s="35" t="s">
        <v>17709</v>
      </c>
      <c r="N8902" s="35"/>
      <c r="O8902" s="35"/>
      <c r="P8902" s="35" t="s">
        <v>37990</v>
      </c>
      <c r="Q8902" s="35" t="s">
        <v>29718</v>
      </c>
      <c r="R8902" s="35" t="s">
        <v>29748</v>
      </c>
      <c r="S8902" s="35" t="s">
        <v>17711</v>
      </c>
      <c r="T8902" s="36" t="s">
        <v>395</v>
      </c>
      <c r="U8902" s="39" t="str">
        <f>_xlfn.CONCAT(Tabel4[[#This Row],[Personnr.]],"-",Tabel4[[#This Row],[Afdeling]],"-",Tabel4[[#This Row],[ASS_Status]])</f>
        <v>-2996-Inactive - Payroll Eligible</v>
      </c>
    </row>
    <row r="8903" spans="13:21" x14ac:dyDescent="0.4">
      <c r="M8903" s="35" t="s">
        <v>17712</v>
      </c>
      <c r="N8903" s="35" t="s">
        <v>56260</v>
      </c>
      <c r="O8903" s="35" t="s">
        <v>17713</v>
      </c>
      <c r="P8903" s="35" t="s">
        <v>37991</v>
      </c>
      <c r="Q8903" s="35" t="s">
        <v>29721</v>
      </c>
      <c r="R8903" s="35" t="s">
        <v>29729</v>
      </c>
      <c r="S8903" s="35" t="s">
        <v>17714</v>
      </c>
      <c r="T8903" s="36" t="s">
        <v>452</v>
      </c>
      <c r="U8903" s="39" t="str">
        <f>_xlfn.CONCAT(Tabel4[[#This Row],[Personnr.]],"-",Tabel4[[#This Row],[Afdeling]],"-",Tabel4[[#This Row],[ASS_Status]])</f>
        <v>24537-3120-Aktiv ansættelse</v>
      </c>
    </row>
    <row r="8904" spans="13:21" ht="33.75" x14ac:dyDescent="0.4">
      <c r="M8904" s="35" t="s">
        <v>17715</v>
      </c>
      <c r="N8904" s="35" t="s">
        <v>56261</v>
      </c>
      <c r="O8904" s="35" t="s">
        <v>17716</v>
      </c>
      <c r="P8904" s="35" t="s">
        <v>37992</v>
      </c>
      <c r="Q8904" s="35" t="s">
        <v>29721</v>
      </c>
      <c r="R8904" s="35" t="s">
        <v>29719</v>
      </c>
      <c r="S8904" s="35" t="s">
        <v>17717</v>
      </c>
      <c r="T8904" s="36" t="s">
        <v>886</v>
      </c>
      <c r="U8904" s="39" t="str">
        <f>_xlfn.CONCAT(Tabel4[[#This Row],[Personnr.]],"-",Tabel4[[#This Row],[Afdeling]],"-",Tabel4[[#This Row],[ASS_Status]])</f>
        <v>20813-8800-Aktiv ansættelse</v>
      </c>
    </row>
    <row r="8905" spans="13:21" ht="33.75" x14ac:dyDescent="0.4">
      <c r="M8905" s="35" t="s">
        <v>17718</v>
      </c>
      <c r="N8905" s="35" t="s">
        <v>56262</v>
      </c>
      <c r="O8905" s="35" t="s">
        <v>17719</v>
      </c>
      <c r="P8905" s="35" t="s">
        <v>37993</v>
      </c>
      <c r="Q8905" s="35" t="s">
        <v>29718</v>
      </c>
      <c r="R8905" s="35" t="s">
        <v>29887</v>
      </c>
      <c r="S8905" s="35" t="s">
        <v>17720</v>
      </c>
      <c r="T8905" s="36" t="s">
        <v>339</v>
      </c>
      <c r="U8905" s="39" t="str">
        <f>_xlfn.CONCAT(Tabel4[[#This Row],[Personnr.]],"-",Tabel4[[#This Row],[Afdeling]],"-",Tabel4[[#This Row],[ASS_Status]])</f>
        <v>790-2791-Inactive - Payroll Eligible</v>
      </c>
    </row>
    <row r="8906" spans="13:21" x14ac:dyDescent="0.4">
      <c r="M8906" s="35" t="s">
        <v>17721</v>
      </c>
      <c r="N8906" s="35" t="s">
        <v>56263</v>
      </c>
      <c r="O8906" s="35" t="s">
        <v>17722</v>
      </c>
      <c r="P8906" s="35" t="s">
        <v>37994</v>
      </c>
      <c r="Q8906" s="35" t="s">
        <v>29721</v>
      </c>
      <c r="R8906" s="35" t="s">
        <v>29729</v>
      </c>
      <c r="S8906" s="35" t="s">
        <v>17723</v>
      </c>
      <c r="T8906" s="36" t="s">
        <v>645</v>
      </c>
      <c r="U8906" s="39" t="str">
        <f>_xlfn.CONCAT(Tabel4[[#This Row],[Personnr.]],"-",Tabel4[[#This Row],[Afdeling]],"-",Tabel4[[#This Row],[ASS_Status]])</f>
        <v>2004-4775-Aktiv ansættelse</v>
      </c>
    </row>
    <row r="8907" spans="13:21" x14ac:dyDescent="0.4">
      <c r="M8907" s="35" t="s">
        <v>17724</v>
      </c>
      <c r="N8907" s="35" t="s">
        <v>56264</v>
      </c>
      <c r="O8907" s="35" t="s">
        <v>17725</v>
      </c>
      <c r="P8907" s="35" t="s">
        <v>37995</v>
      </c>
      <c r="Q8907" s="35" t="s">
        <v>29721</v>
      </c>
      <c r="R8907" s="35" t="s">
        <v>29722</v>
      </c>
      <c r="S8907" s="35" t="s">
        <v>17726</v>
      </c>
      <c r="T8907" s="36" t="s">
        <v>361</v>
      </c>
      <c r="U8907" s="39" t="str">
        <f>_xlfn.CONCAT(Tabel4[[#This Row],[Personnr.]],"-",Tabel4[[#This Row],[Afdeling]],"-",Tabel4[[#This Row],[ASS_Status]])</f>
        <v>16180-2826-Aktiv ansættelse</v>
      </c>
    </row>
    <row r="8908" spans="13:21" ht="33.75" x14ac:dyDescent="0.4">
      <c r="M8908" s="35" t="s">
        <v>17727</v>
      </c>
      <c r="N8908" s="35" t="s">
        <v>56265</v>
      </c>
      <c r="O8908" s="35" t="s">
        <v>17728</v>
      </c>
      <c r="P8908" s="35" t="s">
        <v>37996</v>
      </c>
      <c r="Q8908" s="35" t="s">
        <v>29721</v>
      </c>
      <c r="R8908" s="35" t="s">
        <v>29737</v>
      </c>
      <c r="S8908" s="35" t="s">
        <v>17729</v>
      </c>
      <c r="T8908" s="36" t="s">
        <v>161</v>
      </c>
      <c r="U8908" s="39" t="str">
        <f>_xlfn.CONCAT(Tabel4[[#This Row],[Personnr.]],"-",Tabel4[[#This Row],[Afdeling]],"-",Tabel4[[#This Row],[ASS_Status]])</f>
        <v>32053-2305-Aktiv ansættelse</v>
      </c>
    </row>
    <row r="8909" spans="13:21" ht="33.75" x14ac:dyDescent="0.4">
      <c r="M8909" s="35" t="s">
        <v>17730</v>
      </c>
      <c r="N8909" s="35" t="s">
        <v>56266</v>
      </c>
      <c r="O8909" s="35" t="s">
        <v>17731</v>
      </c>
      <c r="P8909" s="35" t="s">
        <v>37997</v>
      </c>
      <c r="Q8909" s="35" t="s">
        <v>29718</v>
      </c>
      <c r="R8909" s="35" t="s">
        <v>36628</v>
      </c>
      <c r="S8909" s="35" t="s">
        <v>17732</v>
      </c>
      <c r="T8909" s="36" t="s">
        <v>819</v>
      </c>
      <c r="U8909" s="39" t="str">
        <f>_xlfn.CONCAT(Tabel4[[#This Row],[Personnr.]],"-",Tabel4[[#This Row],[Afdeling]],"-",Tabel4[[#This Row],[ASS_Status]])</f>
        <v>28915-8350-Inactive - Payroll Eligible</v>
      </c>
    </row>
    <row r="8910" spans="13:21" ht="33.75" x14ac:dyDescent="0.4">
      <c r="M8910" s="35" t="s">
        <v>17730</v>
      </c>
      <c r="N8910" s="35"/>
      <c r="O8910" s="35"/>
      <c r="P8910" s="35" t="s">
        <v>37998</v>
      </c>
      <c r="Q8910" s="35" t="s">
        <v>29718</v>
      </c>
      <c r="R8910" s="35" t="s">
        <v>36628</v>
      </c>
      <c r="S8910" s="35" t="s">
        <v>17732</v>
      </c>
      <c r="T8910" s="36" t="s">
        <v>452</v>
      </c>
      <c r="U8910" s="39" t="str">
        <f>_xlfn.CONCAT(Tabel4[[#This Row],[Personnr.]],"-",Tabel4[[#This Row],[Afdeling]],"-",Tabel4[[#This Row],[ASS_Status]])</f>
        <v>-3120-Inactive - Payroll Eligible</v>
      </c>
    </row>
    <row r="8911" spans="13:21" x14ac:dyDescent="0.4">
      <c r="M8911" s="35" t="s">
        <v>17733</v>
      </c>
      <c r="N8911" s="35" t="s">
        <v>56267</v>
      </c>
      <c r="O8911" s="35" t="s">
        <v>17734</v>
      </c>
      <c r="P8911" s="35" t="s">
        <v>37999</v>
      </c>
      <c r="Q8911" s="35" t="s">
        <v>29721</v>
      </c>
      <c r="R8911" s="35" t="s">
        <v>29737</v>
      </c>
      <c r="S8911" s="35" t="s">
        <v>17735</v>
      </c>
      <c r="T8911" s="36" t="s">
        <v>712</v>
      </c>
      <c r="U8911" s="39" t="str">
        <f>_xlfn.CONCAT(Tabel4[[#This Row],[Personnr.]],"-",Tabel4[[#This Row],[Afdeling]],"-",Tabel4[[#This Row],[ASS_Status]])</f>
        <v>24775-5682-Aktiv ansættelse</v>
      </c>
    </row>
    <row r="8912" spans="13:21" ht="33.75" x14ac:dyDescent="0.4">
      <c r="M8912" s="35" t="s">
        <v>29248</v>
      </c>
      <c r="N8912" s="35" t="s">
        <v>56268</v>
      </c>
      <c r="O8912" s="35" t="s">
        <v>38000</v>
      </c>
      <c r="P8912" s="35" t="s">
        <v>38001</v>
      </c>
      <c r="Q8912" s="35" t="s">
        <v>29718</v>
      </c>
      <c r="R8912" s="35" t="s">
        <v>29745</v>
      </c>
      <c r="S8912" s="35" t="s">
        <v>43666</v>
      </c>
      <c r="T8912" s="36" t="s">
        <v>586</v>
      </c>
      <c r="U8912" s="39" t="str">
        <f>_xlfn.CONCAT(Tabel4[[#This Row],[Personnr.]],"-",Tabel4[[#This Row],[Afdeling]],"-",Tabel4[[#This Row],[ASS_Status]])</f>
        <v>34952-4200-Inactive - Payroll Eligible</v>
      </c>
    </row>
    <row r="8913" spans="13:21" ht="33.75" x14ac:dyDescent="0.4">
      <c r="M8913" s="35" t="s">
        <v>29248</v>
      </c>
      <c r="N8913" s="35"/>
      <c r="O8913" s="35"/>
      <c r="P8913" s="35" t="s">
        <v>43667</v>
      </c>
      <c r="Q8913" s="35" t="s">
        <v>29721</v>
      </c>
      <c r="R8913" s="35" t="s">
        <v>29719</v>
      </c>
      <c r="S8913" s="35" t="s">
        <v>43666</v>
      </c>
      <c r="T8913" s="36" t="s">
        <v>628</v>
      </c>
      <c r="U8913" s="39" t="str">
        <f>_xlfn.CONCAT(Tabel4[[#This Row],[Personnr.]],"-",Tabel4[[#This Row],[Afdeling]],"-",Tabel4[[#This Row],[ASS_Status]])</f>
        <v>-4690-Aktiv ansættelse</v>
      </c>
    </row>
    <row r="8914" spans="13:21" ht="33.75" x14ac:dyDescent="0.4">
      <c r="M8914" s="35" t="s">
        <v>29248</v>
      </c>
      <c r="N8914" s="35"/>
      <c r="O8914" s="35"/>
      <c r="P8914" s="35" t="s">
        <v>56269</v>
      </c>
      <c r="Q8914" s="35" t="s">
        <v>29718</v>
      </c>
      <c r="R8914" s="35" t="s">
        <v>29745</v>
      </c>
      <c r="S8914" s="35" t="s">
        <v>43666</v>
      </c>
      <c r="T8914" s="36" t="s">
        <v>586</v>
      </c>
      <c r="U8914" s="39" t="str">
        <f>_xlfn.CONCAT(Tabel4[[#This Row],[Personnr.]],"-",Tabel4[[#This Row],[Afdeling]],"-",Tabel4[[#This Row],[ASS_Status]])</f>
        <v>-4200-Inactive - Payroll Eligible</v>
      </c>
    </row>
    <row r="8915" spans="13:21" ht="33.75" x14ac:dyDescent="0.4">
      <c r="M8915" s="35" t="s">
        <v>17736</v>
      </c>
      <c r="N8915" s="35" t="s">
        <v>56270</v>
      </c>
      <c r="O8915" s="35" t="s">
        <v>17737</v>
      </c>
      <c r="P8915" s="35" t="s">
        <v>38002</v>
      </c>
      <c r="Q8915" s="35" t="s">
        <v>29718</v>
      </c>
      <c r="R8915" s="35" t="s">
        <v>29737</v>
      </c>
      <c r="S8915" s="35" t="s">
        <v>17738</v>
      </c>
      <c r="T8915" s="36" t="s">
        <v>332</v>
      </c>
      <c r="U8915" s="39" t="str">
        <f>_xlfn.CONCAT(Tabel4[[#This Row],[Personnr.]],"-",Tabel4[[#This Row],[Afdeling]],"-",Tabel4[[#This Row],[ASS_Status]])</f>
        <v>24055-2784-Inactive - Payroll Eligible</v>
      </c>
    </row>
    <row r="8916" spans="13:21" ht="33.75" x14ac:dyDescent="0.4">
      <c r="M8916" s="35" t="s">
        <v>17736</v>
      </c>
      <c r="N8916" s="35"/>
      <c r="O8916" s="35"/>
      <c r="P8916" s="35" t="s">
        <v>38003</v>
      </c>
      <c r="Q8916" s="35" t="s">
        <v>29721</v>
      </c>
      <c r="R8916" s="35" t="s">
        <v>29737</v>
      </c>
      <c r="S8916" s="35" t="s">
        <v>17738</v>
      </c>
      <c r="T8916" s="36" t="s">
        <v>300</v>
      </c>
      <c r="U8916" s="39" t="str">
        <f>_xlfn.CONCAT(Tabel4[[#This Row],[Personnr.]],"-",Tabel4[[#This Row],[Afdeling]],"-",Tabel4[[#This Row],[ASS_Status]])</f>
        <v>-2734-Aktiv ansættelse</v>
      </c>
    </row>
    <row r="8917" spans="13:21" x14ac:dyDescent="0.4">
      <c r="M8917" s="35" t="s">
        <v>17739</v>
      </c>
      <c r="N8917" s="35" t="s">
        <v>56271</v>
      </c>
      <c r="O8917" s="35" t="s">
        <v>17740</v>
      </c>
      <c r="P8917" s="35" t="s">
        <v>38004</v>
      </c>
      <c r="Q8917" s="35" t="s">
        <v>29718</v>
      </c>
      <c r="R8917" s="35" t="s">
        <v>29748</v>
      </c>
      <c r="S8917" s="35" t="s">
        <v>17741</v>
      </c>
      <c r="T8917" s="36" t="s">
        <v>456</v>
      </c>
      <c r="U8917" s="39" t="str">
        <f>_xlfn.CONCAT(Tabel4[[#This Row],[Personnr.]],"-",Tabel4[[#This Row],[Afdeling]],"-",Tabel4[[#This Row],[ASS_Status]])</f>
        <v>22543-3140-Inactive - Payroll Eligible</v>
      </c>
    </row>
    <row r="8918" spans="13:21" x14ac:dyDescent="0.4">
      <c r="M8918" s="35" t="s">
        <v>17742</v>
      </c>
      <c r="N8918" s="35" t="s">
        <v>56272</v>
      </c>
      <c r="O8918" s="35" t="s">
        <v>17743</v>
      </c>
      <c r="P8918" s="35" t="s">
        <v>38005</v>
      </c>
      <c r="Q8918" s="35" t="s">
        <v>29718</v>
      </c>
      <c r="R8918" s="35" t="s">
        <v>29748</v>
      </c>
      <c r="S8918" s="35" t="s">
        <v>17744</v>
      </c>
      <c r="T8918" s="36" t="s">
        <v>583</v>
      </c>
      <c r="U8918" s="39" t="str">
        <f>_xlfn.CONCAT(Tabel4[[#This Row],[Personnr.]],"-",Tabel4[[#This Row],[Afdeling]],"-",Tabel4[[#This Row],[ASS_Status]])</f>
        <v>25381-4160-Inactive - Payroll Eligible</v>
      </c>
    </row>
    <row r="8919" spans="13:21" ht="33.75" x14ac:dyDescent="0.4">
      <c r="M8919" s="35" t="s">
        <v>17745</v>
      </c>
      <c r="N8919" s="35" t="s">
        <v>56273</v>
      </c>
      <c r="O8919" s="35" t="s">
        <v>17746</v>
      </c>
      <c r="P8919" s="35" t="s">
        <v>38006</v>
      </c>
      <c r="Q8919" s="35" t="s">
        <v>29721</v>
      </c>
      <c r="R8919" s="35" t="s">
        <v>29737</v>
      </c>
      <c r="S8919" s="35" t="s">
        <v>17747</v>
      </c>
      <c r="T8919" s="36" t="s">
        <v>65</v>
      </c>
      <c r="U8919" s="39" t="str">
        <f>_xlfn.CONCAT(Tabel4[[#This Row],[Personnr.]],"-",Tabel4[[#This Row],[Afdeling]],"-",Tabel4[[#This Row],[ASS_Status]])</f>
        <v>31449-1053-Aktiv ansættelse</v>
      </c>
    </row>
    <row r="8920" spans="13:21" ht="33.75" x14ac:dyDescent="0.4">
      <c r="M8920" s="35" t="s">
        <v>17748</v>
      </c>
      <c r="N8920" s="35" t="s">
        <v>56274</v>
      </c>
      <c r="O8920" s="35" t="s">
        <v>17749</v>
      </c>
      <c r="P8920" s="35" t="s">
        <v>38007</v>
      </c>
      <c r="Q8920" s="35" t="s">
        <v>29718</v>
      </c>
      <c r="R8920" s="35" t="s">
        <v>29748</v>
      </c>
      <c r="S8920" s="35" t="s">
        <v>17750</v>
      </c>
      <c r="T8920" s="36" t="s">
        <v>472</v>
      </c>
      <c r="U8920" s="39" t="str">
        <f>_xlfn.CONCAT(Tabel4[[#This Row],[Personnr.]],"-",Tabel4[[#This Row],[Afdeling]],"-",Tabel4[[#This Row],[ASS_Status]])</f>
        <v>24160-3195-Inactive - Payroll Eligible</v>
      </c>
    </row>
    <row r="8921" spans="13:21" x14ac:dyDescent="0.4">
      <c r="M8921" s="35" t="s">
        <v>38008</v>
      </c>
      <c r="N8921" s="35" t="s">
        <v>56275</v>
      </c>
      <c r="O8921" s="35" t="s">
        <v>38009</v>
      </c>
      <c r="P8921" s="35" t="s">
        <v>38010</v>
      </c>
      <c r="Q8921" s="35" t="s">
        <v>29718</v>
      </c>
      <c r="R8921" s="35" t="s">
        <v>29754</v>
      </c>
      <c r="S8921" s="35" t="s">
        <v>38011</v>
      </c>
      <c r="T8921" s="36" t="s">
        <v>738</v>
      </c>
      <c r="U8921" s="39" t="str">
        <f>_xlfn.CONCAT(Tabel4[[#This Row],[Personnr.]],"-",Tabel4[[#This Row],[Afdeling]],"-",Tabel4[[#This Row],[ASS_Status]])</f>
        <v>35231-6500-Inactive - Payroll Eligible</v>
      </c>
    </row>
    <row r="8922" spans="13:21" ht="33.75" x14ac:dyDescent="0.4">
      <c r="M8922" s="35" t="s">
        <v>56276</v>
      </c>
      <c r="N8922" s="35" t="s">
        <v>56277</v>
      </c>
      <c r="O8922" s="35" t="s">
        <v>56278</v>
      </c>
      <c r="P8922" s="35" t="s">
        <v>56279</v>
      </c>
      <c r="Q8922" s="35" t="s">
        <v>29721</v>
      </c>
      <c r="R8922" s="35" t="s">
        <v>32688</v>
      </c>
      <c r="S8922" s="35" t="s">
        <v>56280</v>
      </c>
      <c r="T8922" s="36" t="s">
        <v>749</v>
      </c>
      <c r="U8922" s="39" t="str">
        <f>_xlfn.CONCAT(Tabel4[[#This Row],[Personnr.]],"-",Tabel4[[#This Row],[Afdeling]],"-",Tabel4[[#This Row],[ASS_Status]])</f>
        <v>36908-7210-Aktiv ansættelse</v>
      </c>
    </row>
    <row r="8923" spans="13:21" x14ac:dyDescent="0.4">
      <c r="M8923" s="35" t="s">
        <v>17751</v>
      </c>
      <c r="N8923" s="35" t="s">
        <v>56281</v>
      </c>
      <c r="O8923" s="35" t="s">
        <v>17752</v>
      </c>
      <c r="P8923" s="35" t="s">
        <v>38012</v>
      </c>
      <c r="Q8923" s="35" t="s">
        <v>29718</v>
      </c>
      <c r="R8923" s="35" t="s">
        <v>29748</v>
      </c>
      <c r="S8923" s="35" t="s">
        <v>17753</v>
      </c>
      <c r="T8923" s="36" t="s">
        <v>472</v>
      </c>
      <c r="U8923" s="39" t="str">
        <f>_xlfn.CONCAT(Tabel4[[#This Row],[Personnr.]],"-",Tabel4[[#This Row],[Afdeling]],"-",Tabel4[[#This Row],[ASS_Status]])</f>
        <v>26565-3195-Inactive - Payroll Eligible</v>
      </c>
    </row>
    <row r="8924" spans="13:21" x14ac:dyDescent="0.4">
      <c r="M8924" s="35" t="s">
        <v>17754</v>
      </c>
      <c r="N8924" s="35" t="s">
        <v>56282</v>
      </c>
      <c r="O8924" s="35" t="s">
        <v>17755</v>
      </c>
      <c r="P8924" s="35" t="s">
        <v>38013</v>
      </c>
      <c r="Q8924" s="35" t="s">
        <v>29718</v>
      </c>
      <c r="R8924" s="35" t="s">
        <v>29851</v>
      </c>
      <c r="S8924" s="35" t="s">
        <v>17756</v>
      </c>
      <c r="T8924" s="36" t="s">
        <v>757</v>
      </c>
      <c r="U8924" s="39" t="str">
        <f>_xlfn.CONCAT(Tabel4[[#This Row],[Personnr.]],"-",Tabel4[[#This Row],[Afdeling]],"-",Tabel4[[#This Row],[ASS_Status]])</f>
        <v>32544-7710-Inactive - Payroll Eligible</v>
      </c>
    </row>
    <row r="8925" spans="13:21" ht="33.75" x14ac:dyDescent="0.4">
      <c r="M8925" s="35" t="s">
        <v>17757</v>
      </c>
      <c r="N8925" s="35" t="s">
        <v>56283</v>
      </c>
      <c r="O8925" s="35" t="s">
        <v>17758</v>
      </c>
      <c r="P8925" s="35" t="s">
        <v>38014</v>
      </c>
      <c r="Q8925" s="35" t="s">
        <v>29718</v>
      </c>
      <c r="R8925" s="35" t="s">
        <v>29745</v>
      </c>
      <c r="S8925" s="35" t="s">
        <v>17759</v>
      </c>
      <c r="T8925" s="36" t="s">
        <v>263</v>
      </c>
      <c r="U8925" s="39" t="str">
        <f>_xlfn.CONCAT(Tabel4[[#This Row],[Personnr.]],"-",Tabel4[[#This Row],[Afdeling]],"-",Tabel4[[#This Row],[ASS_Status]])</f>
        <v>32058-2610-Inactive - Payroll Eligible</v>
      </c>
    </row>
    <row r="8926" spans="13:21" x14ac:dyDescent="0.4">
      <c r="M8926" s="35" t="s">
        <v>17760</v>
      </c>
      <c r="N8926" s="35" t="s">
        <v>56284</v>
      </c>
      <c r="O8926" s="35" t="s">
        <v>17761</v>
      </c>
      <c r="P8926" s="35" t="s">
        <v>38015</v>
      </c>
      <c r="Q8926" s="35" t="s">
        <v>29718</v>
      </c>
      <c r="R8926" s="35" t="s">
        <v>29754</v>
      </c>
      <c r="S8926" s="35" t="s">
        <v>17762</v>
      </c>
      <c r="T8926" s="36" t="s">
        <v>757</v>
      </c>
      <c r="U8926" s="39" t="str">
        <f>_xlfn.CONCAT(Tabel4[[#This Row],[Personnr.]],"-",Tabel4[[#This Row],[Afdeling]],"-",Tabel4[[#This Row],[ASS_Status]])</f>
        <v>33885-7710-Inactive - Payroll Eligible</v>
      </c>
    </row>
    <row r="8927" spans="13:21" x14ac:dyDescent="0.4">
      <c r="M8927" s="35" t="s">
        <v>17763</v>
      </c>
      <c r="N8927" s="35" t="s">
        <v>56285</v>
      </c>
      <c r="O8927" s="35" t="s">
        <v>17764</v>
      </c>
      <c r="P8927" s="35" t="s">
        <v>38016</v>
      </c>
      <c r="Q8927" s="35" t="s">
        <v>29718</v>
      </c>
      <c r="R8927" s="35" t="s">
        <v>29754</v>
      </c>
      <c r="S8927" s="35" t="s">
        <v>17765</v>
      </c>
      <c r="T8927" s="36" t="s">
        <v>867</v>
      </c>
      <c r="U8927" s="39" t="str">
        <f>_xlfn.CONCAT(Tabel4[[#This Row],[Personnr.]],"-",Tabel4[[#This Row],[Afdeling]],"-",Tabel4[[#This Row],[ASS_Status]])</f>
        <v>25752-8646-Inactive - Payroll Eligible</v>
      </c>
    </row>
    <row r="8928" spans="13:21" ht="33.75" x14ac:dyDescent="0.4">
      <c r="M8928" s="35" t="s">
        <v>17766</v>
      </c>
      <c r="N8928" s="35" t="s">
        <v>56286</v>
      </c>
      <c r="O8928" s="35" t="s">
        <v>17767</v>
      </c>
      <c r="P8928" s="35" t="s">
        <v>38017</v>
      </c>
      <c r="Q8928" s="35" t="s">
        <v>29718</v>
      </c>
      <c r="R8928" s="35" t="s">
        <v>29754</v>
      </c>
      <c r="S8928" s="35" t="s">
        <v>17768</v>
      </c>
      <c r="T8928" s="36" t="s">
        <v>599</v>
      </c>
      <c r="U8928" s="39" t="str">
        <f>_xlfn.CONCAT(Tabel4[[#This Row],[Personnr.]],"-",Tabel4[[#This Row],[Afdeling]],"-",Tabel4[[#This Row],[ASS_Status]])</f>
        <v>27134-4261-Inactive - Payroll Eligible</v>
      </c>
    </row>
    <row r="8929" spans="13:21" x14ac:dyDescent="0.4">
      <c r="M8929" s="35" t="s">
        <v>17769</v>
      </c>
      <c r="N8929" s="35" t="s">
        <v>56287</v>
      </c>
      <c r="O8929" s="35" t="s">
        <v>17770</v>
      </c>
      <c r="P8929" s="35" t="s">
        <v>38018</v>
      </c>
      <c r="Q8929" s="35" t="s">
        <v>29721</v>
      </c>
      <c r="R8929" s="35" t="s">
        <v>29748</v>
      </c>
      <c r="S8929" s="35" t="s">
        <v>17771</v>
      </c>
      <c r="T8929" s="36" t="s">
        <v>48</v>
      </c>
      <c r="U8929" s="39" t="str">
        <f>_xlfn.CONCAT(Tabel4[[#This Row],[Personnr.]],"-",Tabel4[[#This Row],[Afdeling]],"-",Tabel4[[#This Row],[ASS_Status]])</f>
        <v>26729-1022-Aktiv ansættelse</v>
      </c>
    </row>
    <row r="8930" spans="13:21" x14ac:dyDescent="0.4">
      <c r="M8930" s="35" t="s">
        <v>45129</v>
      </c>
      <c r="N8930" s="35" t="s">
        <v>56288</v>
      </c>
      <c r="O8930" s="35" t="s">
        <v>45130</v>
      </c>
      <c r="P8930" s="35" t="s">
        <v>43668</v>
      </c>
      <c r="Q8930" s="35" t="s">
        <v>29721</v>
      </c>
      <c r="R8930" s="35" t="s">
        <v>29754</v>
      </c>
      <c r="S8930" s="35" t="s">
        <v>43669</v>
      </c>
      <c r="T8930" s="36" t="s">
        <v>312</v>
      </c>
      <c r="U8930" s="39" t="str">
        <f>_xlfn.CONCAT(Tabel4[[#This Row],[Personnr.]],"-",Tabel4[[#This Row],[Afdeling]],"-",Tabel4[[#This Row],[ASS_Status]])</f>
        <v>36261-2758-Aktiv ansættelse</v>
      </c>
    </row>
    <row r="8931" spans="13:21" ht="33.75" x14ac:dyDescent="0.4">
      <c r="M8931" s="35" t="s">
        <v>17772</v>
      </c>
      <c r="N8931" s="35" t="s">
        <v>56289</v>
      </c>
      <c r="O8931" s="35" t="s">
        <v>17773</v>
      </c>
      <c r="P8931" s="35" t="s">
        <v>38019</v>
      </c>
      <c r="Q8931" s="35" t="s">
        <v>29721</v>
      </c>
      <c r="R8931" s="35" t="s">
        <v>29748</v>
      </c>
      <c r="S8931" s="35" t="s">
        <v>17774</v>
      </c>
      <c r="T8931" s="36" t="s">
        <v>154</v>
      </c>
      <c r="U8931" s="39" t="str">
        <f>_xlfn.CONCAT(Tabel4[[#This Row],[Personnr.]],"-",Tabel4[[#This Row],[Afdeling]],"-",Tabel4[[#This Row],[ASS_Status]])</f>
        <v>30672-2286-Aktiv ansættelse</v>
      </c>
    </row>
    <row r="8932" spans="13:21" x14ac:dyDescent="0.4">
      <c r="M8932" s="35" t="s">
        <v>56290</v>
      </c>
      <c r="N8932" s="35" t="s">
        <v>56291</v>
      </c>
      <c r="O8932" s="35" t="s">
        <v>56292</v>
      </c>
      <c r="P8932" s="35" t="s">
        <v>56293</v>
      </c>
      <c r="Q8932" s="35" t="s">
        <v>29721</v>
      </c>
      <c r="R8932" s="35" t="s">
        <v>42541</v>
      </c>
      <c r="S8932" s="35" t="s">
        <v>56294</v>
      </c>
      <c r="T8932" s="36" t="s">
        <v>638</v>
      </c>
      <c r="U8932" s="39" t="str">
        <f>_xlfn.CONCAT(Tabel4[[#This Row],[Personnr.]],"-",Tabel4[[#This Row],[Afdeling]],"-",Tabel4[[#This Row],[ASS_Status]])</f>
        <v>36862-4735-Aktiv ansættelse</v>
      </c>
    </row>
    <row r="8933" spans="13:21" x14ac:dyDescent="0.4">
      <c r="M8933" s="35" t="s">
        <v>28481</v>
      </c>
      <c r="N8933" s="35" t="s">
        <v>56295</v>
      </c>
      <c r="O8933" s="35" t="s">
        <v>28482</v>
      </c>
      <c r="P8933" s="35" t="s">
        <v>38020</v>
      </c>
      <c r="Q8933" s="35" t="s">
        <v>29718</v>
      </c>
      <c r="R8933" s="35" t="s">
        <v>29761</v>
      </c>
      <c r="S8933" s="35" t="s">
        <v>28483</v>
      </c>
      <c r="T8933" s="36" t="s">
        <v>611</v>
      </c>
      <c r="U8933" s="39" t="str">
        <f>_xlfn.CONCAT(Tabel4[[#This Row],[Personnr.]],"-",Tabel4[[#This Row],[Afdeling]],"-",Tabel4[[#This Row],[ASS_Status]])</f>
        <v>34732-4291-Inactive - Payroll Eligible</v>
      </c>
    </row>
    <row r="8934" spans="13:21" x14ac:dyDescent="0.4">
      <c r="M8934" s="35" t="s">
        <v>28481</v>
      </c>
      <c r="N8934" s="35"/>
      <c r="O8934" s="35"/>
      <c r="P8934" s="35" t="s">
        <v>38021</v>
      </c>
      <c r="Q8934" s="35" t="s">
        <v>29718</v>
      </c>
      <c r="R8934" s="35" t="s">
        <v>29761</v>
      </c>
      <c r="S8934" s="35" t="s">
        <v>28483</v>
      </c>
      <c r="T8934" s="36" t="s">
        <v>611</v>
      </c>
      <c r="U8934" s="39" t="str">
        <f>_xlfn.CONCAT(Tabel4[[#This Row],[Personnr.]],"-",Tabel4[[#This Row],[Afdeling]],"-",Tabel4[[#This Row],[ASS_Status]])</f>
        <v>-4291-Inactive - Payroll Eligible</v>
      </c>
    </row>
    <row r="8935" spans="13:21" x14ac:dyDescent="0.4">
      <c r="M8935" s="35" t="s">
        <v>38022</v>
      </c>
      <c r="N8935" s="35" t="s">
        <v>56296</v>
      </c>
      <c r="O8935" s="35" t="s">
        <v>38023</v>
      </c>
      <c r="P8935" s="35" t="s">
        <v>38024</v>
      </c>
      <c r="Q8935" s="35" t="s">
        <v>29718</v>
      </c>
      <c r="R8935" s="35" t="s">
        <v>29745</v>
      </c>
      <c r="S8935" s="35" t="s">
        <v>38025</v>
      </c>
      <c r="T8935" s="36" t="s">
        <v>586</v>
      </c>
      <c r="U8935" s="39" t="str">
        <f>_xlfn.CONCAT(Tabel4[[#This Row],[Personnr.]],"-",Tabel4[[#This Row],[Afdeling]],"-",Tabel4[[#This Row],[ASS_Status]])</f>
        <v>35092-4200-Inactive - Payroll Eligible</v>
      </c>
    </row>
    <row r="8936" spans="13:21" x14ac:dyDescent="0.4">
      <c r="M8936" s="35" t="s">
        <v>38022</v>
      </c>
      <c r="N8936" s="35"/>
      <c r="O8936" s="35"/>
      <c r="P8936" s="35" t="s">
        <v>43670</v>
      </c>
      <c r="Q8936" s="35" t="s">
        <v>29718</v>
      </c>
      <c r="R8936" s="35" t="s">
        <v>29745</v>
      </c>
      <c r="S8936" s="35" t="s">
        <v>38025</v>
      </c>
      <c r="T8936" s="36" t="s">
        <v>586</v>
      </c>
      <c r="U8936" s="39" t="str">
        <f>_xlfn.CONCAT(Tabel4[[#This Row],[Personnr.]],"-",Tabel4[[#This Row],[Afdeling]],"-",Tabel4[[#This Row],[ASS_Status]])</f>
        <v>-4200-Inactive - Payroll Eligible</v>
      </c>
    </row>
    <row r="8937" spans="13:21" ht="33.75" x14ac:dyDescent="0.4">
      <c r="M8937" s="35" t="s">
        <v>17775</v>
      </c>
      <c r="N8937" s="35" t="s">
        <v>56297</v>
      </c>
      <c r="O8937" s="35" t="s">
        <v>17776</v>
      </c>
      <c r="P8937" s="35" t="s">
        <v>38026</v>
      </c>
      <c r="Q8937" s="35" t="s">
        <v>29718</v>
      </c>
      <c r="R8937" s="35" t="s">
        <v>29844</v>
      </c>
      <c r="S8937" s="35" t="s">
        <v>17777</v>
      </c>
      <c r="T8937" s="36" t="s">
        <v>117</v>
      </c>
      <c r="U8937" s="39" t="str">
        <f>_xlfn.CONCAT(Tabel4[[#This Row],[Personnr.]],"-",Tabel4[[#This Row],[Afdeling]],"-",Tabel4[[#This Row],[ASS_Status]])</f>
        <v>29490-2210-Inactive - Payroll Eligible</v>
      </c>
    </row>
    <row r="8938" spans="13:21" ht="33.75" x14ac:dyDescent="0.4">
      <c r="M8938" s="35" t="s">
        <v>17778</v>
      </c>
      <c r="N8938" s="35" t="s">
        <v>56298</v>
      </c>
      <c r="O8938" s="35" t="s">
        <v>17779</v>
      </c>
      <c r="P8938" s="35" t="s">
        <v>38027</v>
      </c>
      <c r="Q8938" s="35" t="s">
        <v>29718</v>
      </c>
      <c r="R8938" s="35" t="s">
        <v>30036</v>
      </c>
      <c r="S8938" s="35" t="s">
        <v>17780</v>
      </c>
      <c r="T8938" s="36" t="s">
        <v>655</v>
      </c>
      <c r="U8938" s="39" t="str">
        <f>_xlfn.CONCAT(Tabel4[[#This Row],[Personnr.]],"-",Tabel4[[#This Row],[Afdeling]],"-",Tabel4[[#This Row],[ASS_Status]])</f>
        <v>15637-4815-Inactive - Payroll Eligible</v>
      </c>
    </row>
    <row r="8939" spans="13:21" x14ac:dyDescent="0.4">
      <c r="M8939" s="35" t="s">
        <v>17781</v>
      </c>
      <c r="N8939" s="35" t="s">
        <v>56299</v>
      </c>
      <c r="O8939" s="35" t="s">
        <v>17782</v>
      </c>
      <c r="P8939" s="35" t="s">
        <v>38028</v>
      </c>
      <c r="Q8939" s="35" t="s">
        <v>29721</v>
      </c>
      <c r="R8939" s="35" t="s">
        <v>29729</v>
      </c>
      <c r="S8939" s="35" t="s">
        <v>17783</v>
      </c>
      <c r="T8939" s="36" t="s">
        <v>337</v>
      </c>
      <c r="U8939" s="39" t="str">
        <f>_xlfn.CONCAT(Tabel4[[#This Row],[Personnr.]],"-",Tabel4[[#This Row],[Afdeling]],"-",Tabel4[[#This Row],[ASS_Status]])</f>
        <v>957-2789-Aktiv ansættelse</v>
      </c>
    </row>
    <row r="8940" spans="13:21" x14ac:dyDescent="0.4">
      <c r="M8940" s="35" t="s">
        <v>17784</v>
      </c>
      <c r="N8940" s="35" t="s">
        <v>56300</v>
      </c>
      <c r="O8940" s="35" t="s">
        <v>17785</v>
      </c>
      <c r="P8940" s="35" t="s">
        <v>38029</v>
      </c>
      <c r="Q8940" s="35" t="s">
        <v>29721</v>
      </c>
      <c r="R8940" s="35" t="s">
        <v>29780</v>
      </c>
      <c r="S8940" s="35" t="s">
        <v>17786</v>
      </c>
      <c r="T8940" s="36" t="s">
        <v>97</v>
      </c>
      <c r="U8940" s="39" t="str">
        <f>_xlfn.CONCAT(Tabel4[[#This Row],[Personnr.]],"-",Tabel4[[#This Row],[Afdeling]],"-",Tabel4[[#This Row],[ASS_Status]])</f>
        <v>1165-1150-Aktiv ansættelse</v>
      </c>
    </row>
    <row r="8941" spans="13:21" x14ac:dyDescent="0.4">
      <c r="M8941" s="35" t="s">
        <v>45131</v>
      </c>
      <c r="N8941" s="35" t="s">
        <v>56301</v>
      </c>
      <c r="O8941" s="35" t="s">
        <v>45132</v>
      </c>
      <c r="P8941" s="35" t="s">
        <v>43671</v>
      </c>
      <c r="Q8941" s="35" t="s">
        <v>29721</v>
      </c>
      <c r="R8941" s="35" t="s">
        <v>29791</v>
      </c>
      <c r="S8941" s="35" t="s">
        <v>43672</v>
      </c>
      <c r="T8941" s="36" t="s">
        <v>762</v>
      </c>
      <c r="U8941" s="39" t="str">
        <f>_xlfn.CONCAT(Tabel4[[#This Row],[Personnr.]],"-",Tabel4[[#This Row],[Afdeling]],"-",Tabel4[[#This Row],[ASS_Status]])</f>
        <v>35720-7760-Aktiv ansættelse</v>
      </c>
    </row>
    <row r="8942" spans="13:21" x14ac:dyDescent="0.4">
      <c r="M8942" s="35" t="s">
        <v>17787</v>
      </c>
      <c r="N8942" s="35" t="s">
        <v>56302</v>
      </c>
      <c r="O8942" s="35" t="s">
        <v>17788</v>
      </c>
      <c r="P8942" s="35" t="s">
        <v>38030</v>
      </c>
      <c r="Q8942" s="35" t="s">
        <v>29721</v>
      </c>
      <c r="R8942" s="35" t="s">
        <v>29817</v>
      </c>
      <c r="S8942" s="35" t="s">
        <v>17789</v>
      </c>
      <c r="T8942" s="36" t="s">
        <v>650</v>
      </c>
      <c r="U8942" s="39" t="str">
        <f>_xlfn.CONCAT(Tabel4[[#This Row],[Personnr.]],"-",Tabel4[[#This Row],[Afdeling]],"-",Tabel4[[#This Row],[ASS_Status]])</f>
        <v>15684-4793-Aktiv ansættelse</v>
      </c>
    </row>
    <row r="8943" spans="13:21" x14ac:dyDescent="0.4">
      <c r="M8943" s="35" t="s">
        <v>17790</v>
      </c>
      <c r="N8943" s="35" t="s">
        <v>56303</v>
      </c>
      <c r="O8943" s="35" t="s">
        <v>17791</v>
      </c>
      <c r="P8943" s="35" t="s">
        <v>38031</v>
      </c>
      <c r="Q8943" s="35" t="s">
        <v>29721</v>
      </c>
      <c r="R8943" s="35" t="s">
        <v>29956</v>
      </c>
      <c r="S8943" s="35" t="s">
        <v>17792</v>
      </c>
      <c r="T8943" s="36" t="s">
        <v>256</v>
      </c>
      <c r="U8943" s="39" t="str">
        <f>_xlfn.CONCAT(Tabel4[[#This Row],[Personnr.]],"-",Tabel4[[#This Row],[Afdeling]],"-",Tabel4[[#This Row],[ASS_Status]])</f>
        <v>14478-2581-Aktiv ansættelse</v>
      </c>
    </row>
    <row r="8944" spans="13:21" x14ac:dyDescent="0.4">
      <c r="M8944" s="35" t="s">
        <v>17793</v>
      </c>
      <c r="N8944" s="35" t="s">
        <v>56304</v>
      </c>
      <c r="O8944" s="35" t="s">
        <v>17794</v>
      </c>
      <c r="P8944" s="35" t="s">
        <v>38032</v>
      </c>
      <c r="Q8944" s="35" t="s">
        <v>29721</v>
      </c>
      <c r="R8944" s="35" t="s">
        <v>29844</v>
      </c>
      <c r="S8944" s="35" t="s">
        <v>17795</v>
      </c>
      <c r="T8944" s="36" t="s">
        <v>683</v>
      </c>
      <c r="U8944" s="39" t="str">
        <f>_xlfn.CONCAT(Tabel4[[#This Row],[Personnr.]],"-",Tabel4[[#This Row],[Afdeling]],"-",Tabel4[[#This Row],[ASS_Status]])</f>
        <v>10091-5600-Aktiv ansættelse</v>
      </c>
    </row>
    <row r="8945" spans="13:21" x14ac:dyDescent="0.4">
      <c r="M8945" s="35" t="s">
        <v>17796</v>
      </c>
      <c r="N8945" s="35" t="s">
        <v>56305</v>
      </c>
      <c r="O8945" s="35" t="s">
        <v>17797</v>
      </c>
      <c r="P8945" s="35" t="s">
        <v>38033</v>
      </c>
      <c r="Q8945" s="35" t="s">
        <v>29721</v>
      </c>
      <c r="R8945" s="35" t="s">
        <v>29731</v>
      </c>
      <c r="S8945" s="35" t="s">
        <v>17798</v>
      </c>
      <c r="T8945" s="36" t="s">
        <v>806</v>
      </c>
      <c r="U8945" s="39" t="str">
        <f>_xlfn.CONCAT(Tabel4[[#This Row],[Personnr.]],"-",Tabel4[[#This Row],[Afdeling]],"-",Tabel4[[#This Row],[ASS_Status]])</f>
        <v>745-8281-Aktiv ansættelse</v>
      </c>
    </row>
    <row r="8946" spans="13:21" ht="33.75" x14ac:dyDescent="0.4">
      <c r="M8946" s="35" t="s">
        <v>17799</v>
      </c>
      <c r="N8946" s="35" t="s">
        <v>56306</v>
      </c>
      <c r="O8946" s="35" t="s">
        <v>17800</v>
      </c>
      <c r="P8946" s="35" t="s">
        <v>38034</v>
      </c>
      <c r="Q8946" s="35" t="s">
        <v>29721</v>
      </c>
      <c r="R8946" s="35" t="s">
        <v>29780</v>
      </c>
      <c r="S8946" s="35" t="s">
        <v>17801</v>
      </c>
      <c r="T8946" s="36" t="s">
        <v>368</v>
      </c>
      <c r="U8946" s="39" t="str">
        <f>_xlfn.CONCAT(Tabel4[[#This Row],[Personnr.]],"-",Tabel4[[#This Row],[Afdeling]],"-",Tabel4[[#This Row],[ASS_Status]])</f>
        <v>1174-2833-Aktiv ansættelse</v>
      </c>
    </row>
    <row r="8947" spans="13:21" x14ac:dyDescent="0.4">
      <c r="M8947" s="35" t="s">
        <v>17802</v>
      </c>
      <c r="N8947" s="35" t="s">
        <v>56307</v>
      </c>
      <c r="O8947" s="35" t="s">
        <v>17803</v>
      </c>
      <c r="P8947" s="35" t="s">
        <v>38035</v>
      </c>
      <c r="Q8947" s="35" t="s">
        <v>29721</v>
      </c>
      <c r="R8947" s="35" t="s">
        <v>29926</v>
      </c>
      <c r="S8947" s="35" t="s">
        <v>17804</v>
      </c>
      <c r="T8947" s="36" t="s">
        <v>97</v>
      </c>
      <c r="U8947" s="39" t="str">
        <f>_xlfn.CONCAT(Tabel4[[#This Row],[Personnr.]],"-",Tabel4[[#This Row],[Afdeling]],"-",Tabel4[[#This Row],[ASS_Status]])</f>
        <v>13584-1150-Aktiv ansættelse</v>
      </c>
    </row>
    <row r="8948" spans="13:21" ht="33.75" x14ac:dyDescent="0.4">
      <c r="M8948" s="35" t="s">
        <v>17805</v>
      </c>
      <c r="N8948" s="35" t="s">
        <v>56308</v>
      </c>
      <c r="O8948" s="35" t="s">
        <v>17806</v>
      </c>
      <c r="P8948" s="35" t="s">
        <v>38036</v>
      </c>
      <c r="Q8948" s="35" t="s">
        <v>29718</v>
      </c>
      <c r="R8948" s="35" t="s">
        <v>29802</v>
      </c>
      <c r="S8948" s="35" t="s">
        <v>17807</v>
      </c>
      <c r="T8948" s="36" t="s">
        <v>611</v>
      </c>
      <c r="U8948" s="39" t="str">
        <f>_xlfn.CONCAT(Tabel4[[#This Row],[Personnr.]],"-",Tabel4[[#This Row],[Afdeling]],"-",Tabel4[[#This Row],[ASS_Status]])</f>
        <v>28370-4291-Inactive - Payroll Eligible</v>
      </c>
    </row>
    <row r="8949" spans="13:21" x14ac:dyDescent="0.4">
      <c r="M8949" s="35" t="s">
        <v>17808</v>
      </c>
      <c r="N8949" s="35" t="s">
        <v>56309</v>
      </c>
      <c r="O8949" s="35" t="s">
        <v>17809</v>
      </c>
      <c r="P8949" s="35" t="s">
        <v>38037</v>
      </c>
      <c r="Q8949" s="35" t="s">
        <v>29721</v>
      </c>
      <c r="R8949" s="35" t="s">
        <v>29802</v>
      </c>
      <c r="S8949" s="35" t="s">
        <v>17810</v>
      </c>
      <c r="T8949" s="36" t="s">
        <v>65</v>
      </c>
      <c r="U8949" s="39" t="str">
        <f>_xlfn.CONCAT(Tabel4[[#This Row],[Personnr.]],"-",Tabel4[[#This Row],[Afdeling]],"-",Tabel4[[#This Row],[ASS_Status]])</f>
        <v>27662-1053-Aktiv ansættelse</v>
      </c>
    </row>
    <row r="8950" spans="13:21" x14ac:dyDescent="0.4">
      <c r="M8950" s="35" t="s">
        <v>17811</v>
      </c>
      <c r="N8950" s="35" t="s">
        <v>56310</v>
      </c>
      <c r="O8950" s="35" t="s">
        <v>17812</v>
      </c>
      <c r="P8950" s="35" t="s">
        <v>38038</v>
      </c>
      <c r="Q8950" s="35" t="s">
        <v>29721</v>
      </c>
      <c r="R8950" s="35" t="s">
        <v>29748</v>
      </c>
      <c r="S8950" s="35" t="s">
        <v>17813</v>
      </c>
      <c r="T8950" s="36" t="s">
        <v>304</v>
      </c>
      <c r="U8950" s="39" t="str">
        <f>_xlfn.CONCAT(Tabel4[[#This Row],[Personnr.]],"-",Tabel4[[#This Row],[Afdeling]],"-",Tabel4[[#This Row],[ASS_Status]])</f>
        <v>26935-2743-Aktiv ansættelse</v>
      </c>
    </row>
    <row r="8951" spans="13:21" x14ac:dyDescent="0.4">
      <c r="M8951" s="35" t="s">
        <v>17814</v>
      </c>
      <c r="N8951" s="35" t="s">
        <v>56311</v>
      </c>
      <c r="O8951" s="35" t="s">
        <v>17815</v>
      </c>
      <c r="P8951" s="35" t="s">
        <v>38039</v>
      </c>
      <c r="Q8951" s="35" t="s">
        <v>29718</v>
      </c>
      <c r="R8951" s="37" t="s">
        <v>29754</v>
      </c>
      <c r="S8951" s="35" t="s">
        <v>17816</v>
      </c>
      <c r="T8951" s="36" t="s">
        <v>725</v>
      </c>
      <c r="U8951" s="39" t="str">
        <f>_xlfn.CONCAT(Tabel4[[#This Row],[Personnr.]],"-",Tabel4[[#This Row],[Afdeling]],"-",Tabel4[[#This Row],[ASS_Status]])</f>
        <v>30308-6265-Inactive - Payroll Eligible</v>
      </c>
    </row>
    <row r="8952" spans="13:21" x14ac:dyDescent="0.4">
      <c r="M8952" s="35" t="s">
        <v>17814</v>
      </c>
      <c r="N8952" s="35"/>
      <c r="O8952" s="35"/>
      <c r="P8952" s="35" t="s">
        <v>38040</v>
      </c>
      <c r="Q8952" s="35" t="s">
        <v>29721</v>
      </c>
      <c r="R8952" s="35" t="s">
        <v>29754</v>
      </c>
      <c r="S8952" s="35" t="s">
        <v>17816</v>
      </c>
      <c r="T8952" s="36" t="s">
        <v>725</v>
      </c>
      <c r="U8952" s="39" t="str">
        <f>_xlfn.CONCAT(Tabel4[[#This Row],[Personnr.]],"-",Tabel4[[#This Row],[Afdeling]],"-",Tabel4[[#This Row],[ASS_Status]])</f>
        <v>-6265-Aktiv ansættelse</v>
      </c>
    </row>
    <row r="8953" spans="13:21" ht="33.75" x14ac:dyDescent="0.4">
      <c r="M8953" s="35" t="s">
        <v>17817</v>
      </c>
      <c r="N8953" s="35" t="s">
        <v>56312</v>
      </c>
      <c r="O8953" s="35" t="s">
        <v>17818</v>
      </c>
      <c r="P8953" s="35" t="s">
        <v>38041</v>
      </c>
      <c r="Q8953" s="35" t="s">
        <v>29718</v>
      </c>
      <c r="R8953" s="35" t="s">
        <v>29737</v>
      </c>
      <c r="S8953" s="35" t="s">
        <v>17819</v>
      </c>
      <c r="T8953" s="36" t="s">
        <v>265</v>
      </c>
      <c r="U8953" s="39" t="str">
        <f>_xlfn.CONCAT(Tabel4[[#This Row],[Personnr.]],"-",Tabel4[[#This Row],[Afdeling]],"-",Tabel4[[#This Row],[ASS_Status]])</f>
        <v>30737-2620-Inactive - Payroll Eligible</v>
      </c>
    </row>
    <row r="8954" spans="13:21" x14ac:dyDescent="0.4">
      <c r="M8954" s="35" t="s">
        <v>17820</v>
      </c>
      <c r="N8954" s="35" t="s">
        <v>56313</v>
      </c>
      <c r="O8954" s="35" t="s">
        <v>17821</v>
      </c>
      <c r="P8954" s="35" t="s">
        <v>38042</v>
      </c>
      <c r="Q8954" s="35" t="s">
        <v>29721</v>
      </c>
      <c r="R8954" s="35" t="s">
        <v>31837</v>
      </c>
      <c r="S8954" s="35" t="s">
        <v>17822</v>
      </c>
      <c r="T8954" s="36" t="s">
        <v>744</v>
      </c>
      <c r="U8954" s="39" t="str">
        <f>_xlfn.CONCAT(Tabel4[[#This Row],[Personnr.]],"-",Tabel4[[#This Row],[Afdeling]],"-",Tabel4[[#This Row],[ASS_Status]])</f>
        <v>32712-7100-Aktiv ansættelse</v>
      </c>
    </row>
    <row r="8955" spans="13:21" x14ac:dyDescent="0.4">
      <c r="M8955" s="35" t="s">
        <v>17823</v>
      </c>
      <c r="N8955" s="35" t="s">
        <v>56314</v>
      </c>
      <c r="O8955" s="35" t="s">
        <v>17824</v>
      </c>
      <c r="P8955" s="35" t="s">
        <v>38043</v>
      </c>
      <c r="Q8955" s="35" t="s">
        <v>29718</v>
      </c>
      <c r="R8955" s="35" t="s">
        <v>29748</v>
      </c>
      <c r="S8955" s="35" t="s">
        <v>17825</v>
      </c>
      <c r="T8955" s="36" t="s">
        <v>109</v>
      </c>
      <c r="U8955" s="39" t="str">
        <f>_xlfn.CONCAT(Tabel4[[#This Row],[Personnr.]],"-",Tabel4[[#This Row],[Afdeling]],"-",Tabel4[[#This Row],[ASS_Status]])</f>
        <v>25995-1213-Inactive - Payroll Eligible</v>
      </c>
    </row>
    <row r="8956" spans="13:21" x14ac:dyDescent="0.4">
      <c r="M8956" s="35" t="s">
        <v>56315</v>
      </c>
      <c r="N8956" s="35" t="s">
        <v>56316</v>
      </c>
      <c r="O8956" s="35" t="s">
        <v>56317</v>
      </c>
      <c r="P8956" s="35" t="s">
        <v>56318</v>
      </c>
      <c r="Q8956" s="35" t="s">
        <v>29721</v>
      </c>
      <c r="R8956" s="35" t="s">
        <v>29748</v>
      </c>
      <c r="S8956" s="35" t="s">
        <v>56319</v>
      </c>
      <c r="T8956" s="36" t="s">
        <v>184</v>
      </c>
      <c r="U8956" s="39" t="str">
        <f>_xlfn.CONCAT(Tabel4[[#This Row],[Personnr.]],"-",Tabel4[[#This Row],[Afdeling]],"-",Tabel4[[#This Row],[ASS_Status]])</f>
        <v>36829-2385-Aktiv ansættelse</v>
      </c>
    </row>
    <row r="8957" spans="13:21" x14ac:dyDescent="0.4">
      <c r="M8957" s="35" t="s">
        <v>17826</v>
      </c>
      <c r="N8957" s="35" t="s">
        <v>56320</v>
      </c>
      <c r="O8957" s="35" t="s">
        <v>17827</v>
      </c>
      <c r="P8957" s="35" t="s">
        <v>38044</v>
      </c>
      <c r="Q8957" s="35" t="s">
        <v>29718</v>
      </c>
      <c r="R8957" s="35" t="s">
        <v>29745</v>
      </c>
      <c r="S8957" s="35" t="s">
        <v>17828</v>
      </c>
      <c r="T8957" s="36" t="s">
        <v>726</v>
      </c>
      <c r="U8957" s="39" t="str">
        <f>_xlfn.CONCAT(Tabel4[[#This Row],[Personnr.]],"-",Tabel4[[#This Row],[Afdeling]],"-",Tabel4[[#This Row],[ASS_Status]])</f>
        <v>26415-6271-Inactive - Payroll Eligible</v>
      </c>
    </row>
    <row r="8958" spans="13:21" x14ac:dyDescent="0.4">
      <c r="M8958" s="35" t="s">
        <v>17826</v>
      </c>
      <c r="N8958" s="35"/>
      <c r="O8958" s="35"/>
      <c r="P8958" s="35" t="s">
        <v>38045</v>
      </c>
      <c r="Q8958" s="35" t="s">
        <v>29721</v>
      </c>
      <c r="R8958" s="35" t="s">
        <v>38046</v>
      </c>
      <c r="S8958" s="35" t="s">
        <v>17828</v>
      </c>
      <c r="T8958" s="36" t="s">
        <v>52880</v>
      </c>
      <c r="U8958" s="39" t="str">
        <f>_xlfn.CONCAT(Tabel4[[#This Row],[Personnr.]],"-",Tabel4[[#This Row],[Afdeling]],"-",Tabel4[[#This Row],[ASS_Status]])</f>
        <v>-6261-Aktiv ansættelse</v>
      </c>
    </row>
    <row r="8959" spans="13:21" ht="33.75" x14ac:dyDescent="0.4">
      <c r="M8959" s="35" t="s">
        <v>17829</v>
      </c>
      <c r="N8959" s="35" t="s">
        <v>56321</v>
      </c>
      <c r="O8959" s="35" t="s">
        <v>17830</v>
      </c>
      <c r="P8959" s="35" t="s">
        <v>38047</v>
      </c>
      <c r="Q8959" s="35" t="s">
        <v>29718</v>
      </c>
      <c r="R8959" s="35" t="s">
        <v>29745</v>
      </c>
      <c r="S8959" s="35" t="s">
        <v>17831</v>
      </c>
      <c r="T8959" s="36" t="s">
        <v>587</v>
      </c>
      <c r="U8959" s="39" t="str">
        <f>_xlfn.CONCAT(Tabel4[[#This Row],[Personnr.]],"-",Tabel4[[#This Row],[Afdeling]],"-",Tabel4[[#This Row],[ASS_Status]])</f>
        <v>29732-4201-Inactive - Payroll Eligible</v>
      </c>
    </row>
    <row r="8960" spans="13:21" x14ac:dyDescent="0.4">
      <c r="M8960" s="35" t="s">
        <v>56322</v>
      </c>
      <c r="N8960" s="35" t="s">
        <v>56323</v>
      </c>
      <c r="O8960" s="35" t="s">
        <v>56324</v>
      </c>
      <c r="P8960" s="35" t="s">
        <v>56325</v>
      </c>
      <c r="Q8960" s="35" t="s">
        <v>29718</v>
      </c>
      <c r="R8960" s="35" t="s">
        <v>29745</v>
      </c>
      <c r="S8960" s="35" t="s">
        <v>56326</v>
      </c>
      <c r="T8960" s="36" t="s">
        <v>39</v>
      </c>
      <c r="U8960" s="39" t="str">
        <f>_xlfn.CONCAT(Tabel4[[#This Row],[Personnr.]],"-",Tabel4[[#This Row],[Afdeling]],"-",Tabel4[[#This Row],[ASS_Status]])</f>
        <v>37546-0132-Inactive - Payroll Eligible</v>
      </c>
    </row>
    <row r="8961" spans="13:21" ht="33.75" x14ac:dyDescent="0.4">
      <c r="M8961" s="35" t="s">
        <v>17832</v>
      </c>
      <c r="N8961" s="35" t="s">
        <v>56327</v>
      </c>
      <c r="O8961" s="35" t="s">
        <v>17833</v>
      </c>
      <c r="P8961" s="35" t="s">
        <v>38048</v>
      </c>
      <c r="Q8961" s="35" t="s">
        <v>29718</v>
      </c>
      <c r="R8961" s="35" t="s">
        <v>29745</v>
      </c>
      <c r="S8961" s="35" t="s">
        <v>17834</v>
      </c>
      <c r="T8961" s="36" t="s">
        <v>85</v>
      </c>
      <c r="U8961" s="39" t="str">
        <f>_xlfn.CONCAT(Tabel4[[#This Row],[Personnr.]],"-",Tabel4[[#This Row],[Afdeling]],"-",Tabel4[[#This Row],[ASS_Status]])</f>
        <v>33317-1118-Inactive - Payroll Eligible</v>
      </c>
    </row>
    <row r="8962" spans="13:21" x14ac:dyDescent="0.4">
      <c r="M8962" s="35" t="s">
        <v>17835</v>
      </c>
      <c r="N8962" s="35" t="s">
        <v>56328</v>
      </c>
      <c r="O8962" s="35" t="s">
        <v>17836</v>
      </c>
      <c r="P8962" s="35" t="s">
        <v>38049</v>
      </c>
      <c r="Q8962" s="35" t="s">
        <v>29718</v>
      </c>
      <c r="R8962" s="35" t="s">
        <v>29745</v>
      </c>
      <c r="S8962" s="35" t="s">
        <v>17837</v>
      </c>
      <c r="T8962" s="36" t="s">
        <v>39</v>
      </c>
      <c r="U8962" s="39" t="str">
        <f>_xlfn.CONCAT(Tabel4[[#This Row],[Personnr.]],"-",Tabel4[[#This Row],[Afdeling]],"-",Tabel4[[#This Row],[ASS_Status]])</f>
        <v>32224-0132-Inactive - Payroll Eligible</v>
      </c>
    </row>
    <row r="8963" spans="13:21" x14ac:dyDescent="0.4">
      <c r="M8963" s="35" t="s">
        <v>17835</v>
      </c>
      <c r="N8963" s="35"/>
      <c r="O8963" s="35"/>
      <c r="P8963" s="35" t="s">
        <v>38050</v>
      </c>
      <c r="Q8963" s="35" t="s">
        <v>29718</v>
      </c>
      <c r="R8963" s="35" t="s">
        <v>29745</v>
      </c>
      <c r="S8963" s="35" t="s">
        <v>17837</v>
      </c>
      <c r="T8963" s="36" t="s">
        <v>39</v>
      </c>
      <c r="U8963" s="39" t="str">
        <f>_xlfn.CONCAT(Tabel4[[#This Row],[Personnr.]],"-",Tabel4[[#This Row],[Afdeling]],"-",Tabel4[[#This Row],[ASS_Status]])</f>
        <v>-0132-Inactive - Payroll Eligible</v>
      </c>
    </row>
    <row r="8964" spans="13:21" x14ac:dyDescent="0.4">
      <c r="M8964" s="35" t="s">
        <v>17835</v>
      </c>
      <c r="N8964" s="35"/>
      <c r="O8964" s="35"/>
      <c r="P8964" s="35" t="s">
        <v>43673</v>
      </c>
      <c r="Q8964" s="35" t="s">
        <v>29718</v>
      </c>
      <c r="R8964" s="35" t="s">
        <v>29745</v>
      </c>
      <c r="S8964" s="35" t="s">
        <v>17837</v>
      </c>
      <c r="T8964" s="36" t="s">
        <v>39</v>
      </c>
      <c r="U8964" s="39" t="str">
        <f>_xlfn.CONCAT(Tabel4[[#This Row],[Personnr.]],"-",Tabel4[[#This Row],[Afdeling]],"-",Tabel4[[#This Row],[ASS_Status]])</f>
        <v>-0132-Inactive - Payroll Eligible</v>
      </c>
    </row>
    <row r="8965" spans="13:21" x14ac:dyDescent="0.4">
      <c r="M8965" s="35" t="s">
        <v>17835</v>
      </c>
      <c r="N8965" s="35"/>
      <c r="O8965" s="35"/>
      <c r="P8965" s="35" t="s">
        <v>56329</v>
      </c>
      <c r="Q8965" s="35" t="s">
        <v>29718</v>
      </c>
      <c r="R8965" s="35" t="s">
        <v>29745</v>
      </c>
      <c r="S8965" s="35" t="s">
        <v>17837</v>
      </c>
      <c r="T8965" s="36" t="s">
        <v>39</v>
      </c>
      <c r="U8965" s="39" t="str">
        <f>_xlfn.CONCAT(Tabel4[[#This Row],[Personnr.]],"-",Tabel4[[#This Row],[Afdeling]],"-",Tabel4[[#This Row],[ASS_Status]])</f>
        <v>-0132-Inactive - Payroll Eligible</v>
      </c>
    </row>
    <row r="8966" spans="13:21" x14ac:dyDescent="0.4">
      <c r="M8966" s="35" t="s">
        <v>17835</v>
      </c>
      <c r="N8966" s="35"/>
      <c r="O8966" s="35"/>
      <c r="P8966" s="35" t="s">
        <v>38051</v>
      </c>
      <c r="Q8966" s="35" t="s">
        <v>29718</v>
      </c>
      <c r="R8966" s="35" t="s">
        <v>29745</v>
      </c>
      <c r="S8966" s="35" t="s">
        <v>17837</v>
      </c>
      <c r="T8966" s="36" t="s">
        <v>39</v>
      </c>
      <c r="U8966" s="39" t="str">
        <f>_xlfn.CONCAT(Tabel4[[#This Row],[Personnr.]],"-",Tabel4[[#This Row],[Afdeling]],"-",Tabel4[[#This Row],[ASS_Status]])</f>
        <v>-0132-Inactive - Payroll Eligible</v>
      </c>
    </row>
    <row r="8967" spans="13:21" x14ac:dyDescent="0.4">
      <c r="M8967" s="35" t="s">
        <v>56330</v>
      </c>
      <c r="N8967" s="35" t="s">
        <v>56331</v>
      </c>
      <c r="O8967" s="35" t="s">
        <v>56332</v>
      </c>
      <c r="P8967" s="35" t="s">
        <v>56333</v>
      </c>
      <c r="Q8967" s="35" t="s">
        <v>29721</v>
      </c>
      <c r="R8967" s="35" t="s">
        <v>31056</v>
      </c>
      <c r="S8967" s="35" t="s">
        <v>56334</v>
      </c>
      <c r="T8967" s="36" t="s">
        <v>45740</v>
      </c>
      <c r="U8967" s="39" t="str">
        <f>_xlfn.CONCAT(Tabel4[[#This Row],[Personnr.]],"-",Tabel4[[#This Row],[Afdeling]],"-",Tabel4[[#This Row],[ASS_Status]])</f>
        <v>37197-2942-Aktiv ansættelse</v>
      </c>
    </row>
    <row r="8968" spans="13:21" ht="33.75" x14ac:dyDescent="0.4">
      <c r="M8968" s="35" t="s">
        <v>17838</v>
      </c>
      <c r="N8968" s="35" t="s">
        <v>56335</v>
      </c>
      <c r="O8968" s="35" t="s">
        <v>17839</v>
      </c>
      <c r="P8968" s="35" t="s">
        <v>38052</v>
      </c>
      <c r="Q8968" s="35" t="s">
        <v>29718</v>
      </c>
      <c r="R8968" s="35" t="s">
        <v>38053</v>
      </c>
      <c r="S8968" s="35" t="s">
        <v>17840</v>
      </c>
      <c r="T8968" s="36" t="s">
        <v>826</v>
      </c>
      <c r="U8968" s="39" t="str">
        <f>_xlfn.CONCAT(Tabel4[[#This Row],[Personnr.]],"-",Tabel4[[#This Row],[Afdeling]],"-",Tabel4[[#This Row],[ASS_Status]])</f>
        <v>29313-8420-Inactive - Payroll Eligible</v>
      </c>
    </row>
    <row r="8969" spans="13:21" x14ac:dyDescent="0.4">
      <c r="M8969" s="35" t="s">
        <v>17841</v>
      </c>
      <c r="N8969" s="35" t="s">
        <v>56336</v>
      </c>
      <c r="O8969" s="35" t="s">
        <v>17842</v>
      </c>
      <c r="P8969" s="35" t="s">
        <v>38054</v>
      </c>
      <c r="Q8969" s="35" t="s">
        <v>29718</v>
      </c>
      <c r="R8969" s="35" t="s">
        <v>29748</v>
      </c>
      <c r="S8969" s="35" t="s">
        <v>17843</v>
      </c>
      <c r="T8969" s="36" t="s">
        <v>265</v>
      </c>
      <c r="U8969" s="39" t="str">
        <f>_xlfn.CONCAT(Tabel4[[#This Row],[Personnr.]],"-",Tabel4[[#This Row],[Afdeling]],"-",Tabel4[[#This Row],[ASS_Status]])</f>
        <v>24781-2620-Inactive - Payroll Eligible</v>
      </c>
    </row>
    <row r="8970" spans="13:21" x14ac:dyDescent="0.4">
      <c r="M8970" s="35" t="s">
        <v>17844</v>
      </c>
      <c r="N8970" s="35" t="s">
        <v>56337</v>
      </c>
      <c r="O8970" s="35" t="s">
        <v>17845</v>
      </c>
      <c r="P8970" s="35" t="s">
        <v>38055</v>
      </c>
      <c r="Q8970" s="35" t="s">
        <v>29718</v>
      </c>
      <c r="R8970" s="35" t="s">
        <v>29754</v>
      </c>
      <c r="S8970" s="35" t="s">
        <v>17846</v>
      </c>
      <c r="T8970" s="36" t="s">
        <v>569</v>
      </c>
      <c r="U8970" s="39" t="str">
        <f>_xlfn.CONCAT(Tabel4[[#This Row],[Personnr.]],"-",Tabel4[[#This Row],[Afdeling]],"-",Tabel4[[#This Row],[ASS_Status]])</f>
        <v>30852-3630-Inactive - Payroll Eligible</v>
      </c>
    </row>
    <row r="8971" spans="13:21" x14ac:dyDescent="0.4">
      <c r="M8971" s="35" t="s">
        <v>17844</v>
      </c>
      <c r="N8971" s="35"/>
      <c r="O8971" s="35"/>
      <c r="P8971" s="35" t="s">
        <v>38056</v>
      </c>
      <c r="Q8971" s="35" t="s">
        <v>29718</v>
      </c>
      <c r="R8971" s="35" t="s">
        <v>29754</v>
      </c>
      <c r="S8971" s="35" t="s">
        <v>17846</v>
      </c>
      <c r="T8971" s="36" t="s">
        <v>154</v>
      </c>
      <c r="U8971" s="39" t="str">
        <f>_xlfn.CONCAT(Tabel4[[#This Row],[Personnr.]],"-",Tabel4[[#This Row],[Afdeling]],"-",Tabel4[[#This Row],[ASS_Status]])</f>
        <v>-2286-Inactive - Payroll Eligible</v>
      </c>
    </row>
    <row r="8972" spans="13:21" ht="33.75" x14ac:dyDescent="0.4">
      <c r="M8972" s="35" t="s">
        <v>17847</v>
      </c>
      <c r="N8972" s="35" t="s">
        <v>56338</v>
      </c>
      <c r="O8972" s="35" t="s">
        <v>17848</v>
      </c>
      <c r="P8972" s="35" t="s">
        <v>38057</v>
      </c>
      <c r="Q8972" s="35" t="s">
        <v>29718</v>
      </c>
      <c r="R8972" s="35" t="s">
        <v>29754</v>
      </c>
      <c r="S8972" s="35" t="s">
        <v>17849</v>
      </c>
      <c r="T8972" s="36" t="s">
        <v>119</v>
      </c>
      <c r="U8972" s="39" t="str">
        <f>_xlfn.CONCAT(Tabel4[[#This Row],[Personnr.]],"-",Tabel4[[#This Row],[Afdeling]],"-",Tabel4[[#This Row],[ASS_Status]])</f>
        <v>31594-2221-Inactive - Payroll Eligible</v>
      </c>
    </row>
    <row r="8973" spans="13:21" ht="33.75" x14ac:dyDescent="0.4">
      <c r="M8973" s="35" t="s">
        <v>17847</v>
      </c>
      <c r="N8973" s="35"/>
      <c r="O8973" s="35"/>
      <c r="P8973" s="35" t="s">
        <v>38058</v>
      </c>
      <c r="Q8973" s="35" t="s">
        <v>29718</v>
      </c>
      <c r="R8973" s="35" t="s">
        <v>29719</v>
      </c>
      <c r="S8973" s="35" t="s">
        <v>17849</v>
      </c>
      <c r="T8973" s="36" t="s">
        <v>119</v>
      </c>
      <c r="U8973" s="39" t="str">
        <f>_xlfn.CONCAT(Tabel4[[#This Row],[Personnr.]],"-",Tabel4[[#This Row],[Afdeling]],"-",Tabel4[[#This Row],[ASS_Status]])</f>
        <v>-2221-Inactive - Payroll Eligible</v>
      </c>
    </row>
    <row r="8974" spans="13:21" ht="33.75" x14ac:dyDescent="0.4">
      <c r="M8974" s="35" t="s">
        <v>17847</v>
      </c>
      <c r="N8974" s="35"/>
      <c r="O8974" s="35"/>
      <c r="P8974" s="35" t="s">
        <v>38059</v>
      </c>
      <c r="Q8974" s="35" t="s">
        <v>29718</v>
      </c>
      <c r="R8974" s="35" t="s">
        <v>29745</v>
      </c>
      <c r="S8974" s="35" t="s">
        <v>17849</v>
      </c>
      <c r="T8974" s="36" t="s">
        <v>39</v>
      </c>
      <c r="U8974" s="39" t="str">
        <f>_xlfn.CONCAT(Tabel4[[#This Row],[Personnr.]],"-",Tabel4[[#This Row],[Afdeling]],"-",Tabel4[[#This Row],[ASS_Status]])</f>
        <v>-0132-Inactive - Payroll Eligible</v>
      </c>
    </row>
    <row r="8975" spans="13:21" ht="33.75" x14ac:dyDescent="0.4">
      <c r="M8975" s="35" t="s">
        <v>56339</v>
      </c>
      <c r="N8975" s="35" t="s">
        <v>56340</v>
      </c>
      <c r="O8975" s="35" t="s">
        <v>56341</v>
      </c>
      <c r="P8975" s="35" t="s">
        <v>56342</v>
      </c>
      <c r="Q8975" s="35" t="s">
        <v>29721</v>
      </c>
      <c r="R8975" s="35" t="s">
        <v>29761</v>
      </c>
      <c r="S8975" s="35" t="s">
        <v>56343</v>
      </c>
      <c r="T8975" s="36" t="s">
        <v>45951</v>
      </c>
      <c r="U8975" s="39" t="str">
        <f>_xlfn.CONCAT(Tabel4[[#This Row],[Personnr.]],"-",Tabel4[[#This Row],[Afdeling]],"-",Tabel4[[#This Row],[ASS_Status]])</f>
        <v>36898-2921-Aktiv ansættelse</v>
      </c>
    </row>
    <row r="8976" spans="13:21" ht="45" x14ac:dyDescent="0.4">
      <c r="M8976" s="35" t="s">
        <v>56344</v>
      </c>
      <c r="N8976" s="35" t="s">
        <v>56345</v>
      </c>
      <c r="O8976" s="35" t="s">
        <v>56346</v>
      </c>
      <c r="P8976" s="35" t="s">
        <v>56347</v>
      </c>
      <c r="Q8976" s="35" t="s">
        <v>29718</v>
      </c>
      <c r="R8976" s="35" t="s">
        <v>29745</v>
      </c>
      <c r="S8976" s="35" t="s">
        <v>56348</v>
      </c>
      <c r="T8976" s="36" t="s">
        <v>39</v>
      </c>
      <c r="U8976" s="39" t="str">
        <f>_xlfn.CONCAT(Tabel4[[#This Row],[Personnr.]],"-",Tabel4[[#This Row],[Afdeling]],"-",Tabel4[[#This Row],[ASS_Status]])</f>
        <v>36993-0132-Inactive - Payroll Eligible</v>
      </c>
    </row>
    <row r="8977" spans="13:21" ht="45" x14ac:dyDescent="0.4">
      <c r="M8977" s="35" t="s">
        <v>56344</v>
      </c>
      <c r="N8977" s="35"/>
      <c r="O8977" s="35"/>
      <c r="P8977" s="35" t="s">
        <v>56349</v>
      </c>
      <c r="Q8977" s="35" t="s">
        <v>29718</v>
      </c>
      <c r="R8977" s="35" t="s">
        <v>29745</v>
      </c>
      <c r="S8977" s="35" t="s">
        <v>56348</v>
      </c>
      <c r="T8977" s="36" t="s">
        <v>726</v>
      </c>
      <c r="U8977" s="39" t="str">
        <f>_xlfn.CONCAT(Tabel4[[#This Row],[Personnr.]],"-",Tabel4[[#This Row],[Afdeling]],"-",Tabel4[[#This Row],[ASS_Status]])</f>
        <v>-6271-Inactive - Payroll Eligible</v>
      </c>
    </row>
    <row r="8978" spans="13:21" x14ac:dyDescent="0.4">
      <c r="M8978" s="35" t="s">
        <v>45133</v>
      </c>
      <c r="N8978" s="35" t="s">
        <v>56350</v>
      </c>
      <c r="O8978" s="35" t="s">
        <v>45134</v>
      </c>
      <c r="P8978" s="35" t="s">
        <v>43674</v>
      </c>
      <c r="Q8978" s="35" t="s">
        <v>29721</v>
      </c>
      <c r="R8978" s="35" t="s">
        <v>29754</v>
      </c>
      <c r="S8978" s="35" t="s">
        <v>43675</v>
      </c>
      <c r="T8978" s="36" t="s">
        <v>154</v>
      </c>
      <c r="U8978" s="39" t="str">
        <f>_xlfn.CONCAT(Tabel4[[#This Row],[Personnr.]],"-",Tabel4[[#This Row],[Afdeling]],"-",Tabel4[[#This Row],[ASS_Status]])</f>
        <v>35684-2286-Aktiv ansættelse</v>
      </c>
    </row>
    <row r="8979" spans="13:21" ht="45" x14ac:dyDescent="0.4">
      <c r="M8979" s="35" t="s">
        <v>28484</v>
      </c>
      <c r="N8979" s="35" t="s">
        <v>56351</v>
      </c>
      <c r="O8979" s="35" t="s">
        <v>28485</v>
      </c>
      <c r="P8979" s="35" t="s">
        <v>38060</v>
      </c>
      <c r="Q8979" s="35" t="s">
        <v>29718</v>
      </c>
      <c r="R8979" s="35" t="s">
        <v>29745</v>
      </c>
      <c r="S8979" s="35" t="s">
        <v>28486</v>
      </c>
      <c r="T8979" s="36" t="s">
        <v>350</v>
      </c>
      <c r="U8979" s="39" t="str">
        <f>_xlfn.CONCAT(Tabel4[[#This Row],[Personnr.]],"-",Tabel4[[#This Row],[Afdeling]],"-",Tabel4[[#This Row],[ASS_Status]])</f>
        <v>34713-2810-Inactive - Payroll Eligible</v>
      </c>
    </row>
    <row r="8980" spans="13:21" ht="45" x14ac:dyDescent="0.4">
      <c r="M8980" s="35" t="s">
        <v>28484</v>
      </c>
      <c r="N8980" s="35"/>
      <c r="O8980" s="35"/>
      <c r="P8980" s="35" t="s">
        <v>56352</v>
      </c>
      <c r="Q8980" s="35" t="s">
        <v>29718</v>
      </c>
      <c r="R8980" s="35" t="s">
        <v>29745</v>
      </c>
      <c r="S8980" s="35" t="s">
        <v>28486</v>
      </c>
      <c r="T8980" s="36" t="s">
        <v>350</v>
      </c>
      <c r="U8980" s="39" t="str">
        <f>_xlfn.CONCAT(Tabel4[[#This Row],[Personnr.]],"-",Tabel4[[#This Row],[Afdeling]],"-",Tabel4[[#This Row],[ASS_Status]])</f>
        <v>-2810-Inactive - Payroll Eligible</v>
      </c>
    </row>
    <row r="8981" spans="13:21" ht="33.75" x14ac:dyDescent="0.4">
      <c r="M8981" s="35" t="s">
        <v>28487</v>
      </c>
      <c r="N8981" s="35" t="s">
        <v>56353</v>
      </c>
      <c r="O8981" s="35" t="s">
        <v>28488</v>
      </c>
      <c r="P8981" s="35" t="s">
        <v>38061</v>
      </c>
      <c r="Q8981" s="35" t="s">
        <v>29718</v>
      </c>
      <c r="R8981" s="35" t="s">
        <v>29745</v>
      </c>
      <c r="S8981" s="35" t="s">
        <v>28489</v>
      </c>
      <c r="T8981" s="36" t="s">
        <v>85</v>
      </c>
      <c r="U8981" s="39" t="str">
        <f>_xlfn.CONCAT(Tabel4[[#This Row],[Personnr.]],"-",Tabel4[[#This Row],[Afdeling]],"-",Tabel4[[#This Row],[ASS_Status]])</f>
        <v>34831-1118-Inactive - Payroll Eligible</v>
      </c>
    </row>
    <row r="8982" spans="13:21" ht="33.75" x14ac:dyDescent="0.4">
      <c r="M8982" s="35" t="s">
        <v>56354</v>
      </c>
      <c r="N8982" s="35" t="s">
        <v>56355</v>
      </c>
      <c r="O8982" s="35" t="s">
        <v>56356</v>
      </c>
      <c r="P8982" s="35" t="s">
        <v>56357</v>
      </c>
      <c r="Q8982" s="35" t="s">
        <v>29718</v>
      </c>
      <c r="R8982" s="35" t="s">
        <v>29745</v>
      </c>
      <c r="S8982" s="35" t="s">
        <v>56358</v>
      </c>
      <c r="T8982" s="36" t="s">
        <v>67</v>
      </c>
      <c r="U8982" s="39" t="str">
        <f>_xlfn.CONCAT(Tabel4[[#This Row],[Personnr.]],"-",Tabel4[[#This Row],[Afdeling]],"-",Tabel4[[#This Row],[ASS_Status]])</f>
        <v>36921-1061-Inactive - Payroll Eligible</v>
      </c>
    </row>
    <row r="8983" spans="13:21" x14ac:dyDescent="0.4">
      <c r="M8983" s="35" t="s">
        <v>17850</v>
      </c>
      <c r="N8983" s="35" t="s">
        <v>56359</v>
      </c>
      <c r="O8983" s="35" t="s">
        <v>17851</v>
      </c>
      <c r="P8983" s="35" t="s">
        <v>38062</v>
      </c>
      <c r="Q8983" s="35" t="s">
        <v>29721</v>
      </c>
      <c r="R8983" s="35" t="s">
        <v>30229</v>
      </c>
      <c r="S8983" s="35" t="s">
        <v>17852</v>
      </c>
      <c r="T8983" s="36" t="s">
        <v>806</v>
      </c>
      <c r="U8983" s="39" t="str">
        <f>_xlfn.CONCAT(Tabel4[[#This Row],[Personnr.]],"-",Tabel4[[#This Row],[Afdeling]],"-",Tabel4[[#This Row],[ASS_Status]])</f>
        <v>9856-8281-Aktiv ansættelse</v>
      </c>
    </row>
    <row r="8984" spans="13:21" x14ac:dyDescent="0.4">
      <c r="M8984" s="35" t="s">
        <v>17853</v>
      </c>
      <c r="N8984" s="35" t="s">
        <v>56360</v>
      </c>
      <c r="O8984" s="35" t="s">
        <v>17854</v>
      </c>
      <c r="P8984" s="35" t="s">
        <v>38063</v>
      </c>
      <c r="Q8984" s="35" t="s">
        <v>29721</v>
      </c>
      <c r="R8984" s="35" t="s">
        <v>29844</v>
      </c>
      <c r="S8984" s="35" t="s">
        <v>17855</v>
      </c>
      <c r="T8984" s="36" t="s">
        <v>747</v>
      </c>
      <c r="U8984" s="39" t="str">
        <f>_xlfn.CONCAT(Tabel4[[#This Row],[Personnr.]],"-",Tabel4[[#This Row],[Afdeling]],"-",Tabel4[[#This Row],[ASS_Status]])</f>
        <v>24359-7200-Aktiv ansættelse</v>
      </c>
    </row>
    <row r="8985" spans="13:21" ht="33.75" x14ac:dyDescent="0.4">
      <c r="M8985" s="35" t="s">
        <v>17856</v>
      </c>
      <c r="N8985" s="35" t="s">
        <v>56361</v>
      </c>
      <c r="O8985" s="35" t="s">
        <v>17857</v>
      </c>
      <c r="P8985" s="35" t="s">
        <v>38064</v>
      </c>
      <c r="Q8985" s="35" t="s">
        <v>29721</v>
      </c>
      <c r="R8985" s="35" t="s">
        <v>29992</v>
      </c>
      <c r="S8985" s="35" t="s">
        <v>17858</v>
      </c>
      <c r="T8985" s="36" t="s">
        <v>806</v>
      </c>
      <c r="U8985" s="39" t="str">
        <f>_xlfn.CONCAT(Tabel4[[#This Row],[Personnr.]],"-",Tabel4[[#This Row],[Afdeling]],"-",Tabel4[[#This Row],[ASS_Status]])</f>
        <v>15272-8281-Aktiv ansættelse</v>
      </c>
    </row>
    <row r="8986" spans="13:21" x14ac:dyDescent="0.4">
      <c r="M8986" s="35" t="s">
        <v>17859</v>
      </c>
      <c r="N8986" s="35" t="s">
        <v>56362</v>
      </c>
      <c r="O8986" s="35" t="s">
        <v>17860</v>
      </c>
      <c r="P8986" s="35" t="s">
        <v>38065</v>
      </c>
      <c r="Q8986" s="35" t="s">
        <v>29721</v>
      </c>
      <c r="R8986" s="35" t="s">
        <v>29726</v>
      </c>
      <c r="S8986" s="35" t="s">
        <v>17861</v>
      </c>
      <c r="T8986" s="36" t="s">
        <v>46052</v>
      </c>
      <c r="U8986" s="39" t="str">
        <f>_xlfn.CONCAT(Tabel4[[#This Row],[Personnr.]],"-",Tabel4[[#This Row],[Afdeling]],"-",Tabel4[[#This Row],[ASS_Status]])</f>
        <v>18150-1222-Aktiv ansættelse</v>
      </c>
    </row>
    <row r="8987" spans="13:21" x14ac:dyDescent="0.4">
      <c r="M8987" s="35" t="s">
        <v>17862</v>
      </c>
      <c r="N8987" s="35" t="s">
        <v>56363</v>
      </c>
      <c r="O8987" s="35" t="s">
        <v>17863</v>
      </c>
      <c r="P8987" s="35" t="s">
        <v>38066</v>
      </c>
      <c r="Q8987" s="35" t="s">
        <v>29718</v>
      </c>
      <c r="R8987" s="35" t="s">
        <v>29726</v>
      </c>
      <c r="S8987" s="35" t="s">
        <v>17864</v>
      </c>
      <c r="T8987" s="36" t="s">
        <v>590</v>
      </c>
      <c r="U8987" s="39" t="str">
        <f>_xlfn.CONCAT(Tabel4[[#This Row],[Personnr.]],"-",Tabel4[[#This Row],[Afdeling]],"-",Tabel4[[#This Row],[ASS_Status]])</f>
        <v>12306-4212-Inactive - Payroll Eligible</v>
      </c>
    </row>
    <row r="8988" spans="13:21" x14ac:dyDescent="0.4">
      <c r="M8988" s="35" t="s">
        <v>17865</v>
      </c>
      <c r="N8988" s="35" t="s">
        <v>56364</v>
      </c>
      <c r="O8988" s="35" t="s">
        <v>17866</v>
      </c>
      <c r="P8988" s="35" t="s">
        <v>38067</v>
      </c>
      <c r="Q8988" s="35" t="s">
        <v>29721</v>
      </c>
      <c r="R8988" s="35" t="s">
        <v>29724</v>
      </c>
      <c r="S8988" s="35" t="s">
        <v>17867</v>
      </c>
      <c r="T8988" s="36" t="s">
        <v>611</v>
      </c>
      <c r="U8988" s="39" t="str">
        <f>_xlfn.CONCAT(Tabel4[[#This Row],[Personnr.]],"-",Tabel4[[#This Row],[Afdeling]],"-",Tabel4[[#This Row],[ASS_Status]])</f>
        <v>16246-4291-Aktiv ansættelse</v>
      </c>
    </row>
    <row r="8989" spans="13:21" x14ac:dyDescent="0.4">
      <c r="M8989" s="35" t="s">
        <v>38068</v>
      </c>
      <c r="N8989" s="35" t="s">
        <v>56365</v>
      </c>
      <c r="O8989" s="35" t="s">
        <v>28490</v>
      </c>
      <c r="P8989" s="35" t="s">
        <v>38069</v>
      </c>
      <c r="Q8989" s="35" t="s">
        <v>29718</v>
      </c>
      <c r="R8989" s="35" t="s">
        <v>29737</v>
      </c>
      <c r="S8989" s="35" t="s">
        <v>28491</v>
      </c>
      <c r="T8989" s="36" t="s">
        <v>338</v>
      </c>
      <c r="U8989" s="39" t="str">
        <f>_xlfn.CONCAT(Tabel4[[#This Row],[Personnr.]],"-",Tabel4[[#This Row],[Afdeling]],"-",Tabel4[[#This Row],[ASS_Status]])</f>
        <v>34397-2790-Inactive - Payroll Eligible</v>
      </c>
    </row>
    <row r="8990" spans="13:21" x14ac:dyDescent="0.4">
      <c r="M8990" s="35" t="s">
        <v>17868</v>
      </c>
      <c r="N8990" s="35" t="s">
        <v>56366</v>
      </c>
      <c r="O8990" s="35" t="s">
        <v>17869</v>
      </c>
      <c r="P8990" s="35" t="s">
        <v>38070</v>
      </c>
      <c r="Q8990" s="35" t="s">
        <v>29721</v>
      </c>
      <c r="R8990" s="35" t="s">
        <v>29844</v>
      </c>
      <c r="S8990" s="35" t="s">
        <v>17870</v>
      </c>
      <c r="T8990" s="36" t="s">
        <v>587</v>
      </c>
      <c r="U8990" s="39" t="str">
        <f>_xlfn.CONCAT(Tabel4[[#This Row],[Personnr.]],"-",Tabel4[[#This Row],[Afdeling]],"-",Tabel4[[#This Row],[ASS_Status]])</f>
        <v>20396-4201-Aktiv ansættelse</v>
      </c>
    </row>
    <row r="8991" spans="13:21" x14ac:dyDescent="0.4">
      <c r="M8991" s="35" t="s">
        <v>17871</v>
      </c>
      <c r="N8991" s="35" t="s">
        <v>56367</v>
      </c>
      <c r="O8991" s="35" t="s">
        <v>17872</v>
      </c>
      <c r="P8991" s="35" t="s">
        <v>38071</v>
      </c>
      <c r="Q8991" s="35" t="s">
        <v>29721</v>
      </c>
      <c r="R8991" s="35" t="s">
        <v>29879</v>
      </c>
      <c r="S8991" s="35" t="s">
        <v>17873</v>
      </c>
      <c r="T8991" s="36" t="s">
        <v>645</v>
      </c>
      <c r="U8991" s="39" t="str">
        <f>_xlfn.CONCAT(Tabel4[[#This Row],[Personnr.]],"-",Tabel4[[#This Row],[Afdeling]],"-",Tabel4[[#This Row],[ASS_Status]])</f>
        <v>15731-4775-Aktiv ansættelse</v>
      </c>
    </row>
    <row r="8992" spans="13:21" x14ac:dyDescent="0.4">
      <c r="M8992" s="35" t="s">
        <v>17874</v>
      </c>
      <c r="N8992" s="35" t="s">
        <v>56368</v>
      </c>
      <c r="O8992" s="35" t="s">
        <v>17875</v>
      </c>
      <c r="P8992" s="35" t="s">
        <v>38072</v>
      </c>
      <c r="Q8992" s="35" t="s">
        <v>29718</v>
      </c>
      <c r="R8992" s="35" t="s">
        <v>29737</v>
      </c>
      <c r="S8992" s="35" t="s">
        <v>17876</v>
      </c>
      <c r="T8992" s="36" t="s">
        <v>584</v>
      </c>
      <c r="U8992" s="39" t="str">
        <f>_xlfn.CONCAT(Tabel4[[#This Row],[Personnr.]],"-",Tabel4[[#This Row],[Afdeling]],"-",Tabel4[[#This Row],[ASS_Status]])</f>
        <v>29461-4185-Inactive - Payroll Eligible</v>
      </c>
    </row>
    <row r="8993" spans="13:21" x14ac:dyDescent="0.4">
      <c r="M8993" s="35" t="s">
        <v>17877</v>
      </c>
      <c r="N8993" s="35" t="s">
        <v>56369</v>
      </c>
      <c r="O8993" s="35" t="s">
        <v>17878</v>
      </c>
      <c r="P8993" s="35" t="s">
        <v>38073</v>
      </c>
      <c r="Q8993" s="35" t="s">
        <v>29718</v>
      </c>
      <c r="R8993" s="35" t="s">
        <v>29780</v>
      </c>
      <c r="S8993" s="35" t="s">
        <v>17879</v>
      </c>
      <c r="T8993" s="36" t="s">
        <v>600</v>
      </c>
      <c r="U8993" s="39" t="str">
        <f>_xlfn.CONCAT(Tabel4[[#This Row],[Personnr.]],"-",Tabel4[[#This Row],[Afdeling]],"-",Tabel4[[#This Row],[ASS_Status]])</f>
        <v>32585-4270-Inactive - Payroll Eligible</v>
      </c>
    </row>
    <row r="8994" spans="13:21" x14ac:dyDescent="0.4">
      <c r="M8994" s="35" t="s">
        <v>17880</v>
      </c>
      <c r="N8994" s="35" t="s">
        <v>56370</v>
      </c>
      <c r="O8994" s="35" t="s">
        <v>17881</v>
      </c>
      <c r="P8994" s="35" t="s">
        <v>38074</v>
      </c>
      <c r="Q8994" s="35" t="s">
        <v>29721</v>
      </c>
      <c r="R8994" s="35" t="s">
        <v>29802</v>
      </c>
      <c r="S8994" s="35" t="s">
        <v>17882</v>
      </c>
      <c r="T8994" s="36" t="s">
        <v>267</v>
      </c>
      <c r="U8994" s="39" t="str">
        <f>_xlfn.CONCAT(Tabel4[[#This Row],[Personnr.]],"-",Tabel4[[#This Row],[Afdeling]],"-",Tabel4[[#This Row],[ASS_Status]])</f>
        <v>15048-2622-Aktiv ansættelse</v>
      </c>
    </row>
    <row r="8995" spans="13:21" x14ac:dyDescent="0.4">
      <c r="M8995" s="35" t="s">
        <v>56371</v>
      </c>
      <c r="N8995" s="35" t="s">
        <v>56372</v>
      </c>
      <c r="O8995" s="35" t="s">
        <v>56373</v>
      </c>
      <c r="P8995" s="35" t="s">
        <v>56374</v>
      </c>
      <c r="Q8995" s="35" t="s">
        <v>29721</v>
      </c>
      <c r="R8995" s="35" t="s">
        <v>29719</v>
      </c>
      <c r="S8995" s="35" t="s">
        <v>56375</v>
      </c>
      <c r="T8995" s="36" t="s">
        <v>762</v>
      </c>
      <c r="U8995" s="39" t="str">
        <f>_xlfn.CONCAT(Tabel4[[#This Row],[Personnr.]],"-",Tabel4[[#This Row],[Afdeling]],"-",Tabel4[[#This Row],[ASS_Status]])</f>
        <v>36593-7760-Aktiv ansættelse</v>
      </c>
    </row>
    <row r="8996" spans="13:21" x14ac:dyDescent="0.4">
      <c r="M8996" s="35" t="s">
        <v>56371</v>
      </c>
      <c r="N8996" s="35"/>
      <c r="O8996" s="35" t="s">
        <v>56376</v>
      </c>
      <c r="P8996" s="35" t="s">
        <v>56377</v>
      </c>
      <c r="Q8996" s="35" t="s">
        <v>29721</v>
      </c>
      <c r="R8996" s="35" t="s">
        <v>29719</v>
      </c>
      <c r="S8996" s="35" t="s">
        <v>56375</v>
      </c>
      <c r="T8996" s="36" t="s">
        <v>762</v>
      </c>
      <c r="U8996" s="39" t="str">
        <f>_xlfn.CONCAT(Tabel4[[#This Row],[Personnr.]],"-",Tabel4[[#This Row],[Afdeling]],"-",Tabel4[[#This Row],[ASS_Status]])</f>
        <v>37536-7760-Aktiv ansættelse</v>
      </c>
    </row>
    <row r="8997" spans="13:21" ht="33.75" x14ac:dyDescent="0.4">
      <c r="M8997" s="35" t="s">
        <v>45135</v>
      </c>
      <c r="N8997" s="35" t="s">
        <v>56378</v>
      </c>
      <c r="O8997" s="35" t="s">
        <v>45136</v>
      </c>
      <c r="P8997" s="35" t="s">
        <v>43676</v>
      </c>
      <c r="Q8997" s="35" t="s">
        <v>29721</v>
      </c>
      <c r="R8997" s="35" t="s">
        <v>31339</v>
      </c>
      <c r="S8997" s="35" t="s">
        <v>43677</v>
      </c>
      <c r="T8997" s="36" t="s">
        <v>22</v>
      </c>
      <c r="U8997" s="39" t="str">
        <f>_xlfn.CONCAT(Tabel4[[#This Row],[Personnr.]],"-",Tabel4[[#This Row],[Afdeling]],"-",Tabel4[[#This Row],[ASS_Status]])</f>
        <v>36465-0100-Aktiv ansættelse</v>
      </c>
    </row>
    <row r="8998" spans="13:21" x14ac:dyDescent="0.4">
      <c r="M8998" s="35" t="s">
        <v>38075</v>
      </c>
      <c r="N8998" s="35" t="s">
        <v>56379</v>
      </c>
      <c r="O8998" s="35" t="s">
        <v>38076</v>
      </c>
      <c r="P8998" s="35" t="s">
        <v>38077</v>
      </c>
      <c r="Q8998" s="35" t="s">
        <v>29721</v>
      </c>
      <c r="R8998" s="35" t="s">
        <v>29786</v>
      </c>
      <c r="S8998" s="35" t="s">
        <v>38078</v>
      </c>
      <c r="T8998" s="36" t="s">
        <v>29706</v>
      </c>
      <c r="U8998" s="39" t="str">
        <f>_xlfn.CONCAT(Tabel4[[#This Row],[Personnr.]],"-",Tabel4[[#This Row],[Afdeling]],"-",Tabel4[[#This Row],[ASS_Status]])</f>
        <v>35362-2295-Aktiv ansættelse</v>
      </c>
    </row>
    <row r="8999" spans="13:21" ht="33.75" x14ac:dyDescent="0.4">
      <c r="M8999" s="35" t="s">
        <v>17883</v>
      </c>
      <c r="N8999" s="35" t="s">
        <v>56380</v>
      </c>
      <c r="O8999" s="35" t="s">
        <v>17884</v>
      </c>
      <c r="P8999" s="35" t="s">
        <v>38079</v>
      </c>
      <c r="Q8999" s="35" t="s">
        <v>29718</v>
      </c>
      <c r="R8999" s="35" t="s">
        <v>29761</v>
      </c>
      <c r="S8999" s="35" t="s">
        <v>17885</v>
      </c>
      <c r="T8999" s="36" t="s">
        <v>553</v>
      </c>
      <c r="U8999" s="39" t="str">
        <f>_xlfn.CONCAT(Tabel4[[#This Row],[Personnr.]],"-",Tabel4[[#This Row],[Afdeling]],"-",Tabel4[[#This Row],[ASS_Status]])</f>
        <v>27913-3500-Inactive - Payroll Eligible</v>
      </c>
    </row>
    <row r="9000" spans="13:21" ht="33.75" x14ac:dyDescent="0.4">
      <c r="M9000" s="35" t="s">
        <v>28492</v>
      </c>
      <c r="N9000" s="35" t="s">
        <v>56381</v>
      </c>
      <c r="O9000" s="35" t="s">
        <v>28493</v>
      </c>
      <c r="P9000" s="35" t="s">
        <v>38080</v>
      </c>
      <c r="Q9000" s="35" t="s">
        <v>29718</v>
      </c>
      <c r="R9000" s="35" t="s">
        <v>29719</v>
      </c>
      <c r="S9000" s="35" t="s">
        <v>28494</v>
      </c>
      <c r="T9000" s="36" t="s">
        <v>820</v>
      </c>
      <c r="U9000" s="39" t="str">
        <f>_xlfn.CONCAT(Tabel4[[#This Row],[Personnr.]],"-",Tabel4[[#This Row],[Afdeling]],"-",Tabel4[[#This Row],[ASS_Status]])</f>
        <v>34738-8360-Inactive - Payroll Eligible</v>
      </c>
    </row>
    <row r="9001" spans="13:21" x14ac:dyDescent="0.4">
      <c r="M9001" s="35" t="s">
        <v>17886</v>
      </c>
      <c r="N9001" s="35" t="s">
        <v>56382</v>
      </c>
      <c r="O9001" s="35" t="s">
        <v>17887</v>
      </c>
      <c r="P9001" s="35" t="s">
        <v>38081</v>
      </c>
      <c r="Q9001" s="35" t="s">
        <v>29718</v>
      </c>
      <c r="R9001" s="35" t="s">
        <v>29761</v>
      </c>
      <c r="S9001" s="35" t="s">
        <v>17888</v>
      </c>
      <c r="T9001" s="36" t="s">
        <v>472</v>
      </c>
      <c r="U9001" s="39" t="str">
        <f>_xlfn.CONCAT(Tabel4[[#This Row],[Personnr.]],"-",Tabel4[[#This Row],[Afdeling]],"-",Tabel4[[#This Row],[ASS_Status]])</f>
        <v>32898-3195-Inactive - Payroll Eligible</v>
      </c>
    </row>
    <row r="9002" spans="13:21" x14ac:dyDescent="0.4">
      <c r="M9002" s="35" t="s">
        <v>17886</v>
      </c>
      <c r="N9002" s="35"/>
      <c r="O9002" s="35"/>
      <c r="P9002" s="35" t="s">
        <v>38082</v>
      </c>
      <c r="Q9002" s="35" t="s">
        <v>29718</v>
      </c>
      <c r="R9002" s="35" t="s">
        <v>29761</v>
      </c>
      <c r="S9002" s="35" t="s">
        <v>17888</v>
      </c>
      <c r="T9002" s="36" t="s">
        <v>472</v>
      </c>
      <c r="U9002" s="39" t="str">
        <f>_xlfn.CONCAT(Tabel4[[#This Row],[Personnr.]],"-",Tabel4[[#This Row],[Afdeling]],"-",Tabel4[[#This Row],[ASS_Status]])</f>
        <v>-3195-Inactive - Payroll Eligible</v>
      </c>
    </row>
    <row r="9003" spans="13:21" x14ac:dyDescent="0.4">
      <c r="M9003" s="35" t="s">
        <v>17889</v>
      </c>
      <c r="N9003" s="35" t="s">
        <v>56383</v>
      </c>
      <c r="O9003" s="35" t="s">
        <v>17890</v>
      </c>
      <c r="P9003" s="35" t="s">
        <v>38083</v>
      </c>
      <c r="Q9003" s="35" t="s">
        <v>29718</v>
      </c>
      <c r="R9003" s="35" t="s">
        <v>29761</v>
      </c>
      <c r="S9003" s="35" t="s">
        <v>17891</v>
      </c>
      <c r="T9003" s="36" t="s">
        <v>65</v>
      </c>
      <c r="U9003" s="39" t="str">
        <f>_xlfn.CONCAT(Tabel4[[#This Row],[Personnr.]],"-",Tabel4[[#This Row],[Afdeling]],"-",Tabel4[[#This Row],[ASS_Status]])</f>
        <v>19691-1053-Inactive - Payroll Eligible</v>
      </c>
    </row>
    <row r="9004" spans="13:21" x14ac:dyDescent="0.4">
      <c r="M9004" s="35" t="s">
        <v>56384</v>
      </c>
      <c r="N9004" s="35" t="s">
        <v>56385</v>
      </c>
      <c r="O9004" s="35" t="s">
        <v>56386</v>
      </c>
      <c r="P9004" s="35" t="s">
        <v>56387</v>
      </c>
      <c r="Q9004" s="35" t="s">
        <v>29721</v>
      </c>
      <c r="R9004" s="35" t="s">
        <v>29737</v>
      </c>
      <c r="S9004" s="35" t="s">
        <v>56388</v>
      </c>
      <c r="T9004" s="36" t="s">
        <v>472</v>
      </c>
      <c r="U9004" s="39" t="str">
        <f>_xlfn.CONCAT(Tabel4[[#This Row],[Personnr.]],"-",Tabel4[[#This Row],[Afdeling]],"-",Tabel4[[#This Row],[ASS_Status]])</f>
        <v>35923-3195-Aktiv ansættelse</v>
      </c>
    </row>
    <row r="9005" spans="13:21" x14ac:dyDescent="0.4">
      <c r="M9005" s="35" t="s">
        <v>28495</v>
      </c>
      <c r="N9005" s="35" t="s">
        <v>56389</v>
      </c>
      <c r="O9005" s="35" t="s">
        <v>28496</v>
      </c>
      <c r="P9005" s="35" t="s">
        <v>38084</v>
      </c>
      <c r="Q9005" s="35" t="s">
        <v>29718</v>
      </c>
      <c r="R9005" s="35" t="s">
        <v>29719</v>
      </c>
      <c r="S9005" s="35" t="s">
        <v>28497</v>
      </c>
      <c r="T9005" s="36" t="s">
        <v>763</v>
      </c>
      <c r="U9005" s="39" t="str">
        <f>_xlfn.CONCAT(Tabel4[[#This Row],[Personnr.]],"-",Tabel4[[#This Row],[Afdeling]],"-",Tabel4[[#This Row],[ASS_Status]])</f>
        <v>34117-7770-Inactive - Payroll Eligible</v>
      </c>
    </row>
    <row r="9006" spans="13:21" x14ac:dyDescent="0.4">
      <c r="M9006" s="35" t="s">
        <v>17892</v>
      </c>
      <c r="N9006" s="35" t="s">
        <v>56390</v>
      </c>
      <c r="O9006" s="35" t="s">
        <v>17893</v>
      </c>
      <c r="P9006" s="35" t="s">
        <v>38085</v>
      </c>
      <c r="Q9006" s="35" t="s">
        <v>29718</v>
      </c>
      <c r="R9006" s="35" t="s">
        <v>29754</v>
      </c>
      <c r="S9006" s="35" t="s">
        <v>17894</v>
      </c>
      <c r="T9006" s="36" t="s">
        <v>758</v>
      </c>
      <c r="U9006" s="39" t="str">
        <f>_xlfn.CONCAT(Tabel4[[#This Row],[Personnr.]],"-",Tabel4[[#This Row],[Afdeling]],"-",Tabel4[[#This Row],[ASS_Status]])</f>
        <v>34028-7720-Inactive - Payroll Eligible</v>
      </c>
    </row>
    <row r="9007" spans="13:21" x14ac:dyDescent="0.4">
      <c r="M9007" s="35" t="s">
        <v>17895</v>
      </c>
      <c r="N9007" s="35" t="s">
        <v>56391</v>
      </c>
      <c r="O9007" s="35" t="s">
        <v>17896</v>
      </c>
      <c r="P9007" s="35" t="s">
        <v>38086</v>
      </c>
      <c r="Q9007" s="35" t="s">
        <v>29718</v>
      </c>
      <c r="R9007" s="35" t="s">
        <v>29745</v>
      </c>
      <c r="S9007" s="35" t="s">
        <v>17897</v>
      </c>
      <c r="T9007" s="36" t="s">
        <v>85</v>
      </c>
      <c r="U9007" s="39" t="str">
        <f>_xlfn.CONCAT(Tabel4[[#This Row],[Personnr.]],"-",Tabel4[[#This Row],[Afdeling]],"-",Tabel4[[#This Row],[ASS_Status]])</f>
        <v>33163-1118-Inactive - Payroll Eligible</v>
      </c>
    </row>
    <row r="9008" spans="13:21" x14ac:dyDescent="0.4">
      <c r="M9008" s="35" t="s">
        <v>17895</v>
      </c>
      <c r="N9008" s="35"/>
      <c r="O9008" s="35"/>
      <c r="P9008" s="35" t="s">
        <v>38087</v>
      </c>
      <c r="Q9008" s="35" t="s">
        <v>29718</v>
      </c>
      <c r="R9008" s="35" t="s">
        <v>29745</v>
      </c>
      <c r="S9008" s="35" t="s">
        <v>17897</v>
      </c>
      <c r="T9008" s="36" t="s">
        <v>85</v>
      </c>
      <c r="U9008" s="39" t="str">
        <f>_xlfn.CONCAT(Tabel4[[#This Row],[Personnr.]],"-",Tabel4[[#This Row],[Afdeling]],"-",Tabel4[[#This Row],[ASS_Status]])</f>
        <v>-1118-Inactive - Payroll Eligible</v>
      </c>
    </row>
    <row r="9009" spans="13:21" x14ac:dyDescent="0.4">
      <c r="M9009" s="35" t="s">
        <v>17895</v>
      </c>
      <c r="N9009" s="35"/>
      <c r="O9009" s="35"/>
      <c r="P9009" s="35" t="s">
        <v>43678</v>
      </c>
      <c r="Q9009" s="35" t="s">
        <v>29718</v>
      </c>
      <c r="R9009" s="35" t="s">
        <v>29745</v>
      </c>
      <c r="S9009" s="35" t="s">
        <v>17897</v>
      </c>
      <c r="T9009" s="36" t="s">
        <v>85</v>
      </c>
      <c r="U9009" s="39" t="str">
        <f>_xlfn.CONCAT(Tabel4[[#This Row],[Personnr.]],"-",Tabel4[[#This Row],[Afdeling]],"-",Tabel4[[#This Row],[ASS_Status]])</f>
        <v>-1118-Inactive - Payroll Eligible</v>
      </c>
    </row>
    <row r="9010" spans="13:21" x14ac:dyDescent="0.4">
      <c r="M9010" s="35" t="s">
        <v>17895</v>
      </c>
      <c r="N9010" s="35"/>
      <c r="O9010" s="35"/>
      <c r="P9010" s="35" t="s">
        <v>56392</v>
      </c>
      <c r="Q9010" s="35" t="s">
        <v>29718</v>
      </c>
      <c r="R9010" s="35" t="s">
        <v>29745</v>
      </c>
      <c r="S9010" s="35" t="s">
        <v>17897</v>
      </c>
      <c r="T9010" s="36" t="s">
        <v>85</v>
      </c>
      <c r="U9010" s="39" t="str">
        <f>_xlfn.CONCAT(Tabel4[[#This Row],[Personnr.]],"-",Tabel4[[#This Row],[Afdeling]],"-",Tabel4[[#This Row],[ASS_Status]])</f>
        <v>-1118-Inactive - Payroll Eligible</v>
      </c>
    </row>
    <row r="9011" spans="13:21" ht="33.75" x14ac:dyDescent="0.4">
      <c r="M9011" s="35" t="s">
        <v>17898</v>
      </c>
      <c r="N9011" s="35" t="s">
        <v>56393</v>
      </c>
      <c r="O9011" s="35" t="s">
        <v>17899</v>
      </c>
      <c r="P9011" s="35" t="s">
        <v>38088</v>
      </c>
      <c r="Q9011" s="35" t="s">
        <v>29718</v>
      </c>
      <c r="R9011" s="35" t="s">
        <v>29754</v>
      </c>
      <c r="S9011" s="35" t="s">
        <v>17900</v>
      </c>
      <c r="T9011" s="36" t="s">
        <v>821</v>
      </c>
      <c r="U9011" s="39" t="str">
        <f>_xlfn.CONCAT(Tabel4[[#This Row],[Personnr.]],"-",Tabel4[[#This Row],[Afdeling]],"-",Tabel4[[#This Row],[ASS_Status]])</f>
        <v>31238-8370-Inactive - Payroll Eligible</v>
      </c>
    </row>
    <row r="9012" spans="13:21" ht="33.75" x14ac:dyDescent="0.4">
      <c r="M9012" s="35" t="s">
        <v>17901</v>
      </c>
      <c r="N9012" s="35" t="s">
        <v>56394</v>
      </c>
      <c r="O9012" s="35" t="s">
        <v>17902</v>
      </c>
      <c r="P9012" s="35" t="s">
        <v>38089</v>
      </c>
      <c r="Q9012" s="35" t="s">
        <v>29718</v>
      </c>
      <c r="R9012" s="35" t="s">
        <v>29745</v>
      </c>
      <c r="S9012" s="35" t="s">
        <v>17903</v>
      </c>
      <c r="T9012" s="36" t="s">
        <v>288</v>
      </c>
      <c r="U9012" s="39" t="str">
        <f>_xlfn.CONCAT(Tabel4[[#This Row],[Personnr.]],"-",Tabel4[[#This Row],[Afdeling]],"-",Tabel4[[#This Row],[ASS_Status]])</f>
        <v>33273-2694-Inactive - Payroll Eligible</v>
      </c>
    </row>
    <row r="9013" spans="13:21" x14ac:dyDescent="0.4">
      <c r="M9013" s="35" t="s">
        <v>17904</v>
      </c>
      <c r="N9013" s="35" t="s">
        <v>56395</v>
      </c>
      <c r="O9013" s="35" t="s">
        <v>17905</v>
      </c>
      <c r="P9013" s="35" t="s">
        <v>38090</v>
      </c>
      <c r="Q9013" s="35" t="s">
        <v>29721</v>
      </c>
      <c r="R9013" s="35" t="s">
        <v>29754</v>
      </c>
      <c r="S9013" s="35" t="s">
        <v>17906</v>
      </c>
      <c r="T9013" s="36" t="s">
        <v>119</v>
      </c>
      <c r="U9013" s="39" t="str">
        <f>_xlfn.CONCAT(Tabel4[[#This Row],[Personnr.]],"-",Tabel4[[#This Row],[Afdeling]],"-",Tabel4[[#This Row],[ASS_Status]])</f>
        <v>32902-2221-Aktiv ansættelse</v>
      </c>
    </row>
    <row r="9014" spans="13:21" x14ac:dyDescent="0.4">
      <c r="M9014" s="35" t="s">
        <v>17904</v>
      </c>
      <c r="N9014" s="35"/>
      <c r="O9014" s="35"/>
      <c r="P9014" s="35" t="s">
        <v>56396</v>
      </c>
      <c r="Q9014" s="35" t="s">
        <v>29721</v>
      </c>
      <c r="R9014" s="35" t="s">
        <v>29754</v>
      </c>
      <c r="S9014" s="35" t="s">
        <v>17906</v>
      </c>
      <c r="T9014" s="36" t="s">
        <v>599</v>
      </c>
      <c r="U9014" s="39" t="str">
        <f>_xlfn.CONCAT(Tabel4[[#This Row],[Personnr.]],"-",Tabel4[[#This Row],[Afdeling]],"-",Tabel4[[#This Row],[ASS_Status]])</f>
        <v>-4261-Aktiv ansættelse</v>
      </c>
    </row>
    <row r="9015" spans="13:21" x14ac:dyDescent="0.4">
      <c r="M9015" s="35" t="s">
        <v>17907</v>
      </c>
      <c r="N9015" s="35" t="s">
        <v>56397</v>
      </c>
      <c r="O9015" s="35" t="s">
        <v>17908</v>
      </c>
      <c r="P9015" s="35" t="s">
        <v>56398</v>
      </c>
      <c r="Q9015" s="35" t="s">
        <v>29721</v>
      </c>
      <c r="R9015" s="35" t="s">
        <v>29745</v>
      </c>
      <c r="S9015" s="35" t="s">
        <v>17909</v>
      </c>
      <c r="T9015" s="36" t="s">
        <v>85</v>
      </c>
      <c r="U9015" s="39" t="str">
        <f>_xlfn.CONCAT(Tabel4[[#This Row],[Personnr.]],"-",Tabel4[[#This Row],[Afdeling]],"-",Tabel4[[#This Row],[ASS_Status]])</f>
        <v>28891-1118-Aktiv ansættelse</v>
      </c>
    </row>
    <row r="9016" spans="13:21" x14ac:dyDescent="0.4">
      <c r="M9016" s="35" t="s">
        <v>17907</v>
      </c>
      <c r="N9016" s="35"/>
      <c r="O9016" s="35"/>
      <c r="P9016" s="35" t="s">
        <v>38091</v>
      </c>
      <c r="Q9016" s="35" t="s">
        <v>29718</v>
      </c>
      <c r="R9016" s="35" t="s">
        <v>29745</v>
      </c>
      <c r="S9016" s="35" t="s">
        <v>17909</v>
      </c>
      <c r="T9016" s="36" t="s">
        <v>85</v>
      </c>
      <c r="U9016" s="39" t="str">
        <f>_xlfn.CONCAT(Tabel4[[#This Row],[Personnr.]],"-",Tabel4[[#This Row],[Afdeling]],"-",Tabel4[[#This Row],[ASS_Status]])</f>
        <v>-1118-Inactive - Payroll Eligible</v>
      </c>
    </row>
    <row r="9017" spans="13:21" ht="33.75" x14ac:dyDescent="0.4">
      <c r="M9017" s="35" t="s">
        <v>28498</v>
      </c>
      <c r="N9017" s="35" t="s">
        <v>56399</v>
      </c>
      <c r="O9017" s="35" t="s">
        <v>28499</v>
      </c>
      <c r="P9017" s="35" t="s">
        <v>38092</v>
      </c>
      <c r="Q9017" s="35" t="s">
        <v>29718</v>
      </c>
      <c r="R9017" s="35" t="s">
        <v>29745</v>
      </c>
      <c r="S9017" s="35" t="s">
        <v>28500</v>
      </c>
      <c r="T9017" s="36" t="s">
        <v>723</v>
      </c>
      <c r="U9017" s="39" t="str">
        <f>_xlfn.CONCAT(Tabel4[[#This Row],[Personnr.]],"-",Tabel4[[#This Row],[Afdeling]],"-",Tabel4[[#This Row],[ASS_Status]])</f>
        <v>34588-6245-Inactive - Payroll Eligible</v>
      </c>
    </row>
    <row r="9018" spans="13:21" x14ac:dyDescent="0.4">
      <c r="M9018" s="35" t="s">
        <v>17910</v>
      </c>
      <c r="N9018" s="35" t="s">
        <v>56400</v>
      </c>
      <c r="O9018" s="35" t="s">
        <v>17911</v>
      </c>
      <c r="P9018" s="35" t="s">
        <v>38093</v>
      </c>
      <c r="Q9018" s="35" t="s">
        <v>29718</v>
      </c>
      <c r="R9018" s="35" t="s">
        <v>29829</v>
      </c>
      <c r="S9018" s="35" t="s">
        <v>17912</v>
      </c>
      <c r="T9018" s="36" t="s">
        <v>540</v>
      </c>
      <c r="U9018" s="39" t="str">
        <f>_xlfn.CONCAT(Tabel4[[#This Row],[Personnr.]],"-",Tabel4[[#This Row],[Afdeling]],"-",Tabel4[[#This Row],[ASS_Status]])</f>
        <v>1629-3432-Inactive - Payroll Eligible</v>
      </c>
    </row>
    <row r="9019" spans="13:21" ht="33.75" x14ac:dyDescent="0.4">
      <c r="M9019" s="35" t="s">
        <v>17913</v>
      </c>
      <c r="N9019" s="35" t="s">
        <v>56401</v>
      </c>
      <c r="O9019" s="35" t="s">
        <v>116</v>
      </c>
      <c r="P9019" s="35" t="s">
        <v>38094</v>
      </c>
      <c r="Q9019" s="35" t="s">
        <v>29721</v>
      </c>
      <c r="R9019" s="35" t="s">
        <v>30357</v>
      </c>
      <c r="S9019" s="35" t="s">
        <v>17914</v>
      </c>
      <c r="T9019" s="36" t="s">
        <v>585</v>
      </c>
      <c r="U9019" s="39" t="str">
        <f>_xlfn.CONCAT(Tabel4[[#This Row],[Personnr.]],"-",Tabel4[[#This Row],[Afdeling]],"-",Tabel4[[#This Row],[ASS_Status]])</f>
        <v>2203-4192-Aktiv ansættelse</v>
      </c>
    </row>
    <row r="9020" spans="13:21" x14ac:dyDescent="0.4">
      <c r="M9020" s="35" t="s">
        <v>17915</v>
      </c>
      <c r="N9020" s="35" t="s">
        <v>56402</v>
      </c>
      <c r="O9020" s="35" t="s">
        <v>17916</v>
      </c>
      <c r="P9020" s="35" t="s">
        <v>38095</v>
      </c>
      <c r="Q9020" s="35" t="s">
        <v>29718</v>
      </c>
      <c r="R9020" s="35" t="s">
        <v>29791</v>
      </c>
      <c r="S9020" s="35" t="s">
        <v>17917</v>
      </c>
      <c r="T9020" s="36" t="s">
        <v>104</v>
      </c>
      <c r="U9020" s="39" t="str">
        <f>_xlfn.CONCAT(Tabel4[[#This Row],[Personnr.]],"-",Tabel4[[#This Row],[Afdeling]],"-",Tabel4[[#This Row],[ASS_Status]])</f>
        <v>13576-1201-Inactive - Payroll Eligible</v>
      </c>
    </row>
    <row r="9021" spans="13:21" x14ac:dyDescent="0.4">
      <c r="M9021" s="35" t="s">
        <v>17918</v>
      </c>
      <c r="N9021" s="35" t="s">
        <v>56403</v>
      </c>
      <c r="O9021" s="35" t="s">
        <v>17919</v>
      </c>
      <c r="P9021" s="35" t="s">
        <v>38096</v>
      </c>
      <c r="Q9021" s="35" t="s">
        <v>29721</v>
      </c>
      <c r="R9021" s="35" t="s">
        <v>29786</v>
      </c>
      <c r="S9021" s="35" t="s">
        <v>17920</v>
      </c>
      <c r="T9021" s="36" t="s">
        <v>287</v>
      </c>
      <c r="U9021" s="39" t="str">
        <f>_xlfn.CONCAT(Tabel4[[#This Row],[Personnr.]],"-",Tabel4[[#This Row],[Afdeling]],"-",Tabel4[[#This Row],[ASS_Status]])</f>
        <v>29233-2693-Aktiv ansættelse</v>
      </c>
    </row>
    <row r="9022" spans="13:21" x14ac:dyDescent="0.4">
      <c r="M9022" s="35" t="s">
        <v>17921</v>
      </c>
      <c r="N9022" s="35" t="s">
        <v>56404</v>
      </c>
      <c r="O9022" s="35" t="s">
        <v>17922</v>
      </c>
      <c r="P9022" s="35" t="s">
        <v>38097</v>
      </c>
      <c r="Q9022" s="35" t="s">
        <v>29721</v>
      </c>
      <c r="R9022" s="35" t="s">
        <v>29783</v>
      </c>
      <c r="S9022" s="35" t="s">
        <v>17923</v>
      </c>
      <c r="T9022" s="36" t="s">
        <v>185</v>
      </c>
      <c r="U9022" s="39" t="str">
        <f>_xlfn.CONCAT(Tabel4[[#This Row],[Personnr.]],"-",Tabel4[[#This Row],[Afdeling]],"-",Tabel4[[#This Row],[ASS_Status]])</f>
        <v>993-2386-Aktiv ansættelse</v>
      </c>
    </row>
    <row r="9023" spans="13:21" x14ac:dyDescent="0.4">
      <c r="M9023" s="35" t="s">
        <v>17924</v>
      </c>
      <c r="N9023" s="35" t="s">
        <v>56405</v>
      </c>
      <c r="O9023" s="35" t="s">
        <v>17925</v>
      </c>
      <c r="P9023" s="35" t="s">
        <v>38098</v>
      </c>
      <c r="Q9023" s="35" t="s">
        <v>29721</v>
      </c>
      <c r="R9023" s="35" t="s">
        <v>29838</v>
      </c>
      <c r="S9023" s="35" t="s">
        <v>17926</v>
      </c>
      <c r="T9023" s="36" t="s">
        <v>874</v>
      </c>
      <c r="U9023" s="39" t="str">
        <f>_xlfn.CONCAT(Tabel4[[#This Row],[Personnr.]],"-",Tabel4[[#This Row],[Afdeling]],"-",Tabel4[[#This Row],[ASS_Status]])</f>
        <v>17963-8670-Aktiv ansættelse</v>
      </c>
    </row>
    <row r="9024" spans="13:21" x14ac:dyDescent="0.4">
      <c r="M9024" s="35" t="s">
        <v>17927</v>
      </c>
      <c r="N9024" s="35" t="s">
        <v>56406</v>
      </c>
      <c r="O9024" s="35" t="s">
        <v>17928</v>
      </c>
      <c r="P9024" s="35" t="s">
        <v>38099</v>
      </c>
      <c r="Q9024" s="35" t="s">
        <v>29721</v>
      </c>
      <c r="R9024" s="35" t="s">
        <v>29887</v>
      </c>
      <c r="S9024" s="35" t="s">
        <v>17929</v>
      </c>
      <c r="T9024" s="36" t="s">
        <v>331</v>
      </c>
      <c r="U9024" s="39" t="str">
        <f>_xlfn.CONCAT(Tabel4[[#This Row],[Personnr.]],"-",Tabel4[[#This Row],[Afdeling]],"-",Tabel4[[#This Row],[ASS_Status]])</f>
        <v>908-2783-Aktiv ansættelse</v>
      </c>
    </row>
    <row r="9025" spans="13:21" x14ac:dyDescent="0.4">
      <c r="M9025" s="35" t="s">
        <v>17930</v>
      </c>
      <c r="N9025" s="35" t="s">
        <v>56407</v>
      </c>
      <c r="O9025" s="35" t="s">
        <v>17931</v>
      </c>
      <c r="P9025" s="35" t="s">
        <v>38100</v>
      </c>
      <c r="Q9025" s="35" t="s">
        <v>29721</v>
      </c>
      <c r="R9025" s="35" t="s">
        <v>29780</v>
      </c>
      <c r="S9025" s="35" t="s">
        <v>17932</v>
      </c>
      <c r="T9025" s="36" t="s">
        <v>26</v>
      </c>
      <c r="U9025" s="39" t="str">
        <f>_xlfn.CONCAT(Tabel4[[#This Row],[Personnr.]],"-",Tabel4[[#This Row],[Afdeling]],"-",Tabel4[[#This Row],[ASS_Status]])</f>
        <v>416-0111-Aktiv ansættelse</v>
      </c>
    </row>
    <row r="9026" spans="13:21" x14ac:dyDescent="0.4">
      <c r="M9026" s="35" t="s">
        <v>17933</v>
      </c>
      <c r="N9026" s="35" t="s">
        <v>56408</v>
      </c>
      <c r="O9026" s="35" t="s">
        <v>17934</v>
      </c>
      <c r="P9026" s="35" t="s">
        <v>38101</v>
      </c>
      <c r="Q9026" s="35" t="s">
        <v>29721</v>
      </c>
      <c r="R9026" s="35" t="s">
        <v>29879</v>
      </c>
      <c r="S9026" s="35" t="s">
        <v>17935</v>
      </c>
      <c r="T9026" s="36" t="s">
        <v>472</v>
      </c>
      <c r="U9026" s="39" t="str">
        <f>_xlfn.CONCAT(Tabel4[[#This Row],[Personnr.]],"-",Tabel4[[#This Row],[Afdeling]],"-",Tabel4[[#This Row],[ASS_Status]])</f>
        <v>12041-3195-Aktiv ansættelse</v>
      </c>
    </row>
    <row r="9027" spans="13:21" x14ac:dyDescent="0.4">
      <c r="M9027" s="35" t="s">
        <v>17936</v>
      </c>
      <c r="N9027" s="35" t="s">
        <v>56409</v>
      </c>
      <c r="O9027" s="35" t="s">
        <v>17937</v>
      </c>
      <c r="P9027" s="35" t="s">
        <v>38102</v>
      </c>
      <c r="Q9027" s="35" t="s">
        <v>29721</v>
      </c>
      <c r="R9027" s="35" t="s">
        <v>29965</v>
      </c>
      <c r="S9027" s="35" t="s">
        <v>17938</v>
      </c>
      <c r="T9027" s="36" t="s">
        <v>577</v>
      </c>
      <c r="U9027" s="39" t="str">
        <f>_xlfn.CONCAT(Tabel4[[#This Row],[Personnr.]],"-",Tabel4[[#This Row],[Afdeling]],"-",Tabel4[[#This Row],[ASS_Status]])</f>
        <v>33987-4110-Aktiv ansættelse</v>
      </c>
    </row>
    <row r="9028" spans="13:21" x14ac:dyDescent="0.4">
      <c r="M9028" s="35" t="s">
        <v>17939</v>
      </c>
      <c r="N9028" s="35" t="s">
        <v>56410</v>
      </c>
      <c r="O9028" s="35" t="s">
        <v>17940</v>
      </c>
      <c r="P9028" s="35" t="s">
        <v>38103</v>
      </c>
      <c r="Q9028" s="35" t="s">
        <v>29721</v>
      </c>
      <c r="R9028" s="35" t="s">
        <v>29802</v>
      </c>
      <c r="S9028" s="35" t="s">
        <v>17941</v>
      </c>
      <c r="T9028" s="36" t="s">
        <v>46315</v>
      </c>
      <c r="U9028" s="39" t="str">
        <f>_xlfn.CONCAT(Tabel4[[#This Row],[Personnr.]],"-",Tabel4[[#This Row],[Afdeling]],"-",Tabel4[[#This Row],[ASS_Status]])</f>
        <v>23383-2953-Aktiv ansættelse</v>
      </c>
    </row>
    <row r="9029" spans="13:21" x14ac:dyDescent="0.4">
      <c r="M9029" s="35" t="s">
        <v>38104</v>
      </c>
      <c r="N9029" s="35" t="s">
        <v>56411</v>
      </c>
      <c r="O9029" s="35" t="s">
        <v>38105</v>
      </c>
      <c r="P9029" s="35" t="s">
        <v>38106</v>
      </c>
      <c r="Q9029" s="35" t="s">
        <v>29721</v>
      </c>
      <c r="R9029" s="35" t="s">
        <v>29737</v>
      </c>
      <c r="S9029" s="35" t="s">
        <v>38107</v>
      </c>
      <c r="T9029" s="36" t="s">
        <v>302</v>
      </c>
      <c r="U9029" s="39" t="str">
        <f>_xlfn.CONCAT(Tabel4[[#This Row],[Personnr.]],"-",Tabel4[[#This Row],[Afdeling]],"-",Tabel4[[#This Row],[ASS_Status]])</f>
        <v>35595-2736-Aktiv ansættelse</v>
      </c>
    </row>
    <row r="9030" spans="13:21" x14ac:dyDescent="0.4">
      <c r="M9030" s="35" t="s">
        <v>17942</v>
      </c>
      <c r="N9030" s="35" t="s">
        <v>56412</v>
      </c>
      <c r="O9030" s="35" t="s">
        <v>17943</v>
      </c>
      <c r="P9030" s="35" t="s">
        <v>38108</v>
      </c>
      <c r="Q9030" s="35" t="s">
        <v>29718</v>
      </c>
      <c r="R9030" s="35" t="s">
        <v>29737</v>
      </c>
      <c r="S9030" s="35" t="s">
        <v>17944</v>
      </c>
      <c r="T9030" s="36" t="s">
        <v>361</v>
      </c>
      <c r="U9030" s="39" t="str">
        <f>_xlfn.CONCAT(Tabel4[[#This Row],[Personnr.]],"-",Tabel4[[#This Row],[Afdeling]],"-",Tabel4[[#This Row],[ASS_Status]])</f>
        <v>23871-2826-Inactive - Payroll Eligible</v>
      </c>
    </row>
    <row r="9031" spans="13:21" x14ac:dyDescent="0.4">
      <c r="M9031" s="35" t="s">
        <v>38109</v>
      </c>
      <c r="N9031" s="35" t="s">
        <v>56413</v>
      </c>
      <c r="O9031" s="35" t="s">
        <v>38110</v>
      </c>
      <c r="P9031" s="35" t="s">
        <v>38111</v>
      </c>
      <c r="Q9031" s="35" t="s">
        <v>29718</v>
      </c>
      <c r="R9031" s="35" t="s">
        <v>29745</v>
      </c>
      <c r="S9031" s="35" t="s">
        <v>38112</v>
      </c>
      <c r="T9031" s="36" t="s">
        <v>39</v>
      </c>
      <c r="U9031" s="39" t="str">
        <f>_xlfn.CONCAT(Tabel4[[#This Row],[Personnr.]],"-",Tabel4[[#This Row],[Afdeling]],"-",Tabel4[[#This Row],[ASS_Status]])</f>
        <v>35107-0132-Inactive - Payroll Eligible</v>
      </c>
    </row>
    <row r="9032" spans="13:21" x14ac:dyDescent="0.4">
      <c r="M9032" s="35" t="s">
        <v>17945</v>
      </c>
      <c r="N9032" s="35" t="s">
        <v>56414</v>
      </c>
      <c r="O9032" s="35" t="s">
        <v>17946</v>
      </c>
      <c r="P9032" s="35" t="s">
        <v>38113</v>
      </c>
      <c r="Q9032" s="35" t="s">
        <v>29718</v>
      </c>
      <c r="R9032" s="35" t="s">
        <v>29748</v>
      </c>
      <c r="S9032" s="35" t="s">
        <v>17947</v>
      </c>
      <c r="T9032" s="36" t="s">
        <v>580</v>
      </c>
      <c r="U9032" s="39" t="str">
        <f>_xlfn.CONCAT(Tabel4[[#This Row],[Personnr.]],"-",Tabel4[[#This Row],[Afdeling]],"-",Tabel4[[#This Row],[ASS_Status]])</f>
        <v>25198-4120-Inactive - Payroll Eligible</v>
      </c>
    </row>
    <row r="9033" spans="13:21" x14ac:dyDescent="0.4">
      <c r="M9033" s="35" t="s">
        <v>17948</v>
      </c>
      <c r="N9033" s="35" t="s">
        <v>56415</v>
      </c>
      <c r="O9033" s="35" t="s">
        <v>17949</v>
      </c>
      <c r="P9033" s="35" t="s">
        <v>38114</v>
      </c>
      <c r="Q9033" s="35" t="s">
        <v>29718</v>
      </c>
      <c r="R9033" s="35" t="s">
        <v>29745</v>
      </c>
      <c r="S9033" s="35" t="s">
        <v>17950</v>
      </c>
      <c r="T9033" s="36" t="s">
        <v>725</v>
      </c>
      <c r="U9033" s="39" t="str">
        <f>_xlfn.CONCAT(Tabel4[[#This Row],[Personnr.]],"-",Tabel4[[#This Row],[Afdeling]],"-",Tabel4[[#This Row],[ASS_Status]])</f>
        <v>32130-6265-Inactive - Payroll Eligible</v>
      </c>
    </row>
    <row r="9034" spans="13:21" x14ac:dyDescent="0.4">
      <c r="M9034" s="35" t="s">
        <v>17951</v>
      </c>
      <c r="N9034" s="35" t="s">
        <v>56416</v>
      </c>
      <c r="O9034" s="35" t="s">
        <v>17952</v>
      </c>
      <c r="P9034" s="35" t="s">
        <v>38115</v>
      </c>
      <c r="Q9034" s="35" t="s">
        <v>29718</v>
      </c>
      <c r="R9034" s="35" t="s">
        <v>29748</v>
      </c>
      <c r="S9034" s="35" t="s">
        <v>17953</v>
      </c>
      <c r="T9034" s="36" t="s">
        <v>616</v>
      </c>
      <c r="U9034" s="39" t="str">
        <f>_xlfn.CONCAT(Tabel4[[#This Row],[Personnr.]],"-",Tabel4[[#This Row],[Afdeling]],"-",Tabel4[[#This Row],[ASS_Status]])</f>
        <v>23332-4620-Inactive - Payroll Eligible</v>
      </c>
    </row>
    <row r="9035" spans="13:21" x14ac:dyDescent="0.4">
      <c r="M9035" s="35" t="s">
        <v>17954</v>
      </c>
      <c r="N9035" s="35" t="s">
        <v>56417</v>
      </c>
      <c r="O9035" s="35" t="s">
        <v>17955</v>
      </c>
      <c r="P9035" s="35" t="s">
        <v>38116</v>
      </c>
      <c r="Q9035" s="35" t="s">
        <v>29721</v>
      </c>
      <c r="R9035" s="35" t="s">
        <v>29737</v>
      </c>
      <c r="S9035" s="35" t="s">
        <v>17956</v>
      </c>
      <c r="T9035" s="36" t="s">
        <v>615</v>
      </c>
      <c r="U9035" s="39" t="str">
        <f>_xlfn.CONCAT(Tabel4[[#This Row],[Personnr.]],"-",Tabel4[[#This Row],[Afdeling]],"-",Tabel4[[#This Row],[ASS_Status]])</f>
        <v>29343-4615-Aktiv ansættelse</v>
      </c>
    </row>
    <row r="9036" spans="13:21" ht="33.75" x14ac:dyDescent="0.4">
      <c r="M9036" s="35" t="s">
        <v>17957</v>
      </c>
      <c r="N9036" s="35" t="s">
        <v>56418</v>
      </c>
      <c r="O9036" s="35" t="s">
        <v>17958</v>
      </c>
      <c r="P9036" s="35" t="s">
        <v>38117</v>
      </c>
      <c r="Q9036" s="35" t="s">
        <v>29718</v>
      </c>
      <c r="R9036" s="35" t="s">
        <v>29745</v>
      </c>
      <c r="S9036" s="35" t="s">
        <v>17959</v>
      </c>
      <c r="T9036" s="36" t="s">
        <v>587</v>
      </c>
      <c r="U9036" s="39" t="str">
        <f>_xlfn.CONCAT(Tabel4[[#This Row],[Personnr.]],"-",Tabel4[[#This Row],[Afdeling]],"-",Tabel4[[#This Row],[ASS_Status]])</f>
        <v>32387-4201-Inactive - Payroll Eligible</v>
      </c>
    </row>
    <row r="9037" spans="13:21" x14ac:dyDescent="0.4">
      <c r="M9037" s="35" t="s">
        <v>17960</v>
      </c>
      <c r="N9037" s="35" t="s">
        <v>56419</v>
      </c>
      <c r="O9037" s="35" t="s">
        <v>17961</v>
      </c>
      <c r="P9037" s="35" t="s">
        <v>38118</v>
      </c>
      <c r="Q9037" s="35" t="s">
        <v>29718</v>
      </c>
      <c r="R9037" s="35" t="s">
        <v>29745</v>
      </c>
      <c r="S9037" s="35" t="s">
        <v>17962</v>
      </c>
      <c r="T9037" s="36" t="s">
        <v>726</v>
      </c>
      <c r="U9037" s="39" t="str">
        <f>_xlfn.CONCAT(Tabel4[[#This Row],[Personnr.]],"-",Tabel4[[#This Row],[Afdeling]],"-",Tabel4[[#This Row],[ASS_Status]])</f>
        <v>33615-6271-Inactive - Payroll Eligible</v>
      </c>
    </row>
    <row r="9038" spans="13:21" x14ac:dyDescent="0.4">
      <c r="M9038" s="35" t="s">
        <v>38119</v>
      </c>
      <c r="N9038" s="35" t="s">
        <v>56420</v>
      </c>
      <c r="O9038" s="35" t="s">
        <v>38120</v>
      </c>
      <c r="P9038" s="35" t="s">
        <v>38121</v>
      </c>
      <c r="Q9038" s="35" t="s">
        <v>29721</v>
      </c>
      <c r="R9038" s="35" t="s">
        <v>29748</v>
      </c>
      <c r="S9038" s="35" t="s">
        <v>38122</v>
      </c>
      <c r="T9038" s="36" t="s">
        <v>543</v>
      </c>
      <c r="U9038" s="39" t="str">
        <f>_xlfn.CONCAT(Tabel4[[#This Row],[Personnr.]],"-",Tabel4[[#This Row],[Afdeling]],"-",Tabel4[[#This Row],[ASS_Status]])</f>
        <v>35209-3436-Aktiv ansættelse</v>
      </c>
    </row>
    <row r="9039" spans="13:21" x14ac:dyDescent="0.4">
      <c r="M9039" s="35" t="s">
        <v>17963</v>
      </c>
      <c r="N9039" s="35" t="s">
        <v>56421</v>
      </c>
      <c r="O9039" s="35" t="s">
        <v>17964</v>
      </c>
      <c r="P9039" s="35" t="s">
        <v>38123</v>
      </c>
      <c r="Q9039" s="35" t="s">
        <v>29721</v>
      </c>
      <c r="R9039" s="35" t="s">
        <v>29737</v>
      </c>
      <c r="S9039" s="35" t="s">
        <v>17965</v>
      </c>
      <c r="T9039" s="36" t="s">
        <v>541</v>
      </c>
      <c r="U9039" s="39" t="str">
        <f>_xlfn.CONCAT(Tabel4[[#This Row],[Personnr.]],"-",Tabel4[[#This Row],[Afdeling]],"-",Tabel4[[#This Row],[ASS_Status]])</f>
        <v>27938-3433-Aktiv ansættelse</v>
      </c>
    </row>
    <row r="9040" spans="13:21" x14ac:dyDescent="0.4">
      <c r="M9040" s="35" t="s">
        <v>17966</v>
      </c>
      <c r="N9040" s="35" t="s">
        <v>56422</v>
      </c>
      <c r="O9040" s="35" t="s">
        <v>17967</v>
      </c>
      <c r="P9040" s="35" t="s">
        <v>38124</v>
      </c>
      <c r="Q9040" s="35" t="s">
        <v>29718</v>
      </c>
      <c r="R9040" s="35" t="s">
        <v>29745</v>
      </c>
      <c r="S9040" s="35" t="s">
        <v>17968</v>
      </c>
      <c r="T9040" s="36" t="s">
        <v>586</v>
      </c>
      <c r="U9040" s="39" t="str">
        <f>_xlfn.CONCAT(Tabel4[[#This Row],[Personnr.]],"-",Tabel4[[#This Row],[Afdeling]],"-",Tabel4[[#This Row],[ASS_Status]])</f>
        <v>33570-4200-Inactive - Payroll Eligible</v>
      </c>
    </row>
    <row r="9041" spans="13:21" x14ac:dyDescent="0.4">
      <c r="M9041" s="35" t="s">
        <v>17966</v>
      </c>
      <c r="N9041" s="35"/>
      <c r="O9041" s="35"/>
      <c r="P9041" s="35" t="s">
        <v>38125</v>
      </c>
      <c r="Q9041" s="35" t="s">
        <v>29718</v>
      </c>
      <c r="R9041" s="35" t="s">
        <v>29745</v>
      </c>
      <c r="S9041" s="35" t="s">
        <v>17968</v>
      </c>
      <c r="T9041" s="36" t="s">
        <v>586</v>
      </c>
      <c r="U9041" s="39" t="str">
        <f>_xlfn.CONCAT(Tabel4[[#This Row],[Personnr.]],"-",Tabel4[[#This Row],[Afdeling]],"-",Tabel4[[#This Row],[ASS_Status]])</f>
        <v>-4200-Inactive - Payroll Eligible</v>
      </c>
    </row>
    <row r="9042" spans="13:21" x14ac:dyDescent="0.4">
      <c r="M9042" s="35" t="s">
        <v>17966</v>
      </c>
      <c r="N9042" s="35"/>
      <c r="O9042" s="35"/>
      <c r="P9042" s="35" t="s">
        <v>56423</v>
      </c>
      <c r="Q9042" s="35" t="s">
        <v>29718</v>
      </c>
      <c r="R9042" s="35" t="s">
        <v>29745</v>
      </c>
      <c r="S9042" s="35" t="s">
        <v>17968</v>
      </c>
      <c r="T9042" s="36" t="s">
        <v>586</v>
      </c>
      <c r="U9042" s="39" t="str">
        <f>_xlfn.CONCAT(Tabel4[[#This Row],[Personnr.]],"-",Tabel4[[#This Row],[Afdeling]],"-",Tabel4[[#This Row],[ASS_Status]])</f>
        <v>-4200-Inactive - Payroll Eligible</v>
      </c>
    </row>
    <row r="9043" spans="13:21" x14ac:dyDescent="0.4">
      <c r="M9043" s="35" t="s">
        <v>38126</v>
      </c>
      <c r="N9043" s="35" t="s">
        <v>56424</v>
      </c>
      <c r="O9043" s="35" t="s">
        <v>38127</v>
      </c>
      <c r="P9043" s="35" t="s">
        <v>38128</v>
      </c>
      <c r="Q9043" s="35" t="s">
        <v>29721</v>
      </c>
      <c r="R9043" s="35" t="s">
        <v>29748</v>
      </c>
      <c r="S9043" s="35" t="s">
        <v>38129</v>
      </c>
      <c r="T9043" s="36" t="s">
        <v>551</v>
      </c>
      <c r="U9043" s="39" t="str">
        <f>_xlfn.CONCAT(Tabel4[[#This Row],[Personnr.]],"-",Tabel4[[#This Row],[Afdeling]],"-",Tabel4[[#This Row],[ASS_Status]])</f>
        <v>35179-3453-Aktiv ansættelse</v>
      </c>
    </row>
    <row r="9044" spans="13:21" x14ac:dyDescent="0.4">
      <c r="M9044" s="35" t="s">
        <v>38130</v>
      </c>
      <c r="N9044" s="35" t="s">
        <v>56425</v>
      </c>
      <c r="O9044" s="35" t="s">
        <v>38131</v>
      </c>
      <c r="P9044" s="35" t="s">
        <v>38132</v>
      </c>
      <c r="Q9044" s="35" t="s">
        <v>29718</v>
      </c>
      <c r="R9044" s="35" t="s">
        <v>29745</v>
      </c>
      <c r="S9044" s="35" t="s">
        <v>38133</v>
      </c>
      <c r="T9044" s="36" t="s">
        <v>287</v>
      </c>
      <c r="U9044" s="39" t="str">
        <f>_xlfn.CONCAT(Tabel4[[#This Row],[Personnr.]],"-",Tabel4[[#This Row],[Afdeling]],"-",Tabel4[[#This Row],[ASS_Status]])</f>
        <v>35138-2693-Inactive - Payroll Eligible</v>
      </c>
    </row>
    <row r="9045" spans="13:21" x14ac:dyDescent="0.4">
      <c r="M9045" s="35" t="s">
        <v>38130</v>
      </c>
      <c r="N9045" s="35"/>
      <c r="O9045" s="35"/>
      <c r="P9045" s="35" t="s">
        <v>56426</v>
      </c>
      <c r="Q9045" s="35" t="s">
        <v>29718</v>
      </c>
      <c r="R9045" s="35" t="s">
        <v>29745</v>
      </c>
      <c r="S9045" s="35" t="s">
        <v>38133</v>
      </c>
      <c r="T9045" s="36" t="s">
        <v>288</v>
      </c>
      <c r="U9045" s="39" t="str">
        <f>_xlfn.CONCAT(Tabel4[[#This Row],[Personnr.]],"-",Tabel4[[#This Row],[Afdeling]],"-",Tabel4[[#This Row],[ASS_Status]])</f>
        <v>-2694-Inactive - Payroll Eligible</v>
      </c>
    </row>
    <row r="9046" spans="13:21" x14ac:dyDescent="0.4">
      <c r="M9046" s="35" t="s">
        <v>17969</v>
      </c>
      <c r="N9046" s="35" t="s">
        <v>56427</v>
      </c>
      <c r="O9046" s="35" t="s">
        <v>17970</v>
      </c>
      <c r="P9046" s="35" t="s">
        <v>38134</v>
      </c>
      <c r="Q9046" s="35" t="s">
        <v>29721</v>
      </c>
      <c r="R9046" s="35" t="s">
        <v>29754</v>
      </c>
      <c r="S9046" s="35" t="s">
        <v>17971</v>
      </c>
      <c r="T9046" s="36" t="s">
        <v>312</v>
      </c>
      <c r="U9046" s="39" t="str">
        <f>_xlfn.CONCAT(Tabel4[[#This Row],[Personnr.]],"-",Tabel4[[#This Row],[Afdeling]],"-",Tabel4[[#This Row],[ASS_Status]])</f>
        <v>33849-2758-Aktiv ansættelse</v>
      </c>
    </row>
    <row r="9047" spans="13:21" x14ac:dyDescent="0.4">
      <c r="M9047" s="35" t="s">
        <v>17972</v>
      </c>
      <c r="N9047" s="35" t="s">
        <v>56428</v>
      </c>
      <c r="O9047" s="35" t="s">
        <v>17973</v>
      </c>
      <c r="P9047" s="35" t="s">
        <v>38135</v>
      </c>
      <c r="Q9047" s="35" t="s">
        <v>29721</v>
      </c>
      <c r="R9047" s="35" t="s">
        <v>29729</v>
      </c>
      <c r="S9047" s="35" t="s">
        <v>17974</v>
      </c>
      <c r="T9047" s="36" t="s">
        <v>37</v>
      </c>
      <c r="U9047" s="39" t="str">
        <f>_xlfn.CONCAT(Tabel4[[#This Row],[Personnr.]],"-",Tabel4[[#This Row],[Afdeling]],"-",Tabel4[[#This Row],[ASS_Status]])</f>
        <v>7445-0122-Aktiv ansættelse</v>
      </c>
    </row>
    <row r="9048" spans="13:21" x14ac:dyDescent="0.4">
      <c r="M9048" s="35" t="s">
        <v>17972</v>
      </c>
      <c r="N9048" s="35"/>
      <c r="O9048" s="35"/>
      <c r="P9048" s="35" t="s">
        <v>38136</v>
      </c>
      <c r="Q9048" s="35" t="s">
        <v>29718</v>
      </c>
      <c r="R9048" s="35" t="s">
        <v>29926</v>
      </c>
      <c r="S9048" s="35" t="s">
        <v>17974</v>
      </c>
      <c r="T9048" s="36" t="s">
        <v>38</v>
      </c>
      <c r="U9048" s="39" t="str">
        <f>_xlfn.CONCAT(Tabel4[[#This Row],[Personnr.]],"-",Tabel4[[#This Row],[Afdeling]],"-",Tabel4[[#This Row],[ASS_Status]])</f>
        <v>-0131-Inactive - Payroll Eligible</v>
      </c>
    </row>
    <row r="9049" spans="13:21" x14ac:dyDescent="0.4">
      <c r="M9049" s="35" t="s">
        <v>17975</v>
      </c>
      <c r="N9049" s="35" t="s">
        <v>56429</v>
      </c>
      <c r="O9049" s="35" t="s">
        <v>17976</v>
      </c>
      <c r="P9049" s="35" t="s">
        <v>38137</v>
      </c>
      <c r="Q9049" s="35" t="s">
        <v>29718</v>
      </c>
      <c r="R9049" s="37" t="s">
        <v>29780</v>
      </c>
      <c r="S9049" s="35" t="s">
        <v>17977</v>
      </c>
      <c r="T9049" s="36" t="s">
        <v>600</v>
      </c>
      <c r="U9049" s="39" t="str">
        <f>_xlfn.CONCAT(Tabel4[[#This Row],[Personnr.]],"-",Tabel4[[#This Row],[Afdeling]],"-",Tabel4[[#This Row],[ASS_Status]])</f>
        <v>15762-4270-Inactive - Payroll Eligible</v>
      </c>
    </row>
    <row r="9050" spans="13:21" x14ac:dyDescent="0.4">
      <c r="M9050" s="35" t="s">
        <v>17978</v>
      </c>
      <c r="N9050" s="35" t="s">
        <v>56430</v>
      </c>
      <c r="O9050" s="35" t="s">
        <v>17979</v>
      </c>
      <c r="P9050" s="35" t="s">
        <v>38138</v>
      </c>
      <c r="Q9050" s="35" t="s">
        <v>29718</v>
      </c>
      <c r="R9050" s="35" t="s">
        <v>29965</v>
      </c>
      <c r="S9050" s="35" t="s">
        <v>17980</v>
      </c>
      <c r="T9050" s="36" t="s">
        <v>718</v>
      </c>
      <c r="U9050" s="39" t="str">
        <f>_xlfn.CONCAT(Tabel4[[#This Row],[Personnr.]],"-",Tabel4[[#This Row],[Afdeling]],"-",Tabel4[[#This Row],[ASS_Status]])</f>
        <v>18874-6213-Inactive - Payroll Eligible</v>
      </c>
    </row>
    <row r="9051" spans="13:21" ht="33.75" x14ac:dyDescent="0.4">
      <c r="M9051" s="35" t="s">
        <v>17981</v>
      </c>
      <c r="N9051" s="35" t="s">
        <v>56431</v>
      </c>
      <c r="O9051" s="35" t="s">
        <v>17982</v>
      </c>
      <c r="P9051" s="35" t="s">
        <v>38139</v>
      </c>
      <c r="Q9051" s="35" t="s">
        <v>29721</v>
      </c>
      <c r="R9051" s="35" t="s">
        <v>29844</v>
      </c>
      <c r="S9051" s="35" t="s">
        <v>17983</v>
      </c>
      <c r="T9051" s="36" t="s">
        <v>577</v>
      </c>
      <c r="U9051" s="39" t="str">
        <f>_xlfn.CONCAT(Tabel4[[#This Row],[Personnr.]],"-",Tabel4[[#This Row],[Afdeling]],"-",Tabel4[[#This Row],[ASS_Status]])</f>
        <v>27410-4110-Aktiv ansættelse</v>
      </c>
    </row>
    <row r="9052" spans="13:21" x14ac:dyDescent="0.4">
      <c r="M9052" s="35" t="s">
        <v>38140</v>
      </c>
      <c r="N9052" s="35" t="s">
        <v>56432</v>
      </c>
      <c r="O9052" s="35" t="s">
        <v>38141</v>
      </c>
      <c r="P9052" s="35" t="s">
        <v>38142</v>
      </c>
      <c r="Q9052" s="35" t="s">
        <v>29721</v>
      </c>
      <c r="R9052" s="35" t="s">
        <v>29791</v>
      </c>
      <c r="S9052" s="35" t="s">
        <v>38143</v>
      </c>
      <c r="T9052" s="36" t="s">
        <v>76</v>
      </c>
      <c r="U9052" s="39" t="str">
        <f>_xlfn.CONCAT(Tabel4[[#This Row],[Personnr.]],"-",Tabel4[[#This Row],[Afdeling]],"-",Tabel4[[#This Row],[ASS_Status]])</f>
        <v>35127-1100-Aktiv ansættelse</v>
      </c>
    </row>
    <row r="9053" spans="13:21" x14ac:dyDescent="0.4">
      <c r="M9053" s="35" t="s">
        <v>17984</v>
      </c>
      <c r="N9053" s="35" t="s">
        <v>56433</v>
      </c>
      <c r="O9053" s="35" t="s">
        <v>17985</v>
      </c>
      <c r="P9053" s="35" t="s">
        <v>38144</v>
      </c>
      <c r="Q9053" s="35" t="s">
        <v>29721</v>
      </c>
      <c r="R9053" s="35" t="s">
        <v>29992</v>
      </c>
      <c r="S9053" s="35" t="s">
        <v>17986</v>
      </c>
      <c r="T9053" s="36" t="s">
        <v>795</v>
      </c>
      <c r="U9053" s="39" t="str">
        <f>_xlfn.CONCAT(Tabel4[[#This Row],[Personnr.]],"-",Tabel4[[#This Row],[Afdeling]],"-",Tabel4[[#This Row],[ASS_Status]])</f>
        <v>19489-8212-Aktiv ansættelse</v>
      </c>
    </row>
    <row r="9054" spans="13:21" x14ac:dyDescent="0.4">
      <c r="M9054" s="35" t="s">
        <v>17987</v>
      </c>
      <c r="N9054" s="35" t="s">
        <v>56434</v>
      </c>
      <c r="O9054" s="35" t="s">
        <v>17988</v>
      </c>
      <c r="P9054" s="35" t="s">
        <v>38145</v>
      </c>
      <c r="Q9054" s="35" t="s">
        <v>29721</v>
      </c>
      <c r="R9054" s="35" t="s">
        <v>29965</v>
      </c>
      <c r="S9054" s="35" t="s">
        <v>17989</v>
      </c>
      <c r="T9054" s="36" t="s">
        <v>44</v>
      </c>
      <c r="U9054" s="39" t="str">
        <f>_xlfn.CONCAT(Tabel4[[#This Row],[Personnr.]],"-",Tabel4[[#This Row],[Afdeling]],"-",Tabel4[[#This Row],[ASS_Status]])</f>
        <v>721-1000-Aktiv ansættelse</v>
      </c>
    </row>
    <row r="9055" spans="13:21" x14ac:dyDescent="0.4">
      <c r="M9055" s="35" t="s">
        <v>17990</v>
      </c>
      <c r="N9055" s="35" t="s">
        <v>56435</v>
      </c>
      <c r="O9055" s="35" t="s">
        <v>17991</v>
      </c>
      <c r="P9055" s="35" t="s">
        <v>38146</v>
      </c>
      <c r="Q9055" s="35" t="s">
        <v>29718</v>
      </c>
      <c r="R9055" s="35" t="s">
        <v>32771</v>
      </c>
      <c r="S9055" s="35" t="s">
        <v>17992</v>
      </c>
      <c r="T9055" s="36" t="s">
        <v>251</v>
      </c>
      <c r="U9055" s="39" t="str">
        <f>_xlfn.CONCAT(Tabel4[[#This Row],[Personnr.]],"-",Tabel4[[#This Row],[Afdeling]],"-",Tabel4[[#This Row],[ASS_Status]])</f>
        <v>25059-2532-Inactive - Payroll Eligible</v>
      </c>
    </row>
    <row r="9056" spans="13:21" x14ac:dyDescent="0.4">
      <c r="M9056" s="35" t="s">
        <v>17990</v>
      </c>
      <c r="N9056" s="35"/>
      <c r="O9056" s="35"/>
      <c r="P9056" s="35" t="s">
        <v>56436</v>
      </c>
      <c r="Q9056" s="35" t="s">
        <v>29718</v>
      </c>
      <c r="R9056" s="35" t="s">
        <v>30616</v>
      </c>
      <c r="S9056" s="35" t="s">
        <v>17992</v>
      </c>
      <c r="T9056" s="36" t="s">
        <v>254</v>
      </c>
      <c r="U9056" s="39" t="str">
        <f>_xlfn.CONCAT(Tabel4[[#This Row],[Personnr.]],"-",Tabel4[[#This Row],[Afdeling]],"-",Tabel4[[#This Row],[ASS_Status]])</f>
        <v>-2562-Inactive - Payroll Eligible</v>
      </c>
    </row>
    <row r="9057" spans="13:21" x14ac:dyDescent="0.4">
      <c r="M9057" s="35" t="s">
        <v>17993</v>
      </c>
      <c r="N9057" s="35" t="s">
        <v>56437</v>
      </c>
      <c r="O9057" s="35" t="s">
        <v>17994</v>
      </c>
      <c r="P9057" s="35" t="s">
        <v>38147</v>
      </c>
      <c r="Q9057" s="35" t="s">
        <v>29721</v>
      </c>
      <c r="R9057" s="35" t="s">
        <v>29726</v>
      </c>
      <c r="S9057" s="35" t="s">
        <v>17995</v>
      </c>
      <c r="T9057" s="36" t="s">
        <v>819</v>
      </c>
      <c r="U9057" s="39" t="str">
        <f>_xlfn.CONCAT(Tabel4[[#This Row],[Personnr.]],"-",Tabel4[[#This Row],[Afdeling]],"-",Tabel4[[#This Row],[ASS_Status]])</f>
        <v>16413-8350-Aktiv ansættelse</v>
      </c>
    </row>
    <row r="9058" spans="13:21" ht="45" x14ac:dyDescent="0.4">
      <c r="M9058" s="35" t="s">
        <v>17996</v>
      </c>
      <c r="N9058" s="35" t="s">
        <v>56438</v>
      </c>
      <c r="O9058" s="35" t="s">
        <v>17997</v>
      </c>
      <c r="P9058" s="35" t="s">
        <v>38148</v>
      </c>
      <c r="Q9058" s="35" t="s">
        <v>29721</v>
      </c>
      <c r="R9058" s="35" t="s">
        <v>29844</v>
      </c>
      <c r="S9058" s="35" t="s">
        <v>17998</v>
      </c>
      <c r="T9058" s="36" t="s">
        <v>44</v>
      </c>
      <c r="U9058" s="39" t="str">
        <f>_xlfn.CONCAT(Tabel4[[#This Row],[Personnr.]],"-",Tabel4[[#This Row],[Afdeling]],"-",Tabel4[[#This Row],[ASS_Status]])</f>
        <v>15413-1000-Aktiv ansættelse</v>
      </c>
    </row>
    <row r="9059" spans="13:21" x14ac:dyDescent="0.4">
      <c r="M9059" s="35" t="s">
        <v>17999</v>
      </c>
      <c r="N9059" s="35" t="s">
        <v>56439</v>
      </c>
      <c r="O9059" s="35" t="s">
        <v>18000</v>
      </c>
      <c r="P9059" s="35" t="s">
        <v>38149</v>
      </c>
      <c r="Q9059" s="35" t="s">
        <v>29721</v>
      </c>
      <c r="R9059" s="35" t="s">
        <v>29729</v>
      </c>
      <c r="S9059" s="35" t="s">
        <v>18001</v>
      </c>
      <c r="T9059" s="36" t="s">
        <v>93</v>
      </c>
      <c r="U9059" s="39" t="str">
        <f>_xlfn.CONCAT(Tabel4[[#This Row],[Personnr.]],"-",Tabel4[[#This Row],[Afdeling]],"-",Tabel4[[#This Row],[ASS_Status]])</f>
        <v>28063-1140-Aktiv ansættelse</v>
      </c>
    </row>
    <row r="9060" spans="13:21" x14ac:dyDescent="0.4">
      <c r="M9060" s="35" t="s">
        <v>18002</v>
      </c>
      <c r="N9060" s="35" t="s">
        <v>56440</v>
      </c>
      <c r="O9060" s="35" t="s">
        <v>18003</v>
      </c>
      <c r="P9060" s="35" t="s">
        <v>38150</v>
      </c>
      <c r="Q9060" s="35" t="s">
        <v>29721</v>
      </c>
      <c r="R9060" s="35" t="s">
        <v>29722</v>
      </c>
      <c r="S9060" s="35" t="s">
        <v>18004</v>
      </c>
      <c r="T9060" s="36" t="s">
        <v>29703</v>
      </c>
      <c r="U9060" s="39" t="str">
        <f>_xlfn.CONCAT(Tabel4[[#This Row],[Personnr.]],"-",Tabel4[[#This Row],[Afdeling]],"-",Tabel4[[#This Row],[ASS_Status]])</f>
        <v>13806-1209-Aktiv ansættelse</v>
      </c>
    </row>
    <row r="9061" spans="13:21" x14ac:dyDescent="0.4">
      <c r="M9061" s="35" t="s">
        <v>18005</v>
      </c>
      <c r="N9061" s="35" t="s">
        <v>56441</v>
      </c>
      <c r="O9061" s="35" t="s">
        <v>18006</v>
      </c>
      <c r="P9061" s="35" t="s">
        <v>38151</v>
      </c>
      <c r="Q9061" s="35" t="s">
        <v>29718</v>
      </c>
      <c r="R9061" s="35" t="s">
        <v>29745</v>
      </c>
      <c r="S9061" s="35" t="s">
        <v>18007</v>
      </c>
      <c r="T9061" s="36" t="s">
        <v>91</v>
      </c>
      <c r="U9061" s="39" t="str">
        <f>_xlfn.CONCAT(Tabel4[[#This Row],[Personnr.]],"-",Tabel4[[#This Row],[Afdeling]],"-",Tabel4[[#This Row],[ASS_Status]])</f>
        <v>30498-1135-Inactive - Payroll Eligible</v>
      </c>
    </row>
    <row r="9062" spans="13:21" x14ac:dyDescent="0.4">
      <c r="M9062" s="35" t="s">
        <v>45137</v>
      </c>
      <c r="N9062" s="35" t="s">
        <v>56442</v>
      </c>
      <c r="O9062" s="35" t="s">
        <v>45138</v>
      </c>
      <c r="P9062" s="35" t="s">
        <v>43679</v>
      </c>
      <c r="Q9062" s="35" t="s">
        <v>29721</v>
      </c>
      <c r="R9062" s="35" t="s">
        <v>42541</v>
      </c>
      <c r="S9062" s="35" t="s">
        <v>43680</v>
      </c>
      <c r="T9062" s="36" t="s">
        <v>263</v>
      </c>
      <c r="U9062" s="39" t="str">
        <f>_xlfn.CONCAT(Tabel4[[#This Row],[Personnr.]],"-",Tabel4[[#This Row],[Afdeling]],"-",Tabel4[[#This Row],[ASS_Status]])</f>
        <v>35695-2610-Aktiv ansættelse</v>
      </c>
    </row>
    <row r="9063" spans="13:21" x14ac:dyDescent="0.4">
      <c r="M9063" s="35" t="s">
        <v>38152</v>
      </c>
      <c r="N9063" s="35" t="s">
        <v>56443</v>
      </c>
      <c r="O9063" s="35" t="s">
        <v>38153</v>
      </c>
      <c r="P9063" s="35" t="s">
        <v>38154</v>
      </c>
      <c r="Q9063" s="35" t="s">
        <v>29721</v>
      </c>
      <c r="R9063" s="35" t="s">
        <v>29748</v>
      </c>
      <c r="S9063" s="35" t="s">
        <v>38155</v>
      </c>
      <c r="T9063" s="36" t="s">
        <v>371</v>
      </c>
      <c r="U9063" s="39" t="str">
        <f>_xlfn.CONCAT(Tabel4[[#This Row],[Personnr.]],"-",Tabel4[[#This Row],[Afdeling]],"-",Tabel4[[#This Row],[ASS_Status]])</f>
        <v>35384-2841-Aktiv ansættelse</v>
      </c>
    </row>
    <row r="9064" spans="13:21" x14ac:dyDescent="0.4">
      <c r="M9064" s="35" t="s">
        <v>18008</v>
      </c>
      <c r="N9064" s="35" t="s">
        <v>56444</v>
      </c>
      <c r="O9064" s="35" t="s">
        <v>18009</v>
      </c>
      <c r="P9064" s="35" t="s">
        <v>38156</v>
      </c>
      <c r="Q9064" s="35" t="s">
        <v>29721</v>
      </c>
      <c r="R9064" s="35" t="s">
        <v>29737</v>
      </c>
      <c r="S9064" s="35" t="s">
        <v>18010</v>
      </c>
      <c r="T9064" s="36" t="s">
        <v>361</v>
      </c>
      <c r="U9064" s="39" t="str">
        <f>_xlfn.CONCAT(Tabel4[[#This Row],[Personnr.]],"-",Tabel4[[#This Row],[Afdeling]],"-",Tabel4[[#This Row],[ASS_Status]])</f>
        <v>31259-2826-Aktiv ansættelse</v>
      </c>
    </row>
    <row r="9065" spans="13:21" x14ac:dyDescent="0.4">
      <c r="M9065" s="35" t="s">
        <v>38157</v>
      </c>
      <c r="N9065" s="35" t="s">
        <v>56445</v>
      </c>
      <c r="O9065" s="35" t="s">
        <v>38158</v>
      </c>
      <c r="P9065" s="35" t="s">
        <v>38159</v>
      </c>
      <c r="Q9065" s="35" t="s">
        <v>29721</v>
      </c>
      <c r="R9065" s="35" t="s">
        <v>29737</v>
      </c>
      <c r="S9065" s="35" t="s">
        <v>38160</v>
      </c>
      <c r="T9065" s="36" t="s">
        <v>265</v>
      </c>
      <c r="U9065" s="39" t="str">
        <f>_xlfn.CONCAT(Tabel4[[#This Row],[Personnr.]],"-",Tabel4[[#This Row],[Afdeling]],"-",Tabel4[[#This Row],[ASS_Status]])</f>
        <v>35519-2620-Aktiv ansættelse</v>
      </c>
    </row>
    <row r="9066" spans="13:21" x14ac:dyDescent="0.4">
      <c r="M9066" s="35" t="s">
        <v>18011</v>
      </c>
      <c r="N9066" s="35" t="s">
        <v>56446</v>
      </c>
      <c r="O9066" s="35" t="s">
        <v>18012</v>
      </c>
      <c r="P9066" s="35" t="s">
        <v>38161</v>
      </c>
      <c r="Q9066" s="35" t="s">
        <v>29718</v>
      </c>
      <c r="R9066" s="35" t="s">
        <v>29745</v>
      </c>
      <c r="S9066" s="35" t="s">
        <v>18013</v>
      </c>
      <c r="T9066" s="36" t="s">
        <v>586</v>
      </c>
      <c r="U9066" s="39" t="str">
        <f>_xlfn.CONCAT(Tabel4[[#This Row],[Personnr.]],"-",Tabel4[[#This Row],[Afdeling]],"-",Tabel4[[#This Row],[ASS_Status]])</f>
        <v>24110-4200-Inactive - Payroll Eligible</v>
      </c>
    </row>
    <row r="9067" spans="13:21" x14ac:dyDescent="0.4">
      <c r="M9067" s="35" t="s">
        <v>18011</v>
      </c>
      <c r="N9067" s="35"/>
      <c r="O9067" s="35"/>
      <c r="P9067" s="35" t="s">
        <v>38162</v>
      </c>
      <c r="Q9067" s="35" t="s">
        <v>29718</v>
      </c>
      <c r="R9067" s="35" t="s">
        <v>29745</v>
      </c>
      <c r="S9067" s="35" t="s">
        <v>18013</v>
      </c>
      <c r="T9067" s="36" t="s">
        <v>586</v>
      </c>
      <c r="U9067" s="39" t="str">
        <f>_xlfn.CONCAT(Tabel4[[#This Row],[Personnr.]],"-",Tabel4[[#This Row],[Afdeling]],"-",Tabel4[[#This Row],[ASS_Status]])</f>
        <v>-4200-Inactive - Payroll Eligible</v>
      </c>
    </row>
    <row r="9068" spans="13:21" x14ac:dyDescent="0.4">
      <c r="M9068" s="35" t="s">
        <v>18011</v>
      </c>
      <c r="N9068" s="35"/>
      <c r="O9068" s="35"/>
      <c r="P9068" s="35" t="s">
        <v>38163</v>
      </c>
      <c r="Q9068" s="35" t="s">
        <v>29718</v>
      </c>
      <c r="R9068" s="35" t="s">
        <v>29745</v>
      </c>
      <c r="S9068" s="35" t="s">
        <v>18013</v>
      </c>
      <c r="T9068" s="36" t="s">
        <v>587</v>
      </c>
      <c r="U9068" s="39" t="str">
        <f>_xlfn.CONCAT(Tabel4[[#This Row],[Personnr.]],"-",Tabel4[[#This Row],[Afdeling]],"-",Tabel4[[#This Row],[ASS_Status]])</f>
        <v>-4201-Inactive - Payroll Eligible</v>
      </c>
    </row>
    <row r="9069" spans="13:21" x14ac:dyDescent="0.4">
      <c r="M9069" s="35" t="s">
        <v>18014</v>
      </c>
      <c r="N9069" s="35" t="s">
        <v>56447</v>
      </c>
      <c r="O9069" s="35" t="s">
        <v>18015</v>
      </c>
      <c r="P9069" s="35" t="s">
        <v>38164</v>
      </c>
      <c r="Q9069" s="35" t="s">
        <v>29718</v>
      </c>
      <c r="R9069" s="35" t="s">
        <v>30191</v>
      </c>
      <c r="S9069" s="35" t="s">
        <v>18016</v>
      </c>
      <c r="T9069" s="36" t="s">
        <v>819</v>
      </c>
      <c r="U9069" s="39" t="str">
        <f>_xlfn.CONCAT(Tabel4[[#This Row],[Personnr.]],"-",Tabel4[[#This Row],[Afdeling]],"-",Tabel4[[#This Row],[ASS_Status]])</f>
        <v>27273-8350-Inactive - Payroll Eligible</v>
      </c>
    </row>
    <row r="9070" spans="13:21" x14ac:dyDescent="0.4">
      <c r="M9070" s="35" t="s">
        <v>18014</v>
      </c>
      <c r="N9070" s="35"/>
      <c r="O9070" s="35"/>
      <c r="P9070" s="35" t="s">
        <v>38165</v>
      </c>
      <c r="Q9070" s="35" t="s">
        <v>29718</v>
      </c>
      <c r="R9070" s="35" t="s">
        <v>30191</v>
      </c>
      <c r="S9070" s="35" t="s">
        <v>18016</v>
      </c>
      <c r="T9070" s="36" t="s">
        <v>608</v>
      </c>
      <c r="U9070" s="39" t="str">
        <f>_xlfn.CONCAT(Tabel4[[#This Row],[Personnr.]],"-",Tabel4[[#This Row],[Afdeling]],"-",Tabel4[[#This Row],[ASS_Status]])</f>
        <v>-4283-Inactive - Payroll Eligible</v>
      </c>
    </row>
    <row r="9071" spans="13:21" x14ac:dyDescent="0.4">
      <c r="M9071" s="35" t="s">
        <v>18014</v>
      </c>
      <c r="N9071" s="35"/>
      <c r="O9071" s="35"/>
      <c r="P9071" s="35" t="s">
        <v>38166</v>
      </c>
      <c r="Q9071" s="35" t="s">
        <v>29718</v>
      </c>
      <c r="R9071" s="35" t="s">
        <v>29745</v>
      </c>
      <c r="S9071" s="35" t="s">
        <v>18016</v>
      </c>
      <c r="T9071" s="36" t="s">
        <v>587</v>
      </c>
      <c r="U9071" s="39" t="str">
        <f>_xlfn.CONCAT(Tabel4[[#This Row],[Personnr.]],"-",Tabel4[[#This Row],[Afdeling]],"-",Tabel4[[#This Row],[ASS_Status]])</f>
        <v>-4201-Inactive - Payroll Eligible</v>
      </c>
    </row>
    <row r="9072" spans="13:21" x14ac:dyDescent="0.4">
      <c r="M9072" s="35" t="s">
        <v>18014</v>
      </c>
      <c r="N9072" s="35"/>
      <c r="O9072" s="35"/>
      <c r="P9072" s="35" t="s">
        <v>38167</v>
      </c>
      <c r="Q9072" s="35" t="s">
        <v>29718</v>
      </c>
      <c r="R9072" s="35" t="s">
        <v>29745</v>
      </c>
      <c r="S9072" s="35" t="s">
        <v>18016</v>
      </c>
      <c r="T9072" s="36" t="s">
        <v>586</v>
      </c>
      <c r="U9072" s="39" t="str">
        <f>_xlfn.CONCAT(Tabel4[[#This Row],[Personnr.]],"-",Tabel4[[#This Row],[Afdeling]],"-",Tabel4[[#This Row],[ASS_Status]])</f>
        <v>-4200-Inactive - Payroll Eligible</v>
      </c>
    </row>
    <row r="9073" spans="13:21" ht="33.75" x14ac:dyDescent="0.4">
      <c r="M9073" s="35" t="s">
        <v>18017</v>
      </c>
      <c r="N9073" s="35" t="s">
        <v>56448</v>
      </c>
      <c r="O9073" s="35" t="s">
        <v>18018</v>
      </c>
      <c r="P9073" s="35" t="s">
        <v>38168</v>
      </c>
      <c r="Q9073" s="35" t="s">
        <v>29721</v>
      </c>
      <c r="R9073" s="35" t="s">
        <v>29748</v>
      </c>
      <c r="S9073" s="35" t="s">
        <v>18019</v>
      </c>
      <c r="T9073" s="36" t="s">
        <v>33</v>
      </c>
      <c r="U9073" s="39" t="str">
        <f>_xlfn.CONCAT(Tabel4[[#This Row],[Personnr.]],"-",Tabel4[[#This Row],[Afdeling]],"-",Tabel4[[#This Row],[ASS_Status]])</f>
        <v>31753-0118-Aktiv ansættelse</v>
      </c>
    </row>
    <row r="9074" spans="13:21" x14ac:dyDescent="0.4">
      <c r="M9074" s="35" t="s">
        <v>38169</v>
      </c>
      <c r="N9074" s="35" t="s">
        <v>56449</v>
      </c>
      <c r="O9074" s="35" t="s">
        <v>38170</v>
      </c>
      <c r="P9074" s="35" t="s">
        <v>38171</v>
      </c>
      <c r="Q9074" s="35" t="s">
        <v>29721</v>
      </c>
      <c r="R9074" s="35" t="s">
        <v>29748</v>
      </c>
      <c r="S9074" s="35" t="s">
        <v>38172</v>
      </c>
      <c r="T9074" s="36" t="s">
        <v>359</v>
      </c>
      <c r="U9074" s="39" t="str">
        <f>_xlfn.CONCAT(Tabel4[[#This Row],[Personnr.]],"-",Tabel4[[#This Row],[Afdeling]],"-",Tabel4[[#This Row],[ASS_Status]])</f>
        <v>35244-2824-Aktiv ansættelse</v>
      </c>
    </row>
    <row r="9075" spans="13:21" x14ac:dyDescent="0.4">
      <c r="M9075" s="35" t="s">
        <v>56450</v>
      </c>
      <c r="N9075" s="35" t="s">
        <v>56451</v>
      </c>
      <c r="O9075" s="35" t="s">
        <v>56452</v>
      </c>
      <c r="P9075" s="35" t="s">
        <v>56453</v>
      </c>
      <c r="Q9075" s="35" t="s">
        <v>29721</v>
      </c>
      <c r="R9075" s="35" t="s">
        <v>29754</v>
      </c>
      <c r="S9075" s="35" t="s">
        <v>56454</v>
      </c>
      <c r="T9075" s="36" t="s">
        <v>312</v>
      </c>
      <c r="U9075" s="39" t="str">
        <f>_xlfn.CONCAT(Tabel4[[#This Row],[Personnr.]],"-",Tabel4[[#This Row],[Afdeling]],"-",Tabel4[[#This Row],[ASS_Status]])</f>
        <v>36890-2758-Aktiv ansættelse</v>
      </c>
    </row>
    <row r="9076" spans="13:21" ht="33.75" x14ac:dyDescent="0.4">
      <c r="M9076" s="35" t="s">
        <v>18020</v>
      </c>
      <c r="N9076" s="35" t="s">
        <v>56455</v>
      </c>
      <c r="O9076" s="35" t="s">
        <v>18021</v>
      </c>
      <c r="P9076" s="35" t="s">
        <v>38173</v>
      </c>
      <c r="Q9076" s="35" t="s">
        <v>29718</v>
      </c>
      <c r="R9076" s="35" t="s">
        <v>29731</v>
      </c>
      <c r="S9076" s="35" t="s">
        <v>18022</v>
      </c>
      <c r="T9076" s="36" t="s">
        <v>812</v>
      </c>
      <c r="U9076" s="39" t="str">
        <f>_xlfn.CONCAT(Tabel4[[#This Row],[Personnr.]],"-",Tabel4[[#This Row],[Afdeling]],"-",Tabel4[[#This Row],[ASS_Status]])</f>
        <v>26749-8287-Inactive - Payroll Eligible</v>
      </c>
    </row>
    <row r="9077" spans="13:21" x14ac:dyDescent="0.4">
      <c r="M9077" s="35" t="s">
        <v>18023</v>
      </c>
      <c r="N9077" s="35" t="s">
        <v>56456</v>
      </c>
      <c r="O9077" s="35" t="s">
        <v>18024</v>
      </c>
      <c r="P9077" s="35" t="s">
        <v>38174</v>
      </c>
      <c r="Q9077" s="35" t="s">
        <v>29721</v>
      </c>
      <c r="R9077" s="35" t="s">
        <v>29844</v>
      </c>
      <c r="S9077" s="35" t="s">
        <v>18025</v>
      </c>
      <c r="T9077" s="36" t="s">
        <v>758</v>
      </c>
      <c r="U9077" s="39" t="str">
        <f>_xlfn.CONCAT(Tabel4[[#This Row],[Personnr.]],"-",Tabel4[[#This Row],[Afdeling]],"-",Tabel4[[#This Row],[ASS_Status]])</f>
        <v>115-7720-Aktiv ansættelse</v>
      </c>
    </row>
    <row r="9078" spans="13:21" x14ac:dyDescent="0.4">
      <c r="M9078" s="35" t="s">
        <v>18026</v>
      </c>
      <c r="N9078" s="35" t="s">
        <v>56457</v>
      </c>
      <c r="O9078" s="35" t="s">
        <v>18027</v>
      </c>
      <c r="P9078" s="35" t="s">
        <v>38175</v>
      </c>
      <c r="Q9078" s="35" t="s">
        <v>29721</v>
      </c>
      <c r="R9078" s="35" t="s">
        <v>29791</v>
      </c>
      <c r="S9078" s="35" t="s">
        <v>18028</v>
      </c>
      <c r="T9078" s="36" t="s">
        <v>886</v>
      </c>
      <c r="U9078" s="39" t="str">
        <f>_xlfn.CONCAT(Tabel4[[#This Row],[Personnr.]],"-",Tabel4[[#This Row],[Afdeling]],"-",Tabel4[[#This Row],[ASS_Status]])</f>
        <v>7461-8800-Aktiv ansættelse</v>
      </c>
    </row>
    <row r="9079" spans="13:21" x14ac:dyDescent="0.4">
      <c r="M9079" s="35" t="s">
        <v>18029</v>
      </c>
      <c r="N9079" s="35" t="s">
        <v>56458</v>
      </c>
      <c r="O9079" s="35" t="s">
        <v>18030</v>
      </c>
      <c r="P9079" s="35" t="s">
        <v>38176</v>
      </c>
      <c r="Q9079" s="35" t="s">
        <v>29721</v>
      </c>
      <c r="R9079" s="35" t="s">
        <v>29956</v>
      </c>
      <c r="S9079" s="35" t="s">
        <v>18031</v>
      </c>
      <c r="T9079" s="36" t="s">
        <v>22</v>
      </c>
      <c r="U9079" s="39" t="str">
        <f>_xlfn.CONCAT(Tabel4[[#This Row],[Personnr.]],"-",Tabel4[[#This Row],[Afdeling]],"-",Tabel4[[#This Row],[ASS_Status]])</f>
        <v>471-0100-Aktiv ansættelse</v>
      </c>
    </row>
    <row r="9080" spans="13:21" x14ac:dyDescent="0.4">
      <c r="M9080" s="35" t="s">
        <v>18032</v>
      </c>
      <c r="N9080" s="35" t="s">
        <v>56459</v>
      </c>
      <c r="O9080" s="35" t="s">
        <v>18033</v>
      </c>
      <c r="P9080" s="35" t="s">
        <v>38177</v>
      </c>
      <c r="Q9080" s="35" t="s">
        <v>29721</v>
      </c>
      <c r="R9080" s="35" t="s">
        <v>29780</v>
      </c>
      <c r="S9080" s="35" t="s">
        <v>18034</v>
      </c>
      <c r="T9080" s="36" t="s">
        <v>605</v>
      </c>
      <c r="U9080" s="39" t="str">
        <f>_xlfn.CONCAT(Tabel4[[#This Row],[Personnr.]],"-",Tabel4[[#This Row],[Afdeling]],"-",Tabel4[[#This Row],[ASS_Status]])</f>
        <v>2083-4280-Aktiv ansættelse</v>
      </c>
    </row>
    <row r="9081" spans="13:21" x14ac:dyDescent="0.4">
      <c r="M9081" s="35" t="s">
        <v>18035</v>
      </c>
      <c r="N9081" s="35" t="s">
        <v>56460</v>
      </c>
      <c r="O9081" s="35" t="s">
        <v>18036</v>
      </c>
      <c r="P9081" s="35" t="s">
        <v>38178</v>
      </c>
      <c r="Q9081" s="35" t="s">
        <v>29718</v>
      </c>
      <c r="R9081" s="35" t="s">
        <v>29737</v>
      </c>
      <c r="S9081" s="35" t="s">
        <v>18037</v>
      </c>
      <c r="T9081" s="36" t="s">
        <v>338</v>
      </c>
      <c r="U9081" s="39" t="str">
        <f>_xlfn.CONCAT(Tabel4[[#This Row],[Personnr.]],"-",Tabel4[[#This Row],[Afdeling]],"-",Tabel4[[#This Row],[ASS_Status]])</f>
        <v>16988-2790-Inactive - Payroll Eligible</v>
      </c>
    </row>
    <row r="9082" spans="13:21" x14ac:dyDescent="0.4">
      <c r="M9082" s="35" t="s">
        <v>18038</v>
      </c>
      <c r="N9082" s="35" t="s">
        <v>56461</v>
      </c>
      <c r="O9082" s="35" t="s">
        <v>18039</v>
      </c>
      <c r="P9082" s="35" t="s">
        <v>38179</v>
      </c>
      <c r="Q9082" s="35" t="s">
        <v>29721</v>
      </c>
      <c r="R9082" s="35" t="s">
        <v>29791</v>
      </c>
      <c r="S9082" s="35" t="s">
        <v>18040</v>
      </c>
      <c r="T9082" s="36" t="s">
        <v>762</v>
      </c>
      <c r="U9082" s="39" t="str">
        <f>_xlfn.CONCAT(Tabel4[[#This Row],[Personnr.]],"-",Tabel4[[#This Row],[Afdeling]],"-",Tabel4[[#This Row],[ASS_Status]])</f>
        <v>14089-7760-Aktiv ansættelse</v>
      </c>
    </row>
    <row r="9083" spans="13:21" x14ac:dyDescent="0.4">
      <c r="M9083" s="35" t="s">
        <v>18041</v>
      </c>
      <c r="N9083" s="35" t="s">
        <v>56462</v>
      </c>
      <c r="O9083" s="35" t="s">
        <v>18042</v>
      </c>
      <c r="P9083" s="35" t="s">
        <v>38180</v>
      </c>
      <c r="Q9083" s="35" t="s">
        <v>29718</v>
      </c>
      <c r="R9083" s="35" t="s">
        <v>29719</v>
      </c>
      <c r="S9083" s="35" t="s">
        <v>18043</v>
      </c>
      <c r="T9083" s="36" t="s">
        <v>639</v>
      </c>
      <c r="U9083" s="39" t="str">
        <f>_xlfn.CONCAT(Tabel4[[#This Row],[Personnr.]],"-",Tabel4[[#This Row],[Afdeling]],"-",Tabel4[[#This Row],[ASS_Status]])</f>
        <v>15572-4740-Inactive - Payroll Eligible</v>
      </c>
    </row>
    <row r="9084" spans="13:21" x14ac:dyDescent="0.4">
      <c r="M9084" s="35" t="s">
        <v>18044</v>
      </c>
      <c r="N9084" s="35" t="s">
        <v>56463</v>
      </c>
      <c r="O9084" s="35" t="s">
        <v>18045</v>
      </c>
      <c r="P9084" s="35" t="s">
        <v>38181</v>
      </c>
      <c r="Q9084" s="35" t="s">
        <v>29721</v>
      </c>
      <c r="R9084" s="35" t="s">
        <v>29722</v>
      </c>
      <c r="S9084" s="35" t="s">
        <v>18046</v>
      </c>
      <c r="T9084" s="36" t="s">
        <v>243</v>
      </c>
      <c r="U9084" s="39" t="str">
        <f>_xlfn.CONCAT(Tabel4[[#This Row],[Personnr.]],"-",Tabel4[[#This Row],[Afdeling]],"-",Tabel4[[#This Row],[ASS_Status]])</f>
        <v>2928-2512-Aktiv ansættelse</v>
      </c>
    </row>
    <row r="9085" spans="13:21" x14ac:dyDescent="0.4">
      <c r="M9085" s="35" t="s">
        <v>18047</v>
      </c>
      <c r="N9085" s="35" t="s">
        <v>56464</v>
      </c>
      <c r="O9085" s="35" t="s">
        <v>18048</v>
      </c>
      <c r="P9085" s="35" t="s">
        <v>38182</v>
      </c>
      <c r="Q9085" s="35" t="s">
        <v>29721</v>
      </c>
      <c r="R9085" s="35" t="s">
        <v>29722</v>
      </c>
      <c r="S9085" s="35" t="s">
        <v>18049</v>
      </c>
      <c r="T9085" s="36" t="s">
        <v>177</v>
      </c>
      <c r="U9085" s="39" t="str">
        <f>_xlfn.CONCAT(Tabel4[[#This Row],[Personnr.]],"-",Tabel4[[#This Row],[Afdeling]],"-",Tabel4[[#This Row],[ASS_Status]])</f>
        <v>3774-2365-Aktiv ansættelse</v>
      </c>
    </row>
    <row r="9086" spans="13:21" x14ac:dyDescent="0.4">
      <c r="M9086" s="35" t="s">
        <v>18050</v>
      </c>
      <c r="N9086" s="35" t="s">
        <v>56465</v>
      </c>
      <c r="O9086" s="35" t="s">
        <v>18051</v>
      </c>
      <c r="P9086" s="35" t="s">
        <v>38183</v>
      </c>
      <c r="Q9086" s="35" t="s">
        <v>29718</v>
      </c>
      <c r="R9086" s="35" t="s">
        <v>29719</v>
      </c>
      <c r="S9086" s="35" t="s">
        <v>18052</v>
      </c>
      <c r="T9086" s="36" t="s">
        <v>102</v>
      </c>
      <c r="U9086" s="39" t="str">
        <f>_xlfn.CONCAT(Tabel4[[#This Row],[Personnr.]],"-",Tabel4[[#This Row],[Afdeling]],"-",Tabel4[[#This Row],[ASS_Status]])</f>
        <v>28654-1200-Inactive - Payroll Eligible</v>
      </c>
    </row>
    <row r="9087" spans="13:21" x14ac:dyDescent="0.4">
      <c r="M9087" s="35" t="s">
        <v>18050</v>
      </c>
      <c r="N9087" s="35"/>
      <c r="O9087" s="35"/>
      <c r="P9087" s="35" t="s">
        <v>43681</v>
      </c>
      <c r="Q9087" s="35" t="s">
        <v>29721</v>
      </c>
      <c r="R9087" s="35" t="s">
        <v>29726</v>
      </c>
      <c r="S9087" s="35" t="s">
        <v>18052</v>
      </c>
      <c r="T9087" s="36" t="s">
        <v>22</v>
      </c>
      <c r="U9087" s="39" t="str">
        <f>_xlfn.CONCAT(Tabel4[[#This Row],[Personnr.]],"-",Tabel4[[#This Row],[Afdeling]],"-",Tabel4[[#This Row],[ASS_Status]])</f>
        <v>-0100-Aktiv ansættelse</v>
      </c>
    </row>
    <row r="9088" spans="13:21" x14ac:dyDescent="0.4">
      <c r="M9088" s="35" t="s">
        <v>18053</v>
      </c>
      <c r="N9088" s="35" t="s">
        <v>56466</v>
      </c>
      <c r="O9088" s="35" t="s">
        <v>18054</v>
      </c>
      <c r="P9088" s="35" t="s">
        <v>38184</v>
      </c>
      <c r="Q9088" s="35" t="s">
        <v>29721</v>
      </c>
      <c r="R9088" s="35" t="s">
        <v>29729</v>
      </c>
      <c r="S9088" s="35" t="s">
        <v>18055</v>
      </c>
      <c r="T9088" s="36" t="s">
        <v>34</v>
      </c>
      <c r="U9088" s="39" t="str">
        <f>_xlfn.CONCAT(Tabel4[[#This Row],[Personnr.]],"-",Tabel4[[#This Row],[Afdeling]],"-",Tabel4[[#This Row],[ASS_Status]])</f>
        <v>11482-0119-Aktiv ansættelse</v>
      </c>
    </row>
    <row r="9089" spans="13:21" x14ac:dyDescent="0.4">
      <c r="M9089" s="35" t="s">
        <v>18056</v>
      </c>
      <c r="N9089" s="35" t="s">
        <v>56467</v>
      </c>
      <c r="O9089" s="35" t="s">
        <v>18057</v>
      </c>
      <c r="P9089" s="35" t="s">
        <v>38185</v>
      </c>
      <c r="Q9089" s="35" t="s">
        <v>29721</v>
      </c>
      <c r="R9089" s="35" t="s">
        <v>29719</v>
      </c>
      <c r="S9089" s="35" t="s">
        <v>18058</v>
      </c>
      <c r="T9089" s="36" t="s">
        <v>821</v>
      </c>
      <c r="U9089" s="39" t="str">
        <f>_xlfn.CONCAT(Tabel4[[#This Row],[Personnr.]],"-",Tabel4[[#This Row],[Afdeling]],"-",Tabel4[[#This Row],[ASS_Status]])</f>
        <v>26723-8370-Aktiv ansættelse</v>
      </c>
    </row>
    <row r="9090" spans="13:21" x14ac:dyDescent="0.4">
      <c r="M9090" s="35" t="s">
        <v>18059</v>
      </c>
      <c r="N9090" s="35" t="s">
        <v>56468</v>
      </c>
      <c r="O9090" s="35" t="s">
        <v>18060</v>
      </c>
      <c r="P9090" s="35" t="s">
        <v>38186</v>
      </c>
      <c r="Q9090" s="35" t="s">
        <v>29721</v>
      </c>
      <c r="R9090" s="35" t="s">
        <v>29726</v>
      </c>
      <c r="S9090" s="35" t="s">
        <v>18061</v>
      </c>
      <c r="T9090" s="36" t="s">
        <v>742</v>
      </c>
      <c r="U9090" s="39" t="str">
        <f>_xlfn.CONCAT(Tabel4[[#This Row],[Personnr.]],"-",Tabel4[[#This Row],[Afdeling]],"-",Tabel4[[#This Row],[ASS_Status]])</f>
        <v>33641-7000-Aktiv ansættelse</v>
      </c>
    </row>
    <row r="9091" spans="13:21" x14ac:dyDescent="0.4">
      <c r="M9091" s="35" t="s">
        <v>18062</v>
      </c>
      <c r="N9091" s="35" t="s">
        <v>56469</v>
      </c>
      <c r="O9091" s="35" t="s">
        <v>18063</v>
      </c>
      <c r="P9091" s="35" t="s">
        <v>38187</v>
      </c>
      <c r="Q9091" s="35" t="s">
        <v>29718</v>
      </c>
      <c r="R9091" s="35" t="s">
        <v>29729</v>
      </c>
      <c r="S9091" s="35" t="s">
        <v>18064</v>
      </c>
      <c r="T9091" s="36" t="s">
        <v>605</v>
      </c>
      <c r="U9091" s="39" t="str">
        <f>_xlfn.CONCAT(Tabel4[[#This Row],[Personnr.]],"-",Tabel4[[#This Row],[Afdeling]],"-",Tabel4[[#This Row],[ASS_Status]])</f>
        <v>2130-4280-Inactive - Payroll Eligible</v>
      </c>
    </row>
    <row r="9092" spans="13:21" x14ac:dyDescent="0.4">
      <c r="M9092" s="35" t="s">
        <v>45139</v>
      </c>
      <c r="N9092" s="35" t="s">
        <v>56470</v>
      </c>
      <c r="O9092" s="35" t="s">
        <v>45140</v>
      </c>
      <c r="P9092" s="35" t="s">
        <v>43682</v>
      </c>
      <c r="Q9092" s="35" t="s">
        <v>29721</v>
      </c>
      <c r="R9092" s="35" t="s">
        <v>29745</v>
      </c>
      <c r="S9092" s="35" t="s">
        <v>43683</v>
      </c>
      <c r="T9092" s="36" t="s">
        <v>725</v>
      </c>
      <c r="U9092" s="39" t="str">
        <f>_xlfn.CONCAT(Tabel4[[#This Row],[Personnr.]],"-",Tabel4[[#This Row],[Afdeling]],"-",Tabel4[[#This Row],[ASS_Status]])</f>
        <v>36269-6265-Aktiv ansættelse</v>
      </c>
    </row>
    <row r="9093" spans="13:21" x14ac:dyDescent="0.4">
      <c r="M9093" s="35" t="s">
        <v>18065</v>
      </c>
      <c r="N9093" s="35" t="s">
        <v>56471</v>
      </c>
      <c r="O9093" s="35" t="s">
        <v>18066</v>
      </c>
      <c r="P9093" s="35" t="s">
        <v>38188</v>
      </c>
      <c r="Q9093" s="35" t="s">
        <v>29721</v>
      </c>
      <c r="R9093" s="35" t="s">
        <v>29737</v>
      </c>
      <c r="S9093" s="35" t="s">
        <v>18067</v>
      </c>
      <c r="T9093" s="36" t="s">
        <v>51</v>
      </c>
      <c r="U9093" s="39" t="str">
        <f>_xlfn.CONCAT(Tabel4[[#This Row],[Personnr.]],"-",Tabel4[[#This Row],[Afdeling]],"-",Tabel4[[#This Row],[ASS_Status]])</f>
        <v>11435-1030-Aktiv ansættelse</v>
      </c>
    </row>
    <row r="9094" spans="13:21" x14ac:dyDescent="0.4">
      <c r="M9094" s="35" t="s">
        <v>18068</v>
      </c>
      <c r="N9094" s="35" t="s">
        <v>56472</v>
      </c>
      <c r="O9094" s="35" t="s">
        <v>18069</v>
      </c>
      <c r="P9094" s="35" t="s">
        <v>38189</v>
      </c>
      <c r="Q9094" s="35" t="s">
        <v>29721</v>
      </c>
      <c r="R9094" s="35" t="s">
        <v>29748</v>
      </c>
      <c r="S9094" s="35" t="s">
        <v>18070</v>
      </c>
      <c r="T9094" s="36" t="s">
        <v>150</v>
      </c>
      <c r="U9094" s="39" t="str">
        <f>_xlfn.CONCAT(Tabel4[[#This Row],[Personnr.]],"-",Tabel4[[#This Row],[Afdeling]],"-",Tabel4[[#This Row],[ASS_Status]])</f>
        <v>32924-2282-Aktiv ansættelse</v>
      </c>
    </row>
    <row r="9095" spans="13:21" x14ac:dyDescent="0.4">
      <c r="M9095" s="35" t="s">
        <v>18071</v>
      </c>
      <c r="N9095" s="35" t="s">
        <v>56473</v>
      </c>
      <c r="O9095" s="35" t="s">
        <v>18072</v>
      </c>
      <c r="P9095" s="35" t="s">
        <v>38190</v>
      </c>
      <c r="Q9095" s="35" t="s">
        <v>29721</v>
      </c>
      <c r="R9095" s="35" t="s">
        <v>30146</v>
      </c>
      <c r="S9095" s="35" t="s">
        <v>18073</v>
      </c>
      <c r="T9095" s="36" t="s">
        <v>886</v>
      </c>
      <c r="U9095" s="39" t="str">
        <f>_xlfn.CONCAT(Tabel4[[#This Row],[Personnr.]],"-",Tabel4[[#This Row],[Afdeling]],"-",Tabel4[[#This Row],[ASS_Status]])</f>
        <v>25300-8800-Aktiv ansættelse</v>
      </c>
    </row>
    <row r="9096" spans="13:21" x14ac:dyDescent="0.4">
      <c r="M9096" s="35" t="s">
        <v>28501</v>
      </c>
      <c r="N9096" s="35" t="s">
        <v>56474</v>
      </c>
      <c r="O9096" s="35" t="s">
        <v>28502</v>
      </c>
      <c r="P9096" s="35" t="s">
        <v>38191</v>
      </c>
      <c r="Q9096" s="35" t="s">
        <v>29718</v>
      </c>
      <c r="R9096" s="35" t="s">
        <v>29761</v>
      </c>
      <c r="S9096" s="35" t="s">
        <v>28503</v>
      </c>
      <c r="T9096" s="36" t="s">
        <v>553</v>
      </c>
      <c r="U9096" s="39" t="str">
        <f>_xlfn.CONCAT(Tabel4[[#This Row],[Personnr.]],"-",Tabel4[[#This Row],[Afdeling]],"-",Tabel4[[#This Row],[ASS_Status]])</f>
        <v>34216-3500-Inactive - Payroll Eligible</v>
      </c>
    </row>
    <row r="9097" spans="13:21" x14ac:dyDescent="0.4">
      <c r="M9097" s="35" t="s">
        <v>38192</v>
      </c>
      <c r="N9097" s="35" t="s">
        <v>56475</v>
      </c>
      <c r="O9097" s="35" t="s">
        <v>38193</v>
      </c>
      <c r="P9097" s="35" t="s">
        <v>38194</v>
      </c>
      <c r="Q9097" s="35" t="s">
        <v>29721</v>
      </c>
      <c r="R9097" s="35" t="s">
        <v>29748</v>
      </c>
      <c r="S9097" s="35" t="s">
        <v>38195</v>
      </c>
      <c r="T9097" s="36" t="s">
        <v>130</v>
      </c>
      <c r="U9097" s="39" t="str">
        <f>_xlfn.CONCAT(Tabel4[[#This Row],[Personnr.]],"-",Tabel4[[#This Row],[Afdeling]],"-",Tabel4[[#This Row],[ASS_Status]])</f>
        <v>35159-2240-Aktiv ansættelse</v>
      </c>
    </row>
    <row r="9098" spans="13:21" x14ac:dyDescent="0.4">
      <c r="M9098" s="35" t="s">
        <v>18074</v>
      </c>
      <c r="N9098" s="35" t="s">
        <v>56476</v>
      </c>
      <c r="O9098" s="35" t="s">
        <v>18075</v>
      </c>
      <c r="P9098" s="35" t="s">
        <v>38196</v>
      </c>
      <c r="Q9098" s="35" t="s">
        <v>29718</v>
      </c>
      <c r="R9098" s="35" t="s">
        <v>29719</v>
      </c>
      <c r="S9098" s="35" t="s">
        <v>18076</v>
      </c>
      <c r="T9098" s="36" t="s">
        <v>395</v>
      </c>
      <c r="U9098" s="39" t="str">
        <f>_xlfn.CONCAT(Tabel4[[#This Row],[Personnr.]],"-",Tabel4[[#This Row],[Afdeling]],"-",Tabel4[[#This Row],[ASS_Status]])</f>
        <v>26973-2996-Inactive - Payroll Eligible</v>
      </c>
    </row>
    <row r="9099" spans="13:21" x14ac:dyDescent="0.4">
      <c r="M9099" s="35" t="s">
        <v>18074</v>
      </c>
      <c r="N9099" s="35"/>
      <c r="O9099" s="35"/>
      <c r="P9099" s="35" t="s">
        <v>38197</v>
      </c>
      <c r="Q9099" s="35" t="s">
        <v>29718</v>
      </c>
      <c r="R9099" s="35" t="s">
        <v>30559</v>
      </c>
      <c r="S9099" s="35" t="s">
        <v>18076</v>
      </c>
      <c r="T9099" s="36" t="s">
        <v>184</v>
      </c>
      <c r="U9099" s="39" t="str">
        <f>_xlfn.CONCAT(Tabel4[[#This Row],[Personnr.]],"-",Tabel4[[#This Row],[Afdeling]],"-",Tabel4[[#This Row],[ASS_Status]])</f>
        <v>-2385-Inactive - Payroll Eligible</v>
      </c>
    </row>
    <row r="9100" spans="13:21" x14ac:dyDescent="0.4">
      <c r="M9100" s="35" t="s">
        <v>18077</v>
      </c>
      <c r="N9100" s="35" t="s">
        <v>56477</v>
      </c>
      <c r="O9100" s="35" t="s">
        <v>18078</v>
      </c>
      <c r="P9100" s="35" t="s">
        <v>38198</v>
      </c>
      <c r="Q9100" s="35" t="s">
        <v>29718</v>
      </c>
      <c r="R9100" s="35" t="s">
        <v>29748</v>
      </c>
      <c r="S9100" s="35" t="s">
        <v>18079</v>
      </c>
      <c r="T9100" s="36" t="s">
        <v>109</v>
      </c>
      <c r="U9100" s="39" t="str">
        <f>_xlfn.CONCAT(Tabel4[[#This Row],[Personnr.]],"-",Tabel4[[#This Row],[Afdeling]],"-",Tabel4[[#This Row],[ASS_Status]])</f>
        <v>26639-1213-Inactive - Payroll Eligible</v>
      </c>
    </row>
    <row r="9101" spans="13:21" x14ac:dyDescent="0.4">
      <c r="M9101" s="35" t="s">
        <v>18077</v>
      </c>
      <c r="N9101" s="35"/>
      <c r="O9101" s="35"/>
      <c r="P9101" s="35" t="s">
        <v>43684</v>
      </c>
      <c r="Q9101" s="35" t="s">
        <v>29721</v>
      </c>
      <c r="R9101" s="35" t="s">
        <v>29737</v>
      </c>
      <c r="S9101" s="35" t="s">
        <v>18079</v>
      </c>
      <c r="T9101" s="36" t="s">
        <v>109</v>
      </c>
      <c r="U9101" s="39" t="str">
        <f>_xlfn.CONCAT(Tabel4[[#This Row],[Personnr.]],"-",Tabel4[[#This Row],[Afdeling]],"-",Tabel4[[#This Row],[ASS_Status]])</f>
        <v>-1213-Aktiv ansættelse</v>
      </c>
    </row>
    <row r="9102" spans="13:21" ht="33.75" x14ac:dyDescent="0.4">
      <c r="M9102" s="35" t="s">
        <v>18080</v>
      </c>
      <c r="N9102" s="35" t="s">
        <v>56478</v>
      </c>
      <c r="O9102" s="35" t="s">
        <v>18081</v>
      </c>
      <c r="P9102" s="35" t="s">
        <v>38199</v>
      </c>
      <c r="Q9102" s="35" t="s">
        <v>29721</v>
      </c>
      <c r="R9102" s="35" t="s">
        <v>29719</v>
      </c>
      <c r="S9102" s="35" t="s">
        <v>18082</v>
      </c>
      <c r="T9102" s="36" t="s">
        <v>761</v>
      </c>
      <c r="U9102" s="39" t="str">
        <f>_xlfn.CONCAT(Tabel4[[#This Row],[Personnr.]],"-",Tabel4[[#This Row],[Afdeling]],"-",Tabel4[[#This Row],[ASS_Status]])</f>
        <v>33088-7750-Aktiv ansættelse</v>
      </c>
    </row>
    <row r="9103" spans="13:21" x14ac:dyDescent="0.4">
      <c r="M9103" s="35" t="s">
        <v>38200</v>
      </c>
      <c r="N9103" s="35" t="s">
        <v>56479</v>
      </c>
      <c r="O9103" s="35" t="s">
        <v>38201</v>
      </c>
      <c r="P9103" s="35" t="s">
        <v>38202</v>
      </c>
      <c r="Q9103" s="35" t="s">
        <v>29718</v>
      </c>
      <c r="R9103" s="35" t="s">
        <v>29745</v>
      </c>
      <c r="S9103" s="35" t="s">
        <v>38203</v>
      </c>
      <c r="T9103" s="36" t="s">
        <v>454</v>
      </c>
      <c r="U9103" s="39" t="str">
        <f>_xlfn.CONCAT(Tabel4[[#This Row],[Personnr.]],"-",Tabel4[[#This Row],[Afdeling]],"-",Tabel4[[#This Row],[ASS_Status]])</f>
        <v>35289-3130-Inactive - Payroll Eligible</v>
      </c>
    </row>
    <row r="9104" spans="13:21" x14ac:dyDescent="0.4">
      <c r="M9104" s="35" t="s">
        <v>38200</v>
      </c>
      <c r="N9104" s="35"/>
      <c r="O9104" s="35"/>
      <c r="P9104" s="35" t="s">
        <v>43685</v>
      </c>
      <c r="Q9104" s="35" t="s">
        <v>29718</v>
      </c>
      <c r="R9104" s="35" t="s">
        <v>29745</v>
      </c>
      <c r="S9104" s="35" t="s">
        <v>38203</v>
      </c>
      <c r="T9104" s="36" t="s">
        <v>454</v>
      </c>
      <c r="U9104" s="39" t="str">
        <f>_xlfn.CONCAT(Tabel4[[#This Row],[Personnr.]],"-",Tabel4[[#This Row],[Afdeling]],"-",Tabel4[[#This Row],[ASS_Status]])</f>
        <v>-3130-Inactive - Payroll Eligible</v>
      </c>
    </row>
    <row r="9105" spans="13:21" x14ac:dyDescent="0.4">
      <c r="M9105" s="35" t="s">
        <v>38200</v>
      </c>
      <c r="N9105" s="35"/>
      <c r="O9105" s="35"/>
      <c r="P9105" s="35" t="s">
        <v>56480</v>
      </c>
      <c r="Q9105" s="35" t="s">
        <v>29721</v>
      </c>
      <c r="R9105" s="35" t="s">
        <v>29748</v>
      </c>
      <c r="S9105" s="35" t="s">
        <v>38203</v>
      </c>
      <c r="T9105" s="36" t="s">
        <v>454</v>
      </c>
      <c r="U9105" s="39" t="str">
        <f>_xlfn.CONCAT(Tabel4[[#This Row],[Personnr.]],"-",Tabel4[[#This Row],[Afdeling]],"-",Tabel4[[#This Row],[ASS_Status]])</f>
        <v>-3130-Aktiv ansættelse</v>
      </c>
    </row>
    <row r="9106" spans="13:21" x14ac:dyDescent="0.4">
      <c r="M9106" s="35" t="s">
        <v>56481</v>
      </c>
      <c r="N9106" s="35" t="s">
        <v>56482</v>
      </c>
      <c r="O9106" s="35" t="s">
        <v>45141</v>
      </c>
      <c r="P9106" s="35" t="s">
        <v>43686</v>
      </c>
      <c r="Q9106" s="35" t="s">
        <v>29721</v>
      </c>
      <c r="R9106" s="35" t="s">
        <v>29761</v>
      </c>
      <c r="S9106" s="35" t="s">
        <v>43687</v>
      </c>
      <c r="T9106" s="36" t="s">
        <v>584</v>
      </c>
      <c r="U9106" s="39" t="str">
        <f>_xlfn.CONCAT(Tabel4[[#This Row],[Personnr.]],"-",Tabel4[[#This Row],[Afdeling]],"-",Tabel4[[#This Row],[ASS_Status]])</f>
        <v>36185-4185-Aktiv ansættelse</v>
      </c>
    </row>
    <row r="9107" spans="13:21" x14ac:dyDescent="0.4">
      <c r="M9107" s="35" t="s">
        <v>45142</v>
      </c>
      <c r="N9107" s="35" t="s">
        <v>56483</v>
      </c>
      <c r="O9107" s="35" t="s">
        <v>45143</v>
      </c>
      <c r="P9107" s="35" t="s">
        <v>43688</v>
      </c>
      <c r="Q9107" s="35" t="s">
        <v>29718</v>
      </c>
      <c r="R9107" s="35" t="s">
        <v>29761</v>
      </c>
      <c r="S9107" s="35" t="s">
        <v>43689</v>
      </c>
      <c r="T9107" s="36" t="s">
        <v>149</v>
      </c>
      <c r="U9107" s="39" t="str">
        <f>_xlfn.CONCAT(Tabel4[[#This Row],[Personnr.]],"-",Tabel4[[#This Row],[Afdeling]],"-",Tabel4[[#This Row],[ASS_Status]])</f>
        <v>36405-2281-Inactive - Payroll Eligible</v>
      </c>
    </row>
    <row r="9108" spans="13:21" x14ac:dyDescent="0.4">
      <c r="M9108" s="35" t="s">
        <v>56484</v>
      </c>
      <c r="N9108" s="35" t="s">
        <v>56485</v>
      </c>
      <c r="O9108" s="35" t="s">
        <v>56486</v>
      </c>
      <c r="P9108" s="35" t="s">
        <v>56487</v>
      </c>
      <c r="Q9108" s="35" t="s">
        <v>29718</v>
      </c>
      <c r="R9108" s="35" t="s">
        <v>29761</v>
      </c>
      <c r="S9108" s="35" t="s">
        <v>56488</v>
      </c>
      <c r="T9108" s="36" t="s">
        <v>378</v>
      </c>
      <c r="U9108" s="39" t="str">
        <f>_xlfn.CONCAT(Tabel4[[#This Row],[Personnr.]],"-",Tabel4[[#This Row],[Afdeling]],"-",Tabel4[[#This Row],[ASS_Status]])</f>
        <v>37032-2900-Inactive - Payroll Eligible</v>
      </c>
    </row>
    <row r="9109" spans="13:21" x14ac:dyDescent="0.4">
      <c r="M9109" s="35" t="s">
        <v>56484</v>
      </c>
      <c r="N9109" s="35"/>
      <c r="O9109" s="35"/>
      <c r="P9109" s="35" t="s">
        <v>56489</v>
      </c>
      <c r="Q9109" s="35" t="s">
        <v>29721</v>
      </c>
      <c r="R9109" s="35" t="s">
        <v>29761</v>
      </c>
      <c r="S9109" s="35" t="s">
        <v>56488</v>
      </c>
      <c r="T9109" s="36" t="s">
        <v>42501</v>
      </c>
      <c r="U9109" s="39" t="str">
        <f>_xlfn.CONCAT(Tabel4[[#This Row],[Personnr.]],"-",Tabel4[[#This Row],[Afdeling]],"-",Tabel4[[#This Row],[ASS_Status]])</f>
        <v>-2291-Aktiv ansættelse</v>
      </c>
    </row>
    <row r="9110" spans="13:21" ht="33.75" x14ac:dyDescent="0.4">
      <c r="M9110" s="35" t="s">
        <v>18083</v>
      </c>
      <c r="N9110" s="35" t="s">
        <v>56490</v>
      </c>
      <c r="O9110" s="35" t="s">
        <v>18084</v>
      </c>
      <c r="P9110" s="35" t="s">
        <v>38204</v>
      </c>
      <c r="Q9110" s="35" t="s">
        <v>29718</v>
      </c>
      <c r="R9110" s="35" t="s">
        <v>29754</v>
      </c>
      <c r="S9110" s="35" t="s">
        <v>18085</v>
      </c>
      <c r="T9110" s="36" t="s">
        <v>818</v>
      </c>
      <c r="U9110" s="39" t="str">
        <f>_xlfn.CONCAT(Tabel4[[#This Row],[Personnr.]],"-",Tabel4[[#This Row],[Afdeling]],"-",Tabel4[[#This Row],[ASS_Status]])</f>
        <v>30597-8340-Inactive - Payroll Eligible</v>
      </c>
    </row>
    <row r="9111" spans="13:21" x14ac:dyDescent="0.4">
      <c r="M9111" s="35" t="s">
        <v>28504</v>
      </c>
      <c r="N9111" s="35" t="s">
        <v>56491</v>
      </c>
      <c r="O9111" s="35" t="s">
        <v>28505</v>
      </c>
      <c r="P9111" s="35" t="s">
        <v>38205</v>
      </c>
      <c r="Q9111" s="35" t="s">
        <v>29718</v>
      </c>
      <c r="R9111" s="35" t="s">
        <v>29754</v>
      </c>
      <c r="S9111" s="35" t="s">
        <v>28506</v>
      </c>
      <c r="T9111" s="36" t="s">
        <v>643</v>
      </c>
      <c r="U9111" s="39" t="str">
        <f>_xlfn.CONCAT(Tabel4[[#This Row],[Personnr.]],"-",Tabel4[[#This Row],[Afdeling]],"-",Tabel4[[#This Row],[ASS_Status]])</f>
        <v>34213-4765-Inactive - Payroll Eligible</v>
      </c>
    </row>
    <row r="9112" spans="13:21" x14ac:dyDescent="0.4">
      <c r="M9112" s="35" t="s">
        <v>18086</v>
      </c>
      <c r="N9112" s="35" t="s">
        <v>56492</v>
      </c>
      <c r="O9112" s="35" t="s">
        <v>18087</v>
      </c>
      <c r="P9112" s="35" t="s">
        <v>38206</v>
      </c>
      <c r="Q9112" s="35" t="s">
        <v>29718</v>
      </c>
      <c r="R9112" s="35" t="s">
        <v>29745</v>
      </c>
      <c r="S9112" s="35" t="s">
        <v>18088</v>
      </c>
      <c r="T9112" s="36" t="s">
        <v>587</v>
      </c>
      <c r="U9112" s="39" t="str">
        <f>_xlfn.CONCAT(Tabel4[[#This Row],[Personnr.]],"-",Tabel4[[#This Row],[Afdeling]],"-",Tabel4[[#This Row],[ASS_Status]])</f>
        <v>33247-4201-Inactive - Payroll Eligible</v>
      </c>
    </row>
    <row r="9113" spans="13:21" x14ac:dyDescent="0.4">
      <c r="M9113" s="35" t="s">
        <v>45144</v>
      </c>
      <c r="N9113" s="35" t="s">
        <v>56493</v>
      </c>
      <c r="O9113" s="35" t="s">
        <v>45145</v>
      </c>
      <c r="P9113" s="35" t="s">
        <v>43690</v>
      </c>
      <c r="Q9113" s="35" t="s">
        <v>29718</v>
      </c>
      <c r="R9113" s="35" t="s">
        <v>29745</v>
      </c>
      <c r="S9113" s="35" t="s">
        <v>43691</v>
      </c>
      <c r="T9113" s="36" t="s">
        <v>39</v>
      </c>
      <c r="U9113" s="39" t="str">
        <f>_xlfn.CONCAT(Tabel4[[#This Row],[Personnr.]],"-",Tabel4[[#This Row],[Afdeling]],"-",Tabel4[[#This Row],[ASS_Status]])</f>
        <v>35832-0132-Inactive - Payroll Eligible</v>
      </c>
    </row>
    <row r="9114" spans="13:21" ht="33.75" x14ac:dyDescent="0.4">
      <c r="M9114" s="35" t="s">
        <v>18089</v>
      </c>
      <c r="N9114" s="35" t="s">
        <v>56494</v>
      </c>
      <c r="O9114" s="35" t="s">
        <v>18090</v>
      </c>
      <c r="P9114" s="35" t="s">
        <v>38207</v>
      </c>
      <c r="Q9114" s="35" t="s">
        <v>29718</v>
      </c>
      <c r="R9114" s="35" t="s">
        <v>29791</v>
      </c>
      <c r="S9114" s="35" t="s">
        <v>18091</v>
      </c>
      <c r="T9114" s="36" t="s">
        <v>590</v>
      </c>
      <c r="U9114" s="39" t="str">
        <f>_xlfn.CONCAT(Tabel4[[#This Row],[Personnr.]],"-",Tabel4[[#This Row],[Afdeling]],"-",Tabel4[[#This Row],[ASS_Status]])</f>
        <v>23932-4212-Inactive - Payroll Eligible</v>
      </c>
    </row>
    <row r="9115" spans="13:21" ht="33.75" x14ac:dyDescent="0.4">
      <c r="M9115" s="35" t="s">
        <v>18092</v>
      </c>
      <c r="N9115" s="35" t="s">
        <v>56495</v>
      </c>
      <c r="O9115" s="35" t="s">
        <v>18093</v>
      </c>
      <c r="P9115" s="35" t="s">
        <v>38208</v>
      </c>
      <c r="Q9115" s="35" t="s">
        <v>29721</v>
      </c>
      <c r="R9115" s="35" t="s">
        <v>30311</v>
      </c>
      <c r="S9115" s="35" t="s">
        <v>18094</v>
      </c>
      <c r="T9115" s="36" t="s">
        <v>878</v>
      </c>
      <c r="U9115" s="39" t="str">
        <f>_xlfn.CONCAT(Tabel4[[#This Row],[Personnr.]],"-",Tabel4[[#This Row],[Afdeling]],"-",Tabel4[[#This Row],[ASS_Status]])</f>
        <v>27470-8690-Aktiv ansættelse</v>
      </c>
    </row>
    <row r="9116" spans="13:21" x14ac:dyDescent="0.4">
      <c r="M9116" s="35" t="s">
        <v>18095</v>
      </c>
      <c r="N9116" s="35" t="s">
        <v>56496</v>
      </c>
      <c r="O9116" s="35" t="s">
        <v>18096</v>
      </c>
      <c r="P9116" s="35" t="s">
        <v>38209</v>
      </c>
      <c r="Q9116" s="35" t="s">
        <v>29721</v>
      </c>
      <c r="R9116" s="35" t="s">
        <v>29729</v>
      </c>
      <c r="S9116" s="35" t="s">
        <v>18097</v>
      </c>
      <c r="T9116" s="36" t="s">
        <v>87</v>
      </c>
      <c r="U9116" s="39" t="str">
        <f>_xlfn.CONCAT(Tabel4[[#This Row],[Personnr.]],"-",Tabel4[[#This Row],[Afdeling]],"-",Tabel4[[#This Row],[ASS_Status]])</f>
        <v>12025-1125-Aktiv ansættelse</v>
      </c>
    </row>
    <row r="9117" spans="13:21" x14ac:dyDescent="0.4">
      <c r="M9117" s="35" t="s">
        <v>18098</v>
      </c>
      <c r="N9117" s="35" t="s">
        <v>56497</v>
      </c>
      <c r="O9117" s="35" t="s">
        <v>18099</v>
      </c>
      <c r="P9117" s="35" t="s">
        <v>38210</v>
      </c>
      <c r="Q9117" s="35" t="s">
        <v>29721</v>
      </c>
      <c r="R9117" s="35" t="s">
        <v>38211</v>
      </c>
      <c r="S9117" s="35" t="s">
        <v>18100</v>
      </c>
      <c r="T9117" s="36" t="s">
        <v>795</v>
      </c>
      <c r="U9117" s="39" t="str">
        <f>_xlfn.CONCAT(Tabel4[[#This Row],[Personnr.]],"-",Tabel4[[#This Row],[Afdeling]],"-",Tabel4[[#This Row],[ASS_Status]])</f>
        <v>11220-8212-Aktiv ansættelse</v>
      </c>
    </row>
    <row r="9118" spans="13:21" ht="33.75" x14ac:dyDescent="0.4">
      <c r="M9118" s="35" t="s">
        <v>18101</v>
      </c>
      <c r="N9118" s="35" t="s">
        <v>56498</v>
      </c>
      <c r="O9118" s="35" t="s">
        <v>18102</v>
      </c>
      <c r="P9118" s="35" t="s">
        <v>38212</v>
      </c>
      <c r="Q9118" s="35" t="s">
        <v>29718</v>
      </c>
      <c r="R9118" s="35" t="s">
        <v>29844</v>
      </c>
      <c r="S9118" s="35" t="s">
        <v>18103</v>
      </c>
      <c r="T9118" s="36" t="s">
        <v>591</v>
      </c>
      <c r="U9118" s="39" t="str">
        <f>_xlfn.CONCAT(Tabel4[[#This Row],[Personnr.]],"-",Tabel4[[#This Row],[Afdeling]],"-",Tabel4[[#This Row],[ASS_Status]])</f>
        <v>32260-4220-Inactive - Payroll Eligible</v>
      </c>
    </row>
    <row r="9119" spans="13:21" x14ac:dyDescent="0.4">
      <c r="M9119" s="35" t="s">
        <v>18104</v>
      </c>
      <c r="N9119" s="35" t="s">
        <v>56499</v>
      </c>
      <c r="O9119" s="35" t="s">
        <v>18105</v>
      </c>
      <c r="P9119" s="35" t="s">
        <v>38213</v>
      </c>
      <c r="Q9119" s="35" t="s">
        <v>29721</v>
      </c>
      <c r="R9119" s="35" t="s">
        <v>29844</v>
      </c>
      <c r="S9119" s="35" t="s">
        <v>18106</v>
      </c>
      <c r="T9119" s="36" t="s">
        <v>837</v>
      </c>
      <c r="U9119" s="39" t="str">
        <f>_xlfn.CONCAT(Tabel4[[#This Row],[Personnr.]],"-",Tabel4[[#This Row],[Afdeling]],"-",Tabel4[[#This Row],[ASS_Status]])</f>
        <v>12335-8532-Aktiv ansættelse</v>
      </c>
    </row>
    <row r="9120" spans="13:21" x14ac:dyDescent="0.4">
      <c r="M9120" s="35" t="s">
        <v>18107</v>
      </c>
      <c r="N9120" s="35" t="s">
        <v>56500</v>
      </c>
      <c r="O9120" s="35" t="s">
        <v>18108</v>
      </c>
      <c r="P9120" s="35" t="s">
        <v>38214</v>
      </c>
      <c r="Q9120" s="35" t="s">
        <v>29721</v>
      </c>
      <c r="R9120" s="35" t="s">
        <v>29844</v>
      </c>
      <c r="S9120" s="35" t="s">
        <v>18109</v>
      </c>
      <c r="T9120" s="36" t="s">
        <v>886</v>
      </c>
      <c r="U9120" s="39" t="str">
        <f>_xlfn.CONCAT(Tabel4[[#This Row],[Personnr.]],"-",Tabel4[[#This Row],[Afdeling]],"-",Tabel4[[#This Row],[ASS_Status]])</f>
        <v>7471-8800-Aktiv ansættelse</v>
      </c>
    </row>
    <row r="9121" spans="13:21" x14ac:dyDescent="0.4">
      <c r="M9121" s="35" t="s">
        <v>18110</v>
      </c>
      <c r="N9121" s="35" t="s">
        <v>56501</v>
      </c>
      <c r="O9121" s="35" t="s">
        <v>18111</v>
      </c>
      <c r="P9121" s="35" t="s">
        <v>38215</v>
      </c>
      <c r="Q9121" s="35" t="s">
        <v>29718</v>
      </c>
      <c r="R9121" s="35" t="s">
        <v>29722</v>
      </c>
      <c r="S9121" s="35" t="s">
        <v>18112</v>
      </c>
      <c r="T9121" s="36" t="s">
        <v>358</v>
      </c>
      <c r="U9121" s="39" t="str">
        <f>_xlfn.CONCAT(Tabel4[[#This Row],[Personnr.]],"-",Tabel4[[#This Row],[Afdeling]],"-",Tabel4[[#This Row],[ASS_Status]])</f>
        <v>196-2823-Inactive - Payroll Eligible</v>
      </c>
    </row>
    <row r="9122" spans="13:21" x14ac:dyDescent="0.4">
      <c r="M9122" s="35" t="s">
        <v>18113</v>
      </c>
      <c r="N9122" s="35" t="s">
        <v>56502</v>
      </c>
      <c r="O9122" s="35" t="s">
        <v>18114</v>
      </c>
      <c r="P9122" s="35" t="s">
        <v>38216</v>
      </c>
      <c r="Q9122" s="35" t="s">
        <v>29721</v>
      </c>
      <c r="R9122" s="35" t="s">
        <v>30074</v>
      </c>
      <c r="S9122" s="35" t="s">
        <v>18115</v>
      </c>
      <c r="T9122" s="36" t="s">
        <v>44</v>
      </c>
      <c r="U9122" s="39" t="str">
        <f>_xlfn.CONCAT(Tabel4[[#This Row],[Personnr.]],"-",Tabel4[[#This Row],[Afdeling]],"-",Tabel4[[#This Row],[ASS_Status]])</f>
        <v>634-1000-Aktiv ansættelse</v>
      </c>
    </row>
    <row r="9123" spans="13:21" x14ac:dyDescent="0.4">
      <c r="M9123" s="35" t="s">
        <v>18116</v>
      </c>
      <c r="N9123" s="35" t="s">
        <v>56503</v>
      </c>
      <c r="O9123" s="35" t="s">
        <v>18117</v>
      </c>
      <c r="P9123" s="35" t="s">
        <v>38217</v>
      </c>
      <c r="Q9123" s="35" t="s">
        <v>29718</v>
      </c>
      <c r="R9123" s="35" t="s">
        <v>29722</v>
      </c>
      <c r="S9123" s="35" t="s">
        <v>18118</v>
      </c>
      <c r="T9123" s="36" t="s">
        <v>744</v>
      </c>
      <c r="U9123" s="39" t="str">
        <f>_xlfn.CONCAT(Tabel4[[#This Row],[Personnr.]],"-",Tabel4[[#This Row],[Afdeling]],"-",Tabel4[[#This Row],[ASS_Status]])</f>
        <v>23752-7100-Inactive - Payroll Eligible</v>
      </c>
    </row>
    <row r="9124" spans="13:21" x14ac:dyDescent="0.4">
      <c r="M9124" s="35" t="s">
        <v>18119</v>
      </c>
      <c r="N9124" s="35" t="s">
        <v>56504</v>
      </c>
      <c r="O9124" s="35" t="s">
        <v>18120</v>
      </c>
      <c r="P9124" s="35" t="s">
        <v>38218</v>
      </c>
      <c r="Q9124" s="35" t="s">
        <v>29721</v>
      </c>
      <c r="R9124" s="35" t="s">
        <v>29729</v>
      </c>
      <c r="S9124" s="35" t="s">
        <v>18121</v>
      </c>
      <c r="T9124" s="36" t="s">
        <v>137</v>
      </c>
      <c r="U9124" s="39" t="str">
        <f>_xlfn.CONCAT(Tabel4[[#This Row],[Personnr.]],"-",Tabel4[[#This Row],[Afdeling]],"-",Tabel4[[#This Row],[ASS_Status]])</f>
        <v>25019-2252-Aktiv ansættelse</v>
      </c>
    </row>
    <row r="9125" spans="13:21" ht="33.75" x14ac:dyDescent="0.4">
      <c r="M9125" s="35" t="s">
        <v>18122</v>
      </c>
      <c r="N9125" s="35" t="s">
        <v>56505</v>
      </c>
      <c r="O9125" s="35" t="s">
        <v>18123</v>
      </c>
      <c r="P9125" s="35" t="s">
        <v>38219</v>
      </c>
      <c r="Q9125" s="35" t="s">
        <v>29721</v>
      </c>
      <c r="R9125" s="35" t="s">
        <v>29726</v>
      </c>
      <c r="S9125" s="35" t="s">
        <v>18124</v>
      </c>
      <c r="T9125" s="36" t="s">
        <v>288</v>
      </c>
      <c r="U9125" s="39" t="str">
        <f>_xlfn.CONCAT(Tabel4[[#This Row],[Personnr.]],"-",Tabel4[[#This Row],[Afdeling]],"-",Tabel4[[#This Row],[ASS_Status]])</f>
        <v>27241-2694-Aktiv ansættelse</v>
      </c>
    </row>
    <row r="9126" spans="13:21" x14ac:dyDescent="0.4">
      <c r="M9126" s="35" t="s">
        <v>28507</v>
      </c>
      <c r="N9126" s="35" t="s">
        <v>56506</v>
      </c>
      <c r="O9126" s="35" t="s">
        <v>28508</v>
      </c>
      <c r="P9126" s="35" t="s">
        <v>38220</v>
      </c>
      <c r="Q9126" s="35" t="s">
        <v>29721</v>
      </c>
      <c r="R9126" s="35" t="s">
        <v>29737</v>
      </c>
      <c r="S9126" s="35" t="s">
        <v>28509</v>
      </c>
      <c r="T9126" s="36" t="s">
        <v>45706</v>
      </c>
      <c r="U9126" s="39" t="str">
        <f>_xlfn.CONCAT(Tabel4[[#This Row],[Personnr.]],"-",Tabel4[[#This Row],[Afdeling]],"-",Tabel4[[#This Row],[ASS_Status]])</f>
        <v>34257-1221-Aktiv ansættelse</v>
      </c>
    </row>
    <row r="9127" spans="13:21" x14ac:dyDescent="0.4">
      <c r="M9127" s="35" t="s">
        <v>18125</v>
      </c>
      <c r="N9127" s="35" t="s">
        <v>56507</v>
      </c>
      <c r="O9127" s="35" t="s">
        <v>18126</v>
      </c>
      <c r="P9127" s="35" t="s">
        <v>38221</v>
      </c>
      <c r="Q9127" s="35" t="s">
        <v>29721</v>
      </c>
      <c r="R9127" s="35" t="s">
        <v>29729</v>
      </c>
      <c r="S9127" s="35" t="s">
        <v>18127</v>
      </c>
      <c r="T9127" s="36" t="s">
        <v>605</v>
      </c>
      <c r="U9127" s="39" t="str">
        <f>_xlfn.CONCAT(Tabel4[[#This Row],[Personnr.]],"-",Tabel4[[#This Row],[Afdeling]],"-",Tabel4[[#This Row],[ASS_Status]])</f>
        <v>7474-4280-Aktiv ansættelse</v>
      </c>
    </row>
    <row r="9128" spans="13:21" x14ac:dyDescent="0.4">
      <c r="M9128" s="35" t="s">
        <v>18128</v>
      </c>
      <c r="N9128" s="35" t="s">
        <v>56508</v>
      </c>
      <c r="O9128" s="35" t="s">
        <v>18129</v>
      </c>
      <c r="P9128" s="35" t="s">
        <v>38222</v>
      </c>
      <c r="Q9128" s="35" t="s">
        <v>29721</v>
      </c>
      <c r="R9128" s="35" t="s">
        <v>29719</v>
      </c>
      <c r="S9128" s="35" t="s">
        <v>18130</v>
      </c>
      <c r="T9128" s="36" t="s">
        <v>820</v>
      </c>
      <c r="U9128" s="39" t="str">
        <f>_xlfn.CONCAT(Tabel4[[#This Row],[Personnr.]],"-",Tabel4[[#This Row],[Afdeling]],"-",Tabel4[[#This Row],[ASS_Status]])</f>
        <v>30203-8360-Aktiv ansættelse</v>
      </c>
    </row>
    <row r="9129" spans="13:21" x14ac:dyDescent="0.4">
      <c r="M9129" s="35" t="s">
        <v>18131</v>
      </c>
      <c r="N9129" s="35" t="s">
        <v>56509</v>
      </c>
      <c r="O9129" s="35" t="s">
        <v>18132</v>
      </c>
      <c r="P9129" s="35" t="s">
        <v>38223</v>
      </c>
      <c r="Q9129" s="35" t="s">
        <v>29718</v>
      </c>
      <c r="R9129" s="35" t="s">
        <v>29737</v>
      </c>
      <c r="S9129" s="35" t="s">
        <v>18133</v>
      </c>
      <c r="T9129" s="36" t="s">
        <v>109</v>
      </c>
      <c r="U9129" s="39" t="str">
        <f>_xlfn.CONCAT(Tabel4[[#This Row],[Personnr.]],"-",Tabel4[[#This Row],[Afdeling]],"-",Tabel4[[#This Row],[ASS_Status]])</f>
        <v>7479-1213-Inactive - Payroll Eligible</v>
      </c>
    </row>
    <row r="9130" spans="13:21" x14ac:dyDescent="0.4">
      <c r="M9130" s="35" t="s">
        <v>18134</v>
      </c>
      <c r="N9130" s="35" t="s">
        <v>56510</v>
      </c>
      <c r="O9130" s="35" t="s">
        <v>18135</v>
      </c>
      <c r="P9130" s="35" t="s">
        <v>38224</v>
      </c>
      <c r="Q9130" s="35" t="s">
        <v>29718</v>
      </c>
      <c r="R9130" s="35" t="s">
        <v>29761</v>
      </c>
      <c r="S9130" s="35" t="s">
        <v>18136</v>
      </c>
      <c r="T9130" s="36" t="s">
        <v>660</v>
      </c>
      <c r="U9130" s="39" t="str">
        <f>_xlfn.CONCAT(Tabel4[[#This Row],[Personnr.]],"-",Tabel4[[#This Row],[Afdeling]],"-",Tabel4[[#This Row],[ASS_Status]])</f>
        <v>24262-4825-Inactive - Payroll Eligible</v>
      </c>
    </row>
    <row r="9131" spans="13:21" x14ac:dyDescent="0.4">
      <c r="M9131" s="35" t="s">
        <v>18134</v>
      </c>
      <c r="N9131" s="35"/>
      <c r="O9131" s="35"/>
      <c r="P9131" s="35" t="s">
        <v>38225</v>
      </c>
      <c r="Q9131" s="35" t="s">
        <v>29721</v>
      </c>
      <c r="R9131" s="35" t="s">
        <v>29719</v>
      </c>
      <c r="S9131" s="35" t="s">
        <v>18136</v>
      </c>
      <c r="T9131" s="36" t="s">
        <v>29706</v>
      </c>
      <c r="U9131" s="39" t="str">
        <f>_xlfn.CONCAT(Tabel4[[#This Row],[Personnr.]],"-",Tabel4[[#This Row],[Afdeling]],"-",Tabel4[[#This Row],[ASS_Status]])</f>
        <v>-2295-Aktiv ansættelse</v>
      </c>
    </row>
    <row r="9132" spans="13:21" ht="33.75" x14ac:dyDescent="0.4">
      <c r="M9132" s="35" t="s">
        <v>18137</v>
      </c>
      <c r="N9132" s="35" t="s">
        <v>56511</v>
      </c>
      <c r="O9132" s="35" t="s">
        <v>18138</v>
      </c>
      <c r="P9132" s="35" t="s">
        <v>38226</v>
      </c>
      <c r="Q9132" s="35" t="s">
        <v>29721</v>
      </c>
      <c r="R9132" s="35" t="s">
        <v>29748</v>
      </c>
      <c r="S9132" s="35" t="s">
        <v>38227</v>
      </c>
      <c r="T9132" s="36" t="s">
        <v>600</v>
      </c>
      <c r="U9132" s="39" t="str">
        <f>_xlfn.CONCAT(Tabel4[[#This Row],[Personnr.]],"-",Tabel4[[#This Row],[Afdeling]],"-",Tabel4[[#This Row],[ASS_Status]])</f>
        <v>30405-4270-Aktiv ansættelse</v>
      </c>
    </row>
    <row r="9133" spans="13:21" ht="33.75" x14ac:dyDescent="0.4">
      <c r="M9133" s="35" t="s">
        <v>18139</v>
      </c>
      <c r="N9133" s="35" t="s">
        <v>56512</v>
      </c>
      <c r="O9133" s="35" t="s">
        <v>18140</v>
      </c>
      <c r="P9133" s="35" t="s">
        <v>38228</v>
      </c>
      <c r="Q9133" s="35" t="s">
        <v>29721</v>
      </c>
      <c r="R9133" s="35" t="s">
        <v>29731</v>
      </c>
      <c r="S9133" s="35" t="s">
        <v>18141</v>
      </c>
      <c r="T9133" s="36" t="s">
        <v>809</v>
      </c>
      <c r="U9133" s="39" t="str">
        <f>_xlfn.CONCAT(Tabel4[[#This Row],[Personnr.]],"-",Tabel4[[#This Row],[Afdeling]],"-",Tabel4[[#This Row],[ASS_Status]])</f>
        <v>31614-8284-Aktiv ansættelse</v>
      </c>
    </row>
    <row r="9134" spans="13:21" x14ac:dyDescent="0.4">
      <c r="M9134" s="35" t="s">
        <v>18142</v>
      </c>
      <c r="N9134" s="35"/>
      <c r="O9134" s="35" t="s">
        <v>18143</v>
      </c>
      <c r="P9134" s="35" t="s">
        <v>38229</v>
      </c>
      <c r="Q9134" s="35" t="s">
        <v>29721</v>
      </c>
      <c r="R9134" s="35" t="s">
        <v>29737</v>
      </c>
      <c r="S9134" s="35" t="s">
        <v>18144</v>
      </c>
      <c r="T9134" s="36" t="s">
        <v>547</v>
      </c>
      <c r="U9134" s="39" t="str">
        <f>_xlfn.CONCAT(Tabel4[[#This Row],[Personnr.]],"-",Tabel4[[#This Row],[Afdeling]],"-",Tabel4[[#This Row],[ASS_Status]])</f>
        <v>30466-3446-Aktiv ansættelse</v>
      </c>
    </row>
    <row r="9135" spans="13:21" ht="33.75" x14ac:dyDescent="0.4">
      <c r="M9135" s="35" t="s">
        <v>18145</v>
      </c>
      <c r="N9135" s="35" t="s">
        <v>56513</v>
      </c>
      <c r="O9135" s="35" t="s">
        <v>18146</v>
      </c>
      <c r="P9135" s="35" t="s">
        <v>38230</v>
      </c>
      <c r="Q9135" s="35" t="s">
        <v>29718</v>
      </c>
      <c r="R9135" s="35" t="s">
        <v>29737</v>
      </c>
      <c r="S9135" s="35" t="s">
        <v>18147</v>
      </c>
      <c r="T9135" s="36" t="s">
        <v>382</v>
      </c>
      <c r="U9135" s="39" t="str">
        <f>_xlfn.CONCAT(Tabel4[[#This Row],[Personnr.]],"-",Tabel4[[#This Row],[Afdeling]],"-",Tabel4[[#This Row],[ASS_Status]])</f>
        <v>20737-2915-Inactive - Payroll Eligible</v>
      </c>
    </row>
    <row r="9136" spans="13:21" ht="33.75" x14ac:dyDescent="0.4">
      <c r="M9136" s="35" t="s">
        <v>18148</v>
      </c>
      <c r="N9136" s="35" t="s">
        <v>56514</v>
      </c>
      <c r="O9136" s="35" t="s">
        <v>18149</v>
      </c>
      <c r="P9136" s="35" t="s">
        <v>38231</v>
      </c>
      <c r="Q9136" s="35" t="s">
        <v>29718</v>
      </c>
      <c r="R9136" s="35" t="s">
        <v>29754</v>
      </c>
      <c r="S9136" s="35" t="s">
        <v>18150</v>
      </c>
      <c r="T9136" s="36" t="s">
        <v>738</v>
      </c>
      <c r="U9136" s="39" t="str">
        <f>_xlfn.CONCAT(Tabel4[[#This Row],[Personnr.]],"-",Tabel4[[#This Row],[Afdeling]],"-",Tabel4[[#This Row],[ASS_Status]])</f>
        <v>17921-6500-Inactive - Payroll Eligible</v>
      </c>
    </row>
    <row r="9137" spans="13:21" x14ac:dyDescent="0.4">
      <c r="M9137" s="35" t="s">
        <v>18151</v>
      </c>
      <c r="N9137" s="35" t="s">
        <v>56515</v>
      </c>
      <c r="O9137" s="35" t="s">
        <v>18152</v>
      </c>
      <c r="P9137" s="35" t="s">
        <v>38232</v>
      </c>
      <c r="Q9137" s="35" t="s">
        <v>29718</v>
      </c>
      <c r="R9137" s="35" t="s">
        <v>29761</v>
      </c>
      <c r="S9137" s="35" t="s">
        <v>18153</v>
      </c>
      <c r="T9137" s="36" t="s">
        <v>596</v>
      </c>
      <c r="U9137" s="39" t="str">
        <f>_xlfn.CONCAT(Tabel4[[#This Row],[Personnr.]],"-",Tabel4[[#This Row],[Afdeling]],"-",Tabel4[[#This Row],[ASS_Status]])</f>
        <v>29701-4252-Inactive - Payroll Eligible</v>
      </c>
    </row>
    <row r="9138" spans="13:21" x14ac:dyDescent="0.4">
      <c r="M9138" s="35" t="s">
        <v>18151</v>
      </c>
      <c r="N9138" s="35"/>
      <c r="O9138" s="35"/>
      <c r="P9138" s="35" t="s">
        <v>38233</v>
      </c>
      <c r="Q9138" s="35" t="s">
        <v>29721</v>
      </c>
      <c r="R9138" s="35" t="s">
        <v>29748</v>
      </c>
      <c r="S9138" s="35" t="s">
        <v>18153</v>
      </c>
      <c r="T9138" s="36" t="s">
        <v>596</v>
      </c>
      <c r="U9138" s="39" t="str">
        <f>_xlfn.CONCAT(Tabel4[[#This Row],[Personnr.]],"-",Tabel4[[#This Row],[Afdeling]],"-",Tabel4[[#This Row],[ASS_Status]])</f>
        <v>-4252-Aktiv ansættelse</v>
      </c>
    </row>
    <row r="9139" spans="13:21" x14ac:dyDescent="0.4">
      <c r="M9139" s="35" t="s">
        <v>18154</v>
      </c>
      <c r="N9139" s="35" t="s">
        <v>56516</v>
      </c>
      <c r="O9139" s="35" t="s">
        <v>18155</v>
      </c>
      <c r="P9139" s="35" t="s">
        <v>38234</v>
      </c>
      <c r="Q9139" s="35" t="s">
        <v>29721</v>
      </c>
      <c r="R9139" s="35" t="s">
        <v>29761</v>
      </c>
      <c r="S9139" s="35" t="s">
        <v>18156</v>
      </c>
      <c r="T9139" s="36" t="s">
        <v>46009</v>
      </c>
      <c r="U9139" s="39" t="str">
        <f>_xlfn.CONCAT(Tabel4[[#This Row],[Personnr.]],"-",Tabel4[[#This Row],[Afdeling]],"-",Tabel4[[#This Row],[ASS_Status]])</f>
        <v>29781-2923-Aktiv ansættelse</v>
      </c>
    </row>
    <row r="9140" spans="13:21" x14ac:dyDescent="0.4">
      <c r="M9140" s="35" t="s">
        <v>45146</v>
      </c>
      <c r="N9140" s="35" t="s">
        <v>56517</v>
      </c>
      <c r="O9140" s="35" t="s">
        <v>45147</v>
      </c>
      <c r="P9140" s="35" t="s">
        <v>43692</v>
      </c>
      <c r="Q9140" s="35" t="s">
        <v>29718</v>
      </c>
      <c r="R9140" s="35" t="s">
        <v>29761</v>
      </c>
      <c r="S9140" s="35" t="s">
        <v>43693</v>
      </c>
      <c r="T9140" s="36" t="s">
        <v>97</v>
      </c>
      <c r="U9140" s="39" t="str">
        <f>_xlfn.CONCAT(Tabel4[[#This Row],[Personnr.]],"-",Tabel4[[#This Row],[Afdeling]],"-",Tabel4[[#This Row],[ASS_Status]])</f>
        <v>36268-1150-Inactive - Payroll Eligible</v>
      </c>
    </row>
    <row r="9141" spans="13:21" x14ac:dyDescent="0.4">
      <c r="M9141" s="35" t="s">
        <v>18157</v>
      </c>
      <c r="N9141" s="35" t="s">
        <v>56518</v>
      </c>
      <c r="O9141" s="35" t="s">
        <v>18158</v>
      </c>
      <c r="P9141" s="35" t="s">
        <v>38235</v>
      </c>
      <c r="Q9141" s="35" t="s">
        <v>29718</v>
      </c>
      <c r="R9141" s="35" t="s">
        <v>29745</v>
      </c>
      <c r="S9141" s="35" t="s">
        <v>18159</v>
      </c>
      <c r="T9141" s="36" t="s">
        <v>39</v>
      </c>
      <c r="U9141" s="39" t="str">
        <f>_xlfn.CONCAT(Tabel4[[#This Row],[Personnr.]],"-",Tabel4[[#This Row],[Afdeling]],"-",Tabel4[[#This Row],[ASS_Status]])</f>
        <v>33148-0132-Inactive - Payroll Eligible</v>
      </c>
    </row>
    <row r="9142" spans="13:21" ht="45" x14ac:dyDescent="0.4">
      <c r="M9142" s="35" t="s">
        <v>18160</v>
      </c>
      <c r="N9142" s="35" t="s">
        <v>56519</v>
      </c>
      <c r="O9142" s="35" t="s">
        <v>18161</v>
      </c>
      <c r="P9142" s="35" t="s">
        <v>38236</v>
      </c>
      <c r="Q9142" s="35" t="s">
        <v>29721</v>
      </c>
      <c r="R9142" s="35" t="s">
        <v>29745</v>
      </c>
      <c r="S9142" s="35" t="s">
        <v>18162</v>
      </c>
      <c r="T9142" s="36" t="s">
        <v>723</v>
      </c>
      <c r="U9142" s="39" t="str">
        <f>_xlfn.CONCAT(Tabel4[[#This Row],[Personnr.]],"-",Tabel4[[#This Row],[Afdeling]],"-",Tabel4[[#This Row],[ASS_Status]])</f>
        <v>32458-6245-Aktiv ansættelse</v>
      </c>
    </row>
    <row r="9143" spans="13:21" x14ac:dyDescent="0.4">
      <c r="M9143" s="35" t="s">
        <v>18163</v>
      </c>
      <c r="N9143" s="35" t="s">
        <v>56520</v>
      </c>
      <c r="O9143" s="35" t="s">
        <v>18164</v>
      </c>
      <c r="P9143" s="35" t="s">
        <v>38237</v>
      </c>
      <c r="Q9143" s="35" t="s">
        <v>29718</v>
      </c>
      <c r="R9143" s="35" t="s">
        <v>29719</v>
      </c>
      <c r="S9143" s="35" t="s">
        <v>18165</v>
      </c>
      <c r="T9143" s="36" t="s">
        <v>430</v>
      </c>
      <c r="U9143" s="39" t="str">
        <f>_xlfn.CONCAT(Tabel4[[#This Row],[Personnr.]],"-",Tabel4[[#This Row],[Afdeling]],"-",Tabel4[[#This Row],[ASS_Status]])</f>
        <v>32568-3060-Inactive - Payroll Eligible</v>
      </c>
    </row>
    <row r="9144" spans="13:21" x14ac:dyDescent="0.4">
      <c r="M9144" s="35" t="s">
        <v>18166</v>
      </c>
      <c r="N9144" s="35" t="s">
        <v>56521</v>
      </c>
      <c r="O9144" s="35" t="s">
        <v>18167</v>
      </c>
      <c r="P9144" s="35" t="s">
        <v>38238</v>
      </c>
      <c r="Q9144" s="35" t="s">
        <v>29718</v>
      </c>
      <c r="R9144" s="35" t="s">
        <v>29745</v>
      </c>
      <c r="S9144" s="35" t="s">
        <v>18168</v>
      </c>
      <c r="T9144" s="36" t="s">
        <v>85</v>
      </c>
      <c r="U9144" s="39" t="str">
        <f>_xlfn.CONCAT(Tabel4[[#This Row],[Personnr.]],"-",Tabel4[[#This Row],[Afdeling]],"-",Tabel4[[#This Row],[ASS_Status]])</f>
        <v>33351-1118-Inactive - Payroll Eligible</v>
      </c>
    </row>
    <row r="9145" spans="13:21" x14ac:dyDescent="0.4">
      <c r="M9145" s="35" t="s">
        <v>18166</v>
      </c>
      <c r="N9145" s="35"/>
      <c r="O9145" s="35"/>
      <c r="P9145" s="35" t="s">
        <v>43694</v>
      </c>
      <c r="Q9145" s="35" t="s">
        <v>29718</v>
      </c>
      <c r="R9145" s="35" t="s">
        <v>29745</v>
      </c>
      <c r="S9145" s="35" t="s">
        <v>18168</v>
      </c>
      <c r="T9145" s="36" t="s">
        <v>85</v>
      </c>
      <c r="U9145" s="39" t="str">
        <f>_xlfn.CONCAT(Tabel4[[#This Row],[Personnr.]],"-",Tabel4[[#This Row],[Afdeling]],"-",Tabel4[[#This Row],[ASS_Status]])</f>
        <v>-1118-Inactive - Payroll Eligible</v>
      </c>
    </row>
    <row r="9146" spans="13:21" x14ac:dyDescent="0.4">
      <c r="M9146" s="35" t="s">
        <v>18169</v>
      </c>
      <c r="N9146" s="35" t="s">
        <v>56522</v>
      </c>
      <c r="O9146" s="35" t="s">
        <v>18170</v>
      </c>
      <c r="P9146" s="35" t="s">
        <v>38239</v>
      </c>
      <c r="Q9146" s="35" t="s">
        <v>29718</v>
      </c>
      <c r="R9146" s="35" t="s">
        <v>29745</v>
      </c>
      <c r="S9146" s="35" t="s">
        <v>18171</v>
      </c>
      <c r="T9146" s="36" t="s">
        <v>39</v>
      </c>
      <c r="U9146" s="39" t="str">
        <f>_xlfn.CONCAT(Tabel4[[#This Row],[Personnr.]],"-",Tabel4[[#This Row],[Afdeling]],"-",Tabel4[[#This Row],[ASS_Status]])</f>
        <v>32078-0132-Inactive - Payroll Eligible</v>
      </c>
    </row>
    <row r="9147" spans="13:21" x14ac:dyDescent="0.4">
      <c r="M9147" s="35" t="s">
        <v>18169</v>
      </c>
      <c r="N9147" s="35"/>
      <c r="O9147" s="35"/>
      <c r="P9147" s="35" t="s">
        <v>38240</v>
      </c>
      <c r="Q9147" s="35" t="s">
        <v>29718</v>
      </c>
      <c r="R9147" s="35" t="s">
        <v>29745</v>
      </c>
      <c r="S9147" s="35" t="s">
        <v>18171</v>
      </c>
      <c r="T9147" s="36" t="s">
        <v>587</v>
      </c>
      <c r="U9147" s="39" t="str">
        <f>_xlfn.CONCAT(Tabel4[[#This Row],[Personnr.]],"-",Tabel4[[#This Row],[Afdeling]],"-",Tabel4[[#This Row],[ASS_Status]])</f>
        <v>-4201-Inactive - Payroll Eligible</v>
      </c>
    </row>
    <row r="9148" spans="13:21" x14ac:dyDescent="0.4">
      <c r="M9148" s="35" t="s">
        <v>18169</v>
      </c>
      <c r="N9148" s="35"/>
      <c r="O9148" s="35"/>
      <c r="P9148" s="35" t="s">
        <v>38241</v>
      </c>
      <c r="Q9148" s="35" t="s">
        <v>29718</v>
      </c>
      <c r="R9148" s="35" t="s">
        <v>29754</v>
      </c>
      <c r="S9148" s="35" t="s">
        <v>18171</v>
      </c>
      <c r="T9148" s="36" t="s">
        <v>54</v>
      </c>
      <c r="U9148" s="39" t="str">
        <f>_xlfn.CONCAT(Tabel4[[#This Row],[Personnr.]],"-",Tabel4[[#This Row],[Afdeling]],"-",Tabel4[[#This Row],[ASS_Status]])</f>
        <v>-1035-Inactive - Payroll Eligible</v>
      </c>
    </row>
    <row r="9149" spans="13:21" x14ac:dyDescent="0.4">
      <c r="M9149" s="35" t="s">
        <v>18169</v>
      </c>
      <c r="N9149" s="35"/>
      <c r="O9149" s="35"/>
      <c r="P9149" s="35" t="s">
        <v>38242</v>
      </c>
      <c r="Q9149" s="35" t="s">
        <v>29718</v>
      </c>
      <c r="R9149" s="35" t="s">
        <v>29745</v>
      </c>
      <c r="S9149" s="35" t="s">
        <v>18171</v>
      </c>
      <c r="T9149" s="36" t="s">
        <v>586</v>
      </c>
      <c r="U9149" s="39" t="str">
        <f>_xlfn.CONCAT(Tabel4[[#This Row],[Personnr.]],"-",Tabel4[[#This Row],[Afdeling]],"-",Tabel4[[#This Row],[ASS_Status]])</f>
        <v>-4200-Inactive - Payroll Eligible</v>
      </c>
    </row>
    <row r="9150" spans="13:21" x14ac:dyDescent="0.4">
      <c r="M9150" s="35" t="s">
        <v>18169</v>
      </c>
      <c r="N9150" s="35"/>
      <c r="O9150" s="35"/>
      <c r="P9150" s="35" t="s">
        <v>38243</v>
      </c>
      <c r="Q9150" s="35" t="s">
        <v>29718</v>
      </c>
      <c r="R9150" s="35" t="s">
        <v>29745</v>
      </c>
      <c r="S9150" s="35" t="s">
        <v>18171</v>
      </c>
      <c r="T9150" s="36" t="s">
        <v>39</v>
      </c>
      <c r="U9150" s="39" t="str">
        <f>_xlfn.CONCAT(Tabel4[[#This Row],[Personnr.]],"-",Tabel4[[#This Row],[Afdeling]],"-",Tabel4[[#This Row],[ASS_Status]])</f>
        <v>-0132-Inactive - Payroll Eligible</v>
      </c>
    </row>
    <row r="9151" spans="13:21" x14ac:dyDescent="0.4">
      <c r="M9151" s="35" t="s">
        <v>18169</v>
      </c>
      <c r="N9151" s="35"/>
      <c r="O9151" s="35"/>
      <c r="P9151" s="35" t="s">
        <v>43695</v>
      </c>
      <c r="Q9151" s="35" t="s">
        <v>29718</v>
      </c>
      <c r="R9151" s="35" t="s">
        <v>29761</v>
      </c>
      <c r="S9151" s="35" t="s">
        <v>18171</v>
      </c>
      <c r="T9151" s="36" t="s">
        <v>54</v>
      </c>
      <c r="U9151" s="39" t="str">
        <f>_xlfn.CONCAT(Tabel4[[#This Row],[Personnr.]],"-",Tabel4[[#This Row],[Afdeling]],"-",Tabel4[[#This Row],[ASS_Status]])</f>
        <v>-1035-Inactive - Payroll Eligible</v>
      </c>
    </row>
    <row r="9152" spans="13:21" x14ac:dyDescent="0.4">
      <c r="M9152" s="35" t="s">
        <v>18169</v>
      </c>
      <c r="N9152" s="35"/>
      <c r="O9152" s="35"/>
      <c r="P9152" s="35" t="s">
        <v>43696</v>
      </c>
      <c r="Q9152" s="35" t="s">
        <v>29718</v>
      </c>
      <c r="R9152" s="35" t="s">
        <v>29761</v>
      </c>
      <c r="S9152" s="35" t="s">
        <v>18171</v>
      </c>
      <c r="T9152" s="36" t="s">
        <v>54</v>
      </c>
      <c r="U9152" s="39" t="str">
        <f>_xlfn.CONCAT(Tabel4[[#This Row],[Personnr.]],"-",Tabel4[[#This Row],[Afdeling]],"-",Tabel4[[#This Row],[ASS_Status]])</f>
        <v>-1035-Inactive - Payroll Eligible</v>
      </c>
    </row>
    <row r="9153" spans="13:21" ht="33.75" x14ac:dyDescent="0.4">
      <c r="M9153" s="35" t="s">
        <v>18172</v>
      </c>
      <c r="N9153" s="35" t="s">
        <v>56523</v>
      </c>
      <c r="O9153" s="35" t="s">
        <v>18173</v>
      </c>
      <c r="P9153" s="35" t="s">
        <v>38244</v>
      </c>
      <c r="Q9153" s="35" t="s">
        <v>29718</v>
      </c>
      <c r="R9153" s="35" t="s">
        <v>29745</v>
      </c>
      <c r="S9153" s="35" t="s">
        <v>18174</v>
      </c>
      <c r="T9153" s="36" t="s">
        <v>39</v>
      </c>
      <c r="U9153" s="39" t="str">
        <f>_xlfn.CONCAT(Tabel4[[#This Row],[Personnr.]],"-",Tabel4[[#This Row],[Afdeling]],"-",Tabel4[[#This Row],[ASS_Status]])</f>
        <v>32220-0132-Inactive - Payroll Eligible</v>
      </c>
    </row>
    <row r="9154" spans="13:21" ht="33.75" x14ac:dyDescent="0.4">
      <c r="M9154" s="35" t="s">
        <v>18172</v>
      </c>
      <c r="N9154" s="35"/>
      <c r="O9154" s="35"/>
      <c r="P9154" s="35" t="s">
        <v>38245</v>
      </c>
      <c r="Q9154" s="35" t="s">
        <v>29718</v>
      </c>
      <c r="R9154" s="35" t="s">
        <v>29745</v>
      </c>
      <c r="S9154" s="35" t="s">
        <v>18174</v>
      </c>
      <c r="T9154" s="36" t="s">
        <v>39</v>
      </c>
      <c r="U9154" s="39" t="str">
        <f>_xlfn.CONCAT(Tabel4[[#This Row],[Personnr.]],"-",Tabel4[[#This Row],[Afdeling]],"-",Tabel4[[#This Row],[ASS_Status]])</f>
        <v>-0132-Inactive - Payroll Eligible</v>
      </c>
    </row>
    <row r="9155" spans="13:21" ht="33.75" x14ac:dyDescent="0.4">
      <c r="M9155" s="35" t="s">
        <v>18172</v>
      </c>
      <c r="N9155" s="35"/>
      <c r="O9155" s="35"/>
      <c r="P9155" s="35" t="s">
        <v>56524</v>
      </c>
      <c r="Q9155" s="35" t="s">
        <v>29721</v>
      </c>
      <c r="R9155" s="35" t="s">
        <v>29754</v>
      </c>
      <c r="S9155" s="35" t="s">
        <v>18174</v>
      </c>
      <c r="T9155" s="36" t="s">
        <v>154</v>
      </c>
      <c r="U9155" s="39" t="str">
        <f>_xlfn.CONCAT(Tabel4[[#This Row],[Personnr.]],"-",Tabel4[[#This Row],[Afdeling]],"-",Tabel4[[#This Row],[ASS_Status]])</f>
        <v>-2286-Aktiv ansættelse</v>
      </c>
    </row>
    <row r="9156" spans="13:21" ht="33.75" x14ac:dyDescent="0.4">
      <c r="M9156" s="35" t="s">
        <v>56525</v>
      </c>
      <c r="N9156" s="35" t="s">
        <v>56526</v>
      </c>
      <c r="O9156" s="35" t="s">
        <v>56527</v>
      </c>
      <c r="P9156" s="35" t="s">
        <v>56528</v>
      </c>
      <c r="Q9156" s="35" t="s">
        <v>29718</v>
      </c>
      <c r="R9156" s="35" t="s">
        <v>29745</v>
      </c>
      <c r="S9156" s="35" t="s">
        <v>56529</v>
      </c>
      <c r="T9156" s="36" t="s">
        <v>39</v>
      </c>
      <c r="U9156" s="39" t="str">
        <f>_xlfn.CONCAT(Tabel4[[#This Row],[Personnr.]],"-",Tabel4[[#This Row],[Afdeling]],"-",Tabel4[[#This Row],[ASS_Status]])</f>
        <v>36967-0132-Inactive - Payroll Eligible</v>
      </c>
    </row>
    <row r="9157" spans="13:21" x14ac:dyDescent="0.4">
      <c r="M9157" s="35" t="s">
        <v>18175</v>
      </c>
      <c r="N9157" s="35" t="s">
        <v>56530</v>
      </c>
      <c r="O9157" s="35" t="s">
        <v>18176</v>
      </c>
      <c r="P9157" s="35" t="s">
        <v>38246</v>
      </c>
      <c r="Q9157" s="35" t="s">
        <v>29721</v>
      </c>
      <c r="R9157" s="35" t="s">
        <v>29780</v>
      </c>
      <c r="S9157" s="35" t="s">
        <v>18177</v>
      </c>
      <c r="T9157" s="36" t="s">
        <v>622</v>
      </c>
      <c r="U9157" s="39" t="str">
        <f>_xlfn.CONCAT(Tabel4[[#This Row],[Personnr.]],"-",Tabel4[[#This Row],[Afdeling]],"-",Tabel4[[#This Row],[ASS_Status]])</f>
        <v>303-4635-Aktiv ansættelse</v>
      </c>
    </row>
    <row r="9158" spans="13:21" x14ac:dyDescent="0.4">
      <c r="M9158" s="35" t="s">
        <v>18178</v>
      </c>
      <c r="N9158" s="35" t="s">
        <v>56531</v>
      </c>
      <c r="O9158" s="35" t="s">
        <v>18179</v>
      </c>
      <c r="P9158" s="35" t="s">
        <v>38247</v>
      </c>
      <c r="Q9158" s="35" t="s">
        <v>29721</v>
      </c>
      <c r="R9158" s="35" t="s">
        <v>30036</v>
      </c>
      <c r="S9158" s="35" t="s">
        <v>18180</v>
      </c>
      <c r="T9158" s="36" t="s">
        <v>618</v>
      </c>
      <c r="U9158" s="39" t="str">
        <f>_xlfn.CONCAT(Tabel4[[#This Row],[Personnr.]],"-",Tabel4[[#This Row],[Afdeling]],"-",Tabel4[[#This Row],[ASS_Status]])</f>
        <v>15504-4625-Aktiv ansættelse</v>
      </c>
    </row>
    <row r="9159" spans="13:21" x14ac:dyDescent="0.4">
      <c r="M9159" s="35" t="s">
        <v>18181</v>
      </c>
      <c r="N9159" s="35" t="s">
        <v>56532</v>
      </c>
      <c r="O9159" s="35" t="s">
        <v>18182</v>
      </c>
      <c r="P9159" s="35" t="s">
        <v>38248</v>
      </c>
      <c r="Q9159" s="35" t="s">
        <v>29721</v>
      </c>
      <c r="R9159" s="35" t="s">
        <v>29874</v>
      </c>
      <c r="S9159" s="35" t="s">
        <v>18183</v>
      </c>
      <c r="T9159" s="36" t="s">
        <v>32</v>
      </c>
      <c r="U9159" s="39" t="str">
        <f>_xlfn.CONCAT(Tabel4[[#This Row],[Personnr.]],"-",Tabel4[[#This Row],[Afdeling]],"-",Tabel4[[#This Row],[ASS_Status]])</f>
        <v>357-0117-Aktiv ansættelse</v>
      </c>
    </row>
    <row r="9160" spans="13:21" x14ac:dyDescent="0.4">
      <c r="M9160" s="35" t="s">
        <v>18184</v>
      </c>
      <c r="N9160" s="35" t="s">
        <v>56533</v>
      </c>
      <c r="O9160" s="35" t="s">
        <v>18185</v>
      </c>
      <c r="P9160" s="35" t="s">
        <v>38249</v>
      </c>
      <c r="Q9160" s="35" t="s">
        <v>29743</v>
      </c>
      <c r="R9160" s="35" t="s">
        <v>29786</v>
      </c>
      <c r="S9160" s="35" t="s">
        <v>18186</v>
      </c>
      <c r="T9160" s="36" t="s">
        <v>287</v>
      </c>
      <c r="U9160" s="39" t="str">
        <f>_xlfn.CONCAT(Tabel4[[#This Row],[Personnr.]],"-",Tabel4[[#This Row],[Afdeling]],"-",Tabel4[[#This Row],[ASS_Status]])</f>
        <v>27348-2693-Aktivt ansættelsesforhold</v>
      </c>
    </row>
    <row r="9161" spans="13:21" x14ac:dyDescent="0.4">
      <c r="M9161" s="35" t="s">
        <v>18187</v>
      </c>
      <c r="N9161" s="35" t="s">
        <v>56534</v>
      </c>
      <c r="O9161" s="35" t="s">
        <v>18188</v>
      </c>
      <c r="P9161" s="35" t="s">
        <v>38250</v>
      </c>
      <c r="Q9161" s="35" t="s">
        <v>29721</v>
      </c>
      <c r="R9161" s="35" t="s">
        <v>30256</v>
      </c>
      <c r="S9161" s="35" t="s">
        <v>18189</v>
      </c>
      <c r="T9161" s="36" t="s">
        <v>864</v>
      </c>
      <c r="U9161" s="39" t="str">
        <f>_xlfn.CONCAT(Tabel4[[#This Row],[Personnr.]],"-",Tabel4[[#This Row],[Afdeling]],"-",Tabel4[[#This Row],[ASS_Status]])</f>
        <v>7484-8630-Aktiv ansættelse</v>
      </c>
    </row>
    <row r="9162" spans="13:21" x14ac:dyDescent="0.4">
      <c r="M9162" s="35" t="s">
        <v>18190</v>
      </c>
      <c r="N9162" s="35" t="s">
        <v>56535</v>
      </c>
      <c r="O9162" s="35" t="s">
        <v>18191</v>
      </c>
      <c r="P9162" s="35" t="s">
        <v>38251</v>
      </c>
      <c r="Q9162" s="35" t="s">
        <v>29721</v>
      </c>
      <c r="R9162" s="35" t="s">
        <v>29726</v>
      </c>
      <c r="S9162" s="35" t="s">
        <v>18192</v>
      </c>
      <c r="T9162" s="36" t="s">
        <v>117</v>
      </c>
      <c r="U9162" s="39" t="str">
        <f>_xlfn.CONCAT(Tabel4[[#This Row],[Personnr.]],"-",Tabel4[[#This Row],[Afdeling]],"-",Tabel4[[#This Row],[ASS_Status]])</f>
        <v>14268-2210-Aktiv ansættelse</v>
      </c>
    </row>
    <row r="9163" spans="13:21" x14ac:dyDescent="0.4">
      <c r="M9163" s="35" t="s">
        <v>18193</v>
      </c>
      <c r="N9163" s="35" t="s">
        <v>56536</v>
      </c>
      <c r="O9163" s="35" t="s">
        <v>18194</v>
      </c>
      <c r="P9163" s="35" t="s">
        <v>38252</v>
      </c>
      <c r="Q9163" s="35" t="s">
        <v>29721</v>
      </c>
      <c r="R9163" s="35" t="s">
        <v>29844</v>
      </c>
      <c r="S9163" s="35" t="s">
        <v>18195</v>
      </c>
      <c r="T9163" s="36" t="s">
        <v>837</v>
      </c>
      <c r="U9163" s="39" t="str">
        <f>_xlfn.CONCAT(Tabel4[[#This Row],[Personnr.]],"-",Tabel4[[#This Row],[Afdeling]],"-",Tabel4[[#This Row],[ASS_Status]])</f>
        <v>19137-8532-Aktiv ansættelse</v>
      </c>
    </row>
    <row r="9164" spans="13:21" x14ac:dyDescent="0.4">
      <c r="M9164" s="35" t="s">
        <v>18196</v>
      </c>
      <c r="N9164" s="35" t="s">
        <v>56537</v>
      </c>
      <c r="O9164" s="35" t="s">
        <v>242</v>
      </c>
      <c r="P9164" s="35" t="s">
        <v>38253</v>
      </c>
      <c r="Q9164" s="35" t="s">
        <v>29721</v>
      </c>
      <c r="R9164" s="35" t="s">
        <v>30311</v>
      </c>
      <c r="S9164" s="35" t="s">
        <v>18197</v>
      </c>
      <c r="T9164" s="36" t="s">
        <v>886</v>
      </c>
      <c r="U9164" s="39" t="str">
        <f>_xlfn.CONCAT(Tabel4[[#This Row],[Personnr.]],"-",Tabel4[[#This Row],[Afdeling]],"-",Tabel4[[#This Row],[ASS_Status]])</f>
        <v>2511-8800-Aktiv ansættelse</v>
      </c>
    </row>
    <row r="9165" spans="13:21" x14ac:dyDescent="0.4">
      <c r="M9165" s="35" t="s">
        <v>18198</v>
      </c>
      <c r="N9165" s="35" t="s">
        <v>56538</v>
      </c>
      <c r="O9165" s="35" t="s">
        <v>18199</v>
      </c>
      <c r="P9165" s="35" t="s">
        <v>38254</v>
      </c>
      <c r="Q9165" s="35" t="s">
        <v>29721</v>
      </c>
      <c r="R9165" s="35" t="s">
        <v>29731</v>
      </c>
      <c r="S9165" s="35" t="s">
        <v>18200</v>
      </c>
      <c r="T9165" s="36" t="s">
        <v>811</v>
      </c>
      <c r="U9165" s="39" t="str">
        <f>_xlfn.CONCAT(Tabel4[[#This Row],[Personnr.]],"-",Tabel4[[#This Row],[Afdeling]],"-",Tabel4[[#This Row],[ASS_Status]])</f>
        <v>30445-8286-Aktiv ansættelse</v>
      </c>
    </row>
    <row r="9166" spans="13:21" x14ac:dyDescent="0.4">
      <c r="M9166" s="35" t="s">
        <v>18201</v>
      </c>
      <c r="N9166" s="35" t="s">
        <v>56539</v>
      </c>
      <c r="O9166" s="35" t="s">
        <v>18202</v>
      </c>
      <c r="P9166" s="35" t="s">
        <v>38255</v>
      </c>
      <c r="Q9166" s="35" t="s">
        <v>29721</v>
      </c>
      <c r="R9166" s="35" t="s">
        <v>29965</v>
      </c>
      <c r="S9166" s="35" t="s">
        <v>18203</v>
      </c>
      <c r="T9166" s="36" t="s">
        <v>649</v>
      </c>
      <c r="U9166" s="39" t="str">
        <f>_xlfn.CONCAT(Tabel4[[#This Row],[Personnr.]],"-",Tabel4[[#This Row],[Afdeling]],"-",Tabel4[[#This Row],[ASS_Status]])</f>
        <v>18245-4792-Aktiv ansættelse</v>
      </c>
    </row>
    <row r="9167" spans="13:21" x14ac:dyDescent="0.4">
      <c r="M9167" s="35" t="s">
        <v>18204</v>
      </c>
      <c r="N9167" s="35" t="s">
        <v>56540</v>
      </c>
      <c r="O9167" s="35" t="s">
        <v>18205</v>
      </c>
      <c r="P9167" s="35" t="s">
        <v>38256</v>
      </c>
      <c r="Q9167" s="35" t="s">
        <v>29721</v>
      </c>
      <c r="R9167" s="35" t="s">
        <v>29992</v>
      </c>
      <c r="S9167" s="35" t="s">
        <v>18206</v>
      </c>
      <c r="T9167" s="36" t="s">
        <v>806</v>
      </c>
      <c r="U9167" s="39" t="str">
        <f>_xlfn.CONCAT(Tabel4[[#This Row],[Personnr.]],"-",Tabel4[[#This Row],[Afdeling]],"-",Tabel4[[#This Row],[ASS_Status]])</f>
        <v>15-8281-Aktiv ansættelse</v>
      </c>
    </row>
    <row r="9168" spans="13:21" x14ac:dyDescent="0.4">
      <c r="M9168" s="35" t="s">
        <v>18207</v>
      </c>
      <c r="N9168" s="35" t="s">
        <v>56541</v>
      </c>
      <c r="O9168" s="35" t="s">
        <v>18208</v>
      </c>
      <c r="P9168" s="35" t="s">
        <v>38257</v>
      </c>
      <c r="Q9168" s="35" t="s">
        <v>29721</v>
      </c>
      <c r="R9168" s="35" t="s">
        <v>29887</v>
      </c>
      <c r="S9168" s="35" t="s">
        <v>18209</v>
      </c>
      <c r="T9168" s="36" t="s">
        <v>605</v>
      </c>
      <c r="U9168" s="39" t="str">
        <f>_xlfn.CONCAT(Tabel4[[#This Row],[Personnr.]],"-",Tabel4[[#This Row],[Afdeling]],"-",Tabel4[[#This Row],[ASS_Status]])</f>
        <v>9860-4280-Aktiv ansættelse</v>
      </c>
    </row>
    <row r="9169" spans="13:21" x14ac:dyDescent="0.4">
      <c r="M9169" s="35" t="s">
        <v>18210</v>
      </c>
      <c r="N9169" s="35" t="s">
        <v>56542</v>
      </c>
      <c r="O9169" s="35" t="s">
        <v>18211</v>
      </c>
      <c r="P9169" s="35" t="s">
        <v>38258</v>
      </c>
      <c r="Q9169" s="35" t="s">
        <v>29721</v>
      </c>
      <c r="R9169" s="35" t="s">
        <v>29726</v>
      </c>
      <c r="S9169" s="35" t="s">
        <v>18212</v>
      </c>
      <c r="T9169" s="36" t="s">
        <v>749</v>
      </c>
      <c r="U9169" s="39" t="str">
        <f>_xlfn.CONCAT(Tabel4[[#This Row],[Personnr.]],"-",Tabel4[[#This Row],[Afdeling]],"-",Tabel4[[#This Row],[ASS_Status]])</f>
        <v>19047-7210-Aktiv ansættelse</v>
      </c>
    </row>
    <row r="9170" spans="13:21" x14ac:dyDescent="0.4">
      <c r="M9170" s="35" t="s">
        <v>18213</v>
      </c>
      <c r="N9170" s="35" t="s">
        <v>56543</v>
      </c>
      <c r="O9170" s="35" t="s">
        <v>18214</v>
      </c>
      <c r="P9170" s="35" t="s">
        <v>38259</v>
      </c>
      <c r="Q9170" s="35" t="s">
        <v>29721</v>
      </c>
      <c r="R9170" s="35" t="s">
        <v>29729</v>
      </c>
      <c r="S9170" s="35" t="s">
        <v>18215</v>
      </c>
      <c r="T9170" s="36" t="s">
        <v>89</v>
      </c>
      <c r="U9170" s="39" t="str">
        <f>_xlfn.CONCAT(Tabel4[[#This Row],[Personnr.]],"-",Tabel4[[#This Row],[Afdeling]],"-",Tabel4[[#This Row],[ASS_Status]])</f>
        <v>11865-1130-Aktiv ansættelse</v>
      </c>
    </row>
    <row r="9171" spans="13:21" ht="33.75" x14ac:dyDescent="0.4">
      <c r="M9171" s="35" t="s">
        <v>18216</v>
      </c>
      <c r="N9171" s="35" t="s">
        <v>56544</v>
      </c>
      <c r="O9171" s="35" t="s">
        <v>18217</v>
      </c>
      <c r="P9171" s="35" t="s">
        <v>38260</v>
      </c>
      <c r="Q9171" s="35" t="s">
        <v>31095</v>
      </c>
      <c r="R9171" s="35" t="s">
        <v>29722</v>
      </c>
      <c r="S9171" s="35" t="s">
        <v>18218</v>
      </c>
      <c r="T9171" s="36" t="s">
        <v>378</v>
      </c>
      <c r="U9171" s="39" t="str">
        <f>_xlfn.CONCAT(Tabel4[[#This Row],[Personnr.]],"-",Tabel4[[#This Row],[Afdeling]],"-",Tabel4[[#This Row],[ASS_Status]])</f>
        <v>27512-2900-Barsel u. løn m. pension (90)</v>
      </c>
    </row>
    <row r="9172" spans="13:21" x14ac:dyDescent="0.4">
      <c r="M9172" s="35" t="s">
        <v>56545</v>
      </c>
      <c r="N9172" s="35" t="s">
        <v>56546</v>
      </c>
      <c r="O9172" s="35" t="s">
        <v>56547</v>
      </c>
      <c r="P9172" s="35" t="s">
        <v>56548</v>
      </c>
      <c r="Q9172" s="35" t="s">
        <v>29718</v>
      </c>
      <c r="R9172" s="35" t="s">
        <v>29745</v>
      </c>
      <c r="S9172" s="35" t="s">
        <v>56549</v>
      </c>
      <c r="T9172" s="36" t="s">
        <v>450</v>
      </c>
      <c r="U9172" s="39" t="str">
        <f>_xlfn.CONCAT(Tabel4[[#This Row],[Personnr.]],"-",Tabel4[[#This Row],[Afdeling]],"-",Tabel4[[#This Row],[ASS_Status]])</f>
        <v>37190-3110-Inactive - Payroll Eligible</v>
      </c>
    </row>
    <row r="9173" spans="13:21" x14ac:dyDescent="0.4">
      <c r="M9173" s="35" t="s">
        <v>18219</v>
      </c>
      <c r="N9173" s="35" t="s">
        <v>56550</v>
      </c>
      <c r="O9173" s="35" t="s">
        <v>18220</v>
      </c>
      <c r="P9173" s="35" t="s">
        <v>38261</v>
      </c>
      <c r="Q9173" s="35" t="s">
        <v>29932</v>
      </c>
      <c r="R9173" s="35" t="s">
        <v>29729</v>
      </c>
      <c r="S9173" s="35" t="s">
        <v>18221</v>
      </c>
      <c r="T9173" s="36" t="s">
        <v>89</v>
      </c>
      <c r="U9173" s="39" t="str">
        <f>_xlfn.CONCAT(Tabel4[[#This Row],[Personnr.]],"-",Tabel4[[#This Row],[Afdeling]],"-",Tabel4[[#This Row],[ASS_Status]])</f>
        <v>28379-1130-Barsel med løn (191)</v>
      </c>
    </row>
    <row r="9174" spans="13:21" ht="33.75" x14ac:dyDescent="0.4">
      <c r="M9174" s="35" t="s">
        <v>18222</v>
      </c>
      <c r="N9174" s="35" t="s">
        <v>56551</v>
      </c>
      <c r="O9174" s="35" t="s">
        <v>18223</v>
      </c>
      <c r="P9174" s="35" t="s">
        <v>38262</v>
      </c>
      <c r="Q9174" s="35" t="s">
        <v>29718</v>
      </c>
      <c r="R9174" s="35" t="s">
        <v>29737</v>
      </c>
      <c r="S9174" s="35" t="s">
        <v>18224</v>
      </c>
      <c r="T9174" s="36" t="s">
        <v>178</v>
      </c>
      <c r="U9174" s="39" t="str">
        <f>_xlfn.CONCAT(Tabel4[[#This Row],[Personnr.]],"-",Tabel4[[#This Row],[Afdeling]],"-",Tabel4[[#This Row],[ASS_Status]])</f>
        <v>29995-2366-Inactive - Payroll Eligible</v>
      </c>
    </row>
    <row r="9175" spans="13:21" x14ac:dyDescent="0.4">
      <c r="M9175" s="35" t="s">
        <v>56552</v>
      </c>
      <c r="N9175" s="35" t="s">
        <v>56553</v>
      </c>
      <c r="O9175" s="35" t="s">
        <v>56554</v>
      </c>
      <c r="P9175" s="35" t="s">
        <v>56555</v>
      </c>
      <c r="Q9175" s="35" t="s">
        <v>29721</v>
      </c>
      <c r="R9175" s="35" t="s">
        <v>29737</v>
      </c>
      <c r="S9175" s="35" t="s">
        <v>56556</v>
      </c>
      <c r="T9175" s="36" t="s">
        <v>31</v>
      </c>
      <c r="U9175" s="39" t="str">
        <f>_xlfn.CONCAT(Tabel4[[#This Row],[Personnr.]],"-",Tabel4[[#This Row],[Afdeling]],"-",Tabel4[[#This Row],[ASS_Status]])</f>
        <v>37837-0116-Aktiv ansættelse</v>
      </c>
    </row>
    <row r="9176" spans="13:21" x14ac:dyDescent="0.4">
      <c r="M9176" s="35" t="s">
        <v>18225</v>
      </c>
      <c r="N9176" s="35" t="s">
        <v>56557</v>
      </c>
      <c r="O9176" s="35" t="s">
        <v>18226</v>
      </c>
      <c r="P9176" s="35" t="s">
        <v>38263</v>
      </c>
      <c r="Q9176" s="35" t="s">
        <v>29718</v>
      </c>
      <c r="R9176" s="35" t="s">
        <v>29719</v>
      </c>
      <c r="S9176" s="35" t="s">
        <v>18227</v>
      </c>
      <c r="T9176" s="36" t="s">
        <v>762</v>
      </c>
      <c r="U9176" s="39" t="str">
        <f>_xlfn.CONCAT(Tabel4[[#This Row],[Personnr.]],"-",Tabel4[[#This Row],[Afdeling]],"-",Tabel4[[#This Row],[ASS_Status]])</f>
        <v>25068-7760-Inactive - Payroll Eligible</v>
      </c>
    </row>
    <row r="9177" spans="13:21" x14ac:dyDescent="0.4">
      <c r="M9177" s="35" t="s">
        <v>18225</v>
      </c>
      <c r="N9177" s="35"/>
      <c r="O9177" s="35"/>
      <c r="P9177" s="35" t="s">
        <v>43697</v>
      </c>
      <c r="Q9177" s="35" t="s">
        <v>29721</v>
      </c>
      <c r="R9177" s="35" t="s">
        <v>29719</v>
      </c>
      <c r="S9177" s="35" t="s">
        <v>18227</v>
      </c>
      <c r="T9177" s="36" t="s">
        <v>762</v>
      </c>
      <c r="U9177" s="39" t="str">
        <f>_xlfn.CONCAT(Tabel4[[#This Row],[Personnr.]],"-",Tabel4[[#This Row],[Afdeling]],"-",Tabel4[[#This Row],[ASS_Status]])</f>
        <v>-7760-Aktiv ansættelse</v>
      </c>
    </row>
    <row r="9178" spans="13:21" x14ac:dyDescent="0.4">
      <c r="M9178" s="35" t="s">
        <v>18228</v>
      </c>
      <c r="N9178" s="35" t="s">
        <v>56558</v>
      </c>
      <c r="O9178" s="35" t="s">
        <v>18229</v>
      </c>
      <c r="P9178" s="35" t="s">
        <v>38264</v>
      </c>
      <c r="Q9178" s="35" t="s">
        <v>29721</v>
      </c>
      <c r="R9178" s="35" t="s">
        <v>30146</v>
      </c>
      <c r="S9178" s="35" t="s">
        <v>18230</v>
      </c>
      <c r="T9178" s="36" t="s">
        <v>747</v>
      </c>
      <c r="U9178" s="39" t="str">
        <f>_xlfn.CONCAT(Tabel4[[#This Row],[Personnr.]],"-",Tabel4[[#This Row],[Afdeling]],"-",Tabel4[[#This Row],[ASS_Status]])</f>
        <v>24195-7200-Aktiv ansættelse</v>
      </c>
    </row>
    <row r="9179" spans="13:21" x14ac:dyDescent="0.4">
      <c r="M9179" s="35" t="s">
        <v>18231</v>
      </c>
      <c r="N9179" s="35" t="s">
        <v>56559</v>
      </c>
      <c r="O9179" s="35" t="s">
        <v>18232</v>
      </c>
      <c r="P9179" s="35" t="s">
        <v>38265</v>
      </c>
      <c r="Q9179" s="35" t="s">
        <v>29718</v>
      </c>
      <c r="R9179" s="35" t="s">
        <v>29761</v>
      </c>
      <c r="S9179" s="35" t="s">
        <v>18233</v>
      </c>
      <c r="T9179" s="36" t="s">
        <v>592</v>
      </c>
      <c r="U9179" s="39" t="str">
        <f>_xlfn.CONCAT(Tabel4[[#This Row],[Personnr.]],"-",Tabel4[[#This Row],[Afdeling]],"-",Tabel4[[#This Row],[ASS_Status]])</f>
        <v>33042-4233-Inactive - Payroll Eligible</v>
      </c>
    </row>
    <row r="9180" spans="13:21" x14ac:dyDescent="0.4">
      <c r="M9180" s="35" t="s">
        <v>38266</v>
      </c>
      <c r="N9180" s="35" t="s">
        <v>56560</v>
      </c>
      <c r="O9180" s="35" t="s">
        <v>38267</v>
      </c>
      <c r="P9180" s="35" t="s">
        <v>38268</v>
      </c>
      <c r="Q9180" s="35" t="s">
        <v>29721</v>
      </c>
      <c r="R9180" s="35" t="s">
        <v>31837</v>
      </c>
      <c r="S9180" s="35" t="s">
        <v>38269</v>
      </c>
      <c r="T9180" s="36" t="s">
        <v>744</v>
      </c>
      <c r="U9180" s="39" t="str">
        <f>_xlfn.CONCAT(Tabel4[[#This Row],[Personnr.]],"-",Tabel4[[#This Row],[Afdeling]],"-",Tabel4[[#This Row],[ASS_Status]])</f>
        <v>35304-7100-Aktiv ansættelse</v>
      </c>
    </row>
    <row r="9181" spans="13:21" ht="33.75" x14ac:dyDescent="0.4">
      <c r="M9181" s="35" t="s">
        <v>18234</v>
      </c>
      <c r="N9181" s="35" t="s">
        <v>56561</v>
      </c>
      <c r="O9181" s="35" t="s">
        <v>18235</v>
      </c>
      <c r="P9181" s="35" t="s">
        <v>38270</v>
      </c>
      <c r="Q9181" s="35" t="s">
        <v>29721</v>
      </c>
      <c r="R9181" s="35" t="s">
        <v>30191</v>
      </c>
      <c r="S9181" s="35" t="s">
        <v>18236</v>
      </c>
      <c r="T9181" s="36" t="s">
        <v>818</v>
      </c>
      <c r="U9181" s="39" t="str">
        <f>_xlfn.CONCAT(Tabel4[[#This Row],[Personnr.]],"-",Tabel4[[#This Row],[Afdeling]],"-",Tabel4[[#This Row],[ASS_Status]])</f>
        <v>26234-8340-Aktiv ansættelse</v>
      </c>
    </row>
    <row r="9182" spans="13:21" x14ac:dyDescent="0.4">
      <c r="M9182" s="35" t="s">
        <v>18237</v>
      </c>
      <c r="N9182" s="35" t="s">
        <v>56562</v>
      </c>
      <c r="O9182" s="35" t="s">
        <v>18238</v>
      </c>
      <c r="P9182" s="35" t="s">
        <v>38271</v>
      </c>
      <c r="Q9182" s="35" t="s">
        <v>29718</v>
      </c>
      <c r="R9182" s="35" t="s">
        <v>29748</v>
      </c>
      <c r="S9182" s="35" t="s">
        <v>18239</v>
      </c>
      <c r="T9182" s="36" t="s">
        <v>640</v>
      </c>
      <c r="U9182" s="39" t="str">
        <f>_xlfn.CONCAT(Tabel4[[#This Row],[Personnr.]],"-",Tabel4[[#This Row],[Afdeling]],"-",Tabel4[[#This Row],[ASS_Status]])</f>
        <v>29311-4745-Inactive - Payroll Eligible</v>
      </c>
    </row>
    <row r="9183" spans="13:21" x14ac:dyDescent="0.4">
      <c r="M9183" s="35" t="s">
        <v>18240</v>
      </c>
      <c r="N9183" s="35" t="s">
        <v>56563</v>
      </c>
      <c r="O9183" s="35" t="s">
        <v>18241</v>
      </c>
      <c r="P9183" s="35" t="s">
        <v>38272</v>
      </c>
      <c r="Q9183" s="35" t="s">
        <v>29721</v>
      </c>
      <c r="R9183" s="35" t="s">
        <v>29748</v>
      </c>
      <c r="S9183" s="35" t="s">
        <v>18242</v>
      </c>
      <c r="T9183" s="36" t="s">
        <v>48</v>
      </c>
      <c r="U9183" s="39" t="str">
        <f>_xlfn.CONCAT(Tabel4[[#This Row],[Personnr.]],"-",Tabel4[[#This Row],[Afdeling]],"-",Tabel4[[#This Row],[ASS_Status]])</f>
        <v>24590-1022-Aktiv ansættelse</v>
      </c>
    </row>
    <row r="9184" spans="13:21" x14ac:dyDescent="0.4">
      <c r="M9184" s="35" t="s">
        <v>18243</v>
      </c>
      <c r="N9184" s="35" t="s">
        <v>56564</v>
      </c>
      <c r="O9184" s="35" t="s">
        <v>18244</v>
      </c>
      <c r="P9184" s="35" t="s">
        <v>38273</v>
      </c>
      <c r="Q9184" s="35" t="s">
        <v>29721</v>
      </c>
      <c r="R9184" s="35" t="s">
        <v>29737</v>
      </c>
      <c r="S9184" s="35" t="s">
        <v>18245</v>
      </c>
      <c r="T9184" s="36" t="s">
        <v>371</v>
      </c>
      <c r="U9184" s="39" t="str">
        <f>_xlfn.CONCAT(Tabel4[[#This Row],[Personnr.]],"-",Tabel4[[#This Row],[Afdeling]],"-",Tabel4[[#This Row],[ASS_Status]])</f>
        <v>27406-2841-Aktiv ansættelse</v>
      </c>
    </row>
    <row r="9185" spans="13:21" x14ac:dyDescent="0.4">
      <c r="M9185" s="35" t="s">
        <v>56565</v>
      </c>
      <c r="N9185" s="35" t="s">
        <v>56566</v>
      </c>
      <c r="O9185" s="35" t="s">
        <v>56567</v>
      </c>
      <c r="P9185" s="35" t="s">
        <v>56568</v>
      </c>
      <c r="Q9185" s="35" t="s">
        <v>29721</v>
      </c>
      <c r="R9185" s="35" t="s">
        <v>29761</v>
      </c>
      <c r="S9185" s="35" t="s">
        <v>56569</v>
      </c>
      <c r="T9185" s="36" t="s">
        <v>42501</v>
      </c>
      <c r="U9185" s="39" t="str">
        <f>_xlfn.CONCAT(Tabel4[[#This Row],[Personnr.]],"-",Tabel4[[#This Row],[Afdeling]],"-",Tabel4[[#This Row],[ASS_Status]])</f>
        <v>37076-2291-Aktiv ansættelse</v>
      </c>
    </row>
    <row r="9186" spans="13:21" x14ac:dyDescent="0.4">
      <c r="M9186" s="35" t="s">
        <v>18246</v>
      </c>
      <c r="N9186" s="35" t="s">
        <v>56570</v>
      </c>
      <c r="O9186" s="35" t="s">
        <v>18247</v>
      </c>
      <c r="P9186" s="35" t="s">
        <v>38274</v>
      </c>
      <c r="Q9186" s="35" t="s">
        <v>29718</v>
      </c>
      <c r="R9186" s="35" t="s">
        <v>29745</v>
      </c>
      <c r="S9186" s="35" t="s">
        <v>18248</v>
      </c>
      <c r="T9186" s="36" t="s">
        <v>587</v>
      </c>
      <c r="U9186" s="39" t="str">
        <f>_xlfn.CONCAT(Tabel4[[#This Row],[Personnr.]],"-",Tabel4[[#This Row],[Afdeling]],"-",Tabel4[[#This Row],[ASS_Status]])</f>
        <v>32301-4201-Inactive - Payroll Eligible</v>
      </c>
    </row>
    <row r="9187" spans="13:21" x14ac:dyDescent="0.4">
      <c r="M9187" s="35" t="s">
        <v>45148</v>
      </c>
      <c r="N9187" s="35" t="s">
        <v>56571</v>
      </c>
      <c r="O9187" s="35" t="s">
        <v>45149</v>
      </c>
      <c r="P9187" s="35" t="s">
        <v>43698</v>
      </c>
      <c r="Q9187" s="35" t="s">
        <v>29718</v>
      </c>
      <c r="R9187" s="35" t="s">
        <v>29745</v>
      </c>
      <c r="S9187" s="35" t="s">
        <v>43699</v>
      </c>
      <c r="T9187" s="36" t="s">
        <v>85</v>
      </c>
      <c r="U9187" s="39" t="str">
        <f>_xlfn.CONCAT(Tabel4[[#This Row],[Personnr.]],"-",Tabel4[[#This Row],[Afdeling]],"-",Tabel4[[#This Row],[ASS_Status]])</f>
        <v>36064-1118-Inactive - Payroll Eligible</v>
      </c>
    </row>
    <row r="9188" spans="13:21" x14ac:dyDescent="0.4">
      <c r="M9188" s="35" t="s">
        <v>28510</v>
      </c>
      <c r="N9188" s="35" t="s">
        <v>56572</v>
      </c>
      <c r="O9188" s="35" t="s">
        <v>28511</v>
      </c>
      <c r="P9188" s="35" t="s">
        <v>38275</v>
      </c>
      <c r="Q9188" s="35" t="s">
        <v>29721</v>
      </c>
      <c r="R9188" s="35" t="s">
        <v>29748</v>
      </c>
      <c r="S9188" s="35" t="s">
        <v>28512</v>
      </c>
      <c r="T9188" s="36" t="s">
        <v>423</v>
      </c>
      <c r="U9188" s="39" t="str">
        <f>_xlfn.CONCAT(Tabel4[[#This Row],[Personnr.]],"-",Tabel4[[#This Row],[Afdeling]],"-",Tabel4[[#This Row],[ASS_Status]])</f>
        <v>34636-3042-Aktiv ansættelse</v>
      </c>
    </row>
    <row r="9189" spans="13:21" x14ac:dyDescent="0.4">
      <c r="M9189" s="35" t="s">
        <v>45150</v>
      </c>
      <c r="N9189" s="35" t="s">
        <v>56573</v>
      </c>
      <c r="O9189" s="35" t="s">
        <v>45151</v>
      </c>
      <c r="P9189" s="35" t="s">
        <v>43700</v>
      </c>
      <c r="Q9189" s="35" t="s">
        <v>29718</v>
      </c>
      <c r="R9189" s="35" t="s">
        <v>29745</v>
      </c>
      <c r="S9189" s="35" t="s">
        <v>43701</v>
      </c>
      <c r="T9189" s="36" t="s">
        <v>726</v>
      </c>
      <c r="U9189" s="39" t="str">
        <f>_xlfn.CONCAT(Tabel4[[#This Row],[Personnr.]],"-",Tabel4[[#This Row],[Afdeling]],"-",Tabel4[[#This Row],[ASS_Status]])</f>
        <v>35968-6271-Inactive - Payroll Eligible</v>
      </c>
    </row>
    <row r="9190" spans="13:21" ht="33.75" x14ac:dyDescent="0.4">
      <c r="M9190" s="35" t="s">
        <v>18249</v>
      </c>
      <c r="N9190" s="35" t="s">
        <v>56574</v>
      </c>
      <c r="O9190" s="35" t="s">
        <v>18250</v>
      </c>
      <c r="P9190" s="35" t="s">
        <v>38276</v>
      </c>
      <c r="Q9190" s="35" t="s">
        <v>29718</v>
      </c>
      <c r="R9190" s="35" t="s">
        <v>29745</v>
      </c>
      <c r="S9190" s="35" t="s">
        <v>18251</v>
      </c>
      <c r="T9190" s="36" t="s">
        <v>39</v>
      </c>
      <c r="U9190" s="39" t="str">
        <f>_xlfn.CONCAT(Tabel4[[#This Row],[Personnr.]],"-",Tabel4[[#This Row],[Afdeling]],"-",Tabel4[[#This Row],[ASS_Status]])</f>
        <v>32335-0132-Inactive - Payroll Eligible</v>
      </c>
    </row>
    <row r="9191" spans="13:21" ht="33.75" x14ac:dyDescent="0.4">
      <c r="M9191" s="35" t="s">
        <v>18249</v>
      </c>
      <c r="N9191" s="35"/>
      <c r="O9191" s="35"/>
      <c r="P9191" s="35" t="s">
        <v>38277</v>
      </c>
      <c r="Q9191" s="35" t="s">
        <v>29718</v>
      </c>
      <c r="R9191" s="35" t="s">
        <v>29745</v>
      </c>
      <c r="S9191" s="35" t="s">
        <v>18251</v>
      </c>
      <c r="T9191" s="36" t="s">
        <v>39</v>
      </c>
      <c r="U9191" s="39" t="str">
        <f>_xlfn.CONCAT(Tabel4[[#This Row],[Personnr.]],"-",Tabel4[[#This Row],[Afdeling]],"-",Tabel4[[#This Row],[ASS_Status]])</f>
        <v>-0132-Inactive - Payroll Eligible</v>
      </c>
    </row>
    <row r="9192" spans="13:21" ht="33.75" x14ac:dyDescent="0.4">
      <c r="M9192" s="35" t="s">
        <v>18249</v>
      </c>
      <c r="N9192" s="35"/>
      <c r="O9192" s="35"/>
      <c r="P9192" s="35" t="s">
        <v>38278</v>
      </c>
      <c r="Q9192" s="35" t="s">
        <v>29718</v>
      </c>
      <c r="R9192" s="35" t="s">
        <v>29745</v>
      </c>
      <c r="S9192" s="35" t="s">
        <v>18251</v>
      </c>
      <c r="T9192" s="36" t="s">
        <v>450</v>
      </c>
      <c r="U9192" s="39" t="str">
        <f>_xlfn.CONCAT(Tabel4[[#This Row],[Personnr.]],"-",Tabel4[[#This Row],[Afdeling]],"-",Tabel4[[#This Row],[ASS_Status]])</f>
        <v>-3110-Inactive - Payroll Eligible</v>
      </c>
    </row>
    <row r="9193" spans="13:21" ht="33.75" x14ac:dyDescent="0.4">
      <c r="M9193" s="35" t="s">
        <v>18249</v>
      </c>
      <c r="N9193" s="35"/>
      <c r="O9193" s="35"/>
      <c r="P9193" s="35" t="s">
        <v>38279</v>
      </c>
      <c r="Q9193" s="35" t="s">
        <v>29718</v>
      </c>
      <c r="R9193" s="35" t="s">
        <v>29745</v>
      </c>
      <c r="S9193" s="35" t="s">
        <v>18251</v>
      </c>
      <c r="T9193" s="36" t="s">
        <v>39</v>
      </c>
      <c r="U9193" s="39" t="str">
        <f>_xlfn.CONCAT(Tabel4[[#This Row],[Personnr.]],"-",Tabel4[[#This Row],[Afdeling]],"-",Tabel4[[#This Row],[ASS_Status]])</f>
        <v>-0132-Inactive - Payroll Eligible</v>
      </c>
    </row>
    <row r="9194" spans="13:21" ht="33.75" x14ac:dyDescent="0.4">
      <c r="M9194" s="35" t="s">
        <v>18249</v>
      </c>
      <c r="N9194" s="35"/>
      <c r="O9194" s="35"/>
      <c r="P9194" s="35" t="s">
        <v>56575</v>
      </c>
      <c r="Q9194" s="35" t="s">
        <v>29718</v>
      </c>
      <c r="R9194" s="35" t="s">
        <v>29745</v>
      </c>
      <c r="S9194" s="35" t="s">
        <v>18251</v>
      </c>
      <c r="T9194" s="36" t="s">
        <v>450</v>
      </c>
      <c r="U9194" s="39" t="str">
        <f>_xlfn.CONCAT(Tabel4[[#This Row],[Personnr.]],"-",Tabel4[[#This Row],[Afdeling]],"-",Tabel4[[#This Row],[ASS_Status]])</f>
        <v>-3110-Inactive - Payroll Eligible</v>
      </c>
    </row>
    <row r="9195" spans="13:21" x14ac:dyDescent="0.4">
      <c r="M9195" s="35" t="s">
        <v>45152</v>
      </c>
      <c r="N9195" s="35" t="s">
        <v>56576</v>
      </c>
      <c r="O9195" s="35" t="s">
        <v>45153</v>
      </c>
      <c r="P9195" s="35" t="s">
        <v>43702</v>
      </c>
      <c r="Q9195" s="35" t="s">
        <v>29718</v>
      </c>
      <c r="R9195" s="35" t="s">
        <v>29754</v>
      </c>
      <c r="S9195" s="35" t="s">
        <v>43703</v>
      </c>
      <c r="T9195" s="36" t="s">
        <v>430</v>
      </c>
      <c r="U9195" s="39" t="str">
        <f>_xlfn.CONCAT(Tabel4[[#This Row],[Personnr.]],"-",Tabel4[[#This Row],[Afdeling]],"-",Tabel4[[#This Row],[ASS_Status]])</f>
        <v>35604-3060-Inactive - Payroll Eligible</v>
      </c>
    </row>
    <row r="9196" spans="13:21" x14ac:dyDescent="0.4">
      <c r="M9196" s="35" t="s">
        <v>45152</v>
      </c>
      <c r="N9196" s="35"/>
      <c r="O9196" s="35"/>
      <c r="P9196" s="35" t="s">
        <v>56577</v>
      </c>
      <c r="Q9196" s="35" t="s">
        <v>29718</v>
      </c>
      <c r="R9196" s="35" t="s">
        <v>29745</v>
      </c>
      <c r="S9196" s="35" t="s">
        <v>43703</v>
      </c>
      <c r="T9196" s="36" t="s">
        <v>39</v>
      </c>
      <c r="U9196" s="39" t="str">
        <f>_xlfn.CONCAT(Tabel4[[#This Row],[Personnr.]],"-",Tabel4[[#This Row],[Afdeling]],"-",Tabel4[[#This Row],[ASS_Status]])</f>
        <v>-0132-Inactive - Payroll Eligible</v>
      </c>
    </row>
    <row r="9197" spans="13:21" x14ac:dyDescent="0.4">
      <c r="M9197" s="35" t="s">
        <v>45152</v>
      </c>
      <c r="N9197" s="35"/>
      <c r="O9197" s="35"/>
      <c r="P9197" s="35" t="s">
        <v>56578</v>
      </c>
      <c r="Q9197" s="35" t="s">
        <v>29721</v>
      </c>
      <c r="R9197" s="35" t="s">
        <v>29754</v>
      </c>
      <c r="S9197" s="35" t="s">
        <v>43703</v>
      </c>
      <c r="T9197" s="36" t="s">
        <v>430</v>
      </c>
      <c r="U9197" s="39" t="str">
        <f>_xlfn.CONCAT(Tabel4[[#This Row],[Personnr.]],"-",Tabel4[[#This Row],[Afdeling]],"-",Tabel4[[#This Row],[ASS_Status]])</f>
        <v>-3060-Aktiv ansættelse</v>
      </c>
    </row>
    <row r="9198" spans="13:21" x14ac:dyDescent="0.4">
      <c r="M9198" s="35" t="s">
        <v>56579</v>
      </c>
      <c r="N9198" s="35" t="s">
        <v>56580</v>
      </c>
      <c r="O9198" s="35" t="s">
        <v>56581</v>
      </c>
      <c r="P9198" s="35" t="s">
        <v>56582</v>
      </c>
      <c r="Q9198" s="35" t="s">
        <v>29718</v>
      </c>
      <c r="R9198" s="35" t="s">
        <v>29745</v>
      </c>
      <c r="S9198" s="35" t="s">
        <v>56583</v>
      </c>
      <c r="T9198" s="36" t="s">
        <v>39</v>
      </c>
      <c r="U9198" s="39" t="str">
        <f>_xlfn.CONCAT(Tabel4[[#This Row],[Personnr.]],"-",Tabel4[[#This Row],[Afdeling]],"-",Tabel4[[#This Row],[ASS_Status]])</f>
        <v>36924-0132-Inactive - Payroll Eligible</v>
      </c>
    </row>
    <row r="9199" spans="13:21" x14ac:dyDescent="0.4">
      <c r="M9199" s="35" t="s">
        <v>18252</v>
      </c>
      <c r="N9199" s="35" t="s">
        <v>56584</v>
      </c>
      <c r="O9199" s="35" t="s">
        <v>18253</v>
      </c>
      <c r="P9199" s="35" t="s">
        <v>38280</v>
      </c>
      <c r="Q9199" s="35" t="s">
        <v>29721</v>
      </c>
      <c r="R9199" s="35" t="s">
        <v>29879</v>
      </c>
      <c r="S9199" s="35" t="s">
        <v>18254</v>
      </c>
      <c r="T9199" s="36" t="s">
        <v>577</v>
      </c>
      <c r="U9199" s="39" t="str">
        <f>_xlfn.CONCAT(Tabel4[[#This Row],[Personnr.]],"-",Tabel4[[#This Row],[Afdeling]],"-",Tabel4[[#This Row],[ASS_Status]])</f>
        <v>2191-4110-Aktiv ansættelse</v>
      </c>
    </row>
    <row r="9200" spans="13:21" x14ac:dyDescent="0.4">
      <c r="M9200" s="35" t="s">
        <v>18255</v>
      </c>
      <c r="N9200" s="35" t="s">
        <v>56585</v>
      </c>
      <c r="O9200" s="35" t="s">
        <v>18256</v>
      </c>
      <c r="P9200" s="35" t="s">
        <v>38281</v>
      </c>
      <c r="Q9200" s="35" t="s">
        <v>29718</v>
      </c>
      <c r="R9200" s="35" t="s">
        <v>29838</v>
      </c>
      <c r="S9200" s="35" t="s">
        <v>18257</v>
      </c>
      <c r="T9200" s="36" t="s">
        <v>886</v>
      </c>
      <c r="U9200" s="39" t="str">
        <f>_xlfn.CONCAT(Tabel4[[#This Row],[Personnr.]],"-",Tabel4[[#This Row],[Afdeling]],"-",Tabel4[[#This Row],[ASS_Status]])</f>
        <v>18895-8800-Inactive - Payroll Eligible</v>
      </c>
    </row>
    <row r="9201" spans="13:21" x14ac:dyDescent="0.4">
      <c r="M9201" s="35" t="s">
        <v>18258</v>
      </c>
      <c r="N9201" s="35" t="s">
        <v>56586</v>
      </c>
      <c r="O9201" s="35" t="s">
        <v>18259</v>
      </c>
      <c r="P9201" s="35" t="s">
        <v>38282</v>
      </c>
      <c r="Q9201" s="35" t="s">
        <v>29718</v>
      </c>
      <c r="R9201" s="35" t="s">
        <v>29726</v>
      </c>
      <c r="S9201" s="35" t="s">
        <v>18260</v>
      </c>
      <c r="T9201" s="36" t="s">
        <v>747</v>
      </c>
      <c r="U9201" s="39" t="str">
        <f>_xlfn.CONCAT(Tabel4[[#This Row],[Personnr.]],"-",Tabel4[[#This Row],[Afdeling]],"-",Tabel4[[#This Row],[ASS_Status]])</f>
        <v>19036-7200-Inactive - Payroll Eligible</v>
      </c>
    </row>
    <row r="9202" spans="13:21" x14ac:dyDescent="0.4">
      <c r="M9202" s="35" t="s">
        <v>18258</v>
      </c>
      <c r="N9202" s="35"/>
      <c r="O9202" s="35"/>
      <c r="P9202" s="35" t="s">
        <v>43704</v>
      </c>
      <c r="Q9202" s="35" t="s">
        <v>29721</v>
      </c>
      <c r="R9202" s="35" t="s">
        <v>29726</v>
      </c>
      <c r="S9202" s="35" t="s">
        <v>18260</v>
      </c>
      <c r="T9202" s="36" t="s">
        <v>749</v>
      </c>
      <c r="U9202" s="39" t="str">
        <f>_xlfn.CONCAT(Tabel4[[#This Row],[Personnr.]],"-",Tabel4[[#This Row],[Afdeling]],"-",Tabel4[[#This Row],[ASS_Status]])</f>
        <v>-7210-Aktiv ansættelse</v>
      </c>
    </row>
    <row r="9203" spans="13:21" x14ac:dyDescent="0.4">
      <c r="M9203" s="35" t="s">
        <v>18261</v>
      </c>
      <c r="N9203" s="35" t="s">
        <v>56587</v>
      </c>
      <c r="O9203" s="35" t="s">
        <v>18262</v>
      </c>
      <c r="P9203" s="35" t="s">
        <v>38283</v>
      </c>
      <c r="Q9203" s="35" t="s">
        <v>29721</v>
      </c>
      <c r="R9203" s="35" t="s">
        <v>29726</v>
      </c>
      <c r="S9203" s="35" t="s">
        <v>18263</v>
      </c>
      <c r="T9203" s="36" t="s">
        <v>761</v>
      </c>
      <c r="U9203" s="39" t="str">
        <f>_xlfn.CONCAT(Tabel4[[#This Row],[Personnr.]],"-",Tabel4[[#This Row],[Afdeling]],"-",Tabel4[[#This Row],[ASS_Status]])</f>
        <v>23245-7750-Aktiv ansættelse</v>
      </c>
    </row>
    <row r="9204" spans="13:21" x14ac:dyDescent="0.4">
      <c r="M9204" s="35" t="s">
        <v>18264</v>
      </c>
      <c r="N9204" s="35" t="s">
        <v>56588</v>
      </c>
      <c r="O9204" s="35" t="s">
        <v>18265</v>
      </c>
      <c r="P9204" s="35" t="s">
        <v>38284</v>
      </c>
      <c r="Q9204" s="35" t="s">
        <v>29721</v>
      </c>
      <c r="R9204" s="35" t="s">
        <v>29791</v>
      </c>
      <c r="S9204" s="35" t="s">
        <v>18266</v>
      </c>
      <c r="T9204" s="36" t="s">
        <v>42530</v>
      </c>
      <c r="U9204" s="39" t="str">
        <f>_xlfn.CONCAT(Tabel4[[#This Row],[Personnr.]],"-",Tabel4[[#This Row],[Afdeling]],"-",Tabel4[[#This Row],[ASS_Status]])</f>
        <v>29884-7810-Aktiv ansættelse</v>
      </c>
    </row>
    <row r="9205" spans="13:21" x14ac:dyDescent="0.4">
      <c r="M9205" s="35" t="s">
        <v>18267</v>
      </c>
      <c r="N9205" s="35" t="s">
        <v>56589</v>
      </c>
      <c r="O9205" s="35" t="s">
        <v>18268</v>
      </c>
      <c r="P9205" s="35" t="s">
        <v>38285</v>
      </c>
      <c r="Q9205" s="35" t="s">
        <v>29721</v>
      </c>
      <c r="R9205" s="35" t="s">
        <v>29786</v>
      </c>
      <c r="S9205" s="35" t="s">
        <v>18269</v>
      </c>
      <c r="T9205" s="36" t="s">
        <v>29701</v>
      </c>
      <c r="U9205" s="39" t="str">
        <f>_xlfn.CONCAT(Tabel4[[#This Row],[Personnr.]],"-",Tabel4[[#This Row],[Afdeling]],"-",Tabel4[[#This Row],[ASS_Status]])</f>
        <v>31591-1020-Aktiv ansættelse</v>
      </c>
    </row>
    <row r="9206" spans="13:21" x14ac:dyDescent="0.4">
      <c r="M9206" s="35" t="s">
        <v>18270</v>
      </c>
      <c r="N9206" s="35" t="s">
        <v>56590</v>
      </c>
      <c r="O9206" s="35" t="s">
        <v>18271</v>
      </c>
      <c r="P9206" s="35" t="s">
        <v>38286</v>
      </c>
      <c r="Q9206" s="35" t="s">
        <v>29721</v>
      </c>
      <c r="R9206" s="35" t="s">
        <v>29791</v>
      </c>
      <c r="S9206" s="35" t="s">
        <v>18272</v>
      </c>
      <c r="T9206" s="36" t="s">
        <v>749</v>
      </c>
      <c r="U9206" s="39" t="str">
        <f>_xlfn.CONCAT(Tabel4[[#This Row],[Personnr.]],"-",Tabel4[[#This Row],[Afdeling]],"-",Tabel4[[#This Row],[ASS_Status]])</f>
        <v>19029-7210-Aktiv ansættelse</v>
      </c>
    </row>
    <row r="9207" spans="13:21" x14ac:dyDescent="0.4">
      <c r="M9207" s="35" t="s">
        <v>18273</v>
      </c>
      <c r="N9207" s="35" t="s">
        <v>56591</v>
      </c>
      <c r="O9207" s="35" t="s">
        <v>18274</v>
      </c>
      <c r="P9207" s="35" t="s">
        <v>38287</v>
      </c>
      <c r="Q9207" s="35" t="s">
        <v>29721</v>
      </c>
      <c r="R9207" s="35" t="s">
        <v>32072</v>
      </c>
      <c r="S9207" s="35" t="s">
        <v>18275</v>
      </c>
      <c r="T9207" s="36" t="s">
        <v>25</v>
      </c>
      <c r="U9207" s="39" t="str">
        <f>_xlfn.CONCAT(Tabel4[[#This Row],[Personnr.]],"-",Tabel4[[#This Row],[Afdeling]],"-",Tabel4[[#This Row],[ASS_Status]])</f>
        <v>12400-0102-Aktiv ansættelse</v>
      </c>
    </row>
    <row r="9208" spans="13:21" x14ac:dyDescent="0.4">
      <c r="M9208" s="35" t="s">
        <v>18276</v>
      </c>
      <c r="N9208" s="35" t="s">
        <v>56592</v>
      </c>
      <c r="O9208" s="35" t="s">
        <v>18277</v>
      </c>
      <c r="P9208" s="35" t="s">
        <v>38288</v>
      </c>
      <c r="Q9208" s="35" t="s">
        <v>29721</v>
      </c>
      <c r="R9208" s="35" t="s">
        <v>30357</v>
      </c>
      <c r="S9208" s="35" t="s">
        <v>18278</v>
      </c>
      <c r="T9208" s="36" t="s">
        <v>758</v>
      </c>
      <c r="U9208" s="39" t="str">
        <f>_xlfn.CONCAT(Tabel4[[#This Row],[Personnr.]],"-",Tabel4[[#This Row],[Afdeling]],"-",Tabel4[[#This Row],[ASS_Status]])</f>
        <v>28837-7720-Aktiv ansættelse</v>
      </c>
    </row>
    <row r="9209" spans="13:21" ht="33.75" x14ac:dyDescent="0.4">
      <c r="M9209" s="35" t="s">
        <v>18279</v>
      </c>
      <c r="N9209" s="35" t="s">
        <v>56593</v>
      </c>
      <c r="O9209" s="35" t="s">
        <v>18280</v>
      </c>
      <c r="P9209" s="35" t="s">
        <v>38289</v>
      </c>
      <c r="Q9209" s="35" t="s">
        <v>29718</v>
      </c>
      <c r="R9209" s="35" t="s">
        <v>29726</v>
      </c>
      <c r="S9209" s="35" t="s">
        <v>18281</v>
      </c>
      <c r="T9209" s="36" t="s">
        <v>749</v>
      </c>
      <c r="U9209" s="39" t="str">
        <f>_xlfn.CONCAT(Tabel4[[#This Row],[Personnr.]],"-",Tabel4[[#This Row],[Afdeling]],"-",Tabel4[[#This Row],[ASS_Status]])</f>
        <v>7508-7210-Inactive - Payroll Eligible</v>
      </c>
    </row>
    <row r="9210" spans="13:21" x14ac:dyDescent="0.4">
      <c r="M9210" s="35" t="s">
        <v>18282</v>
      </c>
      <c r="N9210" s="35" t="s">
        <v>56594</v>
      </c>
      <c r="O9210" s="35" t="s">
        <v>18283</v>
      </c>
      <c r="P9210" s="35" t="s">
        <v>38290</v>
      </c>
      <c r="Q9210" s="35" t="s">
        <v>29721</v>
      </c>
      <c r="R9210" s="35" t="s">
        <v>29780</v>
      </c>
      <c r="S9210" s="35" t="s">
        <v>18284</v>
      </c>
      <c r="T9210" s="36" t="s">
        <v>378</v>
      </c>
      <c r="U9210" s="39" t="str">
        <f>_xlfn.CONCAT(Tabel4[[#This Row],[Personnr.]],"-",Tabel4[[#This Row],[Afdeling]],"-",Tabel4[[#This Row],[ASS_Status]])</f>
        <v>20840-2900-Aktiv ansættelse</v>
      </c>
    </row>
    <row r="9211" spans="13:21" ht="33.75" x14ac:dyDescent="0.4">
      <c r="M9211" s="35" t="s">
        <v>18285</v>
      </c>
      <c r="N9211" s="35" t="s">
        <v>56595</v>
      </c>
      <c r="O9211" s="35" t="s">
        <v>18286</v>
      </c>
      <c r="P9211" s="35" t="s">
        <v>38291</v>
      </c>
      <c r="Q9211" s="35" t="s">
        <v>29718</v>
      </c>
      <c r="R9211" s="35" t="s">
        <v>29726</v>
      </c>
      <c r="S9211" s="35" t="s">
        <v>18287</v>
      </c>
      <c r="T9211" s="36" t="s">
        <v>758</v>
      </c>
      <c r="U9211" s="39" t="str">
        <f>_xlfn.CONCAT(Tabel4[[#This Row],[Personnr.]],"-",Tabel4[[#This Row],[Afdeling]],"-",Tabel4[[#This Row],[ASS_Status]])</f>
        <v>25899-7720-Inactive - Payroll Eligible</v>
      </c>
    </row>
    <row r="9212" spans="13:21" ht="33.75" x14ac:dyDescent="0.4">
      <c r="M9212" s="35" t="s">
        <v>38292</v>
      </c>
      <c r="N9212" s="35" t="s">
        <v>56596</v>
      </c>
      <c r="O9212" s="35" t="s">
        <v>38293</v>
      </c>
      <c r="P9212" s="35" t="s">
        <v>38294</v>
      </c>
      <c r="Q9212" s="35" t="s">
        <v>29721</v>
      </c>
      <c r="R9212" s="35" t="s">
        <v>29737</v>
      </c>
      <c r="S9212" s="35" t="s">
        <v>38295</v>
      </c>
      <c r="T9212" s="36" t="s">
        <v>31</v>
      </c>
      <c r="U9212" s="39" t="str">
        <f>_xlfn.CONCAT(Tabel4[[#This Row],[Personnr.]],"-",Tabel4[[#This Row],[Afdeling]],"-",Tabel4[[#This Row],[ASS_Status]])</f>
        <v>34987-0116-Aktiv ansættelse</v>
      </c>
    </row>
    <row r="9213" spans="13:21" x14ac:dyDescent="0.4">
      <c r="M9213" s="35" t="s">
        <v>18288</v>
      </c>
      <c r="N9213" s="35" t="s">
        <v>56597</v>
      </c>
      <c r="O9213" s="35" t="s">
        <v>18289</v>
      </c>
      <c r="P9213" s="35" t="s">
        <v>38296</v>
      </c>
      <c r="Q9213" s="35" t="s">
        <v>31095</v>
      </c>
      <c r="R9213" s="35" t="s">
        <v>29726</v>
      </c>
      <c r="S9213" s="35" t="s">
        <v>18290</v>
      </c>
      <c r="T9213" s="36" t="s">
        <v>640</v>
      </c>
      <c r="U9213" s="39" t="str">
        <f>_xlfn.CONCAT(Tabel4[[#This Row],[Personnr.]],"-",Tabel4[[#This Row],[Afdeling]],"-",Tabel4[[#This Row],[ASS_Status]])</f>
        <v>15823-4745-Barsel u. løn m. pension (90)</v>
      </c>
    </row>
    <row r="9214" spans="13:21" ht="33.75" x14ac:dyDescent="0.4">
      <c r="M9214" s="35" t="s">
        <v>18291</v>
      </c>
      <c r="N9214" s="35" t="s">
        <v>56598</v>
      </c>
      <c r="O9214" s="35" t="s">
        <v>18292</v>
      </c>
      <c r="P9214" s="35" t="s">
        <v>38297</v>
      </c>
      <c r="Q9214" s="35" t="s">
        <v>29721</v>
      </c>
      <c r="R9214" s="35" t="s">
        <v>29737</v>
      </c>
      <c r="S9214" s="35" t="s">
        <v>18293</v>
      </c>
      <c r="T9214" s="36" t="s">
        <v>17021</v>
      </c>
      <c r="U9214" s="39" t="str">
        <f>_xlfn.CONCAT(Tabel4[[#This Row],[Personnr.]],"-",Tabel4[[#This Row],[Afdeling]],"-",Tabel4[[#This Row],[ASS_Status]])</f>
        <v>29940-2905-Aktiv ansættelse</v>
      </c>
    </row>
    <row r="9215" spans="13:21" x14ac:dyDescent="0.4">
      <c r="M9215" s="35" t="s">
        <v>18294</v>
      </c>
      <c r="N9215" s="35" t="s">
        <v>56599</v>
      </c>
      <c r="O9215" s="35" t="s">
        <v>18295</v>
      </c>
      <c r="P9215" s="35" t="s">
        <v>38298</v>
      </c>
      <c r="Q9215" s="35" t="s">
        <v>29721</v>
      </c>
      <c r="R9215" s="35" t="s">
        <v>29719</v>
      </c>
      <c r="S9215" s="35" t="s">
        <v>38299</v>
      </c>
      <c r="T9215" s="36" t="s">
        <v>878</v>
      </c>
      <c r="U9215" s="39" t="str">
        <f>_xlfn.CONCAT(Tabel4[[#This Row],[Personnr.]],"-",Tabel4[[#This Row],[Afdeling]],"-",Tabel4[[#This Row],[ASS_Status]])</f>
        <v>18971-8690-Aktiv ansættelse</v>
      </c>
    </row>
    <row r="9216" spans="13:21" x14ac:dyDescent="0.4">
      <c r="M9216" s="35" t="s">
        <v>18296</v>
      </c>
      <c r="N9216" s="35" t="s">
        <v>56600</v>
      </c>
      <c r="O9216" s="35" t="s">
        <v>18297</v>
      </c>
      <c r="P9216" s="35" t="s">
        <v>38300</v>
      </c>
      <c r="Q9216" s="35" t="s">
        <v>29718</v>
      </c>
      <c r="R9216" s="35" t="s">
        <v>29737</v>
      </c>
      <c r="S9216" s="35" t="s">
        <v>18298</v>
      </c>
      <c r="T9216" s="36" t="s">
        <v>65</v>
      </c>
      <c r="U9216" s="39" t="str">
        <f>_xlfn.CONCAT(Tabel4[[#This Row],[Personnr.]],"-",Tabel4[[#This Row],[Afdeling]],"-",Tabel4[[#This Row],[ASS_Status]])</f>
        <v>31954-1053-Inactive - Payroll Eligible</v>
      </c>
    </row>
    <row r="9217" spans="13:21" x14ac:dyDescent="0.4">
      <c r="M9217" s="35" t="s">
        <v>18299</v>
      </c>
      <c r="N9217" s="35" t="s">
        <v>56601</v>
      </c>
      <c r="O9217" s="35" t="s">
        <v>18300</v>
      </c>
      <c r="P9217" s="35" t="s">
        <v>38301</v>
      </c>
      <c r="Q9217" s="35" t="s">
        <v>29721</v>
      </c>
      <c r="R9217" s="35" t="s">
        <v>29783</v>
      </c>
      <c r="S9217" s="35" t="s">
        <v>18301</v>
      </c>
      <c r="T9217" s="36" t="s">
        <v>647</v>
      </c>
      <c r="U9217" s="39" t="str">
        <f>_xlfn.CONCAT(Tabel4[[#This Row],[Personnr.]],"-",Tabel4[[#This Row],[Afdeling]],"-",Tabel4[[#This Row],[ASS_Status]])</f>
        <v>16416-4790-Aktiv ansættelse</v>
      </c>
    </row>
    <row r="9218" spans="13:21" x14ac:dyDescent="0.4">
      <c r="M9218" s="35" t="s">
        <v>18302</v>
      </c>
      <c r="N9218" s="35" t="s">
        <v>56602</v>
      </c>
      <c r="O9218" s="35" t="s">
        <v>18303</v>
      </c>
      <c r="P9218" s="35" t="s">
        <v>38302</v>
      </c>
      <c r="Q9218" s="35" t="s">
        <v>29718</v>
      </c>
      <c r="R9218" s="35" t="s">
        <v>29737</v>
      </c>
      <c r="S9218" s="35" t="s">
        <v>18304</v>
      </c>
      <c r="T9218" s="36" t="s">
        <v>596</v>
      </c>
      <c r="U9218" s="39" t="str">
        <f>_xlfn.CONCAT(Tabel4[[#This Row],[Personnr.]],"-",Tabel4[[#This Row],[Afdeling]],"-",Tabel4[[#This Row],[ASS_Status]])</f>
        <v>14712-4252-Inactive - Payroll Eligible</v>
      </c>
    </row>
    <row r="9219" spans="13:21" ht="33.75" x14ac:dyDescent="0.4">
      <c r="M9219" s="35" t="s">
        <v>18305</v>
      </c>
      <c r="N9219" s="35" t="s">
        <v>56603</v>
      </c>
      <c r="O9219" s="35" t="s">
        <v>18306</v>
      </c>
      <c r="P9219" s="35" t="s">
        <v>38303</v>
      </c>
      <c r="Q9219" s="35" t="s">
        <v>29718</v>
      </c>
      <c r="R9219" s="35" t="s">
        <v>29719</v>
      </c>
      <c r="S9219" s="35" t="s">
        <v>18307</v>
      </c>
      <c r="T9219" s="36" t="s">
        <v>762</v>
      </c>
      <c r="U9219" s="39" t="str">
        <f>_xlfn.CONCAT(Tabel4[[#This Row],[Personnr.]],"-",Tabel4[[#This Row],[Afdeling]],"-",Tabel4[[#This Row],[ASS_Status]])</f>
        <v>26119-7760-Inactive - Payroll Eligible</v>
      </c>
    </row>
    <row r="9220" spans="13:21" ht="33.75" x14ac:dyDescent="0.4">
      <c r="M9220" s="35" t="s">
        <v>18308</v>
      </c>
      <c r="N9220" s="35"/>
      <c r="O9220" s="35" t="s">
        <v>18309</v>
      </c>
      <c r="P9220" s="35" t="s">
        <v>38304</v>
      </c>
      <c r="Q9220" s="35" t="s">
        <v>29721</v>
      </c>
      <c r="R9220" s="35" t="s">
        <v>29737</v>
      </c>
      <c r="S9220" s="35" t="s">
        <v>18310</v>
      </c>
      <c r="T9220" s="36" t="s">
        <v>540</v>
      </c>
      <c r="U9220" s="39" t="str">
        <f>_xlfn.CONCAT(Tabel4[[#This Row],[Personnr.]],"-",Tabel4[[#This Row],[Afdeling]],"-",Tabel4[[#This Row],[ASS_Status]])</f>
        <v>32514-3432-Aktiv ansættelse</v>
      </c>
    </row>
    <row r="9221" spans="13:21" x14ac:dyDescent="0.4">
      <c r="M9221" s="35" t="s">
        <v>18311</v>
      </c>
      <c r="N9221" s="35" t="s">
        <v>56604</v>
      </c>
      <c r="O9221" s="35" t="s">
        <v>18312</v>
      </c>
      <c r="P9221" s="35" t="s">
        <v>38305</v>
      </c>
      <c r="Q9221" s="35" t="s">
        <v>29721</v>
      </c>
      <c r="R9221" s="35" t="s">
        <v>29731</v>
      </c>
      <c r="S9221" s="35" t="s">
        <v>18313</v>
      </c>
      <c r="T9221" s="36" t="s">
        <v>810</v>
      </c>
      <c r="U9221" s="39" t="str">
        <f>_xlfn.CONCAT(Tabel4[[#This Row],[Personnr.]],"-",Tabel4[[#This Row],[Afdeling]],"-",Tabel4[[#This Row],[ASS_Status]])</f>
        <v>24155-8285-Aktiv ansættelse</v>
      </c>
    </row>
    <row r="9222" spans="13:21" x14ac:dyDescent="0.4">
      <c r="M9222" s="35" t="s">
        <v>18314</v>
      </c>
      <c r="N9222" s="35" t="s">
        <v>56605</v>
      </c>
      <c r="O9222" s="35" t="s">
        <v>18315</v>
      </c>
      <c r="P9222" s="35" t="s">
        <v>38306</v>
      </c>
      <c r="Q9222" s="35" t="s">
        <v>29718</v>
      </c>
      <c r="R9222" s="35" t="s">
        <v>29737</v>
      </c>
      <c r="S9222" s="35" t="s">
        <v>18316</v>
      </c>
      <c r="T9222" s="36" t="s">
        <v>129</v>
      </c>
      <c r="U9222" s="39" t="str">
        <f>_xlfn.CONCAT(Tabel4[[#This Row],[Personnr.]],"-",Tabel4[[#This Row],[Afdeling]],"-",Tabel4[[#This Row],[ASS_Status]])</f>
        <v>28423-2239-Inactive - Payroll Eligible</v>
      </c>
    </row>
    <row r="9223" spans="13:21" ht="33.75" x14ac:dyDescent="0.4">
      <c r="M9223" s="35" t="s">
        <v>56606</v>
      </c>
      <c r="N9223" s="35" t="s">
        <v>56607</v>
      </c>
      <c r="O9223" s="35" t="s">
        <v>56608</v>
      </c>
      <c r="P9223" s="35" t="s">
        <v>56609</v>
      </c>
      <c r="Q9223" s="35" t="s">
        <v>29721</v>
      </c>
      <c r="R9223" s="35" t="s">
        <v>29761</v>
      </c>
      <c r="S9223" s="35" t="s">
        <v>56610</v>
      </c>
      <c r="T9223" s="36" t="s">
        <v>47</v>
      </c>
      <c r="U9223" s="39" t="str">
        <f>_xlfn.CONCAT(Tabel4[[#This Row],[Personnr.]],"-",Tabel4[[#This Row],[Afdeling]],"-",Tabel4[[#This Row],[ASS_Status]])</f>
        <v>36834-1021-Aktiv ansættelse</v>
      </c>
    </row>
    <row r="9224" spans="13:21" x14ac:dyDescent="0.4">
      <c r="M9224" s="35" t="s">
        <v>18317</v>
      </c>
      <c r="N9224" s="35" t="s">
        <v>56611</v>
      </c>
      <c r="O9224" s="35" t="s">
        <v>18318</v>
      </c>
      <c r="P9224" s="35" t="s">
        <v>38307</v>
      </c>
      <c r="Q9224" s="35" t="s">
        <v>29721</v>
      </c>
      <c r="R9224" s="35" t="s">
        <v>29748</v>
      </c>
      <c r="S9224" s="35" t="s">
        <v>18319</v>
      </c>
      <c r="T9224" s="36" t="s">
        <v>368</v>
      </c>
      <c r="U9224" s="39" t="str">
        <f>_xlfn.CONCAT(Tabel4[[#This Row],[Personnr.]],"-",Tabel4[[#This Row],[Afdeling]],"-",Tabel4[[#This Row],[ASS_Status]])</f>
        <v>31250-2833-Aktiv ansættelse</v>
      </c>
    </row>
    <row r="9225" spans="13:21" ht="33.75" x14ac:dyDescent="0.4">
      <c r="M9225" s="35" t="s">
        <v>18320</v>
      </c>
      <c r="N9225" s="35" t="s">
        <v>56612</v>
      </c>
      <c r="O9225" s="35" t="s">
        <v>18321</v>
      </c>
      <c r="P9225" s="35" t="s">
        <v>38308</v>
      </c>
      <c r="Q9225" s="35" t="s">
        <v>29718</v>
      </c>
      <c r="R9225" s="35" t="s">
        <v>29737</v>
      </c>
      <c r="S9225" s="35" t="s">
        <v>18322</v>
      </c>
      <c r="T9225" s="36" t="s">
        <v>27</v>
      </c>
      <c r="U9225" s="39" t="str">
        <f>_xlfn.CONCAT(Tabel4[[#This Row],[Personnr.]],"-",Tabel4[[#This Row],[Afdeling]],"-",Tabel4[[#This Row],[ASS_Status]])</f>
        <v>24021-0112-Inactive - Payroll Eligible</v>
      </c>
    </row>
    <row r="9226" spans="13:21" ht="33.75" x14ac:dyDescent="0.4">
      <c r="M9226" s="35" t="s">
        <v>18323</v>
      </c>
      <c r="N9226" s="35" t="s">
        <v>56613</v>
      </c>
      <c r="O9226" s="35" t="s">
        <v>18324</v>
      </c>
      <c r="P9226" s="35" t="s">
        <v>38309</v>
      </c>
      <c r="Q9226" s="35" t="s">
        <v>29718</v>
      </c>
      <c r="R9226" s="35" t="s">
        <v>29761</v>
      </c>
      <c r="S9226" s="35" t="s">
        <v>18325</v>
      </c>
      <c r="T9226" s="36" t="s">
        <v>31</v>
      </c>
      <c r="U9226" s="39" t="str">
        <f>_xlfn.CONCAT(Tabel4[[#This Row],[Personnr.]],"-",Tabel4[[#This Row],[Afdeling]],"-",Tabel4[[#This Row],[ASS_Status]])</f>
        <v>32759-0116-Inactive - Payroll Eligible</v>
      </c>
    </row>
    <row r="9227" spans="13:21" ht="33.75" x14ac:dyDescent="0.4">
      <c r="M9227" s="35" t="s">
        <v>18323</v>
      </c>
      <c r="N9227" s="35"/>
      <c r="O9227" s="35"/>
      <c r="P9227" s="35" t="s">
        <v>38310</v>
      </c>
      <c r="Q9227" s="35" t="s">
        <v>29718</v>
      </c>
      <c r="R9227" s="35" t="s">
        <v>29761</v>
      </c>
      <c r="S9227" s="35" t="s">
        <v>18325</v>
      </c>
      <c r="T9227" s="36" t="s">
        <v>119</v>
      </c>
      <c r="U9227" s="39" t="str">
        <f>_xlfn.CONCAT(Tabel4[[#This Row],[Personnr.]],"-",Tabel4[[#This Row],[Afdeling]],"-",Tabel4[[#This Row],[ASS_Status]])</f>
        <v>-2221-Inactive - Payroll Eligible</v>
      </c>
    </row>
    <row r="9228" spans="13:21" x14ac:dyDescent="0.4">
      <c r="M9228" s="35" t="s">
        <v>18326</v>
      </c>
      <c r="N9228" s="35" t="s">
        <v>56614</v>
      </c>
      <c r="O9228" s="35" t="s">
        <v>18327</v>
      </c>
      <c r="P9228" s="35" t="s">
        <v>38311</v>
      </c>
      <c r="Q9228" s="35" t="s">
        <v>29721</v>
      </c>
      <c r="R9228" s="35" t="s">
        <v>29737</v>
      </c>
      <c r="S9228" s="35" t="s">
        <v>18328</v>
      </c>
      <c r="T9228" s="36" t="s">
        <v>371</v>
      </c>
      <c r="U9228" s="39" t="str">
        <f>_xlfn.CONCAT(Tabel4[[#This Row],[Personnr.]],"-",Tabel4[[#This Row],[Afdeling]],"-",Tabel4[[#This Row],[ASS_Status]])</f>
        <v>32850-2841-Aktiv ansættelse</v>
      </c>
    </row>
    <row r="9229" spans="13:21" x14ac:dyDescent="0.4">
      <c r="M9229" s="35" t="s">
        <v>18329</v>
      </c>
      <c r="N9229" s="35" t="s">
        <v>56615</v>
      </c>
      <c r="O9229" s="35" t="s">
        <v>18330</v>
      </c>
      <c r="P9229" s="35" t="s">
        <v>38312</v>
      </c>
      <c r="Q9229" s="35" t="s">
        <v>29721</v>
      </c>
      <c r="R9229" s="35" t="s">
        <v>29761</v>
      </c>
      <c r="S9229" s="35" t="s">
        <v>18331</v>
      </c>
      <c r="T9229" s="36" t="s">
        <v>417</v>
      </c>
      <c r="U9229" s="39" t="str">
        <f>_xlfn.CONCAT(Tabel4[[#This Row],[Personnr.]],"-",Tabel4[[#This Row],[Afdeling]],"-",Tabel4[[#This Row],[ASS_Status]])</f>
        <v>30482-3030-Aktiv ansættelse</v>
      </c>
    </row>
    <row r="9230" spans="13:21" x14ac:dyDescent="0.4">
      <c r="M9230" s="35" t="s">
        <v>18332</v>
      </c>
      <c r="N9230" s="35" t="s">
        <v>56616</v>
      </c>
      <c r="O9230" s="35" t="s">
        <v>18333</v>
      </c>
      <c r="P9230" s="35" t="s">
        <v>38313</v>
      </c>
      <c r="Q9230" s="35" t="s">
        <v>29718</v>
      </c>
      <c r="R9230" s="35" t="s">
        <v>29761</v>
      </c>
      <c r="S9230" s="35" t="s">
        <v>18334</v>
      </c>
      <c r="T9230" s="36" t="s">
        <v>135</v>
      </c>
      <c r="U9230" s="39" t="str">
        <f>_xlfn.CONCAT(Tabel4[[#This Row],[Personnr.]],"-",Tabel4[[#This Row],[Afdeling]],"-",Tabel4[[#This Row],[ASS_Status]])</f>
        <v>23759-2250-Inactive - Payroll Eligible</v>
      </c>
    </row>
    <row r="9231" spans="13:21" ht="33.75" x14ac:dyDescent="0.4">
      <c r="M9231" s="35" t="s">
        <v>18335</v>
      </c>
      <c r="N9231" s="35" t="s">
        <v>56617</v>
      </c>
      <c r="O9231" s="35" t="s">
        <v>18336</v>
      </c>
      <c r="P9231" s="35" t="s">
        <v>38314</v>
      </c>
      <c r="Q9231" s="35" t="s">
        <v>29923</v>
      </c>
      <c r="R9231" s="35" t="s">
        <v>29748</v>
      </c>
      <c r="S9231" s="35" t="s">
        <v>18337</v>
      </c>
      <c r="T9231" s="36" t="s">
        <v>580</v>
      </c>
      <c r="U9231" s="39" t="str">
        <f>_xlfn.CONCAT(Tabel4[[#This Row],[Personnr.]],"-",Tabel4[[#This Row],[Afdeling]],"-",Tabel4[[#This Row],[ASS_Status]])</f>
        <v>23050-4120-Far orlov (6+evt. 7 uger)(198)</v>
      </c>
    </row>
    <row r="9232" spans="13:21" x14ac:dyDescent="0.4">
      <c r="M9232" s="35" t="s">
        <v>18338</v>
      </c>
      <c r="N9232" s="35" t="s">
        <v>56618</v>
      </c>
      <c r="O9232" s="35" t="s">
        <v>18339</v>
      </c>
      <c r="P9232" s="35" t="s">
        <v>38315</v>
      </c>
      <c r="Q9232" s="35" t="s">
        <v>29718</v>
      </c>
      <c r="R9232" s="35" t="s">
        <v>29754</v>
      </c>
      <c r="S9232" s="35" t="s">
        <v>18340</v>
      </c>
      <c r="T9232" s="36" t="s">
        <v>29711</v>
      </c>
      <c r="U9232" s="39" t="str">
        <f>_xlfn.CONCAT(Tabel4[[#This Row],[Personnr.]],"-",Tabel4[[#This Row],[Afdeling]],"-",Tabel4[[#This Row],[ASS_Status]])</f>
        <v>32744-7620-Inactive - Payroll Eligible</v>
      </c>
    </row>
    <row r="9233" spans="13:21" x14ac:dyDescent="0.4">
      <c r="M9233" s="35" t="s">
        <v>18341</v>
      </c>
      <c r="N9233" s="35" t="s">
        <v>56619</v>
      </c>
      <c r="O9233" s="35" t="s">
        <v>18342</v>
      </c>
      <c r="P9233" s="35" t="s">
        <v>38316</v>
      </c>
      <c r="Q9233" s="35" t="s">
        <v>29718</v>
      </c>
      <c r="R9233" s="35" t="s">
        <v>29761</v>
      </c>
      <c r="S9233" s="35" t="s">
        <v>18343</v>
      </c>
      <c r="T9233" s="36" t="s">
        <v>91</v>
      </c>
      <c r="U9233" s="39" t="str">
        <f>_xlfn.CONCAT(Tabel4[[#This Row],[Personnr.]],"-",Tabel4[[#This Row],[Afdeling]],"-",Tabel4[[#This Row],[ASS_Status]])</f>
        <v>31833-1135-Inactive - Payroll Eligible</v>
      </c>
    </row>
    <row r="9234" spans="13:21" x14ac:dyDescent="0.4">
      <c r="M9234" s="35" t="s">
        <v>18341</v>
      </c>
      <c r="N9234" s="35"/>
      <c r="O9234" s="35"/>
      <c r="P9234" s="35" t="s">
        <v>38317</v>
      </c>
      <c r="Q9234" s="35" t="s">
        <v>29721</v>
      </c>
      <c r="R9234" s="35" t="s">
        <v>29748</v>
      </c>
      <c r="S9234" s="35" t="s">
        <v>18343</v>
      </c>
      <c r="T9234" s="36" t="s">
        <v>581</v>
      </c>
      <c r="U9234" s="39" t="str">
        <f>_xlfn.CONCAT(Tabel4[[#This Row],[Personnr.]],"-",Tabel4[[#This Row],[Afdeling]],"-",Tabel4[[#This Row],[ASS_Status]])</f>
        <v>-4140-Aktiv ansættelse</v>
      </c>
    </row>
    <row r="9235" spans="13:21" x14ac:dyDescent="0.4">
      <c r="M9235" s="35" t="s">
        <v>18344</v>
      </c>
      <c r="N9235" s="35" t="s">
        <v>56620</v>
      </c>
      <c r="O9235" s="35" t="s">
        <v>18345</v>
      </c>
      <c r="P9235" s="35" t="s">
        <v>38318</v>
      </c>
      <c r="Q9235" s="35" t="s">
        <v>29718</v>
      </c>
      <c r="R9235" s="35" t="s">
        <v>29748</v>
      </c>
      <c r="S9235" s="35" t="s">
        <v>18346</v>
      </c>
      <c r="T9235" s="36" t="s">
        <v>74</v>
      </c>
      <c r="U9235" s="39" t="str">
        <f>_xlfn.CONCAT(Tabel4[[#This Row],[Personnr.]],"-",Tabel4[[#This Row],[Afdeling]],"-",Tabel4[[#This Row],[ASS_Status]])</f>
        <v>29664-1085-Inactive - Payroll Eligible</v>
      </c>
    </row>
    <row r="9236" spans="13:21" x14ac:dyDescent="0.4">
      <c r="M9236" s="35" t="s">
        <v>18347</v>
      </c>
      <c r="N9236" s="35" t="s">
        <v>56621</v>
      </c>
      <c r="O9236" s="35" t="s">
        <v>18348</v>
      </c>
      <c r="P9236" s="35" t="s">
        <v>38319</v>
      </c>
      <c r="Q9236" s="35" t="s">
        <v>29718</v>
      </c>
      <c r="R9236" s="35" t="s">
        <v>29719</v>
      </c>
      <c r="S9236" s="35" t="s">
        <v>18349</v>
      </c>
      <c r="T9236" s="36" t="s">
        <v>168</v>
      </c>
      <c r="U9236" s="39" t="str">
        <f>_xlfn.CONCAT(Tabel4[[#This Row],[Personnr.]],"-",Tabel4[[#This Row],[Afdeling]],"-",Tabel4[[#This Row],[ASS_Status]])</f>
        <v>31458-2336-Inactive - Payroll Eligible</v>
      </c>
    </row>
    <row r="9237" spans="13:21" x14ac:dyDescent="0.4">
      <c r="M9237" s="35" t="s">
        <v>18350</v>
      </c>
      <c r="N9237" s="35" t="s">
        <v>56622</v>
      </c>
      <c r="O9237" s="35" t="s">
        <v>18351</v>
      </c>
      <c r="P9237" s="35" t="s">
        <v>38320</v>
      </c>
      <c r="Q9237" s="35" t="s">
        <v>29718</v>
      </c>
      <c r="R9237" s="35" t="s">
        <v>29748</v>
      </c>
      <c r="S9237" s="35" t="s">
        <v>18352</v>
      </c>
      <c r="T9237" s="36" t="s">
        <v>626</v>
      </c>
      <c r="U9237" s="39" t="str">
        <f>_xlfn.CONCAT(Tabel4[[#This Row],[Personnr.]],"-",Tabel4[[#This Row],[Afdeling]],"-",Tabel4[[#This Row],[ASS_Status]])</f>
        <v>29704-4650-Inactive - Payroll Eligible</v>
      </c>
    </row>
    <row r="9238" spans="13:21" ht="33.75" x14ac:dyDescent="0.4">
      <c r="M9238" s="35" t="s">
        <v>18353</v>
      </c>
      <c r="N9238" s="35" t="s">
        <v>56623</v>
      </c>
      <c r="O9238" s="35" t="s">
        <v>18354</v>
      </c>
      <c r="P9238" s="35" t="s">
        <v>38321</v>
      </c>
      <c r="Q9238" s="35" t="s">
        <v>29718</v>
      </c>
      <c r="R9238" s="35" t="s">
        <v>29745</v>
      </c>
      <c r="S9238" s="35" t="s">
        <v>18355</v>
      </c>
      <c r="T9238" s="36" t="s">
        <v>85</v>
      </c>
      <c r="U9238" s="39" t="str">
        <f>_xlfn.CONCAT(Tabel4[[#This Row],[Personnr.]],"-",Tabel4[[#This Row],[Afdeling]],"-",Tabel4[[#This Row],[ASS_Status]])</f>
        <v>32018-1118-Inactive - Payroll Eligible</v>
      </c>
    </row>
    <row r="9239" spans="13:21" x14ac:dyDescent="0.4">
      <c r="M9239" s="35" t="s">
        <v>28513</v>
      </c>
      <c r="N9239" s="35" t="s">
        <v>56624</v>
      </c>
      <c r="O9239" s="35" t="s">
        <v>28514</v>
      </c>
      <c r="P9239" s="35" t="s">
        <v>38322</v>
      </c>
      <c r="Q9239" s="35" t="s">
        <v>29718</v>
      </c>
      <c r="R9239" s="35" t="s">
        <v>29745</v>
      </c>
      <c r="S9239" s="35" t="s">
        <v>28515</v>
      </c>
      <c r="T9239" s="36" t="s">
        <v>288</v>
      </c>
      <c r="U9239" s="39" t="str">
        <f>_xlfn.CONCAT(Tabel4[[#This Row],[Personnr.]],"-",Tabel4[[#This Row],[Afdeling]],"-",Tabel4[[#This Row],[ASS_Status]])</f>
        <v>34265-2694-Inactive - Payroll Eligible</v>
      </c>
    </row>
    <row r="9240" spans="13:21" x14ac:dyDescent="0.4">
      <c r="M9240" s="35" t="s">
        <v>18356</v>
      </c>
      <c r="N9240" s="35" t="s">
        <v>56625</v>
      </c>
      <c r="O9240" s="35" t="s">
        <v>18357</v>
      </c>
      <c r="P9240" s="35" t="s">
        <v>38323</v>
      </c>
      <c r="Q9240" s="35" t="s">
        <v>29721</v>
      </c>
      <c r="R9240" s="35" t="s">
        <v>29748</v>
      </c>
      <c r="S9240" s="35" t="s">
        <v>18358</v>
      </c>
      <c r="T9240" s="36" t="s">
        <v>129</v>
      </c>
      <c r="U9240" s="39" t="str">
        <f>_xlfn.CONCAT(Tabel4[[#This Row],[Personnr.]],"-",Tabel4[[#This Row],[Afdeling]],"-",Tabel4[[#This Row],[ASS_Status]])</f>
        <v>32060-2239-Aktiv ansættelse</v>
      </c>
    </row>
    <row r="9241" spans="13:21" x14ac:dyDescent="0.4">
      <c r="M9241" s="35" t="s">
        <v>28516</v>
      </c>
      <c r="N9241" s="35" t="s">
        <v>56626</v>
      </c>
      <c r="O9241" s="35" t="s">
        <v>28517</v>
      </c>
      <c r="P9241" s="35" t="s">
        <v>38324</v>
      </c>
      <c r="Q9241" s="35" t="s">
        <v>29718</v>
      </c>
      <c r="R9241" s="35" t="s">
        <v>29745</v>
      </c>
      <c r="S9241" s="35" t="s">
        <v>28518</v>
      </c>
      <c r="T9241" s="36" t="s">
        <v>39</v>
      </c>
      <c r="U9241" s="39" t="str">
        <f>_xlfn.CONCAT(Tabel4[[#This Row],[Personnr.]],"-",Tabel4[[#This Row],[Afdeling]],"-",Tabel4[[#This Row],[ASS_Status]])</f>
        <v>34688-0132-Inactive - Payroll Eligible</v>
      </c>
    </row>
    <row r="9242" spans="13:21" x14ac:dyDescent="0.4">
      <c r="M9242" s="35" t="s">
        <v>56627</v>
      </c>
      <c r="N9242" s="35" t="s">
        <v>56628</v>
      </c>
      <c r="O9242" s="35" t="s">
        <v>56629</v>
      </c>
      <c r="P9242" s="35" t="s">
        <v>56630</v>
      </c>
      <c r="Q9242" s="35" t="s">
        <v>29721</v>
      </c>
      <c r="R9242" s="35" t="s">
        <v>29748</v>
      </c>
      <c r="S9242" s="35" t="s">
        <v>56631</v>
      </c>
      <c r="T9242" s="36" t="s">
        <v>621</v>
      </c>
      <c r="U9242" s="39" t="str">
        <f>_xlfn.CONCAT(Tabel4[[#This Row],[Personnr.]],"-",Tabel4[[#This Row],[Afdeling]],"-",Tabel4[[#This Row],[ASS_Status]])</f>
        <v>37574-4630-Aktiv ansættelse</v>
      </c>
    </row>
    <row r="9243" spans="13:21" ht="33.75" x14ac:dyDescent="0.4">
      <c r="M9243" s="35" t="s">
        <v>18359</v>
      </c>
      <c r="N9243" s="35"/>
      <c r="O9243" s="35" t="s">
        <v>18360</v>
      </c>
      <c r="P9243" s="35" t="s">
        <v>38325</v>
      </c>
      <c r="Q9243" s="35" t="s">
        <v>29718</v>
      </c>
      <c r="R9243" s="35" t="s">
        <v>29817</v>
      </c>
      <c r="S9243" s="35" t="s">
        <v>18361</v>
      </c>
      <c r="T9243" s="36" t="s">
        <v>749</v>
      </c>
      <c r="U9243" s="39" t="str">
        <f>_xlfn.CONCAT(Tabel4[[#This Row],[Personnr.]],"-",Tabel4[[#This Row],[Afdeling]],"-",Tabel4[[#This Row],[ASS_Status]])</f>
        <v>32478-7210-Inactive - Payroll Eligible</v>
      </c>
    </row>
    <row r="9244" spans="13:21" x14ac:dyDescent="0.4">
      <c r="M9244" s="35" t="s">
        <v>56632</v>
      </c>
      <c r="N9244" s="35" t="s">
        <v>56633</v>
      </c>
      <c r="O9244" s="35" t="s">
        <v>56634</v>
      </c>
      <c r="P9244" s="35" t="s">
        <v>56635</v>
      </c>
      <c r="Q9244" s="35" t="s">
        <v>29721</v>
      </c>
      <c r="R9244" s="35" t="s">
        <v>29745</v>
      </c>
      <c r="S9244" s="35" t="s">
        <v>56636</v>
      </c>
      <c r="T9244" s="36" t="s">
        <v>723</v>
      </c>
      <c r="U9244" s="39" t="str">
        <f>_xlfn.CONCAT(Tabel4[[#This Row],[Personnr.]],"-",Tabel4[[#This Row],[Afdeling]],"-",Tabel4[[#This Row],[ASS_Status]])</f>
        <v>36925-6245-Aktiv ansættelse</v>
      </c>
    </row>
    <row r="9245" spans="13:21" ht="33.75" x14ac:dyDescent="0.4">
      <c r="M9245" s="35" t="s">
        <v>38326</v>
      </c>
      <c r="N9245" s="35" t="s">
        <v>56637</v>
      </c>
      <c r="O9245" s="35" t="s">
        <v>38327</v>
      </c>
      <c r="P9245" s="35" t="s">
        <v>38328</v>
      </c>
      <c r="Q9245" s="35" t="s">
        <v>29721</v>
      </c>
      <c r="R9245" s="35" t="s">
        <v>29754</v>
      </c>
      <c r="S9245" s="35" t="s">
        <v>38329</v>
      </c>
      <c r="T9245" s="36" t="s">
        <v>757</v>
      </c>
      <c r="U9245" s="39" t="str">
        <f>_xlfn.CONCAT(Tabel4[[#This Row],[Personnr.]],"-",Tabel4[[#This Row],[Afdeling]],"-",Tabel4[[#This Row],[ASS_Status]])</f>
        <v>35206-7710-Aktiv ansættelse</v>
      </c>
    </row>
    <row r="9246" spans="13:21" x14ac:dyDescent="0.4">
      <c r="M9246" s="35" t="s">
        <v>56638</v>
      </c>
      <c r="N9246" s="35" t="s">
        <v>56639</v>
      </c>
      <c r="O9246" s="35" t="s">
        <v>56640</v>
      </c>
      <c r="P9246" s="35" t="s">
        <v>56641</v>
      </c>
      <c r="Q9246" s="35" t="s">
        <v>29718</v>
      </c>
      <c r="R9246" s="35" t="s">
        <v>29745</v>
      </c>
      <c r="S9246" s="35" t="s">
        <v>56642</v>
      </c>
      <c r="T9246" s="36" t="s">
        <v>39</v>
      </c>
      <c r="U9246" s="39" t="str">
        <f>_xlfn.CONCAT(Tabel4[[#This Row],[Personnr.]],"-",Tabel4[[#This Row],[Afdeling]],"-",Tabel4[[#This Row],[ASS_Status]])</f>
        <v>36985-0132-Inactive - Payroll Eligible</v>
      </c>
    </row>
    <row r="9247" spans="13:21" x14ac:dyDescent="0.4">
      <c r="M9247" s="35" t="s">
        <v>18362</v>
      </c>
      <c r="N9247" s="35" t="s">
        <v>56643</v>
      </c>
      <c r="O9247" s="35" t="s">
        <v>18363</v>
      </c>
      <c r="P9247" s="35" t="s">
        <v>38330</v>
      </c>
      <c r="Q9247" s="35" t="s">
        <v>29721</v>
      </c>
      <c r="R9247" s="35" t="s">
        <v>29754</v>
      </c>
      <c r="S9247" s="35" t="s">
        <v>18364</v>
      </c>
      <c r="T9247" s="36" t="s">
        <v>886</v>
      </c>
      <c r="U9247" s="39" t="str">
        <f>_xlfn.CONCAT(Tabel4[[#This Row],[Personnr.]],"-",Tabel4[[#This Row],[Afdeling]],"-",Tabel4[[#This Row],[ASS_Status]])</f>
        <v>33815-8800-Aktiv ansættelse</v>
      </c>
    </row>
    <row r="9248" spans="13:21" x14ac:dyDescent="0.4">
      <c r="M9248" s="35" t="s">
        <v>38331</v>
      </c>
      <c r="N9248" s="35" t="s">
        <v>56644</v>
      </c>
      <c r="O9248" s="35" t="s">
        <v>38332</v>
      </c>
      <c r="P9248" s="35" t="s">
        <v>38333</v>
      </c>
      <c r="Q9248" s="35" t="s">
        <v>29718</v>
      </c>
      <c r="R9248" s="35" t="s">
        <v>29754</v>
      </c>
      <c r="S9248" s="35" t="s">
        <v>43705</v>
      </c>
      <c r="T9248" s="36" t="s">
        <v>394</v>
      </c>
      <c r="U9248" s="39" t="str">
        <f>_xlfn.CONCAT(Tabel4[[#This Row],[Personnr.]],"-",Tabel4[[#This Row],[Afdeling]],"-",Tabel4[[#This Row],[ASS_Status]])</f>
        <v>35285-2995-Inactive - Payroll Eligible</v>
      </c>
    </row>
    <row r="9249" spans="13:21" x14ac:dyDescent="0.4">
      <c r="M9249" s="35" t="s">
        <v>18365</v>
      </c>
      <c r="N9249" s="35" t="s">
        <v>56645</v>
      </c>
      <c r="O9249" s="35" t="s">
        <v>18366</v>
      </c>
      <c r="P9249" s="35" t="s">
        <v>38334</v>
      </c>
      <c r="Q9249" s="35" t="s">
        <v>29718</v>
      </c>
      <c r="R9249" s="35" t="s">
        <v>30287</v>
      </c>
      <c r="S9249" s="35" t="s">
        <v>18367</v>
      </c>
      <c r="T9249" s="36" t="s">
        <v>80</v>
      </c>
      <c r="U9249" s="39" t="str">
        <f>_xlfn.CONCAT(Tabel4[[#This Row],[Personnr.]],"-",Tabel4[[#This Row],[Afdeling]],"-",Tabel4[[#This Row],[ASS_Status]])</f>
        <v>31268-1113-Inactive - Payroll Eligible</v>
      </c>
    </row>
    <row r="9250" spans="13:21" ht="33.75" x14ac:dyDescent="0.4">
      <c r="M9250" s="35" t="s">
        <v>56646</v>
      </c>
      <c r="N9250" s="35" t="s">
        <v>56647</v>
      </c>
      <c r="O9250" s="35" t="s">
        <v>56648</v>
      </c>
      <c r="P9250" s="35" t="s">
        <v>56649</v>
      </c>
      <c r="Q9250" s="35" t="s">
        <v>29721</v>
      </c>
      <c r="R9250" s="35" t="s">
        <v>29745</v>
      </c>
      <c r="S9250" s="35" t="s">
        <v>56650</v>
      </c>
      <c r="T9250" s="36" t="s">
        <v>577</v>
      </c>
      <c r="U9250" s="39" t="str">
        <f>_xlfn.CONCAT(Tabel4[[#This Row],[Personnr.]],"-",Tabel4[[#This Row],[Afdeling]],"-",Tabel4[[#This Row],[ASS_Status]])</f>
        <v>37065-4110-Aktiv ansættelse</v>
      </c>
    </row>
    <row r="9251" spans="13:21" x14ac:dyDescent="0.4">
      <c r="M9251" s="35" t="s">
        <v>18368</v>
      </c>
      <c r="N9251" s="35" t="s">
        <v>56651</v>
      </c>
      <c r="O9251" s="35" t="s">
        <v>18369</v>
      </c>
      <c r="P9251" s="35" t="s">
        <v>38335</v>
      </c>
      <c r="Q9251" s="35" t="s">
        <v>29721</v>
      </c>
      <c r="R9251" s="35" t="s">
        <v>30287</v>
      </c>
      <c r="S9251" s="35" t="s">
        <v>18370</v>
      </c>
      <c r="T9251" s="36" t="s">
        <v>29700</v>
      </c>
      <c r="U9251" s="39" t="str">
        <f>_xlfn.CONCAT(Tabel4[[#This Row],[Personnr.]],"-",Tabel4[[#This Row],[Afdeling]],"-",Tabel4[[#This Row],[ASS_Status]])</f>
        <v>32404-1019-Aktiv ansættelse</v>
      </c>
    </row>
    <row r="9252" spans="13:21" x14ac:dyDescent="0.4">
      <c r="M9252" s="35" t="s">
        <v>18371</v>
      </c>
      <c r="N9252" s="35" t="s">
        <v>56652</v>
      </c>
      <c r="O9252" s="35" t="s">
        <v>18372</v>
      </c>
      <c r="P9252" s="35" t="s">
        <v>38336</v>
      </c>
      <c r="Q9252" s="35" t="s">
        <v>29721</v>
      </c>
      <c r="R9252" s="35" t="s">
        <v>29926</v>
      </c>
      <c r="S9252" s="35" t="s">
        <v>18373</v>
      </c>
      <c r="T9252" s="36" t="s">
        <v>38</v>
      </c>
      <c r="U9252" s="39" t="str">
        <f>_xlfn.CONCAT(Tabel4[[#This Row],[Personnr.]],"-",Tabel4[[#This Row],[Afdeling]],"-",Tabel4[[#This Row],[ASS_Status]])</f>
        <v>7525-0131-Aktiv ansættelse</v>
      </c>
    </row>
    <row r="9253" spans="13:21" x14ac:dyDescent="0.4">
      <c r="M9253" s="35" t="s">
        <v>18374</v>
      </c>
      <c r="N9253" s="35" t="s">
        <v>56653</v>
      </c>
      <c r="O9253" s="35" t="s">
        <v>18375</v>
      </c>
      <c r="P9253" s="35" t="s">
        <v>38337</v>
      </c>
      <c r="Q9253" s="35" t="s">
        <v>29721</v>
      </c>
      <c r="R9253" s="35" t="s">
        <v>29729</v>
      </c>
      <c r="S9253" s="35" t="s">
        <v>18376</v>
      </c>
      <c r="T9253" s="36" t="s">
        <v>265</v>
      </c>
      <c r="U9253" s="39" t="str">
        <f>_xlfn.CONCAT(Tabel4[[#This Row],[Personnr.]],"-",Tabel4[[#This Row],[Afdeling]],"-",Tabel4[[#This Row],[ASS_Status]])</f>
        <v>1446-2620-Aktiv ansættelse</v>
      </c>
    </row>
    <row r="9254" spans="13:21" x14ac:dyDescent="0.4">
      <c r="M9254" s="35" t="s">
        <v>18377</v>
      </c>
      <c r="N9254" s="35" t="s">
        <v>56654</v>
      </c>
      <c r="O9254" s="35" t="s">
        <v>18378</v>
      </c>
      <c r="P9254" s="35" t="s">
        <v>38338</v>
      </c>
      <c r="Q9254" s="35" t="s">
        <v>29721</v>
      </c>
      <c r="R9254" s="35" t="s">
        <v>29726</v>
      </c>
      <c r="S9254" s="35" t="s">
        <v>18379</v>
      </c>
      <c r="T9254" s="36" t="s">
        <v>866</v>
      </c>
      <c r="U9254" s="39" t="str">
        <f>_xlfn.CONCAT(Tabel4[[#This Row],[Personnr.]],"-",Tabel4[[#This Row],[Afdeling]],"-",Tabel4[[#This Row],[ASS_Status]])</f>
        <v>15325-8645-Aktiv ansættelse</v>
      </c>
    </row>
    <row r="9255" spans="13:21" x14ac:dyDescent="0.4">
      <c r="M9255" s="35" t="s">
        <v>18380</v>
      </c>
      <c r="N9255" s="35" t="s">
        <v>56655</v>
      </c>
      <c r="O9255" s="35" t="s">
        <v>18381</v>
      </c>
      <c r="P9255" s="35" t="s">
        <v>38339</v>
      </c>
      <c r="Q9255" s="35" t="s">
        <v>29721</v>
      </c>
      <c r="R9255" s="35" t="s">
        <v>29722</v>
      </c>
      <c r="S9255" s="35" t="s">
        <v>18382</v>
      </c>
      <c r="T9255" s="36" t="s">
        <v>316</v>
      </c>
      <c r="U9255" s="39" t="str">
        <f>_xlfn.CONCAT(Tabel4[[#This Row],[Personnr.]],"-",Tabel4[[#This Row],[Afdeling]],"-",Tabel4[[#This Row],[ASS_Status]])</f>
        <v>3787-2762-Aktiv ansættelse</v>
      </c>
    </row>
    <row r="9256" spans="13:21" ht="33.75" x14ac:dyDescent="0.4">
      <c r="M9256" s="35" t="s">
        <v>28519</v>
      </c>
      <c r="N9256" s="35" t="s">
        <v>56656</v>
      </c>
      <c r="O9256" s="35" t="s">
        <v>28520</v>
      </c>
      <c r="P9256" s="35" t="s">
        <v>38340</v>
      </c>
      <c r="Q9256" s="35" t="s">
        <v>29718</v>
      </c>
      <c r="R9256" s="35" t="s">
        <v>32771</v>
      </c>
      <c r="S9256" s="35" t="s">
        <v>28521</v>
      </c>
      <c r="T9256" s="36" t="s">
        <v>251</v>
      </c>
      <c r="U9256" s="39" t="str">
        <f>_xlfn.CONCAT(Tabel4[[#This Row],[Personnr.]],"-",Tabel4[[#This Row],[Afdeling]],"-",Tabel4[[#This Row],[ASS_Status]])</f>
        <v>34497-2532-Inactive - Payroll Eligible</v>
      </c>
    </row>
    <row r="9257" spans="13:21" ht="33.75" x14ac:dyDescent="0.4">
      <c r="M9257" s="35" t="s">
        <v>18383</v>
      </c>
      <c r="N9257" s="35" t="s">
        <v>56657</v>
      </c>
      <c r="O9257" s="35" t="s">
        <v>18384</v>
      </c>
      <c r="P9257" s="35" t="s">
        <v>38341</v>
      </c>
      <c r="Q9257" s="35" t="s">
        <v>29721</v>
      </c>
      <c r="R9257" s="35" t="s">
        <v>29726</v>
      </c>
      <c r="S9257" s="35" t="s">
        <v>18385</v>
      </c>
      <c r="T9257" s="36" t="s">
        <v>758</v>
      </c>
      <c r="U9257" s="39" t="str">
        <f>_xlfn.CONCAT(Tabel4[[#This Row],[Personnr.]],"-",Tabel4[[#This Row],[Afdeling]],"-",Tabel4[[#This Row],[ASS_Status]])</f>
        <v>16490-7720-Aktiv ansættelse</v>
      </c>
    </row>
    <row r="9258" spans="13:21" x14ac:dyDescent="0.4">
      <c r="M9258" s="35" t="s">
        <v>18386</v>
      </c>
      <c r="N9258" s="35" t="s">
        <v>56658</v>
      </c>
      <c r="O9258" s="35" t="s">
        <v>18387</v>
      </c>
      <c r="P9258" s="35" t="s">
        <v>38342</v>
      </c>
      <c r="Q9258" s="35" t="s">
        <v>29721</v>
      </c>
      <c r="R9258" s="35" t="s">
        <v>29719</v>
      </c>
      <c r="S9258" s="35" t="s">
        <v>18388</v>
      </c>
      <c r="T9258" s="36" t="s">
        <v>695</v>
      </c>
      <c r="U9258" s="39" t="str">
        <f>_xlfn.CONCAT(Tabel4[[#This Row],[Personnr.]],"-",Tabel4[[#This Row],[Afdeling]],"-",Tabel4[[#This Row],[ASS_Status]])</f>
        <v>724-5625-Aktiv ansættelse</v>
      </c>
    </row>
    <row r="9259" spans="13:21" x14ac:dyDescent="0.4">
      <c r="M9259" s="35" t="s">
        <v>18389</v>
      </c>
      <c r="N9259" s="35" t="s">
        <v>56659</v>
      </c>
      <c r="O9259" s="35" t="s">
        <v>18390</v>
      </c>
      <c r="P9259" s="35" t="s">
        <v>38343</v>
      </c>
      <c r="Q9259" s="35" t="s">
        <v>29721</v>
      </c>
      <c r="R9259" s="35" t="s">
        <v>29786</v>
      </c>
      <c r="S9259" s="35" t="s">
        <v>18391</v>
      </c>
      <c r="T9259" s="36" t="s">
        <v>168</v>
      </c>
      <c r="U9259" s="39" t="str">
        <f>_xlfn.CONCAT(Tabel4[[#This Row],[Personnr.]],"-",Tabel4[[#This Row],[Afdeling]],"-",Tabel4[[#This Row],[ASS_Status]])</f>
        <v>12763-2336-Aktiv ansættelse</v>
      </c>
    </row>
    <row r="9260" spans="13:21" x14ac:dyDescent="0.4">
      <c r="M9260" s="35" t="s">
        <v>18392</v>
      </c>
      <c r="N9260" s="35" t="s">
        <v>56660</v>
      </c>
      <c r="O9260" s="35" t="s">
        <v>18393</v>
      </c>
      <c r="P9260" s="35" t="s">
        <v>38344</v>
      </c>
      <c r="Q9260" s="35" t="s">
        <v>29721</v>
      </c>
      <c r="R9260" s="35" t="s">
        <v>29729</v>
      </c>
      <c r="S9260" s="35" t="s">
        <v>18394</v>
      </c>
      <c r="T9260" s="36" t="s">
        <v>546</v>
      </c>
      <c r="U9260" s="39" t="str">
        <f>_xlfn.CONCAT(Tabel4[[#This Row],[Personnr.]],"-",Tabel4[[#This Row],[Afdeling]],"-",Tabel4[[#This Row],[ASS_Status]])</f>
        <v>1673-3444-Aktiv ansættelse</v>
      </c>
    </row>
    <row r="9261" spans="13:21" x14ac:dyDescent="0.4">
      <c r="M9261" s="35" t="s">
        <v>28522</v>
      </c>
      <c r="N9261" s="35" t="s">
        <v>56661</v>
      </c>
      <c r="O9261" s="35" t="s">
        <v>28523</v>
      </c>
      <c r="P9261" s="35" t="s">
        <v>38345</v>
      </c>
      <c r="Q9261" s="35" t="s">
        <v>29718</v>
      </c>
      <c r="R9261" s="35" t="s">
        <v>29737</v>
      </c>
      <c r="S9261" s="35" t="s">
        <v>28524</v>
      </c>
      <c r="T9261" s="36" t="s">
        <v>417</v>
      </c>
      <c r="U9261" s="39" t="str">
        <f>_xlfn.CONCAT(Tabel4[[#This Row],[Personnr.]],"-",Tabel4[[#This Row],[Afdeling]],"-",Tabel4[[#This Row],[ASS_Status]])</f>
        <v>34329-3030-Inactive - Payroll Eligible</v>
      </c>
    </row>
    <row r="9262" spans="13:21" x14ac:dyDescent="0.4">
      <c r="M9262" s="35" t="s">
        <v>28522</v>
      </c>
      <c r="N9262" s="35"/>
      <c r="O9262" s="35"/>
      <c r="P9262" s="35" t="s">
        <v>43706</v>
      </c>
      <c r="Q9262" s="35" t="s">
        <v>29721</v>
      </c>
      <c r="R9262" s="35" t="s">
        <v>29722</v>
      </c>
      <c r="S9262" s="35" t="s">
        <v>28524</v>
      </c>
      <c r="T9262" s="36" t="s">
        <v>417</v>
      </c>
      <c r="U9262" s="39" t="str">
        <f>_xlfn.CONCAT(Tabel4[[#This Row],[Personnr.]],"-",Tabel4[[#This Row],[Afdeling]],"-",Tabel4[[#This Row],[ASS_Status]])</f>
        <v>-3030-Aktiv ansættelse</v>
      </c>
    </row>
    <row r="9263" spans="13:21" x14ac:dyDescent="0.4">
      <c r="M9263" s="35" t="s">
        <v>18395</v>
      </c>
      <c r="N9263" s="35" t="s">
        <v>56662</v>
      </c>
      <c r="O9263" s="35" t="s">
        <v>18396</v>
      </c>
      <c r="P9263" s="35" t="s">
        <v>38346</v>
      </c>
      <c r="Q9263" s="35" t="s">
        <v>29718</v>
      </c>
      <c r="R9263" s="35" t="s">
        <v>29737</v>
      </c>
      <c r="S9263" s="35" t="s">
        <v>18397</v>
      </c>
      <c r="T9263" s="36" t="s">
        <v>553</v>
      </c>
      <c r="U9263" s="39" t="str">
        <f>_xlfn.CONCAT(Tabel4[[#This Row],[Personnr.]],"-",Tabel4[[#This Row],[Afdeling]],"-",Tabel4[[#This Row],[ASS_Status]])</f>
        <v>33119-3500-Inactive - Payroll Eligible</v>
      </c>
    </row>
    <row r="9264" spans="13:21" x14ac:dyDescent="0.4">
      <c r="M9264" s="35" t="s">
        <v>18398</v>
      </c>
      <c r="N9264" s="35" t="s">
        <v>56663</v>
      </c>
      <c r="O9264" s="35" t="s">
        <v>113</v>
      </c>
      <c r="P9264" s="35" t="s">
        <v>38347</v>
      </c>
      <c r="Q9264" s="35" t="s">
        <v>29721</v>
      </c>
      <c r="R9264" s="35" t="s">
        <v>30146</v>
      </c>
      <c r="S9264" s="35" t="s">
        <v>18399</v>
      </c>
      <c r="T9264" s="36" t="s">
        <v>886</v>
      </c>
      <c r="U9264" s="39" t="str">
        <f>_xlfn.CONCAT(Tabel4[[#This Row],[Personnr.]],"-",Tabel4[[#This Row],[Afdeling]],"-",Tabel4[[#This Row],[ASS_Status]])</f>
        <v>2200-8800-Aktiv ansættelse</v>
      </c>
    </row>
    <row r="9265" spans="13:21" x14ac:dyDescent="0.4">
      <c r="M9265" s="35" t="s">
        <v>18400</v>
      </c>
      <c r="N9265" s="35" t="s">
        <v>56664</v>
      </c>
      <c r="O9265" s="35" t="s">
        <v>18401</v>
      </c>
      <c r="P9265" s="35" t="s">
        <v>38348</v>
      </c>
      <c r="Q9265" s="35" t="s">
        <v>29721</v>
      </c>
      <c r="R9265" s="35" t="s">
        <v>29737</v>
      </c>
      <c r="S9265" s="35" t="s">
        <v>18402</v>
      </c>
      <c r="T9265" s="36" t="s">
        <v>45842</v>
      </c>
      <c r="U9265" s="39" t="str">
        <f>_xlfn.CONCAT(Tabel4[[#This Row],[Personnr.]],"-",Tabel4[[#This Row],[Afdeling]],"-",Tabel4[[#This Row],[ASS_Status]])</f>
        <v>17869-2265-Aktiv ansættelse</v>
      </c>
    </row>
    <row r="9266" spans="13:21" ht="33.75" x14ac:dyDescent="0.4">
      <c r="M9266" s="35" t="s">
        <v>38349</v>
      </c>
      <c r="N9266" s="35" t="s">
        <v>56665</v>
      </c>
      <c r="O9266" s="35" t="s">
        <v>28525</v>
      </c>
      <c r="P9266" s="35" t="s">
        <v>38350</v>
      </c>
      <c r="Q9266" s="35" t="s">
        <v>29718</v>
      </c>
      <c r="R9266" s="35" t="s">
        <v>29737</v>
      </c>
      <c r="S9266" s="35" t="s">
        <v>28526</v>
      </c>
      <c r="T9266" s="36" t="s">
        <v>368</v>
      </c>
      <c r="U9266" s="39" t="str">
        <f>_xlfn.CONCAT(Tabel4[[#This Row],[Personnr.]],"-",Tabel4[[#This Row],[Afdeling]],"-",Tabel4[[#This Row],[ASS_Status]])</f>
        <v>34701-2833-Inactive - Payroll Eligible</v>
      </c>
    </row>
    <row r="9267" spans="13:21" x14ac:dyDescent="0.4">
      <c r="M9267" s="35" t="s">
        <v>18403</v>
      </c>
      <c r="N9267" s="35" t="s">
        <v>56666</v>
      </c>
      <c r="O9267" s="35" t="s">
        <v>18404</v>
      </c>
      <c r="P9267" s="35" t="s">
        <v>38351</v>
      </c>
      <c r="Q9267" s="35" t="s">
        <v>29718</v>
      </c>
      <c r="R9267" s="35" t="s">
        <v>29748</v>
      </c>
      <c r="S9267" s="35" t="s">
        <v>18405</v>
      </c>
      <c r="T9267" s="36" t="s">
        <v>263</v>
      </c>
      <c r="U9267" s="39" t="str">
        <f>_xlfn.CONCAT(Tabel4[[#This Row],[Personnr.]],"-",Tabel4[[#This Row],[Afdeling]],"-",Tabel4[[#This Row],[ASS_Status]])</f>
        <v>20153-2610-Inactive - Payroll Eligible</v>
      </c>
    </row>
    <row r="9268" spans="13:21" x14ac:dyDescent="0.4">
      <c r="M9268" s="35" t="s">
        <v>18406</v>
      </c>
      <c r="N9268" s="35" t="s">
        <v>56667</v>
      </c>
      <c r="O9268" s="35" t="s">
        <v>18407</v>
      </c>
      <c r="P9268" s="35" t="s">
        <v>38352</v>
      </c>
      <c r="Q9268" s="35" t="s">
        <v>29718</v>
      </c>
      <c r="R9268" s="35" t="s">
        <v>29748</v>
      </c>
      <c r="S9268" s="35" t="s">
        <v>18408</v>
      </c>
      <c r="T9268" s="36" t="s">
        <v>37</v>
      </c>
      <c r="U9268" s="39" t="str">
        <f>_xlfn.CONCAT(Tabel4[[#This Row],[Personnr.]],"-",Tabel4[[#This Row],[Afdeling]],"-",Tabel4[[#This Row],[ASS_Status]])</f>
        <v>29783-0122-Inactive - Payroll Eligible</v>
      </c>
    </row>
    <row r="9269" spans="13:21" x14ac:dyDescent="0.4">
      <c r="M9269" s="35" t="s">
        <v>56668</v>
      </c>
      <c r="N9269" s="35" t="s">
        <v>56669</v>
      </c>
      <c r="O9269" s="35" t="s">
        <v>56670</v>
      </c>
      <c r="P9269" s="35" t="s">
        <v>56671</v>
      </c>
      <c r="Q9269" s="35" t="s">
        <v>29721</v>
      </c>
      <c r="R9269" s="35" t="s">
        <v>42541</v>
      </c>
      <c r="S9269" s="35" t="s">
        <v>56672</v>
      </c>
      <c r="T9269" s="36" t="s">
        <v>140</v>
      </c>
      <c r="U9269" s="39" t="str">
        <f>_xlfn.CONCAT(Tabel4[[#This Row],[Personnr.]],"-",Tabel4[[#This Row],[Afdeling]],"-",Tabel4[[#This Row],[ASS_Status]])</f>
        <v>37554-2255-Aktiv ansættelse</v>
      </c>
    </row>
    <row r="9270" spans="13:21" ht="45" x14ac:dyDescent="0.4">
      <c r="M9270" s="35" t="s">
        <v>56673</v>
      </c>
      <c r="N9270" s="35" t="s">
        <v>56674</v>
      </c>
      <c r="O9270" s="35" t="s">
        <v>56675</v>
      </c>
      <c r="P9270" s="35" t="s">
        <v>56676</v>
      </c>
      <c r="Q9270" s="35" t="s">
        <v>29721</v>
      </c>
      <c r="R9270" s="35" t="s">
        <v>29748</v>
      </c>
      <c r="S9270" s="35" t="s">
        <v>56677</v>
      </c>
      <c r="T9270" s="36" t="s">
        <v>51</v>
      </c>
      <c r="U9270" s="39" t="str">
        <f>_xlfn.CONCAT(Tabel4[[#This Row],[Personnr.]],"-",Tabel4[[#This Row],[Afdeling]],"-",Tabel4[[#This Row],[ASS_Status]])</f>
        <v>37708-1030-Aktiv ansættelse</v>
      </c>
    </row>
    <row r="9271" spans="13:21" ht="33.75" x14ac:dyDescent="0.4">
      <c r="M9271" s="35" t="s">
        <v>28527</v>
      </c>
      <c r="N9271" s="35" t="s">
        <v>56678</v>
      </c>
      <c r="O9271" s="35" t="s">
        <v>28528</v>
      </c>
      <c r="P9271" s="35" t="s">
        <v>38353</v>
      </c>
      <c r="Q9271" s="35" t="s">
        <v>29718</v>
      </c>
      <c r="R9271" s="35" t="s">
        <v>29745</v>
      </c>
      <c r="S9271" s="35" t="s">
        <v>28529</v>
      </c>
      <c r="T9271" s="36" t="s">
        <v>726</v>
      </c>
      <c r="U9271" s="39" t="str">
        <f>_xlfn.CONCAT(Tabel4[[#This Row],[Personnr.]],"-",Tabel4[[#This Row],[Afdeling]],"-",Tabel4[[#This Row],[ASS_Status]])</f>
        <v>34792-6271-Inactive - Payroll Eligible</v>
      </c>
    </row>
    <row r="9272" spans="13:21" x14ac:dyDescent="0.4">
      <c r="M9272" s="35" t="s">
        <v>28527</v>
      </c>
      <c r="N9272" s="35"/>
      <c r="O9272" s="35"/>
      <c r="P9272" s="35" t="s">
        <v>43707</v>
      </c>
      <c r="Q9272" s="35" t="s">
        <v>29718</v>
      </c>
      <c r="R9272" s="35" t="s">
        <v>29745</v>
      </c>
      <c r="S9272" s="35" t="s">
        <v>28529</v>
      </c>
      <c r="T9272" s="36" t="s">
        <v>726</v>
      </c>
      <c r="U9272" s="39" t="str">
        <f>_xlfn.CONCAT(Tabel4[[#This Row],[Personnr.]],"-",Tabel4[[#This Row],[Afdeling]],"-",Tabel4[[#This Row],[ASS_Status]])</f>
        <v>-6271-Inactive - Payroll Eligible</v>
      </c>
    </row>
    <row r="9273" spans="13:21" x14ac:dyDescent="0.4">
      <c r="M9273" s="35" t="s">
        <v>56679</v>
      </c>
      <c r="N9273" s="35" t="s">
        <v>56680</v>
      </c>
      <c r="O9273" s="35" t="s">
        <v>56681</v>
      </c>
      <c r="P9273" s="35" t="s">
        <v>56682</v>
      </c>
      <c r="Q9273" s="35" t="s">
        <v>29721</v>
      </c>
      <c r="R9273" s="35" t="s">
        <v>29754</v>
      </c>
      <c r="S9273" s="35" t="s">
        <v>56683</v>
      </c>
      <c r="T9273" s="36" t="s">
        <v>359</v>
      </c>
      <c r="U9273" s="39" t="str">
        <f>_xlfn.CONCAT(Tabel4[[#This Row],[Personnr.]],"-",Tabel4[[#This Row],[Afdeling]],"-",Tabel4[[#This Row],[ASS_Status]])</f>
        <v>36655-2824-Aktiv ansættelse</v>
      </c>
    </row>
    <row r="9274" spans="13:21" ht="33.75" x14ac:dyDescent="0.4">
      <c r="M9274" s="35" t="s">
        <v>56684</v>
      </c>
      <c r="N9274" s="35" t="s">
        <v>56685</v>
      </c>
      <c r="O9274" s="35" t="s">
        <v>56686</v>
      </c>
      <c r="P9274" s="35" t="s">
        <v>56687</v>
      </c>
      <c r="Q9274" s="35" t="s">
        <v>29721</v>
      </c>
      <c r="R9274" s="35" t="s">
        <v>29761</v>
      </c>
      <c r="S9274" s="35" t="s">
        <v>56688</v>
      </c>
      <c r="T9274" s="36" t="s">
        <v>42501</v>
      </c>
      <c r="U9274" s="39" t="str">
        <f>_xlfn.CONCAT(Tabel4[[#This Row],[Personnr.]],"-",Tabel4[[#This Row],[Afdeling]],"-",Tabel4[[#This Row],[ASS_Status]])</f>
        <v>37738-2291-Aktiv ansættelse</v>
      </c>
    </row>
    <row r="9275" spans="13:21" x14ac:dyDescent="0.4">
      <c r="M9275" s="35" t="s">
        <v>28530</v>
      </c>
      <c r="N9275" s="35" t="s">
        <v>56689</v>
      </c>
      <c r="O9275" s="35" t="s">
        <v>28531</v>
      </c>
      <c r="P9275" s="35" t="s">
        <v>38354</v>
      </c>
      <c r="Q9275" s="35" t="s">
        <v>29718</v>
      </c>
      <c r="R9275" s="35" t="s">
        <v>29857</v>
      </c>
      <c r="S9275" s="35" t="s">
        <v>28532</v>
      </c>
      <c r="T9275" s="36" t="s">
        <v>726</v>
      </c>
      <c r="U9275" s="39" t="str">
        <f>_xlfn.CONCAT(Tabel4[[#This Row],[Personnr.]],"-",Tabel4[[#This Row],[Afdeling]],"-",Tabel4[[#This Row],[ASS_Status]])</f>
        <v>34381-6271-Inactive - Payroll Eligible</v>
      </c>
    </row>
    <row r="9276" spans="13:21" x14ac:dyDescent="0.4">
      <c r="M9276" s="35" t="s">
        <v>18411</v>
      </c>
      <c r="N9276" s="35" t="s">
        <v>56690</v>
      </c>
      <c r="O9276" s="35" t="s">
        <v>18412</v>
      </c>
      <c r="P9276" s="35" t="s">
        <v>38355</v>
      </c>
      <c r="Q9276" s="35" t="s">
        <v>29718</v>
      </c>
      <c r="R9276" s="35" t="s">
        <v>29745</v>
      </c>
      <c r="S9276" s="35" t="s">
        <v>18413</v>
      </c>
      <c r="T9276" s="36" t="s">
        <v>39</v>
      </c>
      <c r="U9276" s="39" t="str">
        <f>_xlfn.CONCAT(Tabel4[[#This Row],[Personnr.]],"-",Tabel4[[#This Row],[Afdeling]],"-",Tabel4[[#This Row],[ASS_Status]])</f>
        <v>25346-0132-Inactive - Payroll Eligible</v>
      </c>
    </row>
    <row r="9277" spans="13:21" x14ac:dyDescent="0.4">
      <c r="M9277" s="35" t="s">
        <v>18414</v>
      </c>
      <c r="N9277" s="35" t="s">
        <v>56691</v>
      </c>
      <c r="O9277" s="35" t="s">
        <v>18415</v>
      </c>
      <c r="P9277" s="35" t="s">
        <v>38356</v>
      </c>
      <c r="Q9277" s="35" t="s">
        <v>29718</v>
      </c>
      <c r="R9277" s="35" t="s">
        <v>29754</v>
      </c>
      <c r="S9277" s="35" t="s">
        <v>18416</v>
      </c>
      <c r="T9277" s="36" t="s">
        <v>76</v>
      </c>
      <c r="U9277" s="39" t="str">
        <f>_xlfn.CONCAT(Tabel4[[#This Row],[Personnr.]],"-",Tabel4[[#This Row],[Afdeling]],"-",Tabel4[[#This Row],[ASS_Status]])</f>
        <v>33387-1100-Inactive - Payroll Eligible</v>
      </c>
    </row>
    <row r="9278" spans="13:21" x14ac:dyDescent="0.4">
      <c r="M9278" s="35" t="s">
        <v>18414</v>
      </c>
      <c r="N9278" s="35"/>
      <c r="O9278" s="35"/>
      <c r="P9278" s="35" t="s">
        <v>43708</v>
      </c>
      <c r="Q9278" s="35" t="s">
        <v>29718</v>
      </c>
      <c r="R9278" s="35" t="s">
        <v>29754</v>
      </c>
      <c r="S9278" s="35" t="s">
        <v>18416</v>
      </c>
      <c r="T9278" s="36" t="s">
        <v>76</v>
      </c>
      <c r="U9278" s="39" t="str">
        <f>_xlfn.CONCAT(Tabel4[[#This Row],[Personnr.]],"-",Tabel4[[#This Row],[Afdeling]],"-",Tabel4[[#This Row],[ASS_Status]])</f>
        <v>-1100-Inactive - Payroll Eligible</v>
      </c>
    </row>
    <row r="9279" spans="13:21" x14ac:dyDescent="0.4">
      <c r="M9279" s="35" t="s">
        <v>18417</v>
      </c>
      <c r="N9279" s="35" t="s">
        <v>56692</v>
      </c>
      <c r="O9279" s="35" t="s">
        <v>18418</v>
      </c>
      <c r="P9279" s="35" t="s">
        <v>38357</v>
      </c>
      <c r="Q9279" s="35" t="s">
        <v>29718</v>
      </c>
      <c r="R9279" s="35" t="s">
        <v>29761</v>
      </c>
      <c r="S9279" s="35" t="s">
        <v>18419</v>
      </c>
      <c r="T9279" s="36" t="s">
        <v>600</v>
      </c>
      <c r="U9279" s="39" t="str">
        <f>_xlfn.CONCAT(Tabel4[[#This Row],[Personnr.]],"-",Tabel4[[#This Row],[Afdeling]],"-",Tabel4[[#This Row],[ASS_Status]])</f>
        <v>32126-4270-Inactive - Payroll Eligible</v>
      </c>
    </row>
    <row r="9280" spans="13:21" x14ac:dyDescent="0.4">
      <c r="M9280" s="35" t="s">
        <v>28533</v>
      </c>
      <c r="N9280" s="35" t="s">
        <v>56693</v>
      </c>
      <c r="O9280" s="35" t="s">
        <v>18409</v>
      </c>
      <c r="P9280" s="35" t="s">
        <v>38358</v>
      </c>
      <c r="Q9280" s="35" t="s">
        <v>29718</v>
      </c>
      <c r="R9280" s="35" t="s">
        <v>29748</v>
      </c>
      <c r="S9280" s="35" t="s">
        <v>18410</v>
      </c>
      <c r="T9280" s="36" t="s">
        <v>585</v>
      </c>
      <c r="U9280" s="39" t="str">
        <f>_xlfn.CONCAT(Tabel4[[#This Row],[Personnr.]],"-",Tabel4[[#This Row],[Afdeling]],"-",Tabel4[[#This Row],[ASS_Status]])</f>
        <v>34084-4192-Inactive - Payroll Eligible</v>
      </c>
    </row>
    <row r="9281" spans="13:21" x14ac:dyDescent="0.4">
      <c r="M9281" s="35" t="s">
        <v>56694</v>
      </c>
      <c r="N9281" s="35" t="s">
        <v>56695</v>
      </c>
      <c r="O9281" s="35" t="s">
        <v>56696</v>
      </c>
      <c r="P9281" s="35" t="s">
        <v>56697</v>
      </c>
      <c r="Q9281" s="35" t="s">
        <v>29718</v>
      </c>
      <c r="R9281" s="35" t="s">
        <v>29745</v>
      </c>
      <c r="S9281" s="35" t="s">
        <v>25303</v>
      </c>
      <c r="T9281" s="36" t="s">
        <v>586</v>
      </c>
      <c r="U9281" s="39" t="str">
        <f>_xlfn.CONCAT(Tabel4[[#This Row],[Personnr.]],"-",Tabel4[[#This Row],[Afdeling]],"-",Tabel4[[#This Row],[ASS_Status]])</f>
        <v>37108-4200-Inactive - Payroll Eligible</v>
      </c>
    </row>
    <row r="9282" spans="13:21" ht="33.75" x14ac:dyDescent="0.4">
      <c r="M9282" s="35" t="s">
        <v>28534</v>
      </c>
      <c r="N9282" s="35" t="s">
        <v>56698</v>
      </c>
      <c r="O9282" s="35" t="s">
        <v>28535</v>
      </c>
      <c r="P9282" s="35" t="s">
        <v>38359</v>
      </c>
      <c r="Q9282" s="35" t="s">
        <v>29718</v>
      </c>
      <c r="R9282" s="35" t="s">
        <v>29754</v>
      </c>
      <c r="S9282" s="35" t="s">
        <v>28536</v>
      </c>
      <c r="T9282" s="36" t="s">
        <v>106</v>
      </c>
      <c r="U9282" s="39" t="str">
        <f>_xlfn.CONCAT(Tabel4[[#This Row],[Personnr.]],"-",Tabel4[[#This Row],[Afdeling]],"-",Tabel4[[#This Row],[ASS_Status]])</f>
        <v>34145-1210-Inactive - Payroll Eligible</v>
      </c>
    </row>
    <row r="9283" spans="13:21" ht="33.75" x14ac:dyDescent="0.4">
      <c r="M9283" s="35" t="s">
        <v>28534</v>
      </c>
      <c r="N9283" s="35"/>
      <c r="O9283" s="35"/>
      <c r="P9283" s="35" t="s">
        <v>56699</v>
      </c>
      <c r="Q9283" s="35" t="s">
        <v>29718</v>
      </c>
      <c r="R9283" s="35" t="s">
        <v>29754</v>
      </c>
      <c r="S9283" s="35" t="s">
        <v>28536</v>
      </c>
      <c r="T9283" s="36" t="s">
        <v>106</v>
      </c>
      <c r="U9283" s="39" t="str">
        <f>_xlfn.CONCAT(Tabel4[[#This Row],[Personnr.]],"-",Tabel4[[#This Row],[Afdeling]],"-",Tabel4[[#This Row],[ASS_Status]])</f>
        <v>-1210-Inactive - Payroll Eligible</v>
      </c>
    </row>
    <row r="9284" spans="13:21" ht="33.75" x14ac:dyDescent="0.4">
      <c r="M9284" s="35" t="s">
        <v>45154</v>
      </c>
      <c r="N9284" s="35" t="s">
        <v>56700</v>
      </c>
      <c r="O9284" s="35" t="s">
        <v>45155</v>
      </c>
      <c r="P9284" s="35" t="s">
        <v>43709</v>
      </c>
      <c r="Q9284" s="35" t="s">
        <v>29721</v>
      </c>
      <c r="R9284" s="35" t="s">
        <v>29754</v>
      </c>
      <c r="S9284" s="35" t="s">
        <v>43710</v>
      </c>
      <c r="T9284" s="36" t="s">
        <v>139</v>
      </c>
      <c r="U9284" s="39" t="str">
        <f>_xlfn.CONCAT(Tabel4[[#This Row],[Personnr.]],"-",Tabel4[[#This Row],[Afdeling]],"-",Tabel4[[#This Row],[ASS_Status]])</f>
        <v>36460-2254-Aktiv ansættelse</v>
      </c>
    </row>
    <row r="9285" spans="13:21" x14ac:dyDescent="0.4">
      <c r="M9285" s="35" t="s">
        <v>18420</v>
      </c>
      <c r="N9285" s="35"/>
      <c r="O9285" s="35" t="s">
        <v>18421</v>
      </c>
      <c r="P9285" s="35" t="s">
        <v>38360</v>
      </c>
      <c r="Q9285" s="35" t="s">
        <v>29718</v>
      </c>
      <c r="R9285" s="35" t="s">
        <v>30114</v>
      </c>
      <c r="S9285" s="35" t="s">
        <v>18422</v>
      </c>
      <c r="T9285" s="36" t="s">
        <v>453</v>
      </c>
      <c r="U9285" s="39" t="str">
        <f>_xlfn.CONCAT(Tabel4[[#This Row],[Personnr.]],"-",Tabel4[[#This Row],[Afdeling]],"-",Tabel4[[#This Row],[ASS_Status]])</f>
        <v>32575-3121-Inactive - Payroll Eligible</v>
      </c>
    </row>
    <row r="9286" spans="13:21" x14ac:dyDescent="0.4">
      <c r="M9286" s="35" t="s">
        <v>18423</v>
      </c>
      <c r="N9286" s="35" t="s">
        <v>56701</v>
      </c>
      <c r="O9286" s="35" t="s">
        <v>18424</v>
      </c>
      <c r="P9286" s="35" t="s">
        <v>38361</v>
      </c>
      <c r="Q9286" s="35" t="s">
        <v>29721</v>
      </c>
      <c r="R9286" s="35" t="s">
        <v>30357</v>
      </c>
      <c r="S9286" s="35" t="s">
        <v>18425</v>
      </c>
      <c r="T9286" s="36" t="s">
        <v>22</v>
      </c>
      <c r="U9286" s="39" t="str">
        <f>_xlfn.CONCAT(Tabel4[[#This Row],[Personnr.]],"-",Tabel4[[#This Row],[Afdeling]],"-",Tabel4[[#This Row],[ASS_Status]])</f>
        <v>145-0100-Aktiv ansættelse</v>
      </c>
    </row>
    <row r="9287" spans="13:21" x14ac:dyDescent="0.4">
      <c r="M9287" s="35" t="s">
        <v>18426</v>
      </c>
      <c r="N9287" s="35" t="s">
        <v>56702</v>
      </c>
      <c r="O9287" s="35" t="s">
        <v>18427</v>
      </c>
      <c r="P9287" s="35" t="s">
        <v>38362</v>
      </c>
      <c r="Q9287" s="35" t="s">
        <v>29721</v>
      </c>
      <c r="R9287" s="35" t="s">
        <v>29838</v>
      </c>
      <c r="S9287" s="35" t="s">
        <v>12442</v>
      </c>
      <c r="T9287" s="36" t="s">
        <v>749</v>
      </c>
      <c r="U9287" s="39" t="str">
        <f>_xlfn.CONCAT(Tabel4[[#This Row],[Personnr.]],"-",Tabel4[[#This Row],[Afdeling]],"-",Tabel4[[#This Row],[ASS_Status]])</f>
        <v>24671-7210-Aktiv ansættelse</v>
      </c>
    </row>
    <row r="9288" spans="13:21" x14ac:dyDescent="0.4">
      <c r="M9288" s="35" t="s">
        <v>18428</v>
      </c>
      <c r="N9288" s="35" t="s">
        <v>56703</v>
      </c>
      <c r="O9288" s="35" t="s">
        <v>18429</v>
      </c>
      <c r="P9288" s="35" t="s">
        <v>38363</v>
      </c>
      <c r="Q9288" s="35" t="s">
        <v>29721</v>
      </c>
      <c r="R9288" s="35" t="s">
        <v>31263</v>
      </c>
      <c r="S9288" s="35" t="s">
        <v>18430</v>
      </c>
      <c r="T9288" s="36" t="s">
        <v>188</v>
      </c>
      <c r="U9288" s="39" t="str">
        <f>_xlfn.CONCAT(Tabel4[[#This Row],[Personnr.]],"-",Tabel4[[#This Row],[Afdeling]],"-",Tabel4[[#This Row],[ASS_Status]])</f>
        <v>3789-2405-Aktiv ansættelse</v>
      </c>
    </row>
    <row r="9289" spans="13:21" x14ac:dyDescent="0.4">
      <c r="M9289" s="35" t="s">
        <v>18431</v>
      </c>
      <c r="N9289" s="35" t="s">
        <v>56704</v>
      </c>
      <c r="O9289" s="35" t="s">
        <v>18432</v>
      </c>
      <c r="P9289" s="35" t="s">
        <v>38364</v>
      </c>
      <c r="Q9289" s="35" t="s">
        <v>29721</v>
      </c>
      <c r="R9289" s="35" t="s">
        <v>29719</v>
      </c>
      <c r="S9289" s="35" t="s">
        <v>18433</v>
      </c>
      <c r="T9289" s="36" t="s">
        <v>616</v>
      </c>
      <c r="U9289" s="39" t="str">
        <f>_xlfn.CONCAT(Tabel4[[#This Row],[Personnr.]],"-",Tabel4[[#This Row],[Afdeling]],"-",Tabel4[[#This Row],[ASS_Status]])</f>
        <v>22823-4620-Aktiv ansættelse</v>
      </c>
    </row>
    <row r="9290" spans="13:21" ht="33.75" x14ac:dyDescent="0.4">
      <c r="M9290" s="35" t="s">
        <v>18434</v>
      </c>
      <c r="N9290" s="35" t="s">
        <v>56705</v>
      </c>
      <c r="O9290" s="35" t="s">
        <v>18435</v>
      </c>
      <c r="P9290" s="35" t="s">
        <v>38365</v>
      </c>
      <c r="Q9290" s="35" t="s">
        <v>29721</v>
      </c>
      <c r="R9290" s="35" t="s">
        <v>29726</v>
      </c>
      <c r="S9290" s="35" t="s">
        <v>18436</v>
      </c>
      <c r="T9290" s="36" t="s">
        <v>42534</v>
      </c>
      <c r="U9290" s="39" t="str">
        <f>_xlfn.CONCAT(Tabel4[[#This Row],[Personnr.]],"-",Tabel4[[#This Row],[Afdeling]],"-",Tabel4[[#This Row],[ASS_Status]])</f>
        <v>34082-8647-Aktiv ansættelse</v>
      </c>
    </row>
    <row r="9291" spans="13:21" x14ac:dyDescent="0.4">
      <c r="M9291" s="35" t="s">
        <v>18437</v>
      </c>
      <c r="N9291" s="35" t="s">
        <v>56706</v>
      </c>
      <c r="O9291" s="35" t="s">
        <v>18438</v>
      </c>
      <c r="P9291" s="35" t="s">
        <v>38366</v>
      </c>
      <c r="Q9291" s="35" t="s">
        <v>29721</v>
      </c>
      <c r="R9291" s="35" t="s">
        <v>29729</v>
      </c>
      <c r="S9291" s="35" t="s">
        <v>18439</v>
      </c>
      <c r="T9291" s="36" t="s">
        <v>31</v>
      </c>
      <c r="U9291" s="39" t="str">
        <f>_xlfn.CONCAT(Tabel4[[#This Row],[Personnr.]],"-",Tabel4[[#This Row],[Afdeling]],"-",Tabel4[[#This Row],[ASS_Status]])</f>
        <v>524-0116-Aktiv ansættelse</v>
      </c>
    </row>
    <row r="9292" spans="13:21" x14ac:dyDescent="0.4">
      <c r="M9292" s="35" t="s">
        <v>18440</v>
      </c>
      <c r="N9292" s="35" t="s">
        <v>56707</v>
      </c>
      <c r="O9292" s="35" t="s">
        <v>18441</v>
      </c>
      <c r="P9292" s="35" t="s">
        <v>38367</v>
      </c>
      <c r="Q9292" s="35" t="s">
        <v>29718</v>
      </c>
      <c r="R9292" s="35" t="s">
        <v>30001</v>
      </c>
      <c r="S9292" s="35" t="s">
        <v>18442</v>
      </c>
      <c r="T9292" s="36" t="s">
        <v>253</v>
      </c>
      <c r="U9292" s="39" t="str">
        <f>_xlfn.CONCAT(Tabel4[[#This Row],[Personnr.]],"-",Tabel4[[#This Row],[Afdeling]],"-",Tabel4[[#This Row],[ASS_Status]])</f>
        <v>31373-2561-Inactive - Payroll Eligible</v>
      </c>
    </row>
    <row r="9293" spans="13:21" x14ac:dyDescent="0.4">
      <c r="M9293" s="35" t="s">
        <v>18443</v>
      </c>
      <c r="N9293" s="35" t="s">
        <v>56708</v>
      </c>
      <c r="O9293" s="35" t="s">
        <v>18444</v>
      </c>
      <c r="P9293" s="35" t="s">
        <v>38368</v>
      </c>
      <c r="Q9293" s="35" t="s">
        <v>29721</v>
      </c>
      <c r="R9293" s="35" t="s">
        <v>30146</v>
      </c>
      <c r="S9293" s="35" t="s">
        <v>18445</v>
      </c>
      <c r="T9293" s="36" t="s">
        <v>886</v>
      </c>
      <c r="U9293" s="39" t="str">
        <f>_xlfn.CONCAT(Tabel4[[#This Row],[Personnr.]],"-",Tabel4[[#This Row],[Afdeling]],"-",Tabel4[[#This Row],[ASS_Status]])</f>
        <v>19705-8800-Aktiv ansættelse</v>
      </c>
    </row>
    <row r="9294" spans="13:21" x14ac:dyDescent="0.4">
      <c r="M9294" s="35" t="s">
        <v>18446</v>
      </c>
      <c r="N9294" s="35" t="s">
        <v>56709</v>
      </c>
      <c r="O9294" s="35" t="s">
        <v>18447</v>
      </c>
      <c r="P9294" s="35" t="s">
        <v>38369</v>
      </c>
      <c r="Q9294" s="35" t="s">
        <v>29721</v>
      </c>
      <c r="R9294" s="35" t="s">
        <v>29722</v>
      </c>
      <c r="S9294" s="35" t="s">
        <v>18448</v>
      </c>
      <c r="T9294" s="36" t="s">
        <v>643</v>
      </c>
      <c r="U9294" s="39" t="str">
        <f>_xlfn.CONCAT(Tabel4[[#This Row],[Personnr.]],"-",Tabel4[[#This Row],[Afdeling]],"-",Tabel4[[#This Row],[ASS_Status]])</f>
        <v>7547-4765-Aktiv ansættelse</v>
      </c>
    </row>
    <row r="9295" spans="13:21" x14ac:dyDescent="0.4">
      <c r="M9295" s="35" t="s">
        <v>18449</v>
      </c>
      <c r="N9295" s="35" t="s">
        <v>56710</v>
      </c>
      <c r="O9295" s="35" t="s">
        <v>18450</v>
      </c>
      <c r="P9295" s="35" t="s">
        <v>38370</v>
      </c>
      <c r="Q9295" s="35" t="s">
        <v>29721</v>
      </c>
      <c r="R9295" s="35" t="s">
        <v>29726</v>
      </c>
      <c r="S9295" s="35" t="s">
        <v>18451</v>
      </c>
      <c r="T9295" s="36" t="s">
        <v>799</v>
      </c>
      <c r="U9295" s="39" t="str">
        <f>_xlfn.CONCAT(Tabel4[[#This Row],[Personnr.]],"-",Tabel4[[#This Row],[Afdeling]],"-",Tabel4[[#This Row],[ASS_Status]])</f>
        <v>31476-8218-Aktiv ansættelse</v>
      </c>
    </row>
    <row r="9296" spans="13:21" ht="33.75" x14ac:dyDescent="0.4">
      <c r="M9296" s="35" t="s">
        <v>18452</v>
      </c>
      <c r="N9296" s="35" t="s">
        <v>56711</v>
      </c>
      <c r="O9296" s="35" t="s">
        <v>18453</v>
      </c>
      <c r="P9296" s="35" t="s">
        <v>38371</v>
      </c>
      <c r="Q9296" s="35" t="s">
        <v>29721</v>
      </c>
      <c r="R9296" s="35" t="s">
        <v>29737</v>
      </c>
      <c r="S9296" s="35" t="s">
        <v>18454</v>
      </c>
      <c r="T9296" s="36" t="s">
        <v>319</v>
      </c>
      <c r="U9296" s="39" t="str">
        <f>_xlfn.CONCAT(Tabel4[[#This Row],[Personnr.]],"-",Tabel4[[#This Row],[Afdeling]],"-",Tabel4[[#This Row],[ASS_Status]])</f>
        <v>33478-2771-Aktiv ansættelse</v>
      </c>
    </row>
    <row r="9297" spans="13:21" x14ac:dyDescent="0.4">
      <c r="M9297" s="35" t="s">
        <v>18455</v>
      </c>
      <c r="N9297" s="35" t="s">
        <v>56712</v>
      </c>
      <c r="O9297" s="35" t="s">
        <v>18456</v>
      </c>
      <c r="P9297" s="35" t="s">
        <v>38372</v>
      </c>
      <c r="Q9297" s="35" t="s">
        <v>29721</v>
      </c>
      <c r="R9297" s="35" t="s">
        <v>30254</v>
      </c>
      <c r="S9297" s="35" t="s">
        <v>18457</v>
      </c>
      <c r="T9297" s="36" t="s">
        <v>715</v>
      </c>
      <c r="U9297" s="39" t="str">
        <f>_xlfn.CONCAT(Tabel4[[#This Row],[Personnr.]],"-",Tabel4[[#This Row],[Afdeling]],"-",Tabel4[[#This Row],[ASS_Status]])</f>
        <v>25336-6000-Aktiv ansættelse</v>
      </c>
    </row>
    <row r="9298" spans="13:21" ht="33.75" x14ac:dyDescent="0.4">
      <c r="M9298" s="35" t="s">
        <v>18458</v>
      </c>
      <c r="N9298" s="35" t="s">
        <v>56713</v>
      </c>
      <c r="O9298" s="35" t="s">
        <v>18459</v>
      </c>
      <c r="P9298" s="35" t="s">
        <v>38373</v>
      </c>
      <c r="Q9298" s="35" t="s">
        <v>29721</v>
      </c>
      <c r="R9298" s="35" t="s">
        <v>29729</v>
      </c>
      <c r="S9298" s="35" t="s">
        <v>18460</v>
      </c>
      <c r="T9298" s="36" t="s">
        <v>358</v>
      </c>
      <c r="U9298" s="39" t="str">
        <f>_xlfn.CONCAT(Tabel4[[#This Row],[Personnr.]],"-",Tabel4[[#This Row],[Afdeling]],"-",Tabel4[[#This Row],[ASS_Status]])</f>
        <v>7554-2823-Aktiv ansættelse</v>
      </c>
    </row>
    <row r="9299" spans="13:21" x14ac:dyDescent="0.4">
      <c r="M9299" s="35" t="s">
        <v>18461</v>
      </c>
      <c r="N9299" s="35" t="s">
        <v>56714</v>
      </c>
      <c r="O9299" s="35" t="s">
        <v>18462</v>
      </c>
      <c r="P9299" s="35" t="s">
        <v>38374</v>
      </c>
      <c r="Q9299" s="35" t="s">
        <v>29718</v>
      </c>
      <c r="R9299" s="35" t="s">
        <v>29729</v>
      </c>
      <c r="S9299" s="35" t="s">
        <v>18463</v>
      </c>
      <c r="T9299" s="36" t="s">
        <v>599</v>
      </c>
      <c r="U9299" s="39" t="str">
        <f>_xlfn.CONCAT(Tabel4[[#This Row],[Personnr.]],"-",Tabel4[[#This Row],[Afdeling]],"-",Tabel4[[#This Row],[ASS_Status]])</f>
        <v>18014-4261-Inactive - Payroll Eligible</v>
      </c>
    </row>
    <row r="9300" spans="13:21" x14ac:dyDescent="0.4">
      <c r="M9300" s="35" t="s">
        <v>38375</v>
      </c>
      <c r="N9300" s="35" t="s">
        <v>56715</v>
      </c>
      <c r="O9300" s="35" t="s">
        <v>38376</v>
      </c>
      <c r="P9300" s="35" t="s">
        <v>38377</v>
      </c>
      <c r="Q9300" s="35" t="s">
        <v>29721</v>
      </c>
      <c r="R9300" s="35" t="s">
        <v>29748</v>
      </c>
      <c r="S9300" s="35" t="s">
        <v>38378</v>
      </c>
      <c r="T9300" s="36" t="s">
        <v>29707</v>
      </c>
      <c r="U9300" s="39" t="str">
        <f>_xlfn.CONCAT(Tabel4[[#This Row],[Personnr.]],"-",Tabel4[[#This Row],[Afdeling]],"-",Tabel4[[#This Row],[ASS_Status]])</f>
        <v>35403-2296-Aktiv ansættelse</v>
      </c>
    </row>
    <row r="9301" spans="13:21" ht="33.75" x14ac:dyDescent="0.4">
      <c r="M9301" s="35" t="s">
        <v>18464</v>
      </c>
      <c r="N9301" s="35" t="s">
        <v>56716</v>
      </c>
      <c r="O9301" s="35" t="s">
        <v>18465</v>
      </c>
      <c r="P9301" s="35" t="s">
        <v>38379</v>
      </c>
      <c r="Q9301" s="35" t="s">
        <v>29718</v>
      </c>
      <c r="R9301" s="35" t="s">
        <v>29802</v>
      </c>
      <c r="S9301" s="35" t="s">
        <v>18466</v>
      </c>
      <c r="T9301" s="36" t="s">
        <v>65</v>
      </c>
      <c r="U9301" s="39" t="str">
        <f>_xlfn.CONCAT(Tabel4[[#This Row],[Personnr.]],"-",Tabel4[[#This Row],[Afdeling]],"-",Tabel4[[#This Row],[ASS_Status]])</f>
        <v>22724-1053-Inactive - Payroll Eligible</v>
      </c>
    </row>
    <row r="9302" spans="13:21" ht="45" x14ac:dyDescent="0.4">
      <c r="M9302" s="35" t="s">
        <v>18467</v>
      </c>
      <c r="N9302" s="35" t="s">
        <v>56717</v>
      </c>
      <c r="O9302" s="35" t="s">
        <v>18468</v>
      </c>
      <c r="P9302" s="35" t="s">
        <v>38380</v>
      </c>
      <c r="Q9302" s="35" t="s">
        <v>29718</v>
      </c>
      <c r="R9302" s="35" t="s">
        <v>29761</v>
      </c>
      <c r="S9302" s="35" t="s">
        <v>18469</v>
      </c>
      <c r="T9302" s="36" t="s">
        <v>29</v>
      </c>
      <c r="U9302" s="39" t="str">
        <f>_xlfn.CONCAT(Tabel4[[#This Row],[Personnr.]],"-",Tabel4[[#This Row],[Afdeling]],"-",Tabel4[[#This Row],[ASS_Status]])</f>
        <v>33052-0114-Inactive - Payroll Eligible</v>
      </c>
    </row>
    <row r="9303" spans="13:21" ht="45" x14ac:dyDescent="0.4">
      <c r="M9303" s="35" t="s">
        <v>18467</v>
      </c>
      <c r="N9303" s="35"/>
      <c r="O9303" s="35"/>
      <c r="P9303" s="35" t="s">
        <v>38381</v>
      </c>
      <c r="Q9303" s="35" t="s">
        <v>29718</v>
      </c>
      <c r="R9303" s="35" t="s">
        <v>29761</v>
      </c>
      <c r="S9303" s="35" t="s">
        <v>18469</v>
      </c>
      <c r="T9303" s="36" t="s">
        <v>28</v>
      </c>
      <c r="U9303" s="39" t="str">
        <f>_xlfn.CONCAT(Tabel4[[#This Row],[Personnr.]],"-",Tabel4[[#This Row],[Afdeling]],"-",Tabel4[[#This Row],[ASS_Status]])</f>
        <v>-0113-Inactive - Payroll Eligible</v>
      </c>
    </row>
    <row r="9304" spans="13:21" x14ac:dyDescent="0.4">
      <c r="M9304" s="35" t="s">
        <v>18470</v>
      </c>
      <c r="N9304" s="35" t="s">
        <v>56718</v>
      </c>
      <c r="O9304" s="35" t="s">
        <v>18471</v>
      </c>
      <c r="P9304" s="35" t="s">
        <v>38382</v>
      </c>
      <c r="Q9304" s="35" t="s">
        <v>29721</v>
      </c>
      <c r="R9304" s="35" t="s">
        <v>31165</v>
      </c>
      <c r="S9304" s="35" t="s">
        <v>18472</v>
      </c>
      <c r="T9304" s="36" t="s">
        <v>874</v>
      </c>
      <c r="U9304" s="39" t="str">
        <f>_xlfn.CONCAT(Tabel4[[#This Row],[Personnr.]],"-",Tabel4[[#This Row],[Afdeling]],"-",Tabel4[[#This Row],[ASS_Status]])</f>
        <v>7556-8670-Aktiv ansættelse</v>
      </c>
    </row>
    <row r="9305" spans="13:21" x14ac:dyDescent="0.4">
      <c r="M9305" s="35" t="s">
        <v>18473</v>
      </c>
      <c r="N9305" s="35" t="s">
        <v>56719</v>
      </c>
      <c r="O9305" s="35" t="s">
        <v>18474</v>
      </c>
      <c r="P9305" s="35" t="s">
        <v>38383</v>
      </c>
      <c r="Q9305" s="35" t="s">
        <v>29718</v>
      </c>
      <c r="R9305" s="35" t="s">
        <v>29748</v>
      </c>
      <c r="S9305" s="35" t="s">
        <v>18475</v>
      </c>
      <c r="T9305" s="36" t="s">
        <v>582</v>
      </c>
      <c r="U9305" s="39" t="str">
        <f>_xlfn.CONCAT(Tabel4[[#This Row],[Personnr.]],"-",Tabel4[[#This Row],[Afdeling]],"-",Tabel4[[#This Row],[ASS_Status]])</f>
        <v>29205-4150-Inactive - Payroll Eligible</v>
      </c>
    </row>
    <row r="9306" spans="13:21" x14ac:dyDescent="0.4">
      <c r="M9306" s="35" t="s">
        <v>18473</v>
      </c>
      <c r="N9306" s="35"/>
      <c r="O9306" s="35"/>
      <c r="P9306" s="35" t="s">
        <v>43711</v>
      </c>
      <c r="Q9306" s="35" t="s">
        <v>29721</v>
      </c>
      <c r="R9306" s="35" t="s">
        <v>29737</v>
      </c>
      <c r="S9306" s="35" t="s">
        <v>18475</v>
      </c>
      <c r="T9306" s="36" t="s">
        <v>582</v>
      </c>
      <c r="U9306" s="39" t="str">
        <f>_xlfn.CONCAT(Tabel4[[#This Row],[Personnr.]],"-",Tabel4[[#This Row],[Afdeling]],"-",Tabel4[[#This Row],[ASS_Status]])</f>
        <v>-4150-Aktiv ansættelse</v>
      </c>
    </row>
    <row r="9307" spans="13:21" x14ac:dyDescent="0.4">
      <c r="M9307" s="35" t="s">
        <v>18476</v>
      </c>
      <c r="N9307" s="35" t="s">
        <v>56720</v>
      </c>
      <c r="O9307" s="35" t="s">
        <v>18477</v>
      </c>
      <c r="P9307" s="35" t="s">
        <v>38384</v>
      </c>
      <c r="Q9307" s="35" t="s">
        <v>29721</v>
      </c>
      <c r="R9307" s="35" t="s">
        <v>29737</v>
      </c>
      <c r="S9307" s="35" t="s">
        <v>18478</v>
      </c>
      <c r="T9307" s="36" t="s">
        <v>708</v>
      </c>
      <c r="U9307" s="39" t="str">
        <f>_xlfn.CONCAT(Tabel4[[#This Row],[Personnr.]],"-",Tabel4[[#This Row],[Afdeling]],"-",Tabel4[[#This Row],[ASS_Status]])</f>
        <v>33741-5665-Aktiv ansættelse</v>
      </c>
    </row>
    <row r="9308" spans="13:21" ht="33.75" x14ac:dyDescent="0.4">
      <c r="M9308" s="35" t="s">
        <v>18479</v>
      </c>
      <c r="N9308" s="35" t="s">
        <v>56721</v>
      </c>
      <c r="O9308" s="35" t="s">
        <v>18480</v>
      </c>
      <c r="P9308" s="35" t="s">
        <v>56722</v>
      </c>
      <c r="Q9308" s="35" t="s">
        <v>29721</v>
      </c>
      <c r="R9308" s="35" t="s">
        <v>29737</v>
      </c>
      <c r="S9308" s="35" t="s">
        <v>18481</v>
      </c>
      <c r="T9308" s="36" t="s">
        <v>452</v>
      </c>
      <c r="U9308" s="39" t="str">
        <f>_xlfn.CONCAT(Tabel4[[#This Row],[Personnr.]],"-",Tabel4[[#This Row],[Afdeling]],"-",Tabel4[[#This Row],[ASS_Status]])</f>
        <v>25574-3120-Aktiv ansættelse</v>
      </c>
    </row>
    <row r="9309" spans="13:21" ht="33.75" x14ac:dyDescent="0.4">
      <c r="M9309" s="35" t="s">
        <v>18479</v>
      </c>
      <c r="N9309" s="35"/>
      <c r="O9309" s="35"/>
      <c r="P9309" s="35" t="s">
        <v>38385</v>
      </c>
      <c r="Q9309" s="35" t="s">
        <v>29718</v>
      </c>
      <c r="R9309" s="35" t="s">
        <v>29748</v>
      </c>
      <c r="S9309" s="35" t="s">
        <v>18481</v>
      </c>
      <c r="T9309" s="36" t="s">
        <v>452</v>
      </c>
      <c r="U9309" s="39" t="str">
        <f>_xlfn.CONCAT(Tabel4[[#This Row],[Personnr.]],"-",Tabel4[[#This Row],[Afdeling]],"-",Tabel4[[#This Row],[ASS_Status]])</f>
        <v>-3120-Inactive - Payroll Eligible</v>
      </c>
    </row>
    <row r="9310" spans="13:21" ht="33.75" x14ac:dyDescent="0.4">
      <c r="M9310" s="35" t="s">
        <v>18482</v>
      </c>
      <c r="N9310" s="35" t="s">
        <v>56723</v>
      </c>
      <c r="O9310" s="35" t="s">
        <v>18483</v>
      </c>
      <c r="P9310" s="35" t="s">
        <v>38386</v>
      </c>
      <c r="Q9310" s="35" t="s">
        <v>29718</v>
      </c>
      <c r="R9310" s="35" t="s">
        <v>29745</v>
      </c>
      <c r="S9310" s="35" t="s">
        <v>28537</v>
      </c>
      <c r="T9310" s="36" t="s">
        <v>67</v>
      </c>
      <c r="U9310" s="39" t="str">
        <f>_xlfn.CONCAT(Tabel4[[#This Row],[Personnr.]],"-",Tabel4[[#This Row],[Afdeling]],"-",Tabel4[[#This Row],[ASS_Status]])</f>
        <v>26730-1061-Inactive - Payroll Eligible</v>
      </c>
    </row>
    <row r="9311" spans="13:21" ht="33.75" x14ac:dyDescent="0.4">
      <c r="M9311" s="35" t="s">
        <v>18482</v>
      </c>
      <c r="N9311" s="35"/>
      <c r="O9311" s="35"/>
      <c r="P9311" s="35" t="s">
        <v>38387</v>
      </c>
      <c r="Q9311" s="35" t="s">
        <v>29718</v>
      </c>
      <c r="R9311" s="35" t="s">
        <v>29748</v>
      </c>
      <c r="S9311" s="35" t="s">
        <v>28537</v>
      </c>
      <c r="T9311" s="36" t="s">
        <v>48</v>
      </c>
      <c r="U9311" s="39" t="str">
        <f>_xlfn.CONCAT(Tabel4[[#This Row],[Personnr.]],"-",Tabel4[[#This Row],[Afdeling]],"-",Tabel4[[#This Row],[ASS_Status]])</f>
        <v>-1022-Inactive - Payroll Eligible</v>
      </c>
    </row>
    <row r="9312" spans="13:21" ht="33.75" x14ac:dyDescent="0.4">
      <c r="M9312" s="35" t="s">
        <v>18484</v>
      </c>
      <c r="N9312" s="35" t="s">
        <v>56724</v>
      </c>
      <c r="O9312" s="35" t="s">
        <v>18485</v>
      </c>
      <c r="P9312" s="35" t="s">
        <v>38388</v>
      </c>
      <c r="Q9312" s="35" t="s">
        <v>29718</v>
      </c>
      <c r="R9312" s="35" t="s">
        <v>29754</v>
      </c>
      <c r="S9312" s="35" t="s">
        <v>18486</v>
      </c>
      <c r="T9312" s="36" t="s">
        <v>636</v>
      </c>
      <c r="U9312" s="39" t="str">
        <f>_xlfn.CONCAT(Tabel4[[#This Row],[Personnr.]],"-",Tabel4[[#This Row],[Afdeling]],"-",Tabel4[[#This Row],[ASS_Status]])</f>
        <v>33362-4725-Inactive - Payroll Eligible</v>
      </c>
    </row>
    <row r="9313" spans="13:21" ht="33.75" x14ac:dyDescent="0.4">
      <c r="M9313" s="35" t="s">
        <v>18484</v>
      </c>
      <c r="N9313" s="35"/>
      <c r="O9313" s="35"/>
      <c r="P9313" s="35" t="s">
        <v>38389</v>
      </c>
      <c r="Q9313" s="35" t="s">
        <v>29721</v>
      </c>
      <c r="R9313" s="35" t="s">
        <v>29748</v>
      </c>
      <c r="S9313" s="35" t="s">
        <v>18486</v>
      </c>
      <c r="T9313" s="36" t="s">
        <v>640</v>
      </c>
      <c r="U9313" s="39" t="str">
        <f>_xlfn.CONCAT(Tabel4[[#This Row],[Personnr.]],"-",Tabel4[[#This Row],[Afdeling]],"-",Tabel4[[#This Row],[ASS_Status]])</f>
        <v>-4745-Aktiv ansættelse</v>
      </c>
    </row>
    <row r="9314" spans="13:21" x14ac:dyDescent="0.4">
      <c r="M9314" s="35" t="s">
        <v>18487</v>
      </c>
      <c r="N9314" s="35" t="s">
        <v>56725</v>
      </c>
      <c r="O9314" s="35" t="s">
        <v>18488</v>
      </c>
      <c r="P9314" s="35" t="s">
        <v>38390</v>
      </c>
      <c r="Q9314" s="35" t="s">
        <v>29718</v>
      </c>
      <c r="R9314" s="35" t="s">
        <v>29748</v>
      </c>
      <c r="S9314" s="35" t="s">
        <v>18489</v>
      </c>
      <c r="T9314" s="36" t="s">
        <v>371</v>
      </c>
      <c r="U9314" s="39" t="str">
        <f>_xlfn.CONCAT(Tabel4[[#This Row],[Personnr.]],"-",Tabel4[[#This Row],[Afdeling]],"-",Tabel4[[#This Row],[ASS_Status]])</f>
        <v>27974-2841-Inactive - Payroll Eligible</v>
      </c>
    </row>
    <row r="9315" spans="13:21" x14ac:dyDescent="0.4">
      <c r="M9315" s="35" t="s">
        <v>18487</v>
      </c>
      <c r="N9315" s="35"/>
      <c r="O9315" s="35"/>
      <c r="P9315" s="35" t="s">
        <v>38391</v>
      </c>
      <c r="Q9315" s="35" t="s">
        <v>29718</v>
      </c>
      <c r="R9315" s="35" t="s">
        <v>29761</v>
      </c>
      <c r="S9315" s="35" t="s">
        <v>18489</v>
      </c>
      <c r="T9315" s="36" t="s">
        <v>371</v>
      </c>
      <c r="U9315" s="39" t="str">
        <f>_xlfn.CONCAT(Tabel4[[#This Row],[Personnr.]],"-",Tabel4[[#This Row],[Afdeling]],"-",Tabel4[[#This Row],[ASS_Status]])</f>
        <v>-2841-Inactive - Payroll Eligible</v>
      </c>
    </row>
    <row r="9316" spans="13:21" x14ac:dyDescent="0.4">
      <c r="M9316" s="35" t="s">
        <v>18490</v>
      </c>
      <c r="N9316" s="35" t="s">
        <v>56726</v>
      </c>
      <c r="O9316" s="35" t="s">
        <v>18491</v>
      </c>
      <c r="P9316" s="35" t="s">
        <v>56727</v>
      </c>
      <c r="Q9316" s="35" t="s">
        <v>29721</v>
      </c>
      <c r="R9316" s="35" t="s">
        <v>29745</v>
      </c>
      <c r="S9316" s="35" t="s">
        <v>18492</v>
      </c>
      <c r="T9316" s="36" t="s">
        <v>723</v>
      </c>
      <c r="U9316" s="39" t="str">
        <f>_xlfn.CONCAT(Tabel4[[#This Row],[Personnr.]],"-",Tabel4[[#This Row],[Afdeling]],"-",Tabel4[[#This Row],[ASS_Status]])</f>
        <v>30548-6245-Aktiv ansættelse</v>
      </c>
    </row>
    <row r="9317" spans="13:21" x14ac:dyDescent="0.4">
      <c r="M9317" s="35" t="s">
        <v>18490</v>
      </c>
      <c r="N9317" s="35"/>
      <c r="O9317" s="35"/>
      <c r="P9317" s="35" t="s">
        <v>38392</v>
      </c>
      <c r="Q9317" s="35" t="s">
        <v>29718</v>
      </c>
      <c r="R9317" s="35" t="s">
        <v>29745</v>
      </c>
      <c r="S9317" s="35" t="s">
        <v>18492</v>
      </c>
      <c r="T9317" s="36" t="s">
        <v>723</v>
      </c>
      <c r="U9317" s="39" t="str">
        <f>_xlfn.CONCAT(Tabel4[[#This Row],[Personnr.]],"-",Tabel4[[#This Row],[Afdeling]],"-",Tabel4[[#This Row],[ASS_Status]])</f>
        <v>-6245-Inactive - Payroll Eligible</v>
      </c>
    </row>
    <row r="9318" spans="13:21" x14ac:dyDescent="0.4">
      <c r="M9318" s="35" t="s">
        <v>18493</v>
      </c>
      <c r="N9318" s="35"/>
      <c r="O9318" s="35" t="s">
        <v>18494</v>
      </c>
      <c r="P9318" s="35" t="s">
        <v>38393</v>
      </c>
      <c r="Q9318" s="35" t="s">
        <v>29721</v>
      </c>
      <c r="R9318" s="35" t="s">
        <v>42541</v>
      </c>
      <c r="S9318" s="35" t="s">
        <v>18495</v>
      </c>
      <c r="T9318" s="36" t="s">
        <v>265</v>
      </c>
      <c r="U9318" s="39" t="str">
        <f>_xlfn.CONCAT(Tabel4[[#This Row],[Personnr.]],"-",Tabel4[[#This Row],[Afdeling]],"-",Tabel4[[#This Row],[ASS_Status]])</f>
        <v>32580-2620-Aktiv ansættelse</v>
      </c>
    </row>
    <row r="9319" spans="13:21" ht="33.75" x14ac:dyDescent="0.4">
      <c r="M9319" s="35" t="s">
        <v>56728</v>
      </c>
      <c r="N9319" s="35" t="s">
        <v>56729</v>
      </c>
      <c r="O9319" s="35" t="s">
        <v>56730</v>
      </c>
      <c r="P9319" s="35" t="s">
        <v>56731</v>
      </c>
      <c r="Q9319" s="35" t="s">
        <v>29718</v>
      </c>
      <c r="R9319" s="35" t="s">
        <v>29745</v>
      </c>
      <c r="S9319" s="35" t="s">
        <v>56732</v>
      </c>
      <c r="T9319" s="36" t="s">
        <v>450</v>
      </c>
      <c r="U9319" s="39" t="str">
        <f>_xlfn.CONCAT(Tabel4[[#This Row],[Personnr.]],"-",Tabel4[[#This Row],[Afdeling]],"-",Tabel4[[#This Row],[ASS_Status]])</f>
        <v>37141-3110-Inactive - Payroll Eligible</v>
      </c>
    </row>
    <row r="9320" spans="13:21" x14ac:dyDescent="0.4">
      <c r="M9320" s="35" t="s">
        <v>56733</v>
      </c>
      <c r="N9320" s="35" t="s">
        <v>56734</v>
      </c>
      <c r="O9320" s="35" t="s">
        <v>56735</v>
      </c>
      <c r="P9320" s="35" t="s">
        <v>56736</v>
      </c>
      <c r="Q9320" s="35" t="s">
        <v>29721</v>
      </c>
      <c r="R9320" s="35" t="s">
        <v>29761</v>
      </c>
      <c r="S9320" s="35" t="s">
        <v>56737</v>
      </c>
      <c r="T9320" s="36" t="s">
        <v>430</v>
      </c>
      <c r="U9320" s="39" t="str">
        <f>_xlfn.CONCAT(Tabel4[[#This Row],[Personnr.]],"-",Tabel4[[#This Row],[Afdeling]],"-",Tabel4[[#This Row],[ASS_Status]])</f>
        <v>36572-3060-Aktiv ansættelse</v>
      </c>
    </row>
    <row r="9321" spans="13:21" ht="33.75" x14ac:dyDescent="0.4">
      <c r="M9321" s="35" t="s">
        <v>56738</v>
      </c>
      <c r="N9321" s="35" t="s">
        <v>56739</v>
      </c>
      <c r="O9321" s="35" t="s">
        <v>56740</v>
      </c>
      <c r="P9321" s="35" t="s">
        <v>56741</v>
      </c>
      <c r="Q9321" s="35" t="s">
        <v>29718</v>
      </c>
      <c r="R9321" s="35" t="s">
        <v>29745</v>
      </c>
      <c r="S9321" s="35" t="s">
        <v>56742</v>
      </c>
      <c r="T9321" s="36" t="s">
        <v>452</v>
      </c>
      <c r="U9321" s="39" t="str">
        <f>_xlfn.CONCAT(Tabel4[[#This Row],[Personnr.]],"-",Tabel4[[#This Row],[Afdeling]],"-",Tabel4[[#This Row],[ASS_Status]])</f>
        <v>37301-3120-Inactive - Payroll Eligible</v>
      </c>
    </row>
    <row r="9322" spans="13:21" ht="33.75" x14ac:dyDescent="0.4">
      <c r="M9322" s="35" t="s">
        <v>56743</v>
      </c>
      <c r="N9322" s="35" t="s">
        <v>56744</v>
      </c>
      <c r="O9322" s="35" t="s">
        <v>56745</v>
      </c>
      <c r="P9322" s="35" t="s">
        <v>56746</v>
      </c>
      <c r="Q9322" s="35" t="s">
        <v>29718</v>
      </c>
      <c r="R9322" s="35" t="s">
        <v>29745</v>
      </c>
      <c r="S9322" s="35" t="s">
        <v>56747</v>
      </c>
      <c r="T9322" s="36" t="s">
        <v>586</v>
      </c>
      <c r="U9322" s="39" t="str">
        <f>_xlfn.CONCAT(Tabel4[[#This Row],[Personnr.]],"-",Tabel4[[#This Row],[Afdeling]],"-",Tabel4[[#This Row],[ASS_Status]])</f>
        <v>37130-4200-Inactive - Payroll Eligible</v>
      </c>
    </row>
    <row r="9323" spans="13:21" ht="33.75" x14ac:dyDescent="0.4">
      <c r="M9323" s="35" t="s">
        <v>56748</v>
      </c>
      <c r="N9323" s="35" t="s">
        <v>56749</v>
      </c>
      <c r="O9323" s="35" t="s">
        <v>56750</v>
      </c>
      <c r="P9323" s="35" t="s">
        <v>56751</v>
      </c>
      <c r="Q9323" s="35" t="s">
        <v>29718</v>
      </c>
      <c r="R9323" s="35" t="s">
        <v>29745</v>
      </c>
      <c r="S9323" s="35" t="s">
        <v>56752</v>
      </c>
      <c r="T9323" s="36" t="s">
        <v>586</v>
      </c>
      <c r="U9323" s="39" t="str">
        <f>_xlfn.CONCAT(Tabel4[[#This Row],[Personnr.]],"-",Tabel4[[#This Row],[Afdeling]],"-",Tabel4[[#This Row],[ASS_Status]])</f>
        <v>37142-4200-Inactive - Payroll Eligible</v>
      </c>
    </row>
    <row r="9324" spans="13:21" ht="33.75" x14ac:dyDescent="0.4">
      <c r="M9324" s="35" t="s">
        <v>45156</v>
      </c>
      <c r="N9324" s="35" t="s">
        <v>56753</v>
      </c>
      <c r="O9324" s="35" t="s">
        <v>45157</v>
      </c>
      <c r="P9324" s="35" t="s">
        <v>43712</v>
      </c>
      <c r="Q9324" s="35" t="s">
        <v>29718</v>
      </c>
      <c r="R9324" s="35" t="s">
        <v>29745</v>
      </c>
      <c r="S9324" s="35" t="s">
        <v>43713</v>
      </c>
      <c r="T9324" s="36" t="s">
        <v>39</v>
      </c>
      <c r="U9324" s="39" t="str">
        <f>_xlfn.CONCAT(Tabel4[[#This Row],[Personnr.]],"-",Tabel4[[#This Row],[Afdeling]],"-",Tabel4[[#This Row],[ASS_Status]])</f>
        <v>36139-0132-Inactive - Payroll Eligible</v>
      </c>
    </row>
    <row r="9325" spans="13:21" ht="33.75" x14ac:dyDescent="0.4">
      <c r="M9325" s="35" t="s">
        <v>45156</v>
      </c>
      <c r="N9325" s="35"/>
      <c r="O9325" s="35"/>
      <c r="P9325" s="35" t="s">
        <v>56754</v>
      </c>
      <c r="Q9325" s="35" t="s">
        <v>29718</v>
      </c>
      <c r="R9325" s="35" t="s">
        <v>29745</v>
      </c>
      <c r="S9325" s="35" t="s">
        <v>43713</v>
      </c>
      <c r="T9325" s="36" t="s">
        <v>39</v>
      </c>
      <c r="U9325" s="39" t="str">
        <f>_xlfn.CONCAT(Tabel4[[#This Row],[Personnr.]],"-",Tabel4[[#This Row],[Afdeling]],"-",Tabel4[[#This Row],[ASS_Status]])</f>
        <v>-0132-Inactive - Payroll Eligible</v>
      </c>
    </row>
    <row r="9326" spans="13:21" x14ac:dyDescent="0.4">
      <c r="M9326" s="35" t="s">
        <v>18496</v>
      </c>
      <c r="N9326" s="35" t="s">
        <v>56755</v>
      </c>
      <c r="O9326" s="35" t="s">
        <v>18497</v>
      </c>
      <c r="P9326" s="35" t="s">
        <v>38394</v>
      </c>
      <c r="Q9326" s="35" t="s">
        <v>29721</v>
      </c>
      <c r="R9326" s="35" t="s">
        <v>29926</v>
      </c>
      <c r="S9326" s="35" t="s">
        <v>18498</v>
      </c>
      <c r="T9326" s="36" t="s">
        <v>89</v>
      </c>
      <c r="U9326" s="39" t="str">
        <f>_xlfn.CONCAT(Tabel4[[#This Row],[Personnr.]],"-",Tabel4[[#This Row],[Afdeling]],"-",Tabel4[[#This Row],[ASS_Status]])</f>
        <v>19692-1130-Aktiv ansættelse</v>
      </c>
    </row>
    <row r="9327" spans="13:21" x14ac:dyDescent="0.4">
      <c r="M9327" s="35" t="s">
        <v>18499</v>
      </c>
      <c r="N9327" s="35" t="s">
        <v>56756</v>
      </c>
      <c r="O9327" s="35" t="s">
        <v>18500</v>
      </c>
      <c r="P9327" s="35" t="s">
        <v>38395</v>
      </c>
      <c r="Q9327" s="35" t="s">
        <v>29718</v>
      </c>
      <c r="R9327" s="35" t="s">
        <v>29844</v>
      </c>
      <c r="S9327" s="35" t="s">
        <v>18501</v>
      </c>
      <c r="T9327" s="36" t="s">
        <v>102</v>
      </c>
      <c r="U9327" s="39" t="str">
        <f>_xlfn.CONCAT(Tabel4[[#This Row],[Personnr.]],"-",Tabel4[[#This Row],[Afdeling]],"-",Tabel4[[#This Row],[ASS_Status]])</f>
        <v>33936-1200-Inactive - Payroll Eligible</v>
      </c>
    </row>
    <row r="9328" spans="13:21" x14ac:dyDescent="0.4">
      <c r="M9328" s="35" t="s">
        <v>18502</v>
      </c>
      <c r="N9328" s="35" t="s">
        <v>56757</v>
      </c>
      <c r="O9328" s="35" t="s">
        <v>18503</v>
      </c>
      <c r="P9328" s="35" t="s">
        <v>38396</v>
      </c>
      <c r="Q9328" s="35" t="s">
        <v>29721</v>
      </c>
      <c r="R9328" s="35" t="s">
        <v>29729</v>
      </c>
      <c r="S9328" s="35" t="s">
        <v>18504</v>
      </c>
      <c r="T9328" s="36" t="s">
        <v>53350</v>
      </c>
      <c r="U9328" s="39" t="str">
        <f>_xlfn.CONCAT(Tabel4[[#This Row],[Personnr.]],"-",Tabel4[[#This Row],[Afdeling]],"-",Tabel4[[#This Row],[ASS_Status]])</f>
        <v>11474-6263-Aktiv ansættelse</v>
      </c>
    </row>
    <row r="9329" spans="13:21" x14ac:dyDescent="0.4">
      <c r="M9329" s="35" t="s">
        <v>18505</v>
      </c>
      <c r="N9329" s="35" t="s">
        <v>56758</v>
      </c>
      <c r="O9329" s="35" t="s">
        <v>386</v>
      </c>
      <c r="P9329" s="35" t="s">
        <v>38397</v>
      </c>
      <c r="Q9329" s="35" t="s">
        <v>29721</v>
      </c>
      <c r="R9329" s="35" t="s">
        <v>29722</v>
      </c>
      <c r="S9329" s="35" t="s">
        <v>18506</v>
      </c>
      <c r="T9329" s="36" t="s">
        <v>251</v>
      </c>
      <c r="U9329" s="39" t="str">
        <f>_xlfn.CONCAT(Tabel4[[#This Row],[Personnr.]],"-",Tabel4[[#This Row],[Afdeling]],"-",Tabel4[[#This Row],[ASS_Status]])</f>
        <v>2930-2532-Aktiv ansættelse</v>
      </c>
    </row>
    <row r="9330" spans="13:21" x14ac:dyDescent="0.4">
      <c r="M9330" s="35" t="s">
        <v>18507</v>
      </c>
      <c r="N9330" s="35" t="s">
        <v>56759</v>
      </c>
      <c r="O9330" s="35" t="s">
        <v>18508</v>
      </c>
      <c r="P9330" s="35" t="s">
        <v>38398</v>
      </c>
      <c r="Q9330" s="35" t="s">
        <v>29721</v>
      </c>
      <c r="R9330" s="35" t="s">
        <v>32045</v>
      </c>
      <c r="S9330" s="35" t="s">
        <v>18509</v>
      </c>
      <c r="T9330" s="36" t="s">
        <v>350</v>
      </c>
      <c r="U9330" s="39" t="str">
        <f>_xlfn.CONCAT(Tabel4[[#This Row],[Personnr.]],"-",Tabel4[[#This Row],[Afdeling]],"-",Tabel4[[#This Row],[ASS_Status]])</f>
        <v>1078-2810-Aktiv ansættelse</v>
      </c>
    </row>
    <row r="9331" spans="13:21" x14ac:dyDescent="0.4">
      <c r="M9331" s="35" t="s">
        <v>18510</v>
      </c>
      <c r="N9331" s="35" t="s">
        <v>56760</v>
      </c>
      <c r="O9331" s="35" t="s">
        <v>18511</v>
      </c>
      <c r="P9331" s="35" t="s">
        <v>38399</v>
      </c>
      <c r="Q9331" s="35" t="s">
        <v>29721</v>
      </c>
      <c r="R9331" s="35" t="s">
        <v>30074</v>
      </c>
      <c r="S9331" s="35" t="s">
        <v>18512</v>
      </c>
      <c r="T9331" s="36" t="s">
        <v>307</v>
      </c>
      <c r="U9331" s="39" t="str">
        <f>_xlfn.CONCAT(Tabel4[[#This Row],[Personnr.]],"-",Tabel4[[#This Row],[Afdeling]],"-",Tabel4[[#This Row],[ASS_Status]])</f>
        <v>3793-2750-Aktiv ansættelse</v>
      </c>
    </row>
    <row r="9332" spans="13:21" x14ac:dyDescent="0.4">
      <c r="M9332" s="35" t="s">
        <v>18513</v>
      </c>
      <c r="N9332" s="35" t="s">
        <v>56761</v>
      </c>
      <c r="O9332" s="35" t="s">
        <v>18514</v>
      </c>
      <c r="P9332" s="35" t="s">
        <v>38400</v>
      </c>
      <c r="Q9332" s="35" t="s">
        <v>29721</v>
      </c>
      <c r="R9332" s="35" t="s">
        <v>29719</v>
      </c>
      <c r="S9332" s="35" t="s">
        <v>18515</v>
      </c>
      <c r="T9332" s="36" t="s">
        <v>135</v>
      </c>
      <c r="U9332" s="39" t="str">
        <f>_xlfn.CONCAT(Tabel4[[#This Row],[Personnr.]],"-",Tabel4[[#This Row],[Afdeling]],"-",Tabel4[[#This Row],[ASS_Status]])</f>
        <v>1825-2250-Aktiv ansættelse</v>
      </c>
    </row>
    <row r="9333" spans="13:21" x14ac:dyDescent="0.4">
      <c r="M9333" s="35" t="s">
        <v>18516</v>
      </c>
      <c r="N9333" s="35" t="s">
        <v>56762</v>
      </c>
      <c r="O9333" s="35" t="s">
        <v>18517</v>
      </c>
      <c r="P9333" s="35" t="s">
        <v>38401</v>
      </c>
      <c r="Q9333" s="35" t="s">
        <v>29721</v>
      </c>
      <c r="R9333" s="35" t="s">
        <v>29719</v>
      </c>
      <c r="S9333" s="35" t="s">
        <v>18518</v>
      </c>
      <c r="T9333" s="36" t="s">
        <v>634</v>
      </c>
      <c r="U9333" s="39" t="str">
        <f>_xlfn.CONCAT(Tabel4[[#This Row],[Personnr.]],"-",Tabel4[[#This Row],[Afdeling]],"-",Tabel4[[#This Row],[ASS_Status]])</f>
        <v>7559-4715-Aktiv ansættelse</v>
      </c>
    </row>
    <row r="9334" spans="13:21" x14ac:dyDescent="0.4">
      <c r="M9334" s="35" t="s">
        <v>18519</v>
      </c>
      <c r="N9334" s="35" t="s">
        <v>56763</v>
      </c>
      <c r="O9334" s="35" t="s">
        <v>18520</v>
      </c>
      <c r="P9334" s="35" t="s">
        <v>38402</v>
      </c>
      <c r="Q9334" s="35" t="s">
        <v>29721</v>
      </c>
      <c r="R9334" s="35" t="s">
        <v>31079</v>
      </c>
      <c r="S9334" s="35" t="s">
        <v>18521</v>
      </c>
      <c r="T9334" s="36" t="s">
        <v>758</v>
      </c>
      <c r="U9334" s="39" t="str">
        <f>_xlfn.CONCAT(Tabel4[[#This Row],[Personnr.]],"-",Tabel4[[#This Row],[Afdeling]],"-",Tabel4[[#This Row],[ASS_Status]])</f>
        <v>14194-7720-Aktiv ansættelse</v>
      </c>
    </row>
    <row r="9335" spans="13:21" x14ac:dyDescent="0.4">
      <c r="M9335" s="35" t="s">
        <v>18522</v>
      </c>
      <c r="N9335" s="35" t="s">
        <v>56764</v>
      </c>
      <c r="O9335" s="35" t="s">
        <v>18523</v>
      </c>
      <c r="P9335" s="35" t="s">
        <v>38403</v>
      </c>
      <c r="Q9335" s="35" t="s">
        <v>29721</v>
      </c>
      <c r="R9335" s="35" t="s">
        <v>29729</v>
      </c>
      <c r="S9335" s="35" t="s">
        <v>18524</v>
      </c>
      <c r="T9335" s="36" t="s">
        <v>87</v>
      </c>
      <c r="U9335" s="39" t="str">
        <f>_xlfn.CONCAT(Tabel4[[#This Row],[Personnr.]],"-",Tabel4[[#This Row],[Afdeling]],"-",Tabel4[[#This Row],[ASS_Status]])</f>
        <v>1149-1125-Aktiv ansættelse</v>
      </c>
    </row>
    <row r="9336" spans="13:21" x14ac:dyDescent="0.4">
      <c r="M9336" s="35" t="s">
        <v>18525</v>
      </c>
      <c r="N9336" s="35" t="s">
        <v>56765</v>
      </c>
      <c r="O9336" s="35" t="s">
        <v>18526</v>
      </c>
      <c r="P9336" s="35" t="s">
        <v>38404</v>
      </c>
      <c r="Q9336" s="35" t="s">
        <v>29721</v>
      </c>
      <c r="R9336" s="35" t="s">
        <v>29729</v>
      </c>
      <c r="S9336" s="35" t="s">
        <v>18527</v>
      </c>
      <c r="T9336" s="36" t="s">
        <v>180</v>
      </c>
      <c r="U9336" s="39" t="str">
        <f>_xlfn.CONCAT(Tabel4[[#This Row],[Personnr.]],"-",Tabel4[[#This Row],[Afdeling]],"-",Tabel4[[#This Row],[ASS_Status]])</f>
        <v>22839-2368-Aktiv ansættelse</v>
      </c>
    </row>
    <row r="9337" spans="13:21" x14ac:dyDescent="0.4">
      <c r="M9337" s="35" t="s">
        <v>18528</v>
      </c>
      <c r="N9337" s="35" t="s">
        <v>56766</v>
      </c>
      <c r="O9337" s="35" t="s">
        <v>18529</v>
      </c>
      <c r="P9337" s="35" t="s">
        <v>38405</v>
      </c>
      <c r="Q9337" s="35" t="s">
        <v>29721</v>
      </c>
      <c r="R9337" s="35" t="s">
        <v>29780</v>
      </c>
      <c r="S9337" s="35" t="s">
        <v>18530</v>
      </c>
      <c r="T9337" s="36" t="s">
        <v>46052</v>
      </c>
      <c r="U9337" s="39" t="str">
        <f>_xlfn.CONCAT(Tabel4[[#This Row],[Personnr.]],"-",Tabel4[[#This Row],[Afdeling]],"-",Tabel4[[#This Row],[ASS_Status]])</f>
        <v>1528-1222-Aktiv ansættelse</v>
      </c>
    </row>
    <row r="9338" spans="13:21" x14ac:dyDescent="0.4">
      <c r="M9338" s="35" t="s">
        <v>18531</v>
      </c>
      <c r="N9338" s="35" t="s">
        <v>56767</v>
      </c>
      <c r="O9338" s="35" t="s">
        <v>18532</v>
      </c>
      <c r="P9338" s="35" t="s">
        <v>38406</v>
      </c>
      <c r="Q9338" s="35" t="s">
        <v>29721</v>
      </c>
      <c r="R9338" s="35" t="s">
        <v>31165</v>
      </c>
      <c r="S9338" s="35" t="s">
        <v>18533</v>
      </c>
      <c r="T9338" s="36" t="s">
        <v>874</v>
      </c>
      <c r="U9338" s="39" t="str">
        <f>_xlfn.CONCAT(Tabel4[[#This Row],[Personnr.]],"-",Tabel4[[#This Row],[Afdeling]],"-",Tabel4[[#This Row],[ASS_Status]])</f>
        <v>9524-8670-Aktiv ansættelse</v>
      </c>
    </row>
    <row r="9339" spans="13:21" x14ac:dyDescent="0.4">
      <c r="M9339" s="35" t="s">
        <v>18534</v>
      </c>
      <c r="N9339" s="35" t="s">
        <v>56768</v>
      </c>
      <c r="O9339" s="35" t="s">
        <v>18535</v>
      </c>
      <c r="P9339" s="35" t="s">
        <v>38407</v>
      </c>
      <c r="Q9339" s="35" t="s">
        <v>29721</v>
      </c>
      <c r="R9339" s="35" t="s">
        <v>29791</v>
      </c>
      <c r="S9339" s="35" t="s">
        <v>18536</v>
      </c>
      <c r="T9339" s="36" t="s">
        <v>42528</v>
      </c>
      <c r="U9339" s="39" t="str">
        <f>_xlfn.CONCAT(Tabel4[[#This Row],[Personnr.]],"-",Tabel4[[#This Row],[Afdeling]],"-",Tabel4[[#This Row],[ASS_Status]])</f>
        <v>24564-7780-Aktiv ansættelse</v>
      </c>
    </row>
    <row r="9340" spans="13:21" x14ac:dyDescent="0.4">
      <c r="M9340" s="35" t="s">
        <v>18537</v>
      </c>
      <c r="N9340" s="35" t="s">
        <v>56769</v>
      </c>
      <c r="O9340" s="35" t="s">
        <v>18538</v>
      </c>
      <c r="P9340" s="35" t="s">
        <v>38408</v>
      </c>
      <c r="Q9340" s="35" t="s">
        <v>29721</v>
      </c>
      <c r="R9340" s="35" t="s">
        <v>29908</v>
      </c>
      <c r="S9340" s="35" t="s">
        <v>18539</v>
      </c>
      <c r="T9340" s="36" t="s">
        <v>56770</v>
      </c>
      <c r="U9340" s="39" t="str">
        <f>_xlfn.CONCAT(Tabel4[[#This Row],[Personnr.]],"-",Tabel4[[#This Row],[Afdeling]],"-",Tabel4[[#This Row],[ASS_Status]])</f>
        <v>31071-0103-Aktiv ansættelse</v>
      </c>
    </row>
    <row r="9341" spans="13:21" x14ac:dyDescent="0.4">
      <c r="M9341" s="35" t="s">
        <v>28539</v>
      </c>
      <c r="N9341" s="35" t="s">
        <v>56771</v>
      </c>
      <c r="O9341" s="35" t="s">
        <v>28540</v>
      </c>
      <c r="P9341" s="35" t="s">
        <v>38409</v>
      </c>
      <c r="Q9341" s="35" t="s">
        <v>31095</v>
      </c>
      <c r="R9341" s="35" t="s">
        <v>29737</v>
      </c>
      <c r="S9341" s="35" t="s">
        <v>28541</v>
      </c>
      <c r="T9341" s="36" t="s">
        <v>129</v>
      </c>
      <c r="U9341" s="39" t="str">
        <f>_xlfn.CONCAT(Tabel4[[#This Row],[Personnr.]],"-",Tabel4[[#This Row],[Afdeling]],"-",Tabel4[[#This Row],[ASS_Status]])</f>
        <v>34118-2239-Barsel u. løn m. pension (90)</v>
      </c>
    </row>
    <row r="9342" spans="13:21" x14ac:dyDescent="0.4">
      <c r="M9342" s="35" t="s">
        <v>18540</v>
      </c>
      <c r="N9342" s="35" t="s">
        <v>56772</v>
      </c>
      <c r="O9342" s="35" t="s">
        <v>18541</v>
      </c>
      <c r="P9342" s="35" t="s">
        <v>38410</v>
      </c>
      <c r="Q9342" s="35" t="s">
        <v>29718</v>
      </c>
      <c r="R9342" s="35" t="s">
        <v>29786</v>
      </c>
      <c r="S9342" s="35" t="s">
        <v>18542</v>
      </c>
      <c r="T9342" s="36" t="s">
        <v>571</v>
      </c>
      <c r="U9342" s="39" t="str">
        <f>_xlfn.CONCAT(Tabel4[[#This Row],[Personnr.]],"-",Tabel4[[#This Row],[Afdeling]],"-",Tabel4[[#This Row],[ASS_Status]])</f>
        <v>10967-3710-Inactive - Payroll Eligible</v>
      </c>
    </row>
    <row r="9343" spans="13:21" x14ac:dyDescent="0.4">
      <c r="M9343" s="35" t="s">
        <v>18543</v>
      </c>
      <c r="N9343" s="35" t="s">
        <v>56773</v>
      </c>
      <c r="O9343" s="35" t="s">
        <v>18544</v>
      </c>
      <c r="P9343" s="35" t="s">
        <v>38411</v>
      </c>
      <c r="Q9343" s="35" t="s">
        <v>29721</v>
      </c>
      <c r="R9343" s="35" t="s">
        <v>29726</v>
      </c>
      <c r="S9343" s="35" t="s">
        <v>18545</v>
      </c>
      <c r="T9343" s="36" t="s">
        <v>869</v>
      </c>
      <c r="U9343" s="39" t="str">
        <f>_xlfn.CONCAT(Tabel4[[#This Row],[Personnr.]],"-",Tabel4[[#This Row],[Afdeling]],"-",Tabel4[[#This Row],[ASS_Status]])</f>
        <v>17345-8650-Aktiv ansættelse</v>
      </c>
    </row>
    <row r="9344" spans="13:21" x14ac:dyDescent="0.4">
      <c r="M9344" s="35" t="s">
        <v>18546</v>
      </c>
      <c r="N9344" s="35" t="s">
        <v>56774</v>
      </c>
      <c r="O9344" s="35" t="s">
        <v>18547</v>
      </c>
      <c r="P9344" s="35" t="s">
        <v>38412</v>
      </c>
      <c r="Q9344" s="35" t="s">
        <v>29718</v>
      </c>
      <c r="R9344" s="35" t="s">
        <v>29737</v>
      </c>
      <c r="S9344" s="35" t="s">
        <v>18548</v>
      </c>
      <c r="T9344" s="36" t="s">
        <v>245</v>
      </c>
      <c r="U9344" s="39" t="str">
        <f>_xlfn.CONCAT(Tabel4[[#This Row],[Personnr.]],"-",Tabel4[[#This Row],[Afdeling]],"-",Tabel4[[#This Row],[ASS_Status]])</f>
        <v>33227-2516-Inactive - Payroll Eligible</v>
      </c>
    </row>
    <row r="9345" spans="13:21" ht="33.75" x14ac:dyDescent="0.4">
      <c r="M9345" s="35" t="s">
        <v>18549</v>
      </c>
      <c r="N9345" s="35" t="s">
        <v>56775</v>
      </c>
      <c r="O9345" s="35" t="s">
        <v>18550</v>
      </c>
      <c r="P9345" s="35" t="s">
        <v>38413</v>
      </c>
      <c r="Q9345" s="35" t="s">
        <v>29718</v>
      </c>
      <c r="R9345" s="35" t="s">
        <v>29761</v>
      </c>
      <c r="S9345" s="35" t="s">
        <v>18551</v>
      </c>
      <c r="T9345" s="36" t="s">
        <v>106</v>
      </c>
      <c r="U9345" s="39" t="str">
        <f>_xlfn.CONCAT(Tabel4[[#This Row],[Personnr.]],"-",Tabel4[[#This Row],[Afdeling]],"-",Tabel4[[#This Row],[ASS_Status]])</f>
        <v>33918-1210-Inactive - Payroll Eligible</v>
      </c>
    </row>
    <row r="9346" spans="13:21" ht="33.75" x14ac:dyDescent="0.4">
      <c r="M9346" s="35" t="s">
        <v>18552</v>
      </c>
      <c r="N9346" s="35" t="s">
        <v>56776</v>
      </c>
      <c r="O9346" s="35" t="s">
        <v>18553</v>
      </c>
      <c r="P9346" s="35" t="s">
        <v>38414</v>
      </c>
      <c r="Q9346" s="35" t="s">
        <v>29718</v>
      </c>
      <c r="R9346" s="35" t="s">
        <v>29748</v>
      </c>
      <c r="S9346" s="35" t="s">
        <v>18554</v>
      </c>
      <c r="T9346" s="36" t="s">
        <v>242</v>
      </c>
      <c r="U9346" s="39" t="str">
        <f>_xlfn.CONCAT(Tabel4[[#This Row],[Personnr.]],"-",Tabel4[[#This Row],[Afdeling]],"-",Tabel4[[#This Row],[ASS_Status]])</f>
        <v>25576-2511-Inactive - Payroll Eligible</v>
      </c>
    </row>
    <row r="9347" spans="13:21" x14ac:dyDescent="0.4">
      <c r="M9347" s="35" t="s">
        <v>18555</v>
      </c>
      <c r="N9347" s="35" t="s">
        <v>56777</v>
      </c>
      <c r="O9347" s="35" t="s">
        <v>18556</v>
      </c>
      <c r="P9347" s="35" t="s">
        <v>38415</v>
      </c>
      <c r="Q9347" s="35" t="s">
        <v>29718</v>
      </c>
      <c r="R9347" s="35" t="s">
        <v>29737</v>
      </c>
      <c r="S9347" s="35" t="s">
        <v>18557</v>
      </c>
      <c r="T9347" s="36" t="s">
        <v>336</v>
      </c>
      <c r="U9347" s="39" t="str">
        <f>_xlfn.CONCAT(Tabel4[[#This Row],[Personnr.]],"-",Tabel4[[#This Row],[Afdeling]],"-",Tabel4[[#This Row],[ASS_Status]])</f>
        <v>28979-2788-Inactive - Payroll Eligible</v>
      </c>
    </row>
    <row r="9348" spans="13:21" ht="33.75" x14ac:dyDescent="0.4">
      <c r="M9348" s="35" t="s">
        <v>56778</v>
      </c>
      <c r="N9348" s="35" t="s">
        <v>56779</v>
      </c>
      <c r="O9348" s="35" t="s">
        <v>56780</v>
      </c>
      <c r="P9348" s="35" t="s">
        <v>56781</v>
      </c>
      <c r="Q9348" s="35" t="s">
        <v>29721</v>
      </c>
      <c r="R9348" s="35" t="s">
        <v>29737</v>
      </c>
      <c r="S9348" s="35" t="s">
        <v>56782</v>
      </c>
      <c r="T9348" s="36" t="s">
        <v>368</v>
      </c>
      <c r="U9348" s="39" t="str">
        <f>_xlfn.CONCAT(Tabel4[[#This Row],[Personnr.]],"-",Tabel4[[#This Row],[Afdeling]],"-",Tabel4[[#This Row],[ASS_Status]])</f>
        <v>36639-2833-Aktiv ansættelse</v>
      </c>
    </row>
    <row r="9349" spans="13:21" x14ac:dyDescent="0.4">
      <c r="M9349" s="35" t="s">
        <v>18558</v>
      </c>
      <c r="N9349" s="35" t="s">
        <v>56783</v>
      </c>
      <c r="O9349" s="35" t="s">
        <v>18559</v>
      </c>
      <c r="P9349" s="35" t="s">
        <v>38416</v>
      </c>
      <c r="Q9349" s="35" t="s">
        <v>29718</v>
      </c>
      <c r="R9349" s="35" t="s">
        <v>29754</v>
      </c>
      <c r="S9349" s="35" t="s">
        <v>18560</v>
      </c>
      <c r="T9349" s="36" t="s">
        <v>718</v>
      </c>
      <c r="U9349" s="39" t="str">
        <f>_xlfn.CONCAT(Tabel4[[#This Row],[Personnr.]],"-",Tabel4[[#This Row],[Afdeling]],"-",Tabel4[[#This Row],[ASS_Status]])</f>
        <v>34043-6213-Inactive - Payroll Eligible</v>
      </c>
    </row>
    <row r="9350" spans="13:21" x14ac:dyDescent="0.4">
      <c r="M9350" s="35" t="s">
        <v>56784</v>
      </c>
      <c r="N9350" s="35" t="s">
        <v>56785</v>
      </c>
      <c r="O9350" s="35" t="s">
        <v>56786</v>
      </c>
      <c r="P9350" s="35" t="s">
        <v>56787</v>
      </c>
      <c r="Q9350" s="35" t="s">
        <v>29718</v>
      </c>
      <c r="R9350" s="35" t="s">
        <v>29745</v>
      </c>
      <c r="S9350" s="35" t="s">
        <v>56788</v>
      </c>
      <c r="T9350" s="36" t="s">
        <v>39</v>
      </c>
      <c r="U9350" s="39" t="str">
        <f>_xlfn.CONCAT(Tabel4[[#This Row],[Personnr.]],"-",Tabel4[[#This Row],[Afdeling]],"-",Tabel4[[#This Row],[ASS_Status]])</f>
        <v>37067-0132-Inactive - Payroll Eligible</v>
      </c>
    </row>
    <row r="9351" spans="13:21" x14ac:dyDescent="0.4">
      <c r="M9351" s="35" t="s">
        <v>18561</v>
      </c>
      <c r="N9351" s="35" t="s">
        <v>56789</v>
      </c>
      <c r="O9351" s="35" t="s">
        <v>18562</v>
      </c>
      <c r="P9351" s="35" t="s">
        <v>38417</v>
      </c>
      <c r="Q9351" s="35" t="s">
        <v>29718</v>
      </c>
      <c r="R9351" s="35" t="s">
        <v>29748</v>
      </c>
      <c r="S9351" s="35" t="s">
        <v>18563</v>
      </c>
      <c r="T9351" s="36" t="s">
        <v>263</v>
      </c>
      <c r="U9351" s="39" t="str">
        <f>_xlfn.CONCAT(Tabel4[[#This Row],[Personnr.]],"-",Tabel4[[#This Row],[Afdeling]],"-",Tabel4[[#This Row],[ASS_Status]])</f>
        <v>29568-2610-Inactive - Payroll Eligible</v>
      </c>
    </row>
    <row r="9352" spans="13:21" ht="45" x14ac:dyDescent="0.4">
      <c r="M9352" s="35" t="s">
        <v>18564</v>
      </c>
      <c r="N9352" s="35" t="s">
        <v>56790</v>
      </c>
      <c r="O9352" s="35" t="s">
        <v>18565</v>
      </c>
      <c r="P9352" s="35" t="s">
        <v>38418</v>
      </c>
      <c r="Q9352" s="35" t="s">
        <v>29718</v>
      </c>
      <c r="R9352" s="35" t="s">
        <v>29745</v>
      </c>
      <c r="S9352" s="35" t="s">
        <v>18566</v>
      </c>
      <c r="T9352" s="36" t="s">
        <v>85</v>
      </c>
      <c r="U9352" s="39" t="str">
        <f>_xlfn.CONCAT(Tabel4[[#This Row],[Personnr.]],"-",Tabel4[[#This Row],[Afdeling]],"-",Tabel4[[#This Row],[ASS_Status]])</f>
        <v>32762-1118-Inactive - Payroll Eligible</v>
      </c>
    </row>
    <row r="9353" spans="13:21" ht="33.75" x14ac:dyDescent="0.4">
      <c r="M9353" s="35" t="s">
        <v>28542</v>
      </c>
      <c r="N9353" s="35" t="s">
        <v>56791</v>
      </c>
      <c r="O9353" s="35" t="s">
        <v>28543</v>
      </c>
      <c r="P9353" s="35" t="s">
        <v>38419</v>
      </c>
      <c r="Q9353" s="35" t="s">
        <v>29721</v>
      </c>
      <c r="R9353" s="35" t="s">
        <v>29748</v>
      </c>
      <c r="S9353" s="35" t="s">
        <v>28544</v>
      </c>
      <c r="T9353" s="36" t="s">
        <v>26</v>
      </c>
      <c r="U9353" s="39" t="str">
        <f>_xlfn.CONCAT(Tabel4[[#This Row],[Personnr.]],"-",Tabel4[[#This Row],[Afdeling]],"-",Tabel4[[#This Row],[ASS_Status]])</f>
        <v>34726-0111-Aktiv ansættelse</v>
      </c>
    </row>
    <row r="9354" spans="13:21" x14ac:dyDescent="0.4">
      <c r="M9354" s="35" t="s">
        <v>18567</v>
      </c>
      <c r="N9354" s="35" t="s">
        <v>56792</v>
      </c>
      <c r="O9354" s="35" t="s">
        <v>18568</v>
      </c>
      <c r="P9354" s="35" t="s">
        <v>38420</v>
      </c>
      <c r="Q9354" s="35" t="s">
        <v>29718</v>
      </c>
      <c r="R9354" s="35" t="s">
        <v>29844</v>
      </c>
      <c r="S9354" s="35" t="s">
        <v>18569</v>
      </c>
      <c r="T9354" s="36" t="s">
        <v>379</v>
      </c>
      <c r="U9354" s="39" t="str">
        <f>_xlfn.CONCAT(Tabel4[[#This Row],[Personnr.]],"-",Tabel4[[#This Row],[Afdeling]],"-",Tabel4[[#This Row],[ASS_Status]])</f>
        <v>28875-2901-Inactive - Payroll Eligible</v>
      </c>
    </row>
    <row r="9355" spans="13:21" ht="33.75" x14ac:dyDescent="0.4">
      <c r="M9355" s="35" t="s">
        <v>18570</v>
      </c>
      <c r="N9355" s="35" t="s">
        <v>56793</v>
      </c>
      <c r="O9355" s="35" t="s">
        <v>18571</v>
      </c>
      <c r="P9355" s="35" t="s">
        <v>38421</v>
      </c>
      <c r="Q9355" s="35" t="s">
        <v>29718</v>
      </c>
      <c r="R9355" s="35" t="s">
        <v>29761</v>
      </c>
      <c r="S9355" s="35" t="s">
        <v>18572</v>
      </c>
      <c r="T9355" s="36" t="s">
        <v>181</v>
      </c>
      <c r="U9355" s="39" t="str">
        <f>_xlfn.CONCAT(Tabel4[[#This Row],[Personnr.]],"-",Tabel4[[#This Row],[Afdeling]],"-",Tabel4[[#This Row],[ASS_Status]])</f>
        <v>33467-2369-Inactive - Payroll Eligible</v>
      </c>
    </row>
    <row r="9356" spans="13:21" ht="33.75" x14ac:dyDescent="0.4">
      <c r="M9356" s="35" t="s">
        <v>45158</v>
      </c>
      <c r="N9356" s="35" t="s">
        <v>56794</v>
      </c>
      <c r="O9356" s="35" t="s">
        <v>45159</v>
      </c>
      <c r="P9356" s="35" t="s">
        <v>43714</v>
      </c>
      <c r="Q9356" s="35" t="s">
        <v>29718</v>
      </c>
      <c r="R9356" s="35" t="s">
        <v>29754</v>
      </c>
      <c r="S9356" s="35" t="s">
        <v>43715</v>
      </c>
      <c r="T9356" s="36" t="s">
        <v>430</v>
      </c>
      <c r="U9356" s="39" t="str">
        <f>_xlfn.CONCAT(Tabel4[[#This Row],[Personnr.]],"-",Tabel4[[#This Row],[Afdeling]],"-",Tabel4[[#This Row],[ASS_Status]])</f>
        <v>35649-3060-Inactive - Payroll Eligible</v>
      </c>
    </row>
    <row r="9357" spans="13:21" ht="33.75" x14ac:dyDescent="0.4">
      <c r="M9357" s="35" t="s">
        <v>45158</v>
      </c>
      <c r="N9357" s="35"/>
      <c r="O9357" s="35"/>
      <c r="P9357" s="35" t="s">
        <v>56795</v>
      </c>
      <c r="Q9357" s="35" t="s">
        <v>29721</v>
      </c>
      <c r="R9357" s="35" t="s">
        <v>29754</v>
      </c>
      <c r="S9357" s="35" t="s">
        <v>43715</v>
      </c>
      <c r="T9357" s="36" t="s">
        <v>430</v>
      </c>
      <c r="U9357" s="39" t="str">
        <f>_xlfn.CONCAT(Tabel4[[#This Row],[Personnr.]],"-",Tabel4[[#This Row],[Afdeling]],"-",Tabel4[[#This Row],[ASS_Status]])</f>
        <v>-3060-Aktiv ansættelse</v>
      </c>
    </row>
    <row r="9358" spans="13:21" x14ac:dyDescent="0.4">
      <c r="M9358" s="35" t="s">
        <v>18573</v>
      </c>
      <c r="N9358" s="35" t="s">
        <v>56796</v>
      </c>
      <c r="O9358" s="35" t="s">
        <v>18574</v>
      </c>
      <c r="P9358" s="35" t="s">
        <v>38422</v>
      </c>
      <c r="Q9358" s="35" t="s">
        <v>29718</v>
      </c>
      <c r="R9358" s="35" t="s">
        <v>29745</v>
      </c>
      <c r="S9358" s="35" t="s">
        <v>18575</v>
      </c>
      <c r="T9358" s="36" t="s">
        <v>105</v>
      </c>
      <c r="U9358" s="39" t="str">
        <f>_xlfn.CONCAT(Tabel4[[#This Row],[Personnr.]],"-",Tabel4[[#This Row],[Afdeling]],"-",Tabel4[[#This Row],[ASS_Status]])</f>
        <v>29891-1202-Inactive - Payroll Eligible</v>
      </c>
    </row>
    <row r="9359" spans="13:21" ht="33.75" x14ac:dyDescent="0.4">
      <c r="M9359" s="35" t="s">
        <v>18576</v>
      </c>
      <c r="N9359" s="35" t="s">
        <v>56797</v>
      </c>
      <c r="O9359" s="35" t="s">
        <v>18577</v>
      </c>
      <c r="P9359" s="35" t="s">
        <v>38423</v>
      </c>
      <c r="Q9359" s="35" t="s">
        <v>29721</v>
      </c>
      <c r="R9359" s="35" t="s">
        <v>29754</v>
      </c>
      <c r="S9359" s="35" t="s">
        <v>18578</v>
      </c>
      <c r="T9359" s="36" t="s">
        <v>721</v>
      </c>
      <c r="U9359" s="39" t="str">
        <f>_xlfn.CONCAT(Tabel4[[#This Row],[Personnr.]],"-",Tabel4[[#This Row],[Afdeling]],"-",Tabel4[[#This Row],[ASS_Status]])</f>
        <v>33869-6220-Aktiv ansættelse</v>
      </c>
    </row>
    <row r="9360" spans="13:21" ht="33.75" x14ac:dyDescent="0.4">
      <c r="M9360" s="35" t="s">
        <v>56798</v>
      </c>
      <c r="N9360" s="35" t="s">
        <v>56799</v>
      </c>
      <c r="O9360" s="35" t="s">
        <v>56800</v>
      </c>
      <c r="P9360" s="35" t="s">
        <v>56801</v>
      </c>
      <c r="Q9360" s="35" t="s">
        <v>29718</v>
      </c>
      <c r="R9360" s="35" t="s">
        <v>29745</v>
      </c>
      <c r="S9360" s="35" t="s">
        <v>56802</v>
      </c>
      <c r="T9360" s="36" t="s">
        <v>726</v>
      </c>
      <c r="U9360" s="39" t="str">
        <f>_xlfn.CONCAT(Tabel4[[#This Row],[Personnr.]],"-",Tabel4[[#This Row],[Afdeling]],"-",Tabel4[[#This Row],[ASS_Status]])</f>
        <v>36972-6271-Inactive - Payroll Eligible</v>
      </c>
    </row>
    <row r="9361" spans="13:21" ht="33.75" x14ac:dyDescent="0.4">
      <c r="M9361" s="35" t="s">
        <v>18579</v>
      </c>
      <c r="N9361" s="35" t="s">
        <v>56803</v>
      </c>
      <c r="O9361" s="35" t="s">
        <v>18580</v>
      </c>
      <c r="P9361" s="35" t="s">
        <v>38424</v>
      </c>
      <c r="Q9361" s="35" t="s">
        <v>29718</v>
      </c>
      <c r="R9361" s="35" t="s">
        <v>29745</v>
      </c>
      <c r="S9361" s="35" t="s">
        <v>18581</v>
      </c>
      <c r="T9361" s="36" t="s">
        <v>39</v>
      </c>
      <c r="U9361" s="39" t="str">
        <f>_xlfn.CONCAT(Tabel4[[#This Row],[Personnr.]],"-",Tabel4[[#This Row],[Afdeling]],"-",Tabel4[[#This Row],[ASS_Status]])</f>
        <v>34109-0132-Inactive - Payroll Eligible</v>
      </c>
    </row>
    <row r="9362" spans="13:21" x14ac:dyDescent="0.4">
      <c r="M9362" s="35" t="s">
        <v>18582</v>
      </c>
      <c r="N9362" s="35" t="s">
        <v>56804</v>
      </c>
      <c r="O9362" s="35" t="s">
        <v>18583</v>
      </c>
      <c r="P9362" s="35" t="s">
        <v>38425</v>
      </c>
      <c r="Q9362" s="35" t="s">
        <v>29718</v>
      </c>
      <c r="R9362" s="35" t="s">
        <v>30769</v>
      </c>
      <c r="S9362" s="35" t="s">
        <v>18584</v>
      </c>
      <c r="T9362" s="36" t="s">
        <v>44</v>
      </c>
      <c r="U9362" s="39" t="str">
        <f>_xlfn.CONCAT(Tabel4[[#This Row],[Personnr.]],"-",Tabel4[[#This Row],[Afdeling]],"-",Tabel4[[#This Row],[ASS_Status]])</f>
        <v>32824-1000-Inactive - Payroll Eligible</v>
      </c>
    </row>
    <row r="9363" spans="13:21" x14ac:dyDescent="0.4">
      <c r="M9363" s="35" t="s">
        <v>18582</v>
      </c>
      <c r="N9363" s="35"/>
      <c r="O9363" s="35"/>
      <c r="P9363" s="35" t="s">
        <v>43716</v>
      </c>
      <c r="Q9363" s="35" t="s">
        <v>29718</v>
      </c>
      <c r="R9363" s="35" t="s">
        <v>30769</v>
      </c>
      <c r="S9363" s="35" t="s">
        <v>18584</v>
      </c>
      <c r="T9363" s="36" t="s">
        <v>44</v>
      </c>
      <c r="U9363" s="39" t="str">
        <f>_xlfn.CONCAT(Tabel4[[#This Row],[Personnr.]],"-",Tabel4[[#This Row],[Afdeling]],"-",Tabel4[[#This Row],[ASS_Status]])</f>
        <v>-1000-Inactive - Payroll Eligible</v>
      </c>
    </row>
    <row r="9364" spans="13:21" ht="33.75" x14ac:dyDescent="0.4">
      <c r="M9364" s="35" t="s">
        <v>18585</v>
      </c>
      <c r="N9364" s="35"/>
      <c r="O9364" s="35" t="s">
        <v>18586</v>
      </c>
      <c r="P9364" s="35" t="s">
        <v>38426</v>
      </c>
      <c r="Q9364" s="35" t="s">
        <v>29718</v>
      </c>
      <c r="R9364" s="35" t="s">
        <v>29817</v>
      </c>
      <c r="S9364" s="35" t="s">
        <v>18587</v>
      </c>
      <c r="T9364" s="36" t="s">
        <v>397</v>
      </c>
      <c r="U9364" s="39" t="str">
        <f>_xlfn.CONCAT(Tabel4[[#This Row],[Personnr.]],"-",Tabel4[[#This Row],[Afdeling]],"-",Tabel4[[#This Row],[ASS_Status]])</f>
        <v>32680-3000-Inactive - Payroll Eligible</v>
      </c>
    </row>
    <row r="9365" spans="13:21" x14ac:dyDescent="0.4">
      <c r="M9365" s="35" t="s">
        <v>56805</v>
      </c>
      <c r="N9365" s="35" t="s">
        <v>56806</v>
      </c>
      <c r="O9365" s="35" t="s">
        <v>56807</v>
      </c>
      <c r="P9365" s="35" t="s">
        <v>56808</v>
      </c>
      <c r="Q9365" s="35" t="s">
        <v>29718</v>
      </c>
      <c r="R9365" s="35" t="s">
        <v>29745</v>
      </c>
      <c r="S9365" s="35" t="s">
        <v>56809</v>
      </c>
      <c r="T9365" s="36" t="s">
        <v>85</v>
      </c>
      <c r="U9365" s="39" t="str">
        <f>_xlfn.CONCAT(Tabel4[[#This Row],[Personnr.]],"-",Tabel4[[#This Row],[Afdeling]],"-",Tabel4[[#This Row],[ASS_Status]])</f>
        <v>37126-1118-Inactive - Payroll Eligible</v>
      </c>
    </row>
    <row r="9366" spans="13:21" x14ac:dyDescent="0.4">
      <c r="M9366" s="35" t="s">
        <v>18588</v>
      </c>
      <c r="N9366" s="35" t="s">
        <v>56810</v>
      </c>
      <c r="O9366" s="35" t="s">
        <v>18589</v>
      </c>
      <c r="P9366" s="35" t="s">
        <v>38427</v>
      </c>
      <c r="Q9366" s="35" t="s">
        <v>29721</v>
      </c>
      <c r="R9366" s="35" t="s">
        <v>29817</v>
      </c>
      <c r="S9366" s="35" t="s">
        <v>18590</v>
      </c>
      <c r="T9366" s="36" t="s">
        <v>184</v>
      </c>
      <c r="U9366" s="39" t="str">
        <f>_xlfn.CONCAT(Tabel4[[#This Row],[Personnr.]],"-",Tabel4[[#This Row],[Afdeling]],"-",Tabel4[[#This Row],[ASS_Status]])</f>
        <v>2932-2385-Aktiv ansættelse</v>
      </c>
    </row>
    <row r="9367" spans="13:21" ht="33.75" x14ac:dyDescent="0.4">
      <c r="M9367" s="35" t="s">
        <v>18591</v>
      </c>
      <c r="N9367" s="35" t="s">
        <v>56811</v>
      </c>
      <c r="O9367" s="35" t="s">
        <v>18592</v>
      </c>
      <c r="P9367" s="35" t="s">
        <v>38428</v>
      </c>
      <c r="Q9367" s="35" t="s">
        <v>29721</v>
      </c>
      <c r="R9367" s="35" t="s">
        <v>30074</v>
      </c>
      <c r="S9367" s="35" t="s">
        <v>18593</v>
      </c>
      <c r="T9367" s="36" t="s">
        <v>76</v>
      </c>
      <c r="U9367" s="39" t="str">
        <f>_xlfn.CONCAT(Tabel4[[#This Row],[Personnr.]],"-",Tabel4[[#This Row],[Afdeling]],"-",Tabel4[[#This Row],[ASS_Status]])</f>
        <v>7569-1100-Aktiv ansættelse</v>
      </c>
    </row>
    <row r="9368" spans="13:21" x14ac:dyDescent="0.4">
      <c r="M9368" s="35" t="s">
        <v>18594</v>
      </c>
      <c r="N9368" s="35" t="s">
        <v>56812</v>
      </c>
      <c r="O9368" s="35" t="s">
        <v>18595</v>
      </c>
      <c r="P9368" s="35" t="s">
        <v>38429</v>
      </c>
      <c r="Q9368" s="35" t="s">
        <v>29718</v>
      </c>
      <c r="R9368" s="35" t="s">
        <v>29722</v>
      </c>
      <c r="S9368" s="35" t="s">
        <v>18596</v>
      </c>
      <c r="T9368" s="36" t="s">
        <v>160</v>
      </c>
      <c r="U9368" s="39" t="str">
        <f>_xlfn.CONCAT(Tabel4[[#This Row],[Personnr.]],"-",Tabel4[[#This Row],[Afdeling]],"-",Tabel4[[#This Row],[ASS_Status]])</f>
        <v>3797-2304-Inactive - Payroll Eligible</v>
      </c>
    </row>
    <row r="9369" spans="13:21" ht="45" x14ac:dyDescent="0.4">
      <c r="M9369" s="35" t="s">
        <v>45160</v>
      </c>
      <c r="N9369" s="35" t="s">
        <v>56813</v>
      </c>
      <c r="O9369" s="35" t="s">
        <v>45161</v>
      </c>
      <c r="P9369" s="35" t="s">
        <v>43717</v>
      </c>
      <c r="Q9369" s="35" t="s">
        <v>29721</v>
      </c>
      <c r="R9369" s="35" t="s">
        <v>29844</v>
      </c>
      <c r="S9369" s="35" t="s">
        <v>43718</v>
      </c>
      <c r="T9369" s="36" t="s">
        <v>836</v>
      </c>
      <c r="U9369" s="39" t="str">
        <f>_xlfn.CONCAT(Tabel4[[#This Row],[Personnr.]],"-",Tabel4[[#This Row],[Afdeling]],"-",Tabel4[[#This Row],[ASS_Status]])</f>
        <v>36378-8531-Aktiv ansættelse</v>
      </c>
    </row>
    <row r="9370" spans="13:21" x14ac:dyDescent="0.4">
      <c r="M9370" s="35" t="s">
        <v>18597</v>
      </c>
      <c r="N9370" s="35" t="s">
        <v>56814</v>
      </c>
      <c r="O9370" s="35" t="s">
        <v>18598</v>
      </c>
      <c r="P9370" s="35" t="s">
        <v>38430</v>
      </c>
      <c r="Q9370" s="35" t="s">
        <v>29718</v>
      </c>
      <c r="R9370" s="35" t="s">
        <v>29724</v>
      </c>
      <c r="S9370" s="35" t="s">
        <v>18599</v>
      </c>
      <c r="T9370" s="36" t="s">
        <v>188</v>
      </c>
      <c r="U9370" s="39" t="str">
        <f>_xlfn.CONCAT(Tabel4[[#This Row],[Personnr.]],"-",Tabel4[[#This Row],[Afdeling]],"-",Tabel4[[#This Row],[ASS_Status]])</f>
        <v>3798-2405-Inactive - Payroll Eligible</v>
      </c>
    </row>
    <row r="9371" spans="13:21" x14ac:dyDescent="0.4">
      <c r="M9371" s="35" t="s">
        <v>18600</v>
      </c>
      <c r="N9371" s="35" t="s">
        <v>56815</v>
      </c>
      <c r="O9371" s="35" t="s">
        <v>18601</v>
      </c>
      <c r="P9371" s="35" t="s">
        <v>38431</v>
      </c>
      <c r="Q9371" s="35" t="s">
        <v>29721</v>
      </c>
      <c r="R9371" s="35" t="s">
        <v>30146</v>
      </c>
      <c r="S9371" s="35" t="s">
        <v>18602</v>
      </c>
      <c r="T9371" s="36" t="s">
        <v>886</v>
      </c>
      <c r="U9371" s="39" t="str">
        <f>_xlfn.CONCAT(Tabel4[[#This Row],[Personnr.]],"-",Tabel4[[#This Row],[Afdeling]],"-",Tabel4[[#This Row],[ASS_Status]])</f>
        <v>10787-8800-Aktiv ansættelse</v>
      </c>
    </row>
    <row r="9372" spans="13:21" x14ac:dyDescent="0.4">
      <c r="M9372" s="35" t="s">
        <v>18603</v>
      </c>
      <c r="N9372" s="35" t="s">
        <v>56816</v>
      </c>
      <c r="O9372" s="35" t="s">
        <v>18604</v>
      </c>
      <c r="P9372" s="35" t="s">
        <v>38432</v>
      </c>
      <c r="Q9372" s="35" t="s">
        <v>29718</v>
      </c>
      <c r="R9372" s="35" t="s">
        <v>29724</v>
      </c>
      <c r="S9372" s="35" t="s">
        <v>18605</v>
      </c>
      <c r="T9372" s="36" t="s">
        <v>160</v>
      </c>
      <c r="U9372" s="39" t="str">
        <f>_xlfn.CONCAT(Tabel4[[#This Row],[Personnr.]],"-",Tabel4[[#This Row],[Afdeling]],"-",Tabel4[[#This Row],[ASS_Status]])</f>
        <v>3799-2304-Inactive - Payroll Eligible</v>
      </c>
    </row>
    <row r="9373" spans="13:21" x14ac:dyDescent="0.4">
      <c r="M9373" s="35" t="s">
        <v>18606</v>
      </c>
      <c r="N9373" s="35" t="s">
        <v>56817</v>
      </c>
      <c r="O9373" s="35" t="s">
        <v>18607</v>
      </c>
      <c r="P9373" s="35" t="s">
        <v>38433</v>
      </c>
      <c r="Q9373" s="35" t="s">
        <v>29721</v>
      </c>
      <c r="R9373" s="35" t="s">
        <v>30005</v>
      </c>
      <c r="S9373" s="35" t="s">
        <v>18608</v>
      </c>
      <c r="T9373" s="36" t="s">
        <v>44</v>
      </c>
      <c r="U9373" s="39" t="str">
        <f>_xlfn.CONCAT(Tabel4[[#This Row],[Personnr.]],"-",Tabel4[[#This Row],[Afdeling]],"-",Tabel4[[#This Row],[ASS_Status]])</f>
        <v>15797-1000-Aktiv ansættelse</v>
      </c>
    </row>
    <row r="9374" spans="13:21" x14ac:dyDescent="0.4">
      <c r="M9374" s="35" t="s">
        <v>18609</v>
      </c>
      <c r="N9374" s="35" t="s">
        <v>56818</v>
      </c>
      <c r="O9374" s="35" t="s">
        <v>18610</v>
      </c>
      <c r="P9374" s="35" t="s">
        <v>38434</v>
      </c>
      <c r="Q9374" s="35" t="s">
        <v>29718</v>
      </c>
      <c r="R9374" s="35" t="s">
        <v>29857</v>
      </c>
      <c r="S9374" s="35" t="s">
        <v>18611</v>
      </c>
      <c r="T9374" s="36" t="s">
        <v>725</v>
      </c>
      <c r="U9374" s="39" t="str">
        <f>_xlfn.CONCAT(Tabel4[[#This Row],[Personnr.]],"-",Tabel4[[#This Row],[Afdeling]],"-",Tabel4[[#This Row],[ASS_Status]])</f>
        <v>21907-6265-Inactive - Payroll Eligible</v>
      </c>
    </row>
    <row r="9375" spans="13:21" x14ac:dyDescent="0.4">
      <c r="M9375" s="35" t="s">
        <v>56819</v>
      </c>
      <c r="N9375" s="35" t="s">
        <v>56820</v>
      </c>
      <c r="O9375" s="35" t="s">
        <v>56821</v>
      </c>
      <c r="P9375" s="35" t="s">
        <v>56822</v>
      </c>
      <c r="Q9375" s="35" t="s">
        <v>29721</v>
      </c>
      <c r="R9375" s="35" t="s">
        <v>29726</v>
      </c>
      <c r="S9375" s="35" t="s">
        <v>56823</v>
      </c>
      <c r="T9375" s="36" t="s">
        <v>762</v>
      </c>
      <c r="U9375" s="39" t="str">
        <f>_xlfn.CONCAT(Tabel4[[#This Row],[Personnr.]],"-",Tabel4[[#This Row],[Afdeling]],"-",Tabel4[[#This Row],[ASS_Status]])</f>
        <v>37592-7760-Aktiv ansættelse</v>
      </c>
    </row>
    <row r="9376" spans="13:21" x14ac:dyDescent="0.4">
      <c r="M9376" s="35" t="s">
        <v>18612</v>
      </c>
      <c r="N9376" s="35" t="s">
        <v>56824</v>
      </c>
      <c r="O9376" s="35" t="s">
        <v>18613</v>
      </c>
      <c r="P9376" s="35" t="s">
        <v>38435</v>
      </c>
      <c r="Q9376" s="35" t="s">
        <v>29718</v>
      </c>
      <c r="R9376" s="35" t="s">
        <v>29726</v>
      </c>
      <c r="S9376" s="35" t="s">
        <v>18614</v>
      </c>
      <c r="T9376" s="36" t="s">
        <v>886</v>
      </c>
      <c r="U9376" s="39" t="str">
        <f>_xlfn.CONCAT(Tabel4[[#This Row],[Personnr.]],"-",Tabel4[[#This Row],[Afdeling]],"-",Tabel4[[#This Row],[ASS_Status]])</f>
        <v>11164-8800-Inactive - Payroll Eligible</v>
      </c>
    </row>
    <row r="9377" spans="13:21" ht="33.75" x14ac:dyDescent="0.4">
      <c r="M9377" s="35" t="s">
        <v>18615</v>
      </c>
      <c r="N9377" s="35" t="s">
        <v>56825</v>
      </c>
      <c r="O9377" s="35" t="s">
        <v>18616</v>
      </c>
      <c r="P9377" s="35" t="s">
        <v>38436</v>
      </c>
      <c r="Q9377" s="35" t="s">
        <v>29721</v>
      </c>
      <c r="R9377" s="35" t="s">
        <v>29726</v>
      </c>
      <c r="S9377" s="35" t="s">
        <v>18617</v>
      </c>
      <c r="T9377" s="36" t="s">
        <v>42501</v>
      </c>
      <c r="U9377" s="39" t="str">
        <f>_xlfn.CONCAT(Tabel4[[#This Row],[Personnr.]],"-",Tabel4[[#This Row],[Afdeling]],"-",Tabel4[[#This Row],[ASS_Status]])</f>
        <v>33937-2291-Aktiv ansættelse</v>
      </c>
    </row>
    <row r="9378" spans="13:21" x14ac:dyDescent="0.4">
      <c r="M9378" s="35" t="s">
        <v>18618</v>
      </c>
      <c r="N9378" s="35" t="s">
        <v>56826</v>
      </c>
      <c r="O9378" s="35" t="s">
        <v>18619</v>
      </c>
      <c r="P9378" s="35" t="s">
        <v>38437</v>
      </c>
      <c r="Q9378" s="35" t="s">
        <v>29721</v>
      </c>
      <c r="R9378" s="35" t="s">
        <v>36549</v>
      </c>
      <c r="S9378" s="35" t="s">
        <v>18620</v>
      </c>
      <c r="T9378" s="36" t="s">
        <v>821</v>
      </c>
      <c r="U9378" s="39" t="str">
        <f>_xlfn.CONCAT(Tabel4[[#This Row],[Personnr.]],"-",Tabel4[[#This Row],[Afdeling]],"-",Tabel4[[#This Row],[ASS_Status]])</f>
        <v>18772-8370-Aktiv ansættelse</v>
      </c>
    </row>
    <row r="9379" spans="13:21" x14ac:dyDescent="0.4">
      <c r="M9379" s="35" t="s">
        <v>18621</v>
      </c>
      <c r="N9379" s="35" t="s">
        <v>56827</v>
      </c>
      <c r="O9379" s="35" t="s">
        <v>18622</v>
      </c>
      <c r="P9379" s="35" t="s">
        <v>38438</v>
      </c>
      <c r="Q9379" s="35" t="s">
        <v>29721</v>
      </c>
      <c r="R9379" s="35" t="s">
        <v>29722</v>
      </c>
      <c r="S9379" s="35" t="s">
        <v>18623</v>
      </c>
      <c r="T9379" s="36" t="s">
        <v>245</v>
      </c>
      <c r="U9379" s="39" t="str">
        <f>_xlfn.CONCAT(Tabel4[[#This Row],[Personnr.]],"-",Tabel4[[#This Row],[Afdeling]],"-",Tabel4[[#This Row],[ASS_Status]])</f>
        <v>2934-2516-Aktiv ansættelse</v>
      </c>
    </row>
    <row r="9380" spans="13:21" x14ac:dyDescent="0.4">
      <c r="M9380" s="35" t="s">
        <v>18624</v>
      </c>
      <c r="N9380" s="35" t="s">
        <v>56828</v>
      </c>
      <c r="O9380" s="35" t="s">
        <v>18625</v>
      </c>
      <c r="P9380" s="35" t="s">
        <v>38439</v>
      </c>
      <c r="Q9380" s="35" t="s">
        <v>29718</v>
      </c>
      <c r="R9380" s="35" t="s">
        <v>29737</v>
      </c>
      <c r="S9380" s="35" t="s">
        <v>18626</v>
      </c>
      <c r="T9380" s="36" t="s">
        <v>358</v>
      </c>
      <c r="U9380" s="39" t="str">
        <f>_xlfn.CONCAT(Tabel4[[#This Row],[Personnr.]],"-",Tabel4[[#This Row],[Afdeling]],"-",Tabel4[[#This Row],[ASS_Status]])</f>
        <v>7572-2823-Inactive - Payroll Eligible</v>
      </c>
    </row>
    <row r="9381" spans="13:21" ht="33.75" x14ac:dyDescent="0.4">
      <c r="M9381" s="35" t="s">
        <v>56829</v>
      </c>
      <c r="N9381" s="35" t="s">
        <v>56830</v>
      </c>
      <c r="O9381" s="35" t="s">
        <v>56831</v>
      </c>
      <c r="P9381" s="35" t="s">
        <v>56832</v>
      </c>
      <c r="Q9381" s="35" t="s">
        <v>29721</v>
      </c>
      <c r="R9381" s="35" t="s">
        <v>29786</v>
      </c>
      <c r="S9381" s="35" t="s">
        <v>56833</v>
      </c>
      <c r="T9381" s="36" t="s">
        <v>29706</v>
      </c>
      <c r="U9381" s="39" t="str">
        <f>_xlfn.CONCAT(Tabel4[[#This Row],[Personnr.]],"-",Tabel4[[#This Row],[Afdeling]],"-",Tabel4[[#This Row],[ASS_Status]])</f>
        <v>36846-2295-Aktiv ansættelse</v>
      </c>
    </row>
    <row r="9382" spans="13:21" ht="33.75" x14ac:dyDescent="0.4">
      <c r="M9382" s="35" t="s">
        <v>18627</v>
      </c>
      <c r="N9382" s="35" t="s">
        <v>56834</v>
      </c>
      <c r="O9382" s="35" t="s">
        <v>18628</v>
      </c>
      <c r="P9382" s="35" t="s">
        <v>38440</v>
      </c>
      <c r="Q9382" s="35" t="s">
        <v>29721</v>
      </c>
      <c r="R9382" s="35" t="s">
        <v>30005</v>
      </c>
      <c r="S9382" s="35" t="s">
        <v>18629</v>
      </c>
      <c r="T9382" s="36" t="s">
        <v>862</v>
      </c>
      <c r="U9382" s="39" t="str">
        <f>_xlfn.CONCAT(Tabel4[[#This Row],[Personnr.]],"-",Tabel4[[#This Row],[Afdeling]],"-",Tabel4[[#This Row],[ASS_Status]])</f>
        <v>30406-8625-Aktiv ansættelse</v>
      </c>
    </row>
    <row r="9383" spans="13:21" ht="33.75" x14ac:dyDescent="0.4">
      <c r="M9383" s="35" t="s">
        <v>28545</v>
      </c>
      <c r="N9383" s="35" t="s">
        <v>56835</v>
      </c>
      <c r="O9383" s="35" t="s">
        <v>28546</v>
      </c>
      <c r="P9383" s="35" t="s">
        <v>38441</v>
      </c>
      <c r="Q9383" s="35" t="s">
        <v>29721</v>
      </c>
      <c r="R9383" s="35" t="s">
        <v>29737</v>
      </c>
      <c r="S9383" s="35" t="s">
        <v>28547</v>
      </c>
      <c r="T9383" s="36" t="s">
        <v>297</v>
      </c>
      <c r="U9383" s="39" t="str">
        <f>_xlfn.CONCAT(Tabel4[[#This Row],[Personnr.]],"-",Tabel4[[#This Row],[Afdeling]],"-",Tabel4[[#This Row],[ASS_Status]])</f>
        <v>34188-2729-Aktiv ansættelse</v>
      </c>
    </row>
    <row r="9384" spans="13:21" x14ac:dyDescent="0.4">
      <c r="M9384" s="35" t="s">
        <v>18630</v>
      </c>
      <c r="N9384" s="35" t="s">
        <v>56836</v>
      </c>
      <c r="O9384" s="35" t="s">
        <v>18631</v>
      </c>
      <c r="P9384" s="35" t="s">
        <v>38442</v>
      </c>
      <c r="Q9384" s="35" t="s">
        <v>29718</v>
      </c>
      <c r="R9384" s="35" t="s">
        <v>29748</v>
      </c>
      <c r="S9384" s="35" t="s">
        <v>18632</v>
      </c>
      <c r="T9384" s="36" t="s">
        <v>107</v>
      </c>
      <c r="U9384" s="39" t="str">
        <f>_xlfn.CONCAT(Tabel4[[#This Row],[Personnr.]],"-",Tabel4[[#This Row],[Afdeling]],"-",Tabel4[[#This Row],[ASS_Status]])</f>
        <v>26524-1211-Inactive - Payroll Eligible</v>
      </c>
    </row>
    <row r="9385" spans="13:21" x14ac:dyDescent="0.4">
      <c r="M9385" s="35" t="s">
        <v>18633</v>
      </c>
      <c r="N9385" s="35" t="s">
        <v>56837</v>
      </c>
      <c r="O9385" s="35" t="s">
        <v>18634</v>
      </c>
      <c r="P9385" s="35" t="s">
        <v>38443</v>
      </c>
      <c r="Q9385" s="35" t="s">
        <v>29721</v>
      </c>
      <c r="R9385" s="35" t="s">
        <v>29719</v>
      </c>
      <c r="S9385" s="35" t="s">
        <v>18635</v>
      </c>
      <c r="T9385" s="36" t="s">
        <v>582</v>
      </c>
      <c r="U9385" s="39" t="str">
        <f>_xlfn.CONCAT(Tabel4[[#This Row],[Personnr.]],"-",Tabel4[[#This Row],[Afdeling]],"-",Tabel4[[#This Row],[ASS_Status]])</f>
        <v>28656-4150-Aktiv ansættelse</v>
      </c>
    </row>
    <row r="9386" spans="13:21" x14ac:dyDescent="0.4">
      <c r="M9386" s="35" t="s">
        <v>18636</v>
      </c>
      <c r="N9386" s="35" t="s">
        <v>56838</v>
      </c>
      <c r="O9386" s="35" t="s">
        <v>18637</v>
      </c>
      <c r="P9386" s="35" t="s">
        <v>38444</v>
      </c>
      <c r="Q9386" s="35" t="s">
        <v>29718</v>
      </c>
      <c r="R9386" s="35" t="s">
        <v>29748</v>
      </c>
      <c r="S9386" s="35" t="s">
        <v>18638</v>
      </c>
      <c r="T9386" s="36" t="s">
        <v>641</v>
      </c>
      <c r="U9386" s="39" t="str">
        <f>_xlfn.CONCAT(Tabel4[[#This Row],[Personnr.]],"-",Tabel4[[#This Row],[Afdeling]],"-",Tabel4[[#This Row],[ASS_Status]])</f>
        <v>26036-4750-Inactive - Payroll Eligible</v>
      </c>
    </row>
    <row r="9387" spans="13:21" x14ac:dyDescent="0.4">
      <c r="M9387" s="35" t="s">
        <v>18639</v>
      </c>
      <c r="N9387" s="35" t="s">
        <v>56839</v>
      </c>
      <c r="O9387" s="35" t="s">
        <v>18640</v>
      </c>
      <c r="P9387" s="35" t="s">
        <v>38445</v>
      </c>
      <c r="Q9387" s="35" t="s">
        <v>29718</v>
      </c>
      <c r="R9387" s="35" t="s">
        <v>29754</v>
      </c>
      <c r="S9387" s="35" t="s">
        <v>18641</v>
      </c>
      <c r="T9387" s="36" t="s">
        <v>869</v>
      </c>
      <c r="U9387" s="39" t="str">
        <f>_xlfn.CONCAT(Tabel4[[#This Row],[Personnr.]],"-",Tabel4[[#This Row],[Afdeling]],"-",Tabel4[[#This Row],[ASS_Status]])</f>
        <v>23601-8650-Inactive - Payroll Eligible</v>
      </c>
    </row>
    <row r="9388" spans="13:21" ht="33.75" x14ac:dyDescent="0.4">
      <c r="M9388" s="35" t="s">
        <v>18642</v>
      </c>
      <c r="N9388" s="35"/>
      <c r="O9388" s="35" t="s">
        <v>18643</v>
      </c>
      <c r="P9388" s="35" t="s">
        <v>38446</v>
      </c>
      <c r="Q9388" s="35" t="s">
        <v>29721</v>
      </c>
      <c r="R9388" s="35" t="s">
        <v>29748</v>
      </c>
      <c r="S9388" s="35" t="s">
        <v>38447</v>
      </c>
      <c r="T9388" s="36" t="s">
        <v>419</v>
      </c>
      <c r="U9388" s="39" t="str">
        <f>_xlfn.CONCAT(Tabel4[[#This Row],[Personnr.]],"-",Tabel4[[#This Row],[Afdeling]],"-",Tabel4[[#This Row],[ASS_Status]])</f>
        <v>32691-3032-Aktiv ansættelse</v>
      </c>
    </row>
    <row r="9389" spans="13:21" x14ac:dyDescent="0.4">
      <c r="M9389" s="35" t="s">
        <v>18644</v>
      </c>
      <c r="N9389" s="35" t="s">
        <v>56840</v>
      </c>
      <c r="O9389" s="35" t="s">
        <v>18645</v>
      </c>
      <c r="P9389" s="35" t="s">
        <v>56841</v>
      </c>
      <c r="Q9389" s="35" t="s">
        <v>29721</v>
      </c>
      <c r="R9389" s="35" t="s">
        <v>29761</v>
      </c>
      <c r="S9389" s="35" t="s">
        <v>18646</v>
      </c>
      <c r="T9389" s="36" t="s">
        <v>42501</v>
      </c>
      <c r="U9389" s="39" t="str">
        <f>_xlfn.CONCAT(Tabel4[[#This Row],[Personnr.]],"-",Tabel4[[#This Row],[Afdeling]],"-",Tabel4[[#This Row],[ASS_Status]])</f>
        <v>27020-2291-Aktiv ansættelse</v>
      </c>
    </row>
    <row r="9390" spans="13:21" x14ac:dyDescent="0.4">
      <c r="M9390" s="35" t="s">
        <v>18644</v>
      </c>
      <c r="N9390" s="35"/>
      <c r="O9390" s="35"/>
      <c r="P9390" s="35" t="s">
        <v>43719</v>
      </c>
      <c r="Q9390" s="35" t="s">
        <v>29718</v>
      </c>
      <c r="R9390" s="35" t="s">
        <v>29745</v>
      </c>
      <c r="S9390" s="35" t="s">
        <v>18646</v>
      </c>
      <c r="T9390" s="36" t="s">
        <v>312</v>
      </c>
      <c r="U9390" s="39" t="str">
        <f>_xlfn.CONCAT(Tabel4[[#This Row],[Personnr.]],"-",Tabel4[[#This Row],[Afdeling]],"-",Tabel4[[#This Row],[ASS_Status]])</f>
        <v>-2758-Inactive - Payroll Eligible</v>
      </c>
    </row>
    <row r="9391" spans="13:21" x14ac:dyDescent="0.4">
      <c r="M9391" s="35" t="s">
        <v>18644</v>
      </c>
      <c r="N9391" s="35"/>
      <c r="O9391" s="35"/>
      <c r="P9391" s="35" t="s">
        <v>38448</v>
      </c>
      <c r="Q9391" s="35" t="s">
        <v>29718</v>
      </c>
      <c r="R9391" s="35" t="s">
        <v>29745</v>
      </c>
      <c r="S9391" s="35" t="s">
        <v>18646</v>
      </c>
      <c r="T9391" s="36" t="s">
        <v>171</v>
      </c>
      <c r="U9391" s="39" t="str">
        <f>_xlfn.CONCAT(Tabel4[[#This Row],[Personnr.]],"-",Tabel4[[#This Row],[Afdeling]],"-",Tabel4[[#This Row],[ASS_Status]])</f>
        <v>-2339-Inactive - Payroll Eligible</v>
      </c>
    </row>
    <row r="9392" spans="13:21" x14ac:dyDescent="0.4">
      <c r="M9392" s="35" t="s">
        <v>18644</v>
      </c>
      <c r="N9392" s="35"/>
      <c r="O9392" s="35"/>
      <c r="P9392" s="35" t="s">
        <v>38449</v>
      </c>
      <c r="Q9392" s="35" t="s">
        <v>29718</v>
      </c>
      <c r="R9392" s="35" t="s">
        <v>29745</v>
      </c>
      <c r="S9392" s="35" t="s">
        <v>18646</v>
      </c>
      <c r="T9392" s="36" t="s">
        <v>148</v>
      </c>
      <c r="U9392" s="39" t="str">
        <f>_xlfn.CONCAT(Tabel4[[#This Row],[Personnr.]],"-",Tabel4[[#This Row],[Afdeling]],"-",Tabel4[[#This Row],[ASS_Status]])</f>
        <v>-2280-Inactive - Payroll Eligible</v>
      </c>
    </row>
    <row r="9393" spans="13:21" x14ac:dyDescent="0.4">
      <c r="M9393" s="35" t="s">
        <v>18644</v>
      </c>
      <c r="N9393" s="35"/>
      <c r="O9393" s="35"/>
      <c r="P9393" s="35" t="s">
        <v>38450</v>
      </c>
      <c r="Q9393" s="35" t="s">
        <v>29718</v>
      </c>
      <c r="R9393" s="35" t="s">
        <v>29745</v>
      </c>
      <c r="S9393" s="35" t="s">
        <v>18646</v>
      </c>
      <c r="T9393" s="36" t="s">
        <v>312</v>
      </c>
      <c r="U9393" s="39" t="str">
        <f>_xlfn.CONCAT(Tabel4[[#This Row],[Personnr.]],"-",Tabel4[[#This Row],[Afdeling]],"-",Tabel4[[#This Row],[ASS_Status]])</f>
        <v>-2758-Inactive - Payroll Eligible</v>
      </c>
    </row>
    <row r="9394" spans="13:21" x14ac:dyDescent="0.4">
      <c r="M9394" s="35" t="s">
        <v>56842</v>
      </c>
      <c r="N9394" s="35" t="s">
        <v>56843</v>
      </c>
      <c r="O9394" s="35" t="s">
        <v>56844</v>
      </c>
      <c r="P9394" s="35" t="s">
        <v>56845</v>
      </c>
      <c r="Q9394" s="35" t="s">
        <v>29721</v>
      </c>
      <c r="R9394" s="35" t="s">
        <v>29748</v>
      </c>
      <c r="S9394" s="35" t="s">
        <v>15603</v>
      </c>
      <c r="T9394" s="36" t="s">
        <v>341</v>
      </c>
      <c r="U9394" s="39" t="str">
        <f>_xlfn.CONCAT(Tabel4[[#This Row],[Personnr.]],"-",Tabel4[[#This Row],[Afdeling]],"-",Tabel4[[#This Row],[ASS_Status]])</f>
        <v>37247-2793-Aktiv ansættelse</v>
      </c>
    </row>
    <row r="9395" spans="13:21" x14ac:dyDescent="0.4">
      <c r="M9395" s="35" t="s">
        <v>18647</v>
      </c>
      <c r="N9395" s="35" t="s">
        <v>56846</v>
      </c>
      <c r="O9395" s="35" t="s">
        <v>18648</v>
      </c>
      <c r="P9395" s="35" t="s">
        <v>38451</v>
      </c>
      <c r="Q9395" s="35" t="s">
        <v>29718</v>
      </c>
      <c r="R9395" s="35" t="s">
        <v>29745</v>
      </c>
      <c r="S9395" s="35" t="s">
        <v>18649</v>
      </c>
      <c r="T9395" s="36" t="s">
        <v>350</v>
      </c>
      <c r="U9395" s="39" t="str">
        <f>_xlfn.CONCAT(Tabel4[[#This Row],[Personnr.]],"-",Tabel4[[#This Row],[Afdeling]],"-",Tabel4[[#This Row],[ASS_Status]])</f>
        <v>32257-2810-Inactive - Payroll Eligible</v>
      </c>
    </row>
    <row r="9396" spans="13:21" x14ac:dyDescent="0.4">
      <c r="M9396" s="35" t="s">
        <v>18647</v>
      </c>
      <c r="N9396" s="35"/>
      <c r="O9396" s="35"/>
      <c r="P9396" s="35" t="s">
        <v>38452</v>
      </c>
      <c r="Q9396" s="35" t="s">
        <v>29718</v>
      </c>
      <c r="R9396" s="35" t="s">
        <v>29745</v>
      </c>
      <c r="S9396" s="35" t="s">
        <v>18649</v>
      </c>
      <c r="T9396" s="36" t="s">
        <v>350</v>
      </c>
      <c r="U9396" s="39" t="str">
        <f>_xlfn.CONCAT(Tabel4[[#This Row],[Personnr.]],"-",Tabel4[[#This Row],[Afdeling]],"-",Tabel4[[#This Row],[ASS_Status]])</f>
        <v>-2810-Inactive - Payroll Eligible</v>
      </c>
    </row>
    <row r="9397" spans="13:21" x14ac:dyDescent="0.4">
      <c r="M9397" s="35" t="s">
        <v>56847</v>
      </c>
      <c r="N9397" s="35" t="s">
        <v>56848</v>
      </c>
      <c r="O9397" s="35" t="s">
        <v>56849</v>
      </c>
      <c r="P9397" s="35" t="s">
        <v>56850</v>
      </c>
      <c r="Q9397" s="35" t="s">
        <v>29718</v>
      </c>
      <c r="R9397" s="35" t="s">
        <v>29745</v>
      </c>
      <c r="S9397" s="35" t="s">
        <v>56851</v>
      </c>
      <c r="T9397" s="36" t="s">
        <v>39</v>
      </c>
      <c r="U9397" s="39" t="str">
        <f>_xlfn.CONCAT(Tabel4[[#This Row],[Personnr.]],"-",Tabel4[[#This Row],[Afdeling]],"-",Tabel4[[#This Row],[ASS_Status]])</f>
        <v>37020-0132-Inactive - Payroll Eligible</v>
      </c>
    </row>
    <row r="9398" spans="13:21" x14ac:dyDescent="0.4">
      <c r="M9398" s="35" t="s">
        <v>38453</v>
      </c>
      <c r="N9398" s="35" t="s">
        <v>56852</v>
      </c>
      <c r="O9398" s="35" t="s">
        <v>38454</v>
      </c>
      <c r="P9398" s="35" t="s">
        <v>38455</v>
      </c>
      <c r="Q9398" s="35" t="s">
        <v>29718</v>
      </c>
      <c r="R9398" s="35" t="s">
        <v>29745</v>
      </c>
      <c r="S9398" s="35" t="s">
        <v>38456</v>
      </c>
      <c r="T9398" s="36" t="s">
        <v>85</v>
      </c>
      <c r="U9398" s="39" t="str">
        <f>_xlfn.CONCAT(Tabel4[[#This Row],[Personnr.]],"-",Tabel4[[#This Row],[Afdeling]],"-",Tabel4[[#This Row],[ASS_Status]])</f>
        <v>35038-1118-Inactive - Payroll Eligible</v>
      </c>
    </row>
    <row r="9399" spans="13:21" ht="33.75" x14ac:dyDescent="0.4">
      <c r="M9399" s="35" t="s">
        <v>29255</v>
      </c>
      <c r="N9399" s="35" t="s">
        <v>56853</v>
      </c>
      <c r="O9399" s="35" t="s">
        <v>38457</v>
      </c>
      <c r="P9399" s="35" t="s">
        <v>38458</v>
      </c>
      <c r="Q9399" s="35" t="s">
        <v>29718</v>
      </c>
      <c r="R9399" s="35" t="s">
        <v>29745</v>
      </c>
      <c r="S9399" s="35" t="s">
        <v>38459</v>
      </c>
      <c r="T9399" s="36" t="s">
        <v>586</v>
      </c>
      <c r="U9399" s="39" t="str">
        <f>_xlfn.CONCAT(Tabel4[[#This Row],[Personnr.]],"-",Tabel4[[#This Row],[Afdeling]],"-",Tabel4[[#This Row],[ASS_Status]])</f>
        <v>34963-4200-Inactive - Payroll Eligible</v>
      </c>
    </row>
    <row r="9400" spans="13:21" ht="33.75" x14ac:dyDescent="0.4">
      <c r="M9400" s="35" t="s">
        <v>29255</v>
      </c>
      <c r="N9400" s="35"/>
      <c r="O9400" s="35"/>
      <c r="P9400" s="35" t="s">
        <v>43720</v>
      </c>
      <c r="Q9400" s="35" t="s">
        <v>29718</v>
      </c>
      <c r="R9400" s="35" t="s">
        <v>29745</v>
      </c>
      <c r="S9400" s="35" t="s">
        <v>38459</v>
      </c>
      <c r="T9400" s="36" t="s">
        <v>586</v>
      </c>
      <c r="U9400" s="39" t="str">
        <f>_xlfn.CONCAT(Tabel4[[#This Row],[Personnr.]],"-",Tabel4[[#This Row],[Afdeling]],"-",Tabel4[[#This Row],[ASS_Status]])</f>
        <v>-4200-Inactive - Payroll Eligible</v>
      </c>
    </row>
    <row r="9401" spans="13:21" x14ac:dyDescent="0.4">
      <c r="M9401" s="35" t="s">
        <v>56854</v>
      </c>
      <c r="N9401" s="35" t="s">
        <v>56855</v>
      </c>
      <c r="O9401" s="35" t="s">
        <v>56856</v>
      </c>
      <c r="P9401" s="35" t="s">
        <v>56857</v>
      </c>
      <c r="Q9401" s="35" t="s">
        <v>29718</v>
      </c>
      <c r="R9401" s="35" t="s">
        <v>29745</v>
      </c>
      <c r="S9401" s="35" t="s">
        <v>56858</v>
      </c>
      <c r="T9401" s="36" t="s">
        <v>39</v>
      </c>
      <c r="U9401" s="39" t="str">
        <f>_xlfn.CONCAT(Tabel4[[#This Row],[Personnr.]],"-",Tabel4[[#This Row],[Afdeling]],"-",Tabel4[[#This Row],[ASS_Status]])</f>
        <v>37322-0132-Inactive - Payroll Eligible</v>
      </c>
    </row>
    <row r="9402" spans="13:21" ht="33.75" x14ac:dyDescent="0.4">
      <c r="M9402" s="35" t="s">
        <v>56859</v>
      </c>
      <c r="N9402" s="35"/>
      <c r="O9402" s="35" t="s">
        <v>56860</v>
      </c>
      <c r="P9402" s="35" t="s">
        <v>56861</v>
      </c>
      <c r="Q9402" s="35" t="s">
        <v>29718</v>
      </c>
      <c r="R9402" s="35" t="s">
        <v>29745</v>
      </c>
      <c r="S9402" s="35" t="s">
        <v>56862</v>
      </c>
      <c r="T9402" s="36" t="s">
        <v>67</v>
      </c>
      <c r="U9402" s="39" t="str">
        <f>_xlfn.CONCAT(Tabel4[[#This Row],[Personnr.]],"-",Tabel4[[#This Row],[Afdeling]],"-",Tabel4[[#This Row],[ASS_Status]])</f>
        <v>36774-1061-Inactive - Payroll Eligible</v>
      </c>
    </row>
    <row r="9403" spans="13:21" x14ac:dyDescent="0.4">
      <c r="M9403" s="35" t="s">
        <v>18650</v>
      </c>
      <c r="N9403" s="35" t="s">
        <v>56863</v>
      </c>
      <c r="O9403" s="35" t="s">
        <v>18651</v>
      </c>
      <c r="P9403" s="35" t="s">
        <v>38460</v>
      </c>
      <c r="Q9403" s="35" t="s">
        <v>29718</v>
      </c>
      <c r="R9403" s="35" t="s">
        <v>29857</v>
      </c>
      <c r="S9403" s="35" t="s">
        <v>18652</v>
      </c>
      <c r="T9403" s="36" t="s">
        <v>40</v>
      </c>
      <c r="U9403" s="39" t="str">
        <f>_xlfn.CONCAT(Tabel4[[#This Row],[Personnr.]],"-",Tabel4[[#This Row],[Afdeling]],"-",Tabel4[[#This Row],[ASS_Status]])</f>
        <v>33477-0133-Inactive - Payroll Eligible</v>
      </c>
    </row>
    <row r="9404" spans="13:21" x14ac:dyDescent="0.4">
      <c r="M9404" s="35" t="s">
        <v>18653</v>
      </c>
      <c r="N9404" s="35" t="s">
        <v>56864</v>
      </c>
      <c r="O9404" s="35" t="s">
        <v>18654</v>
      </c>
      <c r="P9404" s="35" t="s">
        <v>38461</v>
      </c>
      <c r="Q9404" s="35" t="s">
        <v>29718</v>
      </c>
      <c r="R9404" s="35" t="s">
        <v>29780</v>
      </c>
      <c r="S9404" s="35" t="s">
        <v>18655</v>
      </c>
      <c r="T9404" s="36" t="s">
        <v>621</v>
      </c>
      <c r="U9404" s="39" t="str">
        <f>_xlfn.CONCAT(Tabel4[[#This Row],[Personnr.]],"-",Tabel4[[#This Row],[Afdeling]],"-",Tabel4[[#This Row],[ASS_Status]])</f>
        <v>15754-4630-Inactive - Payroll Eligible</v>
      </c>
    </row>
    <row r="9405" spans="13:21" x14ac:dyDescent="0.4">
      <c r="M9405" s="35" t="s">
        <v>18656</v>
      </c>
      <c r="N9405" s="35" t="s">
        <v>56865</v>
      </c>
      <c r="O9405" s="35" t="s">
        <v>18657</v>
      </c>
      <c r="P9405" s="35" t="s">
        <v>38462</v>
      </c>
      <c r="Q9405" s="35" t="s">
        <v>29721</v>
      </c>
      <c r="R9405" s="35" t="s">
        <v>29722</v>
      </c>
      <c r="S9405" s="35" t="s">
        <v>18658</v>
      </c>
      <c r="T9405" s="36" t="s">
        <v>245</v>
      </c>
      <c r="U9405" s="39" t="str">
        <f>_xlfn.CONCAT(Tabel4[[#This Row],[Personnr.]],"-",Tabel4[[#This Row],[Afdeling]],"-",Tabel4[[#This Row],[ASS_Status]])</f>
        <v>2936-2516-Aktiv ansættelse</v>
      </c>
    </row>
    <row r="9406" spans="13:21" x14ac:dyDescent="0.4">
      <c r="M9406" s="35" t="s">
        <v>18659</v>
      </c>
      <c r="N9406" s="35" t="s">
        <v>56866</v>
      </c>
      <c r="O9406" s="35" t="s">
        <v>18660</v>
      </c>
      <c r="P9406" s="35" t="s">
        <v>38463</v>
      </c>
      <c r="Q9406" s="35" t="s">
        <v>29718</v>
      </c>
      <c r="R9406" s="35" t="s">
        <v>32297</v>
      </c>
      <c r="S9406" s="35" t="s">
        <v>18661</v>
      </c>
      <c r="T9406" s="36" t="s">
        <v>571</v>
      </c>
      <c r="U9406" s="39" t="str">
        <f>_xlfn.CONCAT(Tabel4[[#This Row],[Personnr.]],"-",Tabel4[[#This Row],[Afdeling]],"-",Tabel4[[#This Row],[ASS_Status]])</f>
        <v>3802-3710-Inactive - Payroll Eligible</v>
      </c>
    </row>
    <row r="9407" spans="13:21" x14ac:dyDescent="0.4">
      <c r="M9407" s="35" t="s">
        <v>18662</v>
      </c>
      <c r="N9407" s="35" t="s">
        <v>56867</v>
      </c>
      <c r="O9407" s="35" t="s">
        <v>18663</v>
      </c>
      <c r="P9407" s="35" t="s">
        <v>38464</v>
      </c>
      <c r="Q9407" s="35" t="s">
        <v>29721</v>
      </c>
      <c r="R9407" s="35" t="s">
        <v>29722</v>
      </c>
      <c r="S9407" s="35" t="s">
        <v>18664</v>
      </c>
      <c r="T9407" s="36" t="s">
        <v>552</v>
      </c>
      <c r="U9407" s="39" t="str">
        <f>_xlfn.CONCAT(Tabel4[[#This Row],[Personnr.]],"-",Tabel4[[#This Row],[Afdeling]],"-",Tabel4[[#This Row],[ASS_Status]])</f>
        <v>13448-3454-Aktiv ansættelse</v>
      </c>
    </row>
    <row r="9408" spans="13:21" x14ac:dyDescent="0.4">
      <c r="M9408" s="35" t="s">
        <v>18665</v>
      </c>
      <c r="N9408" s="35" t="s">
        <v>56868</v>
      </c>
      <c r="O9408" s="35" t="s">
        <v>18666</v>
      </c>
      <c r="P9408" s="35" t="s">
        <v>38465</v>
      </c>
      <c r="Q9408" s="35" t="s">
        <v>29721</v>
      </c>
      <c r="R9408" s="35" t="s">
        <v>29844</v>
      </c>
      <c r="S9408" s="35" t="s">
        <v>18667</v>
      </c>
      <c r="T9408" s="36" t="s">
        <v>105</v>
      </c>
      <c r="U9408" s="39" t="str">
        <f>_xlfn.CONCAT(Tabel4[[#This Row],[Personnr.]],"-",Tabel4[[#This Row],[Afdeling]],"-",Tabel4[[#This Row],[ASS_Status]])</f>
        <v>19143-1202-Aktiv ansættelse</v>
      </c>
    </row>
    <row r="9409" spans="13:21" ht="33.75" x14ac:dyDescent="0.4">
      <c r="M9409" s="35" t="s">
        <v>18668</v>
      </c>
      <c r="N9409" s="35" t="s">
        <v>56869</v>
      </c>
      <c r="O9409" s="35" t="s">
        <v>18669</v>
      </c>
      <c r="P9409" s="35" t="s">
        <v>38466</v>
      </c>
      <c r="Q9409" s="35" t="s">
        <v>29721</v>
      </c>
      <c r="R9409" s="35" t="s">
        <v>29731</v>
      </c>
      <c r="S9409" s="35" t="s">
        <v>18670</v>
      </c>
      <c r="T9409" s="36" t="s">
        <v>806</v>
      </c>
      <c r="U9409" s="39" t="str">
        <f>_xlfn.CONCAT(Tabel4[[#This Row],[Personnr.]],"-",Tabel4[[#This Row],[Afdeling]],"-",Tabel4[[#This Row],[ASS_Status]])</f>
        <v>15277-8281-Aktiv ansættelse</v>
      </c>
    </row>
    <row r="9410" spans="13:21" x14ac:dyDescent="0.4">
      <c r="M9410" s="35" t="s">
        <v>18671</v>
      </c>
      <c r="N9410" s="35" t="s">
        <v>56870</v>
      </c>
      <c r="O9410" s="35" t="s">
        <v>18672</v>
      </c>
      <c r="P9410" s="35" t="s">
        <v>38467</v>
      </c>
      <c r="Q9410" s="35" t="s">
        <v>29721</v>
      </c>
      <c r="R9410" s="35" t="s">
        <v>29722</v>
      </c>
      <c r="S9410" s="35" t="s">
        <v>18673</v>
      </c>
      <c r="T9410" s="36" t="s">
        <v>472</v>
      </c>
      <c r="U9410" s="39" t="str">
        <f>_xlfn.CONCAT(Tabel4[[#This Row],[Personnr.]],"-",Tabel4[[#This Row],[Afdeling]],"-",Tabel4[[#This Row],[ASS_Status]])</f>
        <v>16007-3195-Aktiv ansættelse</v>
      </c>
    </row>
    <row r="9411" spans="13:21" x14ac:dyDescent="0.4">
      <c r="M9411" s="35" t="s">
        <v>18674</v>
      </c>
      <c r="N9411" s="35" t="s">
        <v>56871</v>
      </c>
      <c r="O9411" s="35" t="s">
        <v>18675</v>
      </c>
      <c r="P9411" s="35" t="s">
        <v>38468</v>
      </c>
      <c r="Q9411" s="35" t="s">
        <v>29721</v>
      </c>
      <c r="R9411" s="35" t="s">
        <v>29786</v>
      </c>
      <c r="S9411" s="35" t="s">
        <v>18676</v>
      </c>
      <c r="T9411" s="36" t="s">
        <v>345</v>
      </c>
      <c r="U9411" s="39" t="str">
        <f>_xlfn.CONCAT(Tabel4[[#This Row],[Personnr.]],"-",Tabel4[[#This Row],[Afdeling]],"-",Tabel4[[#This Row],[ASS_Status]])</f>
        <v>930-2797-Aktiv ansættelse</v>
      </c>
    </row>
    <row r="9412" spans="13:21" x14ac:dyDescent="0.4">
      <c r="M9412" s="35" t="s">
        <v>18677</v>
      </c>
      <c r="N9412" s="35" t="s">
        <v>56872</v>
      </c>
      <c r="O9412" s="35" t="s">
        <v>18678</v>
      </c>
      <c r="P9412" s="35" t="s">
        <v>38469</v>
      </c>
      <c r="Q9412" s="35" t="s">
        <v>29721</v>
      </c>
      <c r="R9412" s="35" t="s">
        <v>29780</v>
      </c>
      <c r="S9412" s="35" t="s">
        <v>18679</v>
      </c>
      <c r="T9412" s="36" t="s">
        <v>143</v>
      </c>
      <c r="U9412" s="39" t="str">
        <f>_xlfn.CONCAT(Tabel4[[#This Row],[Personnr.]],"-",Tabel4[[#This Row],[Afdeling]],"-",Tabel4[[#This Row],[ASS_Status]])</f>
        <v>23850-2270-Aktiv ansættelse</v>
      </c>
    </row>
    <row r="9413" spans="13:21" x14ac:dyDescent="0.4">
      <c r="M9413" s="35" t="s">
        <v>28548</v>
      </c>
      <c r="N9413" s="35" t="s">
        <v>56873</v>
      </c>
      <c r="O9413" s="35" t="s">
        <v>28549</v>
      </c>
      <c r="P9413" s="35" t="s">
        <v>38470</v>
      </c>
      <c r="Q9413" s="35" t="s">
        <v>29721</v>
      </c>
      <c r="R9413" s="35" t="s">
        <v>29726</v>
      </c>
      <c r="S9413" s="35" t="s">
        <v>28550</v>
      </c>
      <c r="T9413" s="36" t="s">
        <v>413</v>
      </c>
      <c r="U9413" s="39" t="str">
        <f>_xlfn.CONCAT(Tabel4[[#This Row],[Personnr.]],"-",Tabel4[[#This Row],[Afdeling]],"-",Tabel4[[#This Row],[ASS_Status]])</f>
        <v>34348-3020-Aktiv ansættelse</v>
      </c>
    </row>
    <row r="9414" spans="13:21" ht="33.75" x14ac:dyDescent="0.4">
      <c r="M9414" s="35" t="s">
        <v>45162</v>
      </c>
      <c r="N9414" s="35" t="s">
        <v>56874</v>
      </c>
      <c r="O9414" s="35" t="s">
        <v>45163</v>
      </c>
      <c r="P9414" s="35" t="s">
        <v>43721</v>
      </c>
      <c r="Q9414" s="35" t="s">
        <v>29718</v>
      </c>
      <c r="R9414" s="35" t="s">
        <v>29745</v>
      </c>
      <c r="S9414" s="35" t="s">
        <v>43722</v>
      </c>
      <c r="T9414" s="36" t="s">
        <v>85</v>
      </c>
      <c r="U9414" s="39" t="str">
        <f>_xlfn.CONCAT(Tabel4[[#This Row],[Personnr.]],"-",Tabel4[[#This Row],[Afdeling]],"-",Tabel4[[#This Row],[ASS_Status]])</f>
        <v>36066-1118-Inactive - Payroll Eligible</v>
      </c>
    </row>
    <row r="9415" spans="13:21" x14ac:dyDescent="0.4">
      <c r="M9415" s="35" t="s">
        <v>18680</v>
      </c>
      <c r="N9415" s="35" t="s">
        <v>56875</v>
      </c>
      <c r="O9415" s="35" t="s">
        <v>18681</v>
      </c>
      <c r="P9415" s="35" t="s">
        <v>38471</v>
      </c>
      <c r="Q9415" s="35" t="s">
        <v>29721</v>
      </c>
      <c r="R9415" s="35" t="s">
        <v>29748</v>
      </c>
      <c r="S9415" s="35" t="s">
        <v>18682</v>
      </c>
      <c r="T9415" s="36" t="s">
        <v>245</v>
      </c>
      <c r="U9415" s="39" t="str">
        <f>_xlfn.CONCAT(Tabel4[[#This Row],[Personnr.]],"-",Tabel4[[#This Row],[Afdeling]],"-",Tabel4[[#This Row],[ASS_Status]])</f>
        <v>29126-2516-Aktiv ansættelse</v>
      </c>
    </row>
    <row r="9416" spans="13:21" x14ac:dyDescent="0.4">
      <c r="M9416" s="35" t="s">
        <v>18683</v>
      </c>
      <c r="N9416" s="35" t="s">
        <v>56876</v>
      </c>
      <c r="O9416" s="35" t="s">
        <v>18684</v>
      </c>
      <c r="P9416" s="35" t="s">
        <v>38472</v>
      </c>
      <c r="Q9416" s="35" t="s">
        <v>29718</v>
      </c>
      <c r="R9416" s="35" t="s">
        <v>30321</v>
      </c>
      <c r="S9416" s="35" t="s">
        <v>18685</v>
      </c>
      <c r="T9416" s="36" t="s">
        <v>627</v>
      </c>
      <c r="U9416" s="39" t="str">
        <f>_xlfn.CONCAT(Tabel4[[#This Row],[Personnr.]],"-",Tabel4[[#This Row],[Afdeling]],"-",Tabel4[[#This Row],[ASS_Status]])</f>
        <v>32847-4655-Inactive - Payroll Eligible</v>
      </c>
    </row>
    <row r="9417" spans="13:21" x14ac:dyDescent="0.4">
      <c r="M9417" s="35" t="s">
        <v>45164</v>
      </c>
      <c r="N9417" s="35" t="s">
        <v>56877</v>
      </c>
      <c r="O9417" s="35" t="s">
        <v>42458</v>
      </c>
      <c r="P9417" s="35" t="s">
        <v>42459</v>
      </c>
      <c r="Q9417" s="35" t="s">
        <v>29718</v>
      </c>
      <c r="R9417" s="35" t="s">
        <v>29737</v>
      </c>
      <c r="S9417" s="35" t="s">
        <v>42460</v>
      </c>
      <c r="T9417" s="36" t="s">
        <v>386</v>
      </c>
      <c r="U9417" s="39" t="str">
        <f>_xlfn.CONCAT(Tabel4[[#This Row],[Personnr.]],"-",Tabel4[[#This Row],[Afdeling]],"-",Tabel4[[#This Row],[ASS_Status]])</f>
        <v>35343-2930-Inactive - Payroll Eligible</v>
      </c>
    </row>
    <row r="9418" spans="13:21" x14ac:dyDescent="0.4">
      <c r="M9418" s="35" t="s">
        <v>18686</v>
      </c>
      <c r="N9418" s="35" t="s">
        <v>56878</v>
      </c>
      <c r="O9418" s="35" t="s">
        <v>18687</v>
      </c>
      <c r="P9418" s="35" t="s">
        <v>38473</v>
      </c>
      <c r="Q9418" s="35" t="s">
        <v>29721</v>
      </c>
      <c r="R9418" s="35" t="s">
        <v>29802</v>
      </c>
      <c r="S9418" s="35" t="s">
        <v>18688</v>
      </c>
      <c r="T9418" s="36" t="s">
        <v>358</v>
      </c>
      <c r="U9418" s="39" t="str">
        <f>_xlfn.CONCAT(Tabel4[[#This Row],[Personnr.]],"-",Tabel4[[#This Row],[Afdeling]],"-",Tabel4[[#This Row],[ASS_Status]])</f>
        <v>13712-2823-Aktiv ansættelse</v>
      </c>
    </row>
    <row r="9419" spans="13:21" x14ac:dyDescent="0.4">
      <c r="M9419" s="35" t="s">
        <v>28551</v>
      </c>
      <c r="N9419" s="35" t="s">
        <v>56879</v>
      </c>
      <c r="O9419" s="35" t="s">
        <v>28552</v>
      </c>
      <c r="P9419" s="35" t="s">
        <v>38474</v>
      </c>
      <c r="Q9419" s="35" t="s">
        <v>29718</v>
      </c>
      <c r="R9419" s="35" t="s">
        <v>29761</v>
      </c>
      <c r="S9419" s="35" t="s">
        <v>28553</v>
      </c>
      <c r="T9419" s="36" t="s">
        <v>140</v>
      </c>
      <c r="U9419" s="39" t="str">
        <f>_xlfn.CONCAT(Tabel4[[#This Row],[Personnr.]],"-",Tabel4[[#This Row],[Afdeling]],"-",Tabel4[[#This Row],[ASS_Status]])</f>
        <v>34451-2255-Inactive - Payroll Eligible</v>
      </c>
    </row>
    <row r="9420" spans="13:21" x14ac:dyDescent="0.4">
      <c r="M9420" s="35" t="s">
        <v>28551</v>
      </c>
      <c r="N9420" s="35"/>
      <c r="O9420" s="35"/>
      <c r="P9420" s="35" t="s">
        <v>43723</v>
      </c>
      <c r="Q9420" s="35" t="s">
        <v>29721</v>
      </c>
      <c r="R9420" s="35" t="s">
        <v>29761</v>
      </c>
      <c r="S9420" s="35" t="s">
        <v>28553</v>
      </c>
      <c r="T9420" s="36" t="s">
        <v>140</v>
      </c>
      <c r="U9420" s="39" t="str">
        <f>_xlfn.CONCAT(Tabel4[[#This Row],[Personnr.]],"-",Tabel4[[#This Row],[Afdeling]],"-",Tabel4[[#This Row],[ASS_Status]])</f>
        <v>-2255-Aktiv ansættelse</v>
      </c>
    </row>
    <row r="9421" spans="13:21" x14ac:dyDescent="0.4">
      <c r="M9421" s="35" t="s">
        <v>18689</v>
      </c>
      <c r="N9421" s="35" t="s">
        <v>56880</v>
      </c>
      <c r="O9421" s="35" t="s">
        <v>18690</v>
      </c>
      <c r="P9421" s="35" t="s">
        <v>38475</v>
      </c>
      <c r="Q9421" s="35" t="s">
        <v>29721</v>
      </c>
      <c r="R9421" s="35" t="s">
        <v>29737</v>
      </c>
      <c r="S9421" s="35" t="s">
        <v>18691</v>
      </c>
      <c r="T9421" s="36" t="s">
        <v>244</v>
      </c>
      <c r="U9421" s="39" t="str">
        <f>_xlfn.CONCAT(Tabel4[[#This Row],[Personnr.]],"-",Tabel4[[#This Row],[Afdeling]],"-",Tabel4[[#This Row],[ASS_Status]])</f>
        <v>27429-2514-Aktiv ansættelse</v>
      </c>
    </row>
    <row r="9422" spans="13:21" x14ac:dyDescent="0.4">
      <c r="M9422" s="35" t="s">
        <v>18692</v>
      </c>
      <c r="N9422" s="35" t="s">
        <v>56881</v>
      </c>
      <c r="O9422" s="35" t="s">
        <v>18693</v>
      </c>
      <c r="P9422" s="35" t="s">
        <v>38476</v>
      </c>
      <c r="Q9422" s="35" t="s">
        <v>29718</v>
      </c>
      <c r="R9422" s="35" t="s">
        <v>29737</v>
      </c>
      <c r="S9422" s="35" t="s">
        <v>18694</v>
      </c>
      <c r="T9422" s="36" t="s">
        <v>35</v>
      </c>
      <c r="U9422" s="39" t="str">
        <f>_xlfn.CONCAT(Tabel4[[#This Row],[Personnr.]],"-",Tabel4[[#This Row],[Afdeling]],"-",Tabel4[[#This Row],[ASS_Status]])</f>
        <v>32223-0120-Inactive - Payroll Eligible</v>
      </c>
    </row>
    <row r="9423" spans="13:21" ht="45" x14ac:dyDescent="0.4">
      <c r="M9423" s="35" t="s">
        <v>18695</v>
      </c>
      <c r="N9423" s="35" t="s">
        <v>56882</v>
      </c>
      <c r="O9423" s="35" t="s">
        <v>18696</v>
      </c>
      <c r="P9423" s="35" t="s">
        <v>38477</v>
      </c>
      <c r="Q9423" s="35" t="s">
        <v>29718</v>
      </c>
      <c r="R9423" s="35" t="s">
        <v>29745</v>
      </c>
      <c r="S9423" s="35" t="s">
        <v>18697</v>
      </c>
      <c r="T9423" s="36" t="s">
        <v>39</v>
      </c>
      <c r="U9423" s="39" t="str">
        <f>_xlfn.CONCAT(Tabel4[[#This Row],[Personnr.]],"-",Tabel4[[#This Row],[Afdeling]],"-",Tabel4[[#This Row],[ASS_Status]])</f>
        <v>29822-0132-Inactive - Payroll Eligible</v>
      </c>
    </row>
    <row r="9424" spans="13:21" ht="45" x14ac:dyDescent="0.4">
      <c r="M9424" s="35" t="s">
        <v>18695</v>
      </c>
      <c r="N9424" s="35"/>
      <c r="O9424" s="35"/>
      <c r="P9424" s="35" t="s">
        <v>38478</v>
      </c>
      <c r="Q9424" s="35" t="s">
        <v>29718</v>
      </c>
      <c r="R9424" s="35" t="s">
        <v>29745</v>
      </c>
      <c r="S9424" s="35" t="s">
        <v>18697</v>
      </c>
      <c r="T9424" s="36" t="s">
        <v>39</v>
      </c>
      <c r="U9424" s="39" t="str">
        <f>_xlfn.CONCAT(Tabel4[[#This Row],[Personnr.]],"-",Tabel4[[#This Row],[Afdeling]],"-",Tabel4[[#This Row],[ASS_Status]])</f>
        <v>-0132-Inactive - Payroll Eligible</v>
      </c>
    </row>
    <row r="9425" spans="13:21" x14ac:dyDescent="0.4">
      <c r="M9425" s="35" t="s">
        <v>18698</v>
      </c>
      <c r="N9425" s="35" t="s">
        <v>56883</v>
      </c>
      <c r="O9425" s="35" t="s">
        <v>18699</v>
      </c>
      <c r="P9425" s="35" t="s">
        <v>38479</v>
      </c>
      <c r="Q9425" s="35" t="s">
        <v>29721</v>
      </c>
      <c r="R9425" s="35" t="s">
        <v>29748</v>
      </c>
      <c r="S9425" s="35" t="s">
        <v>18700</v>
      </c>
      <c r="T9425" s="36" t="s">
        <v>46052</v>
      </c>
      <c r="U9425" s="39" t="str">
        <f>_xlfn.CONCAT(Tabel4[[#This Row],[Personnr.]],"-",Tabel4[[#This Row],[Afdeling]],"-",Tabel4[[#This Row],[ASS_Status]])</f>
        <v>32986-1222-Aktiv ansættelse</v>
      </c>
    </row>
    <row r="9426" spans="13:21" x14ac:dyDescent="0.4">
      <c r="M9426" s="35" t="s">
        <v>18701</v>
      </c>
      <c r="N9426" s="35" t="s">
        <v>56884</v>
      </c>
      <c r="O9426" s="35" t="s">
        <v>18702</v>
      </c>
      <c r="P9426" s="35" t="s">
        <v>38480</v>
      </c>
      <c r="Q9426" s="35" t="s">
        <v>29718</v>
      </c>
      <c r="R9426" s="35" t="s">
        <v>29857</v>
      </c>
      <c r="S9426" s="35" t="s">
        <v>18703</v>
      </c>
      <c r="T9426" s="36" t="s">
        <v>725</v>
      </c>
      <c r="U9426" s="39" t="str">
        <f>_xlfn.CONCAT(Tabel4[[#This Row],[Personnr.]],"-",Tabel4[[#This Row],[Afdeling]],"-",Tabel4[[#This Row],[ASS_Status]])</f>
        <v>30686-6265-Inactive - Payroll Eligible</v>
      </c>
    </row>
    <row r="9427" spans="13:21" x14ac:dyDescent="0.4">
      <c r="M9427" s="35" t="s">
        <v>18701</v>
      </c>
      <c r="N9427" s="35"/>
      <c r="O9427" s="35"/>
      <c r="P9427" s="35" t="s">
        <v>38481</v>
      </c>
      <c r="Q9427" s="35" t="s">
        <v>29718</v>
      </c>
      <c r="R9427" s="35" t="s">
        <v>29857</v>
      </c>
      <c r="S9427" s="35" t="s">
        <v>18703</v>
      </c>
      <c r="T9427" s="36" t="s">
        <v>725</v>
      </c>
      <c r="U9427" s="39" t="str">
        <f>_xlfn.CONCAT(Tabel4[[#This Row],[Personnr.]],"-",Tabel4[[#This Row],[Afdeling]],"-",Tabel4[[#This Row],[ASS_Status]])</f>
        <v>-6265-Inactive - Payroll Eligible</v>
      </c>
    </row>
    <row r="9428" spans="13:21" ht="33.75" x14ac:dyDescent="0.4">
      <c r="M9428" s="35" t="s">
        <v>18704</v>
      </c>
      <c r="N9428" s="35" t="s">
        <v>56885</v>
      </c>
      <c r="O9428" s="35" t="s">
        <v>18705</v>
      </c>
      <c r="P9428" s="35" t="s">
        <v>38482</v>
      </c>
      <c r="Q9428" s="35" t="s">
        <v>29718</v>
      </c>
      <c r="R9428" s="35" t="s">
        <v>29754</v>
      </c>
      <c r="S9428" s="35" t="s">
        <v>18706</v>
      </c>
      <c r="T9428" s="36" t="s">
        <v>312</v>
      </c>
      <c r="U9428" s="39" t="str">
        <f>_xlfn.CONCAT(Tabel4[[#This Row],[Personnr.]],"-",Tabel4[[#This Row],[Afdeling]],"-",Tabel4[[#This Row],[ASS_Status]])</f>
        <v>33386-2758-Inactive - Payroll Eligible</v>
      </c>
    </row>
    <row r="9429" spans="13:21" x14ac:dyDescent="0.4">
      <c r="M9429" s="35" t="s">
        <v>18707</v>
      </c>
      <c r="N9429" s="35" t="s">
        <v>56886</v>
      </c>
      <c r="O9429" s="35" t="s">
        <v>18708</v>
      </c>
      <c r="P9429" s="35" t="s">
        <v>38483</v>
      </c>
      <c r="Q9429" s="35" t="s">
        <v>29718</v>
      </c>
      <c r="R9429" s="35" t="s">
        <v>29761</v>
      </c>
      <c r="S9429" s="35" t="s">
        <v>18709</v>
      </c>
      <c r="T9429" s="36" t="s">
        <v>553</v>
      </c>
      <c r="U9429" s="39" t="str">
        <f>_xlfn.CONCAT(Tabel4[[#This Row],[Personnr.]],"-",Tabel4[[#This Row],[Afdeling]],"-",Tabel4[[#This Row],[ASS_Status]])</f>
        <v>28223-3500-Inactive - Payroll Eligible</v>
      </c>
    </row>
    <row r="9430" spans="13:21" x14ac:dyDescent="0.4">
      <c r="M9430" s="35" t="s">
        <v>18707</v>
      </c>
      <c r="N9430" s="35"/>
      <c r="O9430" s="35"/>
      <c r="P9430" s="35" t="s">
        <v>43724</v>
      </c>
      <c r="Q9430" s="35" t="s">
        <v>29718</v>
      </c>
      <c r="R9430" s="35" t="s">
        <v>29737</v>
      </c>
      <c r="S9430" s="35" t="s">
        <v>18709</v>
      </c>
      <c r="T9430" s="36" t="s">
        <v>359</v>
      </c>
      <c r="U9430" s="39" t="str">
        <f>_xlfn.CONCAT(Tabel4[[#This Row],[Personnr.]],"-",Tabel4[[#This Row],[Afdeling]],"-",Tabel4[[#This Row],[ASS_Status]])</f>
        <v>-2824-Inactive - Payroll Eligible</v>
      </c>
    </row>
    <row r="9431" spans="13:21" x14ac:dyDescent="0.4">
      <c r="M9431" s="35" t="s">
        <v>18710</v>
      </c>
      <c r="N9431" s="35" t="s">
        <v>56887</v>
      </c>
      <c r="O9431" s="35" t="s">
        <v>18711</v>
      </c>
      <c r="P9431" s="35" t="s">
        <v>38484</v>
      </c>
      <c r="Q9431" s="35" t="s">
        <v>29718</v>
      </c>
      <c r="R9431" s="35" t="s">
        <v>29719</v>
      </c>
      <c r="S9431" s="35" t="s">
        <v>18712</v>
      </c>
      <c r="T9431" s="36" t="s">
        <v>48</v>
      </c>
      <c r="U9431" s="39" t="str">
        <f>_xlfn.CONCAT(Tabel4[[#This Row],[Personnr.]],"-",Tabel4[[#This Row],[Afdeling]],"-",Tabel4[[#This Row],[ASS_Status]])</f>
        <v>33095-1022-Inactive - Payroll Eligible</v>
      </c>
    </row>
    <row r="9432" spans="13:21" x14ac:dyDescent="0.4">
      <c r="M9432" s="35" t="s">
        <v>38485</v>
      </c>
      <c r="N9432" s="35" t="s">
        <v>56888</v>
      </c>
      <c r="O9432" s="35" t="s">
        <v>38486</v>
      </c>
      <c r="P9432" s="35" t="s">
        <v>38487</v>
      </c>
      <c r="Q9432" s="35" t="s">
        <v>29721</v>
      </c>
      <c r="R9432" s="35" t="s">
        <v>29761</v>
      </c>
      <c r="S9432" s="35" t="s">
        <v>38488</v>
      </c>
      <c r="T9432" s="36" t="s">
        <v>472</v>
      </c>
      <c r="U9432" s="39" t="str">
        <f>_xlfn.CONCAT(Tabel4[[#This Row],[Personnr.]],"-",Tabel4[[#This Row],[Afdeling]],"-",Tabel4[[#This Row],[ASS_Status]])</f>
        <v>35123-3195-Aktiv ansættelse</v>
      </c>
    </row>
    <row r="9433" spans="13:21" x14ac:dyDescent="0.4">
      <c r="M9433" s="35" t="s">
        <v>56889</v>
      </c>
      <c r="N9433" s="35" t="s">
        <v>56890</v>
      </c>
      <c r="O9433" s="35" t="s">
        <v>56891</v>
      </c>
      <c r="P9433" s="35" t="s">
        <v>56892</v>
      </c>
      <c r="Q9433" s="35" t="s">
        <v>29718</v>
      </c>
      <c r="R9433" s="35" t="s">
        <v>29761</v>
      </c>
      <c r="S9433" s="35" t="s">
        <v>56893</v>
      </c>
      <c r="T9433" s="36" t="s">
        <v>42501</v>
      </c>
      <c r="U9433" s="39" t="str">
        <f>_xlfn.CONCAT(Tabel4[[#This Row],[Personnr.]],"-",Tabel4[[#This Row],[Afdeling]],"-",Tabel4[[#This Row],[ASS_Status]])</f>
        <v>36882-2291-Inactive - Payroll Eligible</v>
      </c>
    </row>
    <row r="9434" spans="13:21" ht="33.75" x14ac:dyDescent="0.4">
      <c r="M9434" s="35" t="s">
        <v>18713</v>
      </c>
      <c r="N9434" s="35" t="s">
        <v>56894</v>
      </c>
      <c r="O9434" s="35" t="s">
        <v>18714</v>
      </c>
      <c r="P9434" s="35" t="s">
        <v>38489</v>
      </c>
      <c r="Q9434" s="35" t="s">
        <v>29718</v>
      </c>
      <c r="R9434" s="35" t="s">
        <v>29754</v>
      </c>
      <c r="S9434" s="35" t="s">
        <v>18715</v>
      </c>
      <c r="T9434" s="36" t="s">
        <v>758</v>
      </c>
      <c r="U9434" s="39" t="str">
        <f>_xlfn.CONCAT(Tabel4[[#This Row],[Personnr.]],"-",Tabel4[[#This Row],[Afdeling]],"-",Tabel4[[#This Row],[ASS_Status]])</f>
        <v>30088-7720-Inactive - Payroll Eligible</v>
      </c>
    </row>
    <row r="9435" spans="13:21" x14ac:dyDescent="0.4">
      <c r="M9435" s="35" t="s">
        <v>28554</v>
      </c>
      <c r="N9435" s="35" t="s">
        <v>56895</v>
      </c>
      <c r="O9435" s="35" t="s">
        <v>28555</v>
      </c>
      <c r="P9435" s="35" t="s">
        <v>38490</v>
      </c>
      <c r="Q9435" s="35" t="s">
        <v>29718</v>
      </c>
      <c r="R9435" s="35" t="s">
        <v>29745</v>
      </c>
      <c r="S9435" s="35" t="s">
        <v>28556</v>
      </c>
      <c r="T9435" s="36" t="s">
        <v>726</v>
      </c>
      <c r="U9435" s="39" t="str">
        <f>_xlfn.CONCAT(Tabel4[[#This Row],[Personnr.]],"-",Tabel4[[#This Row],[Afdeling]],"-",Tabel4[[#This Row],[ASS_Status]])</f>
        <v>34796-6271-Inactive - Payroll Eligible</v>
      </c>
    </row>
    <row r="9436" spans="13:21" x14ac:dyDescent="0.4">
      <c r="M9436" s="35" t="s">
        <v>18716</v>
      </c>
      <c r="N9436" s="35" t="s">
        <v>56896</v>
      </c>
      <c r="O9436" s="35" t="s">
        <v>18717</v>
      </c>
      <c r="P9436" s="35" t="s">
        <v>38491</v>
      </c>
      <c r="Q9436" s="35" t="s">
        <v>29718</v>
      </c>
      <c r="R9436" s="35" t="s">
        <v>29745</v>
      </c>
      <c r="S9436" s="35" t="s">
        <v>18718</v>
      </c>
      <c r="T9436" s="36" t="s">
        <v>457</v>
      </c>
      <c r="U9436" s="39" t="str">
        <f>_xlfn.CONCAT(Tabel4[[#This Row],[Personnr.]],"-",Tabel4[[#This Row],[Afdeling]],"-",Tabel4[[#This Row],[ASS_Status]])</f>
        <v>31983-3141-Inactive - Payroll Eligible</v>
      </c>
    </row>
    <row r="9437" spans="13:21" x14ac:dyDescent="0.4">
      <c r="M9437" s="35" t="s">
        <v>18716</v>
      </c>
      <c r="N9437" s="35"/>
      <c r="O9437" s="35"/>
      <c r="P9437" s="35" t="s">
        <v>38492</v>
      </c>
      <c r="Q9437" s="35" t="s">
        <v>29718</v>
      </c>
      <c r="R9437" s="35" t="s">
        <v>29745</v>
      </c>
      <c r="S9437" s="35" t="s">
        <v>18718</v>
      </c>
      <c r="T9437" s="36" t="s">
        <v>450</v>
      </c>
      <c r="U9437" s="39" t="str">
        <f>_xlfn.CONCAT(Tabel4[[#This Row],[Personnr.]],"-",Tabel4[[#This Row],[Afdeling]],"-",Tabel4[[#This Row],[ASS_Status]])</f>
        <v>-3110-Inactive - Payroll Eligible</v>
      </c>
    </row>
    <row r="9438" spans="13:21" x14ac:dyDescent="0.4">
      <c r="M9438" s="35" t="s">
        <v>18716</v>
      </c>
      <c r="N9438" s="35"/>
      <c r="O9438" s="35"/>
      <c r="P9438" s="35" t="s">
        <v>38493</v>
      </c>
      <c r="Q9438" s="35" t="s">
        <v>29718</v>
      </c>
      <c r="R9438" s="35" t="s">
        <v>29745</v>
      </c>
      <c r="S9438" s="35" t="s">
        <v>18718</v>
      </c>
      <c r="T9438" s="36" t="s">
        <v>450</v>
      </c>
      <c r="U9438" s="39" t="str">
        <f>_xlfn.CONCAT(Tabel4[[#This Row],[Personnr.]],"-",Tabel4[[#This Row],[Afdeling]],"-",Tabel4[[#This Row],[ASS_Status]])</f>
        <v>-3110-Inactive - Payroll Eligible</v>
      </c>
    </row>
    <row r="9439" spans="13:21" x14ac:dyDescent="0.4">
      <c r="M9439" s="35" t="s">
        <v>18719</v>
      </c>
      <c r="N9439" s="35" t="s">
        <v>56897</v>
      </c>
      <c r="O9439" s="35" t="s">
        <v>18720</v>
      </c>
      <c r="P9439" s="35" t="s">
        <v>38494</v>
      </c>
      <c r="Q9439" s="35" t="s">
        <v>29718</v>
      </c>
      <c r="R9439" s="35" t="s">
        <v>29791</v>
      </c>
      <c r="S9439" s="35" t="s">
        <v>18721</v>
      </c>
      <c r="T9439" s="36" t="s">
        <v>647</v>
      </c>
      <c r="U9439" s="39" t="str">
        <f>_xlfn.CONCAT(Tabel4[[#This Row],[Personnr.]],"-",Tabel4[[#This Row],[Afdeling]],"-",Tabel4[[#This Row],[ASS_Status]])</f>
        <v>15830-4790-Inactive - Payroll Eligible</v>
      </c>
    </row>
    <row r="9440" spans="13:21" x14ac:dyDescent="0.4">
      <c r="M9440" s="35" t="s">
        <v>18722</v>
      </c>
      <c r="N9440" s="35" t="s">
        <v>56898</v>
      </c>
      <c r="O9440" s="35" t="s">
        <v>18723</v>
      </c>
      <c r="P9440" s="35" t="s">
        <v>38495</v>
      </c>
      <c r="Q9440" s="35" t="s">
        <v>29721</v>
      </c>
      <c r="R9440" s="35" t="s">
        <v>29780</v>
      </c>
      <c r="S9440" s="35" t="s">
        <v>18724</v>
      </c>
      <c r="T9440" s="36" t="s">
        <v>44</v>
      </c>
      <c r="U9440" s="39" t="str">
        <f>_xlfn.CONCAT(Tabel4[[#This Row],[Personnr.]],"-",Tabel4[[#This Row],[Afdeling]],"-",Tabel4[[#This Row],[ASS_Status]])</f>
        <v>638-1000-Aktiv ansættelse</v>
      </c>
    </row>
    <row r="9441" spans="13:21" x14ac:dyDescent="0.4">
      <c r="M9441" s="35" t="s">
        <v>45165</v>
      </c>
      <c r="N9441" s="35" t="s">
        <v>56899</v>
      </c>
      <c r="O9441" s="35" t="s">
        <v>45166</v>
      </c>
      <c r="P9441" s="35" t="s">
        <v>43725</v>
      </c>
      <c r="Q9441" s="35" t="s">
        <v>29721</v>
      </c>
      <c r="R9441" s="35" t="s">
        <v>31957</v>
      </c>
      <c r="S9441" s="35" t="s">
        <v>43726</v>
      </c>
      <c r="T9441" s="36" t="s">
        <v>573</v>
      </c>
      <c r="U9441" s="39" t="str">
        <f>_xlfn.CONCAT(Tabel4[[#This Row],[Personnr.]],"-",Tabel4[[#This Row],[Afdeling]],"-",Tabel4[[#This Row],[ASS_Status]])</f>
        <v>35577-3800-Aktiv ansættelse</v>
      </c>
    </row>
    <row r="9442" spans="13:21" x14ac:dyDescent="0.4">
      <c r="M9442" s="35" t="s">
        <v>18725</v>
      </c>
      <c r="N9442" s="35" t="s">
        <v>56900</v>
      </c>
      <c r="O9442" s="35" t="s">
        <v>18726</v>
      </c>
      <c r="P9442" s="35" t="s">
        <v>38496</v>
      </c>
      <c r="Q9442" s="35" t="s">
        <v>29721</v>
      </c>
      <c r="R9442" s="35" t="s">
        <v>29791</v>
      </c>
      <c r="S9442" s="35" t="s">
        <v>18727</v>
      </c>
      <c r="T9442" s="36" t="s">
        <v>240</v>
      </c>
      <c r="U9442" s="39" t="str">
        <f>_xlfn.CONCAT(Tabel4[[#This Row],[Personnr.]],"-",Tabel4[[#This Row],[Afdeling]],"-",Tabel4[[#This Row],[ASS_Status]])</f>
        <v>2937-2501-Aktiv ansættelse</v>
      </c>
    </row>
    <row r="9443" spans="13:21" x14ac:dyDescent="0.4">
      <c r="M9443" s="35" t="s">
        <v>18728</v>
      </c>
      <c r="N9443" s="35" t="s">
        <v>56901</v>
      </c>
      <c r="O9443" s="35" t="s">
        <v>18729</v>
      </c>
      <c r="P9443" s="35" t="s">
        <v>38497</v>
      </c>
      <c r="Q9443" s="35" t="s">
        <v>29721</v>
      </c>
      <c r="R9443" s="35" t="s">
        <v>29729</v>
      </c>
      <c r="S9443" s="35" t="s">
        <v>18730</v>
      </c>
      <c r="T9443" s="36" t="s">
        <v>47815</v>
      </c>
      <c r="U9443" s="39" t="str">
        <f>_xlfn.CONCAT(Tabel4[[#This Row],[Personnr.]],"-",Tabel4[[#This Row],[Afdeling]],"-",Tabel4[[#This Row],[ASS_Status]])</f>
        <v>18826-6260-Aktiv ansættelse</v>
      </c>
    </row>
    <row r="9444" spans="13:21" x14ac:dyDescent="0.4">
      <c r="M9444" s="35" t="s">
        <v>18731</v>
      </c>
      <c r="N9444" s="35" t="s">
        <v>56902</v>
      </c>
      <c r="O9444" s="35" t="s">
        <v>18732</v>
      </c>
      <c r="P9444" s="35" t="s">
        <v>38498</v>
      </c>
      <c r="Q9444" s="35" t="s">
        <v>29721</v>
      </c>
      <c r="R9444" s="35" t="s">
        <v>29786</v>
      </c>
      <c r="S9444" s="35" t="s">
        <v>18733</v>
      </c>
      <c r="T9444" s="36" t="s">
        <v>868</v>
      </c>
      <c r="U9444" s="39" t="str">
        <f>_xlfn.CONCAT(Tabel4[[#This Row],[Personnr.]],"-",Tabel4[[#This Row],[Afdeling]],"-",Tabel4[[#This Row],[ASS_Status]])</f>
        <v>12281-8649-Aktiv ansættelse</v>
      </c>
    </row>
    <row r="9445" spans="13:21" x14ac:dyDescent="0.4">
      <c r="M9445" s="35" t="s">
        <v>18734</v>
      </c>
      <c r="N9445" s="35" t="s">
        <v>56903</v>
      </c>
      <c r="O9445" s="35" t="s">
        <v>18735</v>
      </c>
      <c r="P9445" s="35" t="s">
        <v>38499</v>
      </c>
      <c r="Q9445" s="35" t="s">
        <v>29721</v>
      </c>
      <c r="R9445" s="35" t="s">
        <v>29726</v>
      </c>
      <c r="S9445" s="35" t="s">
        <v>18736</v>
      </c>
      <c r="T9445" s="36" t="s">
        <v>820</v>
      </c>
      <c r="U9445" s="39" t="str">
        <f>_xlfn.CONCAT(Tabel4[[#This Row],[Personnr.]],"-",Tabel4[[#This Row],[Afdeling]],"-",Tabel4[[#This Row],[ASS_Status]])</f>
        <v>31596-8360-Aktiv ansættelse</v>
      </c>
    </row>
    <row r="9446" spans="13:21" x14ac:dyDescent="0.4">
      <c r="M9446" s="35" t="s">
        <v>18737</v>
      </c>
      <c r="N9446" s="35" t="s">
        <v>56904</v>
      </c>
      <c r="O9446" s="35" t="s">
        <v>18738</v>
      </c>
      <c r="P9446" s="35" t="s">
        <v>38500</v>
      </c>
      <c r="Q9446" s="35" t="s">
        <v>29721</v>
      </c>
      <c r="R9446" s="35" t="s">
        <v>29838</v>
      </c>
      <c r="S9446" s="35" t="s">
        <v>18739</v>
      </c>
      <c r="T9446" s="36" t="s">
        <v>627</v>
      </c>
      <c r="U9446" s="39" t="str">
        <f>_xlfn.CONCAT(Tabel4[[#This Row],[Personnr.]],"-",Tabel4[[#This Row],[Afdeling]],"-",Tabel4[[#This Row],[ASS_Status]])</f>
        <v>15438-4655-Aktiv ansættelse</v>
      </c>
    </row>
    <row r="9447" spans="13:21" x14ac:dyDescent="0.4">
      <c r="M9447" s="35" t="s">
        <v>18740</v>
      </c>
      <c r="N9447" s="35" t="s">
        <v>56905</v>
      </c>
      <c r="O9447" s="35" t="s">
        <v>18741</v>
      </c>
      <c r="P9447" s="35" t="s">
        <v>38501</v>
      </c>
      <c r="Q9447" s="35" t="s">
        <v>29721</v>
      </c>
      <c r="R9447" s="35" t="s">
        <v>29844</v>
      </c>
      <c r="S9447" s="35" t="s">
        <v>18742</v>
      </c>
      <c r="T9447" s="36" t="s">
        <v>599</v>
      </c>
      <c r="U9447" s="39" t="str">
        <f>_xlfn.CONCAT(Tabel4[[#This Row],[Personnr.]],"-",Tabel4[[#This Row],[Afdeling]],"-",Tabel4[[#This Row],[ASS_Status]])</f>
        <v>32022-4261-Aktiv ansættelse</v>
      </c>
    </row>
    <row r="9448" spans="13:21" x14ac:dyDescent="0.4">
      <c r="M9448" s="35" t="s">
        <v>45167</v>
      </c>
      <c r="N9448" s="35" t="s">
        <v>56906</v>
      </c>
      <c r="O9448" s="35" t="s">
        <v>45168</v>
      </c>
      <c r="P9448" s="35" t="s">
        <v>43727</v>
      </c>
      <c r="Q9448" s="35" t="s">
        <v>29721</v>
      </c>
      <c r="R9448" s="35" t="s">
        <v>29780</v>
      </c>
      <c r="S9448" s="35" t="s">
        <v>43728</v>
      </c>
      <c r="T9448" s="36" t="s">
        <v>247</v>
      </c>
      <c r="U9448" s="39" t="str">
        <f>_xlfn.CONCAT(Tabel4[[#This Row],[Personnr.]],"-",Tabel4[[#This Row],[Afdeling]],"-",Tabel4[[#This Row],[ASS_Status]])</f>
        <v>36157-2521-Aktiv ansættelse</v>
      </c>
    </row>
    <row r="9449" spans="13:21" x14ac:dyDescent="0.4">
      <c r="M9449" s="35" t="s">
        <v>18743</v>
      </c>
      <c r="N9449" s="35" t="s">
        <v>56907</v>
      </c>
      <c r="O9449" s="35" t="s">
        <v>18744</v>
      </c>
      <c r="P9449" s="35" t="s">
        <v>38502</v>
      </c>
      <c r="Q9449" s="35" t="s">
        <v>29721</v>
      </c>
      <c r="R9449" s="35" t="s">
        <v>29965</v>
      </c>
      <c r="S9449" s="35" t="s">
        <v>18745</v>
      </c>
      <c r="T9449" s="36" t="s">
        <v>862</v>
      </c>
      <c r="U9449" s="39" t="str">
        <f>_xlfn.CONCAT(Tabel4[[#This Row],[Personnr.]],"-",Tabel4[[#This Row],[Afdeling]],"-",Tabel4[[#This Row],[ASS_Status]])</f>
        <v>29615-8625-Aktiv ansættelse</v>
      </c>
    </row>
    <row r="9450" spans="13:21" ht="33.75" x14ac:dyDescent="0.4">
      <c r="M9450" s="35" t="s">
        <v>18746</v>
      </c>
      <c r="N9450" s="35" t="s">
        <v>56908</v>
      </c>
      <c r="O9450" s="35" t="s">
        <v>18747</v>
      </c>
      <c r="P9450" s="35" t="s">
        <v>38503</v>
      </c>
      <c r="Q9450" s="35" t="s">
        <v>29718</v>
      </c>
      <c r="R9450" s="35" t="s">
        <v>29722</v>
      </c>
      <c r="S9450" s="35" t="s">
        <v>18748</v>
      </c>
      <c r="T9450" s="36" t="s">
        <v>184</v>
      </c>
      <c r="U9450" s="39" t="str">
        <f>_xlfn.CONCAT(Tabel4[[#This Row],[Personnr.]],"-",Tabel4[[#This Row],[Afdeling]],"-",Tabel4[[#This Row],[ASS_Status]])</f>
        <v>32839-2385-Inactive - Payroll Eligible</v>
      </c>
    </row>
    <row r="9451" spans="13:21" x14ac:dyDescent="0.4">
      <c r="M9451" s="35" t="s">
        <v>18749</v>
      </c>
      <c r="N9451" s="35" t="s">
        <v>56909</v>
      </c>
      <c r="O9451" s="35" t="s">
        <v>18750</v>
      </c>
      <c r="P9451" s="35" t="s">
        <v>38504</v>
      </c>
      <c r="Q9451" s="35" t="s">
        <v>29718</v>
      </c>
      <c r="R9451" s="35" t="s">
        <v>29737</v>
      </c>
      <c r="S9451" s="35" t="s">
        <v>18751</v>
      </c>
      <c r="T9451" s="36" t="s">
        <v>341</v>
      </c>
      <c r="U9451" s="39" t="str">
        <f>_xlfn.CONCAT(Tabel4[[#This Row],[Personnr.]],"-",Tabel4[[#This Row],[Afdeling]],"-",Tabel4[[#This Row],[ASS_Status]])</f>
        <v>24744-2793-Inactive - Payroll Eligible</v>
      </c>
    </row>
    <row r="9452" spans="13:21" x14ac:dyDescent="0.4">
      <c r="M9452" s="35" t="s">
        <v>18749</v>
      </c>
      <c r="N9452" s="35"/>
      <c r="O9452" s="35"/>
      <c r="P9452" s="35" t="s">
        <v>43729</v>
      </c>
      <c r="Q9452" s="35" t="s">
        <v>29718</v>
      </c>
      <c r="R9452" s="35" t="s">
        <v>29761</v>
      </c>
      <c r="S9452" s="35" t="s">
        <v>18751</v>
      </c>
      <c r="T9452" s="36" t="s">
        <v>341</v>
      </c>
      <c r="U9452" s="39" t="str">
        <f>_xlfn.CONCAT(Tabel4[[#This Row],[Personnr.]],"-",Tabel4[[#This Row],[Afdeling]],"-",Tabel4[[#This Row],[ASS_Status]])</f>
        <v>-2793-Inactive - Payroll Eligible</v>
      </c>
    </row>
    <row r="9453" spans="13:21" x14ac:dyDescent="0.4">
      <c r="M9453" s="35" t="s">
        <v>56910</v>
      </c>
      <c r="N9453" s="35" t="s">
        <v>56911</v>
      </c>
      <c r="O9453" s="35" t="s">
        <v>56912</v>
      </c>
      <c r="P9453" s="35" t="s">
        <v>56913</v>
      </c>
      <c r="Q9453" s="35" t="s">
        <v>29721</v>
      </c>
      <c r="R9453" s="35" t="s">
        <v>29729</v>
      </c>
      <c r="S9453" s="35" t="s">
        <v>56914</v>
      </c>
      <c r="T9453" s="36" t="s">
        <v>148</v>
      </c>
      <c r="U9453" s="39" t="str">
        <f>_xlfn.CONCAT(Tabel4[[#This Row],[Personnr.]],"-",Tabel4[[#This Row],[Afdeling]],"-",Tabel4[[#This Row],[ASS_Status]])</f>
        <v>37786-2280-Aktiv ansættelse</v>
      </c>
    </row>
    <row r="9454" spans="13:21" x14ac:dyDescent="0.4">
      <c r="M9454" s="35" t="s">
        <v>45169</v>
      </c>
      <c r="N9454" s="35" t="s">
        <v>56915</v>
      </c>
      <c r="O9454" s="35" t="s">
        <v>45170</v>
      </c>
      <c r="P9454" s="35" t="s">
        <v>43730</v>
      </c>
      <c r="Q9454" s="35" t="s">
        <v>29721</v>
      </c>
      <c r="R9454" s="35" t="s">
        <v>30408</v>
      </c>
      <c r="S9454" s="35" t="s">
        <v>43731</v>
      </c>
      <c r="T9454" s="36" t="s">
        <v>285</v>
      </c>
      <c r="U9454" s="39" t="str">
        <f>_xlfn.CONCAT(Tabel4[[#This Row],[Personnr.]],"-",Tabel4[[#This Row],[Afdeling]],"-",Tabel4[[#This Row],[ASS_Status]])</f>
        <v>36227-2691-Aktiv ansættelse</v>
      </c>
    </row>
    <row r="9455" spans="13:21" x14ac:dyDescent="0.4">
      <c r="M9455" s="35" t="s">
        <v>28557</v>
      </c>
      <c r="N9455" s="35" t="s">
        <v>56916</v>
      </c>
      <c r="O9455" s="35" t="s">
        <v>28558</v>
      </c>
      <c r="P9455" s="35" t="s">
        <v>38505</v>
      </c>
      <c r="Q9455" s="35" t="s">
        <v>29721</v>
      </c>
      <c r="R9455" s="35" t="s">
        <v>29737</v>
      </c>
      <c r="S9455" s="35" t="s">
        <v>28559</v>
      </c>
      <c r="T9455" s="36" t="s">
        <v>42501</v>
      </c>
      <c r="U9455" s="39" t="str">
        <f>_xlfn.CONCAT(Tabel4[[#This Row],[Personnr.]],"-",Tabel4[[#This Row],[Afdeling]],"-",Tabel4[[#This Row],[ASS_Status]])</f>
        <v>34220-2291-Aktiv ansættelse</v>
      </c>
    </row>
    <row r="9456" spans="13:21" x14ac:dyDescent="0.4">
      <c r="M9456" s="35" t="s">
        <v>18752</v>
      </c>
      <c r="N9456" s="35" t="s">
        <v>56917</v>
      </c>
      <c r="O9456" s="35" t="s">
        <v>18753</v>
      </c>
      <c r="P9456" s="35" t="s">
        <v>38506</v>
      </c>
      <c r="Q9456" s="35" t="s">
        <v>29721</v>
      </c>
      <c r="R9456" s="35" t="s">
        <v>42545</v>
      </c>
      <c r="S9456" s="35" t="s">
        <v>18754</v>
      </c>
      <c r="T9456" s="36" t="s">
        <v>553</v>
      </c>
      <c r="U9456" s="39" t="str">
        <f>_xlfn.CONCAT(Tabel4[[#This Row],[Personnr.]],"-",Tabel4[[#This Row],[Afdeling]],"-",Tabel4[[#This Row],[ASS_Status]])</f>
        <v>26640-3500-Aktiv ansættelse</v>
      </c>
    </row>
    <row r="9457" spans="13:21" ht="33.75" x14ac:dyDescent="0.4">
      <c r="M9457" s="35" t="s">
        <v>45171</v>
      </c>
      <c r="N9457" s="35" t="s">
        <v>56918</v>
      </c>
      <c r="O9457" s="35" t="s">
        <v>45172</v>
      </c>
      <c r="P9457" s="35" t="s">
        <v>43732</v>
      </c>
      <c r="Q9457" s="35" t="s">
        <v>29721</v>
      </c>
      <c r="R9457" s="35" t="s">
        <v>29737</v>
      </c>
      <c r="S9457" s="35" t="s">
        <v>43733</v>
      </c>
      <c r="T9457" s="36" t="s">
        <v>123</v>
      </c>
      <c r="U9457" s="39" t="str">
        <f>_xlfn.CONCAT(Tabel4[[#This Row],[Personnr.]],"-",Tabel4[[#This Row],[Afdeling]],"-",Tabel4[[#This Row],[ASS_Status]])</f>
        <v>35692-2233-Aktiv ansættelse</v>
      </c>
    </row>
    <row r="9458" spans="13:21" x14ac:dyDescent="0.4">
      <c r="M9458" s="35" t="s">
        <v>45173</v>
      </c>
      <c r="N9458" s="35" t="s">
        <v>56919</v>
      </c>
      <c r="O9458" s="35" t="s">
        <v>45174</v>
      </c>
      <c r="P9458" s="35" t="s">
        <v>43734</v>
      </c>
      <c r="Q9458" s="35" t="s">
        <v>29721</v>
      </c>
      <c r="R9458" s="35" t="s">
        <v>29748</v>
      </c>
      <c r="S9458" s="35" t="s">
        <v>43735</v>
      </c>
      <c r="T9458" s="36" t="s">
        <v>143</v>
      </c>
      <c r="U9458" s="39" t="str">
        <f>_xlfn.CONCAT(Tabel4[[#This Row],[Personnr.]],"-",Tabel4[[#This Row],[Afdeling]],"-",Tabel4[[#This Row],[ASS_Status]])</f>
        <v>35664-2270-Aktiv ansættelse</v>
      </c>
    </row>
    <row r="9459" spans="13:21" x14ac:dyDescent="0.4">
      <c r="M9459" s="35" t="s">
        <v>18755</v>
      </c>
      <c r="N9459" s="35" t="s">
        <v>56920</v>
      </c>
      <c r="O9459" s="35" t="s">
        <v>18756</v>
      </c>
      <c r="P9459" s="35" t="s">
        <v>38507</v>
      </c>
      <c r="Q9459" s="35" t="s">
        <v>29721</v>
      </c>
      <c r="R9459" s="35" t="s">
        <v>29737</v>
      </c>
      <c r="S9459" s="35" t="s">
        <v>18757</v>
      </c>
      <c r="T9459" s="36" t="s">
        <v>65</v>
      </c>
      <c r="U9459" s="39" t="str">
        <f>_xlfn.CONCAT(Tabel4[[#This Row],[Personnr.]],"-",Tabel4[[#This Row],[Afdeling]],"-",Tabel4[[#This Row],[ASS_Status]])</f>
        <v>29996-1053-Aktiv ansættelse</v>
      </c>
    </row>
    <row r="9460" spans="13:21" x14ac:dyDescent="0.4">
      <c r="M9460" s="35" t="s">
        <v>18758</v>
      </c>
      <c r="N9460" s="35" t="s">
        <v>56921</v>
      </c>
      <c r="O9460" s="35" t="s">
        <v>18759</v>
      </c>
      <c r="P9460" s="35" t="s">
        <v>38508</v>
      </c>
      <c r="Q9460" s="35" t="s">
        <v>29721</v>
      </c>
      <c r="R9460" s="35" t="s">
        <v>29737</v>
      </c>
      <c r="S9460" s="35" t="s">
        <v>18760</v>
      </c>
      <c r="T9460" s="36" t="s">
        <v>37</v>
      </c>
      <c r="U9460" s="39" t="str">
        <f>_xlfn.CONCAT(Tabel4[[#This Row],[Personnr.]],"-",Tabel4[[#This Row],[Afdeling]],"-",Tabel4[[#This Row],[ASS_Status]])</f>
        <v>15394-0122-Aktiv ansættelse</v>
      </c>
    </row>
    <row r="9461" spans="13:21" x14ac:dyDescent="0.4">
      <c r="M9461" s="35" t="s">
        <v>18761</v>
      </c>
      <c r="N9461" s="35" t="s">
        <v>56922</v>
      </c>
      <c r="O9461" s="35" t="s">
        <v>18762</v>
      </c>
      <c r="P9461" s="35" t="s">
        <v>38509</v>
      </c>
      <c r="Q9461" s="35" t="s">
        <v>29721</v>
      </c>
      <c r="R9461" s="35" t="s">
        <v>29737</v>
      </c>
      <c r="S9461" s="35" t="s">
        <v>18763</v>
      </c>
      <c r="T9461" s="36" t="s">
        <v>371</v>
      </c>
      <c r="U9461" s="39" t="str">
        <f>_xlfn.CONCAT(Tabel4[[#This Row],[Personnr.]],"-",Tabel4[[#This Row],[Afdeling]],"-",Tabel4[[#This Row],[ASS_Status]])</f>
        <v>25203-2841-Aktiv ansættelse</v>
      </c>
    </row>
    <row r="9462" spans="13:21" x14ac:dyDescent="0.4">
      <c r="M9462" s="35" t="s">
        <v>18764</v>
      </c>
      <c r="N9462" s="35" t="s">
        <v>56923</v>
      </c>
      <c r="O9462" s="35" t="s">
        <v>18765</v>
      </c>
      <c r="P9462" s="35" t="s">
        <v>38510</v>
      </c>
      <c r="Q9462" s="35" t="s">
        <v>29721</v>
      </c>
      <c r="R9462" s="35" t="s">
        <v>29748</v>
      </c>
      <c r="S9462" s="35" t="s">
        <v>18766</v>
      </c>
      <c r="T9462" s="36" t="s">
        <v>48094</v>
      </c>
      <c r="U9462" s="39" t="str">
        <f>_xlfn.CONCAT(Tabel4[[#This Row],[Personnr.]],"-",Tabel4[[#This Row],[Afdeling]],"-",Tabel4[[#This Row],[ASS_Status]])</f>
        <v>32916-2259-Aktiv ansættelse</v>
      </c>
    </row>
    <row r="9463" spans="13:21" x14ac:dyDescent="0.4">
      <c r="M9463" s="35" t="s">
        <v>18767</v>
      </c>
      <c r="N9463" s="35" t="s">
        <v>56924</v>
      </c>
      <c r="O9463" s="35" t="s">
        <v>18768</v>
      </c>
      <c r="P9463" s="35" t="s">
        <v>38511</v>
      </c>
      <c r="Q9463" s="35" t="s">
        <v>29718</v>
      </c>
      <c r="R9463" s="35" t="s">
        <v>29748</v>
      </c>
      <c r="S9463" s="35" t="s">
        <v>18769</v>
      </c>
      <c r="T9463" s="36" t="s">
        <v>31</v>
      </c>
      <c r="U9463" s="39" t="str">
        <f>_xlfn.CONCAT(Tabel4[[#This Row],[Personnr.]],"-",Tabel4[[#This Row],[Afdeling]],"-",Tabel4[[#This Row],[ASS_Status]])</f>
        <v>27667-0116-Inactive - Payroll Eligible</v>
      </c>
    </row>
    <row r="9464" spans="13:21" x14ac:dyDescent="0.4">
      <c r="M9464" s="35" t="s">
        <v>18770</v>
      </c>
      <c r="N9464" s="35" t="s">
        <v>56925</v>
      </c>
      <c r="O9464" s="35" t="s">
        <v>18771</v>
      </c>
      <c r="P9464" s="35" t="s">
        <v>38512</v>
      </c>
      <c r="Q9464" s="35" t="s">
        <v>29721</v>
      </c>
      <c r="R9464" s="35" t="s">
        <v>29737</v>
      </c>
      <c r="S9464" s="35" t="s">
        <v>18772</v>
      </c>
      <c r="T9464" s="36" t="s">
        <v>46605</v>
      </c>
      <c r="U9464" s="39" t="str">
        <f>_xlfn.CONCAT(Tabel4[[#This Row],[Personnr.]],"-",Tabel4[[#This Row],[Afdeling]],"-",Tabel4[[#This Row],[ASS_Status]])</f>
        <v>27681-2904-Aktiv ansættelse</v>
      </c>
    </row>
    <row r="9465" spans="13:21" x14ac:dyDescent="0.4">
      <c r="M9465" s="35" t="s">
        <v>18773</v>
      </c>
      <c r="N9465" s="35" t="s">
        <v>56926</v>
      </c>
      <c r="O9465" s="35" t="s">
        <v>18774</v>
      </c>
      <c r="P9465" s="35" t="s">
        <v>38513</v>
      </c>
      <c r="Q9465" s="35" t="s">
        <v>29718</v>
      </c>
      <c r="R9465" s="35" t="s">
        <v>29737</v>
      </c>
      <c r="S9465" s="35" t="s">
        <v>18775</v>
      </c>
      <c r="T9465" s="36" t="s">
        <v>50</v>
      </c>
      <c r="U9465" s="39" t="str">
        <f>_xlfn.CONCAT(Tabel4[[#This Row],[Personnr.]],"-",Tabel4[[#This Row],[Afdeling]],"-",Tabel4[[#This Row],[ASS_Status]])</f>
        <v>32013-1025-Inactive - Payroll Eligible</v>
      </c>
    </row>
    <row r="9466" spans="13:21" x14ac:dyDescent="0.4">
      <c r="M9466" s="35" t="s">
        <v>18776</v>
      </c>
      <c r="N9466" s="35" t="s">
        <v>56927</v>
      </c>
      <c r="O9466" s="35" t="s">
        <v>18777</v>
      </c>
      <c r="P9466" s="35" t="s">
        <v>38514</v>
      </c>
      <c r="Q9466" s="35" t="s">
        <v>29718</v>
      </c>
      <c r="R9466" s="35" t="s">
        <v>29737</v>
      </c>
      <c r="S9466" s="35" t="s">
        <v>18778</v>
      </c>
      <c r="T9466" s="36" t="s">
        <v>358</v>
      </c>
      <c r="U9466" s="39" t="str">
        <f>_xlfn.CONCAT(Tabel4[[#This Row],[Personnr.]],"-",Tabel4[[#This Row],[Afdeling]],"-",Tabel4[[#This Row],[ASS_Status]])</f>
        <v>27606-2823-Inactive - Payroll Eligible</v>
      </c>
    </row>
    <row r="9467" spans="13:21" x14ac:dyDescent="0.4">
      <c r="M9467" s="35" t="s">
        <v>18779</v>
      </c>
      <c r="N9467" s="35" t="s">
        <v>56928</v>
      </c>
      <c r="O9467" s="35" t="s">
        <v>18780</v>
      </c>
      <c r="P9467" s="35" t="s">
        <v>38515</v>
      </c>
      <c r="Q9467" s="35" t="s">
        <v>29718</v>
      </c>
      <c r="R9467" s="35" t="s">
        <v>29754</v>
      </c>
      <c r="S9467" s="35" t="s">
        <v>18781</v>
      </c>
      <c r="T9467" s="36" t="s">
        <v>757</v>
      </c>
      <c r="U9467" s="39" t="str">
        <f>_xlfn.CONCAT(Tabel4[[#This Row],[Personnr.]],"-",Tabel4[[#This Row],[Afdeling]],"-",Tabel4[[#This Row],[ASS_Status]])</f>
        <v>33922-7710-Inactive - Payroll Eligible</v>
      </c>
    </row>
    <row r="9468" spans="13:21" x14ac:dyDescent="0.4">
      <c r="M9468" s="35" t="s">
        <v>18779</v>
      </c>
      <c r="N9468" s="35"/>
      <c r="O9468" s="35"/>
      <c r="P9468" s="35" t="s">
        <v>43736</v>
      </c>
      <c r="Q9468" s="35" t="s">
        <v>29718</v>
      </c>
      <c r="R9468" s="35" t="s">
        <v>29745</v>
      </c>
      <c r="S9468" s="35" t="s">
        <v>18781</v>
      </c>
      <c r="T9468" s="36" t="s">
        <v>586</v>
      </c>
      <c r="U9468" s="39" t="str">
        <f>_xlfn.CONCAT(Tabel4[[#This Row],[Personnr.]],"-",Tabel4[[#This Row],[Afdeling]],"-",Tabel4[[#This Row],[ASS_Status]])</f>
        <v>-4200-Inactive - Payroll Eligible</v>
      </c>
    </row>
    <row r="9469" spans="13:21" x14ac:dyDescent="0.4">
      <c r="M9469" s="35" t="s">
        <v>18782</v>
      </c>
      <c r="N9469" s="35" t="s">
        <v>56929</v>
      </c>
      <c r="O9469" s="35" t="s">
        <v>18783</v>
      </c>
      <c r="P9469" s="35" t="s">
        <v>38516</v>
      </c>
      <c r="Q9469" s="35" t="s">
        <v>29721</v>
      </c>
      <c r="R9469" s="35" t="s">
        <v>29748</v>
      </c>
      <c r="S9469" s="35" t="s">
        <v>18784</v>
      </c>
      <c r="T9469" s="36" t="s">
        <v>582</v>
      </c>
      <c r="U9469" s="39" t="str">
        <f>_xlfn.CONCAT(Tabel4[[#This Row],[Personnr.]],"-",Tabel4[[#This Row],[Afdeling]],"-",Tabel4[[#This Row],[ASS_Status]])</f>
        <v>31662-4150-Aktiv ansættelse</v>
      </c>
    </row>
    <row r="9470" spans="13:21" x14ac:dyDescent="0.4">
      <c r="M9470" s="35" t="s">
        <v>18785</v>
      </c>
      <c r="N9470" s="35" t="s">
        <v>56930</v>
      </c>
      <c r="O9470" s="35" t="s">
        <v>18786</v>
      </c>
      <c r="P9470" s="35" t="s">
        <v>38517</v>
      </c>
      <c r="Q9470" s="35" t="s">
        <v>29718</v>
      </c>
      <c r="R9470" s="35" t="s">
        <v>29745</v>
      </c>
      <c r="S9470" s="35" t="s">
        <v>18787</v>
      </c>
      <c r="T9470" s="36" t="s">
        <v>85</v>
      </c>
      <c r="U9470" s="39" t="str">
        <f>_xlfn.CONCAT(Tabel4[[#This Row],[Personnr.]],"-",Tabel4[[#This Row],[Afdeling]],"-",Tabel4[[#This Row],[ASS_Status]])</f>
        <v>33282-1118-Inactive - Payroll Eligible</v>
      </c>
    </row>
    <row r="9471" spans="13:21" x14ac:dyDescent="0.4">
      <c r="M9471" s="35" t="s">
        <v>56931</v>
      </c>
      <c r="N9471" s="35" t="s">
        <v>56932</v>
      </c>
      <c r="O9471" s="35" t="s">
        <v>56933</v>
      </c>
      <c r="P9471" s="35" t="s">
        <v>56934</v>
      </c>
      <c r="Q9471" s="35" t="s">
        <v>29721</v>
      </c>
      <c r="R9471" s="35" t="s">
        <v>29754</v>
      </c>
      <c r="S9471" s="35" t="s">
        <v>56935</v>
      </c>
      <c r="T9471" s="36" t="s">
        <v>417</v>
      </c>
      <c r="U9471" s="39" t="str">
        <f>_xlfn.CONCAT(Tabel4[[#This Row],[Personnr.]],"-",Tabel4[[#This Row],[Afdeling]],"-",Tabel4[[#This Row],[ASS_Status]])</f>
        <v>37416-3030-Aktiv ansættelse</v>
      </c>
    </row>
    <row r="9472" spans="13:21" ht="33.75" x14ac:dyDescent="0.4">
      <c r="M9472" s="35" t="s">
        <v>45175</v>
      </c>
      <c r="N9472" s="35" t="s">
        <v>56936</v>
      </c>
      <c r="O9472" s="35" t="s">
        <v>45176</v>
      </c>
      <c r="P9472" s="35" t="s">
        <v>43737</v>
      </c>
      <c r="Q9472" s="35" t="s">
        <v>29718</v>
      </c>
      <c r="R9472" s="35" t="s">
        <v>29754</v>
      </c>
      <c r="S9472" s="35" t="s">
        <v>43738</v>
      </c>
      <c r="T9472" s="36" t="s">
        <v>599</v>
      </c>
      <c r="U9472" s="39" t="str">
        <f>_xlfn.CONCAT(Tabel4[[#This Row],[Personnr.]],"-",Tabel4[[#This Row],[Afdeling]],"-",Tabel4[[#This Row],[ASS_Status]])</f>
        <v>36442-4261-Inactive - Payroll Eligible</v>
      </c>
    </row>
    <row r="9473" spans="13:21" ht="33.75" x14ac:dyDescent="0.4">
      <c r="M9473" s="35" t="s">
        <v>45175</v>
      </c>
      <c r="N9473" s="35"/>
      <c r="O9473" s="35"/>
      <c r="P9473" s="35" t="s">
        <v>56937</v>
      </c>
      <c r="Q9473" s="35" t="s">
        <v>29718</v>
      </c>
      <c r="R9473" s="35" t="s">
        <v>29745</v>
      </c>
      <c r="S9473" s="35" t="s">
        <v>43738</v>
      </c>
      <c r="T9473" s="36" t="s">
        <v>586</v>
      </c>
      <c r="U9473" s="39" t="str">
        <f>_xlfn.CONCAT(Tabel4[[#This Row],[Personnr.]],"-",Tabel4[[#This Row],[Afdeling]],"-",Tabel4[[#This Row],[ASS_Status]])</f>
        <v>-4200-Inactive - Payroll Eligible</v>
      </c>
    </row>
    <row r="9474" spans="13:21" ht="33.75" x14ac:dyDescent="0.4">
      <c r="M9474" s="35" t="s">
        <v>18788</v>
      </c>
      <c r="N9474" s="35" t="s">
        <v>56938</v>
      </c>
      <c r="O9474" s="35" t="s">
        <v>18789</v>
      </c>
      <c r="P9474" s="35" t="s">
        <v>38518</v>
      </c>
      <c r="Q9474" s="35" t="s">
        <v>29718</v>
      </c>
      <c r="R9474" s="35" t="s">
        <v>29745</v>
      </c>
      <c r="S9474" s="35" t="s">
        <v>18790</v>
      </c>
      <c r="T9474" s="36" t="s">
        <v>39</v>
      </c>
      <c r="U9474" s="39" t="str">
        <f>_xlfn.CONCAT(Tabel4[[#This Row],[Personnr.]],"-",Tabel4[[#This Row],[Afdeling]],"-",Tabel4[[#This Row],[ASS_Status]])</f>
        <v>25587-0132-Inactive - Payroll Eligible</v>
      </c>
    </row>
    <row r="9475" spans="13:21" ht="33.75" x14ac:dyDescent="0.4">
      <c r="M9475" s="35" t="s">
        <v>18788</v>
      </c>
      <c r="N9475" s="35"/>
      <c r="O9475" s="35"/>
      <c r="P9475" s="35" t="s">
        <v>38519</v>
      </c>
      <c r="Q9475" s="35" t="s">
        <v>29721</v>
      </c>
      <c r="R9475" s="35" t="s">
        <v>29748</v>
      </c>
      <c r="S9475" s="35" t="s">
        <v>18790</v>
      </c>
      <c r="T9475" s="36" t="s">
        <v>35</v>
      </c>
      <c r="U9475" s="39" t="str">
        <f>_xlfn.CONCAT(Tabel4[[#This Row],[Personnr.]],"-",Tabel4[[#This Row],[Afdeling]],"-",Tabel4[[#This Row],[ASS_Status]])</f>
        <v>-0120-Aktiv ansættelse</v>
      </c>
    </row>
    <row r="9476" spans="13:21" x14ac:dyDescent="0.4">
      <c r="M9476" s="35" t="s">
        <v>56939</v>
      </c>
      <c r="N9476" s="35" t="s">
        <v>56940</v>
      </c>
      <c r="O9476" s="35" t="s">
        <v>56941</v>
      </c>
      <c r="P9476" s="35" t="s">
        <v>56942</v>
      </c>
      <c r="Q9476" s="35" t="s">
        <v>29718</v>
      </c>
      <c r="R9476" s="35" t="s">
        <v>29761</v>
      </c>
      <c r="S9476" s="35" t="s">
        <v>56943</v>
      </c>
      <c r="T9476" s="36" t="s">
        <v>580</v>
      </c>
      <c r="U9476" s="39" t="str">
        <f>_xlfn.CONCAT(Tabel4[[#This Row],[Personnr.]],"-",Tabel4[[#This Row],[Afdeling]],"-",Tabel4[[#This Row],[ASS_Status]])</f>
        <v>37306-4120-Inactive - Payroll Eligible</v>
      </c>
    </row>
    <row r="9477" spans="13:21" x14ac:dyDescent="0.4">
      <c r="M9477" s="35" t="s">
        <v>18791</v>
      </c>
      <c r="N9477" s="35" t="s">
        <v>56944</v>
      </c>
      <c r="O9477" s="35" t="s">
        <v>18792</v>
      </c>
      <c r="P9477" s="35" t="s">
        <v>38520</v>
      </c>
      <c r="Q9477" s="35" t="s">
        <v>29718</v>
      </c>
      <c r="R9477" s="35" t="s">
        <v>29754</v>
      </c>
      <c r="S9477" s="35" t="s">
        <v>18793</v>
      </c>
      <c r="T9477" s="36" t="s">
        <v>826</v>
      </c>
      <c r="U9477" s="39" t="str">
        <f>_xlfn.CONCAT(Tabel4[[#This Row],[Personnr.]],"-",Tabel4[[#This Row],[Afdeling]],"-",Tabel4[[#This Row],[ASS_Status]])</f>
        <v>31377-8420-Inactive - Payroll Eligible</v>
      </c>
    </row>
    <row r="9478" spans="13:21" x14ac:dyDescent="0.4">
      <c r="M9478" s="35" t="s">
        <v>18794</v>
      </c>
      <c r="N9478" s="35" t="s">
        <v>56945</v>
      </c>
      <c r="O9478" s="35" t="s">
        <v>18795</v>
      </c>
      <c r="P9478" s="35" t="s">
        <v>38521</v>
      </c>
      <c r="Q9478" s="35" t="s">
        <v>29718</v>
      </c>
      <c r="R9478" s="35" t="s">
        <v>29754</v>
      </c>
      <c r="S9478" s="35" t="s">
        <v>18796</v>
      </c>
      <c r="T9478" s="36" t="s">
        <v>758</v>
      </c>
      <c r="U9478" s="39" t="str">
        <f>_xlfn.CONCAT(Tabel4[[#This Row],[Personnr.]],"-",Tabel4[[#This Row],[Afdeling]],"-",Tabel4[[#This Row],[ASS_Status]])</f>
        <v>27893-7720-Inactive - Payroll Eligible</v>
      </c>
    </row>
    <row r="9479" spans="13:21" x14ac:dyDescent="0.4">
      <c r="M9479" s="35" t="s">
        <v>18797</v>
      </c>
      <c r="N9479" s="35" t="s">
        <v>56946</v>
      </c>
      <c r="O9479" s="35" t="s">
        <v>18798</v>
      </c>
      <c r="P9479" s="35" t="s">
        <v>38522</v>
      </c>
      <c r="Q9479" s="35" t="s">
        <v>29721</v>
      </c>
      <c r="R9479" s="35" t="s">
        <v>29754</v>
      </c>
      <c r="S9479" s="35" t="s">
        <v>18799</v>
      </c>
      <c r="T9479" s="36" t="s">
        <v>758</v>
      </c>
      <c r="U9479" s="39" t="str">
        <f>_xlfn.CONCAT(Tabel4[[#This Row],[Personnr.]],"-",Tabel4[[#This Row],[Afdeling]],"-",Tabel4[[#This Row],[ASS_Status]])</f>
        <v>33025-7720-Aktiv ansættelse</v>
      </c>
    </row>
    <row r="9480" spans="13:21" x14ac:dyDescent="0.4">
      <c r="M9480" s="35" t="s">
        <v>56947</v>
      </c>
      <c r="N9480" s="35" t="s">
        <v>56948</v>
      </c>
      <c r="O9480" s="35" t="s">
        <v>56949</v>
      </c>
      <c r="P9480" s="35" t="s">
        <v>56950</v>
      </c>
      <c r="Q9480" s="35" t="s">
        <v>29721</v>
      </c>
      <c r="R9480" s="35" t="s">
        <v>29761</v>
      </c>
      <c r="S9480" s="35" t="s">
        <v>56951</v>
      </c>
      <c r="T9480" s="36" t="s">
        <v>28</v>
      </c>
      <c r="U9480" s="39" t="str">
        <f>_xlfn.CONCAT(Tabel4[[#This Row],[Personnr.]],"-",Tabel4[[#This Row],[Afdeling]],"-",Tabel4[[#This Row],[ASS_Status]])</f>
        <v>36902-0113-Aktiv ansættelse</v>
      </c>
    </row>
    <row r="9481" spans="13:21" x14ac:dyDescent="0.4">
      <c r="M9481" s="35" t="s">
        <v>18800</v>
      </c>
      <c r="N9481" s="35" t="s">
        <v>56952</v>
      </c>
      <c r="O9481" s="35" t="s">
        <v>18801</v>
      </c>
      <c r="P9481" s="35" t="s">
        <v>38523</v>
      </c>
      <c r="Q9481" s="35" t="s">
        <v>29721</v>
      </c>
      <c r="R9481" s="35" t="s">
        <v>29748</v>
      </c>
      <c r="S9481" s="35" t="s">
        <v>18802</v>
      </c>
      <c r="T9481" s="36" t="s">
        <v>592</v>
      </c>
      <c r="U9481" s="39" t="str">
        <f>_xlfn.CONCAT(Tabel4[[#This Row],[Personnr.]],"-",Tabel4[[#This Row],[Afdeling]],"-",Tabel4[[#This Row],[ASS_Status]])</f>
        <v>33161-4233-Aktiv ansættelse</v>
      </c>
    </row>
    <row r="9482" spans="13:21" x14ac:dyDescent="0.4">
      <c r="M9482" s="35" t="s">
        <v>56953</v>
      </c>
      <c r="N9482" s="35" t="s">
        <v>56954</v>
      </c>
      <c r="O9482" s="35" t="s">
        <v>56955</v>
      </c>
      <c r="P9482" s="35" t="s">
        <v>56956</v>
      </c>
      <c r="Q9482" s="35" t="s">
        <v>29721</v>
      </c>
      <c r="R9482" s="35" t="s">
        <v>29761</v>
      </c>
      <c r="S9482" s="35" t="s">
        <v>56957</v>
      </c>
      <c r="T9482" s="36" t="s">
        <v>158</v>
      </c>
      <c r="U9482" s="39" t="str">
        <f>_xlfn.CONCAT(Tabel4[[#This Row],[Personnr.]],"-",Tabel4[[#This Row],[Afdeling]],"-",Tabel4[[#This Row],[ASS_Status]])</f>
        <v>37494-2301-Aktiv ansættelse</v>
      </c>
    </row>
    <row r="9483" spans="13:21" ht="33.75" x14ac:dyDescent="0.4">
      <c r="M9483" s="35" t="s">
        <v>45177</v>
      </c>
      <c r="N9483" s="35" t="s">
        <v>56958</v>
      </c>
      <c r="O9483" s="35" t="s">
        <v>45178</v>
      </c>
      <c r="P9483" s="35" t="s">
        <v>43739</v>
      </c>
      <c r="Q9483" s="35" t="s">
        <v>29718</v>
      </c>
      <c r="R9483" s="35" t="s">
        <v>29745</v>
      </c>
      <c r="S9483" s="35" t="s">
        <v>43740</v>
      </c>
      <c r="T9483" s="36" t="s">
        <v>288</v>
      </c>
      <c r="U9483" s="39" t="str">
        <f>_xlfn.CONCAT(Tabel4[[#This Row],[Personnr.]],"-",Tabel4[[#This Row],[Afdeling]],"-",Tabel4[[#This Row],[ASS_Status]])</f>
        <v>35882-2694-Inactive - Payroll Eligible</v>
      </c>
    </row>
    <row r="9484" spans="13:21" x14ac:dyDescent="0.4">
      <c r="M9484" s="35" t="s">
        <v>56959</v>
      </c>
      <c r="N9484" s="35" t="s">
        <v>56960</v>
      </c>
      <c r="O9484" s="35" t="s">
        <v>56961</v>
      </c>
      <c r="P9484" s="35" t="s">
        <v>56962</v>
      </c>
      <c r="Q9484" s="35" t="s">
        <v>29718</v>
      </c>
      <c r="R9484" s="35" t="s">
        <v>29745</v>
      </c>
      <c r="S9484" s="35" t="s">
        <v>56963</v>
      </c>
      <c r="T9484" s="36" t="s">
        <v>586</v>
      </c>
      <c r="U9484" s="39" t="str">
        <f>_xlfn.CONCAT(Tabel4[[#This Row],[Personnr.]],"-",Tabel4[[#This Row],[Afdeling]],"-",Tabel4[[#This Row],[ASS_Status]])</f>
        <v>37052-4200-Inactive - Payroll Eligible</v>
      </c>
    </row>
    <row r="9485" spans="13:21" ht="33.75" x14ac:dyDescent="0.4">
      <c r="M9485" s="35" t="s">
        <v>56964</v>
      </c>
      <c r="N9485" s="35" t="s">
        <v>56965</v>
      </c>
      <c r="O9485" s="35" t="s">
        <v>56966</v>
      </c>
      <c r="P9485" s="35" t="s">
        <v>56967</v>
      </c>
      <c r="Q9485" s="35" t="s">
        <v>29721</v>
      </c>
      <c r="R9485" s="35" t="s">
        <v>29754</v>
      </c>
      <c r="S9485" s="35" t="s">
        <v>56968</v>
      </c>
      <c r="T9485" s="36" t="s">
        <v>758</v>
      </c>
      <c r="U9485" s="39" t="str">
        <f>_xlfn.CONCAT(Tabel4[[#This Row],[Personnr.]],"-",Tabel4[[#This Row],[Afdeling]],"-",Tabel4[[#This Row],[ASS_Status]])</f>
        <v>36551-7720-Aktiv ansættelse</v>
      </c>
    </row>
    <row r="9486" spans="13:21" x14ac:dyDescent="0.4">
      <c r="M9486" s="35" t="s">
        <v>18803</v>
      </c>
      <c r="N9486" s="35" t="s">
        <v>56969</v>
      </c>
      <c r="O9486" s="35" t="s">
        <v>18804</v>
      </c>
      <c r="P9486" s="35" t="s">
        <v>38524</v>
      </c>
      <c r="Q9486" s="35" t="s">
        <v>29721</v>
      </c>
      <c r="R9486" s="35" t="s">
        <v>30146</v>
      </c>
      <c r="S9486" s="35" t="s">
        <v>18805</v>
      </c>
      <c r="T9486" s="36" t="s">
        <v>886</v>
      </c>
      <c r="U9486" s="39" t="str">
        <f>_xlfn.CONCAT(Tabel4[[#This Row],[Personnr.]],"-",Tabel4[[#This Row],[Afdeling]],"-",Tabel4[[#This Row],[ASS_Status]])</f>
        <v>25027-8800-Aktiv ansættelse</v>
      </c>
    </row>
    <row r="9487" spans="13:21" x14ac:dyDescent="0.4">
      <c r="M9487" s="35" t="s">
        <v>18806</v>
      </c>
      <c r="N9487" s="35" t="s">
        <v>56970</v>
      </c>
      <c r="O9487" s="35" t="s">
        <v>18807</v>
      </c>
      <c r="P9487" s="35" t="s">
        <v>38525</v>
      </c>
      <c r="Q9487" s="35" t="s">
        <v>29718</v>
      </c>
      <c r="R9487" s="35" t="s">
        <v>29745</v>
      </c>
      <c r="S9487" s="35" t="s">
        <v>18808</v>
      </c>
      <c r="T9487" s="36" t="s">
        <v>67</v>
      </c>
      <c r="U9487" s="39" t="str">
        <f>_xlfn.CONCAT(Tabel4[[#This Row],[Personnr.]],"-",Tabel4[[#This Row],[Afdeling]],"-",Tabel4[[#This Row],[ASS_Status]])</f>
        <v>32269-1061-Inactive - Payroll Eligible</v>
      </c>
    </row>
    <row r="9488" spans="13:21" x14ac:dyDescent="0.4">
      <c r="M9488" s="35" t="s">
        <v>18806</v>
      </c>
      <c r="N9488" s="35"/>
      <c r="O9488" s="35"/>
      <c r="P9488" s="35" t="s">
        <v>38526</v>
      </c>
      <c r="Q9488" s="35" t="s">
        <v>29718</v>
      </c>
      <c r="R9488" s="35" t="s">
        <v>29745</v>
      </c>
      <c r="S9488" s="35" t="s">
        <v>18808</v>
      </c>
      <c r="T9488" s="36" t="s">
        <v>67</v>
      </c>
      <c r="U9488" s="39" t="str">
        <f>_xlfn.CONCAT(Tabel4[[#This Row],[Personnr.]],"-",Tabel4[[#This Row],[Afdeling]],"-",Tabel4[[#This Row],[ASS_Status]])</f>
        <v>-1061-Inactive - Payroll Eligible</v>
      </c>
    </row>
    <row r="9489" spans="13:21" x14ac:dyDescent="0.4">
      <c r="M9489" s="35" t="s">
        <v>18806</v>
      </c>
      <c r="N9489" s="35"/>
      <c r="O9489" s="35"/>
      <c r="P9489" s="35" t="s">
        <v>56971</v>
      </c>
      <c r="Q9489" s="35" t="s">
        <v>29721</v>
      </c>
      <c r="R9489" s="35" t="s">
        <v>29745</v>
      </c>
      <c r="S9489" s="35" t="s">
        <v>18808</v>
      </c>
      <c r="T9489" s="36" t="s">
        <v>67</v>
      </c>
      <c r="U9489" s="39" t="str">
        <f>_xlfn.CONCAT(Tabel4[[#This Row],[Personnr.]],"-",Tabel4[[#This Row],[Afdeling]],"-",Tabel4[[#This Row],[ASS_Status]])</f>
        <v>-1061-Aktiv ansættelse</v>
      </c>
    </row>
    <row r="9490" spans="13:21" x14ac:dyDescent="0.4">
      <c r="M9490" s="35" t="s">
        <v>18806</v>
      </c>
      <c r="N9490" s="35"/>
      <c r="O9490" s="35"/>
      <c r="P9490" s="35" t="s">
        <v>56972</v>
      </c>
      <c r="Q9490" s="35" t="s">
        <v>29721</v>
      </c>
      <c r="R9490" s="35" t="s">
        <v>29754</v>
      </c>
      <c r="S9490" s="35" t="s">
        <v>18808</v>
      </c>
      <c r="T9490" s="36" t="s">
        <v>535</v>
      </c>
      <c r="U9490" s="39" t="str">
        <f>_xlfn.CONCAT(Tabel4[[#This Row],[Personnr.]],"-",Tabel4[[#This Row],[Afdeling]],"-",Tabel4[[#This Row],[ASS_Status]])</f>
        <v>-3422-Aktiv ansættelse</v>
      </c>
    </row>
    <row r="9491" spans="13:21" x14ac:dyDescent="0.4">
      <c r="M9491" s="35" t="s">
        <v>18809</v>
      </c>
      <c r="N9491" s="35" t="s">
        <v>56973</v>
      </c>
      <c r="O9491" s="35" t="s">
        <v>18810</v>
      </c>
      <c r="P9491" s="35" t="s">
        <v>38527</v>
      </c>
      <c r="Q9491" s="35" t="s">
        <v>29718</v>
      </c>
      <c r="R9491" s="35" t="s">
        <v>29887</v>
      </c>
      <c r="S9491" s="35" t="s">
        <v>18811</v>
      </c>
      <c r="T9491" s="36" t="s">
        <v>263</v>
      </c>
      <c r="U9491" s="39" t="str">
        <f>_xlfn.CONCAT(Tabel4[[#This Row],[Personnr.]],"-",Tabel4[[#This Row],[Afdeling]],"-",Tabel4[[#This Row],[ASS_Status]])</f>
        <v>1433-2610-Inactive - Payroll Eligible</v>
      </c>
    </row>
    <row r="9492" spans="13:21" x14ac:dyDescent="0.4">
      <c r="M9492" s="35" t="s">
        <v>18812</v>
      </c>
      <c r="N9492" s="35" t="s">
        <v>56974</v>
      </c>
      <c r="O9492" s="35" t="s">
        <v>18813</v>
      </c>
      <c r="P9492" s="35" t="s">
        <v>38528</v>
      </c>
      <c r="Q9492" s="35" t="s">
        <v>29718</v>
      </c>
      <c r="R9492" s="35" t="s">
        <v>30146</v>
      </c>
      <c r="S9492" s="35" t="s">
        <v>18814</v>
      </c>
      <c r="T9492" s="36" t="s">
        <v>886</v>
      </c>
      <c r="U9492" s="39" t="str">
        <f>_xlfn.CONCAT(Tabel4[[#This Row],[Personnr.]],"-",Tabel4[[#This Row],[Afdeling]],"-",Tabel4[[#This Row],[ASS_Status]])</f>
        <v>15607-8800-Inactive - Payroll Eligible</v>
      </c>
    </row>
    <row r="9493" spans="13:21" ht="33.75" x14ac:dyDescent="0.4">
      <c r="M9493" s="35" t="s">
        <v>18815</v>
      </c>
      <c r="N9493" s="35" t="s">
        <v>56975</v>
      </c>
      <c r="O9493" s="35" t="s">
        <v>18816</v>
      </c>
      <c r="P9493" s="35" t="s">
        <v>38529</v>
      </c>
      <c r="Q9493" s="35" t="s">
        <v>29721</v>
      </c>
      <c r="R9493" s="35" t="s">
        <v>29879</v>
      </c>
      <c r="S9493" s="35" t="s">
        <v>18817</v>
      </c>
      <c r="T9493" s="36" t="s">
        <v>820</v>
      </c>
      <c r="U9493" s="39" t="str">
        <f>_xlfn.CONCAT(Tabel4[[#This Row],[Personnr.]],"-",Tabel4[[#This Row],[Afdeling]],"-",Tabel4[[#This Row],[ASS_Status]])</f>
        <v>7609-8360-Aktiv ansættelse</v>
      </c>
    </row>
    <row r="9494" spans="13:21" x14ac:dyDescent="0.4">
      <c r="M9494" s="35" t="s">
        <v>18818</v>
      </c>
      <c r="N9494" s="35" t="s">
        <v>56976</v>
      </c>
      <c r="O9494" s="35" t="s">
        <v>18819</v>
      </c>
      <c r="P9494" s="35" t="s">
        <v>38530</v>
      </c>
      <c r="Q9494" s="35" t="s">
        <v>29721</v>
      </c>
      <c r="R9494" s="35" t="s">
        <v>30146</v>
      </c>
      <c r="S9494" s="35" t="s">
        <v>18820</v>
      </c>
      <c r="T9494" s="36" t="s">
        <v>886</v>
      </c>
      <c r="U9494" s="39" t="str">
        <f>_xlfn.CONCAT(Tabel4[[#This Row],[Personnr.]],"-",Tabel4[[#This Row],[Afdeling]],"-",Tabel4[[#This Row],[ASS_Status]])</f>
        <v>18094-8800-Aktiv ansættelse</v>
      </c>
    </row>
    <row r="9495" spans="13:21" x14ac:dyDescent="0.4">
      <c r="M9495" s="35" t="s">
        <v>18821</v>
      </c>
      <c r="N9495" s="35" t="s">
        <v>56977</v>
      </c>
      <c r="O9495" s="35" t="s">
        <v>18822</v>
      </c>
      <c r="P9495" s="35" t="s">
        <v>38531</v>
      </c>
      <c r="Q9495" s="35" t="s">
        <v>29721</v>
      </c>
      <c r="R9495" s="35" t="s">
        <v>30254</v>
      </c>
      <c r="S9495" s="35" t="s">
        <v>18823</v>
      </c>
      <c r="T9495" s="36" t="s">
        <v>715</v>
      </c>
      <c r="U9495" s="39" t="str">
        <f>_xlfn.CONCAT(Tabel4[[#This Row],[Personnr.]],"-",Tabel4[[#This Row],[Afdeling]],"-",Tabel4[[#This Row],[ASS_Status]])</f>
        <v>7610-6000-Aktiv ansættelse</v>
      </c>
    </row>
    <row r="9496" spans="13:21" x14ac:dyDescent="0.4">
      <c r="M9496" s="35" t="s">
        <v>45179</v>
      </c>
      <c r="N9496" s="35" t="s">
        <v>56978</v>
      </c>
      <c r="O9496" s="35" t="s">
        <v>45180</v>
      </c>
      <c r="P9496" s="35" t="s">
        <v>43741</v>
      </c>
      <c r="Q9496" s="35" t="s">
        <v>29721</v>
      </c>
      <c r="R9496" s="35" t="s">
        <v>29817</v>
      </c>
      <c r="S9496" s="35" t="s">
        <v>43742</v>
      </c>
      <c r="T9496" s="36" t="s">
        <v>413</v>
      </c>
      <c r="U9496" s="39" t="str">
        <f>_xlfn.CONCAT(Tabel4[[#This Row],[Personnr.]],"-",Tabel4[[#This Row],[Afdeling]],"-",Tabel4[[#This Row],[ASS_Status]])</f>
        <v>33877-3020-Aktiv ansættelse</v>
      </c>
    </row>
    <row r="9497" spans="13:21" ht="33.75" x14ac:dyDescent="0.4">
      <c r="M9497" s="35" t="s">
        <v>18824</v>
      </c>
      <c r="N9497" s="35" t="s">
        <v>56979</v>
      </c>
      <c r="O9497" s="35" t="s">
        <v>18825</v>
      </c>
      <c r="P9497" s="35" t="s">
        <v>38532</v>
      </c>
      <c r="Q9497" s="35" t="s">
        <v>29721</v>
      </c>
      <c r="R9497" s="35" t="s">
        <v>29780</v>
      </c>
      <c r="S9497" s="35" t="s">
        <v>18826</v>
      </c>
      <c r="T9497" s="36" t="s">
        <v>184</v>
      </c>
      <c r="U9497" s="39" t="str">
        <f>_xlfn.CONCAT(Tabel4[[#This Row],[Personnr.]],"-",Tabel4[[#This Row],[Afdeling]],"-",Tabel4[[#This Row],[ASS_Status]])</f>
        <v>2939-2385-Aktiv ansættelse</v>
      </c>
    </row>
    <row r="9498" spans="13:21" x14ac:dyDescent="0.4">
      <c r="M9498" s="35" t="s">
        <v>28560</v>
      </c>
      <c r="N9498" s="35" t="s">
        <v>56980</v>
      </c>
      <c r="O9498" s="35" t="s">
        <v>28561</v>
      </c>
      <c r="P9498" s="35" t="s">
        <v>38533</v>
      </c>
      <c r="Q9498" s="35" t="s">
        <v>29721</v>
      </c>
      <c r="R9498" s="35" t="s">
        <v>29722</v>
      </c>
      <c r="S9498" s="35" t="s">
        <v>28562</v>
      </c>
      <c r="T9498" s="36" t="s">
        <v>242</v>
      </c>
      <c r="U9498" s="39" t="str">
        <f>_xlfn.CONCAT(Tabel4[[#This Row],[Personnr.]],"-",Tabel4[[#This Row],[Afdeling]],"-",Tabel4[[#This Row],[ASS_Status]])</f>
        <v>34602-2511-Aktiv ansættelse</v>
      </c>
    </row>
    <row r="9499" spans="13:21" x14ac:dyDescent="0.4">
      <c r="M9499" s="35" t="s">
        <v>18827</v>
      </c>
      <c r="N9499" s="35" t="s">
        <v>56981</v>
      </c>
      <c r="O9499" s="35" t="s">
        <v>18828</v>
      </c>
      <c r="P9499" s="35" t="s">
        <v>38534</v>
      </c>
      <c r="Q9499" s="35" t="s">
        <v>29718</v>
      </c>
      <c r="R9499" s="35" t="s">
        <v>29737</v>
      </c>
      <c r="S9499" s="35" t="s">
        <v>18829</v>
      </c>
      <c r="T9499" s="36" t="s">
        <v>378</v>
      </c>
      <c r="U9499" s="39" t="str">
        <f>_xlfn.CONCAT(Tabel4[[#This Row],[Personnr.]],"-",Tabel4[[#This Row],[Afdeling]],"-",Tabel4[[#This Row],[ASS_Status]])</f>
        <v>28850-2900-Inactive - Payroll Eligible</v>
      </c>
    </row>
    <row r="9500" spans="13:21" x14ac:dyDescent="0.4">
      <c r="M9500" s="35" t="s">
        <v>18830</v>
      </c>
      <c r="N9500" s="35" t="s">
        <v>56982</v>
      </c>
      <c r="O9500" s="35" t="s">
        <v>18831</v>
      </c>
      <c r="P9500" s="35" t="s">
        <v>38535</v>
      </c>
      <c r="Q9500" s="35" t="s">
        <v>29721</v>
      </c>
      <c r="R9500" s="35" t="s">
        <v>29802</v>
      </c>
      <c r="S9500" s="35" t="s">
        <v>18832</v>
      </c>
      <c r="T9500" s="36" t="s">
        <v>378</v>
      </c>
      <c r="U9500" s="39" t="str">
        <f>_xlfn.CONCAT(Tabel4[[#This Row],[Personnr.]],"-",Tabel4[[#This Row],[Afdeling]],"-",Tabel4[[#This Row],[ASS_Status]])</f>
        <v>23806-2900-Aktiv ansættelse</v>
      </c>
    </row>
    <row r="9501" spans="13:21" x14ac:dyDescent="0.4">
      <c r="M9501" s="35" t="s">
        <v>18833</v>
      </c>
      <c r="N9501" s="35" t="s">
        <v>56983</v>
      </c>
      <c r="O9501" s="35" t="s">
        <v>18834</v>
      </c>
      <c r="P9501" s="35" t="s">
        <v>38536</v>
      </c>
      <c r="Q9501" s="35" t="s">
        <v>29718</v>
      </c>
      <c r="R9501" s="35" t="s">
        <v>29737</v>
      </c>
      <c r="S9501" s="35" t="s">
        <v>18835</v>
      </c>
      <c r="T9501" s="36" t="s">
        <v>129</v>
      </c>
      <c r="U9501" s="39" t="str">
        <f>_xlfn.CONCAT(Tabel4[[#This Row],[Personnr.]],"-",Tabel4[[#This Row],[Afdeling]],"-",Tabel4[[#This Row],[ASS_Status]])</f>
        <v>31389-2239-Inactive - Payroll Eligible</v>
      </c>
    </row>
    <row r="9502" spans="13:21" ht="33.75" x14ac:dyDescent="0.4">
      <c r="M9502" s="35" t="s">
        <v>18836</v>
      </c>
      <c r="N9502" s="35" t="s">
        <v>56984</v>
      </c>
      <c r="O9502" s="35" t="s">
        <v>18837</v>
      </c>
      <c r="P9502" s="35" t="s">
        <v>38537</v>
      </c>
      <c r="Q9502" s="35" t="s">
        <v>29718</v>
      </c>
      <c r="R9502" s="35" t="s">
        <v>29737</v>
      </c>
      <c r="S9502" s="35" t="s">
        <v>18838</v>
      </c>
      <c r="T9502" s="36" t="s">
        <v>151</v>
      </c>
      <c r="U9502" s="39" t="str">
        <f>_xlfn.CONCAT(Tabel4[[#This Row],[Personnr.]],"-",Tabel4[[#This Row],[Afdeling]],"-",Tabel4[[#This Row],[ASS_Status]])</f>
        <v>17712-2283-Inactive - Payroll Eligible</v>
      </c>
    </row>
    <row r="9503" spans="13:21" x14ac:dyDescent="0.4">
      <c r="M9503" s="35" t="s">
        <v>18839</v>
      </c>
      <c r="N9503" s="35" t="s">
        <v>56985</v>
      </c>
      <c r="O9503" s="35" t="s">
        <v>18840</v>
      </c>
      <c r="P9503" s="35" t="s">
        <v>38538</v>
      </c>
      <c r="Q9503" s="35" t="s">
        <v>29718</v>
      </c>
      <c r="R9503" s="35" t="s">
        <v>29761</v>
      </c>
      <c r="S9503" s="35" t="s">
        <v>18841</v>
      </c>
      <c r="T9503" s="36" t="s">
        <v>107</v>
      </c>
      <c r="U9503" s="39" t="str">
        <f>_xlfn.CONCAT(Tabel4[[#This Row],[Personnr.]],"-",Tabel4[[#This Row],[Afdeling]],"-",Tabel4[[#This Row],[ASS_Status]])</f>
        <v>34012-1211-Inactive - Payroll Eligible</v>
      </c>
    </row>
    <row r="9504" spans="13:21" ht="33.75" x14ac:dyDescent="0.4">
      <c r="M9504" s="35" t="s">
        <v>45181</v>
      </c>
      <c r="N9504" s="35" t="s">
        <v>56986</v>
      </c>
      <c r="O9504" s="35" t="s">
        <v>45182</v>
      </c>
      <c r="P9504" s="35" t="s">
        <v>43743</v>
      </c>
      <c r="Q9504" s="35" t="s">
        <v>29718</v>
      </c>
      <c r="R9504" s="35" t="s">
        <v>29737</v>
      </c>
      <c r="S9504" s="35" t="s">
        <v>43744</v>
      </c>
      <c r="T9504" s="36" t="s">
        <v>265</v>
      </c>
      <c r="U9504" s="39" t="str">
        <f>_xlfn.CONCAT(Tabel4[[#This Row],[Personnr.]],"-",Tabel4[[#This Row],[Afdeling]],"-",Tabel4[[#This Row],[ASS_Status]])</f>
        <v>36207-2620-Inactive - Payroll Eligible</v>
      </c>
    </row>
    <row r="9505" spans="13:21" x14ac:dyDescent="0.4">
      <c r="M9505" s="35" t="s">
        <v>18842</v>
      </c>
      <c r="N9505" s="35" t="s">
        <v>56987</v>
      </c>
      <c r="O9505" s="35" t="s">
        <v>18843</v>
      </c>
      <c r="P9505" s="35" t="s">
        <v>38539</v>
      </c>
      <c r="Q9505" s="35" t="s">
        <v>29718</v>
      </c>
      <c r="R9505" s="35" t="s">
        <v>29737</v>
      </c>
      <c r="S9505" s="35" t="s">
        <v>18844</v>
      </c>
      <c r="T9505" s="36" t="s">
        <v>599</v>
      </c>
      <c r="U9505" s="39" t="str">
        <f>_xlfn.CONCAT(Tabel4[[#This Row],[Personnr.]],"-",Tabel4[[#This Row],[Afdeling]],"-",Tabel4[[#This Row],[ASS_Status]])</f>
        <v>32557-4261-Inactive - Payroll Eligible</v>
      </c>
    </row>
    <row r="9506" spans="13:21" x14ac:dyDescent="0.4">
      <c r="M9506" s="35" t="s">
        <v>45183</v>
      </c>
      <c r="N9506" s="35" t="s">
        <v>56988</v>
      </c>
      <c r="O9506" s="35" t="s">
        <v>45184</v>
      </c>
      <c r="P9506" s="35" t="s">
        <v>43745</v>
      </c>
      <c r="Q9506" s="35" t="s">
        <v>29718</v>
      </c>
      <c r="R9506" s="35" t="s">
        <v>29754</v>
      </c>
      <c r="S9506" s="35" t="s">
        <v>43746</v>
      </c>
      <c r="T9506" s="36" t="s">
        <v>247</v>
      </c>
      <c r="U9506" s="39" t="str">
        <f>_xlfn.CONCAT(Tabel4[[#This Row],[Personnr.]],"-",Tabel4[[#This Row],[Afdeling]],"-",Tabel4[[#This Row],[ASS_Status]])</f>
        <v>36376-2521-Inactive - Payroll Eligible</v>
      </c>
    </row>
    <row r="9507" spans="13:21" x14ac:dyDescent="0.4">
      <c r="M9507" s="35" t="s">
        <v>18845</v>
      </c>
      <c r="N9507" s="35" t="s">
        <v>56989</v>
      </c>
      <c r="O9507" s="35" t="s">
        <v>18846</v>
      </c>
      <c r="P9507" s="35" t="s">
        <v>38540</v>
      </c>
      <c r="Q9507" s="35" t="s">
        <v>29718</v>
      </c>
      <c r="R9507" s="35" t="s">
        <v>29748</v>
      </c>
      <c r="S9507" s="35" t="s">
        <v>18847</v>
      </c>
      <c r="T9507" s="36" t="s">
        <v>30</v>
      </c>
      <c r="U9507" s="39" t="str">
        <f>_xlfn.CONCAT(Tabel4[[#This Row],[Personnr.]],"-",Tabel4[[#This Row],[Afdeling]],"-",Tabel4[[#This Row],[ASS_Status]])</f>
        <v>28456-0115-Inactive - Payroll Eligible</v>
      </c>
    </row>
    <row r="9508" spans="13:21" x14ac:dyDescent="0.4">
      <c r="M9508" s="35" t="s">
        <v>28563</v>
      </c>
      <c r="N9508" s="35" t="s">
        <v>56990</v>
      </c>
      <c r="O9508" s="35" t="s">
        <v>28564</v>
      </c>
      <c r="P9508" s="35" t="s">
        <v>38541</v>
      </c>
      <c r="Q9508" s="35" t="s">
        <v>29721</v>
      </c>
      <c r="R9508" s="35" t="s">
        <v>29754</v>
      </c>
      <c r="S9508" s="35" t="s">
        <v>28565</v>
      </c>
      <c r="T9508" s="36" t="s">
        <v>758</v>
      </c>
      <c r="U9508" s="39" t="str">
        <f>_xlfn.CONCAT(Tabel4[[#This Row],[Personnr.]],"-",Tabel4[[#This Row],[Afdeling]],"-",Tabel4[[#This Row],[ASS_Status]])</f>
        <v>34364-7720-Aktiv ansættelse</v>
      </c>
    </row>
    <row r="9509" spans="13:21" x14ac:dyDescent="0.4">
      <c r="M9509" s="35" t="s">
        <v>18848</v>
      </c>
      <c r="N9509" s="35" t="s">
        <v>56991</v>
      </c>
      <c r="O9509" s="35" t="s">
        <v>18849</v>
      </c>
      <c r="P9509" s="35" t="s">
        <v>38542</v>
      </c>
      <c r="Q9509" s="35" t="s">
        <v>29721</v>
      </c>
      <c r="R9509" s="35" t="s">
        <v>29748</v>
      </c>
      <c r="S9509" s="35" t="s">
        <v>18850</v>
      </c>
      <c r="T9509" s="36" t="s">
        <v>161</v>
      </c>
      <c r="U9509" s="39" t="str">
        <f>_xlfn.CONCAT(Tabel4[[#This Row],[Personnr.]],"-",Tabel4[[#This Row],[Afdeling]],"-",Tabel4[[#This Row],[ASS_Status]])</f>
        <v>30246-2305-Aktiv ansættelse</v>
      </c>
    </row>
    <row r="9510" spans="13:21" x14ac:dyDescent="0.4">
      <c r="M9510" s="35" t="s">
        <v>28566</v>
      </c>
      <c r="N9510" s="35" t="s">
        <v>56992</v>
      </c>
      <c r="O9510" s="35" t="s">
        <v>28567</v>
      </c>
      <c r="P9510" s="35" t="s">
        <v>38543</v>
      </c>
      <c r="Q9510" s="35" t="s">
        <v>29718</v>
      </c>
      <c r="R9510" s="35" t="s">
        <v>29745</v>
      </c>
      <c r="S9510" s="35" t="s">
        <v>28568</v>
      </c>
      <c r="T9510" s="36" t="s">
        <v>107</v>
      </c>
      <c r="U9510" s="39" t="str">
        <f>_xlfn.CONCAT(Tabel4[[#This Row],[Personnr.]],"-",Tabel4[[#This Row],[Afdeling]],"-",Tabel4[[#This Row],[ASS_Status]])</f>
        <v>34485-1211-Inactive - Payroll Eligible</v>
      </c>
    </row>
    <row r="9511" spans="13:21" ht="33.75" x14ac:dyDescent="0.4">
      <c r="M9511" s="35" t="s">
        <v>56993</v>
      </c>
      <c r="N9511" s="35" t="s">
        <v>56994</v>
      </c>
      <c r="O9511" s="35" t="s">
        <v>56995</v>
      </c>
      <c r="P9511" s="35" t="s">
        <v>56996</v>
      </c>
      <c r="Q9511" s="35" t="s">
        <v>29718</v>
      </c>
      <c r="R9511" s="35" t="s">
        <v>29745</v>
      </c>
      <c r="S9511" s="35" t="s">
        <v>56997</v>
      </c>
      <c r="T9511" s="36" t="s">
        <v>39</v>
      </c>
      <c r="U9511" s="39" t="str">
        <f>_xlfn.CONCAT(Tabel4[[#This Row],[Personnr.]],"-",Tabel4[[#This Row],[Afdeling]],"-",Tabel4[[#This Row],[ASS_Status]])</f>
        <v>37293-0132-Inactive - Payroll Eligible</v>
      </c>
    </row>
    <row r="9512" spans="13:21" x14ac:dyDescent="0.4">
      <c r="M9512" s="35" t="s">
        <v>18851</v>
      </c>
      <c r="N9512" s="35" t="s">
        <v>56998</v>
      </c>
      <c r="O9512" s="35" t="s">
        <v>18852</v>
      </c>
      <c r="P9512" s="35" t="s">
        <v>38544</v>
      </c>
      <c r="Q9512" s="35" t="s">
        <v>29718</v>
      </c>
      <c r="R9512" s="35" t="s">
        <v>29745</v>
      </c>
      <c r="S9512" s="35" t="s">
        <v>18853</v>
      </c>
      <c r="T9512" s="36" t="s">
        <v>39</v>
      </c>
      <c r="U9512" s="39" t="str">
        <f>_xlfn.CONCAT(Tabel4[[#This Row],[Personnr.]],"-",Tabel4[[#This Row],[Afdeling]],"-",Tabel4[[#This Row],[ASS_Status]])</f>
        <v>32451-0132-Inactive - Payroll Eligible</v>
      </c>
    </row>
    <row r="9513" spans="13:21" x14ac:dyDescent="0.4">
      <c r="M9513" s="35" t="s">
        <v>18851</v>
      </c>
      <c r="N9513" s="35"/>
      <c r="O9513" s="35"/>
      <c r="P9513" s="35" t="s">
        <v>38545</v>
      </c>
      <c r="Q9513" s="35" t="s">
        <v>29718</v>
      </c>
      <c r="R9513" s="35" t="s">
        <v>29745</v>
      </c>
      <c r="S9513" s="35" t="s">
        <v>18853</v>
      </c>
      <c r="T9513" s="36" t="s">
        <v>39</v>
      </c>
      <c r="U9513" s="39" t="str">
        <f>_xlfn.CONCAT(Tabel4[[#This Row],[Personnr.]],"-",Tabel4[[#This Row],[Afdeling]],"-",Tabel4[[#This Row],[ASS_Status]])</f>
        <v>-0132-Inactive - Payroll Eligible</v>
      </c>
    </row>
    <row r="9514" spans="13:21" x14ac:dyDescent="0.4">
      <c r="M9514" s="35" t="s">
        <v>18851</v>
      </c>
      <c r="N9514" s="35"/>
      <c r="O9514" s="35"/>
      <c r="P9514" s="35" t="s">
        <v>43747</v>
      </c>
      <c r="Q9514" s="35" t="s">
        <v>29718</v>
      </c>
      <c r="R9514" s="35" t="s">
        <v>29745</v>
      </c>
      <c r="S9514" s="35" t="s">
        <v>18853</v>
      </c>
      <c r="T9514" s="36" t="s">
        <v>39</v>
      </c>
      <c r="U9514" s="39" t="str">
        <f>_xlfn.CONCAT(Tabel4[[#This Row],[Personnr.]],"-",Tabel4[[#This Row],[Afdeling]],"-",Tabel4[[#This Row],[ASS_Status]])</f>
        <v>-0132-Inactive - Payroll Eligible</v>
      </c>
    </row>
    <row r="9515" spans="13:21" x14ac:dyDescent="0.4">
      <c r="M9515" s="35" t="s">
        <v>18854</v>
      </c>
      <c r="N9515" s="35" t="s">
        <v>56999</v>
      </c>
      <c r="O9515" s="35" t="s">
        <v>18855</v>
      </c>
      <c r="P9515" s="35" t="s">
        <v>38546</v>
      </c>
      <c r="Q9515" s="35" t="s">
        <v>29718</v>
      </c>
      <c r="R9515" s="35" t="s">
        <v>29745</v>
      </c>
      <c r="S9515" s="35" t="s">
        <v>18856</v>
      </c>
      <c r="T9515" s="36" t="s">
        <v>312</v>
      </c>
      <c r="U9515" s="39" t="str">
        <f>_xlfn.CONCAT(Tabel4[[#This Row],[Personnr.]],"-",Tabel4[[#This Row],[Afdeling]],"-",Tabel4[[#This Row],[ASS_Status]])</f>
        <v>32325-2758-Inactive - Payroll Eligible</v>
      </c>
    </row>
    <row r="9516" spans="13:21" x14ac:dyDescent="0.4">
      <c r="M9516" s="35" t="s">
        <v>18854</v>
      </c>
      <c r="N9516" s="35"/>
      <c r="O9516" s="35"/>
      <c r="P9516" s="35" t="s">
        <v>38547</v>
      </c>
      <c r="Q9516" s="35" t="s">
        <v>29718</v>
      </c>
      <c r="R9516" s="35" t="s">
        <v>29745</v>
      </c>
      <c r="S9516" s="35" t="s">
        <v>18856</v>
      </c>
      <c r="T9516" s="36" t="s">
        <v>312</v>
      </c>
      <c r="U9516" s="39" t="str">
        <f>_xlfn.CONCAT(Tabel4[[#This Row],[Personnr.]],"-",Tabel4[[#This Row],[Afdeling]],"-",Tabel4[[#This Row],[ASS_Status]])</f>
        <v>-2758-Inactive - Payroll Eligible</v>
      </c>
    </row>
    <row r="9517" spans="13:21" x14ac:dyDescent="0.4">
      <c r="M9517" s="35" t="s">
        <v>18854</v>
      </c>
      <c r="N9517" s="35"/>
      <c r="O9517" s="35"/>
      <c r="P9517" s="35" t="s">
        <v>43748</v>
      </c>
      <c r="Q9517" s="35" t="s">
        <v>29718</v>
      </c>
      <c r="R9517" s="35" t="s">
        <v>29745</v>
      </c>
      <c r="S9517" s="35" t="s">
        <v>18856</v>
      </c>
      <c r="T9517" s="36" t="s">
        <v>39</v>
      </c>
      <c r="U9517" s="39" t="str">
        <f>_xlfn.CONCAT(Tabel4[[#This Row],[Personnr.]],"-",Tabel4[[#This Row],[Afdeling]],"-",Tabel4[[#This Row],[ASS_Status]])</f>
        <v>-0132-Inactive - Payroll Eligible</v>
      </c>
    </row>
    <row r="9518" spans="13:21" x14ac:dyDescent="0.4">
      <c r="M9518" s="35" t="s">
        <v>18854</v>
      </c>
      <c r="N9518" s="35"/>
      <c r="O9518" s="35"/>
      <c r="P9518" s="35" t="s">
        <v>38548</v>
      </c>
      <c r="Q9518" s="35" t="s">
        <v>29718</v>
      </c>
      <c r="R9518" s="35" t="s">
        <v>29745</v>
      </c>
      <c r="S9518" s="35" t="s">
        <v>18856</v>
      </c>
      <c r="T9518" s="36" t="s">
        <v>312</v>
      </c>
      <c r="U9518" s="39" t="str">
        <f>_xlfn.CONCAT(Tabel4[[#This Row],[Personnr.]],"-",Tabel4[[#This Row],[Afdeling]],"-",Tabel4[[#This Row],[ASS_Status]])</f>
        <v>-2758-Inactive - Payroll Eligible</v>
      </c>
    </row>
    <row r="9519" spans="13:21" ht="33.75" x14ac:dyDescent="0.4">
      <c r="M9519" s="35" t="s">
        <v>57000</v>
      </c>
      <c r="N9519" s="35" t="s">
        <v>57001</v>
      </c>
      <c r="O9519" s="35" t="s">
        <v>57002</v>
      </c>
      <c r="P9519" s="35" t="s">
        <v>57003</v>
      </c>
      <c r="Q9519" s="35" t="s">
        <v>29718</v>
      </c>
      <c r="R9519" s="35" t="s">
        <v>29754</v>
      </c>
      <c r="S9519" s="35" t="s">
        <v>57004</v>
      </c>
      <c r="T9519" s="36" t="s">
        <v>244</v>
      </c>
      <c r="U9519" s="39" t="str">
        <f>_xlfn.CONCAT(Tabel4[[#This Row],[Personnr.]],"-",Tabel4[[#This Row],[Afdeling]],"-",Tabel4[[#This Row],[ASS_Status]])</f>
        <v>37599-2514-Inactive - Payroll Eligible</v>
      </c>
    </row>
    <row r="9520" spans="13:21" ht="33.75" x14ac:dyDescent="0.4">
      <c r="M9520" s="35" t="s">
        <v>18857</v>
      </c>
      <c r="N9520" s="35" t="s">
        <v>57005</v>
      </c>
      <c r="O9520" s="35" t="s">
        <v>18858</v>
      </c>
      <c r="P9520" s="35" t="s">
        <v>38549</v>
      </c>
      <c r="Q9520" s="35" t="s">
        <v>29718</v>
      </c>
      <c r="R9520" s="35" t="s">
        <v>29745</v>
      </c>
      <c r="S9520" s="35" t="s">
        <v>18859</v>
      </c>
      <c r="T9520" s="36" t="s">
        <v>472</v>
      </c>
      <c r="U9520" s="39" t="str">
        <f>_xlfn.CONCAT(Tabel4[[#This Row],[Personnr.]],"-",Tabel4[[#This Row],[Afdeling]],"-",Tabel4[[#This Row],[ASS_Status]])</f>
        <v>32472-3195-Inactive - Payroll Eligible</v>
      </c>
    </row>
    <row r="9521" spans="13:21" ht="56.25" x14ac:dyDescent="0.4">
      <c r="M9521" s="35" t="s">
        <v>57006</v>
      </c>
      <c r="N9521" s="35" t="s">
        <v>57007</v>
      </c>
      <c r="O9521" s="35" t="s">
        <v>57008</v>
      </c>
      <c r="P9521" s="35" t="s">
        <v>57009</v>
      </c>
      <c r="Q9521" s="35" t="s">
        <v>29721</v>
      </c>
      <c r="R9521" s="35" t="s">
        <v>29745</v>
      </c>
      <c r="S9521" s="35" t="s">
        <v>57010</v>
      </c>
      <c r="T9521" s="36" t="s">
        <v>715</v>
      </c>
      <c r="U9521" s="39" t="str">
        <f>_xlfn.CONCAT(Tabel4[[#This Row],[Personnr.]],"-",Tabel4[[#This Row],[Afdeling]],"-",Tabel4[[#This Row],[ASS_Status]])</f>
        <v>36601-6000-Aktiv ansættelse</v>
      </c>
    </row>
    <row r="9522" spans="13:21" ht="56.25" x14ac:dyDescent="0.4">
      <c r="M9522" s="35" t="s">
        <v>57006</v>
      </c>
      <c r="N9522" s="35"/>
      <c r="O9522" s="35"/>
      <c r="P9522" s="35" t="s">
        <v>57011</v>
      </c>
      <c r="Q9522" s="35" t="s">
        <v>29718</v>
      </c>
      <c r="R9522" s="37" t="s">
        <v>29745</v>
      </c>
      <c r="S9522" s="35" t="s">
        <v>57010</v>
      </c>
      <c r="T9522" s="36" t="s">
        <v>67</v>
      </c>
      <c r="U9522" s="39" t="str">
        <f>_xlfn.CONCAT(Tabel4[[#This Row],[Personnr.]],"-",Tabel4[[#This Row],[Afdeling]],"-",Tabel4[[#This Row],[ASS_Status]])</f>
        <v>-1061-Inactive - Payroll Eligible</v>
      </c>
    </row>
    <row r="9523" spans="13:21" x14ac:dyDescent="0.4">
      <c r="M9523" s="35" t="s">
        <v>18860</v>
      </c>
      <c r="N9523" s="35" t="s">
        <v>57012</v>
      </c>
      <c r="O9523" s="35" t="s">
        <v>18861</v>
      </c>
      <c r="P9523" s="35" t="s">
        <v>38550</v>
      </c>
      <c r="Q9523" s="35" t="s">
        <v>29721</v>
      </c>
      <c r="R9523" s="35" t="s">
        <v>29786</v>
      </c>
      <c r="S9523" s="35" t="s">
        <v>18862</v>
      </c>
      <c r="T9523" s="36" t="s">
        <v>42501</v>
      </c>
      <c r="U9523" s="39" t="str">
        <f>_xlfn.CONCAT(Tabel4[[#This Row],[Personnr.]],"-",Tabel4[[#This Row],[Afdeling]],"-",Tabel4[[#This Row],[ASS_Status]])</f>
        <v>3807-2291-Aktiv ansættelse</v>
      </c>
    </row>
    <row r="9524" spans="13:21" x14ac:dyDescent="0.4">
      <c r="M9524" s="35" t="s">
        <v>18863</v>
      </c>
      <c r="N9524" s="35" t="s">
        <v>57013</v>
      </c>
      <c r="O9524" s="35" t="s">
        <v>18864</v>
      </c>
      <c r="P9524" s="35" t="s">
        <v>38551</v>
      </c>
      <c r="Q9524" s="35" t="s">
        <v>29721</v>
      </c>
      <c r="R9524" s="35" t="s">
        <v>29731</v>
      </c>
      <c r="S9524" s="35" t="s">
        <v>18865</v>
      </c>
      <c r="T9524" s="36" t="s">
        <v>810</v>
      </c>
      <c r="U9524" s="39" t="str">
        <f>_xlfn.CONCAT(Tabel4[[#This Row],[Personnr.]],"-",Tabel4[[#This Row],[Afdeling]],"-",Tabel4[[#This Row],[ASS_Status]])</f>
        <v>19810-8285-Aktiv ansættelse</v>
      </c>
    </row>
    <row r="9525" spans="13:21" x14ac:dyDescent="0.4">
      <c r="M9525" s="35" t="s">
        <v>57014</v>
      </c>
      <c r="N9525" s="35" t="s">
        <v>57015</v>
      </c>
      <c r="O9525" s="35" t="s">
        <v>57016</v>
      </c>
      <c r="P9525" s="35" t="s">
        <v>57017</v>
      </c>
      <c r="Q9525" s="35" t="s">
        <v>29721</v>
      </c>
      <c r="R9525" s="35" t="s">
        <v>29719</v>
      </c>
      <c r="S9525" s="35" t="s">
        <v>57018</v>
      </c>
      <c r="T9525" s="36" t="s">
        <v>430</v>
      </c>
      <c r="U9525" s="39" t="str">
        <f>_xlfn.CONCAT(Tabel4[[#This Row],[Personnr.]],"-",Tabel4[[#This Row],[Afdeling]],"-",Tabel4[[#This Row],[ASS_Status]])</f>
        <v>36447-3060-Aktiv ansættelse</v>
      </c>
    </row>
    <row r="9526" spans="13:21" ht="33.75" x14ac:dyDescent="0.4">
      <c r="M9526" s="35" t="s">
        <v>18866</v>
      </c>
      <c r="N9526" s="35" t="s">
        <v>57019</v>
      </c>
      <c r="O9526" s="35" t="s">
        <v>18867</v>
      </c>
      <c r="P9526" s="35" t="s">
        <v>38552</v>
      </c>
      <c r="Q9526" s="35" t="s">
        <v>29718</v>
      </c>
      <c r="R9526" s="35" t="s">
        <v>29857</v>
      </c>
      <c r="S9526" s="35" t="s">
        <v>18868</v>
      </c>
      <c r="T9526" s="36" t="s">
        <v>725</v>
      </c>
      <c r="U9526" s="39" t="str">
        <f>_xlfn.CONCAT(Tabel4[[#This Row],[Personnr.]],"-",Tabel4[[#This Row],[Afdeling]],"-",Tabel4[[#This Row],[ASS_Status]])</f>
        <v>7618-6265-Inactive - Payroll Eligible</v>
      </c>
    </row>
    <row r="9527" spans="13:21" x14ac:dyDescent="0.4">
      <c r="M9527" s="35" t="s">
        <v>45185</v>
      </c>
      <c r="N9527" s="35" t="s">
        <v>57020</v>
      </c>
      <c r="O9527" s="35" t="s">
        <v>45186</v>
      </c>
      <c r="P9527" s="35" t="s">
        <v>43749</v>
      </c>
      <c r="Q9527" s="35" t="s">
        <v>29718</v>
      </c>
      <c r="R9527" s="35" t="s">
        <v>29926</v>
      </c>
      <c r="S9527" s="35" t="s">
        <v>43750</v>
      </c>
      <c r="T9527" s="36" t="s">
        <v>611</v>
      </c>
      <c r="U9527" s="39" t="str">
        <f>_xlfn.CONCAT(Tabel4[[#This Row],[Personnr.]],"-",Tabel4[[#This Row],[Afdeling]],"-",Tabel4[[#This Row],[ASS_Status]])</f>
        <v>36478-4291-Inactive - Payroll Eligible</v>
      </c>
    </row>
    <row r="9528" spans="13:21" x14ac:dyDescent="0.4">
      <c r="M9528" s="35" t="s">
        <v>45185</v>
      </c>
      <c r="N9528" s="35"/>
      <c r="O9528" s="35"/>
      <c r="P9528" s="35" t="s">
        <v>57021</v>
      </c>
      <c r="Q9528" s="35" t="s">
        <v>29718</v>
      </c>
      <c r="R9528" s="35" t="s">
        <v>29857</v>
      </c>
      <c r="S9528" s="35" t="s">
        <v>43750</v>
      </c>
      <c r="T9528" s="36" t="s">
        <v>85</v>
      </c>
      <c r="U9528" s="39" t="str">
        <f>_xlfn.CONCAT(Tabel4[[#This Row],[Personnr.]],"-",Tabel4[[#This Row],[Afdeling]],"-",Tabel4[[#This Row],[ASS_Status]])</f>
        <v>-1118-Inactive - Payroll Eligible</v>
      </c>
    </row>
    <row r="9529" spans="13:21" x14ac:dyDescent="0.4">
      <c r="M9529" s="35" t="s">
        <v>18869</v>
      </c>
      <c r="N9529" s="35" t="s">
        <v>57022</v>
      </c>
      <c r="O9529" s="35" t="s">
        <v>18870</v>
      </c>
      <c r="P9529" s="35" t="s">
        <v>38553</v>
      </c>
      <c r="Q9529" s="35" t="s">
        <v>29718</v>
      </c>
      <c r="R9529" s="35" t="s">
        <v>29737</v>
      </c>
      <c r="S9529" s="35" t="s">
        <v>18871</v>
      </c>
      <c r="T9529" s="36" t="s">
        <v>638</v>
      </c>
      <c r="U9529" s="39" t="str">
        <f>_xlfn.CONCAT(Tabel4[[#This Row],[Personnr.]],"-",Tabel4[[#This Row],[Afdeling]],"-",Tabel4[[#This Row],[ASS_Status]])</f>
        <v>23480-4735-Inactive - Payroll Eligible</v>
      </c>
    </row>
    <row r="9530" spans="13:21" x14ac:dyDescent="0.4">
      <c r="M9530" s="35" t="s">
        <v>18872</v>
      </c>
      <c r="N9530" s="35" t="s">
        <v>57023</v>
      </c>
      <c r="O9530" s="35" t="s">
        <v>18873</v>
      </c>
      <c r="P9530" s="35" t="s">
        <v>38554</v>
      </c>
      <c r="Q9530" s="35" t="s">
        <v>29718</v>
      </c>
      <c r="R9530" s="35" t="s">
        <v>29748</v>
      </c>
      <c r="S9530" s="35" t="s">
        <v>18874</v>
      </c>
      <c r="T9530" s="36" t="s">
        <v>606</v>
      </c>
      <c r="U9530" s="39" t="str">
        <f>_xlfn.CONCAT(Tabel4[[#This Row],[Personnr.]],"-",Tabel4[[#This Row],[Afdeling]],"-",Tabel4[[#This Row],[ASS_Status]])</f>
        <v>18144-4281-Inactive - Payroll Eligible</v>
      </c>
    </row>
    <row r="9531" spans="13:21" x14ac:dyDescent="0.4">
      <c r="M9531" s="35" t="s">
        <v>18875</v>
      </c>
      <c r="N9531" s="35" t="s">
        <v>57024</v>
      </c>
      <c r="O9531" s="35" t="s">
        <v>18876</v>
      </c>
      <c r="P9531" s="35" t="s">
        <v>38555</v>
      </c>
      <c r="Q9531" s="35" t="s">
        <v>29718</v>
      </c>
      <c r="R9531" s="35" t="s">
        <v>29748</v>
      </c>
      <c r="S9531" s="35" t="s">
        <v>18877</v>
      </c>
      <c r="T9531" s="36" t="s">
        <v>263</v>
      </c>
      <c r="U9531" s="39" t="str">
        <f>_xlfn.CONCAT(Tabel4[[#This Row],[Personnr.]],"-",Tabel4[[#This Row],[Afdeling]],"-",Tabel4[[#This Row],[ASS_Status]])</f>
        <v>26602-2610-Inactive - Payroll Eligible</v>
      </c>
    </row>
    <row r="9532" spans="13:21" x14ac:dyDescent="0.4">
      <c r="M9532" s="35" t="s">
        <v>18878</v>
      </c>
      <c r="N9532" s="35" t="s">
        <v>57025</v>
      </c>
      <c r="O9532" s="35" t="s">
        <v>18879</v>
      </c>
      <c r="P9532" s="35" t="s">
        <v>38556</v>
      </c>
      <c r="Q9532" s="35" t="s">
        <v>29721</v>
      </c>
      <c r="R9532" s="35" t="s">
        <v>29737</v>
      </c>
      <c r="S9532" s="35" t="s">
        <v>18880</v>
      </c>
      <c r="T9532" s="36" t="s">
        <v>704</v>
      </c>
      <c r="U9532" s="39" t="str">
        <f>_xlfn.CONCAT(Tabel4[[#This Row],[Personnr.]],"-",Tabel4[[#This Row],[Afdeling]],"-",Tabel4[[#This Row],[ASS_Status]])</f>
        <v>32780-5661-Aktiv ansættelse</v>
      </c>
    </row>
    <row r="9533" spans="13:21" x14ac:dyDescent="0.4">
      <c r="M9533" s="35" t="s">
        <v>18881</v>
      </c>
      <c r="N9533" s="35" t="s">
        <v>57026</v>
      </c>
      <c r="O9533" s="35" t="s">
        <v>18882</v>
      </c>
      <c r="P9533" s="35" t="s">
        <v>38557</v>
      </c>
      <c r="Q9533" s="35" t="s">
        <v>29718</v>
      </c>
      <c r="R9533" s="35" t="s">
        <v>29748</v>
      </c>
      <c r="S9533" s="35" t="s">
        <v>18883</v>
      </c>
      <c r="T9533" s="36" t="s">
        <v>332</v>
      </c>
      <c r="U9533" s="39" t="str">
        <f>_xlfn.CONCAT(Tabel4[[#This Row],[Personnr.]],"-",Tabel4[[#This Row],[Afdeling]],"-",Tabel4[[#This Row],[ASS_Status]])</f>
        <v>30481-2784-Inactive - Payroll Eligible</v>
      </c>
    </row>
    <row r="9534" spans="13:21" x14ac:dyDescent="0.4">
      <c r="M9534" s="35" t="s">
        <v>18884</v>
      </c>
      <c r="N9534" s="35" t="s">
        <v>57027</v>
      </c>
      <c r="O9534" s="35" t="s">
        <v>18885</v>
      </c>
      <c r="P9534" s="35" t="s">
        <v>38558</v>
      </c>
      <c r="Q9534" s="35" t="s">
        <v>29718</v>
      </c>
      <c r="R9534" s="35" t="s">
        <v>29748</v>
      </c>
      <c r="S9534" s="35" t="s">
        <v>18886</v>
      </c>
      <c r="T9534" s="36" t="s">
        <v>643</v>
      </c>
      <c r="U9534" s="39" t="str">
        <f>_xlfn.CONCAT(Tabel4[[#This Row],[Personnr.]],"-",Tabel4[[#This Row],[Afdeling]],"-",Tabel4[[#This Row],[ASS_Status]])</f>
        <v>28942-4765-Inactive - Payroll Eligible</v>
      </c>
    </row>
    <row r="9535" spans="13:21" x14ac:dyDescent="0.4">
      <c r="M9535" s="35" t="s">
        <v>18887</v>
      </c>
      <c r="N9535" s="35" t="s">
        <v>57028</v>
      </c>
      <c r="O9535" s="35" t="s">
        <v>18888</v>
      </c>
      <c r="P9535" s="35" t="s">
        <v>38559</v>
      </c>
      <c r="Q9535" s="35" t="s">
        <v>29718</v>
      </c>
      <c r="R9535" s="35" t="s">
        <v>29754</v>
      </c>
      <c r="S9535" s="35" t="s">
        <v>18889</v>
      </c>
      <c r="T9535" s="36" t="s">
        <v>817</v>
      </c>
      <c r="U9535" s="39" t="str">
        <f>_xlfn.CONCAT(Tabel4[[#This Row],[Personnr.]],"-",Tabel4[[#This Row],[Afdeling]],"-",Tabel4[[#This Row],[ASS_Status]])</f>
        <v>28152-8330-Inactive - Payroll Eligible</v>
      </c>
    </row>
    <row r="9536" spans="13:21" x14ac:dyDescent="0.4">
      <c r="M9536" s="35" t="s">
        <v>28569</v>
      </c>
      <c r="N9536" s="35" t="s">
        <v>57029</v>
      </c>
      <c r="O9536" s="35" t="s">
        <v>28570</v>
      </c>
      <c r="P9536" s="35" t="s">
        <v>38560</v>
      </c>
      <c r="Q9536" s="35" t="s">
        <v>29721</v>
      </c>
      <c r="R9536" s="35" t="s">
        <v>29748</v>
      </c>
      <c r="S9536" s="35" t="s">
        <v>28571</v>
      </c>
      <c r="T9536" s="36" t="s">
        <v>454</v>
      </c>
      <c r="U9536" s="39" t="str">
        <f>_xlfn.CONCAT(Tabel4[[#This Row],[Personnr.]],"-",Tabel4[[#This Row],[Afdeling]],"-",Tabel4[[#This Row],[ASS_Status]])</f>
        <v>34474-3130-Aktiv ansættelse</v>
      </c>
    </row>
    <row r="9537" spans="13:21" x14ac:dyDescent="0.4">
      <c r="M9537" s="35" t="s">
        <v>18890</v>
      </c>
      <c r="N9537" s="35" t="s">
        <v>57030</v>
      </c>
      <c r="O9537" s="35" t="s">
        <v>18891</v>
      </c>
      <c r="P9537" s="35" t="s">
        <v>38561</v>
      </c>
      <c r="Q9537" s="35" t="s">
        <v>29721</v>
      </c>
      <c r="R9537" s="35" t="s">
        <v>29737</v>
      </c>
      <c r="S9537" s="35" t="s">
        <v>18892</v>
      </c>
      <c r="T9537" s="36" t="s">
        <v>245</v>
      </c>
      <c r="U9537" s="39" t="str">
        <f>_xlfn.CONCAT(Tabel4[[#This Row],[Personnr.]],"-",Tabel4[[#This Row],[Afdeling]],"-",Tabel4[[#This Row],[ASS_Status]])</f>
        <v>26223-2516-Aktiv ansættelse</v>
      </c>
    </row>
    <row r="9538" spans="13:21" x14ac:dyDescent="0.4">
      <c r="M9538" s="35" t="s">
        <v>18893</v>
      </c>
      <c r="N9538" s="35" t="s">
        <v>57031</v>
      </c>
      <c r="O9538" s="35" t="s">
        <v>18894</v>
      </c>
      <c r="P9538" s="35" t="s">
        <v>38562</v>
      </c>
      <c r="Q9538" s="35" t="s">
        <v>29721</v>
      </c>
      <c r="R9538" s="35" t="s">
        <v>29737</v>
      </c>
      <c r="S9538" s="35" t="s">
        <v>18895</v>
      </c>
      <c r="T9538" s="36" t="s">
        <v>547</v>
      </c>
      <c r="U9538" s="39" t="str">
        <f>_xlfn.CONCAT(Tabel4[[#This Row],[Personnr.]],"-",Tabel4[[#This Row],[Afdeling]],"-",Tabel4[[#This Row],[ASS_Status]])</f>
        <v>28833-3446-Aktiv ansættelse</v>
      </c>
    </row>
    <row r="9539" spans="13:21" ht="33.75" x14ac:dyDescent="0.4">
      <c r="M9539" s="35" t="s">
        <v>38563</v>
      </c>
      <c r="N9539" s="35" t="s">
        <v>57032</v>
      </c>
      <c r="O9539" s="35" t="s">
        <v>38564</v>
      </c>
      <c r="P9539" s="35" t="s">
        <v>38565</v>
      </c>
      <c r="Q9539" s="35" t="s">
        <v>29721</v>
      </c>
      <c r="R9539" s="35" t="s">
        <v>29737</v>
      </c>
      <c r="S9539" s="35" t="s">
        <v>38566</v>
      </c>
      <c r="T9539" s="36" t="s">
        <v>135</v>
      </c>
      <c r="U9539" s="39" t="str">
        <f>_xlfn.CONCAT(Tabel4[[#This Row],[Personnr.]],"-",Tabel4[[#This Row],[Afdeling]],"-",Tabel4[[#This Row],[ASS_Status]])</f>
        <v>35534-2250-Aktiv ansættelse</v>
      </c>
    </row>
    <row r="9540" spans="13:21" ht="33.75" x14ac:dyDescent="0.4">
      <c r="M9540" s="35" t="s">
        <v>28572</v>
      </c>
      <c r="N9540" s="35" t="s">
        <v>57033</v>
      </c>
      <c r="O9540" s="35" t="s">
        <v>28573</v>
      </c>
      <c r="P9540" s="35" t="s">
        <v>38567</v>
      </c>
      <c r="Q9540" s="35" t="s">
        <v>29718</v>
      </c>
      <c r="R9540" s="35" t="s">
        <v>29745</v>
      </c>
      <c r="S9540" s="35" t="s">
        <v>28574</v>
      </c>
      <c r="T9540" s="36" t="s">
        <v>288</v>
      </c>
      <c r="U9540" s="39" t="str">
        <f>_xlfn.CONCAT(Tabel4[[#This Row],[Personnr.]],"-",Tabel4[[#This Row],[Afdeling]],"-",Tabel4[[#This Row],[ASS_Status]])</f>
        <v>34570-2694-Inactive - Payroll Eligible</v>
      </c>
    </row>
    <row r="9541" spans="13:21" x14ac:dyDescent="0.4">
      <c r="M9541" s="35" t="s">
        <v>45187</v>
      </c>
      <c r="N9541" s="35" t="s">
        <v>57034</v>
      </c>
      <c r="O9541" s="35" t="s">
        <v>45188</v>
      </c>
      <c r="P9541" s="35" t="s">
        <v>43751</v>
      </c>
      <c r="Q9541" s="35" t="s">
        <v>29718</v>
      </c>
      <c r="R9541" s="35" t="s">
        <v>29745</v>
      </c>
      <c r="S9541" s="35" t="s">
        <v>43752</v>
      </c>
      <c r="T9541" s="36" t="s">
        <v>586</v>
      </c>
      <c r="U9541" s="39" t="str">
        <f>_xlfn.CONCAT(Tabel4[[#This Row],[Personnr.]],"-",Tabel4[[#This Row],[Afdeling]],"-",Tabel4[[#This Row],[ASS_Status]])</f>
        <v>36009-4200-Inactive - Payroll Eligible</v>
      </c>
    </row>
    <row r="9542" spans="13:21" ht="33.75" x14ac:dyDescent="0.4">
      <c r="M9542" s="35" t="s">
        <v>57035</v>
      </c>
      <c r="N9542" s="35" t="s">
        <v>57036</v>
      </c>
      <c r="O9542" s="35" t="s">
        <v>57037</v>
      </c>
      <c r="P9542" s="35" t="s">
        <v>57038</v>
      </c>
      <c r="Q9542" s="35" t="s">
        <v>29718</v>
      </c>
      <c r="R9542" s="35" t="s">
        <v>29745</v>
      </c>
      <c r="S9542" s="35" t="s">
        <v>57039</v>
      </c>
      <c r="T9542" s="36" t="s">
        <v>586</v>
      </c>
      <c r="U9542" s="39" t="str">
        <f>_xlfn.CONCAT(Tabel4[[#This Row],[Personnr.]],"-",Tabel4[[#This Row],[Afdeling]],"-",Tabel4[[#This Row],[ASS_Status]])</f>
        <v>37090-4200-Inactive - Payroll Eligible</v>
      </c>
    </row>
    <row r="9543" spans="13:21" ht="33.75" x14ac:dyDescent="0.4">
      <c r="M9543" s="35" t="s">
        <v>18896</v>
      </c>
      <c r="N9543" s="35" t="s">
        <v>57040</v>
      </c>
      <c r="O9543" s="35" t="s">
        <v>18897</v>
      </c>
      <c r="P9543" s="35" t="s">
        <v>38568</v>
      </c>
      <c r="Q9543" s="35" t="s">
        <v>29718</v>
      </c>
      <c r="R9543" s="35" t="s">
        <v>29754</v>
      </c>
      <c r="S9543" s="35" t="s">
        <v>18898</v>
      </c>
      <c r="T9543" s="36" t="s">
        <v>757</v>
      </c>
      <c r="U9543" s="39" t="str">
        <f>_xlfn.CONCAT(Tabel4[[#This Row],[Personnr.]],"-",Tabel4[[#This Row],[Afdeling]],"-",Tabel4[[#This Row],[ASS_Status]])</f>
        <v>30265-7710-Inactive - Payroll Eligible</v>
      </c>
    </row>
    <row r="9544" spans="13:21" ht="33.75" x14ac:dyDescent="0.4">
      <c r="M9544" s="35" t="s">
        <v>18896</v>
      </c>
      <c r="N9544" s="35"/>
      <c r="O9544" s="35"/>
      <c r="P9544" s="35" t="s">
        <v>38569</v>
      </c>
      <c r="Q9544" s="35" t="s">
        <v>29718</v>
      </c>
      <c r="R9544" s="35" t="s">
        <v>29754</v>
      </c>
      <c r="S9544" s="35" t="s">
        <v>18898</v>
      </c>
      <c r="T9544" s="36" t="s">
        <v>634</v>
      </c>
      <c r="U9544" s="39" t="str">
        <f>_xlfn.CONCAT(Tabel4[[#This Row],[Personnr.]],"-",Tabel4[[#This Row],[Afdeling]],"-",Tabel4[[#This Row],[ASS_Status]])</f>
        <v>-4715-Inactive - Payroll Eligible</v>
      </c>
    </row>
    <row r="9545" spans="13:21" ht="33.75" x14ac:dyDescent="0.4">
      <c r="M9545" s="35" t="s">
        <v>18896</v>
      </c>
      <c r="N9545" s="35"/>
      <c r="O9545" s="35"/>
      <c r="P9545" s="35" t="s">
        <v>43753</v>
      </c>
      <c r="Q9545" s="35" t="s">
        <v>29721</v>
      </c>
      <c r="R9545" s="35" t="s">
        <v>29748</v>
      </c>
      <c r="S9545" s="35" t="s">
        <v>18898</v>
      </c>
      <c r="T9545" s="36" t="s">
        <v>634</v>
      </c>
      <c r="U9545" s="39" t="str">
        <f>_xlfn.CONCAT(Tabel4[[#This Row],[Personnr.]],"-",Tabel4[[#This Row],[Afdeling]],"-",Tabel4[[#This Row],[ASS_Status]])</f>
        <v>-4715-Aktiv ansættelse</v>
      </c>
    </row>
    <row r="9546" spans="13:21" ht="33.75" x14ac:dyDescent="0.4">
      <c r="M9546" s="35" t="s">
        <v>18899</v>
      </c>
      <c r="N9546" s="35" t="s">
        <v>57041</v>
      </c>
      <c r="O9546" s="35" t="s">
        <v>18900</v>
      </c>
      <c r="P9546" s="35" t="s">
        <v>38570</v>
      </c>
      <c r="Q9546" s="35" t="s">
        <v>29721</v>
      </c>
      <c r="R9546" s="35" t="s">
        <v>29754</v>
      </c>
      <c r="S9546" s="35" t="s">
        <v>18901</v>
      </c>
      <c r="T9546" s="36" t="s">
        <v>886</v>
      </c>
      <c r="U9546" s="39" t="str">
        <f>_xlfn.CONCAT(Tabel4[[#This Row],[Personnr.]],"-",Tabel4[[#This Row],[Afdeling]],"-",Tabel4[[#This Row],[ASS_Status]])</f>
        <v>33816-8800-Aktiv ansættelse</v>
      </c>
    </row>
    <row r="9547" spans="13:21" x14ac:dyDescent="0.4">
      <c r="M9547" s="35" t="s">
        <v>18902</v>
      </c>
      <c r="N9547" s="35" t="s">
        <v>57042</v>
      </c>
      <c r="O9547" s="35" t="s">
        <v>18903</v>
      </c>
      <c r="P9547" s="35" t="s">
        <v>38571</v>
      </c>
      <c r="Q9547" s="35" t="s">
        <v>29721</v>
      </c>
      <c r="R9547" s="35" t="s">
        <v>30287</v>
      </c>
      <c r="S9547" s="35" t="s">
        <v>18904</v>
      </c>
      <c r="T9547" s="36" t="s">
        <v>577</v>
      </c>
      <c r="U9547" s="39" t="str">
        <f>_xlfn.CONCAT(Tabel4[[#This Row],[Personnr.]],"-",Tabel4[[#This Row],[Afdeling]],"-",Tabel4[[#This Row],[ASS_Status]])</f>
        <v>31744-4110-Aktiv ansættelse</v>
      </c>
    </row>
    <row r="9548" spans="13:21" ht="33.75" x14ac:dyDescent="0.4">
      <c r="M9548" s="35" t="s">
        <v>18905</v>
      </c>
      <c r="N9548" s="35" t="s">
        <v>57043</v>
      </c>
      <c r="O9548" s="35" t="s">
        <v>18906</v>
      </c>
      <c r="P9548" s="35" t="s">
        <v>38572</v>
      </c>
      <c r="Q9548" s="35" t="s">
        <v>29718</v>
      </c>
      <c r="R9548" s="35" t="s">
        <v>29791</v>
      </c>
      <c r="S9548" s="35" t="s">
        <v>18907</v>
      </c>
      <c r="T9548" s="36" t="s">
        <v>839</v>
      </c>
      <c r="U9548" s="39" t="str">
        <f>_xlfn.CONCAT(Tabel4[[#This Row],[Personnr.]],"-",Tabel4[[#This Row],[Afdeling]],"-",Tabel4[[#This Row],[ASS_Status]])</f>
        <v>17930-8534-Inactive - Payroll Eligible</v>
      </c>
    </row>
    <row r="9549" spans="13:21" x14ac:dyDescent="0.4">
      <c r="M9549" s="35" t="s">
        <v>18908</v>
      </c>
      <c r="N9549" s="35" t="s">
        <v>57044</v>
      </c>
      <c r="O9549" s="35" t="s">
        <v>18909</v>
      </c>
      <c r="P9549" s="35" t="s">
        <v>38573</v>
      </c>
      <c r="Q9549" s="35" t="s">
        <v>29721</v>
      </c>
      <c r="R9549" s="35" t="s">
        <v>30254</v>
      </c>
      <c r="S9549" s="35" t="s">
        <v>18910</v>
      </c>
      <c r="T9549" s="36" t="s">
        <v>715</v>
      </c>
      <c r="U9549" s="39" t="str">
        <f>_xlfn.CONCAT(Tabel4[[#This Row],[Personnr.]],"-",Tabel4[[#This Row],[Afdeling]],"-",Tabel4[[#This Row],[ASS_Status]])</f>
        <v>9638-6000-Aktiv ansættelse</v>
      </c>
    </row>
    <row r="9550" spans="13:21" ht="33.75" x14ac:dyDescent="0.4">
      <c r="M9550" s="35" t="s">
        <v>18911</v>
      </c>
      <c r="N9550" s="35" t="s">
        <v>57045</v>
      </c>
      <c r="O9550" s="35" t="s">
        <v>18912</v>
      </c>
      <c r="P9550" s="35" t="s">
        <v>38574</v>
      </c>
      <c r="Q9550" s="35" t="s">
        <v>29721</v>
      </c>
      <c r="R9550" s="35" t="s">
        <v>38575</v>
      </c>
      <c r="S9550" s="35" t="s">
        <v>18913</v>
      </c>
      <c r="T9550" s="36" t="s">
        <v>22</v>
      </c>
      <c r="U9550" s="39" t="str">
        <f>_xlfn.CONCAT(Tabel4[[#This Row],[Personnr.]],"-",Tabel4[[#This Row],[Afdeling]],"-",Tabel4[[#This Row],[ASS_Status]])</f>
        <v>419-0100-Aktiv ansættelse</v>
      </c>
    </row>
    <row r="9551" spans="13:21" x14ac:dyDescent="0.4">
      <c r="M9551" s="35" t="s">
        <v>18914</v>
      </c>
      <c r="N9551" s="35" t="s">
        <v>57046</v>
      </c>
      <c r="O9551" s="35" t="s">
        <v>18915</v>
      </c>
      <c r="P9551" s="35" t="s">
        <v>38576</v>
      </c>
      <c r="Q9551" s="35" t="s">
        <v>29721</v>
      </c>
      <c r="R9551" s="35" t="s">
        <v>29844</v>
      </c>
      <c r="S9551" s="35" t="s">
        <v>18916</v>
      </c>
      <c r="T9551" s="36" t="s">
        <v>836</v>
      </c>
      <c r="U9551" s="39" t="str">
        <f>_xlfn.CONCAT(Tabel4[[#This Row],[Personnr.]],"-",Tabel4[[#This Row],[Afdeling]],"-",Tabel4[[#This Row],[ASS_Status]])</f>
        <v>29341-8531-Aktiv ansættelse</v>
      </c>
    </row>
    <row r="9552" spans="13:21" x14ac:dyDescent="0.4">
      <c r="M9552" s="35" t="s">
        <v>18917</v>
      </c>
      <c r="N9552" s="35" t="s">
        <v>57047</v>
      </c>
      <c r="O9552" s="35" t="s">
        <v>18918</v>
      </c>
      <c r="P9552" s="35" t="s">
        <v>38577</v>
      </c>
      <c r="Q9552" s="35" t="s">
        <v>29721</v>
      </c>
      <c r="R9552" s="35" t="s">
        <v>29729</v>
      </c>
      <c r="S9552" s="35" t="s">
        <v>18919</v>
      </c>
      <c r="T9552" s="36" t="s">
        <v>368</v>
      </c>
      <c r="U9552" s="39" t="str">
        <f>_xlfn.CONCAT(Tabel4[[#This Row],[Personnr.]],"-",Tabel4[[#This Row],[Afdeling]],"-",Tabel4[[#This Row],[ASS_Status]])</f>
        <v>11902-2833-Aktiv ansættelse</v>
      </c>
    </row>
    <row r="9553" spans="13:21" x14ac:dyDescent="0.4">
      <c r="M9553" s="35" t="s">
        <v>18920</v>
      </c>
      <c r="N9553" s="35" t="s">
        <v>57048</v>
      </c>
      <c r="O9553" s="35" t="s">
        <v>18921</v>
      </c>
      <c r="P9553" s="35" t="s">
        <v>38578</v>
      </c>
      <c r="Q9553" s="35" t="s">
        <v>30042</v>
      </c>
      <c r="R9553" s="35" t="s">
        <v>29722</v>
      </c>
      <c r="S9553" s="35" t="s">
        <v>18922</v>
      </c>
      <c r="T9553" s="36" t="s">
        <v>600</v>
      </c>
      <c r="U9553" s="39" t="str">
        <f>_xlfn.CONCAT(Tabel4[[#This Row],[Personnr.]],"-",Tabel4[[#This Row],[Afdeling]],"-",Tabel4[[#This Row],[ASS_Status]])</f>
        <v>23353-4270-Orlov uden løn u. lønanc.</v>
      </c>
    </row>
    <row r="9554" spans="13:21" x14ac:dyDescent="0.4">
      <c r="M9554" s="35" t="s">
        <v>18923</v>
      </c>
      <c r="N9554" s="35" t="s">
        <v>57049</v>
      </c>
      <c r="O9554" s="35" t="s">
        <v>18924</v>
      </c>
      <c r="P9554" s="35" t="s">
        <v>38579</v>
      </c>
      <c r="Q9554" s="35" t="s">
        <v>29721</v>
      </c>
      <c r="R9554" s="35" t="s">
        <v>29722</v>
      </c>
      <c r="S9554" s="35" t="s">
        <v>18925</v>
      </c>
      <c r="T9554" s="36" t="s">
        <v>243</v>
      </c>
      <c r="U9554" s="39" t="str">
        <f>_xlfn.CONCAT(Tabel4[[#This Row],[Personnr.]],"-",Tabel4[[#This Row],[Afdeling]],"-",Tabel4[[#This Row],[ASS_Status]])</f>
        <v>2943-2512-Aktiv ansættelse</v>
      </c>
    </row>
    <row r="9555" spans="13:21" ht="33.75" x14ac:dyDescent="0.4">
      <c r="M9555" s="35" t="s">
        <v>18926</v>
      </c>
      <c r="N9555" s="35" t="s">
        <v>57050</v>
      </c>
      <c r="O9555" s="35" t="s">
        <v>18927</v>
      </c>
      <c r="P9555" s="35" t="s">
        <v>38580</v>
      </c>
      <c r="Q9555" s="35" t="s">
        <v>29721</v>
      </c>
      <c r="R9555" s="35" t="s">
        <v>29722</v>
      </c>
      <c r="S9555" s="35" t="s">
        <v>18928</v>
      </c>
      <c r="T9555" s="36" t="s">
        <v>243</v>
      </c>
      <c r="U9555" s="39" t="str">
        <f>_xlfn.CONCAT(Tabel4[[#This Row],[Personnr.]],"-",Tabel4[[#This Row],[Afdeling]],"-",Tabel4[[#This Row],[ASS_Status]])</f>
        <v>2944-2512-Aktiv ansættelse</v>
      </c>
    </row>
    <row r="9556" spans="13:21" x14ac:dyDescent="0.4">
      <c r="M9556" s="35" t="s">
        <v>18929</v>
      </c>
      <c r="N9556" s="35" t="s">
        <v>57051</v>
      </c>
      <c r="O9556" s="35" t="s">
        <v>18930</v>
      </c>
      <c r="P9556" s="35" t="s">
        <v>38581</v>
      </c>
      <c r="Q9556" s="35" t="s">
        <v>29721</v>
      </c>
      <c r="R9556" s="35" t="s">
        <v>29729</v>
      </c>
      <c r="S9556" s="35" t="s">
        <v>18931</v>
      </c>
      <c r="T9556" s="36" t="s">
        <v>93</v>
      </c>
      <c r="U9556" s="39" t="str">
        <f>_xlfn.CONCAT(Tabel4[[#This Row],[Personnr.]],"-",Tabel4[[#This Row],[Afdeling]],"-",Tabel4[[#This Row],[ASS_Status]])</f>
        <v>11175-1140-Aktiv ansættelse</v>
      </c>
    </row>
    <row r="9557" spans="13:21" ht="33.75" x14ac:dyDescent="0.4">
      <c r="M9557" s="35" t="s">
        <v>18932</v>
      </c>
      <c r="N9557" s="35" t="s">
        <v>57052</v>
      </c>
      <c r="O9557" s="35" t="s">
        <v>18933</v>
      </c>
      <c r="P9557" s="35" t="s">
        <v>38582</v>
      </c>
      <c r="Q9557" s="35" t="s">
        <v>29721</v>
      </c>
      <c r="R9557" s="35" t="s">
        <v>29722</v>
      </c>
      <c r="S9557" s="35" t="s">
        <v>18934</v>
      </c>
      <c r="T9557" s="36" t="s">
        <v>581</v>
      </c>
      <c r="U9557" s="39" t="str">
        <f>_xlfn.CONCAT(Tabel4[[#This Row],[Personnr.]],"-",Tabel4[[#This Row],[Afdeling]],"-",Tabel4[[#This Row],[ASS_Status]])</f>
        <v>10127-4140-Aktiv ansættelse</v>
      </c>
    </row>
    <row r="9558" spans="13:21" x14ac:dyDescent="0.4">
      <c r="M9558" s="35" t="s">
        <v>38583</v>
      </c>
      <c r="N9558" s="35" t="s">
        <v>57053</v>
      </c>
      <c r="O9558" s="35" t="s">
        <v>28575</v>
      </c>
      <c r="P9558" s="35" t="s">
        <v>38584</v>
      </c>
      <c r="Q9558" s="35" t="s">
        <v>29721</v>
      </c>
      <c r="R9558" s="35" t="s">
        <v>30721</v>
      </c>
      <c r="S9558" s="35" t="s">
        <v>28576</v>
      </c>
      <c r="T9558" s="36" t="s">
        <v>184</v>
      </c>
      <c r="U9558" s="39" t="str">
        <f>_xlfn.CONCAT(Tabel4[[#This Row],[Personnr.]],"-",Tabel4[[#This Row],[Afdeling]],"-",Tabel4[[#This Row],[ASS_Status]])</f>
        <v>34241-2385-Aktiv ansættelse</v>
      </c>
    </row>
    <row r="9559" spans="13:21" x14ac:dyDescent="0.4">
      <c r="M9559" s="35" t="s">
        <v>18935</v>
      </c>
      <c r="N9559" s="35" t="s">
        <v>57054</v>
      </c>
      <c r="O9559" s="35" t="s">
        <v>18936</v>
      </c>
      <c r="P9559" s="35" t="s">
        <v>38585</v>
      </c>
      <c r="Q9559" s="35" t="s">
        <v>29718</v>
      </c>
      <c r="R9559" s="35" t="s">
        <v>29737</v>
      </c>
      <c r="S9559" s="35" t="s">
        <v>18937</v>
      </c>
      <c r="T9559" s="36" t="s">
        <v>600</v>
      </c>
      <c r="U9559" s="39" t="str">
        <f>_xlfn.CONCAT(Tabel4[[#This Row],[Personnr.]],"-",Tabel4[[#This Row],[Afdeling]],"-",Tabel4[[#This Row],[ASS_Status]])</f>
        <v>27890-4270-Inactive - Payroll Eligible</v>
      </c>
    </row>
    <row r="9560" spans="13:21" x14ac:dyDescent="0.4">
      <c r="M9560" s="35" t="s">
        <v>18938</v>
      </c>
      <c r="N9560" s="35" t="s">
        <v>57055</v>
      </c>
      <c r="O9560" s="35" t="s">
        <v>18939</v>
      </c>
      <c r="P9560" s="35" t="s">
        <v>38586</v>
      </c>
      <c r="Q9560" s="35" t="s">
        <v>29721</v>
      </c>
      <c r="R9560" s="35" t="s">
        <v>29722</v>
      </c>
      <c r="S9560" s="35" t="s">
        <v>18940</v>
      </c>
      <c r="T9560" s="36" t="s">
        <v>622</v>
      </c>
      <c r="U9560" s="39" t="str">
        <f>_xlfn.CONCAT(Tabel4[[#This Row],[Personnr.]],"-",Tabel4[[#This Row],[Afdeling]],"-",Tabel4[[#This Row],[ASS_Status]])</f>
        <v>10213-4635-Aktiv ansættelse</v>
      </c>
    </row>
    <row r="9561" spans="13:21" x14ac:dyDescent="0.4">
      <c r="M9561" s="35" t="s">
        <v>18941</v>
      </c>
      <c r="N9561" s="35" t="s">
        <v>57056</v>
      </c>
      <c r="O9561" s="35" t="s">
        <v>18942</v>
      </c>
      <c r="P9561" s="35" t="s">
        <v>38587</v>
      </c>
      <c r="Q9561" s="35" t="s">
        <v>29718</v>
      </c>
      <c r="R9561" s="35" t="s">
        <v>29737</v>
      </c>
      <c r="S9561" s="35" t="s">
        <v>18943</v>
      </c>
      <c r="T9561" s="36" t="s">
        <v>168</v>
      </c>
      <c r="U9561" s="39" t="str">
        <f>_xlfn.CONCAT(Tabel4[[#This Row],[Personnr.]],"-",Tabel4[[#This Row],[Afdeling]],"-",Tabel4[[#This Row],[ASS_Status]])</f>
        <v>7633-2336-Inactive - Payroll Eligible</v>
      </c>
    </row>
    <row r="9562" spans="13:21" x14ac:dyDescent="0.4">
      <c r="M9562" s="35" t="s">
        <v>18944</v>
      </c>
      <c r="N9562" s="35" t="s">
        <v>57057</v>
      </c>
      <c r="O9562" s="35" t="s">
        <v>18945</v>
      </c>
      <c r="P9562" s="35" t="s">
        <v>38588</v>
      </c>
      <c r="Q9562" s="35" t="s">
        <v>29718</v>
      </c>
      <c r="R9562" s="35" t="s">
        <v>29719</v>
      </c>
      <c r="S9562" s="35" t="s">
        <v>18946</v>
      </c>
      <c r="T9562" s="36" t="s">
        <v>188</v>
      </c>
      <c r="U9562" s="39" t="str">
        <f>_xlfn.CONCAT(Tabel4[[#This Row],[Personnr.]],"-",Tabel4[[#This Row],[Afdeling]],"-",Tabel4[[#This Row],[ASS_Status]])</f>
        <v>30819-2405-Inactive - Payroll Eligible</v>
      </c>
    </row>
    <row r="9563" spans="13:21" x14ac:dyDescent="0.4">
      <c r="M9563" s="35" t="s">
        <v>18944</v>
      </c>
      <c r="N9563" s="35"/>
      <c r="O9563" s="35"/>
      <c r="P9563" s="35" t="s">
        <v>38589</v>
      </c>
      <c r="Q9563" s="35" t="s">
        <v>29718</v>
      </c>
      <c r="R9563" s="35" t="s">
        <v>31056</v>
      </c>
      <c r="S9563" s="35" t="s">
        <v>18946</v>
      </c>
      <c r="T9563" s="36" t="s">
        <v>867</v>
      </c>
      <c r="U9563" s="39" t="str">
        <f>_xlfn.CONCAT(Tabel4[[#This Row],[Personnr.]],"-",Tabel4[[#This Row],[Afdeling]],"-",Tabel4[[#This Row],[ASS_Status]])</f>
        <v>-8646-Inactive - Payroll Eligible</v>
      </c>
    </row>
    <row r="9564" spans="13:21" ht="33.75" x14ac:dyDescent="0.4">
      <c r="M9564" s="35" t="s">
        <v>18947</v>
      </c>
      <c r="N9564" s="35" t="s">
        <v>57058</v>
      </c>
      <c r="O9564" s="35" t="s">
        <v>18948</v>
      </c>
      <c r="P9564" s="35" t="s">
        <v>38590</v>
      </c>
      <c r="Q9564" s="35" t="s">
        <v>29721</v>
      </c>
      <c r="R9564" s="35" t="s">
        <v>30256</v>
      </c>
      <c r="S9564" s="35" t="s">
        <v>18949</v>
      </c>
      <c r="T9564" s="36" t="s">
        <v>251</v>
      </c>
      <c r="U9564" s="39" t="str">
        <f>_xlfn.CONCAT(Tabel4[[#This Row],[Personnr.]],"-",Tabel4[[#This Row],[Afdeling]],"-",Tabel4[[#This Row],[ASS_Status]])</f>
        <v>19870-2532-Aktiv ansættelse</v>
      </c>
    </row>
    <row r="9565" spans="13:21" x14ac:dyDescent="0.4">
      <c r="M9565" s="35" t="s">
        <v>18950</v>
      </c>
      <c r="N9565" s="35" t="s">
        <v>57059</v>
      </c>
      <c r="O9565" s="35" t="s">
        <v>18951</v>
      </c>
      <c r="P9565" s="35" t="s">
        <v>38591</v>
      </c>
      <c r="Q9565" s="35" t="s">
        <v>29718</v>
      </c>
      <c r="R9565" s="35" t="s">
        <v>29761</v>
      </c>
      <c r="S9565" s="35" t="s">
        <v>18952</v>
      </c>
      <c r="T9565" s="36" t="s">
        <v>161</v>
      </c>
      <c r="U9565" s="39" t="str">
        <f>_xlfn.CONCAT(Tabel4[[#This Row],[Personnr.]],"-",Tabel4[[#This Row],[Afdeling]],"-",Tabel4[[#This Row],[ASS_Status]])</f>
        <v>26338-2305-Inactive - Payroll Eligible</v>
      </c>
    </row>
    <row r="9566" spans="13:21" x14ac:dyDescent="0.4">
      <c r="M9566" s="35" t="s">
        <v>18953</v>
      </c>
      <c r="N9566" s="35" t="s">
        <v>57060</v>
      </c>
      <c r="O9566" s="35" t="s">
        <v>18954</v>
      </c>
      <c r="P9566" s="35" t="s">
        <v>38592</v>
      </c>
      <c r="Q9566" s="35" t="s">
        <v>29721</v>
      </c>
      <c r="R9566" s="35" t="s">
        <v>29737</v>
      </c>
      <c r="S9566" s="35" t="s">
        <v>18955</v>
      </c>
      <c r="T9566" s="36" t="s">
        <v>50</v>
      </c>
      <c r="U9566" s="39" t="str">
        <f>_xlfn.CONCAT(Tabel4[[#This Row],[Personnr.]],"-",Tabel4[[#This Row],[Afdeling]],"-",Tabel4[[#This Row],[ASS_Status]])</f>
        <v>31994-1025-Aktiv ansættelse</v>
      </c>
    </row>
    <row r="9567" spans="13:21" ht="33.75" x14ac:dyDescent="0.4">
      <c r="M9567" s="35" t="s">
        <v>18956</v>
      </c>
      <c r="N9567" s="35" t="s">
        <v>57061</v>
      </c>
      <c r="O9567" s="35" t="s">
        <v>18957</v>
      </c>
      <c r="P9567" s="35" t="s">
        <v>38593</v>
      </c>
      <c r="Q9567" s="35" t="s">
        <v>29721</v>
      </c>
      <c r="R9567" s="35" t="s">
        <v>29748</v>
      </c>
      <c r="S9567" s="35" t="s">
        <v>18958</v>
      </c>
      <c r="T9567" s="36" t="s">
        <v>135</v>
      </c>
      <c r="U9567" s="39" t="str">
        <f>_xlfn.CONCAT(Tabel4[[#This Row],[Personnr.]],"-",Tabel4[[#This Row],[Afdeling]],"-",Tabel4[[#This Row],[ASS_Status]])</f>
        <v>24747-2250-Aktiv ansættelse</v>
      </c>
    </row>
    <row r="9568" spans="13:21" x14ac:dyDescent="0.4">
      <c r="M9568" s="35" t="s">
        <v>28577</v>
      </c>
      <c r="N9568" s="35" t="s">
        <v>57062</v>
      </c>
      <c r="O9568" s="35" t="s">
        <v>28578</v>
      </c>
      <c r="P9568" s="35" t="s">
        <v>38594</v>
      </c>
      <c r="Q9568" s="35" t="s">
        <v>29718</v>
      </c>
      <c r="R9568" s="35" t="s">
        <v>29745</v>
      </c>
      <c r="S9568" s="35" t="s">
        <v>28579</v>
      </c>
      <c r="T9568" s="36" t="s">
        <v>725</v>
      </c>
      <c r="U9568" s="39" t="str">
        <f>_xlfn.CONCAT(Tabel4[[#This Row],[Personnr.]],"-",Tabel4[[#This Row],[Afdeling]],"-",Tabel4[[#This Row],[ASS_Status]])</f>
        <v>34590-6265-Inactive - Payroll Eligible</v>
      </c>
    </row>
    <row r="9569" spans="13:21" ht="33.75" x14ac:dyDescent="0.4">
      <c r="M9569" s="35" t="s">
        <v>18959</v>
      </c>
      <c r="N9569" s="35" t="s">
        <v>57063</v>
      </c>
      <c r="O9569" s="35" t="s">
        <v>18960</v>
      </c>
      <c r="P9569" s="35" t="s">
        <v>38595</v>
      </c>
      <c r="Q9569" s="35" t="s">
        <v>29721</v>
      </c>
      <c r="R9569" s="35" t="s">
        <v>29748</v>
      </c>
      <c r="S9569" s="35" t="s">
        <v>18961</v>
      </c>
      <c r="T9569" s="36" t="s">
        <v>707</v>
      </c>
      <c r="U9569" s="39" t="str">
        <f>_xlfn.CONCAT(Tabel4[[#This Row],[Personnr.]],"-",Tabel4[[#This Row],[Afdeling]],"-",Tabel4[[#This Row],[ASS_Status]])</f>
        <v>33664-5664-Aktiv ansættelse</v>
      </c>
    </row>
    <row r="9570" spans="13:21" x14ac:dyDescent="0.4">
      <c r="M9570" s="35" t="s">
        <v>18962</v>
      </c>
      <c r="N9570" s="35" t="s">
        <v>57064</v>
      </c>
      <c r="O9570" s="35" t="s">
        <v>18963</v>
      </c>
      <c r="P9570" s="35" t="s">
        <v>38596</v>
      </c>
      <c r="Q9570" s="35" t="s">
        <v>29718</v>
      </c>
      <c r="R9570" s="35" t="s">
        <v>29748</v>
      </c>
      <c r="S9570" s="35" t="s">
        <v>18964</v>
      </c>
      <c r="T9570" s="36" t="s">
        <v>472</v>
      </c>
      <c r="U9570" s="39" t="str">
        <f>_xlfn.CONCAT(Tabel4[[#This Row],[Personnr.]],"-",Tabel4[[#This Row],[Afdeling]],"-",Tabel4[[#This Row],[ASS_Status]])</f>
        <v>29405-3195-Inactive - Payroll Eligible</v>
      </c>
    </row>
    <row r="9571" spans="13:21" ht="33.75" x14ac:dyDescent="0.4">
      <c r="M9571" s="35" t="s">
        <v>45189</v>
      </c>
      <c r="N9571" s="35" t="s">
        <v>57065</v>
      </c>
      <c r="O9571" s="35" t="s">
        <v>45190</v>
      </c>
      <c r="P9571" s="35" t="s">
        <v>43754</v>
      </c>
      <c r="Q9571" s="35" t="s">
        <v>29718</v>
      </c>
      <c r="R9571" s="35" t="s">
        <v>29761</v>
      </c>
      <c r="S9571" s="35" t="s">
        <v>43755</v>
      </c>
      <c r="T9571" s="36" t="s">
        <v>149</v>
      </c>
      <c r="U9571" s="39" t="str">
        <f>_xlfn.CONCAT(Tabel4[[#This Row],[Personnr.]],"-",Tabel4[[#This Row],[Afdeling]],"-",Tabel4[[#This Row],[ASS_Status]])</f>
        <v>35928-2281-Inactive - Payroll Eligible</v>
      </c>
    </row>
    <row r="9572" spans="13:21" x14ac:dyDescent="0.4">
      <c r="M9572" s="35" t="s">
        <v>18965</v>
      </c>
      <c r="N9572" s="35" t="s">
        <v>57066</v>
      </c>
      <c r="O9572" s="35" t="s">
        <v>18966</v>
      </c>
      <c r="P9572" s="35" t="s">
        <v>38597</v>
      </c>
      <c r="Q9572" s="35" t="s">
        <v>29721</v>
      </c>
      <c r="R9572" s="35" t="s">
        <v>29748</v>
      </c>
      <c r="S9572" s="35" t="s">
        <v>18967</v>
      </c>
      <c r="T9572" s="36" t="s">
        <v>472</v>
      </c>
      <c r="U9572" s="39" t="str">
        <f>_xlfn.CONCAT(Tabel4[[#This Row],[Personnr.]],"-",Tabel4[[#This Row],[Afdeling]],"-",Tabel4[[#This Row],[ASS_Status]])</f>
        <v>30155-3195-Aktiv ansættelse</v>
      </c>
    </row>
    <row r="9573" spans="13:21" ht="33.75" x14ac:dyDescent="0.4">
      <c r="M9573" s="35" t="s">
        <v>45191</v>
      </c>
      <c r="N9573" s="35" t="s">
        <v>57067</v>
      </c>
      <c r="O9573" s="35" t="s">
        <v>45192</v>
      </c>
      <c r="P9573" s="35" t="s">
        <v>43756</v>
      </c>
      <c r="Q9573" s="35" t="s">
        <v>29718</v>
      </c>
      <c r="R9573" s="35" t="s">
        <v>29754</v>
      </c>
      <c r="S9573" s="35" t="s">
        <v>43757</v>
      </c>
      <c r="T9573" s="36" t="s">
        <v>472</v>
      </c>
      <c r="U9573" s="39" t="str">
        <f>_xlfn.CONCAT(Tabel4[[#This Row],[Personnr.]],"-",Tabel4[[#This Row],[Afdeling]],"-",Tabel4[[#This Row],[ASS_Status]])</f>
        <v>36284-3195-Inactive - Payroll Eligible</v>
      </c>
    </row>
    <row r="9574" spans="13:21" ht="33.75" x14ac:dyDescent="0.4">
      <c r="M9574" s="35" t="s">
        <v>57068</v>
      </c>
      <c r="N9574" s="35" t="s">
        <v>57069</v>
      </c>
      <c r="O9574" s="35" t="s">
        <v>57070</v>
      </c>
      <c r="P9574" s="35" t="s">
        <v>57071</v>
      </c>
      <c r="Q9574" s="35" t="s">
        <v>29718</v>
      </c>
      <c r="R9574" s="35" t="s">
        <v>29745</v>
      </c>
      <c r="S9574" s="35" t="s">
        <v>57072</v>
      </c>
      <c r="T9574" s="36" t="s">
        <v>39</v>
      </c>
      <c r="U9574" s="39" t="str">
        <f>_xlfn.CONCAT(Tabel4[[#This Row],[Personnr.]],"-",Tabel4[[#This Row],[Afdeling]],"-",Tabel4[[#This Row],[ASS_Status]])</f>
        <v>37014-0132-Inactive - Payroll Eligible</v>
      </c>
    </row>
    <row r="9575" spans="13:21" ht="33.75" x14ac:dyDescent="0.4">
      <c r="M9575" s="35" t="s">
        <v>18968</v>
      </c>
      <c r="N9575" s="35" t="s">
        <v>57073</v>
      </c>
      <c r="O9575" s="35" t="s">
        <v>18969</v>
      </c>
      <c r="P9575" s="35" t="s">
        <v>38598</v>
      </c>
      <c r="Q9575" s="35" t="s">
        <v>29718</v>
      </c>
      <c r="R9575" s="35" t="s">
        <v>30357</v>
      </c>
      <c r="S9575" s="35" t="s">
        <v>18970</v>
      </c>
      <c r="T9575" s="36" t="s">
        <v>571</v>
      </c>
      <c r="U9575" s="39" t="str">
        <f>_xlfn.CONCAT(Tabel4[[#This Row],[Personnr.]],"-",Tabel4[[#This Row],[Afdeling]],"-",Tabel4[[#This Row],[ASS_Status]])</f>
        <v>27436-3710-Inactive - Payroll Eligible</v>
      </c>
    </row>
    <row r="9576" spans="13:21" x14ac:dyDescent="0.4">
      <c r="M9576" s="35" t="s">
        <v>45193</v>
      </c>
      <c r="N9576" s="35" t="s">
        <v>57074</v>
      </c>
      <c r="O9576" s="35" t="s">
        <v>45194</v>
      </c>
      <c r="P9576" s="35" t="s">
        <v>43758</v>
      </c>
      <c r="Q9576" s="35" t="s">
        <v>29718</v>
      </c>
      <c r="R9576" s="35" t="s">
        <v>29754</v>
      </c>
      <c r="S9576" s="35" t="s">
        <v>43759</v>
      </c>
      <c r="T9576" s="36" t="s">
        <v>577</v>
      </c>
      <c r="U9576" s="39" t="str">
        <f>_xlfn.CONCAT(Tabel4[[#This Row],[Personnr.]],"-",Tabel4[[#This Row],[Afdeling]],"-",Tabel4[[#This Row],[ASS_Status]])</f>
        <v>36249-4110-Inactive - Payroll Eligible</v>
      </c>
    </row>
    <row r="9577" spans="13:21" x14ac:dyDescent="0.4">
      <c r="M9577" s="35" t="s">
        <v>18971</v>
      </c>
      <c r="N9577" s="35" t="s">
        <v>57075</v>
      </c>
      <c r="O9577" s="35" t="s">
        <v>18972</v>
      </c>
      <c r="P9577" s="35" t="s">
        <v>38599</v>
      </c>
      <c r="Q9577" s="35" t="s">
        <v>29721</v>
      </c>
      <c r="R9577" s="35" t="s">
        <v>29754</v>
      </c>
      <c r="S9577" s="35" t="s">
        <v>18973</v>
      </c>
      <c r="T9577" s="36" t="s">
        <v>758</v>
      </c>
      <c r="U9577" s="39" t="str">
        <f>_xlfn.CONCAT(Tabel4[[#This Row],[Personnr.]],"-",Tabel4[[#This Row],[Afdeling]],"-",Tabel4[[#This Row],[ASS_Status]])</f>
        <v>33024-7720-Aktiv ansættelse</v>
      </c>
    </row>
    <row r="9578" spans="13:21" x14ac:dyDescent="0.4">
      <c r="M9578" s="35" t="s">
        <v>18974</v>
      </c>
      <c r="N9578" s="35" t="s">
        <v>57076</v>
      </c>
      <c r="O9578" s="35" t="s">
        <v>18975</v>
      </c>
      <c r="P9578" s="35" t="s">
        <v>38600</v>
      </c>
      <c r="Q9578" s="35" t="s">
        <v>29718</v>
      </c>
      <c r="R9578" s="35" t="s">
        <v>29754</v>
      </c>
      <c r="S9578" s="35" t="s">
        <v>18976</v>
      </c>
      <c r="T9578" s="36" t="s">
        <v>816</v>
      </c>
      <c r="U9578" s="39" t="str">
        <f>_xlfn.CONCAT(Tabel4[[#This Row],[Personnr.]],"-",Tabel4[[#This Row],[Afdeling]],"-",Tabel4[[#This Row],[ASS_Status]])</f>
        <v>28846-8320-Inactive - Payroll Eligible</v>
      </c>
    </row>
    <row r="9579" spans="13:21" x14ac:dyDescent="0.4">
      <c r="M9579" s="35" t="s">
        <v>18974</v>
      </c>
      <c r="N9579" s="35"/>
      <c r="O9579" s="35"/>
      <c r="P9579" s="35" t="s">
        <v>57077</v>
      </c>
      <c r="Q9579" s="35" t="s">
        <v>29718</v>
      </c>
      <c r="R9579" s="35" t="s">
        <v>29745</v>
      </c>
      <c r="S9579" s="35" t="s">
        <v>18976</v>
      </c>
      <c r="T9579" s="36" t="s">
        <v>586</v>
      </c>
      <c r="U9579" s="39" t="str">
        <f>_xlfn.CONCAT(Tabel4[[#This Row],[Personnr.]],"-",Tabel4[[#This Row],[Afdeling]],"-",Tabel4[[#This Row],[ASS_Status]])</f>
        <v>-4200-Inactive - Payroll Eligible</v>
      </c>
    </row>
    <row r="9580" spans="13:21" x14ac:dyDescent="0.4">
      <c r="M9580" s="35" t="s">
        <v>18974</v>
      </c>
      <c r="N9580" s="35"/>
      <c r="O9580" s="35"/>
      <c r="P9580" s="35" t="s">
        <v>43760</v>
      </c>
      <c r="Q9580" s="35" t="s">
        <v>29718</v>
      </c>
      <c r="R9580" s="35" t="s">
        <v>29745</v>
      </c>
      <c r="S9580" s="35" t="s">
        <v>18976</v>
      </c>
      <c r="T9580" s="36" t="s">
        <v>39</v>
      </c>
      <c r="U9580" s="39" t="str">
        <f>_xlfn.CONCAT(Tabel4[[#This Row],[Personnr.]],"-",Tabel4[[#This Row],[Afdeling]],"-",Tabel4[[#This Row],[ASS_Status]])</f>
        <v>-0132-Inactive - Payroll Eligible</v>
      </c>
    </row>
    <row r="9581" spans="13:21" x14ac:dyDescent="0.4">
      <c r="M9581" s="35" t="s">
        <v>18974</v>
      </c>
      <c r="N9581" s="35"/>
      <c r="O9581" s="35"/>
      <c r="P9581" s="35" t="s">
        <v>57078</v>
      </c>
      <c r="Q9581" s="35" t="s">
        <v>29718</v>
      </c>
      <c r="R9581" s="35" t="s">
        <v>29745</v>
      </c>
      <c r="S9581" s="35" t="s">
        <v>18976</v>
      </c>
      <c r="T9581" s="36" t="s">
        <v>39</v>
      </c>
      <c r="U9581" s="39" t="str">
        <f>_xlfn.CONCAT(Tabel4[[#This Row],[Personnr.]],"-",Tabel4[[#This Row],[Afdeling]],"-",Tabel4[[#This Row],[ASS_Status]])</f>
        <v>-0132-Inactive - Payroll Eligible</v>
      </c>
    </row>
    <row r="9582" spans="13:21" x14ac:dyDescent="0.4">
      <c r="M9582" s="35" t="s">
        <v>18974</v>
      </c>
      <c r="N9582" s="35"/>
      <c r="O9582" s="35"/>
      <c r="P9582" s="35" t="s">
        <v>38601</v>
      </c>
      <c r="Q9582" s="35" t="s">
        <v>29718</v>
      </c>
      <c r="R9582" s="35" t="s">
        <v>29745</v>
      </c>
      <c r="S9582" s="35" t="s">
        <v>18976</v>
      </c>
      <c r="T9582" s="36" t="s">
        <v>39</v>
      </c>
      <c r="U9582" s="39" t="str">
        <f>_xlfn.CONCAT(Tabel4[[#This Row],[Personnr.]],"-",Tabel4[[#This Row],[Afdeling]],"-",Tabel4[[#This Row],[ASS_Status]])</f>
        <v>-0132-Inactive - Payroll Eligible</v>
      </c>
    </row>
    <row r="9583" spans="13:21" x14ac:dyDescent="0.4">
      <c r="M9583" s="35" t="s">
        <v>18974</v>
      </c>
      <c r="N9583" s="35"/>
      <c r="O9583" s="35"/>
      <c r="P9583" s="35" t="s">
        <v>38602</v>
      </c>
      <c r="Q9583" s="35" t="s">
        <v>29718</v>
      </c>
      <c r="R9583" s="35" t="s">
        <v>29745</v>
      </c>
      <c r="S9583" s="35" t="s">
        <v>18976</v>
      </c>
      <c r="T9583" s="36" t="s">
        <v>67</v>
      </c>
      <c r="U9583" s="39" t="str">
        <f>_xlfn.CONCAT(Tabel4[[#This Row],[Personnr.]],"-",Tabel4[[#This Row],[Afdeling]],"-",Tabel4[[#This Row],[ASS_Status]])</f>
        <v>-1061-Inactive - Payroll Eligible</v>
      </c>
    </row>
    <row r="9584" spans="13:21" x14ac:dyDescent="0.4">
      <c r="M9584" s="35" t="s">
        <v>18974</v>
      </c>
      <c r="N9584" s="35"/>
      <c r="O9584" s="35"/>
      <c r="P9584" s="35" t="s">
        <v>38603</v>
      </c>
      <c r="Q9584" s="35" t="s">
        <v>29718</v>
      </c>
      <c r="R9584" s="35" t="s">
        <v>29745</v>
      </c>
      <c r="S9584" s="35" t="s">
        <v>18976</v>
      </c>
      <c r="T9584" s="36" t="s">
        <v>39</v>
      </c>
      <c r="U9584" s="39" t="str">
        <f>_xlfn.CONCAT(Tabel4[[#This Row],[Personnr.]],"-",Tabel4[[#This Row],[Afdeling]],"-",Tabel4[[#This Row],[ASS_Status]])</f>
        <v>-0132-Inactive - Payroll Eligible</v>
      </c>
    </row>
    <row r="9585" spans="13:21" x14ac:dyDescent="0.4">
      <c r="M9585" s="35" t="s">
        <v>18977</v>
      </c>
      <c r="N9585" s="35" t="s">
        <v>57079</v>
      </c>
      <c r="O9585" s="35" t="s">
        <v>18978</v>
      </c>
      <c r="P9585" s="35" t="s">
        <v>38604</v>
      </c>
      <c r="Q9585" s="35" t="s">
        <v>29718</v>
      </c>
      <c r="R9585" s="35" t="s">
        <v>29786</v>
      </c>
      <c r="S9585" s="35" t="s">
        <v>18979</v>
      </c>
      <c r="T9585" s="36" t="s">
        <v>208</v>
      </c>
      <c r="U9585" s="39" t="str">
        <f>_xlfn.CONCAT(Tabel4[[#This Row],[Personnr.]],"-",Tabel4[[#This Row],[Afdeling]],"-",Tabel4[[#This Row],[ASS_Status]])</f>
        <v>3810-2438-Inactive - Payroll Eligible</v>
      </c>
    </row>
    <row r="9586" spans="13:21" x14ac:dyDescent="0.4">
      <c r="M9586" s="35" t="s">
        <v>18980</v>
      </c>
      <c r="N9586" s="35" t="s">
        <v>57080</v>
      </c>
      <c r="O9586" s="35" t="s">
        <v>18981</v>
      </c>
      <c r="P9586" s="35" t="s">
        <v>38605</v>
      </c>
      <c r="Q9586" s="35" t="s">
        <v>29718</v>
      </c>
      <c r="R9586" s="35" t="s">
        <v>29719</v>
      </c>
      <c r="S9586" s="35" t="s">
        <v>18982</v>
      </c>
      <c r="T9586" s="36" t="s">
        <v>117</v>
      </c>
      <c r="U9586" s="39" t="str">
        <f>_xlfn.CONCAT(Tabel4[[#This Row],[Personnr.]],"-",Tabel4[[#This Row],[Afdeling]],"-",Tabel4[[#This Row],[ASS_Status]])</f>
        <v>1858-2210-Inactive - Payroll Eligible</v>
      </c>
    </row>
    <row r="9587" spans="13:21" x14ac:dyDescent="0.4">
      <c r="M9587" s="35" t="s">
        <v>18983</v>
      </c>
      <c r="N9587" s="35" t="s">
        <v>57081</v>
      </c>
      <c r="O9587" s="35" t="s">
        <v>18984</v>
      </c>
      <c r="P9587" s="35" t="s">
        <v>38606</v>
      </c>
      <c r="Q9587" s="35" t="s">
        <v>29721</v>
      </c>
      <c r="R9587" s="35" t="s">
        <v>29791</v>
      </c>
      <c r="S9587" s="35" t="s">
        <v>18985</v>
      </c>
      <c r="T9587" s="36" t="s">
        <v>251</v>
      </c>
      <c r="U9587" s="39" t="str">
        <f>_xlfn.CONCAT(Tabel4[[#This Row],[Personnr.]],"-",Tabel4[[#This Row],[Afdeling]],"-",Tabel4[[#This Row],[ASS_Status]])</f>
        <v>2947-2532-Aktiv ansættelse</v>
      </c>
    </row>
    <row r="9588" spans="13:21" x14ac:dyDescent="0.4">
      <c r="M9588" s="35" t="s">
        <v>18986</v>
      </c>
      <c r="N9588" s="35" t="s">
        <v>57082</v>
      </c>
      <c r="O9588" s="35" t="s">
        <v>18987</v>
      </c>
      <c r="P9588" s="35" t="s">
        <v>38607</v>
      </c>
      <c r="Q9588" s="35" t="s">
        <v>30133</v>
      </c>
      <c r="R9588" s="35" t="s">
        <v>29729</v>
      </c>
      <c r="S9588" s="35" t="s">
        <v>18988</v>
      </c>
      <c r="T9588" s="36" t="s">
        <v>183</v>
      </c>
      <c r="U9588" s="39" t="str">
        <f>_xlfn.CONCAT(Tabel4[[#This Row],[Personnr.]],"-",Tabel4[[#This Row],[Afdeling]],"-",Tabel4[[#This Row],[ASS_Status]])</f>
        <v>11245-2384-Mor orlov (6+6) (174)</v>
      </c>
    </row>
    <row r="9589" spans="13:21" x14ac:dyDescent="0.4">
      <c r="M9589" s="35" t="s">
        <v>18989</v>
      </c>
      <c r="N9589" s="35" t="s">
        <v>57083</v>
      </c>
      <c r="O9589" s="35" t="s">
        <v>18990</v>
      </c>
      <c r="P9589" s="35" t="s">
        <v>38608</v>
      </c>
      <c r="Q9589" s="35" t="s">
        <v>29721</v>
      </c>
      <c r="R9589" s="35" t="s">
        <v>29729</v>
      </c>
      <c r="S9589" s="35" t="s">
        <v>38609</v>
      </c>
      <c r="T9589" s="36" t="s">
        <v>454</v>
      </c>
      <c r="U9589" s="39" t="str">
        <f>_xlfn.CONCAT(Tabel4[[#This Row],[Personnr.]],"-",Tabel4[[#This Row],[Afdeling]],"-",Tabel4[[#This Row],[ASS_Status]])</f>
        <v>33817-3130-Aktiv ansættelse</v>
      </c>
    </row>
    <row r="9590" spans="13:21" x14ac:dyDescent="0.4">
      <c r="M9590" s="35" t="s">
        <v>18991</v>
      </c>
      <c r="N9590" s="35" t="s">
        <v>57084</v>
      </c>
      <c r="O9590" s="35" t="s">
        <v>18992</v>
      </c>
      <c r="P9590" s="35" t="s">
        <v>38610</v>
      </c>
      <c r="Q9590" s="35" t="s">
        <v>29721</v>
      </c>
      <c r="R9590" s="35" t="s">
        <v>29726</v>
      </c>
      <c r="S9590" s="35" t="s">
        <v>18993</v>
      </c>
      <c r="T9590" s="36" t="s">
        <v>627</v>
      </c>
      <c r="U9590" s="39" t="str">
        <f>_xlfn.CONCAT(Tabel4[[#This Row],[Personnr.]],"-",Tabel4[[#This Row],[Afdeling]],"-",Tabel4[[#This Row],[ASS_Status]])</f>
        <v>14352-4655-Aktiv ansættelse</v>
      </c>
    </row>
    <row r="9591" spans="13:21" x14ac:dyDescent="0.4">
      <c r="M9591" s="35" t="s">
        <v>18994</v>
      </c>
      <c r="N9591" s="35" t="s">
        <v>57085</v>
      </c>
      <c r="O9591" s="35" t="s">
        <v>18995</v>
      </c>
      <c r="P9591" s="35" t="s">
        <v>38611</v>
      </c>
      <c r="Q9591" s="35" t="s">
        <v>29718</v>
      </c>
      <c r="R9591" s="35" t="s">
        <v>29729</v>
      </c>
      <c r="S9591" s="35" t="s">
        <v>18996</v>
      </c>
      <c r="T9591" s="36" t="s">
        <v>35</v>
      </c>
      <c r="U9591" s="39" t="str">
        <f>_xlfn.CONCAT(Tabel4[[#This Row],[Personnr.]],"-",Tabel4[[#This Row],[Afdeling]],"-",Tabel4[[#This Row],[ASS_Status]])</f>
        <v>12015-0120-Inactive - Payroll Eligible</v>
      </c>
    </row>
    <row r="9592" spans="13:21" x14ac:dyDescent="0.4">
      <c r="M9592" s="35" t="s">
        <v>18997</v>
      </c>
      <c r="N9592" s="35" t="s">
        <v>57086</v>
      </c>
      <c r="O9592" s="35" t="s">
        <v>18998</v>
      </c>
      <c r="P9592" s="35" t="s">
        <v>38612</v>
      </c>
      <c r="Q9592" s="35" t="s">
        <v>29718</v>
      </c>
      <c r="R9592" s="35" t="s">
        <v>29761</v>
      </c>
      <c r="S9592" s="35" t="s">
        <v>18999</v>
      </c>
      <c r="T9592" s="36" t="s">
        <v>34</v>
      </c>
      <c r="U9592" s="39" t="str">
        <f>_xlfn.CONCAT(Tabel4[[#This Row],[Personnr.]],"-",Tabel4[[#This Row],[Afdeling]],"-",Tabel4[[#This Row],[ASS_Status]])</f>
        <v>23199-0119-Inactive - Payroll Eligible</v>
      </c>
    </row>
    <row r="9593" spans="13:21" x14ac:dyDescent="0.4">
      <c r="M9593" s="35" t="s">
        <v>57087</v>
      </c>
      <c r="N9593" s="35" t="s">
        <v>57088</v>
      </c>
      <c r="O9593" s="35" t="s">
        <v>57089</v>
      </c>
      <c r="P9593" s="35" t="s">
        <v>57090</v>
      </c>
      <c r="Q9593" s="35" t="s">
        <v>29721</v>
      </c>
      <c r="R9593" s="35" t="s">
        <v>29737</v>
      </c>
      <c r="S9593" s="35" t="s">
        <v>57091</v>
      </c>
      <c r="T9593" s="36" t="s">
        <v>45667</v>
      </c>
      <c r="U9593" s="39" t="str">
        <f>_xlfn.CONCAT(Tabel4[[#This Row],[Personnr.]],"-",Tabel4[[#This Row],[Afdeling]],"-",Tabel4[[#This Row],[ASS_Status]])</f>
        <v>37831-2922-Aktiv ansættelse</v>
      </c>
    </row>
    <row r="9594" spans="13:21" x14ac:dyDescent="0.4">
      <c r="M9594" s="35" t="s">
        <v>19000</v>
      </c>
      <c r="N9594" s="35" t="s">
        <v>57092</v>
      </c>
      <c r="O9594" s="35" t="s">
        <v>19001</v>
      </c>
      <c r="P9594" s="35" t="s">
        <v>38613</v>
      </c>
      <c r="Q9594" s="35" t="s">
        <v>29718</v>
      </c>
      <c r="R9594" s="35" t="s">
        <v>29737</v>
      </c>
      <c r="S9594" s="35" t="s">
        <v>19002</v>
      </c>
      <c r="T9594" s="36" t="s">
        <v>122</v>
      </c>
      <c r="U9594" s="39" t="str">
        <f>_xlfn.CONCAT(Tabel4[[#This Row],[Personnr.]],"-",Tabel4[[#This Row],[Afdeling]],"-",Tabel4[[#This Row],[ASS_Status]])</f>
        <v>32278-2232-Inactive - Payroll Eligible</v>
      </c>
    </row>
    <row r="9595" spans="13:21" ht="33.75" x14ac:dyDescent="0.4">
      <c r="M9595" s="35" t="s">
        <v>19003</v>
      </c>
      <c r="N9595" s="35" t="s">
        <v>57093</v>
      </c>
      <c r="O9595" s="35" t="s">
        <v>19004</v>
      </c>
      <c r="P9595" s="35" t="s">
        <v>38614</v>
      </c>
      <c r="Q9595" s="35" t="s">
        <v>29721</v>
      </c>
      <c r="R9595" s="35" t="s">
        <v>29802</v>
      </c>
      <c r="S9595" s="35" t="s">
        <v>19005</v>
      </c>
      <c r="T9595" s="36" t="s">
        <v>585</v>
      </c>
      <c r="U9595" s="39" t="str">
        <f>_xlfn.CONCAT(Tabel4[[#This Row],[Personnr.]],"-",Tabel4[[#This Row],[Afdeling]],"-",Tabel4[[#This Row],[ASS_Status]])</f>
        <v>24045-4192-Aktiv ansættelse</v>
      </c>
    </row>
    <row r="9596" spans="13:21" x14ac:dyDescent="0.4">
      <c r="M9596" s="35" t="s">
        <v>38615</v>
      </c>
      <c r="N9596" s="35" t="s">
        <v>57094</v>
      </c>
      <c r="O9596" s="35" t="s">
        <v>28580</v>
      </c>
      <c r="P9596" s="35" t="s">
        <v>38616</v>
      </c>
      <c r="Q9596" s="35" t="s">
        <v>29721</v>
      </c>
      <c r="R9596" s="35" t="s">
        <v>30721</v>
      </c>
      <c r="S9596" s="35" t="s">
        <v>28581</v>
      </c>
      <c r="T9596" s="36" t="s">
        <v>581</v>
      </c>
      <c r="U9596" s="39" t="str">
        <f>_xlfn.CONCAT(Tabel4[[#This Row],[Personnr.]],"-",Tabel4[[#This Row],[Afdeling]],"-",Tabel4[[#This Row],[ASS_Status]])</f>
        <v>34186-4140-Aktiv ansættelse</v>
      </c>
    </row>
    <row r="9597" spans="13:21" x14ac:dyDescent="0.4">
      <c r="M9597" s="35" t="s">
        <v>57095</v>
      </c>
      <c r="N9597" s="35" t="s">
        <v>57096</v>
      </c>
      <c r="O9597" s="35" t="s">
        <v>57097</v>
      </c>
      <c r="P9597" s="35" t="s">
        <v>57098</v>
      </c>
      <c r="Q9597" s="35" t="s">
        <v>29721</v>
      </c>
      <c r="R9597" s="35" t="s">
        <v>29737</v>
      </c>
      <c r="S9597" s="35" t="s">
        <v>57099</v>
      </c>
      <c r="T9597" s="36" t="s">
        <v>368</v>
      </c>
      <c r="U9597" s="39" t="str">
        <f>_xlfn.CONCAT(Tabel4[[#This Row],[Personnr.]],"-",Tabel4[[#This Row],[Afdeling]],"-",Tabel4[[#This Row],[ASS_Status]])</f>
        <v>36858-2833-Aktiv ansættelse</v>
      </c>
    </row>
    <row r="9598" spans="13:21" ht="33.75" x14ac:dyDescent="0.4">
      <c r="M9598" s="35" t="s">
        <v>45195</v>
      </c>
      <c r="N9598" s="35" t="s">
        <v>57100</v>
      </c>
      <c r="O9598" s="35" t="s">
        <v>45196</v>
      </c>
      <c r="P9598" s="35" t="s">
        <v>43761</v>
      </c>
      <c r="Q9598" s="35" t="s">
        <v>29721</v>
      </c>
      <c r="R9598" s="35" t="s">
        <v>29737</v>
      </c>
      <c r="S9598" s="35" t="s">
        <v>43762</v>
      </c>
      <c r="T9598" s="36" t="s">
        <v>45667</v>
      </c>
      <c r="U9598" s="39" t="str">
        <f>_xlfn.CONCAT(Tabel4[[#This Row],[Personnr.]],"-",Tabel4[[#This Row],[Afdeling]],"-",Tabel4[[#This Row],[ASS_Status]])</f>
        <v>35694-2922-Aktiv ansættelse</v>
      </c>
    </row>
    <row r="9599" spans="13:21" x14ac:dyDescent="0.4">
      <c r="M9599" s="35" t="s">
        <v>19006</v>
      </c>
      <c r="N9599" s="35" t="s">
        <v>57101</v>
      </c>
      <c r="O9599" s="35" t="s">
        <v>19007</v>
      </c>
      <c r="P9599" s="35" t="s">
        <v>38617</v>
      </c>
      <c r="Q9599" s="35" t="s">
        <v>29718</v>
      </c>
      <c r="R9599" s="35" t="s">
        <v>29748</v>
      </c>
      <c r="S9599" s="35" t="s">
        <v>19008</v>
      </c>
      <c r="T9599" s="36" t="s">
        <v>125</v>
      </c>
      <c r="U9599" s="39" t="str">
        <f>_xlfn.CONCAT(Tabel4[[#This Row],[Personnr.]],"-",Tabel4[[#This Row],[Afdeling]],"-",Tabel4[[#This Row],[ASS_Status]])</f>
        <v>26391-2235-Inactive - Payroll Eligible</v>
      </c>
    </row>
    <row r="9600" spans="13:21" x14ac:dyDescent="0.4">
      <c r="M9600" s="35" t="s">
        <v>19006</v>
      </c>
      <c r="N9600" s="35"/>
      <c r="O9600" s="35"/>
      <c r="P9600" s="35" t="s">
        <v>38618</v>
      </c>
      <c r="Q9600" s="35" t="s">
        <v>29721</v>
      </c>
      <c r="R9600" s="35" t="s">
        <v>29737</v>
      </c>
      <c r="S9600" s="35" t="s">
        <v>19008</v>
      </c>
      <c r="T9600" s="36" t="s">
        <v>125</v>
      </c>
      <c r="U9600" s="39" t="str">
        <f>_xlfn.CONCAT(Tabel4[[#This Row],[Personnr.]],"-",Tabel4[[#This Row],[Afdeling]],"-",Tabel4[[#This Row],[ASS_Status]])</f>
        <v>-2235-Aktiv ansættelse</v>
      </c>
    </row>
    <row r="9601" spans="13:21" x14ac:dyDescent="0.4">
      <c r="M9601" s="35" t="s">
        <v>38619</v>
      </c>
      <c r="N9601" s="35" t="s">
        <v>57102</v>
      </c>
      <c r="O9601" s="35" t="s">
        <v>38620</v>
      </c>
      <c r="P9601" s="35" t="s">
        <v>38621</v>
      </c>
      <c r="Q9601" s="35" t="s">
        <v>29721</v>
      </c>
      <c r="R9601" s="35" t="s">
        <v>29748</v>
      </c>
      <c r="S9601" s="35" t="s">
        <v>38622</v>
      </c>
      <c r="T9601" s="36" t="s">
        <v>87</v>
      </c>
      <c r="U9601" s="39" t="str">
        <f>_xlfn.CONCAT(Tabel4[[#This Row],[Personnr.]],"-",Tabel4[[#This Row],[Afdeling]],"-",Tabel4[[#This Row],[ASS_Status]])</f>
        <v>35414-1125-Aktiv ansættelse</v>
      </c>
    </row>
    <row r="9602" spans="13:21" x14ac:dyDescent="0.4">
      <c r="M9602" s="35" t="s">
        <v>19009</v>
      </c>
      <c r="N9602" s="35" t="s">
        <v>57103</v>
      </c>
      <c r="O9602" s="35" t="s">
        <v>19010</v>
      </c>
      <c r="P9602" s="35" t="s">
        <v>38623</v>
      </c>
      <c r="Q9602" s="35" t="s">
        <v>29721</v>
      </c>
      <c r="R9602" s="35" t="s">
        <v>29748</v>
      </c>
      <c r="S9602" s="35" t="s">
        <v>19011</v>
      </c>
      <c r="T9602" s="36" t="s">
        <v>97</v>
      </c>
      <c r="U9602" s="39" t="str">
        <f>_xlfn.CONCAT(Tabel4[[#This Row],[Personnr.]],"-",Tabel4[[#This Row],[Afdeling]],"-",Tabel4[[#This Row],[ASS_Status]])</f>
        <v>25901-1150-Aktiv ansættelse</v>
      </c>
    </row>
    <row r="9603" spans="13:21" x14ac:dyDescent="0.4">
      <c r="M9603" s="35" t="s">
        <v>19012</v>
      </c>
      <c r="N9603" s="35" t="s">
        <v>57104</v>
      </c>
      <c r="O9603" s="35" t="s">
        <v>19013</v>
      </c>
      <c r="P9603" s="35" t="s">
        <v>38624</v>
      </c>
      <c r="Q9603" s="35" t="s">
        <v>29721</v>
      </c>
      <c r="R9603" s="35" t="s">
        <v>29748</v>
      </c>
      <c r="S9603" s="35" t="s">
        <v>19014</v>
      </c>
      <c r="T9603" s="36" t="s">
        <v>249</v>
      </c>
      <c r="U9603" s="39" t="str">
        <f>_xlfn.CONCAT(Tabel4[[#This Row],[Personnr.]],"-",Tabel4[[#This Row],[Afdeling]],"-",Tabel4[[#This Row],[ASS_Status]])</f>
        <v>31157-2524-Aktiv ansættelse</v>
      </c>
    </row>
    <row r="9604" spans="13:21" x14ac:dyDescent="0.4">
      <c r="M9604" s="35" t="s">
        <v>19015</v>
      </c>
      <c r="N9604" s="35" t="s">
        <v>57105</v>
      </c>
      <c r="O9604" s="35" t="s">
        <v>19016</v>
      </c>
      <c r="P9604" s="35" t="s">
        <v>38625</v>
      </c>
      <c r="Q9604" s="35" t="s">
        <v>29721</v>
      </c>
      <c r="R9604" s="35" t="s">
        <v>29761</v>
      </c>
      <c r="S9604" s="35" t="s">
        <v>19017</v>
      </c>
      <c r="T9604" s="36" t="s">
        <v>265</v>
      </c>
      <c r="U9604" s="39" t="str">
        <f>_xlfn.CONCAT(Tabel4[[#This Row],[Personnr.]],"-",Tabel4[[#This Row],[Afdeling]],"-",Tabel4[[#This Row],[ASS_Status]])</f>
        <v>30688-2620-Aktiv ansættelse</v>
      </c>
    </row>
    <row r="9605" spans="13:21" x14ac:dyDescent="0.4">
      <c r="M9605" s="35" t="s">
        <v>19018</v>
      </c>
      <c r="N9605" s="35" t="s">
        <v>57106</v>
      </c>
      <c r="O9605" s="35" t="s">
        <v>19019</v>
      </c>
      <c r="P9605" s="35" t="s">
        <v>38626</v>
      </c>
      <c r="Q9605" s="35" t="s">
        <v>29721</v>
      </c>
      <c r="R9605" s="35" t="s">
        <v>29761</v>
      </c>
      <c r="S9605" s="35" t="s">
        <v>19020</v>
      </c>
      <c r="T9605" s="36" t="s">
        <v>263</v>
      </c>
      <c r="U9605" s="39" t="str">
        <f>_xlfn.CONCAT(Tabel4[[#This Row],[Personnr.]],"-",Tabel4[[#This Row],[Afdeling]],"-",Tabel4[[#This Row],[ASS_Status]])</f>
        <v>24232-2610-Aktiv ansættelse</v>
      </c>
    </row>
    <row r="9606" spans="13:21" x14ac:dyDescent="0.4">
      <c r="M9606" s="35" t="s">
        <v>19021</v>
      </c>
      <c r="N9606" s="35" t="s">
        <v>57107</v>
      </c>
      <c r="O9606" s="35" t="s">
        <v>19022</v>
      </c>
      <c r="P9606" s="35" t="s">
        <v>38627</v>
      </c>
      <c r="Q9606" s="35" t="s">
        <v>29718</v>
      </c>
      <c r="R9606" s="35" t="s">
        <v>29761</v>
      </c>
      <c r="S9606" s="35" t="s">
        <v>19023</v>
      </c>
      <c r="T9606" s="36" t="s">
        <v>35</v>
      </c>
      <c r="U9606" s="39" t="str">
        <f>_xlfn.CONCAT(Tabel4[[#This Row],[Personnr.]],"-",Tabel4[[#This Row],[Afdeling]],"-",Tabel4[[#This Row],[ASS_Status]])</f>
        <v>29743-0120-Inactive - Payroll Eligible</v>
      </c>
    </row>
    <row r="9607" spans="13:21" x14ac:dyDescent="0.4">
      <c r="M9607" s="35" t="s">
        <v>19021</v>
      </c>
      <c r="N9607" s="35"/>
      <c r="O9607" s="35"/>
      <c r="P9607" s="35" t="s">
        <v>38628</v>
      </c>
      <c r="Q9607" s="35" t="s">
        <v>29721</v>
      </c>
      <c r="R9607" s="35" t="s">
        <v>29748</v>
      </c>
      <c r="S9607" s="35" t="s">
        <v>19023</v>
      </c>
      <c r="T9607" s="36" t="s">
        <v>29</v>
      </c>
      <c r="U9607" s="39" t="str">
        <f>_xlfn.CONCAT(Tabel4[[#This Row],[Personnr.]],"-",Tabel4[[#This Row],[Afdeling]],"-",Tabel4[[#This Row],[ASS_Status]])</f>
        <v>-0114-Aktiv ansættelse</v>
      </c>
    </row>
    <row r="9608" spans="13:21" x14ac:dyDescent="0.4">
      <c r="M9608" s="35" t="s">
        <v>19024</v>
      </c>
      <c r="N9608" s="35" t="s">
        <v>57108</v>
      </c>
      <c r="O9608" s="35" t="s">
        <v>19025</v>
      </c>
      <c r="P9608" s="35" t="s">
        <v>38629</v>
      </c>
      <c r="Q9608" s="35" t="s">
        <v>29721</v>
      </c>
      <c r="R9608" s="35" t="s">
        <v>29748</v>
      </c>
      <c r="S9608" s="35" t="s">
        <v>19026</v>
      </c>
      <c r="T9608" s="36" t="s">
        <v>263</v>
      </c>
      <c r="U9608" s="39" t="str">
        <f>_xlfn.CONCAT(Tabel4[[#This Row],[Personnr.]],"-",Tabel4[[#This Row],[Afdeling]],"-",Tabel4[[#This Row],[ASS_Status]])</f>
        <v>33133-2610-Aktiv ansættelse</v>
      </c>
    </row>
    <row r="9609" spans="13:21" x14ac:dyDescent="0.4">
      <c r="M9609" s="35" t="s">
        <v>45197</v>
      </c>
      <c r="N9609" s="35" t="s">
        <v>57109</v>
      </c>
      <c r="O9609" s="35" t="s">
        <v>45198</v>
      </c>
      <c r="P9609" s="35" t="s">
        <v>43763</v>
      </c>
      <c r="Q9609" s="35" t="s">
        <v>29721</v>
      </c>
      <c r="R9609" s="35" t="s">
        <v>29748</v>
      </c>
      <c r="S9609" s="35" t="s">
        <v>43764</v>
      </c>
      <c r="T9609" s="36" t="s">
        <v>248</v>
      </c>
      <c r="U9609" s="39" t="str">
        <f>_xlfn.CONCAT(Tabel4[[#This Row],[Personnr.]],"-",Tabel4[[#This Row],[Afdeling]],"-",Tabel4[[#This Row],[ASS_Status]])</f>
        <v>35739-2522-Aktiv ansættelse</v>
      </c>
    </row>
    <row r="9610" spans="13:21" x14ac:dyDescent="0.4">
      <c r="M9610" s="35" t="s">
        <v>19027</v>
      </c>
      <c r="N9610" s="35" t="s">
        <v>57110</v>
      </c>
      <c r="O9610" s="35" t="s">
        <v>19028</v>
      </c>
      <c r="P9610" s="35" t="s">
        <v>38630</v>
      </c>
      <c r="Q9610" s="35" t="s">
        <v>29718</v>
      </c>
      <c r="R9610" s="35" t="s">
        <v>29745</v>
      </c>
      <c r="S9610" s="35" t="s">
        <v>19029</v>
      </c>
      <c r="T9610" s="36" t="s">
        <v>39</v>
      </c>
      <c r="U9610" s="39" t="str">
        <f>_xlfn.CONCAT(Tabel4[[#This Row],[Personnr.]],"-",Tabel4[[#This Row],[Afdeling]],"-",Tabel4[[#This Row],[ASS_Status]])</f>
        <v>32044-0132-Inactive - Payroll Eligible</v>
      </c>
    </row>
    <row r="9611" spans="13:21" x14ac:dyDescent="0.4">
      <c r="M9611" s="35" t="s">
        <v>19027</v>
      </c>
      <c r="N9611" s="35"/>
      <c r="O9611" s="35"/>
      <c r="P9611" s="35" t="s">
        <v>38631</v>
      </c>
      <c r="Q9611" s="35" t="s">
        <v>29718</v>
      </c>
      <c r="R9611" s="35" t="s">
        <v>29745</v>
      </c>
      <c r="S9611" s="35" t="s">
        <v>19029</v>
      </c>
      <c r="T9611" s="36" t="s">
        <v>39</v>
      </c>
      <c r="U9611" s="39" t="str">
        <f>_xlfn.CONCAT(Tabel4[[#This Row],[Personnr.]],"-",Tabel4[[#This Row],[Afdeling]],"-",Tabel4[[#This Row],[ASS_Status]])</f>
        <v>-0132-Inactive - Payroll Eligible</v>
      </c>
    </row>
    <row r="9612" spans="13:21" x14ac:dyDescent="0.4">
      <c r="M9612" s="35" t="s">
        <v>19030</v>
      </c>
      <c r="N9612" s="35" t="s">
        <v>57111</v>
      </c>
      <c r="O9612" s="35" t="s">
        <v>19031</v>
      </c>
      <c r="P9612" s="35" t="s">
        <v>38632</v>
      </c>
      <c r="Q9612" s="35" t="s">
        <v>29718</v>
      </c>
      <c r="R9612" s="35" t="s">
        <v>29838</v>
      </c>
      <c r="S9612" s="35" t="s">
        <v>19032</v>
      </c>
      <c r="T9612" s="36" t="s">
        <v>758</v>
      </c>
      <c r="U9612" s="39" t="str">
        <f>_xlfn.CONCAT(Tabel4[[#This Row],[Personnr.]],"-",Tabel4[[#This Row],[Afdeling]],"-",Tabel4[[#This Row],[ASS_Status]])</f>
        <v>101-7720-Inactive - Payroll Eligible</v>
      </c>
    </row>
    <row r="9613" spans="13:21" x14ac:dyDescent="0.4">
      <c r="M9613" s="35" t="s">
        <v>19033</v>
      </c>
      <c r="N9613" s="35" t="s">
        <v>57112</v>
      </c>
      <c r="O9613" s="35" t="s">
        <v>19034</v>
      </c>
      <c r="P9613" s="35" t="s">
        <v>38633</v>
      </c>
      <c r="Q9613" s="35" t="s">
        <v>29721</v>
      </c>
      <c r="R9613" s="37" t="s">
        <v>30819</v>
      </c>
      <c r="S9613" s="35" t="s">
        <v>14310</v>
      </c>
      <c r="T9613" s="36" t="s">
        <v>251</v>
      </c>
      <c r="U9613" s="39" t="str">
        <f>_xlfn.CONCAT(Tabel4[[#This Row],[Personnr.]],"-",Tabel4[[#This Row],[Afdeling]],"-",Tabel4[[#This Row],[ASS_Status]])</f>
        <v>2948-2532-Aktiv ansættelse</v>
      </c>
    </row>
    <row r="9614" spans="13:21" x14ac:dyDescent="0.4">
      <c r="M9614" s="35" t="s">
        <v>45199</v>
      </c>
      <c r="N9614" s="35" t="s">
        <v>57113</v>
      </c>
      <c r="O9614" s="35" t="s">
        <v>45200</v>
      </c>
      <c r="P9614" s="35" t="s">
        <v>43765</v>
      </c>
      <c r="Q9614" s="35" t="s">
        <v>29721</v>
      </c>
      <c r="R9614" s="35" t="s">
        <v>29724</v>
      </c>
      <c r="S9614" s="35" t="s">
        <v>43766</v>
      </c>
      <c r="T9614" s="36" t="s">
        <v>596</v>
      </c>
      <c r="U9614" s="39" t="str">
        <f>_xlfn.CONCAT(Tabel4[[#This Row],[Personnr.]],"-",Tabel4[[#This Row],[Afdeling]],"-",Tabel4[[#This Row],[ASS_Status]])</f>
        <v>36234-4252-Aktiv ansættelse</v>
      </c>
    </row>
    <row r="9615" spans="13:21" x14ac:dyDescent="0.4">
      <c r="M9615" s="35" t="s">
        <v>19035</v>
      </c>
      <c r="N9615" s="35" t="s">
        <v>57114</v>
      </c>
      <c r="O9615" s="35" t="s">
        <v>19036</v>
      </c>
      <c r="P9615" s="35" t="s">
        <v>38634</v>
      </c>
      <c r="Q9615" s="35" t="s">
        <v>29721</v>
      </c>
      <c r="R9615" s="35" t="s">
        <v>29791</v>
      </c>
      <c r="S9615" s="35" t="s">
        <v>19037</v>
      </c>
      <c r="T9615" s="36" t="s">
        <v>744</v>
      </c>
      <c r="U9615" s="39" t="str">
        <f>_xlfn.CONCAT(Tabel4[[#This Row],[Personnr.]],"-",Tabel4[[#This Row],[Afdeling]],"-",Tabel4[[#This Row],[ASS_Status]])</f>
        <v>19726-7100-Aktiv ansættelse</v>
      </c>
    </row>
    <row r="9616" spans="13:21" x14ac:dyDescent="0.4">
      <c r="M9616" s="35" t="s">
        <v>19038</v>
      </c>
      <c r="N9616" s="35" t="s">
        <v>57115</v>
      </c>
      <c r="O9616" s="35" t="s">
        <v>19039</v>
      </c>
      <c r="P9616" s="35" t="s">
        <v>38635</v>
      </c>
      <c r="Q9616" s="35" t="s">
        <v>29721</v>
      </c>
      <c r="R9616" s="35" t="s">
        <v>29783</v>
      </c>
      <c r="S9616" s="35" t="s">
        <v>19040</v>
      </c>
      <c r="T9616" s="36" t="s">
        <v>611</v>
      </c>
      <c r="U9616" s="39" t="str">
        <f>_xlfn.CONCAT(Tabel4[[#This Row],[Personnr.]],"-",Tabel4[[#This Row],[Afdeling]],"-",Tabel4[[#This Row],[ASS_Status]])</f>
        <v>15806-4291-Aktiv ansættelse</v>
      </c>
    </row>
    <row r="9617" spans="13:21" x14ac:dyDescent="0.4">
      <c r="M9617" s="35" t="s">
        <v>19041</v>
      </c>
      <c r="N9617" s="35" t="s">
        <v>57116</v>
      </c>
      <c r="O9617" s="35" t="s">
        <v>19042</v>
      </c>
      <c r="P9617" s="35" t="s">
        <v>38636</v>
      </c>
      <c r="Q9617" s="35" t="s">
        <v>29721</v>
      </c>
      <c r="R9617" s="35" t="s">
        <v>30036</v>
      </c>
      <c r="S9617" s="35" t="s">
        <v>19043</v>
      </c>
      <c r="T9617" s="36" t="s">
        <v>29700</v>
      </c>
      <c r="U9617" s="39" t="str">
        <f>_xlfn.CONCAT(Tabel4[[#This Row],[Personnr.]],"-",Tabel4[[#This Row],[Afdeling]],"-",Tabel4[[#This Row],[ASS_Status]])</f>
        <v>15787-1019-Aktiv ansættelse</v>
      </c>
    </row>
    <row r="9618" spans="13:21" x14ac:dyDescent="0.4">
      <c r="M9618" s="35" t="s">
        <v>19044</v>
      </c>
      <c r="N9618" s="35" t="s">
        <v>57117</v>
      </c>
      <c r="O9618" s="35" t="s">
        <v>19045</v>
      </c>
      <c r="P9618" s="35" t="s">
        <v>38637</v>
      </c>
      <c r="Q9618" s="35" t="s">
        <v>29721</v>
      </c>
      <c r="R9618" s="35" t="s">
        <v>29956</v>
      </c>
      <c r="S9618" s="35" t="s">
        <v>19046</v>
      </c>
      <c r="T9618" s="36" t="s">
        <v>694</v>
      </c>
      <c r="U9618" s="39" t="str">
        <f>_xlfn.CONCAT(Tabel4[[#This Row],[Personnr.]],"-",Tabel4[[#This Row],[Afdeling]],"-",Tabel4[[#This Row],[ASS_Status]])</f>
        <v>19890-5624-Aktiv ansættelse</v>
      </c>
    </row>
    <row r="9619" spans="13:21" x14ac:dyDescent="0.4">
      <c r="M9619" s="35" t="s">
        <v>19047</v>
      </c>
      <c r="N9619" s="35" t="s">
        <v>57118</v>
      </c>
      <c r="O9619" s="35" t="s">
        <v>19048</v>
      </c>
      <c r="P9619" s="35" t="s">
        <v>38638</v>
      </c>
      <c r="Q9619" s="35" t="s">
        <v>29721</v>
      </c>
      <c r="R9619" s="35" t="s">
        <v>29791</v>
      </c>
      <c r="S9619" s="35" t="s">
        <v>19049</v>
      </c>
      <c r="T9619" s="36" t="s">
        <v>44</v>
      </c>
      <c r="U9619" s="39" t="str">
        <f>_xlfn.CONCAT(Tabel4[[#This Row],[Personnr.]],"-",Tabel4[[#This Row],[Afdeling]],"-",Tabel4[[#This Row],[ASS_Status]])</f>
        <v>1104-1000-Aktiv ansættelse</v>
      </c>
    </row>
    <row r="9620" spans="13:21" x14ac:dyDescent="0.4">
      <c r="M9620" s="35" t="s">
        <v>19050</v>
      </c>
      <c r="N9620" s="35" t="s">
        <v>57119</v>
      </c>
      <c r="O9620" s="35" t="s">
        <v>19051</v>
      </c>
      <c r="P9620" s="35" t="s">
        <v>38639</v>
      </c>
      <c r="Q9620" s="35" t="s">
        <v>29721</v>
      </c>
      <c r="R9620" s="35" t="s">
        <v>29786</v>
      </c>
      <c r="S9620" s="35" t="s">
        <v>19052</v>
      </c>
      <c r="T9620" s="36" t="s">
        <v>42501</v>
      </c>
      <c r="U9620" s="39" t="str">
        <f>_xlfn.CONCAT(Tabel4[[#This Row],[Personnr.]],"-",Tabel4[[#This Row],[Afdeling]],"-",Tabel4[[#This Row],[ASS_Status]])</f>
        <v>3813-2291-Aktiv ansættelse</v>
      </c>
    </row>
    <row r="9621" spans="13:21" ht="33.75" x14ac:dyDescent="0.4">
      <c r="M9621" s="35" t="s">
        <v>45201</v>
      </c>
      <c r="N9621" s="35" t="s">
        <v>57120</v>
      </c>
      <c r="O9621" s="35" t="s">
        <v>45202</v>
      </c>
      <c r="P9621" s="35" t="s">
        <v>43767</v>
      </c>
      <c r="Q9621" s="35" t="s">
        <v>29721</v>
      </c>
      <c r="R9621" s="35" t="s">
        <v>29745</v>
      </c>
      <c r="S9621" s="35" t="s">
        <v>43768</v>
      </c>
      <c r="T9621" s="36" t="s">
        <v>725</v>
      </c>
      <c r="U9621" s="39" t="str">
        <f>_xlfn.CONCAT(Tabel4[[#This Row],[Personnr.]],"-",Tabel4[[#This Row],[Afdeling]],"-",Tabel4[[#This Row],[ASS_Status]])</f>
        <v>36332-6265-Aktiv ansættelse</v>
      </c>
    </row>
    <row r="9622" spans="13:21" x14ac:dyDescent="0.4">
      <c r="M9622" s="35" t="s">
        <v>19053</v>
      </c>
      <c r="N9622" s="35" t="s">
        <v>57121</v>
      </c>
      <c r="O9622" s="35" t="s">
        <v>19054</v>
      </c>
      <c r="P9622" s="35" t="s">
        <v>38640</v>
      </c>
      <c r="Q9622" s="35" t="s">
        <v>29721</v>
      </c>
      <c r="R9622" s="35" t="s">
        <v>29802</v>
      </c>
      <c r="S9622" s="35" t="s">
        <v>19055</v>
      </c>
      <c r="T9622" s="36" t="s">
        <v>46315</v>
      </c>
      <c r="U9622" s="39" t="str">
        <f>_xlfn.CONCAT(Tabel4[[#This Row],[Personnr.]],"-",Tabel4[[#This Row],[Afdeling]],"-",Tabel4[[#This Row],[ASS_Status]])</f>
        <v>22748-2953-Aktiv ansættelse</v>
      </c>
    </row>
    <row r="9623" spans="13:21" x14ac:dyDescent="0.4">
      <c r="M9623" s="35" t="s">
        <v>19056</v>
      </c>
      <c r="N9623" s="35" t="s">
        <v>57122</v>
      </c>
      <c r="O9623" s="35" t="s">
        <v>19057</v>
      </c>
      <c r="P9623" s="35" t="s">
        <v>38641</v>
      </c>
      <c r="Q9623" s="35" t="s">
        <v>29721</v>
      </c>
      <c r="R9623" s="35" t="s">
        <v>29719</v>
      </c>
      <c r="S9623" s="35" t="s">
        <v>19058</v>
      </c>
      <c r="T9623" s="36" t="s">
        <v>742</v>
      </c>
      <c r="U9623" s="39" t="str">
        <f>_xlfn.CONCAT(Tabel4[[#This Row],[Personnr.]],"-",Tabel4[[#This Row],[Afdeling]],"-",Tabel4[[#This Row],[ASS_Status]])</f>
        <v>32104-7000-Aktiv ansættelse</v>
      </c>
    </row>
    <row r="9624" spans="13:21" x14ac:dyDescent="0.4">
      <c r="M9624" s="35" t="s">
        <v>19059</v>
      </c>
      <c r="N9624" s="35" t="s">
        <v>57123</v>
      </c>
      <c r="O9624" s="35" t="s">
        <v>19060</v>
      </c>
      <c r="P9624" s="35" t="s">
        <v>38642</v>
      </c>
      <c r="Q9624" s="35" t="s">
        <v>29718</v>
      </c>
      <c r="R9624" s="35" t="s">
        <v>29737</v>
      </c>
      <c r="S9624" s="35" t="s">
        <v>19061</v>
      </c>
      <c r="T9624" s="36" t="s">
        <v>582</v>
      </c>
      <c r="U9624" s="39" t="str">
        <f>_xlfn.CONCAT(Tabel4[[#This Row],[Personnr.]],"-",Tabel4[[#This Row],[Afdeling]],"-",Tabel4[[#This Row],[ASS_Status]])</f>
        <v>30387-4150-Inactive - Payroll Eligible</v>
      </c>
    </row>
    <row r="9625" spans="13:21" x14ac:dyDescent="0.4">
      <c r="M9625" s="35" t="s">
        <v>19062</v>
      </c>
      <c r="N9625" s="35" t="s">
        <v>57124</v>
      </c>
      <c r="O9625" s="35" t="s">
        <v>19063</v>
      </c>
      <c r="P9625" s="35" t="s">
        <v>38643</v>
      </c>
      <c r="Q9625" s="35" t="s">
        <v>29718</v>
      </c>
      <c r="R9625" s="35" t="s">
        <v>29748</v>
      </c>
      <c r="S9625" s="35" t="s">
        <v>19064</v>
      </c>
      <c r="T9625" s="36" t="s">
        <v>35</v>
      </c>
      <c r="U9625" s="39" t="str">
        <f>_xlfn.CONCAT(Tabel4[[#This Row],[Personnr.]],"-",Tabel4[[#This Row],[Afdeling]],"-",Tabel4[[#This Row],[ASS_Status]])</f>
        <v>26282-0120-Inactive - Payroll Eligible</v>
      </c>
    </row>
    <row r="9626" spans="13:21" x14ac:dyDescent="0.4">
      <c r="M9626" s="35" t="s">
        <v>19065</v>
      </c>
      <c r="N9626" s="35" t="s">
        <v>57125</v>
      </c>
      <c r="O9626" s="35" t="s">
        <v>19066</v>
      </c>
      <c r="P9626" s="35" t="s">
        <v>38644</v>
      </c>
      <c r="Q9626" s="35" t="s">
        <v>29718</v>
      </c>
      <c r="R9626" s="35" t="s">
        <v>34956</v>
      </c>
      <c r="S9626" s="35" t="s">
        <v>19067</v>
      </c>
      <c r="T9626" s="36" t="s">
        <v>378</v>
      </c>
      <c r="U9626" s="39" t="str">
        <f>_xlfn.CONCAT(Tabel4[[#This Row],[Personnr.]],"-",Tabel4[[#This Row],[Afdeling]],"-",Tabel4[[#This Row],[ASS_Status]])</f>
        <v>33832-2900-Inactive - Payroll Eligible</v>
      </c>
    </row>
    <row r="9627" spans="13:21" x14ac:dyDescent="0.4">
      <c r="M9627" s="35" t="s">
        <v>45203</v>
      </c>
      <c r="N9627" s="35" t="s">
        <v>57126</v>
      </c>
      <c r="O9627" s="35" t="s">
        <v>45204</v>
      </c>
      <c r="P9627" s="35" t="s">
        <v>43769</v>
      </c>
      <c r="Q9627" s="35" t="s">
        <v>29718</v>
      </c>
      <c r="R9627" s="35" t="s">
        <v>29745</v>
      </c>
      <c r="S9627" s="35" t="s">
        <v>43770</v>
      </c>
      <c r="T9627" s="36" t="s">
        <v>586</v>
      </c>
      <c r="U9627" s="39" t="str">
        <f>_xlfn.CONCAT(Tabel4[[#This Row],[Personnr.]],"-",Tabel4[[#This Row],[Afdeling]],"-",Tabel4[[#This Row],[ASS_Status]])</f>
        <v>36024-4200-Inactive - Payroll Eligible</v>
      </c>
    </row>
    <row r="9628" spans="13:21" x14ac:dyDescent="0.4">
      <c r="M9628" s="35" t="s">
        <v>19068</v>
      </c>
      <c r="N9628" s="35" t="s">
        <v>57127</v>
      </c>
      <c r="O9628" s="35" t="s">
        <v>19069</v>
      </c>
      <c r="P9628" s="35" t="s">
        <v>38645</v>
      </c>
      <c r="Q9628" s="35" t="s">
        <v>29721</v>
      </c>
      <c r="R9628" s="35" t="s">
        <v>29737</v>
      </c>
      <c r="S9628" s="35" t="s">
        <v>19070</v>
      </c>
      <c r="T9628" s="36" t="s">
        <v>91</v>
      </c>
      <c r="U9628" s="39" t="str">
        <f>_xlfn.CONCAT(Tabel4[[#This Row],[Personnr.]],"-",Tabel4[[#This Row],[Afdeling]],"-",Tabel4[[#This Row],[ASS_Status]])</f>
        <v>20119-1135-Aktiv ansættelse</v>
      </c>
    </row>
    <row r="9629" spans="13:21" x14ac:dyDescent="0.4">
      <c r="M9629" s="35" t="s">
        <v>19071</v>
      </c>
      <c r="N9629" s="35" t="s">
        <v>57128</v>
      </c>
      <c r="O9629" s="35" t="s">
        <v>19072</v>
      </c>
      <c r="P9629" s="35" t="s">
        <v>38646</v>
      </c>
      <c r="Q9629" s="35" t="s">
        <v>29718</v>
      </c>
      <c r="R9629" s="35" t="s">
        <v>29737</v>
      </c>
      <c r="S9629" s="35" t="s">
        <v>19073</v>
      </c>
      <c r="T9629" s="36" t="s">
        <v>183</v>
      </c>
      <c r="U9629" s="39" t="str">
        <f>_xlfn.CONCAT(Tabel4[[#This Row],[Personnr.]],"-",Tabel4[[#This Row],[Afdeling]],"-",Tabel4[[#This Row],[ASS_Status]])</f>
        <v>32730-2384-Inactive - Payroll Eligible</v>
      </c>
    </row>
    <row r="9630" spans="13:21" x14ac:dyDescent="0.4">
      <c r="M9630" s="35" t="s">
        <v>19074</v>
      </c>
      <c r="N9630" s="35" t="s">
        <v>57129</v>
      </c>
      <c r="O9630" s="35" t="s">
        <v>19075</v>
      </c>
      <c r="P9630" s="35" t="s">
        <v>38647</v>
      </c>
      <c r="Q9630" s="35" t="s">
        <v>29718</v>
      </c>
      <c r="R9630" s="35" t="s">
        <v>29857</v>
      </c>
      <c r="S9630" s="35" t="s">
        <v>19076</v>
      </c>
      <c r="T9630" s="36" t="s">
        <v>85</v>
      </c>
      <c r="U9630" s="39" t="str">
        <f>_xlfn.CONCAT(Tabel4[[#This Row],[Personnr.]],"-",Tabel4[[#This Row],[Afdeling]],"-",Tabel4[[#This Row],[ASS_Status]])</f>
        <v>33344-1118-Inactive - Payroll Eligible</v>
      </c>
    </row>
    <row r="9631" spans="13:21" ht="33.75" x14ac:dyDescent="0.4">
      <c r="M9631" s="35" t="s">
        <v>28582</v>
      </c>
      <c r="N9631" s="35" t="s">
        <v>57130</v>
      </c>
      <c r="O9631" s="35" t="s">
        <v>28583</v>
      </c>
      <c r="P9631" s="35" t="s">
        <v>38648</v>
      </c>
      <c r="Q9631" s="35" t="s">
        <v>29718</v>
      </c>
      <c r="R9631" s="35" t="s">
        <v>29761</v>
      </c>
      <c r="S9631" s="35" t="s">
        <v>28584</v>
      </c>
      <c r="T9631" s="36" t="s">
        <v>181</v>
      </c>
      <c r="U9631" s="39" t="str">
        <f>_xlfn.CONCAT(Tabel4[[#This Row],[Personnr.]],"-",Tabel4[[#This Row],[Afdeling]],"-",Tabel4[[#This Row],[ASS_Status]])</f>
        <v>34357-2369-Inactive - Payroll Eligible</v>
      </c>
    </row>
    <row r="9632" spans="13:21" ht="33.75" x14ac:dyDescent="0.4">
      <c r="M9632" s="35" t="s">
        <v>38649</v>
      </c>
      <c r="N9632" s="35" t="s">
        <v>57131</v>
      </c>
      <c r="O9632" s="35" t="s">
        <v>38650</v>
      </c>
      <c r="P9632" s="35" t="s">
        <v>38651</v>
      </c>
      <c r="Q9632" s="35" t="s">
        <v>29718</v>
      </c>
      <c r="R9632" s="35" t="s">
        <v>29754</v>
      </c>
      <c r="S9632" s="35" t="s">
        <v>38652</v>
      </c>
      <c r="T9632" s="36" t="s">
        <v>51</v>
      </c>
      <c r="U9632" s="39" t="str">
        <f>_xlfn.CONCAT(Tabel4[[#This Row],[Personnr.]],"-",Tabel4[[#This Row],[Afdeling]],"-",Tabel4[[#This Row],[ASS_Status]])</f>
        <v>35610-1030-Inactive - Payroll Eligible</v>
      </c>
    </row>
    <row r="9633" spans="13:21" x14ac:dyDescent="0.4">
      <c r="M9633" s="35" t="s">
        <v>38649</v>
      </c>
      <c r="N9633" s="35"/>
      <c r="O9633" s="35"/>
      <c r="P9633" s="35" t="s">
        <v>57132</v>
      </c>
      <c r="Q9633" s="35" t="s">
        <v>29718</v>
      </c>
      <c r="R9633" s="35" t="s">
        <v>29754</v>
      </c>
      <c r="S9633" s="35" t="s">
        <v>38652</v>
      </c>
      <c r="T9633" s="36" t="s">
        <v>645</v>
      </c>
      <c r="U9633" s="39" t="str">
        <f>_xlfn.CONCAT(Tabel4[[#This Row],[Personnr.]],"-",Tabel4[[#This Row],[Afdeling]],"-",Tabel4[[#This Row],[ASS_Status]])</f>
        <v>-4775-Inactive - Payroll Eligible</v>
      </c>
    </row>
    <row r="9634" spans="13:21" x14ac:dyDescent="0.4">
      <c r="M9634" s="35" t="s">
        <v>19077</v>
      </c>
      <c r="N9634" s="35" t="s">
        <v>57133</v>
      </c>
      <c r="O9634" s="35" t="s">
        <v>19078</v>
      </c>
      <c r="P9634" s="35" t="s">
        <v>38653</v>
      </c>
      <c r="Q9634" s="35" t="s">
        <v>29718</v>
      </c>
      <c r="R9634" s="35" t="s">
        <v>29748</v>
      </c>
      <c r="S9634" s="35" t="s">
        <v>19079</v>
      </c>
      <c r="T9634" s="36" t="s">
        <v>596</v>
      </c>
      <c r="U9634" s="39" t="str">
        <f>_xlfn.CONCAT(Tabel4[[#This Row],[Personnr.]],"-",Tabel4[[#This Row],[Afdeling]],"-",Tabel4[[#This Row],[ASS_Status]])</f>
        <v>25730-4252-Inactive - Payroll Eligible</v>
      </c>
    </row>
    <row r="9635" spans="13:21" x14ac:dyDescent="0.4">
      <c r="M9635" s="35" t="s">
        <v>19080</v>
      </c>
      <c r="N9635" s="35" t="s">
        <v>57134</v>
      </c>
      <c r="O9635" s="35" t="s">
        <v>19081</v>
      </c>
      <c r="P9635" s="35" t="s">
        <v>38654</v>
      </c>
      <c r="Q9635" s="35" t="s">
        <v>29718</v>
      </c>
      <c r="R9635" s="35" t="s">
        <v>29754</v>
      </c>
      <c r="S9635" s="35" t="s">
        <v>19082</v>
      </c>
      <c r="T9635" s="36" t="s">
        <v>758</v>
      </c>
      <c r="U9635" s="39" t="str">
        <f>_xlfn.CONCAT(Tabel4[[#This Row],[Personnr.]],"-",Tabel4[[#This Row],[Afdeling]],"-",Tabel4[[#This Row],[ASS_Status]])</f>
        <v>30087-7720-Inactive - Payroll Eligible</v>
      </c>
    </row>
    <row r="9636" spans="13:21" x14ac:dyDescent="0.4">
      <c r="M9636" s="35" t="s">
        <v>38655</v>
      </c>
      <c r="N9636" s="35" t="s">
        <v>57135</v>
      </c>
      <c r="O9636" s="35" t="s">
        <v>38656</v>
      </c>
      <c r="P9636" s="35" t="s">
        <v>38657</v>
      </c>
      <c r="Q9636" s="35" t="s">
        <v>29721</v>
      </c>
      <c r="R9636" s="35" t="s">
        <v>29748</v>
      </c>
      <c r="S9636" s="35" t="s">
        <v>38658</v>
      </c>
      <c r="T9636" s="36" t="s">
        <v>540</v>
      </c>
      <c r="U9636" s="39" t="str">
        <f>_xlfn.CONCAT(Tabel4[[#This Row],[Personnr.]],"-",Tabel4[[#This Row],[Afdeling]],"-",Tabel4[[#This Row],[ASS_Status]])</f>
        <v>35373-3432-Aktiv ansættelse</v>
      </c>
    </row>
    <row r="9637" spans="13:21" x14ac:dyDescent="0.4">
      <c r="M9637" s="35" t="s">
        <v>19083</v>
      </c>
      <c r="N9637" s="35" t="s">
        <v>57136</v>
      </c>
      <c r="O9637" s="35" t="s">
        <v>19084</v>
      </c>
      <c r="P9637" s="35" t="s">
        <v>38659</v>
      </c>
      <c r="Q9637" s="35" t="s">
        <v>29718</v>
      </c>
      <c r="R9637" s="35" t="s">
        <v>29754</v>
      </c>
      <c r="S9637" s="35" t="s">
        <v>19085</v>
      </c>
      <c r="T9637" s="36" t="s">
        <v>265</v>
      </c>
      <c r="U9637" s="39" t="str">
        <f>_xlfn.CONCAT(Tabel4[[#This Row],[Personnr.]],"-",Tabel4[[#This Row],[Afdeling]],"-",Tabel4[[#This Row],[ASS_Status]])</f>
        <v>32652-2620-Inactive - Payroll Eligible</v>
      </c>
    </row>
    <row r="9638" spans="13:21" x14ac:dyDescent="0.4">
      <c r="M9638" s="35" t="s">
        <v>38660</v>
      </c>
      <c r="N9638" s="35" t="s">
        <v>57137</v>
      </c>
      <c r="O9638" s="35" t="s">
        <v>38661</v>
      </c>
      <c r="P9638" s="35" t="s">
        <v>38662</v>
      </c>
      <c r="Q9638" s="35" t="s">
        <v>29718</v>
      </c>
      <c r="R9638" s="35" t="s">
        <v>29745</v>
      </c>
      <c r="S9638" s="35" t="s">
        <v>38663</v>
      </c>
      <c r="T9638" s="36" t="s">
        <v>546</v>
      </c>
      <c r="U9638" s="39" t="str">
        <f>_xlfn.CONCAT(Tabel4[[#This Row],[Personnr.]],"-",Tabel4[[#This Row],[Afdeling]],"-",Tabel4[[#This Row],[ASS_Status]])</f>
        <v>35282-3444-Inactive - Payroll Eligible</v>
      </c>
    </row>
    <row r="9639" spans="13:21" x14ac:dyDescent="0.4">
      <c r="M9639" s="35" t="s">
        <v>19086</v>
      </c>
      <c r="N9639" s="35" t="s">
        <v>57138</v>
      </c>
      <c r="O9639" s="35" t="s">
        <v>19087</v>
      </c>
      <c r="P9639" s="35" t="s">
        <v>38664</v>
      </c>
      <c r="Q9639" s="35" t="s">
        <v>29718</v>
      </c>
      <c r="R9639" s="35" t="s">
        <v>29817</v>
      </c>
      <c r="S9639" s="35" t="s">
        <v>19088</v>
      </c>
      <c r="T9639" s="36" t="s">
        <v>749</v>
      </c>
      <c r="U9639" s="39" t="str">
        <f>_xlfn.CONCAT(Tabel4[[#This Row],[Personnr.]],"-",Tabel4[[#This Row],[Afdeling]],"-",Tabel4[[#This Row],[ASS_Status]])</f>
        <v>32496-7210-Inactive - Payroll Eligible</v>
      </c>
    </row>
    <row r="9640" spans="13:21" x14ac:dyDescent="0.4">
      <c r="M9640" s="35" t="s">
        <v>45205</v>
      </c>
      <c r="N9640" s="35" t="s">
        <v>57139</v>
      </c>
      <c r="O9640" s="35" t="s">
        <v>45206</v>
      </c>
      <c r="P9640" s="35" t="s">
        <v>43771</v>
      </c>
      <c r="Q9640" s="35" t="s">
        <v>29718</v>
      </c>
      <c r="R9640" s="35" t="s">
        <v>29745</v>
      </c>
      <c r="S9640" s="35" t="s">
        <v>43772</v>
      </c>
      <c r="T9640" s="36" t="s">
        <v>586</v>
      </c>
      <c r="U9640" s="39" t="str">
        <f>_xlfn.CONCAT(Tabel4[[#This Row],[Personnr.]],"-",Tabel4[[#This Row],[Afdeling]],"-",Tabel4[[#This Row],[ASS_Status]])</f>
        <v>36028-4200-Inactive - Payroll Eligible</v>
      </c>
    </row>
    <row r="9641" spans="13:21" ht="33.75" x14ac:dyDescent="0.4">
      <c r="M9641" s="35" t="s">
        <v>57140</v>
      </c>
      <c r="N9641" s="35" t="s">
        <v>57141</v>
      </c>
      <c r="O9641" s="35" t="s">
        <v>57142</v>
      </c>
      <c r="P9641" s="35" t="s">
        <v>57143</v>
      </c>
      <c r="Q9641" s="35" t="s">
        <v>29718</v>
      </c>
      <c r="R9641" s="35" t="s">
        <v>29745</v>
      </c>
      <c r="S9641" s="35" t="s">
        <v>57144</v>
      </c>
      <c r="T9641" s="36" t="s">
        <v>39</v>
      </c>
      <c r="U9641" s="39" t="str">
        <f>_xlfn.CONCAT(Tabel4[[#This Row],[Personnr.]],"-",Tabel4[[#This Row],[Afdeling]],"-",Tabel4[[#This Row],[ASS_Status]])</f>
        <v>37080-0132-Inactive - Payroll Eligible</v>
      </c>
    </row>
    <row r="9642" spans="13:21" x14ac:dyDescent="0.4">
      <c r="M9642" s="35" t="s">
        <v>19089</v>
      </c>
      <c r="N9642" s="35" t="s">
        <v>57145</v>
      </c>
      <c r="O9642" s="35" t="s">
        <v>19090</v>
      </c>
      <c r="P9642" s="35" t="s">
        <v>38665</v>
      </c>
      <c r="Q9642" s="35" t="s">
        <v>29721</v>
      </c>
      <c r="R9642" s="35" t="s">
        <v>29832</v>
      </c>
      <c r="S9642" s="35" t="s">
        <v>19091</v>
      </c>
      <c r="T9642" s="36" t="s">
        <v>29711</v>
      </c>
      <c r="U9642" s="39" t="str">
        <f>_xlfn.CONCAT(Tabel4[[#This Row],[Personnr.]],"-",Tabel4[[#This Row],[Afdeling]],"-",Tabel4[[#This Row],[ASS_Status]])</f>
        <v>755-7620-Aktiv ansættelse</v>
      </c>
    </row>
    <row r="9643" spans="13:21" x14ac:dyDescent="0.4">
      <c r="M9643" s="35" t="s">
        <v>19092</v>
      </c>
      <c r="N9643" s="35" t="s">
        <v>57146</v>
      </c>
      <c r="O9643" s="35" t="s">
        <v>19093</v>
      </c>
      <c r="P9643" s="35" t="s">
        <v>38666</v>
      </c>
      <c r="Q9643" s="35" t="s">
        <v>29721</v>
      </c>
      <c r="R9643" s="35" t="s">
        <v>29965</v>
      </c>
      <c r="S9643" s="35" t="s">
        <v>19094</v>
      </c>
      <c r="T9643" s="36" t="s">
        <v>78</v>
      </c>
      <c r="U9643" s="39" t="str">
        <f>_xlfn.CONCAT(Tabel4[[#This Row],[Personnr.]],"-",Tabel4[[#This Row],[Afdeling]],"-",Tabel4[[#This Row],[ASS_Status]])</f>
        <v>1318-1111-Aktiv ansættelse</v>
      </c>
    </row>
    <row r="9644" spans="13:21" x14ac:dyDescent="0.4">
      <c r="M9644" s="35" t="s">
        <v>19095</v>
      </c>
      <c r="N9644" s="35" t="s">
        <v>57147</v>
      </c>
      <c r="O9644" s="35" t="s">
        <v>19096</v>
      </c>
      <c r="P9644" s="35" t="s">
        <v>38667</v>
      </c>
      <c r="Q9644" s="35" t="s">
        <v>29721</v>
      </c>
      <c r="R9644" s="35" t="s">
        <v>29874</v>
      </c>
      <c r="S9644" s="35" t="s">
        <v>19097</v>
      </c>
      <c r="T9644" s="36" t="s">
        <v>34</v>
      </c>
      <c r="U9644" s="39" t="str">
        <f>_xlfn.CONCAT(Tabel4[[#This Row],[Personnr.]],"-",Tabel4[[#This Row],[Afdeling]],"-",Tabel4[[#This Row],[ASS_Status]])</f>
        <v>147-0119-Aktiv ansættelse</v>
      </c>
    </row>
    <row r="9645" spans="13:21" x14ac:dyDescent="0.4">
      <c r="M9645" s="35" t="s">
        <v>19098</v>
      </c>
      <c r="N9645" s="35" t="s">
        <v>57148</v>
      </c>
      <c r="O9645" s="35" t="s">
        <v>19099</v>
      </c>
      <c r="P9645" s="35" t="s">
        <v>38668</v>
      </c>
      <c r="Q9645" s="35" t="s">
        <v>29721</v>
      </c>
      <c r="R9645" s="35" t="s">
        <v>30005</v>
      </c>
      <c r="S9645" s="35" t="s">
        <v>19100</v>
      </c>
      <c r="T9645" s="36" t="s">
        <v>844</v>
      </c>
      <c r="U9645" s="39" t="str">
        <f>_xlfn.CONCAT(Tabel4[[#This Row],[Personnr.]],"-",Tabel4[[#This Row],[Afdeling]],"-",Tabel4[[#This Row],[ASS_Status]])</f>
        <v>3815-8602-Aktiv ansættelse</v>
      </c>
    </row>
    <row r="9646" spans="13:21" x14ac:dyDescent="0.4">
      <c r="M9646" s="35" t="s">
        <v>19101</v>
      </c>
      <c r="N9646" s="35" t="s">
        <v>57149</v>
      </c>
      <c r="O9646" s="35" t="s">
        <v>19102</v>
      </c>
      <c r="P9646" s="35" t="s">
        <v>38669</v>
      </c>
      <c r="Q9646" s="35" t="s">
        <v>29721</v>
      </c>
      <c r="R9646" s="35" t="s">
        <v>29780</v>
      </c>
      <c r="S9646" s="35" t="s">
        <v>19103</v>
      </c>
      <c r="T9646" s="36" t="s">
        <v>580</v>
      </c>
      <c r="U9646" s="39" t="str">
        <f>_xlfn.CONCAT(Tabel4[[#This Row],[Personnr.]],"-",Tabel4[[#This Row],[Afdeling]],"-",Tabel4[[#This Row],[ASS_Status]])</f>
        <v>206-4120-Aktiv ansættelse</v>
      </c>
    </row>
    <row r="9647" spans="13:21" x14ac:dyDescent="0.4">
      <c r="M9647" s="35" t="s">
        <v>19104</v>
      </c>
      <c r="N9647" s="35" t="s">
        <v>57150</v>
      </c>
      <c r="O9647" s="35" t="s">
        <v>19105</v>
      </c>
      <c r="P9647" s="35" t="s">
        <v>38670</v>
      </c>
      <c r="Q9647" s="35" t="s">
        <v>29721</v>
      </c>
      <c r="R9647" s="35" t="s">
        <v>29887</v>
      </c>
      <c r="S9647" s="35" t="s">
        <v>19106</v>
      </c>
      <c r="T9647" s="36" t="s">
        <v>149</v>
      </c>
      <c r="U9647" s="39" t="str">
        <f>_xlfn.CONCAT(Tabel4[[#This Row],[Personnr.]],"-",Tabel4[[#This Row],[Afdeling]],"-",Tabel4[[#This Row],[ASS_Status]])</f>
        <v>4258-2281-Aktiv ansættelse</v>
      </c>
    </row>
    <row r="9648" spans="13:21" x14ac:dyDescent="0.4">
      <c r="M9648" s="35" t="s">
        <v>19107</v>
      </c>
      <c r="N9648" s="35" t="s">
        <v>57151</v>
      </c>
      <c r="O9648" s="35" t="s">
        <v>19108</v>
      </c>
      <c r="P9648" s="35" t="s">
        <v>38671</v>
      </c>
      <c r="Q9648" s="35" t="s">
        <v>29721</v>
      </c>
      <c r="R9648" s="35" t="s">
        <v>30357</v>
      </c>
      <c r="S9648" s="35" t="s">
        <v>19109</v>
      </c>
      <c r="T9648" s="36" t="s">
        <v>577</v>
      </c>
      <c r="U9648" s="39" t="str">
        <f>_xlfn.CONCAT(Tabel4[[#This Row],[Personnr.]],"-",Tabel4[[#This Row],[Afdeling]],"-",Tabel4[[#This Row],[ASS_Status]])</f>
        <v>249-4110-Aktiv ansættelse</v>
      </c>
    </row>
    <row r="9649" spans="13:21" ht="33.75" x14ac:dyDescent="0.4">
      <c r="M9649" s="35" t="s">
        <v>19110</v>
      </c>
      <c r="N9649" s="35" t="s">
        <v>57152</v>
      </c>
      <c r="O9649" s="35" t="s">
        <v>19111</v>
      </c>
      <c r="P9649" s="35" t="s">
        <v>38672</v>
      </c>
      <c r="Q9649" s="35" t="s">
        <v>29721</v>
      </c>
      <c r="R9649" s="35" t="s">
        <v>30819</v>
      </c>
      <c r="S9649" s="35" t="s">
        <v>19112</v>
      </c>
      <c r="T9649" s="36" t="s">
        <v>252</v>
      </c>
      <c r="U9649" s="39" t="str">
        <f>_xlfn.CONCAT(Tabel4[[#This Row],[Personnr.]],"-",Tabel4[[#This Row],[Afdeling]],"-",Tabel4[[#This Row],[ASS_Status]])</f>
        <v>2951-2542-Aktiv ansættelse</v>
      </c>
    </row>
    <row r="9650" spans="13:21" x14ac:dyDescent="0.4">
      <c r="M9650" s="35" t="s">
        <v>45207</v>
      </c>
      <c r="N9650" s="35" t="s">
        <v>57153</v>
      </c>
      <c r="O9650" s="35" t="s">
        <v>45208</v>
      </c>
      <c r="P9650" s="35" t="s">
        <v>43773</v>
      </c>
      <c r="Q9650" s="35" t="s">
        <v>29721</v>
      </c>
      <c r="R9650" s="35" t="s">
        <v>29857</v>
      </c>
      <c r="S9650" s="35" t="s">
        <v>43774</v>
      </c>
      <c r="T9650" s="36" t="s">
        <v>725</v>
      </c>
      <c r="U9650" s="39" t="str">
        <f>_xlfn.CONCAT(Tabel4[[#This Row],[Personnr.]],"-",Tabel4[[#This Row],[Afdeling]],"-",Tabel4[[#This Row],[ASS_Status]])</f>
        <v>35935-6265-Aktiv ansættelse</v>
      </c>
    </row>
    <row r="9651" spans="13:21" x14ac:dyDescent="0.4">
      <c r="M9651" s="35" t="s">
        <v>19113</v>
      </c>
      <c r="N9651" s="35" t="s">
        <v>57154</v>
      </c>
      <c r="O9651" s="35" t="s">
        <v>19114</v>
      </c>
      <c r="P9651" s="35" t="s">
        <v>38673</v>
      </c>
      <c r="Q9651" s="35" t="s">
        <v>29721</v>
      </c>
      <c r="R9651" s="35" t="s">
        <v>29719</v>
      </c>
      <c r="S9651" s="35" t="s">
        <v>19115</v>
      </c>
      <c r="T9651" s="36" t="s">
        <v>308</v>
      </c>
      <c r="U9651" s="39" t="str">
        <f>_xlfn.CONCAT(Tabel4[[#This Row],[Personnr.]],"-",Tabel4[[#This Row],[Afdeling]],"-",Tabel4[[#This Row],[ASS_Status]])</f>
        <v>25108-2751-Aktiv ansættelse</v>
      </c>
    </row>
    <row r="9652" spans="13:21" x14ac:dyDescent="0.4">
      <c r="M9652" s="35" t="s">
        <v>19116</v>
      </c>
      <c r="N9652" s="35" t="s">
        <v>57155</v>
      </c>
      <c r="O9652" s="35" t="s">
        <v>19117</v>
      </c>
      <c r="P9652" s="35" t="s">
        <v>38674</v>
      </c>
      <c r="Q9652" s="35" t="s">
        <v>29721</v>
      </c>
      <c r="R9652" s="35" t="s">
        <v>30146</v>
      </c>
      <c r="S9652" s="35" t="s">
        <v>19118</v>
      </c>
      <c r="T9652" s="36" t="s">
        <v>886</v>
      </c>
      <c r="U9652" s="39" t="str">
        <f>_xlfn.CONCAT(Tabel4[[#This Row],[Personnr.]],"-",Tabel4[[#This Row],[Afdeling]],"-",Tabel4[[#This Row],[ASS_Status]])</f>
        <v>15658-8800-Aktiv ansættelse</v>
      </c>
    </row>
    <row r="9653" spans="13:21" ht="33.75" x14ac:dyDescent="0.4">
      <c r="M9653" s="35" t="s">
        <v>19119</v>
      </c>
      <c r="N9653" s="35" t="s">
        <v>57156</v>
      </c>
      <c r="O9653" s="35" t="s">
        <v>19120</v>
      </c>
      <c r="P9653" s="35" t="s">
        <v>38675</v>
      </c>
      <c r="Q9653" s="35" t="s">
        <v>29721</v>
      </c>
      <c r="R9653" s="35" t="s">
        <v>29786</v>
      </c>
      <c r="S9653" s="35" t="s">
        <v>19121</v>
      </c>
      <c r="T9653" s="36" t="s">
        <v>624</v>
      </c>
      <c r="U9653" s="39" t="str">
        <f>_xlfn.CONCAT(Tabel4[[#This Row],[Personnr.]],"-",Tabel4[[#This Row],[Afdeling]],"-",Tabel4[[#This Row],[ASS_Status]])</f>
        <v>3816-4646-Aktiv ansættelse</v>
      </c>
    </row>
    <row r="9654" spans="13:21" x14ac:dyDescent="0.4">
      <c r="M9654" s="35" t="s">
        <v>19122</v>
      </c>
      <c r="N9654" s="35" t="s">
        <v>57157</v>
      </c>
      <c r="O9654" s="35" t="s">
        <v>19123</v>
      </c>
      <c r="P9654" s="35" t="s">
        <v>38676</v>
      </c>
      <c r="Q9654" s="35" t="s">
        <v>29718</v>
      </c>
      <c r="R9654" s="35" t="s">
        <v>29722</v>
      </c>
      <c r="S9654" s="35" t="s">
        <v>19124</v>
      </c>
      <c r="T9654" s="36" t="s">
        <v>129</v>
      </c>
      <c r="U9654" s="39" t="str">
        <f>_xlfn.CONCAT(Tabel4[[#This Row],[Personnr.]],"-",Tabel4[[#This Row],[Afdeling]],"-",Tabel4[[#This Row],[ASS_Status]])</f>
        <v>23115-2239-Inactive - Payroll Eligible</v>
      </c>
    </row>
    <row r="9655" spans="13:21" x14ac:dyDescent="0.4">
      <c r="M9655" s="35" t="s">
        <v>19125</v>
      </c>
      <c r="N9655" s="35" t="s">
        <v>57158</v>
      </c>
      <c r="O9655" s="35" t="s">
        <v>19126</v>
      </c>
      <c r="P9655" s="35" t="s">
        <v>38677</v>
      </c>
      <c r="Q9655" s="35" t="s">
        <v>29721</v>
      </c>
      <c r="R9655" s="35" t="s">
        <v>29729</v>
      </c>
      <c r="S9655" s="35" t="s">
        <v>19127</v>
      </c>
      <c r="T9655" s="36" t="s">
        <v>35</v>
      </c>
      <c r="U9655" s="39" t="str">
        <f>_xlfn.CONCAT(Tabel4[[#This Row],[Personnr.]],"-",Tabel4[[#This Row],[Afdeling]],"-",Tabel4[[#This Row],[ASS_Status]])</f>
        <v>19069-0120-Aktiv ansættelse</v>
      </c>
    </row>
    <row r="9656" spans="13:21" ht="33.75" x14ac:dyDescent="0.4">
      <c r="M9656" s="35" t="s">
        <v>19128</v>
      </c>
      <c r="N9656" s="35" t="s">
        <v>57159</v>
      </c>
      <c r="O9656" s="35" t="s">
        <v>19129</v>
      </c>
      <c r="P9656" s="35" t="s">
        <v>38678</v>
      </c>
      <c r="Q9656" s="35" t="s">
        <v>29721</v>
      </c>
      <c r="R9656" s="35" t="s">
        <v>29737</v>
      </c>
      <c r="S9656" s="35" t="s">
        <v>19130</v>
      </c>
      <c r="T9656" s="36" t="s">
        <v>430</v>
      </c>
      <c r="U9656" s="39" t="str">
        <f>_xlfn.CONCAT(Tabel4[[#This Row],[Personnr.]],"-",Tabel4[[#This Row],[Afdeling]],"-",Tabel4[[#This Row],[ASS_Status]])</f>
        <v>12553-3060-Aktiv ansættelse</v>
      </c>
    </row>
    <row r="9657" spans="13:21" x14ac:dyDescent="0.4">
      <c r="M9657" s="35" t="s">
        <v>19131</v>
      </c>
      <c r="N9657" s="35" t="s">
        <v>57160</v>
      </c>
      <c r="O9657" s="35" t="s">
        <v>19132</v>
      </c>
      <c r="P9657" s="35" t="s">
        <v>38679</v>
      </c>
      <c r="Q9657" s="35" t="s">
        <v>29718</v>
      </c>
      <c r="R9657" s="35" t="s">
        <v>29737</v>
      </c>
      <c r="S9657" s="35" t="s">
        <v>19133</v>
      </c>
      <c r="T9657" s="36" t="s">
        <v>27</v>
      </c>
      <c r="U9657" s="39" t="str">
        <f>_xlfn.CONCAT(Tabel4[[#This Row],[Personnr.]],"-",Tabel4[[#This Row],[Afdeling]],"-",Tabel4[[#This Row],[ASS_Status]])</f>
        <v>29719-0112-Inactive - Payroll Eligible</v>
      </c>
    </row>
    <row r="9658" spans="13:21" x14ac:dyDescent="0.4">
      <c r="M9658" s="35" t="s">
        <v>19134</v>
      </c>
      <c r="N9658" s="35" t="s">
        <v>57161</v>
      </c>
      <c r="O9658" s="35" t="s">
        <v>19135</v>
      </c>
      <c r="P9658" s="35" t="s">
        <v>38680</v>
      </c>
      <c r="Q9658" s="35" t="s">
        <v>29718</v>
      </c>
      <c r="R9658" s="35" t="s">
        <v>29737</v>
      </c>
      <c r="S9658" s="35" t="s">
        <v>19136</v>
      </c>
      <c r="T9658" s="36" t="s">
        <v>109</v>
      </c>
      <c r="U9658" s="39" t="str">
        <f>_xlfn.CONCAT(Tabel4[[#This Row],[Personnr.]],"-",Tabel4[[#This Row],[Afdeling]],"-",Tabel4[[#This Row],[ASS_Status]])</f>
        <v>17437-1213-Inactive - Payroll Eligible</v>
      </c>
    </row>
    <row r="9659" spans="13:21" x14ac:dyDescent="0.4">
      <c r="M9659" s="35" t="s">
        <v>19137</v>
      </c>
      <c r="N9659" s="35" t="s">
        <v>57162</v>
      </c>
      <c r="O9659" s="35" t="s">
        <v>19138</v>
      </c>
      <c r="P9659" s="35" t="s">
        <v>38681</v>
      </c>
      <c r="Q9659" s="35" t="s">
        <v>29718</v>
      </c>
      <c r="R9659" s="35" t="s">
        <v>29956</v>
      </c>
      <c r="S9659" s="35" t="s">
        <v>19139</v>
      </c>
      <c r="T9659" s="36" t="s">
        <v>102</v>
      </c>
      <c r="U9659" s="39" t="str">
        <f>_xlfn.CONCAT(Tabel4[[#This Row],[Personnr.]],"-",Tabel4[[#This Row],[Afdeling]],"-",Tabel4[[#This Row],[ASS_Status]])</f>
        <v>27091-1200-Inactive - Payroll Eligible</v>
      </c>
    </row>
    <row r="9660" spans="13:21" x14ac:dyDescent="0.4">
      <c r="M9660" s="35" t="s">
        <v>19140</v>
      </c>
      <c r="N9660" s="35" t="s">
        <v>57163</v>
      </c>
      <c r="O9660" s="35" t="s">
        <v>19141</v>
      </c>
      <c r="P9660" s="35" t="s">
        <v>38682</v>
      </c>
      <c r="Q9660" s="35" t="s">
        <v>29718</v>
      </c>
      <c r="R9660" s="35" t="s">
        <v>29748</v>
      </c>
      <c r="S9660" s="35" t="s">
        <v>19142</v>
      </c>
      <c r="T9660" s="36" t="s">
        <v>31</v>
      </c>
      <c r="U9660" s="39" t="str">
        <f>_xlfn.CONCAT(Tabel4[[#This Row],[Personnr.]],"-",Tabel4[[#This Row],[Afdeling]],"-",Tabel4[[#This Row],[ASS_Status]])</f>
        <v>25521-0116-Inactive - Payroll Eligible</v>
      </c>
    </row>
    <row r="9661" spans="13:21" ht="33.75" x14ac:dyDescent="0.4">
      <c r="M9661" s="35" t="s">
        <v>19143</v>
      </c>
      <c r="N9661" s="35" t="s">
        <v>57164</v>
      </c>
      <c r="O9661" s="35" t="s">
        <v>19144</v>
      </c>
      <c r="P9661" s="35" t="s">
        <v>38683</v>
      </c>
      <c r="Q9661" s="35" t="s">
        <v>29718</v>
      </c>
      <c r="R9661" s="35" t="s">
        <v>29745</v>
      </c>
      <c r="S9661" s="35" t="s">
        <v>19145</v>
      </c>
      <c r="T9661" s="36" t="s">
        <v>725</v>
      </c>
      <c r="U9661" s="39" t="str">
        <f>_xlfn.CONCAT(Tabel4[[#This Row],[Personnr.]],"-",Tabel4[[#This Row],[Afdeling]],"-",Tabel4[[#This Row],[ASS_Status]])</f>
        <v>30127-6265-Inactive - Payroll Eligible</v>
      </c>
    </row>
    <row r="9662" spans="13:21" ht="33.75" x14ac:dyDescent="0.4">
      <c r="M9662" s="35" t="s">
        <v>19143</v>
      </c>
      <c r="N9662" s="35"/>
      <c r="O9662" s="35"/>
      <c r="P9662" s="35" t="s">
        <v>38684</v>
      </c>
      <c r="Q9662" s="35" t="s">
        <v>29718</v>
      </c>
      <c r="R9662" s="35" t="s">
        <v>29857</v>
      </c>
      <c r="S9662" s="35" t="s">
        <v>19145</v>
      </c>
      <c r="T9662" s="36" t="s">
        <v>725</v>
      </c>
      <c r="U9662" s="39" t="str">
        <f>_xlfn.CONCAT(Tabel4[[#This Row],[Personnr.]],"-",Tabel4[[#This Row],[Afdeling]],"-",Tabel4[[#This Row],[ASS_Status]])</f>
        <v>-6265-Inactive - Payroll Eligible</v>
      </c>
    </row>
    <row r="9663" spans="13:21" x14ac:dyDescent="0.4">
      <c r="M9663" s="35" t="s">
        <v>19146</v>
      </c>
      <c r="N9663" s="35" t="s">
        <v>57165</v>
      </c>
      <c r="O9663" s="35" t="s">
        <v>19147</v>
      </c>
      <c r="P9663" s="35" t="s">
        <v>38685</v>
      </c>
      <c r="Q9663" s="35" t="s">
        <v>29718</v>
      </c>
      <c r="R9663" s="35" t="s">
        <v>29748</v>
      </c>
      <c r="S9663" s="35" t="s">
        <v>19148</v>
      </c>
      <c r="T9663" s="36" t="s">
        <v>643</v>
      </c>
      <c r="U9663" s="39" t="str">
        <f>_xlfn.CONCAT(Tabel4[[#This Row],[Personnr.]],"-",Tabel4[[#This Row],[Afdeling]],"-",Tabel4[[#This Row],[ASS_Status]])</f>
        <v>26103-4765-Inactive - Payroll Eligible</v>
      </c>
    </row>
    <row r="9664" spans="13:21" x14ac:dyDescent="0.4">
      <c r="M9664" s="35" t="s">
        <v>19149</v>
      </c>
      <c r="N9664" s="35" t="s">
        <v>57166</v>
      </c>
      <c r="O9664" s="35" t="s">
        <v>19150</v>
      </c>
      <c r="P9664" s="35" t="s">
        <v>38686</v>
      </c>
      <c r="Q9664" s="35" t="s">
        <v>29718</v>
      </c>
      <c r="R9664" s="35" t="s">
        <v>29737</v>
      </c>
      <c r="S9664" s="35" t="s">
        <v>19151</v>
      </c>
      <c r="T9664" s="36" t="s">
        <v>368</v>
      </c>
      <c r="U9664" s="39" t="str">
        <f>_xlfn.CONCAT(Tabel4[[#This Row],[Personnr.]],"-",Tabel4[[#This Row],[Afdeling]],"-",Tabel4[[#This Row],[ASS_Status]])</f>
        <v>19496-2833-Inactive - Payroll Eligible</v>
      </c>
    </row>
    <row r="9665" spans="13:21" x14ac:dyDescent="0.4">
      <c r="M9665" s="35" t="s">
        <v>19149</v>
      </c>
      <c r="N9665" s="35"/>
      <c r="O9665" s="35"/>
      <c r="P9665" s="35" t="s">
        <v>43775</v>
      </c>
      <c r="Q9665" s="35" t="s">
        <v>29721</v>
      </c>
      <c r="R9665" s="35" t="s">
        <v>29737</v>
      </c>
      <c r="S9665" s="35" t="s">
        <v>19151</v>
      </c>
      <c r="T9665" s="36" t="s">
        <v>368</v>
      </c>
      <c r="U9665" s="39" t="str">
        <f>_xlfn.CONCAT(Tabel4[[#This Row],[Personnr.]],"-",Tabel4[[#This Row],[Afdeling]],"-",Tabel4[[#This Row],[ASS_Status]])</f>
        <v>-2833-Aktiv ansættelse</v>
      </c>
    </row>
    <row r="9666" spans="13:21" ht="33.75" x14ac:dyDescent="0.4">
      <c r="M9666" s="35" t="s">
        <v>57167</v>
      </c>
      <c r="N9666" s="35" t="s">
        <v>57168</v>
      </c>
      <c r="O9666" s="35" t="s">
        <v>57169</v>
      </c>
      <c r="P9666" s="35" t="s">
        <v>57170</v>
      </c>
      <c r="Q9666" s="35" t="s">
        <v>29721</v>
      </c>
      <c r="R9666" s="35" t="s">
        <v>29737</v>
      </c>
      <c r="S9666" s="35" t="s">
        <v>57171</v>
      </c>
      <c r="T9666" s="36" t="s">
        <v>35</v>
      </c>
      <c r="U9666" s="39" t="str">
        <f>_xlfn.CONCAT(Tabel4[[#This Row],[Personnr.]],"-",Tabel4[[#This Row],[Afdeling]],"-",Tabel4[[#This Row],[ASS_Status]])</f>
        <v>36721-0120-Aktiv ansættelse</v>
      </c>
    </row>
    <row r="9667" spans="13:21" x14ac:dyDescent="0.4">
      <c r="M9667" s="35" t="s">
        <v>19152</v>
      </c>
      <c r="N9667" s="35" t="s">
        <v>57172</v>
      </c>
      <c r="O9667" s="35" t="s">
        <v>19153</v>
      </c>
      <c r="P9667" s="35" t="s">
        <v>38687</v>
      </c>
      <c r="Q9667" s="35" t="s">
        <v>29721</v>
      </c>
      <c r="R9667" s="35" t="s">
        <v>29719</v>
      </c>
      <c r="S9667" s="35" t="s">
        <v>19154</v>
      </c>
      <c r="T9667" s="36" t="s">
        <v>442</v>
      </c>
      <c r="U9667" s="39" t="str">
        <f>_xlfn.CONCAT(Tabel4[[#This Row],[Personnr.]],"-",Tabel4[[#This Row],[Afdeling]],"-",Tabel4[[#This Row],[ASS_Status]])</f>
        <v>32400-3080-Aktiv ansættelse</v>
      </c>
    </row>
    <row r="9668" spans="13:21" ht="33.75" x14ac:dyDescent="0.4">
      <c r="M9668" s="35" t="s">
        <v>19155</v>
      </c>
      <c r="N9668" s="35" t="s">
        <v>57173</v>
      </c>
      <c r="O9668" s="35" t="s">
        <v>19156</v>
      </c>
      <c r="P9668" s="35" t="s">
        <v>38688</v>
      </c>
      <c r="Q9668" s="35" t="s">
        <v>29718</v>
      </c>
      <c r="R9668" s="35" t="s">
        <v>29761</v>
      </c>
      <c r="S9668" s="35" t="s">
        <v>57174</v>
      </c>
      <c r="T9668" s="36" t="s">
        <v>93</v>
      </c>
      <c r="U9668" s="39" t="str">
        <f>_xlfn.CONCAT(Tabel4[[#This Row],[Personnr.]],"-",Tabel4[[#This Row],[Afdeling]],"-",Tabel4[[#This Row],[ASS_Status]])</f>
        <v>32899-1140-Inactive - Payroll Eligible</v>
      </c>
    </row>
    <row r="9669" spans="13:21" ht="33.75" x14ac:dyDescent="0.4">
      <c r="M9669" s="35" t="s">
        <v>19155</v>
      </c>
      <c r="N9669" s="35"/>
      <c r="O9669" s="35"/>
      <c r="P9669" s="35" t="s">
        <v>38689</v>
      </c>
      <c r="Q9669" s="35" t="s">
        <v>29721</v>
      </c>
      <c r="R9669" s="35" t="s">
        <v>29748</v>
      </c>
      <c r="S9669" s="35" t="s">
        <v>57174</v>
      </c>
      <c r="T9669" s="36" t="s">
        <v>93</v>
      </c>
      <c r="U9669" s="39" t="str">
        <f>_xlfn.CONCAT(Tabel4[[#This Row],[Personnr.]],"-",Tabel4[[#This Row],[Afdeling]],"-",Tabel4[[#This Row],[ASS_Status]])</f>
        <v>-1140-Aktiv ansættelse</v>
      </c>
    </row>
    <row r="9670" spans="13:21" ht="33.75" x14ac:dyDescent="0.4">
      <c r="M9670" s="35" t="s">
        <v>19157</v>
      </c>
      <c r="N9670" s="35" t="s">
        <v>57175</v>
      </c>
      <c r="O9670" s="35" t="s">
        <v>19158</v>
      </c>
      <c r="P9670" s="35" t="s">
        <v>38690</v>
      </c>
      <c r="Q9670" s="35" t="s">
        <v>29721</v>
      </c>
      <c r="R9670" s="35" t="s">
        <v>30287</v>
      </c>
      <c r="S9670" s="35" t="s">
        <v>19159</v>
      </c>
      <c r="T9670" s="36" t="s">
        <v>280</v>
      </c>
      <c r="U9670" s="39" t="str">
        <f>_xlfn.CONCAT(Tabel4[[#This Row],[Personnr.]],"-",Tabel4[[#This Row],[Afdeling]],"-",Tabel4[[#This Row],[ASS_Status]])</f>
        <v>30831-2681-Aktiv ansættelse</v>
      </c>
    </row>
    <row r="9671" spans="13:21" x14ac:dyDescent="0.4">
      <c r="M9671" s="35" t="s">
        <v>57176</v>
      </c>
      <c r="N9671" s="35" t="s">
        <v>57177</v>
      </c>
      <c r="O9671" s="35" t="s">
        <v>57178</v>
      </c>
      <c r="P9671" s="35" t="s">
        <v>57179</v>
      </c>
      <c r="Q9671" s="35" t="s">
        <v>29721</v>
      </c>
      <c r="R9671" s="35" t="s">
        <v>29761</v>
      </c>
      <c r="S9671" s="35" t="s">
        <v>57180</v>
      </c>
      <c r="T9671" s="36" t="s">
        <v>585</v>
      </c>
      <c r="U9671" s="39" t="str">
        <f>_xlfn.CONCAT(Tabel4[[#This Row],[Personnr.]],"-",Tabel4[[#This Row],[Afdeling]],"-",Tabel4[[#This Row],[ASS_Status]])</f>
        <v>36856-4192-Aktiv ansættelse</v>
      </c>
    </row>
    <row r="9672" spans="13:21" ht="33.75" x14ac:dyDescent="0.4">
      <c r="M9672" s="35" t="s">
        <v>19160</v>
      </c>
      <c r="N9672" s="35" t="s">
        <v>57181</v>
      </c>
      <c r="O9672" s="35" t="s">
        <v>19161</v>
      </c>
      <c r="P9672" s="35" t="s">
        <v>38691</v>
      </c>
      <c r="Q9672" s="35" t="s">
        <v>29721</v>
      </c>
      <c r="R9672" s="35" t="s">
        <v>29748</v>
      </c>
      <c r="S9672" s="35" t="s">
        <v>19162</v>
      </c>
      <c r="T9672" s="36" t="s">
        <v>32</v>
      </c>
      <c r="U9672" s="39" t="str">
        <f>_xlfn.CONCAT(Tabel4[[#This Row],[Personnr.]],"-",Tabel4[[#This Row],[Afdeling]],"-",Tabel4[[#This Row],[ASS_Status]])</f>
        <v>23786-0117-Aktiv ansættelse</v>
      </c>
    </row>
    <row r="9673" spans="13:21" ht="33.75" x14ac:dyDescent="0.4">
      <c r="M9673" s="35" t="s">
        <v>19163</v>
      </c>
      <c r="N9673" s="35" t="s">
        <v>57182</v>
      </c>
      <c r="O9673" s="35" t="s">
        <v>19164</v>
      </c>
      <c r="P9673" s="35" t="s">
        <v>38692</v>
      </c>
      <c r="Q9673" s="35" t="s">
        <v>29743</v>
      </c>
      <c r="R9673" s="35" t="s">
        <v>29748</v>
      </c>
      <c r="S9673" s="35" t="s">
        <v>19165</v>
      </c>
      <c r="T9673" s="36" t="s">
        <v>29707</v>
      </c>
      <c r="U9673" s="39" t="str">
        <f>_xlfn.CONCAT(Tabel4[[#This Row],[Personnr.]],"-",Tabel4[[#This Row],[Afdeling]],"-",Tabel4[[#This Row],[ASS_Status]])</f>
        <v>30478-2296-Aktivt ansættelsesforhold</v>
      </c>
    </row>
    <row r="9674" spans="13:21" x14ac:dyDescent="0.4">
      <c r="M9674" s="35" t="s">
        <v>19166</v>
      </c>
      <c r="N9674" s="35" t="s">
        <v>57183</v>
      </c>
      <c r="O9674" s="35" t="s">
        <v>19167</v>
      </c>
      <c r="P9674" s="35" t="s">
        <v>38693</v>
      </c>
      <c r="Q9674" s="35" t="s">
        <v>29718</v>
      </c>
      <c r="R9674" s="35" t="s">
        <v>29748</v>
      </c>
      <c r="S9674" s="35" t="s">
        <v>19168</v>
      </c>
      <c r="T9674" s="36" t="s">
        <v>371</v>
      </c>
      <c r="U9674" s="39" t="str">
        <f>_xlfn.CONCAT(Tabel4[[#This Row],[Personnr.]],"-",Tabel4[[#This Row],[Afdeling]],"-",Tabel4[[#This Row],[ASS_Status]])</f>
        <v>25363-2841-Inactive - Payroll Eligible</v>
      </c>
    </row>
    <row r="9675" spans="13:21" ht="33.75" x14ac:dyDescent="0.4">
      <c r="M9675" s="35" t="s">
        <v>19169</v>
      </c>
      <c r="N9675" s="35" t="s">
        <v>57184</v>
      </c>
      <c r="O9675" s="35" t="s">
        <v>19170</v>
      </c>
      <c r="P9675" s="35" t="s">
        <v>38694</v>
      </c>
      <c r="Q9675" s="35" t="s">
        <v>29721</v>
      </c>
      <c r="R9675" s="35" t="s">
        <v>29748</v>
      </c>
      <c r="S9675" s="35" t="s">
        <v>19171</v>
      </c>
      <c r="T9675" s="36" t="s">
        <v>581</v>
      </c>
      <c r="U9675" s="39" t="str">
        <f>_xlfn.CONCAT(Tabel4[[#This Row],[Personnr.]],"-",Tabel4[[#This Row],[Afdeling]],"-",Tabel4[[#This Row],[ASS_Status]])</f>
        <v>32038-4140-Aktiv ansættelse</v>
      </c>
    </row>
    <row r="9676" spans="13:21" x14ac:dyDescent="0.4">
      <c r="M9676" s="35" t="s">
        <v>19172</v>
      </c>
      <c r="N9676" s="35" t="s">
        <v>57185</v>
      </c>
      <c r="O9676" s="35" t="s">
        <v>19173</v>
      </c>
      <c r="P9676" s="35" t="s">
        <v>38695</v>
      </c>
      <c r="Q9676" s="35" t="s">
        <v>29721</v>
      </c>
      <c r="R9676" s="35" t="s">
        <v>29748</v>
      </c>
      <c r="S9676" s="35" t="s">
        <v>19174</v>
      </c>
      <c r="T9676" s="36" t="s">
        <v>616</v>
      </c>
      <c r="U9676" s="39" t="str">
        <f>_xlfn.CONCAT(Tabel4[[#This Row],[Personnr.]],"-",Tabel4[[#This Row],[Afdeling]],"-",Tabel4[[#This Row],[ASS_Status]])</f>
        <v>33964-4620-Aktiv ansættelse</v>
      </c>
    </row>
    <row r="9677" spans="13:21" x14ac:dyDescent="0.4">
      <c r="M9677" s="35" t="s">
        <v>19175</v>
      </c>
      <c r="N9677" s="35" t="s">
        <v>57186</v>
      </c>
      <c r="O9677" s="35" t="s">
        <v>19176</v>
      </c>
      <c r="P9677" s="35" t="s">
        <v>38696</v>
      </c>
      <c r="Q9677" s="35" t="s">
        <v>29718</v>
      </c>
      <c r="R9677" s="35" t="s">
        <v>29754</v>
      </c>
      <c r="S9677" s="35" t="s">
        <v>19177</v>
      </c>
      <c r="T9677" s="36" t="s">
        <v>650</v>
      </c>
      <c r="U9677" s="39" t="str">
        <f>_xlfn.CONCAT(Tabel4[[#This Row],[Personnr.]],"-",Tabel4[[#This Row],[Afdeling]],"-",Tabel4[[#This Row],[ASS_Status]])</f>
        <v>33357-4793-Inactive - Payroll Eligible</v>
      </c>
    </row>
    <row r="9678" spans="13:21" x14ac:dyDescent="0.4">
      <c r="M9678" s="35" t="s">
        <v>38697</v>
      </c>
      <c r="N9678" s="35" t="s">
        <v>57187</v>
      </c>
      <c r="O9678" s="35" t="s">
        <v>38698</v>
      </c>
      <c r="P9678" s="35" t="s">
        <v>38699</v>
      </c>
      <c r="Q9678" s="35" t="s">
        <v>29721</v>
      </c>
      <c r="R9678" s="35" t="s">
        <v>42541</v>
      </c>
      <c r="S9678" s="35" t="s">
        <v>38700</v>
      </c>
      <c r="T9678" s="36" t="s">
        <v>46052</v>
      </c>
      <c r="U9678" s="39" t="str">
        <f>_xlfn.CONCAT(Tabel4[[#This Row],[Personnr.]],"-",Tabel4[[#This Row],[Afdeling]],"-",Tabel4[[#This Row],[ASS_Status]])</f>
        <v>35070-1222-Aktiv ansættelse</v>
      </c>
    </row>
    <row r="9679" spans="13:21" ht="33.75" x14ac:dyDescent="0.4">
      <c r="M9679" s="35" t="s">
        <v>19178</v>
      </c>
      <c r="N9679" s="35" t="s">
        <v>57188</v>
      </c>
      <c r="O9679" s="35" t="s">
        <v>19179</v>
      </c>
      <c r="P9679" s="35" t="s">
        <v>38701</v>
      </c>
      <c r="Q9679" s="35" t="s">
        <v>29718</v>
      </c>
      <c r="R9679" s="35" t="s">
        <v>29745</v>
      </c>
      <c r="S9679" s="35" t="s">
        <v>19180</v>
      </c>
      <c r="T9679" s="36" t="s">
        <v>286</v>
      </c>
      <c r="U9679" s="39" t="str">
        <f>_xlfn.CONCAT(Tabel4[[#This Row],[Personnr.]],"-",Tabel4[[#This Row],[Afdeling]],"-",Tabel4[[#This Row],[ASS_Status]])</f>
        <v>30992-2692-Inactive - Payroll Eligible</v>
      </c>
    </row>
    <row r="9680" spans="13:21" ht="33.75" x14ac:dyDescent="0.4">
      <c r="M9680" s="35" t="s">
        <v>19178</v>
      </c>
      <c r="N9680" s="35"/>
      <c r="O9680" s="35"/>
      <c r="P9680" s="35" t="s">
        <v>38702</v>
      </c>
      <c r="Q9680" s="35" t="s">
        <v>29718</v>
      </c>
      <c r="R9680" s="35" t="s">
        <v>29745</v>
      </c>
      <c r="S9680" s="35" t="s">
        <v>19180</v>
      </c>
      <c r="T9680" s="36" t="s">
        <v>287</v>
      </c>
      <c r="U9680" s="39" t="str">
        <f>_xlfn.CONCAT(Tabel4[[#This Row],[Personnr.]],"-",Tabel4[[#This Row],[Afdeling]],"-",Tabel4[[#This Row],[ASS_Status]])</f>
        <v>-2693-Inactive - Payroll Eligible</v>
      </c>
    </row>
    <row r="9681" spans="13:21" x14ac:dyDescent="0.4">
      <c r="M9681" s="35" t="s">
        <v>28586</v>
      </c>
      <c r="N9681" s="35" t="s">
        <v>57189</v>
      </c>
      <c r="O9681" s="35" t="s">
        <v>28587</v>
      </c>
      <c r="P9681" s="35" t="s">
        <v>38703</v>
      </c>
      <c r="Q9681" s="35" t="s">
        <v>29718</v>
      </c>
      <c r="R9681" s="35" t="s">
        <v>29745</v>
      </c>
      <c r="S9681" s="35" t="s">
        <v>28588</v>
      </c>
      <c r="T9681" s="36" t="s">
        <v>725</v>
      </c>
      <c r="U9681" s="39" t="str">
        <f>_xlfn.CONCAT(Tabel4[[#This Row],[Personnr.]],"-",Tabel4[[#This Row],[Afdeling]],"-",Tabel4[[#This Row],[ASS_Status]])</f>
        <v>34791-6265-Inactive - Payroll Eligible</v>
      </c>
    </row>
    <row r="9682" spans="13:21" x14ac:dyDescent="0.4">
      <c r="M9682" s="35" t="s">
        <v>19181</v>
      </c>
      <c r="N9682" s="35" t="s">
        <v>57190</v>
      </c>
      <c r="O9682" s="35" t="s">
        <v>19182</v>
      </c>
      <c r="P9682" s="35" t="s">
        <v>38704</v>
      </c>
      <c r="Q9682" s="35" t="s">
        <v>29718</v>
      </c>
      <c r="R9682" s="35" t="s">
        <v>29754</v>
      </c>
      <c r="S9682" s="35" t="s">
        <v>19183</v>
      </c>
      <c r="T9682" s="36" t="s">
        <v>31</v>
      </c>
      <c r="U9682" s="39" t="str">
        <f>_xlfn.CONCAT(Tabel4[[#This Row],[Personnr.]],"-",Tabel4[[#This Row],[Afdeling]],"-",Tabel4[[#This Row],[ASS_Status]])</f>
        <v>29279-0116-Inactive - Payroll Eligible</v>
      </c>
    </row>
    <row r="9683" spans="13:21" x14ac:dyDescent="0.4">
      <c r="M9683" s="35" t="s">
        <v>19181</v>
      </c>
      <c r="N9683" s="35"/>
      <c r="O9683" s="35"/>
      <c r="P9683" s="35" t="s">
        <v>38705</v>
      </c>
      <c r="Q9683" s="35" t="s">
        <v>29718</v>
      </c>
      <c r="R9683" s="35" t="s">
        <v>29745</v>
      </c>
      <c r="S9683" s="35" t="s">
        <v>19183</v>
      </c>
      <c r="T9683" s="36" t="s">
        <v>39</v>
      </c>
      <c r="U9683" s="39" t="str">
        <f>_xlfn.CONCAT(Tabel4[[#This Row],[Personnr.]],"-",Tabel4[[#This Row],[Afdeling]],"-",Tabel4[[#This Row],[ASS_Status]])</f>
        <v>-0132-Inactive - Payroll Eligible</v>
      </c>
    </row>
    <row r="9684" spans="13:21" x14ac:dyDescent="0.4">
      <c r="M9684" s="35" t="s">
        <v>19184</v>
      </c>
      <c r="N9684" s="35"/>
      <c r="O9684" s="35" t="s">
        <v>19185</v>
      </c>
      <c r="P9684" s="35" t="s">
        <v>38706</v>
      </c>
      <c r="Q9684" s="35" t="s">
        <v>29718</v>
      </c>
      <c r="R9684" s="35" t="s">
        <v>30114</v>
      </c>
      <c r="S9684" s="35" t="s">
        <v>19186</v>
      </c>
      <c r="T9684" s="36" t="s">
        <v>453</v>
      </c>
      <c r="U9684" s="39" t="str">
        <f>_xlfn.CONCAT(Tabel4[[#This Row],[Personnr.]],"-",Tabel4[[#This Row],[Afdeling]],"-",Tabel4[[#This Row],[ASS_Status]])</f>
        <v>31727-3121-Inactive - Payroll Eligible</v>
      </c>
    </row>
    <row r="9685" spans="13:21" x14ac:dyDescent="0.4">
      <c r="M9685" s="35" t="s">
        <v>19187</v>
      </c>
      <c r="N9685" s="35" t="s">
        <v>57191</v>
      </c>
      <c r="O9685" s="35" t="s">
        <v>19188</v>
      </c>
      <c r="P9685" s="35" t="s">
        <v>38707</v>
      </c>
      <c r="Q9685" s="35" t="s">
        <v>29718</v>
      </c>
      <c r="R9685" s="35" t="s">
        <v>29761</v>
      </c>
      <c r="S9685" s="35" t="s">
        <v>19189</v>
      </c>
      <c r="T9685" s="36" t="s">
        <v>623</v>
      </c>
      <c r="U9685" s="39" t="str">
        <f>_xlfn.CONCAT(Tabel4[[#This Row],[Personnr.]],"-",Tabel4[[#This Row],[Afdeling]],"-",Tabel4[[#This Row],[ASS_Status]])</f>
        <v>31267-4645-Inactive - Payroll Eligible</v>
      </c>
    </row>
    <row r="9686" spans="13:21" ht="33.75" x14ac:dyDescent="0.4">
      <c r="M9686" s="35" t="s">
        <v>57192</v>
      </c>
      <c r="N9686" s="35" t="s">
        <v>57193</v>
      </c>
      <c r="O9686" s="35" t="s">
        <v>57194</v>
      </c>
      <c r="P9686" s="35" t="s">
        <v>57195</v>
      </c>
      <c r="Q9686" s="35" t="s">
        <v>29718</v>
      </c>
      <c r="R9686" s="35" t="s">
        <v>29745</v>
      </c>
      <c r="S9686" s="35" t="s">
        <v>57196</v>
      </c>
      <c r="T9686" s="36" t="s">
        <v>448</v>
      </c>
      <c r="U9686" s="39" t="str">
        <f>_xlfn.CONCAT(Tabel4[[#This Row],[Personnr.]],"-",Tabel4[[#This Row],[Afdeling]],"-",Tabel4[[#This Row],[ASS_Status]])</f>
        <v>37153-3099-Inactive - Payroll Eligible</v>
      </c>
    </row>
    <row r="9687" spans="13:21" ht="33.75" x14ac:dyDescent="0.4">
      <c r="M9687" s="35" t="s">
        <v>57192</v>
      </c>
      <c r="N9687" s="35"/>
      <c r="O9687" s="35"/>
      <c r="P9687" s="35" t="s">
        <v>57197</v>
      </c>
      <c r="Q9687" s="35" t="s">
        <v>29721</v>
      </c>
      <c r="R9687" s="35" t="s">
        <v>29754</v>
      </c>
      <c r="S9687" s="35" t="s">
        <v>57196</v>
      </c>
      <c r="T9687" s="36" t="s">
        <v>430</v>
      </c>
      <c r="U9687" s="39" t="str">
        <f>_xlfn.CONCAT(Tabel4[[#This Row],[Personnr.]],"-",Tabel4[[#This Row],[Afdeling]],"-",Tabel4[[#This Row],[ASS_Status]])</f>
        <v>-3060-Aktiv ansættelse</v>
      </c>
    </row>
    <row r="9688" spans="13:21" x14ac:dyDescent="0.4">
      <c r="M9688" s="35" t="s">
        <v>38708</v>
      </c>
      <c r="N9688" s="35" t="s">
        <v>57198</v>
      </c>
      <c r="O9688" s="35" t="s">
        <v>38709</v>
      </c>
      <c r="P9688" s="35" t="s">
        <v>38710</v>
      </c>
      <c r="Q9688" s="35" t="s">
        <v>29718</v>
      </c>
      <c r="R9688" s="35" t="s">
        <v>29745</v>
      </c>
      <c r="S9688" s="35" t="s">
        <v>57199</v>
      </c>
      <c r="T9688" s="36" t="s">
        <v>577</v>
      </c>
      <c r="U9688" s="39" t="str">
        <f>_xlfn.CONCAT(Tabel4[[#This Row],[Personnr.]],"-",Tabel4[[#This Row],[Afdeling]],"-",Tabel4[[#This Row],[ASS_Status]])</f>
        <v>35060-4110-Inactive - Payroll Eligible</v>
      </c>
    </row>
    <row r="9689" spans="13:21" x14ac:dyDescent="0.4">
      <c r="M9689" s="35" t="s">
        <v>38708</v>
      </c>
      <c r="N9689" s="35"/>
      <c r="O9689" s="35"/>
      <c r="P9689" s="35" t="s">
        <v>57200</v>
      </c>
      <c r="Q9689" s="35" t="s">
        <v>29721</v>
      </c>
      <c r="R9689" s="35" t="s">
        <v>29745</v>
      </c>
      <c r="S9689" s="35" t="s">
        <v>57199</v>
      </c>
      <c r="T9689" s="36" t="s">
        <v>575</v>
      </c>
      <c r="U9689" s="39" t="str">
        <f>_xlfn.CONCAT(Tabel4[[#This Row],[Personnr.]],"-",Tabel4[[#This Row],[Afdeling]],"-",Tabel4[[#This Row],[ASS_Status]])</f>
        <v>-4100-Aktiv ansættelse</v>
      </c>
    </row>
    <row r="9690" spans="13:21" ht="33.75" x14ac:dyDescent="0.4">
      <c r="M9690" s="35" t="s">
        <v>57201</v>
      </c>
      <c r="N9690" s="35" t="s">
        <v>57202</v>
      </c>
      <c r="O9690" s="35" t="s">
        <v>57203</v>
      </c>
      <c r="P9690" s="35" t="s">
        <v>57204</v>
      </c>
      <c r="Q9690" s="35" t="s">
        <v>29718</v>
      </c>
      <c r="R9690" s="35" t="s">
        <v>29745</v>
      </c>
      <c r="S9690" s="35" t="s">
        <v>57205</v>
      </c>
      <c r="T9690" s="36" t="s">
        <v>39</v>
      </c>
      <c r="U9690" s="39" t="str">
        <f>_xlfn.CONCAT(Tabel4[[#This Row],[Personnr.]],"-",Tabel4[[#This Row],[Afdeling]],"-",Tabel4[[#This Row],[ASS_Status]])</f>
        <v>37022-0132-Inactive - Payroll Eligible</v>
      </c>
    </row>
    <row r="9691" spans="13:21" x14ac:dyDescent="0.4">
      <c r="M9691" s="35" t="s">
        <v>19190</v>
      </c>
      <c r="N9691" s="35" t="s">
        <v>57206</v>
      </c>
      <c r="O9691" s="35" t="s">
        <v>19191</v>
      </c>
      <c r="P9691" s="35" t="s">
        <v>38711</v>
      </c>
      <c r="Q9691" s="35" t="s">
        <v>29718</v>
      </c>
      <c r="R9691" s="35" t="s">
        <v>29780</v>
      </c>
      <c r="S9691" s="35" t="s">
        <v>19192</v>
      </c>
      <c r="T9691" s="36" t="s">
        <v>188</v>
      </c>
      <c r="U9691" s="39" t="str">
        <f>_xlfn.CONCAT(Tabel4[[#This Row],[Personnr.]],"-",Tabel4[[#This Row],[Afdeling]],"-",Tabel4[[#This Row],[ASS_Status]])</f>
        <v>3818-2405-Inactive - Payroll Eligible</v>
      </c>
    </row>
    <row r="9692" spans="13:21" x14ac:dyDescent="0.4">
      <c r="M9692" s="35" t="s">
        <v>19193</v>
      </c>
      <c r="N9692" s="35" t="s">
        <v>57207</v>
      </c>
      <c r="O9692" s="35" t="s">
        <v>19194</v>
      </c>
      <c r="P9692" s="35" t="s">
        <v>38712</v>
      </c>
      <c r="Q9692" s="35" t="s">
        <v>29721</v>
      </c>
      <c r="R9692" s="35" t="s">
        <v>29726</v>
      </c>
      <c r="S9692" s="35" t="s">
        <v>19195</v>
      </c>
      <c r="T9692" s="36" t="s">
        <v>164</v>
      </c>
      <c r="U9692" s="39" t="str">
        <f>_xlfn.CONCAT(Tabel4[[#This Row],[Personnr.]],"-",Tabel4[[#This Row],[Afdeling]],"-",Tabel4[[#This Row],[ASS_Status]])</f>
        <v>25104-2313-Aktiv ansættelse</v>
      </c>
    </row>
    <row r="9693" spans="13:21" x14ac:dyDescent="0.4">
      <c r="M9693" s="35" t="s">
        <v>19196</v>
      </c>
      <c r="N9693" s="35" t="s">
        <v>57208</v>
      </c>
      <c r="O9693" s="35" t="s">
        <v>19197</v>
      </c>
      <c r="P9693" s="35" t="s">
        <v>38713</v>
      </c>
      <c r="Q9693" s="35" t="s">
        <v>29718</v>
      </c>
      <c r="R9693" s="35" t="s">
        <v>29726</v>
      </c>
      <c r="S9693" s="35" t="s">
        <v>19198</v>
      </c>
      <c r="T9693" s="36" t="s">
        <v>76</v>
      </c>
      <c r="U9693" s="39" t="str">
        <f>_xlfn.CONCAT(Tabel4[[#This Row],[Personnr.]],"-",Tabel4[[#This Row],[Afdeling]],"-",Tabel4[[#This Row],[ASS_Status]])</f>
        <v>29956-1100-Inactive - Payroll Eligible</v>
      </c>
    </row>
    <row r="9694" spans="13:21" ht="33.75" x14ac:dyDescent="0.4">
      <c r="M9694" s="35" t="s">
        <v>19199</v>
      </c>
      <c r="N9694" s="35" t="s">
        <v>57209</v>
      </c>
      <c r="O9694" s="35" t="s">
        <v>19200</v>
      </c>
      <c r="P9694" s="35" t="s">
        <v>38714</v>
      </c>
      <c r="Q9694" s="35" t="s">
        <v>29721</v>
      </c>
      <c r="R9694" s="35" t="s">
        <v>30076</v>
      </c>
      <c r="S9694" s="35" t="s">
        <v>19201</v>
      </c>
      <c r="T9694" s="36" t="s">
        <v>159</v>
      </c>
      <c r="U9694" s="39" t="str">
        <f>_xlfn.CONCAT(Tabel4[[#This Row],[Personnr.]],"-",Tabel4[[#This Row],[Afdeling]],"-",Tabel4[[#This Row],[ASS_Status]])</f>
        <v>3819-2303-Aktiv ansættelse</v>
      </c>
    </row>
    <row r="9695" spans="13:21" x14ac:dyDescent="0.4">
      <c r="M9695" s="35" t="s">
        <v>19202</v>
      </c>
      <c r="N9695" s="35" t="s">
        <v>57210</v>
      </c>
      <c r="O9695" s="35" t="s">
        <v>19203</v>
      </c>
      <c r="P9695" s="35" t="s">
        <v>38715</v>
      </c>
      <c r="Q9695" s="35" t="s">
        <v>29718</v>
      </c>
      <c r="R9695" s="35" t="s">
        <v>30084</v>
      </c>
      <c r="S9695" s="35" t="s">
        <v>19204</v>
      </c>
      <c r="T9695" s="36" t="s">
        <v>766</v>
      </c>
      <c r="U9695" s="39" t="str">
        <f>_xlfn.CONCAT(Tabel4[[#This Row],[Personnr.]],"-",Tabel4[[#This Row],[Afdeling]],"-",Tabel4[[#This Row],[ASS_Status]])</f>
        <v>26791-8000-Inactive - Payroll Eligible</v>
      </c>
    </row>
    <row r="9696" spans="13:21" x14ac:dyDescent="0.4">
      <c r="M9696" s="35" t="s">
        <v>19205</v>
      </c>
      <c r="N9696" s="35" t="s">
        <v>57211</v>
      </c>
      <c r="O9696" s="35" t="s">
        <v>19206</v>
      </c>
      <c r="P9696" s="35" t="s">
        <v>38716</v>
      </c>
      <c r="Q9696" s="35" t="s">
        <v>29718</v>
      </c>
      <c r="R9696" s="35" t="s">
        <v>30357</v>
      </c>
      <c r="S9696" s="35" t="s">
        <v>19207</v>
      </c>
      <c r="T9696" s="36" t="s">
        <v>647</v>
      </c>
      <c r="U9696" s="39" t="str">
        <f>_xlfn.CONCAT(Tabel4[[#This Row],[Personnr.]],"-",Tabel4[[#This Row],[Afdeling]],"-",Tabel4[[#This Row],[ASS_Status]])</f>
        <v>701-4790-Inactive - Payroll Eligible</v>
      </c>
    </row>
    <row r="9697" spans="13:21" ht="33.75" x14ac:dyDescent="0.4">
      <c r="M9697" s="35" t="s">
        <v>19208</v>
      </c>
      <c r="N9697" s="35" t="s">
        <v>57212</v>
      </c>
      <c r="O9697" s="35" t="s">
        <v>19209</v>
      </c>
      <c r="P9697" s="35" t="s">
        <v>38717</v>
      </c>
      <c r="Q9697" s="35" t="s">
        <v>29718</v>
      </c>
      <c r="R9697" s="35" t="s">
        <v>29719</v>
      </c>
      <c r="S9697" s="35" t="s">
        <v>19210</v>
      </c>
      <c r="T9697" s="36" t="s">
        <v>742</v>
      </c>
      <c r="U9697" s="39" t="str">
        <f>_xlfn.CONCAT(Tabel4[[#This Row],[Personnr.]],"-",Tabel4[[#This Row],[Afdeling]],"-",Tabel4[[#This Row],[ASS_Status]])</f>
        <v>28345-7000-Inactive - Payroll Eligible</v>
      </c>
    </row>
    <row r="9698" spans="13:21" ht="33.75" x14ac:dyDescent="0.4">
      <c r="M9698" s="35" t="s">
        <v>19208</v>
      </c>
      <c r="N9698" s="35"/>
      <c r="O9698" s="35"/>
      <c r="P9698" s="35" t="s">
        <v>38718</v>
      </c>
      <c r="Q9698" s="35" t="s">
        <v>29718</v>
      </c>
      <c r="R9698" s="35" t="s">
        <v>29719</v>
      </c>
      <c r="S9698" s="35" t="s">
        <v>19210</v>
      </c>
      <c r="T9698" s="36" t="s">
        <v>742</v>
      </c>
      <c r="U9698" s="39" t="str">
        <f>_xlfn.CONCAT(Tabel4[[#This Row],[Personnr.]],"-",Tabel4[[#This Row],[Afdeling]],"-",Tabel4[[#This Row],[ASS_Status]])</f>
        <v>-7000-Inactive - Payroll Eligible</v>
      </c>
    </row>
    <row r="9699" spans="13:21" ht="33.75" x14ac:dyDescent="0.4">
      <c r="M9699" s="35" t="s">
        <v>28589</v>
      </c>
      <c r="N9699" s="35" t="s">
        <v>57213</v>
      </c>
      <c r="O9699" s="35" t="s">
        <v>28590</v>
      </c>
      <c r="P9699" s="35" t="s">
        <v>38719</v>
      </c>
      <c r="Q9699" s="35" t="s">
        <v>29718</v>
      </c>
      <c r="R9699" s="35" t="s">
        <v>29745</v>
      </c>
      <c r="S9699" s="35" t="s">
        <v>28591</v>
      </c>
      <c r="T9699" s="36" t="s">
        <v>725</v>
      </c>
      <c r="U9699" s="39" t="str">
        <f>_xlfn.CONCAT(Tabel4[[#This Row],[Personnr.]],"-",Tabel4[[#This Row],[Afdeling]],"-",Tabel4[[#This Row],[ASS_Status]])</f>
        <v>34600-6265-Inactive - Payroll Eligible</v>
      </c>
    </row>
    <row r="9700" spans="13:21" x14ac:dyDescent="0.4">
      <c r="M9700" s="35" t="s">
        <v>19211</v>
      </c>
      <c r="N9700" s="35" t="s">
        <v>57214</v>
      </c>
      <c r="O9700" s="35" t="s">
        <v>19212</v>
      </c>
      <c r="P9700" s="35" t="s">
        <v>38720</v>
      </c>
      <c r="Q9700" s="35" t="s">
        <v>29718</v>
      </c>
      <c r="R9700" s="35" t="s">
        <v>29748</v>
      </c>
      <c r="S9700" s="35" t="s">
        <v>19213</v>
      </c>
      <c r="T9700" s="36" t="s">
        <v>583</v>
      </c>
      <c r="U9700" s="39" t="str">
        <f>_xlfn.CONCAT(Tabel4[[#This Row],[Personnr.]],"-",Tabel4[[#This Row],[Afdeling]],"-",Tabel4[[#This Row],[ASS_Status]])</f>
        <v>32476-4160-Inactive - Payroll Eligible</v>
      </c>
    </row>
    <row r="9701" spans="13:21" x14ac:dyDescent="0.4">
      <c r="M9701" s="35" t="s">
        <v>19214</v>
      </c>
      <c r="N9701" s="35" t="s">
        <v>57215</v>
      </c>
      <c r="O9701" s="35" t="s">
        <v>19215</v>
      </c>
      <c r="P9701" s="35" t="s">
        <v>38721</v>
      </c>
      <c r="Q9701" s="35" t="s">
        <v>29721</v>
      </c>
      <c r="R9701" s="35" t="s">
        <v>29802</v>
      </c>
      <c r="S9701" s="35" t="s">
        <v>19216</v>
      </c>
      <c r="T9701" s="36" t="s">
        <v>538</v>
      </c>
      <c r="U9701" s="39" t="str">
        <f>_xlfn.CONCAT(Tabel4[[#This Row],[Personnr.]],"-",Tabel4[[#This Row],[Afdeling]],"-",Tabel4[[#This Row],[ASS_Status]])</f>
        <v>7687-3425-Aktiv ansættelse</v>
      </c>
    </row>
    <row r="9702" spans="13:21" ht="33.75" x14ac:dyDescent="0.4">
      <c r="M9702" s="35" t="s">
        <v>19217</v>
      </c>
      <c r="N9702" s="35" t="s">
        <v>57216</v>
      </c>
      <c r="O9702" s="35" t="s">
        <v>19218</v>
      </c>
      <c r="P9702" s="35" t="s">
        <v>38722</v>
      </c>
      <c r="Q9702" s="35" t="s">
        <v>29721</v>
      </c>
      <c r="R9702" s="35" t="s">
        <v>29748</v>
      </c>
      <c r="S9702" s="35" t="s">
        <v>19219</v>
      </c>
      <c r="T9702" s="36" t="s">
        <v>135</v>
      </c>
      <c r="U9702" s="39" t="str">
        <f>_xlfn.CONCAT(Tabel4[[#This Row],[Personnr.]],"-",Tabel4[[#This Row],[Afdeling]],"-",Tabel4[[#This Row],[ASS_Status]])</f>
        <v>33176-2250-Aktiv ansættelse</v>
      </c>
    </row>
    <row r="9703" spans="13:21" x14ac:dyDescent="0.4">
      <c r="M9703" s="35" t="s">
        <v>19220</v>
      </c>
      <c r="N9703" s="35" t="s">
        <v>57217</v>
      </c>
      <c r="O9703" s="35" t="s">
        <v>19221</v>
      </c>
      <c r="P9703" s="35" t="s">
        <v>38723</v>
      </c>
      <c r="Q9703" s="35" t="s">
        <v>29718</v>
      </c>
      <c r="R9703" s="35" t="s">
        <v>29802</v>
      </c>
      <c r="S9703" s="35" t="s">
        <v>19222</v>
      </c>
      <c r="T9703" s="36" t="s">
        <v>395</v>
      </c>
      <c r="U9703" s="39" t="str">
        <f>_xlfn.CONCAT(Tabel4[[#This Row],[Personnr.]],"-",Tabel4[[#This Row],[Afdeling]],"-",Tabel4[[#This Row],[ASS_Status]])</f>
        <v>33142-2996-Inactive - Payroll Eligible</v>
      </c>
    </row>
    <row r="9704" spans="13:21" x14ac:dyDescent="0.4">
      <c r="M9704" s="35" t="s">
        <v>19220</v>
      </c>
      <c r="N9704" s="35"/>
      <c r="O9704" s="35"/>
      <c r="P9704" s="35" t="s">
        <v>38724</v>
      </c>
      <c r="Q9704" s="35" t="s">
        <v>29718</v>
      </c>
      <c r="R9704" s="35" t="s">
        <v>29737</v>
      </c>
      <c r="S9704" s="35" t="s">
        <v>19222</v>
      </c>
      <c r="T9704" s="36" t="s">
        <v>378</v>
      </c>
      <c r="U9704" s="39" t="str">
        <f>_xlfn.CONCAT(Tabel4[[#This Row],[Personnr.]],"-",Tabel4[[#This Row],[Afdeling]],"-",Tabel4[[#This Row],[ASS_Status]])</f>
        <v>-2900-Inactive - Payroll Eligible</v>
      </c>
    </row>
    <row r="9705" spans="13:21" x14ac:dyDescent="0.4">
      <c r="M9705" s="35" t="s">
        <v>19220</v>
      </c>
      <c r="N9705" s="35"/>
      <c r="O9705" s="35"/>
      <c r="P9705" s="35" t="s">
        <v>43776</v>
      </c>
      <c r="Q9705" s="35" t="s">
        <v>29721</v>
      </c>
      <c r="R9705" s="35" t="s">
        <v>29737</v>
      </c>
      <c r="S9705" s="35" t="s">
        <v>19222</v>
      </c>
      <c r="T9705" s="36" t="s">
        <v>161</v>
      </c>
      <c r="U9705" s="39" t="str">
        <f>_xlfn.CONCAT(Tabel4[[#This Row],[Personnr.]],"-",Tabel4[[#This Row],[Afdeling]],"-",Tabel4[[#This Row],[ASS_Status]])</f>
        <v>-2305-Aktiv ansættelse</v>
      </c>
    </row>
    <row r="9706" spans="13:21" x14ac:dyDescent="0.4">
      <c r="M9706" s="35" t="s">
        <v>19223</v>
      </c>
      <c r="N9706" s="35" t="s">
        <v>57218</v>
      </c>
      <c r="O9706" s="35" t="s">
        <v>19224</v>
      </c>
      <c r="P9706" s="35" t="s">
        <v>38725</v>
      </c>
      <c r="Q9706" s="35" t="s">
        <v>29721</v>
      </c>
      <c r="R9706" s="35" t="s">
        <v>29748</v>
      </c>
      <c r="S9706" s="35" t="s">
        <v>19225</v>
      </c>
      <c r="T9706" s="36" t="s">
        <v>171</v>
      </c>
      <c r="U9706" s="39" t="str">
        <f>_xlfn.CONCAT(Tabel4[[#This Row],[Personnr.]],"-",Tabel4[[#This Row],[Afdeling]],"-",Tabel4[[#This Row],[ASS_Status]])</f>
        <v>27150-2339-Aktiv ansættelse</v>
      </c>
    </row>
    <row r="9707" spans="13:21" x14ac:dyDescent="0.4">
      <c r="M9707" s="35" t="s">
        <v>19226</v>
      </c>
      <c r="N9707" s="35" t="s">
        <v>57219</v>
      </c>
      <c r="O9707" s="35" t="s">
        <v>19227</v>
      </c>
      <c r="P9707" s="35" t="s">
        <v>38726</v>
      </c>
      <c r="Q9707" s="35" t="s">
        <v>29718</v>
      </c>
      <c r="R9707" s="35" t="s">
        <v>29748</v>
      </c>
      <c r="S9707" s="35" t="s">
        <v>19228</v>
      </c>
      <c r="T9707" s="36" t="s">
        <v>546</v>
      </c>
      <c r="U9707" s="39" t="str">
        <f>_xlfn.CONCAT(Tabel4[[#This Row],[Personnr.]],"-",Tabel4[[#This Row],[Afdeling]],"-",Tabel4[[#This Row],[ASS_Status]])</f>
        <v>23953-3444-Inactive - Payroll Eligible</v>
      </c>
    </row>
    <row r="9708" spans="13:21" x14ac:dyDescent="0.4">
      <c r="M9708" s="35" t="s">
        <v>19229</v>
      </c>
      <c r="N9708" s="35" t="s">
        <v>57220</v>
      </c>
      <c r="O9708" s="35" t="s">
        <v>19230</v>
      </c>
      <c r="P9708" s="35" t="s">
        <v>38727</v>
      </c>
      <c r="Q9708" s="35" t="s">
        <v>29718</v>
      </c>
      <c r="R9708" s="35" t="s">
        <v>29748</v>
      </c>
      <c r="S9708" s="35" t="s">
        <v>19231</v>
      </c>
      <c r="T9708" s="36" t="s">
        <v>35</v>
      </c>
      <c r="U9708" s="39" t="str">
        <f>_xlfn.CONCAT(Tabel4[[#This Row],[Personnr.]],"-",Tabel4[[#This Row],[Afdeling]],"-",Tabel4[[#This Row],[ASS_Status]])</f>
        <v>16592-0120-Inactive - Payroll Eligible</v>
      </c>
    </row>
    <row r="9709" spans="13:21" x14ac:dyDescent="0.4">
      <c r="M9709" s="35" t="s">
        <v>19232</v>
      </c>
      <c r="N9709" s="35" t="s">
        <v>57221</v>
      </c>
      <c r="O9709" s="35" t="s">
        <v>19233</v>
      </c>
      <c r="P9709" s="35" t="s">
        <v>38728</v>
      </c>
      <c r="Q9709" s="35" t="s">
        <v>29721</v>
      </c>
      <c r="R9709" s="35" t="s">
        <v>31270</v>
      </c>
      <c r="S9709" s="35" t="s">
        <v>19234</v>
      </c>
      <c r="T9709" s="36" t="s">
        <v>799</v>
      </c>
      <c r="U9709" s="39" t="str">
        <f>_xlfn.CONCAT(Tabel4[[#This Row],[Personnr.]],"-",Tabel4[[#This Row],[Afdeling]],"-",Tabel4[[#This Row],[ASS_Status]])</f>
        <v>24462-8218-Aktiv ansættelse</v>
      </c>
    </row>
    <row r="9710" spans="13:21" ht="45" x14ac:dyDescent="0.4">
      <c r="M9710" s="35" t="s">
        <v>19235</v>
      </c>
      <c r="N9710" s="35" t="s">
        <v>57222</v>
      </c>
      <c r="O9710" s="35" t="s">
        <v>19236</v>
      </c>
      <c r="P9710" s="35" t="s">
        <v>38729</v>
      </c>
      <c r="Q9710" s="35" t="s">
        <v>29721</v>
      </c>
      <c r="R9710" s="35" t="s">
        <v>31992</v>
      </c>
      <c r="S9710" s="35" t="s">
        <v>19237</v>
      </c>
      <c r="T9710" s="36" t="s">
        <v>822</v>
      </c>
      <c r="U9710" s="39" t="str">
        <f>_xlfn.CONCAT(Tabel4[[#This Row],[Personnr.]],"-",Tabel4[[#This Row],[Afdeling]],"-",Tabel4[[#This Row],[ASS_Status]])</f>
        <v>31463-8380-Aktiv ansættelse</v>
      </c>
    </row>
    <row r="9711" spans="13:21" x14ac:dyDescent="0.4">
      <c r="M9711" s="35" t="s">
        <v>19238</v>
      </c>
      <c r="N9711" s="35" t="s">
        <v>57223</v>
      </c>
      <c r="O9711" s="35" t="s">
        <v>19239</v>
      </c>
      <c r="P9711" s="35" t="s">
        <v>38730</v>
      </c>
      <c r="Q9711" s="35" t="s">
        <v>29718</v>
      </c>
      <c r="R9711" s="35" t="s">
        <v>29754</v>
      </c>
      <c r="S9711" s="35" t="s">
        <v>19240</v>
      </c>
      <c r="T9711" s="36" t="s">
        <v>870</v>
      </c>
      <c r="U9711" s="39" t="str">
        <f>_xlfn.CONCAT(Tabel4[[#This Row],[Personnr.]],"-",Tabel4[[#This Row],[Afdeling]],"-",Tabel4[[#This Row],[ASS_Status]])</f>
        <v>22440-8651-Inactive - Payroll Eligible</v>
      </c>
    </row>
    <row r="9712" spans="13:21" x14ac:dyDescent="0.4">
      <c r="M9712" s="35" t="s">
        <v>19241</v>
      </c>
      <c r="N9712" s="35" t="s">
        <v>57224</v>
      </c>
      <c r="O9712" s="35" t="s">
        <v>19242</v>
      </c>
      <c r="P9712" s="35" t="s">
        <v>38731</v>
      </c>
      <c r="Q9712" s="35" t="s">
        <v>29721</v>
      </c>
      <c r="R9712" s="35" t="s">
        <v>29748</v>
      </c>
      <c r="S9712" s="35" t="s">
        <v>19243</v>
      </c>
      <c r="T9712" s="36" t="s">
        <v>65</v>
      </c>
      <c r="U9712" s="39" t="str">
        <f>_xlfn.CONCAT(Tabel4[[#This Row],[Personnr.]],"-",Tabel4[[#This Row],[Afdeling]],"-",Tabel4[[#This Row],[ASS_Status]])</f>
        <v>23675-1053-Aktiv ansættelse</v>
      </c>
    </row>
    <row r="9713" spans="13:21" ht="33.75" x14ac:dyDescent="0.4">
      <c r="M9713" s="35" t="s">
        <v>19244</v>
      </c>
      <c r="N9713" s="35" t="s">
        <v>57225</v>
      </c>
      <c r="O9713" s="35" t="s">
        <v>19245</v>
      </c>
      <c r="P9713" s="35" t="s">
        <v>38732</v>
      </c>
      <c r="Q9713" s="35" t="s">
        <v>29718</v>
      </c>
      <c r="R9713" s="35" t="s">
        <v>29719</v>
      </c>
      <c r="S9713" s="35" t="s">
        <v>19246</v>
      </c>
      <c r="T9713" s="36" t="s">
        <v>163</v>
      </c>
      <c r="U9713" s="39" t="str">
        <f>_xlfn.CONCAT(Tabel4[[#This Row],[Personnr.]],"-",Tabel4[[#This Row],[Afdeling]],"-",Tabel4[[#This Row],[ASS_Status]])</f>
        <v>32540-2312-Inactive - Payroll Eligible</v>
      </c>
    </row>
    <row r="9714" spans="13:21" ht="33.75" x14ac:dyDescent="0.4">
      <c r="M9714" s="35" t="s">
        <v>19244</v>
      </c>
      <c r="N9714" s="35"/>
      <c r="O9714" s="35"/>
      <c r="P9714" s="35" t="s">
        <v>38733</v>
      </c>
      <c r="Q9714" s="35" t="s">
        <v>29721</v>
      </c>
      <c r="R9714" s="35" t="s">
        <v>29748</v>
      </c>
      <c r="S9714" s="35" t="s">
        <v>19246</v>
      </c>
      <c r="T9714" s="36" t="s">
        <v>163</v>
      </c>
      <c r="U9714" s="39" t="str">
        <f>_xlfn.CONCAT(Tabel4[[#This Row],[Personnr.]],"-",Tabel4[[#This Row],[Afdeling]],"-",Tabel4[[#This Row],[ASS_Status]])</f>
        <v>-2312-Aktiv ansættelse</v>
      </c>
    </row>
    <row r="9715" spans="13:21" x14ac:dyDescent="0.4">
      <c r="M9715" s="35" t="s">
        <v>19247</v>
      </c>
      <c r="N9715" s="35" t="s">
        <v>57226</v>
      </c>
      <c r="O9715" s="35" t="s">
        <v>19248</v>
      </c>
      <c r="P9715" s="35" t="s">
        <v>38734</v>
      </c>
      <c r="Q9715" s="35" t="s">
        <v>29718</v>
      </c>
      <c r="R9715" s="35" t="s">
        <v>29761</v>
      </c>
      <c r="S9715" s="35" t="s">
        <v>19249</v>
      </c>
      <c r="T9715" s="36" t="s">
        <v>345</v>
      </c>
      <c r="U9715" s="39" t="str">
        <f>_xlfn.CONCAT(Tabel4[[#This Row],[Personnr.]],"-",Tabel4[[#This Row],[Afdeling]],"-",Tabel4[[#This Row],[ASS_Status]])</f>
        <v>29939-2797-Inactive - Payroll Eligible</v>
      </c>
    </row>
    <row r="9716" spans="13:21" x14ac:dyDescent="0.4">
      <c r="M9716" s="35" t="s">
        <v>19250</v>
      </c>
      <c r="N9716" s="35" t="s">
        <v>57227</v>
      </c>
      <c r="O9716" s="35" t="s">
        <v>19251</v>
      </c>
      <c r="P9716" s="35" t="s">
        <v>38735</v>
      </c>
      <c r="Q9716" s="35" t="s">
        <v>29718</v>
      </c>
      <c r="R9716" s="35" t="s">
        <v>29754</v>
      </c>
      <c r="S9716" s="35" t="s">
        <v>19252</v>
      </c>
      <c r="T9716" s="36" t="s">
        <v>312</v>
      </c>
      <c r="U9716" s="39" t="str">
        <f>_xlfn.CONCAT(Tabel4[[#This Row],[Personnr.]],"-",Tabel4[[#This Row],[Afdeling]],"-",Tabel4[[#This Row],[ASS_Status]])</f>
        <v>28697-2758-Inactive - Payroll Eligible</v>
      </c>
    </row>
    <row r="9717" spans="13:21" x14ac:dyDescent="0.4">
      <c r="M9717" s="35" t="s">
        <v>19250</v>
      </c>
      <c r="N9717" s="35"/>
      <c r="O9717" s="35"/>
      <c r="P9717" s="35" t="s">
        <v>43777</v>
      </c>
      <c r="Q9717" s="35" t="s">
        <v>29718</v>
      </c>
      <c r="R9717" s="35" t="s">
        <v>29745</v>
      </c>
      <c r="S9717" s="35" t="s">
        <v>19252</v>
      </c>
      <c r="T9717" s="36" t="s">
        <v>715</v>
      </c>
      <c r="U9717" s="39" t="str">
        <f>_xlfn.CONCAT(Tabel4[[#This Row],[Personnr.]],"-",Tabel4[[#This Row],[Afdeling]],"-",Tabel4[[#This Row],[ASS_Status]])</f>
        <v>-6000-Inactive - Payroll Eligible</v>
      </c>
    </row>
    <row r="9718" spans="13:21" x14ac:dyDescent="0.4">
      <c r="M9718" s="35" t="s">
        <v>19253</v>
      </c>
      <c r="N9718" s="35" t="s">
        <v>57228</v>
      </c>
      <c r="O9718" s="35" t="s">
        <v>19254</v>
      </c>
      <c r="P9718" s="35" t="s">
        <v>38736</v>
      </c>
      <c r="Q9718" s="35" t="s">
        <v>29718</v>
      </c>
      <c r="R9718" s="35" t="s">
        <v>29745</v>
      </c>
      <c r="S9718" s="35" t="s">
        <v>19255</v>
      </c>
      <c r="T9718" s="36" t="s">
        <v>67</v>
      </c>
      <c r="U9718" s="39" t="str">
        <f>_xlfn.CONCAT(Tabel4[[#This Row],[Personnr.]],"-",Tabel4[[#This Row],[Afdeling]],"-",Tabel4[[#This Row],[ASS_Status]])</f>
        <v>32202-1061-Inactive - Payroll Eligible</v>
      </c>
    </row>
    <row r="9719" spans="13:21" x14ac:dyDescent="0.4">
      <c r="M9719" s="35" t="s">
        <v>19253</v>
      </c>
      <c r="N9719" s="35"/>
      <c r="O9719" s="35"/>
      <c r="P9719" s="35" t="s">
        <v>57229</v>
      </c>
      <c r="Q9719" s="35" t="s">
        <v>29721</v>
      </c>
      <c r="R9719" s="35" t="s">
        <v>29745</v>
      </c>
      <c r="S9719" s="35" t="s">
        <v>19255</v>
      </c>
      <c r="T9719" s="36" t="s">
        <v>67</v>
      </c>
      <c r="U9719" s="39" t="str">
        <f>_xlfn.CONCAT(Tabel4[[#This Row],[Personnr.]],"-",Tabel4[[#This Row],[Afdeling]],"-",Tabel4[[#This Row],[ASS_Status]])</f>
        <v>-1061-Aktiv ansættelse</v>
      </c>
    </row>
    <row r="9720" spans="13:21" ht="33.75" x14ac:dyDescent="0.4">
      <c r="M9720" s="35" t="s">
        <v>19256</v>
      </c>
      <c r="N9720" s="35" t="s">
        <v>57230</v>
      </c>
      <c r="O9720" s="35" t="s">
        <v>19257</v>
      </c>
      <c r="P9720" s="35" t="s">
        <v>38737</v>
      </c>
      <c r="Q9720" s="35" t="s">
        <v>29718</v>
      </c>
      <c r="R9720" s="35" t="s">
        <v>29745</v>
      </c>
      <c r="S9720" s="35" t="s">
        <v>19258</v>
      </c>
      <c r="T9720" s="36" t="s">
        <v>85</v>
      </c>
      <c r="U9720" s="39" t="str">
        <f>_xlfn.CONCAT(Tabel4[[#This Row],[Personnr.]],"-",Tabel4[[#This Row],[Afdeling]],"-",Tabel4[[#This Row],[ASS_Status]])</f>
        <v>32139-1118-Inactive - Payroll Eligible</v>
      </c>
    </row>
    <row r="9721" spans="13:21" x14ac:dyDescent="0.4">
      <c r="M9721" s="35" t="s">
        <v>19259</v>
      </c>
      <c r="N9721" s="35"/>
      <c r="O9721" s="35" t="s">
        <v>19260</v>
      </c>
      <c r="P9721" s="35" t="s">
        <v>38738</v>
      </c>
      <c r="Q9721" s="35" t="s">
        <v>29718</v>
      </c>
      <c r="R9721" s="35" t="s">
        <v>30287</v>
      </c>
      <c r="S9721" s="35" t="s">
        <v>19261</v>
      </c>
      <c r="T9721" s="36" t="s">
        <v>104</v>
      </c>
      <c r="U9721" s="39" t="str">
        <f>_xlfn.CONCAT(Tabel4[[#This Row],[Personnr.]],"-",Tabel4[[#This Row],[Afdeling]],"-",Tabel4[[#This Row],[ASS_Status]])</f>
        <v>32648-1201-Inactive - Payroll Eligible</v>
      </c>
    </row>
    <row r="9722" spans="13:21" x14ac:dyDescent="0.4">
      <c r="M9722" s="35" t="s">
        <v>19262</v>
      </c>
      <c r="N9722" s="35" t="s">
        <v>57231</v>
      </c>
      <c r="O9722" s="35" t="s">
        <v>19263</v>
      </c>
      <c r="P9722" s="35" t="s">
        <v>38739</v>
      </c>
      <c r="Q9722" s="35" t="s">
        <v>29718</v>
      </c>
      <c r="R9722" s="35" t="s">
        <v>29745</v>
      </c>
      <c r="S9722" s="35" t="s">
        <v>19264</v>
      </c>
      <c r="T9722" s="36" t="s">
        <v>474</v>
      </c>
      <c r="U9722" s="39" t="str">
        <f>_xlfn.CONCAT(Tabel4[[#This Row],[Personnr.]],"-",Tabel4[[#This Row],[Afdeling]],"-",Tabel4[[#This Row],[ASS_Status]])</f>
        <v>33217-3197-Inactive - Payroll Eligible</v>
      </c>
    </row>
    <row r="9723" spans="13:21" x14ac:dyDescent="0.4">
      <c r="M9723" s="35" t="s">
        <v>57232</v>
      </c>
      <c r="N9723" s="35" t="s">
        <v>57233</v>
      </c>
      <c r="O9723" s="35" t="s">
        <v>57234</v>
      </c>
      <c r="P9723" s="35" t="s">
        <v>57235</v>
      </c>
      <c r="Q9723" s="35" t="s">
        <v>29718</v>
      </c>
      <c r="R9723" s="35" t="s">
        <v>29745</v>
      </c>
      <c r="S9723" s="35" t="s">
        <v>57236</v>
      </c>
      <c r="T9723" s="36" t="s">
        <v>85</v>
      </c>
      <c r="U9723" s="39" t="str">
        <f>_xlfn.CONCAT(Tabel4[[#This Row],[Personnr.]],"-",Tabel4[[#This Row],[Afdeling]],"-",Tabel4[[#This Row],[ASS_Status]])</f>
        <v>37267-1118-Inactive - Payroll Eligible</v>
      </c>
    </row>
    <row r="9724" spans="13:21" x14ac:dyDescent="0.4">
      <c r="M9724" s="35" t="s">
        <v>57237</v>
      </c>
      <c r="N9724" s="35" t="s">
        <v>57238</v>
      </c>
      <c r="O9724" s="35" t="s">
        <v>57239</v>
      </c>
      <c r="P9724" s="35" t="s">
        <v>57240</v>
      </c>
      <c r="Q9724" s="35" t="s">
        <v>29718</v>
      </c>
      <c r="R9724" s="35" t="s">
        <v>29745</v>
      </c>
      <c r="S9724" s="35" t="s">
        <v>57241</v>
      </c>
      <c r="T9724" s="36" t="s">
        <v>586</v>
      </c>
      <c r="U9724" s="39" t="str">
        <f>_xlfn.CONCAT(Tabel4[[#This Row],[Personnr.]],"-",Tabel4[[#This Row],[Afdeling]],"-",Tabel4[[#This Row],[ASS_Status]])</f>
        <v>37105-4200-Inactive - Payroll Eligible</v>
      </c>
    </row>
    <row r="9725" spans="13:21" ht="33.75" x14ac:dyDescent="0.4">
      <c r="M9725" s="35" t="s">
        <v>57242</v>
      </c>
      <c r="N9725" s="35" t="s">
        <v>57243</v>
      </c>
      <c r="O9725" s="35" t="s">
        <v>57244</v>
      </c>
      <c r="P9725" s="35" t="s">
        <v>57245</v>
      </c>
      <c r="Q9725" s="35" t="s">
        <v>29718</v>
      </c>
      <c r="R9725" s="35" t="s">
        <v>29754</v>
      </c>
      <c r="S9725" s="35" t="s">
        <v>57246</v>
      </c>
      <c r="T9725" s="36" t="s">
        <v>599</v>
      </c>
      <c r="U9725" s="39" t="str">
        <f>_xlfn.CONCAT(Tabel4[[#This Row],[Personnr.]],"-",Tabel4[[#This Row],[Afdeling]],"-",Tabel4[[#This Row],[ASS_Status]])</f>
        <v>37381-4261-Inactive - Payroll Eligible</v>
      </c>
    </row>
    <row r="9726" spans="13:21" x14ac:dyDescent="0.4">
      <c r="M9726" s="35" t="s">
        <v>19265</v>
      </c>
      <c r="N9726" s="35" t="s">
        <v>57247</v>
      </c>
      <c r="O9726" s="35" t="s">
        <v>19266</v>
      </c>
      <c r="P9726" s="35" t="s">
        <v>38740</v>
      </c>
      <c r="Q9726" s="35" t="s">
        <v>29718</v>
      </c>
      <c r="R9726" s="35" t="s">
        <v>31079</v>
      </c>
      <c r="S9726" s="35" t="s">
        <v>19267</v>
      </c>
      <c r="T9726" s="36" t="s">
        <v>245</v>
      </c>
      <c r="U9726" s="39" t="str">
        <f>_xlfn.CONCAT(Tabel4[[#This Row],[Personnr.]],"-",Tabel4[[#This Row],[Afdeling]],"-",Tabel4[[#This Row],[ASS_Status]])</f>
        <v>32823-2516-Inactive - Payroll Eligible</v>
      </c>
    </row>
    <row r="9727" spans="13:21" x14ac:dyDescent="0.4">
      <c r="M9727" s="35" t="s">
        <v>19268</v>
      </c>
      <c r="N9727" s="35" t="s">
        <v>57248</v>
      </c>
      <c r="O9727" s="35" t="s">
        <v>19269</v>
      </c>
      <c r="P9727" s="35" t="s">
        <v>38741</v>
      </c>
      <c r="Q9727" s="35" t="s">
        <v>29721</v>
      </c>
      <c r="R9727" s="35" t="s">
        <v>30254</v>
      </c>
      <c r="S9727" s="35" t="s">
        <v>19270</v>
      </c>
      <c r="T9727" s="36" t="s">
        <v>715</v>
      </c>
      <c r="U9727" s="39" t="str">
        <f>_xlfn.CONCAT(Tabel4[[#This Row],[Personnr.]],"-",Tabel4[[#This Row],[Afdeling]],"-",Tabel4[[#This Row],[ASS_Status]])</f>
        <v>12812-6000-Aktiv ansættelse</v>
      </c>
    </row>
    <row r="9728" spans="13:21" x14ac:dyDescent="0.4">
      <c r="M9728" s="35" t="s">
        <v>19271</v>
      </c>
      <c r="N9728" s="35" t="s">
        <v>57249</v>
      </c>
      <c r="O9728" s="35" t="s">
        <v>19272</v>
      </c>
      <c r="P9728" s="35" t="s">
        <v>38742</v>
      </c>
      <c r="Q9728" s="35" t="s">
        <v>29721</v>
      </c>
      <c r="R9728" s="35" t="s">
        <v>32047</v>
      </c>
      <c r="S9728" s="35" t="s">
        <v>19273</v>
      </c>
      <c r="T9728" s="36" t="s">
        <v>26</v>
      </c>
      <c r="U9728" s="39" t="str">
        <f>_xlfn.CONCAT(Tabel4[[#This Row],[Personnr.]],"-",Tabel4[[#This Row],[Afdeling]],"-",Tabel4[[#This Row],[ASS_Status]])</f>
        <v>460-0111-Aktiv ansættelse</v>
      </c>
    </row>
    <row r="9729" spans="13:21" x14ac:dyDescent="0.4">
      <c r="M9729" s="35" t="s">
        <v>19274</v>
      </c>
      <c r="N9729" s="35" t="s">
        <v>57250</v>
      </c>
      <c r="O9729" s="35" t="s">
        <v>19275</v>
      </c>
      <c r="P9729" s="35" t="s">
        <v>57251</v>
      </c>
      <c r="Q9729" s="35" t="s">
        <v>29718</v>
      </c>
      <c r="R9729" s="35" t="s">
        <v>29737</v>
      </c>
      <c r="S9729" s="35" t="s">
        <v>19276</v>
      </c>
      <c r="T9729" s="36" t="s">
        <v>177</v>
      </c>
      <c r="U9729" s="39" t="str">
        <f>_xlfn.CONCAT(Tabel4[[#This Row],[Personnr.]],"-",Tabel4[[#This Row],[Afdeling]],"-",Tabel4[[#This Row],[ASS_Status]])</f>
        <v>3821-2365-Inactive - Payroll Eligible</v>
      </c>
    </row>
    <row r="9730" spans="13:21" x14ac:dyDescent="0.4">
      <c r="M9730" s="35" t="s">
        <v>19274</v>
      </c>
      <c r="N9730" s="35"/>
      <c r="O9730" s="35"/>
      <c r="P9730" s="35" t="s">
        <v>38743</v>
      </c>
      <c r="Q9730" s="35" t="s">
        <v>29718</v>
      </c>
      <c r="R9730" s="35" t="s">
        <v>29737</v>
      </c>
      <c r="S9730" s="35" t="s">
        <v>19276</v>
      </c>
      <c r="T9730" s="36" t="s">
        <v>163</v>
      </c>
      <c r="U9730" s="39" t="str">
        <f>_xlfn.CONCAT(Tabel4[[#This Row],[Personnr.]],"-",Tabel4[[#This Row],[Afdeling]],"-",Tabel4[[#This Row],[ASS_Status]])</f>
        <v>-2312-Inactive - Payroll Eligible</v>
      </c>
    </row>
    <row r="9731" spans="13:21" x14ac:dyDescent="0.4">
      <c r="M9731" s="35" t="s">
        <v>19274</v>
      </c>
      <c r="N9731" s="35"/>
      <c r="O9731" s="35"/>
      <c r="P9731" s="35" t="s">
        <v>38744</v>
      </c>
      <c r="Q9731" s="35" t="s">
        <v>29718</v>
      </c>
      <c r="R9731" s="35" t="s">
        <v>29737</v>
      </c>
      <c r="S9731" s="35" t="s">
        <v>19276</v>
      </c>
      <c r="T9731" s="36" t="s">
        <v>177</v>
      </c>
      <c r="U9731" s="39" t="str">
        <f>_xlfn.CONCAT(Tabel4[[#This Row],[Personnr.]],"-",Tabel4[[#This Row],[Afdeling]],"-",Tabel4[[#This Row],[ASS_Status]])</f>
        <v>-2365-Inactive - Payroll Eligible</v>
      </c>
    </row>
    <row r="9732" spans="13:21" ht="33.75" x14ac:dyDescent="0.4">
      <c r="M9732" s="35" t="s">
        <v>19277</v>
      </c>
      <c r="N9732" s="35" t="s">
        <v>57252</v>
      </c>
      <c r="O9732" s="35" t="s">
        <v>19278</v>
      </c>
      <c r="P9732" s="35" t="s">
        <v>38745</v>
      </c>
      <c r="Q9732" s="35" t="s">
        <v>29721</v>
      </c>
      <c r="R9732" s="35" t="s">
        <v>29786</v>
      </c>
      <c r="S9732" s="35" t="s">
        <v>19279</v>
      </c>
      <c r="T9732" s="36" t="s">
        <v>650</v>
      </c>
      <c r="U9732" s="39" t="str">
        <f>_xlfn.CONCAT(Tabel4[[#This Row],[Personnr.]],"-",Tabel4[[#This Row],[Afdeling]],"-",Tabel4[[#This Row],[ASS_Status]])</f>
        <v>15507-4793-Aktiv ansættelse</v>
      </c>
    </row>
    <row r="9733" spans="13:21" x14ac:dyDescent="0.4">
      <c r="M9733" s="35" t="s">
        <v>19280</v>
      </c>
      <c r="N9733" s="35" t="s">
        <v>57253</v>
      </c>
      <c r="O9733" s="35" t="s">
        <v>19281</v>
      </c>
      <c r="P9733" s="35" t="s">
        <v>38746</v>
      </c>
      <c r="Q9733" s="35" t="s">
        <v>29721</v>
      </c>
      <c r="R9733" s="35" t="s">
        <v>29780</v>
      </c>
      <c r="S9733" s="35" t="s">
        <v>19282</v>
      </c>
      <c r="T9733" s="36" t="s">
        <v>297</v>
      </c>
      <c r="U9733" s="39" t="str">
        <f>_xlfn.CONCAT(Tabel4[[#This Row],[Personnr.]],"-",Tabel4[[#This Row],[Afdeling]],"-",Tabel4[[#This Row],[ASS_Status]])</f>
        <v>9530-2729-Aktiv ansættelse</v>
      </c>
    </row>
    <row r="9734" spans="13:21" x14ac:dyDescent="0.4">
      <c r="M9734" s="35" t="s">
        <v>19283</v>
      </c>
      <c r="N9734" s="35" t="s">
        <v>57254</v>
      </c>
      <c r="O9734" s="35" t="s">
        <v>19284</v>
      </c>
      <c r="P9734" s="35" t="s">
        <v>38747</v>
      </c>
      <c r="Q9734" s="35" t="s">
        <v>29721</v>
      </c>
      <c r="R9734" s="35" t="s">
        <v>30311</v>
      </c>
      <c r="S9734" s="35" t="s">
        <v>19285</v>
      </c>
      <c r="T9734" s="36" t="s">
        <v>553</v>
      </c>
      <c r="U9734" s="39" t="str">
        <f>_xlfn.CONCAT(Tabel4[[#This Row],[Personnr.]],"-",Tabel4[[#This Row],[Afdeling]],"-",Tabel4[[#This Row],[ASS_Status]])</f>
        <v>27461-3500-Aktiv ansættelse</v>
      </c>
    </row>
    <row r="9735" spans="13:21" ht="33.75" x14ac:dyDescent="0.4">
      <c r="M9735" s="35" t="s">
        <v>19286</v>
      </c>
      <c r="N9735" s="35" t="s">
        <v>57255</v>
      </c>
      <c r="O9735" s="35" t="s">
        <v>19287</v>
      </c>
      <c r="P9735" s="35" t="s">
        <v>38748</v>
      </c>
      <c r="Q9735" s="35" t="s">
        <v>29721</v>
      </c>
      <c r="R9735" s="35" t="s">
        <v>29965</v>
      </c>
      <c r="S9735" s="35" t="s">
        <v>19288</v>
      </c>
      <c r="T9735" s="36" t="s">
        <v>577</v>
      </c>
      <c r="U9735" s="39" t="str">
        <f>_xlfn.CONCAT(Tabel4[[#This Row],[Personnr.]],"-",Tabel4[[#This Row],[Afdeling]],"-",Tabel4[[#This Row],[ASS_Status]])</f>
        <v>14279-4110-Aktiv ansættelse</v>
      </c>
    </row>
    <row r="9736" spans="13:21" ht="33.75" x14ac:dyDescent="0.4">
      <c r="M9736" s="35" t="s">
        <v>19289</v>
      </c>
      <c r="N9736" s="35" t="s">
        <v>57256</v>
      </c>
      <c r="O9736" s="35" t="s">
        <v>19290</v>
      </c>
      <c r="P9736" s="35" t="s">
        <v>38749</v>
      </c>
      <c r="Q9736" s="35" t="s">
        <v>29721</v>
      </c>
      <c r="R9736" s="35" t="s">
        <v>29722</v>
      </c>
      <c r="S9736" s="35" t="s">
        <v>19291</v>
      </c>
      <c r="T9736" s="36" t="s">
        <v>627</v>
      </c>
      <c r="U9736" s="39" t="str">
        <f>_xlfn.CONCAT(Tabel4[[#This Row],[Personnr.]],"-",Tabel4[[#This Row],[Afdeling]],"-",Tabel4[[#This Row],[ASS_Status]])</f>
        <v>15574-4655-Aktiv ansættelse</v>
      </c>
    </row>
    <row r="9737" spans="13:21" x14ac:dyDescent="0.4">
      <c r="M9737" s="35" t="s">
        <v>19292</v>
      </c>
      <c r="N9737" s="35" t="s">
        <v>57257</v>
      </c>
      <c r="O9737" s="35" t="s">
        <v>19293</v>
      </c>
      <c r="P9737" s="35" t="s">
        <v>38750</v>
      </c>
      <c r="Q9737" s="35" t="s">
        <v>29721</v>
      </c>
      <c r="R9737" s="35" t="s">
        <v>29791</v>
      </c>
      <c r="S9737" s="35" t="s">
        <v>19294</v>
      </c>
      <c r="T9737" s="36" t="s">
        <v>553</v>
      </c>
      <c r="U9737" s="39" t="str">
        <f>_xlfn.CONCAT(Tabel4[[#This Row],[Personnr.]],"-",Tabel4[[#This Row],[Afdeling]],"-",Tabel4[[#This Row],[ASS_Status]])</f>
        <v>25026-3500-Aktiv ansættelse</v>
      </c>
    </row>
    <row r="9738" spans="13:21" x14ac:dyDescent="0.4">
      <c r="M9738" s="35" t="s">
        <v>19295</v>
      </c>
      <c r="N9738" s="35" t="s">
        <v>57258</v>
      </c>
      <c r="O9738" s="35" t="s">
        <v>19296</v>
      </c>
      <c r="P9738" s="35" t="s">
        <v>38751</v>
      </c>
      <c r="Q9738" s="35" t="s">
        <v>29721</v>
      </c>
      <c r="R9738" s="35" t="s">
        <v>30677</v>
      </c>
      <c r="S9738" s="35" t="s">
        <v>19297</v>
      </c>
      <c r="T9738" s="36" t="s">
        <v>803</v>
      </c>
      <c r="U9738" s="39" t="str">
        <f>_xlfn.CONCAT(Tabel4[[#This Row],[Personnr.]],"-",Tabel4[[#This Row],[Afdeling]],"-",Tabel4[[#This Row],[ASS_Status]])</f>
        <v>2168-8252-Aktiv ansættelse</v>
      </c>
    </row>
    <row r="9739" spans="13:21" x14ac:dyDescent="0.4">
      <c r="M9739" s="35" t="s">
        <v>19298</v>
      </c>
      <c r="N9739" s="35" t="s">
        <v>57259</v>
      </c>
      <c r="O9739" s="35" t="s">
        <v>19299</v>
      </c>
      <c r="P9739" s="35" t="s">
        <v>38752</v>
      </c>
      <c r="Q9739" s="35" t="s">
        <v>29721</v>
      </c>
      <c r="R9739" s="35" t="s">
        <v>29844</v>
      </c>
      <c r="S9739" s="35" t="s">
        <v>19300</v>
      </c>
      <c r="T9739" s="36" t="s">
        <v>758</v>
      </c>
      <c r="U9739" s="39" t="str">
        <f>_xlfn.CONCAT(Tabel4[[#This Row],[Personnr.]],"-",Tabel4[[#This Row],[Afdeling]],"-",Tabel4[[#This Row],[ASS_Status]])</f>
        <v>16-7720-Aktiv ansættelse</v>
      </c>
    </row>
    <row r="9740" spans="13:21" x14ac:dyDescent="0.4">
      <c r="M9740" s="35" t="s">
        <v>19301</v>
      </c>
      <c r="N9740" s="35" t="s">
        <v>57260</v>
      </c>
      <c r="O9740" s="35" t="s">
        <v>19302</v>
      </c>
      <c r="P9740" s="35" t="s">
        <v>38753</v>
      </c>
      <c r="Q9740" s="35" t="s">
        <v>30042</v>
      </c>
      <c r="R9740" s="35" t="s">
        <v>29719</v>
      </c>
      <c r="S9740" s="35" t="s">
        <v>19303</v>
      </c>
      <c r="T9740" s="36" t="s">
        <v>240</v>
      </c>
      <c r="U9740" s="39" t="str">
        <f>_xlfn.CONCAT(Tabel4[[#This Row],[Personnr.]],"-",Tabel4[[#This Row],[Afdeling]],"-",Tabel4[[#This Row],[ASS_Status]])</f>
        <v>2956-2501-Orlov uden løn u. lønanc.</v>
      </c>
    </row>
    <row r="9741" spans="13:21" x14ac:dyDescent="0.4">
      <c r="M9741" s="35" t="s">
        <v>19304</v>
      </c>
      <c r="N9741" s="35" t="s">
        <v>57261</v>
      </c>
      <c r="O9741" s="35" t="s">
        <v>19305</v>
      </c>
      <c r="P9741" s="35" t="s">
        <v>38754</v>
      </c>
      <c r="Q9741" s="35" t="s">
        <v>29721</v>
      </c>
      <c r="R9741" s="35" t="s">
        <v>30254</v>
      </c>
      <c r="S9741" s="35" t="s">
        <v>19306</v>
      </c>
      <c r="T9741" s="36" t="s">
        <v>573</v>
      </c>
      <c r="U9741" s="39" t="str">
        <f>_xlfn.CONCAT(Tabel4[[#This Row],[Personnr.]],"-",Tabel4[[#This Row],[Afdeling]],"-",Tabel4[[#This Row],[ASS_Status]])</f>
        <v>32956-3800-Aktiv ansættelse</v>
      </c>
    </row>
    <row r="9742" spans="13:21" x14ac:dyDescent="0.4">
      <c r="M9742" s="35" t="s">
        <v>19307</v>
      </c>
      <c r="N9742" s="35" t="s">
        <v>57262</v>
      </c>
      <c r="O9742" s="35" t="s">
        <v>19308</v>
      </c>
      <c r="P9742" s="35" t="s">
        <v>38755</v>
      </c>
      <c r="Q9742" s="35" t="s">
        <v>29721</v>
      </c>
      <c r="R9742" s="35" t="s">
        <v>29729</v>
      </c>
      <c r="S9742" s="35" t="s">
        <v>19309</v>
      </c>
      <c r="T9742" s="36" t="s">
        <v>37</v>
      </c>
      <c r="U9742" s="39" t="str">
        <f>_xlfn.CONCAT(Tabel4[[#This Row],[Personnr.]],"-",Tabel4[[#This Row],[Afdeling]],"-",Tabel4[[#This Row],[ASS_Status]])</f>
        <v>494-0122-Aktiv ansættelse</v>
      </c>
    </row>
    <row r="9743" spans="13:21" x14ac:dyDescent="0.4">
      <c r="M9743" s="35" t="s">
        <v>19310</v>
      </c>
      <c r="N9743" s="35" t="s">
        <v>57263</v>
      </c>
      <c r="O9743" s="35" t="s">
        <v>19311</v>
      </c>
      <c r="P9743" s="35" t="s">
        <v>38756</v>
      </c>
      <c r="Q9743" s="35" t="s">
        <v>29718</v>
      </c>
      <c r="R9743" s="35" t="s">
        <v>29731</v>
      </c>
      <c r="S9743" s="35" t="s">
        <v>19312</v>
      </c>
      <c r="T9743" s="36" t="s">
        <v>811</v>
      </c>
      <c r="U9743" s="39" t="str">
        <f>_xlfn.CONCAT(Tabel4[[#This Row],[Personnr.]],"-",Tabel4[[#This Row],[Afdeling]],"-",Tabel4[[#This Row],[ASS_Status]])</f>
        <v>12322-8286-Inactive - Payroll Eligible</v>
      </c>
    </row>
    <row r="9744" spans="13:21" x14ac:dyDescent="0.4">
      <c r="M9744" s="35" t="s">
        <v>19313</v>
      </c>
      <c r="N9744" s="35" t="s">
        <v>57264</v>
      </c>
      <c r="O9744" s="35" t="s">
        <v>19314</v>
      </c>
      <c r="P9744" s="35" t="s">
        <v>38757</v>
      </c>
      <c r="Q9744" s="35" t="s">
        <v>29721</v>
      </c>
      <c r="R9744" s="35" t="s">
        <v>30005</v>
      </c>
      <c r="S9744" s="35" t="s">
        <v>19315</v>
      </c>
      <c r="T9744" s="36" t="s">
        <v>865</v>
      </c>
      <c r="U9744" s="39" t="str">
        <f>_xlfn.CONCAT(Tabel4[[#This Row],[Personnr.]],"-",Tabel4[[#This Row],[Afdeling]],"-",Tabel4[[#This Row],[ASS_Status]])</f>
        <v>7695-8640-Aktiv ansættelse</v>
      </c>
    </row>
    <row r="9745" spans="13:21" x14ac:dyDescent="0.4">
      <c r="M9745" s="35" t="s">
        <v>19316</v>
      </c>
      <c r="N9745" s="35" t="s">
        <v>57265</v>
      </c>
      <c r="O9745" s="35" t="s">
        <v>19317</v>
      </c>
      <c r="P9745" s="35" t="s">
        <v>38758</v>
      </c>
      <c r="Q9745" s="35" t="s">
        <v>29718</v>
      </c>
      <c r="R9745" s="35" t="s">
        <v>29726</v>
      </c>
      <c r="S9745" s="35" t="s">
        <v>19318</v>
      </c>
      <c r="T9745" s="36" t="s">
        <v>299</v>
      </c>
      <c r="U9745" s="39" t="str">
        <f>_xlfn.CONCAT(Tabel4[[#This Row],[Personnr.]],"-",Tabel4[[#This Row],[Afdeling]],"-",Tabel4[[#This Row],[ASS_Status]])</f>
        <v>15905-2733-Inactive - Payroll Eligible</v>
      </c>
    </row>
    <row r="9746" spans="13:21" x14ac:dyDescent="0.4">
      <c r="M9746" s="35" t="s">
        <v>19319</v>
      </c>
      <c r="N9746" s="35" t="s">
        <v>57266</v>
      </c>
      <c r="O9746" s="35" t="s">
        <v>19320</v>
      </c>
      <c r="P9746" s="35" t="s">
        <v>38759</v>
      </c>
      <c r="Q9746" s="35" t="s">
        <v>29721</v>
      </c>
      <c r="R9746" s="35" t="s">
        <v>29786</v>
      </c>
      <c r="S9746" s="35" t="s">
        <v>19321</v>
      </c>
      <c r="T9746" s="36" t="s">
        <v>161</v>
      </c>
      <c r="U9746" s="39" t="str">
        <f>_xlfn.CONCAT(Tabel4[[#This Row],[Personnr.]],"-",Tabel4[[#This Row],[Afdeling]],"-",Tabel4[[#This Row],[ASS_Status]])</f>
        <v>3822-2305-Aktiv ansættelse</v>
      </c>
    </row>
    <row r="9747" spans="13:21" x14ac:dyDescent="0.4">
      <c r="M9747" s="35" t="s">
        <v>19322</v>
      </c>
      <c r="N9747" s="35" t="s">
        <v>57267</v>
      </c>
      <c r="O9747" s="35" t="s">
        <v>19323</v>
      </c>
      <c r="P9747" s="35" t="s">
        <v>38760</v>
      </c>
      <c r="Q9747" s="35" t="s">
        <v>29718</v>
      </c>
      <c r="R9747" s="35" t="s">
        <v>29726</v>
      </c>
      <c r="S9747" s="35" t="s">
        <v>19324</v>
      </c>
      <c r="T9747" s="36" t="s">
        <v>821</v>
      </c>
      <c r="U9747" s="39" t="str">
        <f>_xlfn.CONCAT(Tabel4[[#This Row],[Personnr.]],"-",Tabel4[[#This Row],[Afdeling]],"-",Tabel4[[#This Row],[ASS_Status]])</f>
        <v>30056-8370-Inactive - Payroll Eligible</v>
      </c>
    </row>
    <row r="9748" spans="13:21" x14ac:dyDescent="0.4">
      <c r="M9748" s="35" t="s">
        <v>19325</v>
      </c>
      <c r="N9748" s="35" t="s">
        <v>57268</v>
      </c>
      <c r="O9748" s="35" t="s">
        <v>19326</v>
      </c>
      <c r="P9748" s="35" t="s">
        <v>38761</v>
      </c>
      <c r="Q9748" s="35" t="s">
        <v>29721</v>
      </c>
      <c r="R9748" s="35" t="s">
        <v>31837</v>
      </c>
      <c r="S9748" s="35" t="s">
        <v>19327</v>
      </c>
      <c r="T9748" s="36" t="s">
        <v>749</v>
      </c>
      <c r="U9748" s="39" t="str">
        <f>_xlfn.CONCAT(Tabel4[[#This Row],[Personnr.]],"-",Tabel4[[#This Row],[Afdeling]],"-",Tabel4[[#This Row],[ASS_Status]])</f>
        <v>33968-7210-Aktiv ansættelse</v>
      </c>
    </row>
    <row r="9749" spans="13:21" ht="45" x14ac:dyDescent="0.4">
      <c r="M9749" s="35" t="s">
        <v>19328</v>
      </c>
      <c r="N9749" s="35" t="s">
        <v>57269</v>
      </c>
      <c r="O9749" s="35" t="s">
        <v>19329</v>
      </c>
      <c r="P9749" s="35" t="s">
        <v>38762</v>
      </c>
      <c r="Q9749" s="35" t="s">
        <v>29721</v>
      </c>
      <c r="R9749" s="35" t="s">
        <v>29719</v>
      </c>
      <c r="S9749" s="35" t="s">
        <v>19330</v>
      </c>
      <c r="T9749" s="36" t="s">
        <v>757</v>
      </c>
      <c r="U9749" s="39" t="str">
        <f>_xlfn.CONCAT(Tabel4[[#This Row],[Personnr.]],"-",Tabel4[[#This Row],[Afdeling]],"-",Tabel4[[#This Row],[ASS_Status]])</f>
        <v>27264-7710-Aktiv ansættelse</v>
      </c>
    </row>
    <row r="9750" spans="13:21" x14ac:dyDescent="0.4">
      <c r="M9750" s="35" t="s">
        <v>19331</v>
      </c>
      <c r="N9750" s="35" t="s">
        <v>57270</v>
      </c>
      <c r="O9750" s="35" t="s">
        <v>19332</v>
      </c>
      <c r="P9750" s="35" t="s">
        <v>38763</v>
      </c>
      <c r="Q9750" s="35" t="s">
        <v>29718</v>
      </c>
      <c r="R9750" s="35" t="s">
        <v>29719</v>
      </c>
      <c r="S9750" s="35" t="s">
        <v>19333</v>
      </c>
      <c r="T9750" s="36" t="s">
        <v>359</v>
      </c>
      <c r="U9750" s="39" t="str">
        <f>_xlfn.CONCAT(Tabel4[[#This Row],[Personnr.]],"-",Tabel4[[#This Row],[Afdeling]],"-",Tabel4[[#This Row],[ASS_Status]])</f>
        <v>19514-2824-Inactive - Payroll Eligible</v>
      </c>
    </row>
    <row r="9751" spans="13:21" x14ac:dyDescent="0.4">
      <c r="M9751" s="35" t="s">
        <v>19334</v>
      </c>
      <c r="N9751" s="35" t="s">
        <v>57271</v>
      </c>
      <c r="O9751" s="35" t="s">
        <v>19335</v>
      </c>
      <c r="P9751" s="35" t="s">
        <v>38764</v>
      </c>
      <c r="Q9751" s="35" t="s">
        <v>29721</v>
      </c>
      <c r="R9751" s="35" t="s">
        <v>29737</v>
      </c>
      <c r="S9751" s="35" t="s">
        <v>19336</v>
      </c>
      <c r="T9751" s="36" t="s">
        <v>580</v>
      </c>
      <c r="U9751" s="39" t="str">
        <f>_xlfn.CONCAT(Tabel4[[#This Row],[Personnr.]],"-",Tabel4[[#This Row],[Afdeling]],"-",Tabel4[[#This Row],[ASS_Status]])</f>
        <v>23976-4120-Aktiv ansættelse</v>
      </c>
    </row>
    <row r="9752" spans="13:21" x14ac:dyDescent="0.4">
      <c r="M9752" s="35" t="s">
        <v>38765</v>
      </c>
      <c r="N9752" s="35" t="s">
        <v>57272</v>
      </c>
      <c r="O9752" s="35" t="s">
        <v>28592</v>
      </c>
      <c r="P9752" s="35" t="s">
        <v>38766</v>
      </c>
      <c r="Q9752" s="35" t="s">
        <v>29718</v>
      </c>
      <c r="R9752" s="35" t="s">
        <v>29737</v>
      </c>
      <c r="S9752" s="35" t="s">
        <v>28593</v>
      </c>
      <c r="T9752" s="36" t="s">
        <v>30</v>
      </c>
      <c r="U9752" s="39" t="str">
        <f>_xlfn.CONCAT(Tabel4[[#This Row],[Personnr.]],"-",Tabel4[[#This Row],[Afdeling]],"-",Tabel4[[#This Row],[ASS_Status]])</f>
        <v>34486-0115-Inactive - Payroll Eligible</v>
      </c>
    </row>
    <row r="9753" spans="13:21" ht="33.75" x14ac:dyDescent="0.4">
      <c r="M9753" s="35" t="s">
        <v>45209</v>
      </c>
      <c r="N9753" s="35" t="s">
        <v>57273</v>
      </c>
      <c r="O9753" s="35" t="s">
        <v>45210</v>
      </c>
      <c r="P9753" s="35" t="s">
        <v>43778</v>
      </c>
      <c r="Q9753" s="35" t="s">
        <v>29721</v>
      </c>
      <c r="R9753" s="35" t="s">
        <v>29737</v>
      </c>
      <c r="S9753" s="35" t="s">
        <v>43779</v>
      </c>
      <c r="T9753" s="36" t="s">
        <v>46629</v>
      </c>
      <c r="U9753" s="39" t="str">
        <f>_xlfn.CONCAT(Tabel4[[#This Row],[Personnr.]],"-",Tabel4[[#This Row],[Afdeling]],"-",Tabel4[[#This Row],[ASS_Status]])</f>
        <v>35652-2261-Aktiv ansættelse</v>
      </c>
    </row>
    <row r="9754" spans="13:21" ht="33.75" x14ac:dyDescent="0.4">
      <c r="M9754" s="35" t="s">
        <v>19337</v>
      </c>
      <c r="N9754" s="35" t="s">
        <v>57274</v>
      </c>
      <c r="O9754" s="35" t="s">
        <v>19338</v>
      </c>
      <c r="P9754" s="35" t="s">
        <v>38767</v>
      </c>
      <c r="Q9754" s="35" t="s">
        <v>29721</v>
      </c>
      <c r="R9754" s="35" t="s">
        <v>29719</v>
      </c>
      <c r="S9754" s="35" t="s">
        <v>19339</v>
      </c>
      <c r="T9754" s="36" t="s">
        <v>50</v>
      </c>
      <c r="U9754" s="39" t="str">
        <f>_xlfn.CONCAT(Tabel4[[#This Row],[Personnr.]],"-",Tabel4[[#This Row],[Afdeling]],"-",Tabel4[[#This Row],[ASS_Status]])</f>
        <v>30991-1025-Aktiv ansættelse</v>
      </c>
    </row>
    <row r="9755" spans="13:21" ht="33.75" x14ac:dyDescent="0.4">
      <c r="M9755" s="35" t="s">
        <v>19340</v>
      </c>
      <c r="N9755" s="35" t="s">
        <v>57275</v>
      </c>
      <c r="O9755" s="35" t="s">
        <v>19341</v>
      </c>
      <c r="P9755" s="35" t="s">
        <v>38768</v>
      </c>
      <c r="Q9755" s="35" t="s">
        <v>29718</v>
      </c>
      <c r="R9755" s="35" t="s">
        <v>30114</v>
      </c>
      <c r="S9755" s="35" t="s">
        <v>19342</v>
      </c>
      <c r="T9755" s="36" t="s">
        <v>31</v>
      </c>
      <c r="U9755" s="39" t="str">
        <f>_xlfn.CONCAT(Tabel4[[#This Row],[Personnr.]],"-",Tabel4[[#This Row],[Afdeling]],"-",Tabel4[[#This Row],[ASS_Status]])</f>
        <v>31845-0116-Inactive - Payroll Eligible</v>
      </c>
    </row>
    <row r="9756" spans="13:21" ht="33.75" x14ac:dyDescent="0.4">
      <c r="M9756" s="35" t="s">
        <v>19340</v>
      </c>
      <c r="N9756" s="35"/>
      <c r="O9756" s="35"/>
      <c r="P9756" s="35" t="s">
        <v>38769</v>
      </c>
      <c r="Q9756" s="35" t="s">
        <v>29718</v>
      </c>
      <c r="R9756" s="35" t="s">
        <v>29754</v>
      </c>
      <c r="S9756" s="35" t="s">
        <v>19342</v>
      </c>
      <c r="T9756" s="36" t="s">
        <v>551</v>
      </c>
      <c r="U9756" s="39" t="str">
        <f>_xlfn.CONCAT(Tabel4[[#This Row],[Personnr.]],"-",Tabel4[[#This Row],[Afdeling]],"-",Tabel4[[#This Row],[ASS_Status]])</f>
        <v>-3453-Inactive - Payroll Eligible</v>
      </c>
    </row>
    <row r="9757" spans="13:21" x14ac:dyDescent="0.4">
      <c r="M9757" s="35" t="s">
        <v>57276</v>
      </c>
      <c r="N9757" s="35" t="s">
        <v>57277</v>
      </c>
      <c r="O9757" s="35" t="s">
        <v>57278</v>
      </c>
      <c r="P9757" s="35" t="s">
        <v>57279</v>
      </c>
      <c r="Q9757" s="35" t="s">
        <v>29721</v>
      </c>
      <c r="R9757" s="35" t="s">
        <v>29719</v>
      </c>
      <c r="S9757" s="35" t="s">
        <v>57280</v>
      </c>
      <c r="T9757" s="36" t="s">
        <v>744</v>
      </c>
      <c r="U9757" s="39" t="str">
        <f>_xlfn.CONCAT(Tabel4[[#This Row],[Personnr.]],"-",Tabel4[[#This Row],[Afdeling]],"-",Tabel4[[#This Row],[ASS_Status]])</f>
        <v>36644-7100-Aktiv ansættelse</v>
      </c>
    </row>
    <row r="9758" spans="13:21" x14ac:dyDescent="0.4">
      <c r="M9758" s="35" t="s">
        <v>19343</v>
      </c>
      <c r="N9758" s="35" t="s">
        <v>57281</v>
      </c>
      <c r="O9758" s="35" t="s">
        <v>19344</v>
      </c>
      <c r="P9758" s="35" t="s">
        <v>38770</v>
      </c>
      <c r="Q9758" s="35" t="s">
        <v>29718</v>
      </c>
      <c r="R9758" s="35" t="s">
        <v>29737</v>
      </c>
      <c r="S9758" s="35" t="s">
        <v>19345</v>
      </c>
      <c r="T9758" s="36" t="s">
        <v>368</v>
      </c>
      <c r="U9758" s="39" t="str">
        <f>_xlfn.CONCAT(Tabel4[[#This Row],[Personnr.]],"-",Tabel4[[#This Row],[Afdeling]],"-",Tabel4[[#This Row],[ASS_Status]])</f>
        <v>32039-2833-Inactive - Payroll Eligible</v>
      </c>
    </row>
    <row r="9759" spans="13:21" x14ac:dyDescent="0.4">
      <c r="M9759" s="35" t="s">
        <v>19343</v>
      </c>
      <c r="N9759" s="35"/>
      <c r="O9759" s="35"/>
      <c r="P9759" s="35" t="s">
        <v>38771</v>
      </c>
      <c r="Q9759" s="35" t="s">
        <v>29721</v>
      </c>
      <c r="R9759" s="35" t="s">
        <v>29737</v>
      </c>
      <c r="S9759" s="35" t="s">
        <v>19345</v>
      </c>
      <c r="T9759" s="36" t="s">
        <v>48</v>
      </c>
      <c r="U9759" s="39" t="str">
        <f>_xlfn.CONCAT(Tabel4[[#This Row],[Personnr.]],"-",Tabel4[[#This Row],[Afdeling]],"-",Tabel4[[#This Row],[ASS_Status]])</f>
        <v>-1022-Aktiv ansættelse</v>
      </c>
    </row>
    <row r="9760" spans="13:21" x14ac:dyDescent="0.4">
      <c r="M9760" s="35" t="s">
        <v>19346</v>
      </c>
      <c r="N9760" s="35" t="s">
        <v>57282</v>
      </c>
      <c r="O9760" s="35" t="s">
        <v>19347</v>
      </c>
      <c r="P9760" s="35" t="s">
        <v>38772</v>
      </c>
      <c r="Q9760" s="35" t="s">
        <v>29721</v>
      </c>
      <c r="R9760" s="35" t="s">
        <v>29719</v>
      </c>
      <c r="S9760" s="35" t="s">
        <v>19348</v>
      </c>
      <c r="T9760" s="36" t="s">
        <v>630</v>
      </c>
      <c r="U9760" s="39" t="str">
        <f>_xlfn.CONCAT(Tabel4[[#This Row],[Personnr.]],"-",Tabel4[[#This Row],[Afdeling]],"-",Tabel4[[#This Row],[ASS_Status]])</f>
        <v>30696-4692-Aktiv ansættelse</v>
      </c>
    </row>
    <row r="9761" spans="13:21" x14ac:dyDescent="0.4">
      <c r="M9761" s="35" t="s">
        <v>45211</v>
      </c>
      <c r="N9761" s="35" t="s">
        <v>57283</v>
      </c>
      <c r="O9761" s="35" t="s">
        <v>45212</v>
      </c>
      <c r="P9761" s="35" t="s">
        <v>43780</v>
      </c>
      <c r="Q9761" s="35" t="s">
        <v>29718</v>
      </c>
      <c r="R9761" s="35" t="s">
        <v>29761</v>
      </c>
      <c r="S9761" s="35" t="s">
        <v>43781</v>
      </c>
      <c r="T9761" s="36" t="s">
        <v>153</v>
      </c>
      <c r="U9761" s="39" t="str">
        <f>_xlfn.CONCAT(Tabel4[[#This Row],[Personnr.]],"-",Tabel4[[#This Row],[Afdeling]],"-",Tabel4[[#This Row],[ASS_Status]])</f>
        <v>35948-2285-Inactive - Payroll Eligible</v>
      </c>
    </row>
    <row r="9762" spans="13:21" ht="33.75" x14ac:dyDescent="0.4">
      <c r="M9762" s="35" t="s">
        <v>45213</v>
      </c>
      <c r="N9762" s="35" t="s">
        <v>57284</v>
      </c>
      <c r="O9762" s="35" t="s">
        <v>45214</v>
      </c>
      <c r="P9762" s="35" t="s">
        <v>43782</v>
      </c>
      <c r="Q9762" s="35" t="s">
        <v>29721</v>
      </c>
      <c r="R9762" s="35" t="s">
        <v>29786</v>
      </c>
      <c r="S9762" s="35" t="s">
        <v>43783</v>
      </c>
      <c r="T9762" s="36" t="s">
        <v>322</v>
      </c>
      <c r="U9762" s="39" t="str">
        <f>_xlfn.CONCAT(Tabel4[[#This Row],[Personnr.]],"-",Tabel4[[#This Row],[Afdeling]],"-",Tabel4[[#This Row],[ASS_Status]])</f>
        <v>35476-2774-Aktiv ansættelse</v>
      </c>
    </row>
    <row r="9763" spans="13:21" x14ac:dyDescent="0.4">
      <c r="M9763" s="35" t="s">
        <v>19349</v>
      </c>
      <c r="N9763" s="35" t="s">
        <v>57285</v>
      </c>
      <c r="O9763" s="35" t="s">
        <v>19350</v>
      </c>
      <c r="P9763" s="35" t="s">
        <v>38773</v>
      </c>
      <c r="Q9763" s="35" t="s">
        <v>29718</v>
      </c>
      <c r="R9763" s="35" t="s">
        <v>29754</v>
      </c>
      <c r="S9763" s="35" t="s">
        <v>19351</v>
      </c>
      <c r="T9763" s="36" t="s">
        <v>312</v>
      </c>
      <c r="U9763" s="39" t="str">
        <f>_xlfn.CONCAT(Tabel4[[#This Row],[Personnr.]],"-",Tabel4[[#This Row],[Afdeling]],"-",Tabel4[[#This Row],[ASS_Status]])</f>
        <v>32110-2758-Inactive - Payroll Eligible</v>
      </c>
    </row>
    <row r="9764" spans="13:21" x14ac:dyDescent="0.4">
      <c r="M9764" s="35" t="s">
        <v>19349</v>
      </c>
      <c r="N9764" s="35"/>
      <c r="O9764" s="35"/>
      <c r="P9764" s="35" t="s">
        <v>57286</v>
      </c>
      <c r="Q9764" s="35" t="s">
        <v>29718</v>
      </c>
      <c r="R9764" s="35" t="s">
        <v>29745</v>
      </c>
      <c r="S9764" s="35" t="s">
        <v>19351</v>
      </c>
      <c r="T9764" s="36" t="s">
        <v>312</v>
      </c>
      <c r="U9764" s="39" t="str">
        <f>_xlfn.CONCAT(Tabel4[[#This Row],[Personnr.]],"-",Tabel4[[#This Row],[Afdeling]],"-",Tabel4[[#This Row],[ASS_Status]])</f>
        <v>-2758-Inactive - Payroll Eligible</v>
      </c>
    </row>
    <row r="9765" spans="13:21" x14ac:dyDescent="0.4">
      <c r="M9765" s="35" t="s">
        <v>19352</v>
      </c>
      <c r="N9765" s="35" t="s">
        <v>57287</v>
      </c>
      <c r="O9765" s="35" t="s">
        <v>19353</v>
      </c>
      <c r="P9765" s="35" t="s">
        <v>38774</v>
      </c>
      <c r="Q9765" s="35" t="s">
        <v>29718</v>
      </c>
      <c r="R9765" s="35" t="s">
        <v>29829</v>
      </c>
      <c r="S9765" s="35" t="s">
        <v>19354</v>
      </c>
      <c r="T9765" s="36" t="s">
        <v>97</v>
      </c>
      <c r="U9765" s="39" t="str">
        <f>_xlfn.CONCAT(Tabel4[[#This Row],[Personnr.]],"-",Tabel4[[#This Row],[Afdeling]],"-",Tabel4[[#This Row],[ASS_Status]])</f>
        <v>7702-1150-Inactive - Payroll Eligible</v>
      </c>
    </row>
    <row r="9766" spans="13:21" ht="33.75" x14ac:dyDescent="0.4">
      <c r="M9766" s="35" t="s">
        <v>19355</v>
      </c>
      <c r="N9766" s="35" t="s">
        <v>57288</v>
      </c>
      <c r="O9766" s="35" t="s">
        <v>19356</v>
      </c>
      <c r="P9766" s="35" t="s">
        <v>38775</v>
      </c>
      <c r="Q9766" s="35" t="s">
        <v>29718</v>
      </c>
      <c r="R9766" s="35" t="s">
        <v>29908</v>
      </c>
      <c r="S9766" s="35" t="s">
        <v>19357</v>
      </c>
      <c r="T9766" s="36" t="s">
        <v>799</v>
      </c>
      <c r="U9766" s="39" t="str">
        <f>_xlfn.CONCAT(Tabel4[[#This Row],[Personnr.]],"-",Tabel4[[#This Row],[Afdeling]],"-",Tabel4[[#This Row],[ASS_Status]])</f>
        <v>34089-8218-Inactive - Payroll Eligible</v>
      </c>
    </row>
    <row r="9767" spans="13:21" x14ac:dyDescent="0.4">
      <c r="M9767" s="35" t="s">
        <v>19358</v>
      </c>
      <c r="N9767" s="35" t="s">
        <v>57289</v>
      </c>
      <c r="O9767" s="35" t="s">
        <v>19359</v>
      </c>
      <c r="P9767" s="35" t="s">
        <v>38776</v>
      </c>
      <c r="Q9767" s="35" t="s">
        <v>29721</v>
      </c>
      <c r="R9767" s="37" t="s">
        <v>30146</v>
      </c>
      <c r="S9767" s="35" t="s">
        <v>19360</v>
      </c>
      <c r="T9767" s="36" t="s">
        <v>886</v>
      </c>
      <c r="U9767" s="39" t="str">
        <f>_xlfn.CONCAT(Tabel4[[#This Row],[Personnr.]],"-",Tabel4[[#This Row],[Afdeling]],"-",Tabel4[[#This Row],[ASS_Status]])</f>
        <v>25968-8800-Aktiv ansættelse</v>
      </c>
    </row>
    <row r="9768" spans="13:21" x14ac:dyDescent="0.4">
      <c r="M9768" s="35" t="s">
        <v>19361</v>
      </c>
      <c r="N9768" s="35" t="s">
        <v>57290</v>
      </c>
      <c r="O9768" s="35" t="s">
        <v>19362</v>
      </c>
      <c r="P9768" s="35" t="s">
        <v>38777</v>
      </c>
      <c r="Q9768" s="35" t="s">
        <v>29721</v>
      </c>
      <c r="R9768" s="35" t="s">
        <v>29726</v>
      </c>
      <c r="S9768" s="35" t="s">
        <v>19363</v>
      </c>
      <c r="T9768" s="36" t="s">
        <v>692</v>
      </c>
      <c r="U9768" s="39" t="str">
        <f>_xlfn.CONCAT(Tabel4[[#This Row],[Personnr.]],"-",Tabel4[[#This Row],[Afdeling]],"-",Tabel4[[#This Row],[ASS_Status]])</f>
        <v>7706-5622-Aktiv ansættelse</v>
      </c>
    </row>
    <row r="9769" spans="13:21" x14ac:dyDescent="0.4">
      <c r="M9769" s="35" t="s">
        <v>19364</v>
      </c>
      <c r="N9769" s="35" t="s">
        <v>57291</v>
      </c>
      <c r="O9769" s="35" t="s">
        <v>19365</v>
      </c>
      <c r="P9769" s="35" t="s">
        <v>38778</v>
      </c>
      <c r="Q9769" s="35" t="s">
        <v>29721</v>
      </c>
      <c r="R9769" s="35" t="s">
        <v>29722</v>
      </c>
      <c r="S9769" s="35" t="s">
        <v>19366</v>
      </c>
      <c r="T9769" s="36" t="s">
        <v>163</v>
      </c>
      <c r="U9769" s="39" t="str">
        <f>_xlfn.CONCAT(Tabel4[[#This Row],[Personnr.]],"-",Tabel4[[#This Row],[Afdeling]],"-",Tabel4[[#This Row],[ASS_Status]])</f>
        <v>3825-2312-Aktiv ansættelse</v>
      </c>
    </row>
    <row r="9770" spans="13:21" x14ac:dyDescent="0.4">
      <c r="M9770" s="35" t="s">
        <v>19367</v>
      </c>
      <c r="N9770" s="35" t="s">
        <v>57292</v>
      </c>
      <c r="O9770" s="35" t="s">
        <v>19368</v>
      </c>
      <c r="P9770" s="35" t="s">
        <v>38779</v>
      </c>
      <c r="Q9770" s="35" t="s">
        <v>38780</v>
      </c>
      <c r="R9770" s="35" t="s">
        <v>29791</v>
      </c>
      <c r="S9770" s="35" t="s">
        <v>19369</v>
      </c>
      <c r="T9770" s="36" t="s">
        <v>241</v>
      </c>
      <c r="U9770" s="39" t="str">
        <f>_xlfn.CONCAT(Tabel4[[#This Row],[Personnr.]],"-",Tabel4[[#This Row],[Afdeling]],"-",Tabel4[[#This Row],[ASS_Status]])</f>
        <v>11287-2502-Anden orlov hel el. delvis løn</v>
      </c>
    </row>
    <row r="9771" spans="13:21" x14ac:dyDescent="0.4">
      <c r="M9771" s="35" t="s">
        <v>19370</v>
      </c>
      <c r="N9771" s="35" t="s">
        <v>57293</v>
      </c>
      <c r="O9771" s="35" t="s">
        <v>19371</v>
      </c>
      <c r="P9771" s="35" t="s">
        <v>38781</v>
      </c>
      <c r="Q9771" s="35" t="s">
        <v>29721</v>
      </c>
      <c r="R9771" s="35" t="s">
        <v>29879</v>
      </c>
      <c r="S9771" s="35" t="s">
        <v>19372</v>
      </c>
      <c r="T9771" s="36" t="s">
        <v>358</v>
      </c>
      <c r="U9771" s="39" t="str">
        <f>_xlfn.CONCAT(Tabel4[[#This Row],[Personnr.]],"-",Tabel4[[#This Row],[Afdeling]],"-",Tabel4[[#This Row],[ASS_Status]])</f>
        <v>16030-2823-Aktiv ansættelse</v>
      </c>
    </row>
    <row r="9772" spans="13:21" x14ac:dyDescent="0.4">
      <c r="M9772" s="35" t="s">
        <v>19373</v>
      </c>
      <c r="N9772" s="35" t="s">
        <v>57294</v>
      </c>
      <c r="O9772" s="35" t="s">
        <v>19374</v>
      </c>
      <c r="P9772" s="35" t="s">
        <v>38782</v>
      </c>
      <c r="Q9772" s="35" t="s">
        <v>29721</v>
      </c>
      <c r="R9772" s="35" t="s">
        <v>29844</v>
      </c>
      <c r="S9772" s="35" t="s">
        <v>19375</v>
      </c>
      <c r="T9772" s="36" t="s">
        <v>584</v>
      </c>
      <c r="U9772" s="39" t="str">
        <f>_xlfn.CONCAT(Tabel4[[#This Row],[Personnr.]],"-",Tabel4[[#This Row],[Afdeling]],"-",Tabel4[[#This Row],[ASS_Status]])</f>
        <v>2193-4185-Aktiv ansættelse</v>
      </c>
    </row>
    <row r="9773" spans="13:21" ht="33.75" x14ac:dyDescent="0.4">
      <c r="M9773" s="35" t="s">
        <v>19376</v>
      </c>
      <c r="N9773" s="35" t="s">
        <v>57295</v>
      </c>
      <c r="O9773" s="35" t="s">
        <v>19377</v>
      </c>
      <c r="P9773" s="35" t="s">
        <v>38783</v>
      </c>
      <c r="Q9773" s="35" t="s">
        <v>29718</v>
      </c>
      <c r="R9773" s="35" t="s">
        <v>29786</v>
      </c>
      <c r="S9773" s="35" t="s">
        <v>19378</v>
      </c>
      <c r="T9773" s="36" t="s">
        <v>188</v>
      </c>
      <c r="U9773" s="39" t="str">
        <f>_xlfn.CONCAT(Tabel4[[#This Row],[Personnr.]],"-",Tabel4[[#This Row],[Afdeling]],"-",Tabel4[[#This Row],[ASS_Status]])</f>
        <v>3827-2405-Inactive - Payroll Eligible</v>
      </c>
    </row>
    <row r="9774" spans="13:21" x14ac:dyDescent="0.4">
      <c r="M9774" s="35" t="s">
        <v>19379</v>
      </c>
      <c r="N9774" s="35" t="s">
        <v>57296</v>
      </c>
      <c r="O9774" s="35" t="s">
        <v>19380</v>
      </c>
      <c r="P9774" s="35" t="s">
        <v>38784</v>
      </c>
      <c r="Q9774" s="35" t="s">
        <v>29721</v>
      </c>
      <c r="R9774" s="35" t="s">
        <v>29729</v>
      </c>
      <c r="S9774" s="35" t="s">
        <v>19381</v>
      </c>
      <c r="T9774" s="36" t="s">
        <v>74</v>
      </c>
      <c r="U9774" s="39" t="str">
        <f>_xlfn.CONCAT(Tabel4[[#This Row],[Personnr.]],"-",Tabel4[[#This Row],[Afdeling]],"-",Tabel4[[#This Row],[ASS_Status]])</f>
        <v>15792-1085-Aktiv ansættelse</v>
      </c>
    </row>
    <row r="9775" spans="13:21" x14ac:dyDescent="0.4">
      <c r="M9775" s="35" t="s">
        <v>19382</v>
      </c>
      <c r="N9775" s="35" t="s">
        <v>57297</v>
      </c>
      <c r="O9775" s="35" t="s">
        <v>19383</v>
      </c>
      <c r="P9775" s="35" t="s">
        <v>38785</v>
      </c>
      <c r="Q9775" s="35" t="s">
        <v>29721</v>
      </c>
      <c r="R9775" s="35" t="s">
        <v>42545</v>
      </c>
      <c r="S9775" s="35" t="s">
        <v>19384</v>
      </c>
      <c r="T9775" s="36" t="s">
        <v>611</v>
      </c>
      <c r="U9775" s="39" t="str">
        <f>_xlfn.CONCAT(Tabel4[[#This Row],[Personnr.]],"-",Tabel4[[#This Row],[Afdeling]],"-",Tabel4[[#This Row],[ASS_Status]])</f>
        <v>15821-4291-Aktiv ansættelse</v>
      </c>
    </row>
    <row r="9776" spans="13:21" x14ac:dyDescent="0.4">
      <c r="M9776" s="35" t="s">
        <v>19385</v>
      </c>
      <c r="N9776" s="35" t="s">
        <v>57298</v>
      </c>
      <c r="O9776" s="35" t="s">
        <v>19386</v>
      </c>
      <c r="P9776" s="35" t="s">
        <v>38786</v>
      </c>
      <c r="Q9776" s="35" t="s">
        <v>29743</v>
      </c>
      <c r="R9776" s="35" t="s">
        <v>29719</v>
      </c>
      <c r="S9776" s="35" t="s">
        <v>19387</v>
      </c>
      <c r="T9776" s="36" t="s">
        <v>643</v>
      </c>
      <c r="U9776" s="39" t="str">
        <f>_xlfn.CONCAT(Tabel4[[#This Row],[Personnr.]],"-",Tabel4[[#This Row],[Afdeling]],"-",Tabel4[[#This Row],[ASS_Status]])</f>
        <v>15555-4765-Aktivt ansættelsesforhold</v>
      </c>
    </row>
    <row r="9777" spans="13:21" ht="45" x14ac:dyDescent="0.4">
      <c r="M9777" s="35" t="s">
        <v>19388</v>
      </c>
      <c r="N9777" s="35" t="s">
        <v>57299</v>
      </c>
      <c r="O9777" s="35" t="s">
        <v>19389</v>
      </c>
      <c r="P9777" s="35" t="s">
        <v>38787</v>
      </c>
      <c r="Q9777" s="35" t="s">
        <v>29721</v>
      </c>
      <c r="R9777" s="35" t="s">
        <v>29726</v>
      </c>
      <c r="S9777" s="35" t="s">
        <v>19390</v>
      </c>
      <c r="T9777" s="36" t="s">
        <v>42528</v>
      </c>
      <c r="U9777" s="39" t="str">
        <f>_xlfn.CONCAT(Tabel4[[#This Row],[Personnr.]],"-",Tabel4[[#This Row],[Afdeling]],"-",Tabel4[[#This Row],[ASS_Status]])</f>
        <v>26906-7780-Aktiv ansættelse</v>
      </c>
    </row>
    <row r="9778" spans="13:21" x14ac:dyDescent="0.4">
      <c r="M9778" s="35" t="s">
        <v>19391</v>
      </c>
      <c r="N9778" s="35" t="s">
        <v>57300</v>
      </c>
      <c r="O9778" s="35" t="s">
        <v>19392</v>
      </c>
      <c r="P9778" s="35" t="s">
        <v>38788</v>
      </c>
      <c r="Q9778" s="35" t="s">
        <v>29718</v>
      </c>
      <c r="R9778" s="35" t="s">
        <v>29719</v>
      </c>
      <c r="S9778" s="35" t="s">
        <v>19393</v>
      </c>
      <c r="T9778" s="36" t="s">
        <v>758</v>
      </c>
      <c r="U9778" s="39" t="str">
        <f>_xlfn.CONCAT(Tabel4[[#This Row],[Personnr.]],"-",Tabel4[[#This Row],[Afdeling]],"-",Tabel4[[#This Row],[ASS_Status]])</f>
        <v>14699-7720-Inactive - Payroll Eligible</v>
      </c>
    </row>
    <row r="9779" spans="13:21" x14ac:dyDescent="0.4">
      <c r="M9779" s="35" t="s">
        <v>19394</v>
      </c>
      <c r="N9779" s="35" t="s">
        <v>57301</v>
      </c>
      <c r="O9779" s="35" t="s">
        <v>19395</v>
      </c>
      <c r="P9779" s="35" t="s">
        <v>38789</v>
      </c>
      <c r="Q9779" s="35" t="s">
        <v>29721</v>
      </c>
      <c r="R9779" s="35" t="s">
        <v>29786</v>
      </c>
      <c r="S9779" s="35" t="s">
        <v>19396</v>
      </c>
      <c r="T9779" s="36" t="s">
        <v>330</v>
      </c>
      <c r="U9779" s="39" t="str">
        <f>_xlfn.CONCAT(Tabel4[[#This Row],[Personnr.]],"-",Tabel4[[#This Row],[Afdeling]],"-",Tabel4[[#This Row],[ASS_Status]])</f>
        <v>9983-2782-Aktiv ansættelse</v>
      </c>
    </row>
    <row r="9780" spans="13:21" ht="33.75" x14ac:dyDescent="0.4">
      <c r="M9780" s="35" t="s">
        <v>28594</v>
      </c>
      <c r="N9780" s="35" t="s">
        <v>57302</v>
      </c>
      <c r="O9780" s="35" t="s">
        <v>28595</v>
      </c>
      <c r="P9780" s="35" t="s">
        <v>38790</v>
      </c>
      <c r="Q9780" s="35" t="s">
        <v>29721</v>
      </c>
      <c r="R9780" s="35" t="s">
        <v>29761</v>
      </c>
      <c r="S9780" s="35" t="s">
        <v>28596</v>
      </c>
      <c r="T9780" s="36" t="s">
        <v>163</v>
      </c>
      <c r="U9780" s="39" t="str">
        <f>_xlfn.CONCAT(Tabel4[[#This Row],[Personnr.]],"-",Tabel4[[#This Row],[Afdeling]],"-",Tabel4[[#This Row],[ASS_Status]])</f>
        <v>34719-2312-Aktiv ansættelse</v>
      </c>
    </row>
    <row r="9781" spans="13:21" x14ac:dyDescent="0.4">
      <c r="M9781" s="35" t="s">
        <v>19397</v>
      </c>
      <c r="N9781" s="35" t="s">
        <v>57303</v>
      </c>
      <c r="O9781" s="35" t="s">
        <v>19398</v>
      </c>
      <c r="P9781" s="35" t="s">
        <v>38791</v>
      </c>
      <c r="Q9781" s="35" t="s">
        <v>29721</v>
      </c>
      <c r="R9781" s="35" t="s">
        <v>29761</v>
      </c>
      <c r="S9781" s="35" t="s">
        <v>19399</v>
      </c>
      <c r="T9781" s="36" t="s">
        <v>472</v>
      </c>
      <c r="U9781" s="39" t="str">
        <f>_xlfn.CONCAT(Tabel4[[#This Row],[Personnr.]],"-",Tabel4[[#This Row],[Afdeling]],"-",Tabel4[[#This Row],[ASS_Status]])</f>
        <v>30191-3195-Aktiv ansættelse</v>
      </c>
    </row>
    <row r="9782" spans="13:21" x14ac:dyDescent="0.4">
      <c r="M9782" s="35" t="s">
        <v>19400</v>
      </c>
      <c r="N9782" s="35" t="s">
        <v>57304</v>
      </c>
      <c r="O9782" s="35" t="s">
        <v>19401</v>
      </c>
      <c r="P9782" s="35" t="s">
        <v>38792</v>
      </c>
      <c r="Q9782" s="35" t="s">
        <v>29718</v>
      </c>
      <c r="R9782" s="35" t="s">
        <v>29737</v>
      </c>
      <c r="S9782" s="35" t="s">
        <v>19402</v>
      </c>
      <c r="T9782" s="36" t="s">
        <v>472</v>
      </c>
      <c r="U9782" s="39" t="str">
        <f>_xlfn.CONCAT(Tabel4[[#This Row],[Personnr.]],"-",Tabel4[[#This Row],[Afdeling]],"-",Tabel4[[#This Row],[ASS_Status]])</f>
        <v>20543-3195-Inactive - Payroll Eligible</v>
      </c>
    </row>
    <row r="9783" spans="13:21" x14ac:dyDescent="0.4">
      <c r="M9783" s="35" t="s">
        <v>19403</v>
      </c>
      <c r="N9783" s="35" t="s">
        <v>57305</v>
      </c>
      <c r="O9783" s="35" t="s">
        <v>19404</v>
      </c>
      <c r="P9783" s="35" t="s">
        <v>38793</v>
      </c>
      <c r="Q9783" s="35" t="s">
        <v>29718</v>
      </c>
      <c r="R9783" s="35" t="s">
        <v>29737</v>
      </c>
      <c r="S9783" s="35" t="s">
        <v>19405</v>
      </c>
      <c r="T9783" s="36" t="s">
        <v>368</v>
      </c>
      <c r="U9783" s="39" t="str">
        <f>_xlfn.CONCAT(Tabel4[[#This Row],[Personnr.]],"-",Tabel4[[#This Row],[Afdeling]],"-",Tabel4[[#This Row],[ASS_Status]])</f>
        <v>32610-2833-Inactive - Payroll Eligible</v>
      </c>
    </row>
    <row r="9784" spans="13:21" ht="33.75" x14ac:dyDescent="0.4">
      <c r="M9784" s="35" t="s">
        <v>19406</v>
      </c>
      <c r="N9784" s="35" t="s">
        <v>57306</v>
      </c>
      <c r="O9784" s="35" t="s">
        <v>19407</v>
      </c>
      <c r="P9784" s="35" t="s">
        <v>38794</v>
      </c>
      <c r="Q9784" s="35" t="s">
        <v>29721</v>
      </c>
      <c r="R9784" s="35" t="s">
        <v>29748</v>
      </c>
      <c r="S9784" s="35" t="s">
        <v>19408</v>
      </c>
      <c r="T9784" s="36" t="s">
        <v>168</v>
      </c>
      <c r="U9784" s="39" t="str">
        <f>_xlfn.CONCAT(Tabel4[[#This Row],[Personnr.]],"-",Tabel4[[#This Row],[Afdeling]],"-",Tabel4[[#This Row],[ASS_Status]])</f>
        <v>33549-2336-Aktiv ansættelse</v>
      </c>
    </row>
    <row r="9785" spans="13:21" ht="33.75" x14ac:dyDescent="0.4">
      <c r="M9785" s="35" t="s">
        <v>19409</v>
      </c>
      <c r="N9785" s="35" t="s">
        <v>57307</v>
      </c>
      <c r="O9785" s="35" t="s">
        <v>19410</v>
      </c>
      <c r="P9785" s="35" t="s">
        <v>38795</v>
      </c>
      <c r="Q9785" s="35" t="s">
        <v>29718</v>
      </c>
      <c r="R9785" s="35" t="s">
        <v>29748</v>
      </c>
      <c r="S9785" s="35" t="s">
        <v>19411</v>
      </c>
      <c r="T9785" s="36" t="s">
        <v>181</v>
      </c>
      <c r="U9785" s="39" t="str">
        <f>_xlfn.CONCAT(Tabel4[[#This Row],[Personnr.]],"-",Tabel4[[#This Row],[Afdeling]],"-",Tabel4[[#This Row],[ASS_Status]])</f>
        <v>27684-2369-Inactive - Payroll Eligible</v>
      </c>
    </row>
    <row r="9786" spans="13:21" x14ac:dyDescent="0.4">
      <c r="M9786" s="35" t="s">
        <v>57308</v>
      </c>
      <c r="N9786" s="35" t="s">
        <v>57309</v>
      </c>
      <c r="O9786" s="35" t="s">
        <v>57310</v>
      </c>
      <c r="P9786" s="35" t="s">
        <v>57311</v>
      </c>
      <c r="Q9786" s="35" t="s">
        <v>29721</v>
      </c>
      <c r="R9786" s="35" t="s">
        <v>29748</v>
      </c>
      <c r="S9786" s="35" t="s">
        <v>57312</v>
      </c>
      <c r="T9786" s="36" t="s">
        <v>621</v>
      </c>
      <c r="U9786" s="39" t="str">
        <f>_xlfn.CONCAT(Tabel4[[#This Row],[Personnr.]],"-",Tabel4[[#This Row],[Afdeling]],"-",Tabel4[[#This Row],[ASS_Status]])</f>
        <v>36708-4630-Aktiv ansættelse</v>
      </c>
    </row>
    <row r="9787" spans="13:21" x14ac:dyDescent="0.4">
      <c r="M9787" s="35" t="s">
        <v>19412</v>
      </c>
      <c r="N9787" s="35" t="s">
        <v>57313</v>
      </c>
      <c r="O9787" s="35" t="s">
        <v>19413</v>
      </c>
      <c r="P9787" s="35" t="s">
        <v>38796</v>
      </c>
      <c r="Q9787" s="35" t="s">
        <v>29718</v>
      </c>
      <c r="R9787" s="35" t="s">
        <v>29754</v>
      </c>
      <c r="S9787" s="35" t="s">
        <v>19414</v>
      </c>
      <c r="T9787" s="36" t="s">
        <v>456</v>
      </c>
      <c r="U9787" s="39" t="str">
        <f>_xlfn.CONCAT(Tabel4[[#This Row],[Personnr.]],"-",Tabel4[[#This Row],[Afdeling]],"-",Tabel4[[#This Row],[ASS_Status]])</f>
        <v>33375-3140-Inactive - Payroll Eligible</v>
      </c>
    </row>
    <row r="9788" spans="13:21" x14ac:dyDescent="0.4">
      <c r="M9788" s="35" t="s">
        <v>19412</v>
      </c>
      <c r="N9788" s="35"/>
      <c r="O9788" s="35"/>
      <c r="P9788" s="35" t="s">
        <v>38797</v>
      </c>
      <c r="Q9788" s="35" t="s">
        <v>29718</v>
      </c>
      <c r="R9788" s="35" t="s">
        <v>29745</v>
      </c>
      <c r="S9788" s="35" t="s">
        <v>19414</v>
      </c>
      <c r="T9788" s="36" t="s">
        <v>450</v>
      </c>
      <c r="U9788" s="39" t="str">
        <f>_xlfn.CONCAT(Tabel4[[#This Row],[Personnr.]],"-",Tabel4[[#This Row],[Afdeling]],"-",Tabel4[[#This Row],[ASS_Status]])</f>
        <v>-3110-Inactive - Payroll Eligible</v>
      </c>
    </row>
    <row r="9789" spans="13:21" x14ac:dyDescent="0.4">
      <c r="M9789" s="35" t="s">
        <v>45215</v>
      </c>
      <c r="N9789" s="35" t="s">
        <v>57314</v>
      </c>
      <c r="O9789" s="35" t="s">
        <v>45216</v>
      </c>
      <c r="P9789" s="35" t="s">
        <v>43784</v>
      </c>
      <c r="Q9789" s="35" t="s">
        <v>29721</v>
      </c>
      <c r="R9789" s="35" t="s">
        <v>29737</v>
      </c>
      <c r="S9789" s="35" t="s">
        <v>43785</v>
      </c>
      <c r="T9789" s="36" t="s">
        <v>538</v>
      </c>
      <c r="U9789" s="39" t="str">
        <f>_xlfn.CONCAT(Tabel4[[#This Row],[Personnr.]],"-",Tabel4[[#This Row],[Afdeling]],"-",Tabel4[[#This Row],[ASS_Status]])</f>
        <v>35388-3425-Aktiv ansættelse</v>
      </c>
    </row>
    <row r="9790" spans="13:21" x14ac:dyDescent="0.4">
      <c r="M9790" s="35" t="s">
        <v>45217</v>
      </c>
      <c r="N9790" s="35" t="s">
        <v>57315</v>
      </c>
      <c r="O9790" s="35" t="s">
        <v>45218</v>
      </c>
      <c r="P9790" s="35" t="s">
        <v>43786</v>
      </c>
      <c r="Q9790" s="35" t="s">
        <v>29718</v>
      </c>
      <c r="R9790" s="35" t="s">
        <v>29761</v>
      </c>
      <c r="S9790" s="35" t="s">
        <v>43787</v>
      </c>
      <c r="T9790" s="36" t="s">
        <v>582</v>
      </c>
      <c r="U9790" s="39" t="str">
        <f>_xlfn.CONCAT(Tabel4[[#This Row],[Personnr.]],"-",Tabel4[[#This Row],[Afdeling]],"-",Tabel4[[#This Row],[ASS_Status]])</f>
        <v>36282-4150-Inactive - Payroll Eligible</v>
      </c>
    </row>
    <row r="9791" spans="13:21" x14ac:dyDescent="0.4">
      <c r="M9791" s="35" t="s">
        <v>19415</v>
      </c>
      <c r="N9791" s="35" t="s">
        <v>57316</v>
      </c>
      <c r="O9791" s="35" t="s">
        <v>19416</v>
      </c>
      <c r="P9791" s="35" t="s">
        <v>38798</v>
      </c>
      <c r="Q9791" s="35" t="s">
        <v>30133</v>
      </c>
      <c r="R9791" s="35" t="s">
        <v>29748</v>
      </c>
      <c r="S9791" s="35" t="s">
        <v>19417</v>
      </c>
      <c r="T9791" s="36" t="s">
        <v>243</v>
      </c>
      <c r="U9791" s="39" t="str">
        <f>_xlfn.CONCAT(Tabel4[[#This Row],[Personnr.]],"-",Tabel4[[#This Row],[Afdeling]],"-",Tabel4[[#This Row],[ASS_Status]])</f>
        <v>30575-2512-Mor orlov (6+6) (174)</v>
      </c>
    </row>
    <row r="9792" spans="13:21" ht="33.75" x14ac:dyDescent="0.4">
      <c r="M9792" s="35" t="s">
        <v>19418</v>
      </c>
      <c r="N9792" s="35" t="s">
        <v>57317</v>
      </c>
      <c r="O9792" s="35" t="s">
        <v>19419</v>
      </c>
      <c r="P9792" s="35" t="s">
        <v>38799</v>
      </c>
      <c r="Q9792" s="35" t="s">
        <v>29718</v>
      </c>
      <c r="R9792" s="35" t="s">
        <v>29754</v>
      </c>
      <c r="S9792" s="35" t="s">
        <v>19420</v>
      </c>
      <c r="T9792" s="36" t="s">
        <v>718</v>
      </c>
      <c r="U9792" s="39" t="str">
        <f>_xlfn.CONCAT(Tabel4[[#This Row],[Personnr.]],"-",Tabel4[[#This Row],[Afdeling]],"-",Tabel4[[#This Row],[ASS_Status]])</f>
        <v>30895-6213-Inactive - Payroll Eligible</v>
      </c>
    </row>
    <row r="9793" spans="13:21" x14ac:dyDescent="0.4">
      <c r="M9793" s="35" t="s">
        <v>19421</v>
      </c>
      <c r="N9793" s="35" t="s">
        <v>57318</v>
      </c>
      <c r="O9793" s="35" t="s">
        <v>19422</v>
      </c>
      <c r="P9793" s="35" t="s">
        <v>38800</v>
      </c>
      <c r="Q9793" s="35" t="s">
        <v>29721</v>
      </c>
      <c r="R9793" s="35" t="s">
        <v>29726</v>
      </c>
      <c r="S9793" s="35" t="s">
        <v>19423</v>
      </c>
      <c r="T9793" s="36" t="s">
        <v>802</v>
      </c>
      <c r="U9793" s="39" t="str">
        <f>_xlfn.CONCAT(Tabel4[[#This Row],[Personnr.]],"-",Tabel4[[#This Row],[Afdeling]],"-",Tabel4[[#This Row],[ASS_Status]])</f>
        <v>24521-8251-Aktiv ansættelse</v>
      </c>
    </row>
    <row r="9794" spans="13:21" ht="33.75" x14ac:dyDescent="0.4">
      <c r="M9794" s="35" t="s">
        <v>19424</v>
      </c>
      <c r="N9794" s="35" t="s">
        <v>57319</v>
      </c>
      <c r="O9794" s="35" t="s">
        <v>19425</v>
      </c>
      <c r="P9794" s="35" t="s">
        <v>38802</v>
      </c>
      <c r="Q9794" s="35" t="s">
        <v>29718</v>
      </c>
      <c r="R9794" s="35" t="s">
        <v>29754</v>
      </c>
      <c r="S9794" s="35" t="s">
        <v>19426</v>
      </c>
      <c r="T9794" s="36" t="s">
        <v>454</v>
      </c>
      <c r="U9794" s="39" t="str">
        <f>_xlfn.CONCAT(Tabel4[[#This Row],[Personnr.]],"-",Tabel4[[#This Row],[Afdeling]],"-",Tabel4[[#This Row],[ASS_Status]])</f>
        <v>31406-3130-Inactive - Payroll Eligible</v>
      </c>
    </row>
    <row r="9795" spans="13:21" x14ac:dyDescent="0.4">
      <c r="M9795" s="35" t="s">
        <v>19427</v>
      </c>
      <c r="N9795" s="35" t="s">
        <v>57320</v>
      </c>
      <c r="O9795" s="35" t="s">
        <v>19428</v>
      </c>
      <c r="P9795" s="35" t="s">
        <v>38803</v>
      </c>
      <c r="Q9795" s="35" t="s">
        <v>29721</v>
      </c>
      <c r="R9795" s="35" t="s">
        <v>29761</v>
      </c>
      <c r="S9795" s="35" t="s">
        <v>19429</v>
      </c>
      <c r="T9795" s="36" t="s">
        <v>47</v>
      </c>
      <c r="U9795" s="39" t="str">
        <f>_xlfn.CONCAT(Tabel4[[#This Row],[Personnr.]],"-",Tabel4[[#This Row],[Afdeling]],"-",Tabel4[[#This Row],[ASS_Status]])</f>
        <v>29777-1021-Aktiv ansættelse</v>
      </c>
    </row>
    <row r="9796" spans="13:21" x14ac:dyDescent="0.4">
      <c r="M9796" s="35" t="s">
        <v>19430</v>
      </c>
      <c r="N9796" s="35" t="s">
        <v>57321</v>
      </c>
      <c r="O9796" s="35" t="s">
        <v>19431</v>
      </c>
      <c r="P9796" s="35" t="s">
        <v>38804</v>
      </c>
      <c r="Q9796" s="35" t="s">
        <v>29718</v>
      </c>
      <c r="R9796" s="35" t="s">
        <v>29754</v>
      </c>
      <c r="S9796" s="35" t="s">
        <v>19432</v>
      </c>
      <c r="T9796" s="36" t="s">
        <v>738</v>
      </c>
      <c r="U9796" s="39" t="str">
        <f>_xlfn.CONCAT(Tabel4[[#This Row],[Personnr.]],"-",Tabel4[[#This Row],[Afdeling]],"-",Tabel4[[#This Row],[ASS_Status]])</f>
        <v>32859-6500-Inactive - Payroll Eligible</v>
      </c>
    </row>
    <row r="9797" spans="13:21" x14ac:dyDescent="0.4">
      <c r="M9797" s="35" t="s">
        <v>19433</v>
      </c>
      <c r="N9797" s="35" t="s">
        <v>57322</v>
      </c>
      <c r="O9797" s="35" t="s">
        <v>19434</v>
      </c>
      <c r="P9797" s="35" t="s">
        <v>38805</v>
      </c>
      <c r="Q9797" s="35" t="s">
        <v>29718</v>
      </c>
      <c r="R9797" s="35" t="s">
        <v>29956</v>
      </c>
      <c r="S9797" s="35" t="s">
        <v>19435</v>
      </c>
      <c r="T9797" s="36" t="s">
        <v>378</v>
      </c>
      <c r="U9797" s="39" t="str">
        <f>_xlfn.CONCAT(Tabel4[[#This Row],[Personnr.]],"-",Tabel4[[#This Row],[Afdeling]],"-",Tabel4[[#This Row],[ASS_Status]])</f>
        <v>26026-2900-Inactive - Payroll Eligible</v>
      </c>
    </row>
    <row r="9798" spans="13:21" x14ac:dyDescent="0.4">
      <c r="M9798" s="35" t="s">
        <v>38806</v>
      </c>
      <c r="N9798" s="35" t="s">
        <v>57323</v>
      </c>
      <c r="O9798" s="35" t="s">
        <v>38807</v>
      </c>
      <c r="P9798" s="35" t="s">
        <v>38808</v>
      </c>
      <c r="Q9798" s="35" t="s">
        <v>29721</v>
      </c>
      <c r="R9798" s="35" t="s">
        <v>29754</v>
      </c>
      <c r="S9798" s="35" t="s">
        <v>38809</v>
      </c>
      <c r="T9798" s="36" t="s">
        <v>251</v>
      </c>
      <c r="U9798" s="39" t="str">
        <f>_xlfn.CONCAT(Tabel4[[#This Row],[Personnr.]],"-",Tabel4[[#This Row],[Afdeling]],"-",Tabel4[[#This Row],[ASS_Status]])</f>
        <v>35557-2532-Aktiv ansættelse</v>
      </c>
    </row>
    <row r="9799" spans="13:21" x14ac:dyDescent="0.4">
      <c r="M9799" s="35" t="s">
        <v>57324</v>
      </c>
      <c r="N9799" s="35" t="s">
        <v>57325</v>
      </c>
      <c r="O9799" s="35" t="s">
        <v>57326</v>
      </c>
      <c r="P9799" s="35" t="s">
        <v>57327</v>
      </c>
      <c r="Q9799" s="35" t="s">
        <v>29718</v>
      </c>
      <c r="R9799" s="35" t="s">
        <v>29745</v>
      </c>
      <c r="S9799" s="35" t="s">
        <v>57328</v>
      </c>
      <c r="T9799" s="36" t="s">
        <v>726</v>
      </c>
      <c r="U9799" s="39" t="str">
        <f>_xlfn.CONCAT(Tabel4[[#This Row],[Personnr.]],"-",Tabel4[[#This Row],[Afdeling]],"-",Tabel4[[#This Row],[ASS_Status]])</f>
        <v>37145-6271-Inactive - Payroll Eligible</v>
      </c>
    </row>
    <row r="9800" spans="13:21" ht="33.75" x14ac:dyDescent="0.4">
      <c r="M9800" s="35" t="s">
        <v>45219</v>
      </c>
      <c r="N9800" s="35" t="s">
        <v>57329</v>
      </c>
      <c r="O9800" s="35" t="s">
        <v>45220</v>
      </c>
      <c r="P9800" s="35" t="s">
        <v>43788</v>
      </c>
      <c r="Q9800" s="35" t="s">
        <v>29718</v>
      </c>
      <c r="R9800" s="35" t="s">
        <v>29754</v>
      </c>
      <c r="S9800" s="35" t="s">
        <v>43789</v>
      </c>
      <c r="T9800" s="36" t="s">
        <v>886</v>
      </c>
      <c r="U9800" s="39" t="str">
        <f>_xlfn.CONCAT(Tabel4[[#This Row],[Personnr.]],"-",Tabel4[[#This Row],[Afdeling]],"-",Tabel4[[#This Row],[ASS_Status]])</f>
        <v>35949-8800-Inactive - Payroll Eligible</v>
      </c>
    </row>
    <row r="9801" spans="13:21" ht="33.75" x14ac:dyDescent="0.4">
      <c r="M9801" s="35" t="s">
        <v>45219</v>
      </c>
      <c r="N9801" s="35"/>
      <c r="O9801" s="35"/>
      <c r="P9801" s="35" t="s">
        <v>57330</v>
      </c>
      <c r="Q9801" s="35" t="s">
        <v>29718</v>
      </c>
      <c r="R9801" s="35" t="s">
        <v>29745</v>
      </c>
      <c r="S9801" s="35" t="s">
        <v>43789</v>
      </c>
      <c r="T9801" s="36" t="s">
        <v>39</v>
      </c>
      <c r="U9801" s="39" t="str">
        <f>_xlfn.CONCAT(Tabel4[[#This Row],[Personnr.]],"-",Tabel4[[#This Row],[Afdeling]],"-",Tabel4[[#This Row],[ASS_Status]])</f>
        <v>-0132-Inactive - Payroll Eligible</v>
      </c>
    </row>
    <row r="9802" spans="13:21" x14ac:dyDescent="0.4">
      <c r="M9802" s="35" t="s">
        <v>28597</v>
      </c>
      <c r="N9802" s="35" t="s">
        <v>57331</v>
      </c>
      <c r="O9802" s="35" t="s">
        <v>28598</v>
      </c>
      <c r="P9802" s="35" t="s">
        <v>38810</v>
      </c>
      <c r="Q9802" s="35" t="s">
        <v>29718</v>
      </c>
      <c r="R9802" s="35" t="s">
        <v>29745</v>
      </c>
      <c r="S9802" s="35" t="s">
        <v>28599</v>
      </c>
      <c r="T9802" s="36" t="s">
        <v>587</v>
      </c>
      <c r="U9802" s="39" t="str">
        <f>_xlfn.CONCAT(Tabel4[[#This Row],[Personnr.]],"-",Tabel4[[#This Row],[Afdeling]],"-",Tabel4[[#This Row],[ASS_Status]])</f>
        <v>34444-4201-Inactive - Payroll Eligible</v>
      </c>
    </row>
    <row r="9803" spans="13:21" x14ac:dyDescent="0.4">
      <c r="M9803" s="35" t="s">
        <v>28597</v>
      </c>
      <c r="N9803" s="35"/>
      <c r="O9803" s="35"/>
      <c r="P9803" s="35" t="s">
        <v>57332</v>
      </c>
      <c r="Q9803" s="35" t="s">
        <v>29721</v>
      </c>
      <c r="R9803" s="35" t="s">
        <v>29761</v>
      </c>
      <c r="S9803" s="35" t="s">
        <v>28599</v>
      </c>
      <c r="T9803" s="36" t="s">
        <v>584</v>
      </c>
      <c r="U9803" s="39" t="str">
        <f>_xlfn.CONCAT(Tabel4[[#This Row],[Personnr.]],"-",Tabel4[[#This Row],[Afdeling]],"-",Tabel4[[#This Row],[ASS_Status]])</f>
        <v>-4185-Aktiv ansættelse</v>
      </c>
    </row>
    <row r="9804" spans="13:21" x14ac:dyDescent="0.4">
      <c r="M9804" s="35" t="s">
        <v>19436</v>
      </c>
      <c r="N9804" s="35"/>
      <c r="O9804" s="35" t="s">
        <v>19437</v>
      </c>
      <c r="P9804" s="35" t="s">
        <v>38811</v>
      </c>
      <c r="Q9804" s="35" t="s">
        <v>29718</v>
      </c>
      <c r="R9804" s="35" t="s">
        <v>30114</v>
      </c>
      <c r="S9804" s="35" t="s">
        <v>19438</v>
      </c>
      <c r="T9804" s="36" t="s">
        <v>453</v>
      </c>
      <c r="U9804" s="39" t="str">
        <f>_xlfn.CONCAT(Tabel4[[#This Row],[Personnr.]],"-",Tabel4[[#This Row],[Afdeling]],"-",Tabel4[[#This Row],[ASS_Status]])</f>
        <v>32693-3121-Inactive - Payroll Eligible</v>
      </c>
    </row>
    <row r="9805" spans="13:21" ht="33.75" x14ac:dyDescent="0.4">
      <c r="M9805" s="35" t="s">
        <v>19439</v>
      </c>
      <c r="N9805" s="35" t="s">
        <v>57333</v>
      </c>
      <c r="O9805" s="35" t="s">
        <v>19440</v>
      </c>
      <c r="P9805" s="35" t="s">
        <v>38812</v>
      </c>
      <c r="Q9805" s="35" t="s">
        <v>29718</v>
      </c>
      <c r="R9805" s="35" t="s">
        <v>30256</v>
      </c>
      <c r="S9805" s="35" t="s">
        <v>19441</v>
      </c>
      <c r="T9805" s="36" t="s">
        <v>95</v>
      </c>
      <c r="U9805" s="39" t="str">
        <f>_xlfn.CONCAT(Tabel4[[#This Row],[Personnr.]],"-",Tabel4[[#This Row],[Afdeling]],"-",Tabel4[[#This Row],[ASS_Status]])</f>
        <v>1370-1145-Inactive - Payroll Eligible</v>
      </c>
    </row>
    <row r="9806" spans="13:21" x14ac:dyDescent="0.4">
      <c r="M9806" s="35" t="s">
        <v>19442</v>
      </c>
      <c r="N9806" s="35" t="s">
        <v>57334</v>
      </c>
      <c r="O9806" s="35" t="s">
        <v>758</v>
      </c>
      <c r="P9806" s="35" t="s">
        <v>38813</v>
      </c>
      <c r="Q9806" s="35" t="s">
        <v>29721</v>
      </c>
      <c r="R9806" s="35" t="s">
        <v>29729</v>
      </c>
      <c r="S9806" s="35" t="s">
        <v>19443</v>
      </c>
      <c r="T9806" s="36" t="s">
        <v>585</v>
      </c>
      <c r="U9806" s="39" t="str">
        <f>_xlfn.CONCAT(Tabel4[[#This Row],[Personnr.]],"-",Tabel4[[#This Row],[Afdeling]],"-",Tabel4[[#This Row],[ASS_Status]])</f>
        <v>7720-4192-Aktiv ansættelse</v>
      </c>
    </row>
    <row r="9807" spans="13:21" x14ac:dyDescent="0.4">
      <c r="M9807" s="35" t="s">
        <v>19444</v>
      </c>
      <c r="N9807" s="35" t="s">
        <v>57335</v>
      </c>
      <c r="O9807" s="35" t="s">
        <v>19445</v>
      </c>
      <c r="P9807" s="35" t="s">
        <v>38814</v>
      </c>
      <c r="Q9807" s="35" t="s">
        <v>29721</v>
      </c>
      <c r="R9807" s="35" t="s">
        <v>29786</v>
      </c>
      <c r="S9807" s="35" t="s">
        <v>19446</v>
      </c>
      <c r="T9807" s="36" t="s">
        <v>345</v>
      </c>
      <c r="U9807" s="39" t="str">
        <f>_xlfn.CONCAT(Tabel4[[#This Row],[Personnr.]],"-",Tabel4[[#This Row],[Afdeling]],"-",Tabel4[[#This Row],[ASS_Status]])</f>
        <v>3832-2797-Aktiv ansættelse</v>
      </c>
    </row>
    <row r="9808" spans="13:21" x14ac:dyDescent="0.4">
      <c r="M9808" s="35" t="s">
        <v>19447</v>
      </c>
      <c r="N9808" s="35" t="s">
        <v>57336</v>
      </c>
      <c r="O9808" s="35" t="s">
        <v>19448</v>
      </c>
      <c r="P9808" s="35" t="s">
        <v>38815</v>
      </c>
      <c r="Q9808" s="35" t="s">
        <v>29721</v>
      </c>
      <c r="R9808" s="35" t="s">
        <v>29844</v>
      </c>
      <c r="S9808" s="35" t="s">
        <v>19449</v>
      </c>
      <c r="T9808" s="36" t="s">
        <v>849</v>
      </c>
      <c r="U9808" s="39" t="str">
        <f>_xlfn.CONCAT(Tabel4[[#This Row],[Personnr.]],"-",Tabel4[[#This Row],[Afdeling]],"-",Tabel4[[#This Row],[ASS_Status]])</f>
        <v>15488-8607-Aktiv ansættelse</v>
      </c>
    </row>
    <row r="9809" spans="13:21" x14ac:dyDescent="0.4">
      <c r="M9809" s="35" t="s">
        <v>19450</v>
      </c>
      <c r="N9809" s="35"/>
      <c r="O9809" s="35" t="s">
        <v>19451</v>
      </c>
      <c r="P9809" s="35" t="s">
        <v>38816</v>
      </c>
      <c r="Q9809" s="35" t="s">
        <v>29718</v>
      </c>
      <c r="R9809" s="35"/>
      <c r="S9809" s="35" t="s">
        <v>19452</v>
      </c>
      <c r="T9809" s="36" t="s">
        <v>766</v>
      </c>
      <c r="U9809" s="39" t="str">
        <f>_xlfn.CONCAT(Tabel4[[#This Row],[Personnr.]],"-",Tabel4[[#This Row],[Afdeling]],"-",Tabel4[[#This Row],[ASS_Status]])</f>
        <v>29166-8000-Inactive - Payroll Eligible</v>
      </c>
    </row>
    <row r="9810" spans="13:21" x14ac:dyDescent="0.4">
      <c r="M9810" s="35" t="s">
        <v>19453</v>
      </c>
      <c r="N9810" s="35" t="s">
        <v>57337</v>
      </c>
      <c r="O9810" s="35" t="s">
        <v>19454</v>
      </c>
      <c r="P9810" s="35" t="s">
        <v>38817</v>
      </c>
      <c r="Q9810" s="35" t="s">
        <v>29721</v>
      </c>
      <c r="R9810" s="35" t="s">
        <v>30161</v>
      </c>
      <c r="S9810" s="35" t="s">
        <v>19455</v>
      </c>
      <c r="T9810" s="36" t="s">
        <v>874</v>
      </c>
      <c r="U9810" s="39" t="str">
        <f>_xlfn.CONCAT(Tabel4[[#This Row],[Personnr.]],"-",Tabel4[[#This Row],[Afdeling]],"-",Tabel4[[#This Row],[ASS_Status]])</f>
        <v>7722-8670-Aktiv ansættelse</v>
      </c>
    </row>
    <row r="9811" spans="13:21" x14ac:dyDescent="0.4">
      <c r="M9811" s="35" t="s">
        <v>19456</v>
      </c>
      <c r="N9811" s="35" t="s">
        <v>57338</v>
      </c>
      <c r="O9811" s="35" t="s">
        <v>19457</v>
      </c>
      <c r="P9811" s="35" t="s">
        <v>38818</v>
      </c>
      <c r="Q9811" s="35" t="s">
        <v>29721</v>
      </c>
      <c r="R9811" s="35" t="s">
        <v>29722</v>
      </c>
      <c r="S9811" s="35" t="s">
        <v>19458</v>
      </c>
      <c r="T9811" s="36" t="s">
        <v>29701</v>
      </c>
      <c r="U9811" s="39" t="str">
        <f>_xlfn.CONCAT(Tabel4[[#This Row],[Personnr.]],"-",Tabel4[[#This Row],[Afdeling]],"-",Tabel4[[#This Row],[ASS_Status]])</f>
        <v>15632-1020-Aktiv ansættelse</v>
      </c>
    </row>
    <row r="9812" spans="13:21" x14ac:dyDescent="0.4">
      <c r="M9812" s="35" t="s">
        <v>19459</v>
      </c>
      <c r="N9812" s="35" t="s">
        <v>57339</v>
      </c>
      <c r="O9812" s="35" t="s">
        <v>19460</v>
      </c>
      <c r="P9812" s="35" t="s">
        <v>38819</v>
      </c>
      <c r="Q9812" s="35" t="s">
        <v>29721</v>
      </c>
      <c r="R9812" s="35" t="s">
        <v>29879</v>
      </c>
      <c r="S9812" s="35" t="s">
        <v>19461</v>
      </c>
      <c r="T9812" s="36" t="s">
        <v>629</v>
      </c>
      <c r="U9812" s="39" t="str">
        <f>_xlfn.CONCAT(Tabel4[[#This Row],[Personnr.]],"-",Tabel4[[#This Row],[Afdeling]],"-",Tabel4[[#This Row],[ASS_Status]])</f>
        <v>22313-4691-Aktiv ansættelse</v>
      </c>
    </row>
    <row r="9813" spans="13:21" ht="33.75" x14ac:dyDescent="0.4">
      <c r="M9813" s="35" t="s">
        <v>19462</v>
      </c>
      <c r="N9813" s="35" t="s">
        <v>57340</v>
      </c>
      <c r="O9813" s="35" t="s">
        <v>19463</v>
      </c>
      <c r="P9813" s="35" t="s">
        <v>38820</v>
      </c>
      <c r="Q9813" s="35" t="s">
        <v>29721</v>
      </c>
      <c r="R9813" s="35" t="s">
        <v>29786</v>
      </c>
      <c r="S9813" s="35" t="s">
        <v>19464</v>
      </c>
      <c r="T9813" s="36" t="s">
        <v>249</v>
      </c>
      <c r="U9813" s="39" t="str">
        <f>_xlfn.CONCAT(Tabel4[[#This Row],[Personnr.]],"-",Tabel4[[#This Row],[Afdeling]],"-",Tabel4[[#This Row],[ASS_Status]])</f>
        <v>33912-2524-Aktiv ansættelse</v>
      </c>
    </row>
    <row r="9814" spans="13:21" x14ac:dyDescent="0.4">
      <c r="M9814" s="35" t="s">
        <v>38821</v>
      </c>
      <c r="N9814" s="35" t="s">
        <v>57341</v>
      </c>
      <c r="O9814" s="35" t="s">
        <v>38822</v>
      </c>
      <c r="P9814" s="35" t="s">
        <v>38823</v>
      </c>
      <c r="Q9814" s="35" t="s">
        <v>29721</v>
      </c>
      <c r="R9814" s="35" t="s">
        <v>29737</v>
      </c>
      <c r="S9814" s="35" t="s">
        <v>38824</v>
      </c>
      <c r="T9814" s="36" t="s">
        <v>29701</v>
      </c>
      <c r="U9814" s="39" t="str">
        <f>_xlfn.CONCAT(Tabel4[[#This Row],[Personnr.]],"-",Tabel4[[#This Row],[Afdeling]],"-",Tabel4[[#This Row],[ASS_Status]])</f>
        <v>35234-1020-Aktiv ansættelse</v>
      </c>
    </row>
    <row r="9815" spans="13:21" x14ac:dyDescent="0.4">
      <c r="M9815" s="35" t="s">
        <v>19465</v>
      </c>
      <c r="N9815" s="35" t="s">
        <v>57342</v>
      </c>
      <c r="O9815" s="35" t="s">
        <v>19466</v>
      </c>
      <c r="P9815" s="35" t="s">
        <v>38825</v>
      </c>
      <c r="Q9815" s="35" t="s">
        <v>29721</v>
      </c>
      <c r="R9815" s="35" t="s">
        <v>29838</v>
      </c>
      <c r="S9815" s="35" t="s">
        <v>19467</v>
      </c>
      <c r="T9815" s="36" t="s">
        <v>626</v>
      </c>
      <c r="U9815" s="39" t="str">
        <f>_xlfn.CONCAT(Tabel4[[#This Row],[Personnr.]],"-",Tabel4[[#This Row],[Afdeling]],"-",Tabel4[[#This Row],[ASS_Status]])</f>
        <v>32942-4650-Aktiv ansættelse</v>
      </c>
    </row>
    <row r="9816" spans="13:21" ht="33.75" x14ac:dyDescent="0.4">
      <c r="M9816" s="35" t="s">
        <v>19468</v>
      </c>
      <c r="N9816" s="35" t="s">
        <v>57343</v>
      </c>
      <c r="O9816" s="35" t="s">
        <v>19469</v>
      </c>
      <c r="P9816" s="35" t="s">
        <v>38826</v>
      </c>
      <c r="Q9816" s="35" t="s">
        <v>29721</v>
      </c>
      <c r="R9816" s="35" t="s">
        <v>29879</v>
      </c>
      <c r="S9816" s="35" t="s">
        <v>19470</v>
      </c>
      <c r="T9816" s="36" t="s">
        <v>25</v>
      </c>
      <c r="U9816" s="39" t="str">
        <f>_xlfn.CONCAT(Tabel4[[#This Row],[Personnr.]],"-",Tabel4[[#This Row],[Afdeling]],"-",Tabel4[[#This Row],[ASS_Status]])</f>
        <v>11885-0102-Aktiv ansættelse</v>
      </c>
    </row>
    <row r="9817" spans="13:21" x14ac:dyDescent="0.4">
      <c r="M9817" s="35" t="s">
        <v>19471</v>
      </c>
      <c r="N9817" s="35" t="s">
        <v>57344</v>
      </c>
      <c r="O9817" s="35" t="s">
        <v>19472</v>
      </c>
      <c r="P9817" s="35" t="s">
        <v>38827</v>
      </c>
      <c r="Q9817" s="35" t="s">
        <v>29718</v>
      </c>
      <c r="R9817" s="35" t="s">
        <v>29737</v>
      </c>
      <c r="S9817" s="35" t="s">
        <v>19473</v>
      </c>
      <c r="T9817" s="36" t="s">
        <v>645</v>
      </c>
      <c r="U9817" s="39" t="str">
        <f>_xlfn.CONCAT(Tabel4[[#This Row],[Personnr.]],"-",Tabel4[[#This Row],[Afdeling]],"-",Tabel4[[#This Row],[ASS_Status]])</f>
        <v>26925-4775-Inactive - Payroll Eligible</v>
      </c>
    </row>
    <row r="9818" spans="13:21" ht="33.75" x14ac:dyDescent="0.4">
      <c r="M9818" s="35" t="s">
        <v>19474</v>
      </c>
      <c r="N9818" s="35" t="s">
        <v>57345</v>
      </c>
      <c r="O9818" s="35" t="s">
        <v>19475</v>
      </c>
      <c r="P9818" s="35" t="s">
        <v>38828</v>
      </c>
      <c r="Q9818" s="35" t="s">
        <v>29718</v>
      </c>
      <c r="R9818" s="35" t="s">
        <v>29761</v>
      </c>
      <c r="S9818" s="35" t="s">
        <v>19476</v>
      </c>
      <c r="T9818" s="36" t="s">
        <v>129</v>
      </c>
      <c r="U9818" s="39" t="str">
        <f>_xlfn.CONCAT(Tabel4[[#This Row],[Personnr.]],"-",Tabel4[[#This Row],[Afdeling]],"-",Tabel4[[#This Row],[ASS_Status]])</f>
        <v>29362-2239-Inactive - Payroll Eligible</v>
      </c>
    </row>
    <row r="9819" spans="13:21" x14ac:dyDescent="0.4">
      <c r="M9819" s="35" t="s">
        <v>19477</v>
      </c>
      <c r="N9819" s="35" t="s">
        <v>57346</v>
      </c>
      <c r="O9819" s="35" t="s">
        <v>19478</v>
      </c>
      <c r="P9819" s="35" t="s">
        <v>38829</v>
      </c>
      <c r="Q9819" s="35" t="s">
        <v>29721</v>
      </c>
      <c r="R9819" s="35" t="s">
        <v>29797</v>
      </c>
      <c r="S9819" s="35" t="s">
        <v>19479</v>
      </c>
      <c r="T9819" s="36" t="s">
        <v>31</v>
      </c>
      <c r="U9819" s="39" t="str">
        <f>_xlfn.CONCAT(Tabel4[[#This Row],[Personnr.]],"-",Tabel4[[#This Row],[Afdeling]],"-",Tabel4[[#This Row],[ASS_Status]])</f>
        <v>33181-0116-Aktiv ansættelse</v>
      </c>
    </row>
    <row r="9820" spans="13:21" x14ac:dyDescent="0.4">
      <c r="M9820" s="35" t="s">
        <v>57347</v>
      </c>
      <c r="N9820" s="35" t="s">
        <v>57348</v>
      </c>
      <c r="O9820" s="35" t="s">
        <v>45610</v>
      </c>
      <c r="P9820" s="35" t="s">
        <v>44309</v>
      </c>
      <c r="Q9820" s="35" t="s">
        <v>29721</v>
      </c>
      <c r="R9820" s="35" t="s">
        <v>29737</v>
      </c>
      <c r="S9820" s="35" t="s">
        <v>44310</v>
      </c>
      <c r="T9820" s="36" t="s">
        <v>54</v>
      </c>
      <c r="U9820" s="39" t="str">
        <f>_xlfn.CONCAT(Tabel4[[#This Row],[Personnr.]],"-",Tabel4[[#This Row],[Afdeling]],"-",Tabel4[[#This Row],[ASS_Status]])</f>
        <v>36233-1035-Aktiv ansættelse</v>
      </c>
    </row>
    <row r="9821" spans="13:21" x14ac:dyDescent="0.4">
      <c r="M9821" s="35" t="s">
        <v>19480</v>
      </c>
      <c r="N9821" s="35" t="s">
        <v>57349</v>
      </c>
      <c r="O9821" s="35" t="s">
        <v>19481</v>
      </c>
      <c r="P9821" s="35" t="s">
        <v>38830</v>
      </c>
      <c r="Q9821" s="35" t="s">
        <v>29718</v>
      </c>
      <c r="R9821" s="35" t="s">
        <v>29748</v>
      </c>
      <c r="S9821" s="35" t="s">
        <v>19482</v>
      </c>
      <c r="T9821" s="36" t="s">
        <v>332</v>
      </c>
      <c r="U9821" s="39" t="str">
        <f>_xlfn.CONCAT(Tabel4[[#This Row],[Personnr.]],"-",Tabel4[[#This Row],[Afdeling]],"-",Tabel4[[#This Row],[ASS_Status]])</f>
        <v>24266-2784-Inactive - Payroll Eligible</v>
      </c>
    </row>
    <row r="9822" spans="13:21" x14ac:dyDescent="0.4">
      <c r="M9822" s="35" t="s">
        <v>19483</v>
      </c>
      <c r="N9822" s="35" t="s">
        <v>57350</v>
      </c>
      <c r="O9822" s="35" t="s">
        <v>19484</v>
      </c>
      <c r="P9822" s="35" t="s">
        <v>38831</v>
      </c>
      <c r="Q9822" s="35" t="s">
        <v>29718</v>
      </c>
      <c r="R9822" s="35" t="s">
        <v>29748</v>
      </c>
      <c r="S9822" s="35" t="s">
        <v>19485</v>
      </c>
      <c r="T9822" s="36" t="s">
        <v>553</v>
      </c>
      <c r="U9822" s="39" t="str">
        <f>_xlfn.CONCAT(Tabel4[[#This Row],[Personnr.]],"-",Tabel4[[#This Row],[Afdeling]],"-",Tabel4[[#This Row],[ASS_Status]])</f>
        <v>26913-3500-Inactive - Payroll Eligible</v>
      </c>
    </row>
    <row r="9823" spans="13:21" x14ac:dyDescent="0.4">
      <c r="M9823" s="35" t="s">
        <v>19483</v>
      </c>
      <c r="N9823" s="35"/>
      <c r="O9823" s="35"/>
      <c r="P9823" s="35" t="s">
        <v>38832</v>
      </c>
      <c r="Q9823" s="35" t="s">
        <v>29718</v>
      </c>
      <c r="R9823" s="35" t="s">
        <v>29761</v>
      </c>
      <c r="S9823" s="35" t="s">
        <v>19485</v>
      </c>
      <c r="T9823" s="36" t="s">
        <v>553</v>
      </c>
      <c r="U9823" s="39" t="str">
        <f>_xlfn.CONCAT(Tabel4[[#This Row],[Personnr.]],"-",Tabel4[[#This Row],[Afdeling]],"-",Tabel4[[#This Row],[ASS_Status]])</f>
        <v>-3500-Inactive - Payroll Eligible</v>
      </c>
    </row>
    <row r="9824" spans="13:21" x14ac:dyDescent="0.4">
      <c r="M9824" s="35" t="s">
        <v>19483</v>
      </c>
      <c r="N9824" s="35"/>
      <c r="O9824" s="35"/>
      <c r="P9824" s="35" t="s">
        <v>38833</v>
      </c>
      <c r="Q9824" s="35" t="s">
        <v>29718</v>
      </c>
      <c r="R9824" s="35" t="s">
        <v>29737</v>
      </c>
      <c r="S9824" s="35" t="s">
        <v>19485</v>
      </c>
      <c r="T9824" s="36" t="s">
        <v>553</v>
      </c>
      <c r="U9824" s="39" t="str">
        <f>_xlfn.CONCAT(Tabel4[[#This Row],[Personnr.]],"-",Tabel4[[#This Row],[Afdeling]],"-",Tabel4[[#This Row],[ASS_Status]])</f>
        <v>-3500-Inactive - Payroll Eligible</v>
      </c>
    </row>
    <row r="9825" spans="13:21" x14ac:dyDescent="0.4">
      <c r="M9825" s="35" t="s">
        <v>38834</v>
      </c>
      <c r="N9825" s="35" t="s">
        <v>57351</v>
      </c>
      <c r="O9825" s="35" t="s">
        <v>38835</v>
      </c>
      <c r="P9825" s="35" t="s">
        <v>38836</v>
      </c>
      <c r="Q9825" s="35" t="s">
        <v>29718</v>
      </c>
      <c r="R9825" s="35" t="s">
        <v>29745</v>
      </c>
      <c r="S9825" s="35" t="s">
        <v>38837</v>
      </c>
      <c r="T9825" s="36" t="s">
        <v>448</v>
      </c>
      <c r="U9825" s="39" t="str">
        <f>_xlfn.CONCAT(Tabel4[[#This Row],[Personnr.]],"-",Tabel4[[#This Row],[Afdeling]],"-",Tabel4[[#This Row],[ASS_Status]])</f>
        <v>35078-3099-Inactive - Payroll Eligible</v>
      </c>
    </row>
    <row r="9826" spans="13:21" x14ac:dyDescent="0.4">
      <c r="M9826" s="35" t="s">
        <v>38834</v>
      </c>
      <c r="N9826" s="35"/>
      <c r="O9826" s="35"/>
      <c r="P9826" s="35" t="s">
        <v>57352</v>
      </c>
      <c r="Q9826" s="35" t="s">
        <v>29718</v>
      </c>
      <c r="R9826" s="35" t="s">
        <v>29745</v>
      </c>
      <c r="S9826" s="35" t="s">
        <v>38837</v>
      </c>
      <c r="T9826" s="36" t="s">
        <v>448</v>
      </c>
      <c r="U9826" s="39" t="str">
        <f>_xlfn.CONCAT(Tabel4[[#This Row],[Personnr.]],"-",Tabel4[[#This Row],[Afdeling]],"-",Tabel4[[#This Row],[ASS_Status]])</f>
        <v>-3099-Inactive - Payroll Eligible</v>
      </c>
    </row>
    <row r="9827" spans="13:21" x14ac:dyDescent="0.4">
      <c r="M9827" s="35" t="s">
        <v>19486</v>
      </c>
      <c r="N9827" s="35" t="s">
        <v>57353</v>
      </c>
      <c r="O9827" s="35" t="s">
        <v>19487</v>
      </c>
      <c r="P9827" s="35" t="s">
        <v>38838</v>
      </c>
      <c r="Q9827" s="35" t="s">
        <v>29718</v>
      </c>
      <c r="R9827" s="35" t="s">
        <v>29754</v>
      </c>
      <c r="S9827" s="35" t="s">
        <v>19488</v>
      </c>
      <c r="T9827" s="36" t="s">
        <v>753</v>
      </c>
      <c r="U9827" s="39" t="str">
        <f>_xlfn.CONCAT(Tabel4[[#This Row],[Personnr.]],"-",Tabel4[[#This Row],[Afdeling]],"-",Tabel4[[#This Row],[ASS_Status]])</f>
        <v>24632-7500-Inactive - Payroll Eligible</v>
      </c>
    </row>
    <row r="9828" spans="13:21" x14ac:dyDescent="0.4">
      <c r="M9828" s="35" t="s">
        <v>19486</v>
      </c>
      <c r="N9828" s="35"/>
      <c r="O9828" s="35"/>
      <c r="P9828" s="35" t="s">
        <v>38839</v>
      </c>
      <c r="Q9828" s="35" t="s">
        <v>29718</v>
      </c>
      <c r="R9828" s="35" t="s">
        <v>29754</v>
      </c>
      <c r="S9828" s="35" t="s">
        <v>19488</v>
      </c>
      <c r="T9828" s="36" t="s">
        <v>816</v>
      </c>
      <c r="U9828" s="39" t="str">
        <f>_xlfn.CONCAT(Tabel4[[#This Row],[Personnr.]],"-",Tabel4[[#This Row],[Afdeling]],"-",Tabel4[[#This Row],[ASS_Status]])</f>
        <v>-8320-Inactive - Payroll Eligible</v>
      </c>
    </row>
    <row r="9829" spans="13:21" x14ac:dyDescent="0.4">
      <c r="M9829" s="35" t="s">
        <v>19489</v>
      </c>
      <c r="N9829" s="35" t="s">
        <v>57354</v>
      </c>
      <c r="O9829" s="35" t="s">
        <v>19490</v>
      </c>
      <c r="P9829" s="35" t="s">
        <v>38840</v>
      </c>
      <c r="Q9829" s="35" t="s">
        <v>29721</v>
      </c>
      <c r="R9829" s="35" t="s">
        <v>29748</v>
      </c>
      <c r="S9829" s="35" t="s">
        <v>19491</v>
      </c>
      <c r="T9829" s="36" t="s">
        <v>37</v>
      </c>
      <c r="U9829" s="39" t="str">
        <f>_xlfn.CONCAT(Tabel4[[#This Row],[Personnr.]],"-",Tabel4[[#This Row],[Afdeling]],"-",Tabel4[[#This Row],[ASS_Status]])</f>
        <v>25754-0122-Aktiv ansættelse</v>
      </c>
    </row>
    <row r="9830" spans="13:21" x14ac:dyDescent="0.4">
      <c r="M9830" s="35" t="s">
        <v>19492</v>
      </c>
      <c r="N9830" s="35" t="s">
        <v>57355</v>
      </c>
      <c r="O9830" s="35" t="s">
        <v>19493</v>
      </c>
      <c r="P9830" s="35" t="s">
        <v>38841</v>
      </c>
      <c r="Q9830" s="35" t="s">
        <v>31722</v>
      </c>
      <c r="R9830" s="35" t="s">
        <v>29748</v>
      </c>
      <c r="S9830" s="35" t="s">
        <v>19494</v>
      </c>
      <c r="T9830" s="36" t="s">
        <v>423</v>
      </c>
      <c r="U9830" s="39" t="str">
        <f>_xlfn.CONCAT(Tabel4[[#This Row],[Personnr.]],"-",Tabel4[[#This Row],[Afdeling]],"-",Tabel4[[#This Row],[ASS_Status]])</f>
        <v>27964-3042-Fædreorlov med løn (196)</v>
      </c>
    </row>
    <row r="9831" spans="13:21" ht="33.75" x14ac:dyDescent="0.4">
      <c r="M9831" s="35" t="s">
        <v>45221</v>
      </c>
      <c r="N9831" s="35" t="s">
        <v>57356</v>
      </c>
      <c r="O9831" s="35" t="s">
        <v>45222</v>
      </c>
      <c r="P9831" s="35" t="s">
        <v>43790</v>
      </c>
      <c r="Q9831" s="35" t="s">
        <v>31095</v>
      </c>
      <c r="R9831" s="35" t="s">
        <v>29754</v>
      </c>
      <c r="S9831" s="35" t="s">
        <v>43791</v>
      </c>
      <c r="T9831" s="36" t="s">
        <v>878</v>
      </c>
      <c r="U9831" s="39" t="str">
        <f>_xlfn.CONCAT(Tabel4[[#This Row],[Personnr.]],"-",Tabel4[[#This Row],[Afdeling]],"-",Tabel4[[#This Row],[ASS_Status]])</f>
        <v>35996-8690-Barsel u. løn m. pension (90)</v>
      </c>
    </row>
    <row r="9832" spans="13:21" x14ac:dyDescent="0.4">
      <c r="M9832" s="35" t="s">
        <v>57357</v>
      </c>
      <c r="N9832" s="35"/>
      <c r="O9832" s="35" t="s">
        <v>57358</v>
      </c>
      <c r="P9832" s="35" t="s">
        <v>57359</v>
      </c>
      <c r="Q9832" s="35" t="s">
        <v>29718</v>
      </c>
      <c r="R9832" s="35" t="s">
        <v>29761</v>
      </c>
      <c r="S9832" s="35" t="s">
        <v>57360</v>
      </c>
      <c r="T9832" s="36" t="s">
        <v>108</v>
      </c>
      <c r="U9832" s="39" t="str">
        <f>_xlfn.CONCAT(Tabel4[[#This Row],[Personnr.]],"-",Tabel4[[#This Row],[Afdeling]],"-",Tabel4[[#This Row],[ASS_Status]])</f>
        <v>37516-1212-Inactive - Payroll Eligible</v>
      </c>
    </row>
    <row r="9833" spans="13:21" x14ac:dyDescent="0.4">
      <c r="M9833" s="35" t="s">
        <v>28600</v>
      </c>
      <c r="N9833" s="35" t="s">
        <v>57361</v>
      </c>
      <c r="O9833" s="35" t="s">
        <v>28601</v>
      </c>
      <c r="P9833" s="35" t="s">
        <v>38842</v>
      </c>
      <c r="Q9833" s="35" t="s">
        <v>29721</v>
      </c>
      <c r="R9833" s="35" t="s">
        <v>42541</v>
      </c>
      <c r="S9833" s="35" t="s">
        <v>28602</v>
      </c>
      <c r="T9833" s="36" t="s">
        <v>123</v>
      </c>
      <c r="U9833" s="39" t="str">
        <f>_xlfn.CONCAT(Tabel4[[#This Row],[Personnr.]],"-",Tabel4[[#This Row],[Afdeling]],"-",Tabel4[[#This Row],[ASS_Status]])</f>
        <v>34392-2233-Aktiv ansættelse</v>
      </c>
    </row>
    <row r="9834" spans="13:21" x14ac:dyDescent="0.4">
      <c r="M9834" s="35" t="s">
        <v>38843</v>
      </c>
      <c r="N9834" s="35" t="s">
        <v>57362</v>
      </c>
      <c r="O9834" s="35" t="s">
        <v>38844</v>
      </c>
      <c r="P9834" s="35" t="s">
        <v>38845</v>
      </c>
      <c r="Q9834" s="35" t="s">
        <v>29721</v>
      </c>
      <c r="R9834" s="35" t="s">
        <v>29748</v>
      </c>
      <c r="S9834" s="35" t="s">
        <v>38846</v>
      </c>
      <c r="T9834" s="36" t="s">
        <v>472</v>
      </c>
      <c r="U9834" s="39" t="str">
        <f>_xlfn.CONCAT(Tabel4[[#This Row],[Personnr.]],"-",Tabel4[[#This Row],[Afdeling]],"-",Tabel4[[#This Row],[ASS_Status]])</f>
        <v>35120-3195-Aktiv ansættelse</v>
      </c>
    </row>
    <row r="9835" spans="13:21" x14ac:dyDescent="0.4">
      <c r="M9835" s="35" t="s">
        <v>38847</v>
      </c>
      <c r="N9835" s="35" t="s">
        <v>57363</v>
      </c>
      <c r="O9835" s="35" t="s">
        <v>38848</v>
      </c>
      <c r="P9835" s="35" t="s">
        <v>38849</v>
      </c>
      <c r="Q9835" s="35" t="s">
        <v>29721</v>
      </c>
      <c r="R9835" s="35" t="s">
        <v>29748</v>
      </c>
      <c r="S9835" s="35" t="s">
        <v>38850</v>
      </c>
      <c r="T9835" s="36" t="s">
        <v>457</v>
      </c>
      <c r="U9835" s="39" t="str">
        <f>_xlfn.CONCAT(Tabel4[[#This Row],[Personnr.]],"-",Tabel4[[#This Row],[Afdeling]],"-",Tabel4[[#This Row],[ASS_Status]])</f>
        <v>35175-3141-Aktiv ansættelse</v>
      </c>
    </row>
    <row r="9836" spans="13:21" x14ac:dyDescent="0.4">
      <c r="M9836" s="35" t="s">
        <v>19495</v>
      </c>
      <c r="N9836" s="35" t="s">
        <v>57364</v>
      </c>
      <c r="O9836" s="35" t="s">
        <v>19496</v>
      </c>
      <c r="P9836" s="35" t="s">
        <v>38851</v>
      </c>
      <c r="Q9836" s="35" t="s">
        <v>29721</v>
      </c>
      <c r="R9836" s="35" t="s">
        <v>30191</v>
      </c>
      <c r="S9836" s="35" t="s">
        <v>19497</v>
      </c>
      <c r="T9836" s="36" t="s">
        <v>818</v>
      </c>
      <c r="U9836" s="39" t="str">
        <f>_xlfn.CONCAT(Tabel4[[#This Row],[Personnr.]],"-",Tabel4[[#This Row],[Afdeling]],"-",Tabel4[[#This Row],[ASS_Status]])</f>
        <v>32633-8340-Aktiv ansættelse</v>
      </c>
    </row>
    <row r="9837" spans="13:21" ht="33.75" x14ac:dyDescent="0.4">
      <c r="M9837" s="35" t="s">
        <v>19498</v>
      </c>
      <c r="N9837" s="35" t="s">
        <v>57365</v>
      </c>
      <c r="O9837" s="35" t="s">
        <v>19499</v>
      </c>
      <c r="P9837" s="35" t="s">
        <v>38852</v>
      </c>
      <c r="Q9837" s="35" t="s">
        <v>29721</v>
      </c>
      <c r="R9837" s="35" t="s">
        <v>29754</v>
      </c>
      <c r="S9837" s="35" t="s">
        <v>19500</v>
      </c>
      <c r="T9837" s="36" t="s">
        <v>814</v>
      </c>
      <c r="U9837" s="39" t="str">
        <f>_xlfn.CONCAT(Tabel4[[#This Row],[Personnr.]],"-",Tabel4[[#This Row],[Afdeling]],"-",Tabel4[[#This Row],[ASS_Status]])</f>
        <v>32443-8300-Aktiv ansættelse</v>
      </c>
    </row>
    <row r="9838" spans="13:21" ht="33.75" x14ac:dyDescent="0.4">
      <c r="M9838" s="35" t="s">
        <v>19498</v>
      </c>
      <c r="N9838" s="35"/>
      <c r="O9838" s="35"/>
      <c r="P9838" s="35" t="s">
        <v>38853</v>
      </c>
      <c r="Q9838" s="35" t="s">
        <v>29721</v>
      </c>
      <c r="R9838" s="35" t="s">
        <v>29754</v>
      </c>
      <c r="S9838" s="35" t="s">
        <v>19500</v>
      </c>
      <c r="T9838" s="36" t="s">
        <v>758</v>
      </c>
      <c r="U9838" s="39" t="str">
        <f>_xlfn.CONCAT(Tabel4[[#This Row],[Personnr.]],"-",Tabel4[[#This Row],[Afdeling]],"-",Tabel4[[#This Row],[ASS_Status]])</f>
        <v>-7720-Aktiv ansættelse</v>
      </c>
    </row>
    <row r="9839" spans="13:21" ht="33.75" x14ac:dyDescent="0.4">
      <c r="M9839" s="35" t="s">
        <v>19498</v>
      </c>
      <c r="N9839" s="35"/>
      <c r="O9839" s="35"/>
      <c r="P9839" s="35" t="s">
        <v>57366</v>
      </c>
      <c r="Q9839" s="35" t="s">
        <v>29721</v>
      </c>
      <c r="R9839" s="35" t="s">
        <v>29745</v>
      </c>
      <c r="S9839" s="35" t="s">
        <v>19500</v>
      </c>
      <c r="T9839" s="36" t="s">
        <v>723</v>
      </c>
      <c r="U9839" s="39" t="str">
        <f>_xlfn.CONCAT(Tabel4[[#This Row],[Personnr.]],"-",Tabel4[[#This Row],[Afdeling]],"-",Tabel4[[#This Row],[ASS_Status]])</f>
        <v>-6245-Aktiv ansættelse</v>
      </c>
    </row>
    <row r="9840" spans="13:21" ht="33.75" x14ac:dyDescent="0.4">
      <c r="M9840" s="35" t="s">
        <v>57367</v>
      </c>
      <c r="N9840" s="35" t="s">
        <v>57368</v>
      </c>
      <c r="O9840" s="35" t="s">
        <v>57369</v>
      </c>
      <c r="P9840" s="35" t="s">
        <v>57370</v>
      </c>
      <c r="Q9840" s="35" t="s">
        <v>29721</v>
      </c>
      <c r="R9840" s="35" t="s">
        <v>29754</v>
      </c>
      <c r="S9840" s="35" t="s">
        <v>57371</v>
      </c>
      <c r="T9840" s="36" t="s">
        <v>758</v>
      </c>
      <c r="U9840" s="39" t="str">
        <f>_xlfn.CONCAT(Tabel4[[#This Row],[Personnr.]],"-",Tabel4[[#This Row],[Afdeling]],"-",Tabel4[[#This Row],[ASS_Status]])</f>
        <v>36552-7720-Aktiv ansættelse</v>
      </c>
    </row>
    <row r="9841" spans="13:21" ht="33.75" x14ac:dyDescent="0.4">
      <c r="M9841" s="35" t="s">
        <v>57372</v>
      </c>
      <c r="N9841" s="35" t="s">
        <v>57373</v>
      </c>
      <c r="O9841" s="35" t="s">
        <v>57374</v>
      </c>
      <c r="P9841" s="35" t="s">
        <v>57375</v>
      </c>
      <c r="Q9841" s="35" t="s">
        <v>29718</v>
      </c>
      <c r="R9841" s="35" t="s">
        <v>29745</v>
      </c>
      <c r="S9841" s="35" t="s">
        <v>57376</v>
      </c>
      <c r="T9841" s="36" t="s">
        <v>450</v>
      </c>
      <c r="U9841" s="39" t="str">
        <f>_xlfn.CONCAT(Tabel4[[#This Row],[Personnr.]],"-",Tabel4[[#This Row],[Afdeling]],"-",Tabel4[[#This Row],[ASS_Status]])</f>
        <v>37122-3110-Inactive - Payroll Eligible</v>
      </c>
    </row>
    <row r="9842" spans="13:21" x14ac:dyDescent="0.4">
      <c r="M9842" s="35" t="s">
        <v>57377</v>
      </c>
      <c r="N9842" s="35" t="s">
        <v>57378</v>
      </c>
      <c r="O9842" s="35" t="s">
        <v>57379</v>
      </c>
      <c r="P9842" s="35" t="s">
        <v>57380</v>
      </c>
      <c r="Q9842" s="35" t="s">
        <v>29721</v>
      </c>
      <c r="R9842" s="35" t="s">
        <v>30408</v>
      </c>
      <c r="S9842" s="35" t="s">
        <v>57381</v>
      </c>
      <c r="T9842" s="36" t="s">
        <v>577</v>
      </c>
      <c r="U9842" s="39" t="str">
        <f>_xlfn.CONCAT(Tabel4[[#This Row],[Personnr.]],"-",Tabel4[[#This Row],[Afdeling]],"-",Tabel4[[#This Row],[ASS_Status]])</f>
        <v>37770-4110-Aktiv ansættelse</v>
      </c>
    </row>
    <row r="9843" spans="13:21" x14ac:dyDescent="0.4">
      <c r="M9843" s="35" t="s">
        <v>19501</v>
      </c>
      <c r="N9843" s="35" t="s">
        <v>57382</v>
      </c>
      <c r="O9843" s="35" t="s">
        <v>19502</v>
      </c>
      <c r="P9843" s="35" t="s">
        <v>38854</v>
      </c>
      <c r="Q9843" s="35" t="s">
        <v>29721</v>
      </c>
      <c r="R9843" s="35" t="s">
        <v>29780</v>
      </c>
      <c r="S9843" s="35" t="s">
        <v>19503</v>
      </c>
      <c r="T9843" s="36" t="s">
        <v>26</v>
      </c>
      <c r="U9843" s="39" t="str">
        <f>_xlfn.CONCAT(Tabel4[[#This Row],[Personnr.]],"-",Tabel4[[#This Row],[Afdeling]],"-",Tabel4[[#This Row],[ASS_Status]])</f>
        <v>376-0111-Aktiv ansættelse</v>
      </c>
    </row>
    <row r="9844" spans="13:21" x14ac:dyDescent="0.4">
      <c r="M9844" s="35" t="s">
        <v>19504</v>
      </c>
      <c r="N9844" s="35" t="s">
        <v>57383</v>
      </c>
      <c r="O9844" s="35" t="s">
        <v>19505</v>
      </c>
      <c r="P9844" s="35" t="s">
        <v>38855</v>
      </c>
      <c r="Q9844" s="35" t="s">
        <v>29718</v>
      </c>
      <c r="R9844" s="35" t="s">
        <v>31025</v>
      </c>
      <c r="S9844" s="35" t="s">
        <v>19506</v>
      </c>
      <c r="T9844" s="36" t="s">
        <v>164</v>
      </c>
      <c r="U9844" s="39" t="str">
        <f>_xlfn.CONCAT(Tabel4[[#This Row],[Personnr.]],"-",Tabel4[[#This Row],[Afdeling]],"-",Tabel4[[#This Row],[ASS_Status]])</f>
        <v>3834-2313-Inactive - Payroll Eligible</v>
      </c>
    </row>
    <row r="9845" spans="13:21" ht="33.75" x14ac:dyDescent="0.4">
      <c r="M9845" s="35" t="s">
        <v>19507</v>
      </c>
      <c r="N9845" s="35" t="s">
        <v>57384</v>
      </c>
      <c r="O9845" s="35" t="s">
        <v>19508</v>
      </c>
      <c r="P9845" s="35" t="s">
        <v>38856</v>
      </c>
      <c r="Q9845" s="35" t="s">
        <v>35963</v>
      </c>
      <c r="R9845" s="35" t="s">
        <v>30076</v>
      </c>
      <c r="S9845" s="35" t="s">
        <v>19509</v>
      </c>
      <c r="T9845" s="36" t="s">
        <v>159</v>
      </c>
      <c r="U9845" s="39" t="str">
        <f>_xlfn.CONCAT(Tabel4[[#This Row],[Personnr.]],"-",Tabel4[[#This Row],[Afdeling]],"-",Tabel4[[#This Row],[ASS_Status]])</f>
        <v>3835-2303-Tjenestefri med løn til pasning af syge børn og nærtstående</v>
      </c>
    </row>
    <row r="9846" spans="13:21" x14ac:dyDescent="0.4">
      <c r="M9846" s="35" t="s">
        <v>19510</v>
      </c>
      <c r="N9846" s="35" t="s">
        <v>57385</v>
      </c>
      <c r="O9846" s="35" t="s">
        <v>19511</v>
      </c>
      <c r="P9846" s="35" t="s">
        <v>38857</v>
      </c>
      <c r="Q9846" s="35" t="s">
        <v>29721</v>
      </c>
      <c r="R9846" s="35" t="s">
        <v>29926</v>
      </c>
      <c r="S9846" s="35" t="s">
        <v>19512</v>
      </c>
      <c r="T9846" s="36" t="s">
        <v>38</v>
      </c>
      <c r="U9846" s="39" t="str">
        <f>_xlfn.CONCAT(Tabel4[[#This Row],[Personnr.]],"-",Tabel4[[#This Row],[Afdeling]],"-",Tabel4[[#This Row],[ASS_Status]])</f>
        <v>7733-0131-Aktiv ansættelse</v>
      </c>
    </row>
    <row r="9847" spans="13:21" x14ac:dyDescent="0.4">
      <c r="M9847" s="35" t="s">
        <v>19513</v>
      </c>
      <c r="N9847" s="35" t="s">
        <v>57386</v>
      </c>
      <c r="O9847" s="35" t="s">
        <v>19514</v>
      </c>
      <c r="P9847" s="35" t="s">
        <v>38858</v>
      </c>
      <c r="Q9847" s="35" t="s">
        <v>29718</v>
      </c>
      <c r="R9847" s="35" t="s">
        <v>29908</v>
      </c>
      <c r="S9847" s="35" t="s">
        <v>19515</v>
      </c>
      <c r="T9847" s="36" t="s">
        <v>472</v>
      </c>
      <c r="U9847" s="39" t="str">
        <f>_xlfn.CONCAT(Tabel4[[#This Row],[Personnr.]],"-",Tabel4[[#This Row],[Afdeling]],"-",Tabel4[[#This Row],[ASS_Status]])</f>
        <v>34023-3195-Inactive - Payroll Eligible</v>
      </c>
    </row>
    <row r="9848" spans="13:21" x14ac:dyDescent="0.4">
      <c r="M9848" s="35" t="s">
        <v>19516</v>
      </c>
      <c r="N9848" s="35" t="s">
        <v>57387</v>
      </c>
      <c r="O9848" s="35" t="s">
        <v>19517</v>
      </c>
      <c r="P9848" s="35" t="s">
        <v>38859</v>
      </c>
      <c r="Q9848" s="35" t="s">
        <v>29721</v>
      </c>
      <c r="R9848" s="35" t="s">
        <v>30256</v>
      </c>
      <c r="S9848" s="35" t="s">
        <v>19518</v>
      </c>
      <c r="T9848" s="36" t="s">
        <v>329</v>
      </c>
      <c r="U9848" s="39" t="str">
        <f>_xlfn.CONCAT(Tabel4[[#This Row],[Personnr.]],"-",Tabel4[[#This Row],[Afdeling]],"-",Tabel4[[#This Row],[ASS_Status]])</f>
        <v>785-2781-Aktiv ansættelse</v>
      </c>
    </row>
    <row r="9849" spans="13:21" x14ac:dyDescent="0.4">
      <c r="M9849" s="35" t="s">
        <v>19519</v>
      </c>
      <c r="N9849" s="35" t="s">
        <v>57388</v>
      </c>
      <c r="O9849" s="35" t="s">
        <v>19520</v>
      </c>
      <c r="P9849" s="35" t="s">
        <v>38860</v>
      </c>
      <c r="Q9849" s="35" t="s">
        <v>29721</v>
      </c>
      <c r="R9849" s="35" t="s">
        <v>29729</v>
      </c>
      <c r="S9849" s="35" t="s">
        <v>19521</v>
      </c>
      <c r="T9849" s="36" t="s">
        <v>46921</v>
      </c>
      <c r="U9849" s="39" t="str">
        <f>_xlfn.CONCAT(Tabel4[[#This Row],[Personnr.]],"-",Tabel4[[#This Row],[Afdeling]],"-",Tabel4[[#This Row],[ASS_Status]])</f>
        <v>18840-6262-Aktiv ansættelse</v>
      </c>
    </row>
    <row r="9850" spans="13:21" x14ac:dyDescent="0.4">
      <c r="M9850" s="35" t="s">
        <v>19522</v>
      </c>
      <c r="N9850" s="35" t="s">
        <v>57389</v>
      </c>
      <c r="O9850" s="35" t="s">
        <v>19523</v>
      </c>
      <c r="P9850" s="35" t="s">
        <v>38861</v>
      </c>
      <c r="Q9850" s="35" t="s">
        <v>29721</v>
      </c>
      <c r="R9850" s="35" t="s">
        <v>29844</v>
      </c>
      <c r="S9850" s="35" t="s">
        <v>19524</v>
      </c>
      <c r="T9850" s="36" t="s">
        <v>368</v>
      </c>
      <c r="U9850" s="39" t="str">
        <f>_xlfn.CONCAT(Tabel4[[#This Row],[Personnr.]],"-",Tabel4[[#This Row],[Afdeling]],"-",Tabel4[[#This Row],[ASS_Status]])</f>
        <v>17693-2833-Aktiv ansættelse</v>
      </c>
    </row>
    <row r="9851" spans="13:21" x14ac:dyDescent="0.4">
      <c r="M9851" s="35" t="s">
        <v>19525</v>
      </c>
      <c r="N9851" s="35" t="s">
        <v>57390</v>
      </c>
      <c r="O9851" s="35" t="s">
        <v>19526</v>
      </c>
      <c r="P9851" s="35" t="s">
        <v>38862</v>
      </c>
      <c r="Q9851" s="35" t="s">
        <v>29721</v>
      </c>
      <c r="R9851" s="35" t="s">
        <v>29726</v>
      </c>
      <c r="S9851" s="35" t="s">
        <v>19527</v>
      </c>
      <c r="T9851" s="36" t="s">
        <v>158</v>
      </c>
      <c r="U9851" s="39" t="str">
        <f>_xlfn.CONCAT(Tabel4[[#This Row],[Personnr.]],"-",Tabel4[[#This Row],[Afdeling]],"-",Tabel4[[#This Row],[ASS_Status]])</f>
        <v>3836-2301-Aktiv ansættelse</v>
      </c>
    </row>
    <row r="9852" spans="13:21" ht="33.75" x14ac:dyDescent="0.4">
      <c r="M9852" s="35" t="s">
        <v>19528</v>
      </c>
      <c r="N9852" s="35" t="s">
        <v>57391</v>
      </c>
      <c r="O9852" s="35" t="s">
        <v>19529</v>
      </c>
      <c r="P9852" s="35" t="s">
        <v>38863</v>
      </c>
      <c r="Q9852" s="35" t="s">
        <v>29721</v>
      </c>
      <c r="R9852" s="35" t="s">
        <v>29965</v>
      </c>
      <c r="S9852" s="35" t="s">
        <v>19530</v>
      </c>
      <c r="T9852" s="36" t="s">
        <v>577</v>
      </c>
      <c r="U9852" s="39" t="str">
        <f>_xlfn.CONCAT(Tabel4[[#This Row],[Personnr.]],"-",Tabel4[[#This Row],[Afdeling]],"-",Tabel4[[#This Row],[ASS_Status]])</f>
        <v>28291-4110-Aktiv ansættelse</v>
      </c>
    </row>
    <row r="9853" spans="13:21" x14ac:dyDescent="0.4">
      <c r="M9853" s="35" t="s">
        <v>19531</v>
      </c>
      <c r="N9853" s="35" t="s">
        <v>57392</v>
      </c>
      <c r="O9853" s="35" t="s">
        <v>19532</v>
      </c>
      <c r="P9853" s="35" t="s">
        <v>38864</v>
      </c>
      <c r="Q9853" s="35" t="s">
        <v>29721</v>
      </c>
      <c r="R9853" s="35" t="s">
        <v>29719</v>
      </c>
      <c r="S9853" s="35" t="s">
        <v>19533</v>
      </c>
      <c r="T9853" s="36" t="s">
        <v>29701</v>
      </c>
      <c r="U9853" s="39" t="str">
        <f>_xlfn.CONCAT(Tabel4[[#This Row],[Personnr.]],"-",Tabel4[[#This Row],[Afdeling]],"-",Tabel4[[#This Row],[ASS_Status]])</f>
        <v>7738-1020-Aktiv ansættelse</v>
      </c>
    </row>
    <row r="9854" spans="13:21" ht="33.75" x14ac:dyDescent="0.4">
      <c r="M9854" s="35" t="s">
        <v>19534</v>
      </c>
      <c r="N9854" s="35" t="s">
        <v>57393</v>
      </c>
      <c r="O9854" s="35" t="s">
        <v>19535</v>
      </c>
      <c r="P9854" s="35" t="s">
        <v>38865</v>
      </c>
      <c r="Q9854" s="35" t="s">
        <v>29718</v>
      </c>
      <c r="R9854" s="35" t="s">
        <v>29726</v>
      </c>
      <c r="S9854" s="35" t="s">
        <v>19536</v>
      </c>
      <c r="T9854" s="36" t="s">
        <v>744</v>
      </c>
      <c r="U9854" s="39" t="str">
        <f>_xlfn.CONCAT(Tabel4[[#This Row],[Personnr.]],"-",Tabel4[[#This Row],[Afdeling]],"-",Tabel4[[#This Row],[ASS_Status]])</f>
        <v>30030-7100-Inactive - Payroll Eligible</v>
      </c>
    </row>
    <row r="9855" spans="13:21" x14ac:dyDescent="0.4">
      <c r="M9855" s="35" t="s">
        <v>19537</v>
      </c>
      <c r="N9855" s="35" t="s">
        <v>57394</v>
      </c>
      <c r="O9855" s="35" t="s">
        <v>19538</v>
      </c>
      <c r="P9855" s="35" t="s">
        <v>38866</v>
      </c>
      <c r="Q9855" s="35" t="s">
        <v>29721</v>
      </c>
      <c r="R9855" s="35" t="s">
        <v>29802</v>
      </c>
      <c r="S9855" s="35" t="s">
        <v>19539</v>
      </c>
      <c r="T9855" s="36" t="s">
        <v>616</v>
      </c>
      <c r="U9855" s="39" t="str">
        <f>_xlfn.CONCAT(Tabel4[[#This Row],[Personnr.]],"-",Tabel4[[#This Row],[Afdeling]],"-",Tabel4[[#This Row],[ASS_Status]])</f>
        <v>13574-4620-Aktiv ansættelse</v>
      </c>
    </row>
    <row r="9856" spans="13:21" ht="33.75" x14ac:dyDescent="0.4">
      <c r="M9856" s="35" t="s">
        <v>19540</v>
      </c>
      <c r="N9856" s="35" t="s">
        <v>57395</v>
      </c>
      <c r="O9856" s="35" t="s">
        <v>19541</v>
      </c>
      <c r="P9856" s="35" t="s">
        <v>38867</v>
      </c>
      <c r="Q9856" s="35" t="s">
        <v>33850</v>
      </c>
      <c r="R9856" s="35" t="s">
        <v>29797</v>
      </c>
      <c r="S9856" s="35" t="s">
        <v>19542</v>
      </c>
      <c r="T9856" s="36" t="s">
        <v>36</v>
      </c>
      <c r="U9856" s="39" t="str">
        <f>_xlfn.CONCAT(Tabel4[[#This Row],[Personnr.]],"-",Tabel4[[#This Row],[Afdeling]],"-",Tabel4[[#This Row],[ASS_Status]])</f>
        <v>33056-0121-Delvis genopt af arb. (188)</v>
      </c>
    </row>
    <row r="9857" spans="13:21" x14ac:dyDescent="0.4">
      <c r="M9857" s="35" t="s">
        <v>19543</v>
      </c>
      <c r="N9857" s="35" t="s">
        <v>57396</v>
      </c>
      <c r="O9857" s="35" t="s">
        <v>19544</v>
      </c>
      <c r="P9857" s="35" t="s">
        <v>38868</v>
      </c>
      <c r="Q9857" s="35" t="s">
        <v>29743</v>
      </c>
      <c r="R9857" s="35" t="s">
        <v>29737</v>
      </c>
      <c r="S9857" s="35" t="s">
        <v>19545</v>
      </c>
      <c r="T9857" s="36" t="s">
        <v>143</v>
      </c>
      <c r="U9857" s="39" t="str">
        <f>_xlfn.CONCAT(Tabel4[[#This Row],[Personnr.]],"-",Tabel4[[#This Row],[Afdeling]],"-",Tabel4[[#This Row],[ASS_Status]])</f>
        <v>24004-2270-Aktivt ansættelsesforhold</v>
      </c>
    </row>
    <row r="9858" spans="13:21" x14ac:dyDescent="0.4">
      <c r="M9858" s="35" t="s">
        <v>19546</v>
      </c>
      <c r="N9858" s="35" t="s">
        <v>57397</v>
      </c>
      <c r="O9858" s="35" t="s">
        <v>19547</v>
      </c>
      <c r="P9858" s="35" t="s">
        <v>38869</v>
      </c>
      <c r="Q9858" s="35" t="s">
        <v>29718</v>
      </c>
      <c r="R9858" s="35" t="s">
        <v>29748</v>
      </c>
      <c r="S9858" s="35" t="s">
        <v>19548</v>
      </c>
      <c r="T9858" s="36" t="s">
        <v>596</v>
      </c>
      <c r="U9858" s="39" t="str">
        <f>_xlfn.CONCAT(Tabel4[[#This Row],[Personnr.]],"-",Tabel4[[#This Row],[Afdeling]],"-",Tabel4[[#This Row],[ASS_Status]])</f>
        <v>29204-4252-Inactive - Payroll Eligible</v>
      </c>
    </row>
    <row r="9859" spans="13:21" ht="33.75" x14ac:dyDescent="0.4">
      <c r="M9859" s="35" t="s">
        <v>19549</v>
      </c>
      <c r="N9859" s="35" t="s">
        <v>57398</v>
      </c>
      <c r="O9859" s="35" t="s">
        <v>19550</v>
      </c>
      <c r="P9859" s="35" t="s">
        <v>38870</v>
      </c>
      <c r="Q9859" s="35" t="s">
        <v>29718</v>
      </c>
      <c r="R9859" s="35" t="s">
        <v>29737</v>
      </c>
      <c r="S9859" s="35" t="s">
        <v>19551</v>
      </c>
      <c r="T9859" s="36" t="s">
        <v>638</v>
      </c>
      <c r="U9859" s="39" t="str">
        <f>_xlfn.CONCAT(Tabel4[[#This Row],[Personnr.]],"-",Tabel4[[#This Row],[Afdeling]],"-",Tabel4[[#This Row],[ASS_Status]])</f>
        <v>23642-4735-Inactive - Payroll Eligible</v>
      </c>
    </row>
    <row r="9860" spans="13:21" x14ac:dyDescent="0.4">
      <c r="M9860" s="35" t="s">
        <v>19552</v>
      </c>
      <c r="N9860" s="35" t="s">
        <v>57399</v>
      </c>
      <c r="O9860" s="35" t="s">
        <v>19553</v>
      </c>
      <c r="P9860" s="35" t="s">
        <v>38871</v>
      </c>
      <c r="Q9860" s="35" t="s">
        <v>29718</v>
      </c>
      <c r="R9860" s="35" t="s">
        <v>29754</v>
      </c>
      <c r="S9860" s="35" t="s">
        <v>19554</v>
      </c>
      <c r="T9860" s="36" t="s">
        <v>862</v>
      </c>
      <c r="U9860" s="39" t="str">
        <f>_xlfn.CONCAT(Tabel4[[#This Row],[Personnr.]],"-",Tabel4[[#This Row],[Afdeling]],"-",Tabel4[[#This Row],[ASS_Status]])</f>
        <v>26756-8625-Inactive - Payroll Eligible</v>
      </c>
    </row>
    <row r="9861" spans="13:21" x14ac:dyDescent="0.4">
      <c r="M9861" s="35" t="s">
        <v>19555</v>
      </c>
      <c r="N9861" s="35" t="s">
        <v>57400</v>
      </c>
      <c r="O9861" s="35" t="s">
        <v>19556</v>
      </c>
      <c r="P9861" s="35" t="s">
        <v>38872</v>
      </c>
      <c r="Q9861" s="35" t="s">
        <v>29718</v>
      </c>
      <c r="R9861" s="35" t="s">
        <v>29786</v>
      </c>
      <c r="S9861" s="35" t="s">
        <v>19557</v>
      </c>
      <c r="T9861" s="36" t="s">
        <v>205</v>
      </c>
      <c r="U9861" s="39" t="str">
        <f>_xlfn.CONCAT(Tabel4[[#This Row],[Personnr.]],"-",Tabel4[[#This Row],[Afdeling]],"-",Tabel4[[#This Row],[ASS_Status]])</f>
        <v>12308-2435-Inactive - Payroll Eligible</v>
      </c>
    </row>
    <row r="9862" spans="13:21" x14ac:dyDescent="0.4">
      <c r="M9862" s="35" t="s">
        <v>19558</v>
      </c>
      <c r="N9862" s="35" t="s">
        <v>57401</v>
      </c>
      <c r="O9862" s="35" t="s">
        <v>19559</v>
      </c>
      <c r="P9862" s="35" t="s">
        <v>38873</v>
      </c>
      <c r="Q9862" s="35" t="s">
        <v>29718</v>
      </c>
      <c r="R9862" s="35" t="s">
        <v>29737</v>
      </c>
      <c r="S9862" s="35" t="s">
        <v>19560</v>
      </c>
      <c r="T9862" s="36" t="s">
        <v>265</v>
      </c>
      <c r="U9862" s="39" t="str">
        <f>_xlfn.CONCAT(Tabel4[[#This Row],[Personnr.]],"-",Tabel4[[#This Row],[Afdeling]],"-",Tabel4[[#This Row],[ASS_Status]])</f>
        <v>32604-2620-Inactive - Payroll Eligible</v>
      </c>
    </row>
    <row r="9863" spans="13:21" x14ac:dyDescent="0.4">
      <c r="M9863" s="35" t="s">
        <v>19561</v>
      </c>
      <c r="N9863" s="35" t="s">
        <v>57402</v>
      </c>
      <c r="O9863" s="35" t="s">
        <v>19562</v>
      </c>
      <c r="P9863" s="35" t="s">
        <v>38874</v>
      </c>
      <c r="Q9863" s="35" t="s">
        <v>29718</v>
      </c>
      <c r="R9863" s="35" t="s">
        <v>29737</v>
      </c>
      <c r="S9863" s="35" t="s">
        <v>19563</v>
      </c>
      <c r="T9863" s="36" t="s">
        <v>600</v>
      </c>
      <c r="U9863" s="39" t="str">
        <f>_xlfn.CONCAT(Tabel4[[#This Row],[Personnr.]],"-",Tabel4[[#This Row],[Afdeling]],"-",Tabel4[[#This Row],[ASS_Status]])</f>
        <v>23136-4270-Inactive - Payroll Eligible</v>
      </c>
    </row>
    <row r="9864" spans="13:21" ht="33.75" x14ac:dyDescent="0.4">
      <c r="M9864" s="35" t="s">
        <v>19564</v>
      </c>
      <c r="N9864" s="35" t="s">
        <v>57403</v>
      </c>
      <c r="O9864" s="35" t="s">
        <v>19565</v>
      </c>
      <c r="P9864" s="35" t="s">
        <v>38875</v>
      </c>
      <c r="Q9864" s="35" t="s">
        <v>30042</v>
      </c>
      <c r="R9864" s="35" t="s">
        <v>29748</v>
      </c>
      <c r="S9864" s="35" t="s">
        <v>19566</v>
      </c>
      <c r="T9864" s="36" t="s">
        <v>621</v>
      </c>
      <c r="U9864" s="39" t="str">
        <f>_xlfn.CONCAT(Tabel4[[#This Row],[Personnr.]],"-",Tabel4[[#This Row],[Afdeling]],"-",Tabel4[[#This Row],[ASS_Status]])</f>
        <v>28925-4630-Orlov uden løn u. lønanc.</v>
      </c>
    </row>
    <row r="9865" spans="13:21" x14ac:dyDescent="0.4">
      <c r="M9865" s="35" t="s">
        <v>19567</v>
      </c>
      <c r="N9865" s="35" t="s">
        <v>57404</v>
      </c>
      <c r="O9865" s="35" t="s">
        <v>19568</v>
      </c>
      <c r="P9865" s="35" t="s">
        <v>38876</v>
      </c>
      <c r="Q9865" s="35" t="s">
        <v>29721</v>
      </c>
      <c r="R9865" s="35" t="s">
        <v>29748</v>
      </c>
      <c r="S9865" s="35" t="s">
        <v>19569</v>
      </c>
      <c r="T9865" s="36" t="s">
        <v>361</v>
      </c>
      <c r="U9865" s="39" t="str">
        <f>_xlfn.CONCAT(Tabel4[[#This Row],[Personnr.]],"-",Tabel4[[#This Row],[Afdeling]],"-",Tabel4[[#This Row],[ASS_Status]])</f>
        <v>31697-2826-Aktiv ansættelse</v>
      </c>
    </row>
    <row r="9866" spans="13:21" x14ac:dyDescent="0.4">
      <c r="M9866" s="35" t="s">
        <v>19570</v>
      </c>
      <c r="N9866" s="35" t="s">
        <v>57405</v>
      </c>
      <c r="O9866" s="35" t="s">
        <v>19571</v>
      </c>
      <c r="P9866" s="35" t="s">
        <v>38877</v>
      </c>
      <c r="Q9866" s="35" t="s">
        <v>29718</v>
      </c>
      <c r="R9866" s="35" t="s">
        <v>29748</v>
      </c>
      <c r="S9866" s="35" t="s">
        <v>19572</v>
      </c>
      <c r="T9866" s="36" t="s">
        <v>265</v>
      </c>
      <c r="U9866" s="39" t="str">
        <f>_xlfn.CONCAT(Tabel4[[#This Row],[Personnr.]],"-",Tabel4[[#This Row],[Afdeling]],"-",Tabel4[[#This Row],[ASS_Status]])</f>
        <v>32217-2620-Inactive - Payroll Eligible</v>
      </c>
    </row>
    <row r="9867" spans="13:21" x14ac:dyDescent="0.4">
      <c r="M9867" s="35" t="s">
        <v>57406</v>
      </c>
      <c r="N9867" s="35" t="s">
        <v>57407</v>
      </c>
      <c r="O9867" s="35" t="s">
        <v>57408</v>
      </c>
      <c r="P9867" s="35" t="s">
        <v>57409</v>
      </c>
      <c r="Q9867" s="35" t="s">
        <v>29721</v>
      </c>
      <c r="R9867" s="35" t="s">
        <v>29748</v>
      </c>
      <c r="S9867" s="35" t="s">
        <v>57410</v>
      </c>
      <c r="T9867" s="36" t="s">
        <v>368</v>
      </c>
      <c r="U9867" s="39" t="str">
        <f>_xlfn.CONCAT(Tabel4[[#This Row],[Personnr.]],"-",Tabel4[[#This Row],[Afdeling]],"-",Tabel4[[#This Row],[ASS_Status]])</f>
        <v>37446-2833-Aktiv ansættelse</v>
      </c>
    </row>
    <row r="9868" spans="13:21" ht="33.75" x14ac:dyDescent="0.4">
      <c r="M9868" s="35" t="s">
        <v>38878</v>
      </c>
      <c r="N9868" s="35" t="s">
        <v>57411</v>
      </c>
      <c r="O9868" s="35" t="s">
        <v>38879</v>
      </c>
      <c r="P9868" s="35" t="s">
        <v>38880</v>
      </c>
      <c r="Q9868" s="35" t="s">
        <v>29718</v>
      </c>
      <c r="R9868" s="35" t="s">
        <v>29761</v>
      </c>
      <c r="S9868" s="35" t="s">
        <v>38881</v>
      </c>
      <c r="T9868" s="36" t="s">
        <v>137</v>
      </c>
      <c r="U9868" s="39" t="str">
        <f>_xlfn.CONCAT(Tabel4[[#This Row],[Personnr.]],"-",Tabel4[[#This Row],[Afdeling]],"-",Tabel4[[#This Row],[ASS_Status]])</f>
        <v>35480-2252-Inactive - Payroll Eligible</v>
      </c>
    </row>
    <row r="9869" spans="13:21" x14ac:dyDescent="0.4">
      <c r="M9869" s="35" t="s">
        <v>19573</v>
      </c>
      <c r="N9869" s="35" t="s">
        <v>57412</v>
      </c>
      <c r="O9869" s="35" t="s">
        <v>19574</v>
      </c>
      <c r="P9869" s="35" t="s">
        <v>38882</v>
      </c>
      <c r="Q9869" s="35" t="s">
        <v>29721</v>
      </c>
      <c r="R9869" s="35" t="s">
        <v>29748</v>
      </c>
      <c r="S9869" s="35" t="s">
        <v>19575</v>
      </c>
      <c r="T9869" s="36" t="s">
        <v>581</v>
      </c>
      <c r="U9869" s="39" t="str">
        <f>_xlfn.CONCAT(Tabel4[[#This Row],[Personnr.]],"-",Tabel4[[#This Row],[Afdeling]],"-",Tabel4[[#This Row],[ASS_Status]])</f>
        <v>31707-4140-Aktiv ansættelse</v>
      </c>
    </row>
    <row r="9870" spans="13:21" x14ac:dyDescent="0.4">
      <c r="M9870" s="35" t="s">
        <v>57413</v>
      </c>
      <c r="N9870" s="35" t="s">
        <v>57414</v>
      </c>
      <c r="O9870" s="35" t="s">
        <v>57415</v>
      </c>
      <c r="P9870" s="35" t="s">
        <v>57416</v>
      </c>
      <c r="Q9870" s="35" t="s">
        <v>29721</v>
      </c>
      <c r="R9870" s="35" t="s">
        <v>42541</v>
      </c>
      <c r="S9870" s="35" t="s">
        <v>57417</v>
      </c>
      <c r="T9870" s="36" t="s">
        <v>580</v>
      </c>
      <c r="U9870" s="39" t="str">
        <f>_xlfn.CONCAT(Tabel4[[#This Row],[Personnr.]],"-",Tabel4[[#This Row],[Afdeling]],"-",Tabel4[[#This Row],[ASS_Status]])</f>
        <v>36887-4120-Aktiv ansættelse</v>
      </c>
    </row>
    <row r="9871" spans="13:21" ht="33.75" x14ac:dyDescent="0.4">
      <c r="M9871" s="35" t="s">
        <v>19576</v>
      </c>
      <c r="N9871" s="35" t="s">
        <v>57418</v>
      </c>
      <c r="O9871" s="35" t="s">
        <v>19577</v>
      </c>
      <c r="P9871" s="35" t="s">
        <v>38883</v>
      </c>
      <c r="Q9871" s="35" t="s">
        <v>29718</v>
      </c>
      <c r="R9871" s="35" t="s">
        <v>29761</v>
      </c>
      <c r="S9871" s="35" t="s">
        <v>19578</v>
      </c>
      <c r="T9871" s="36" t="s">
        <v>151</v>
      </c>
      <c r="U9871" s="39" t="str">
        <f>_xlfn.CONCAT(Tabel4[[#This Row],[Personnr.]],"-",Tabel4[[#This Row],[Afdeling]],"-",Tabel4[[#This Row],[ASS_Status]])</f>
        <v>33818-2283-Inactive - Payroll Eligible</v>
      </c>
    </row>
    <row r="9872" spans="13:21" x14ac:dyDescent="0.4">
      <c r="M9872" s="35" t="s">
        <v>57419</v>
      </c>
      <c r="N9872" s="35" t="s">
        <v>57420</v>
      </c>
      <c r="O9872" s="35" t="s">
        <v>57421</v>
      </c>
      <c r="P9872" s="35" t="s">
        <v>57422</v>
      </c>
      <c r="Q9872" s="35" t="s">
        <v>29718</v>
      </c>
      <c r="R9872" s="35" t="s">
        <v>29745</v>
      </c>
      <c r="S9872" s="35" t="s">
        <v>57423</v>
      </c>
      <c r="T9872" s="36" t="s">
        <v>85</v>
      </c>
      <c r="U9872" s="39" t="str">
        <f>_xlfn.CONCAT(Tabel4[[#This Row],[Personnr.]],"-",Tabel4[[#This Row],[Afdeling]],"-",Tabel4[[#This Row],[ASS_Status]])</f>
        <v>37268-1118-Inactive - Payroll Eligible</v>
      </c>
    </row>
    <row r="9873" spans="13:21" x14ac:dyDescent="0.4">
      <c r="M9873" s="35" t="s">
        <v>57424</v>
      </c>
      <c r="N9873" s="35" t="s">
        <v>57425</v>
      </c>
      <c r="O9873" s="35" t="s">
        <v>57426</v>
      </c>
      <c r="P9873" s="35" t="s">
        <v>57427</v>
      </c>
      <c r="Q9873" s="35" t="s">
        <v>29721</v>
      </c>
      <c r="R9873" s="35" t="s">
        <v>29761</v>
      </c>
      <c r="S9873" s="35" t="s">
        <v>57428</v>
      </c>
      <c r="T9873" s="36" t="s">
        <v>45667</v>
      </c>
      <c r="U9873" s="39" t="str">
        <f>_xlfn.CONCAT(Tabel4[[#This Row],[Personnr.]],"-",Tabel4[[#This Row],[Afdeling]],"-",Tabel4[[#This Row],[ASS_Status]])</f>
        <v>36713-2922-Aktiv ansættelse</v>
      </c>
    </row>
    <row r="9874" spans="13:21" x14ac:dyDescent="0.4">
      <c r="M9874" s="35" t="s">
        <v>57429</v>
      </c>
      <c r="N9874" s="35" t="s">
        <v>57430</v>
      </c>
      <c r="O9874" s="35" t="s">
        <v>57431</v>
      </c>
      <c r="P9874" s="35" t="s">
        <v>57432</v>
      </c>
      <c r="Q9874" s="35" t="s">
        <v>29718</v>
      </c>
      <c r="R9874" s="35" t="s">
        <v>29745</v>
      </c>
      <c r="S9874" s="35" t="s">
        <v>57433</v>
      </c>
      <c r="T9874" s="36" t="s">
        <v>87</v>
      </c>
      <c r="U9874" s="39" t="str">
        <f>_xlfn.CONCAT(Tabel4[[#This Row],[Personnr.]],"-",Tabel4[[#This Row],[Afdeling]],"-",Tabel4[[#This Row],[ASS_Status]])</f>
        <v>37656-1125-Inactive - Payroll Eligible</v>
      </c>
    </row>
    <row r="9875" spans="13:21" x14ac:dyDescent="0.4">
      <c r="M9875" s="35" t="s">
        <v>19579</v>
      </c>
      <c r="N9875" s="35" t="s">
        <v>57434</v>
      </c>
      <c r="O9875" s="35" t="s">
        <v>19580</v>
      </c>
      <c r="P9875" s="35" t="s">
        <v>38884</v>
      </c>
      <c r="Q9875" s="35" t="s">
        <v>29718</v>
      </c>
      <c r="R9875" s="35" t="s">
        <v>29745</v>
      </c>
      <c r="S9875" s="35" t="s">
        <v>19581</v>
      </c>
      <c r="T9875" s="36" t="s">
        <v>85</v>
      </c>
      <c r="U9875" s="39" t="str">
        <f>_xlfn.CONCAT(Tabel4[[#This Row],[Personnr.]],"-",Tabel4[[#This Row],[Afdeling]],"-",Tabel4[[#This Row],[ASS_Status]])</f>
        <v>30000-1118-Inactive - Payroll Eligible</v>
      </c>
    </row>
    <row r="9876" spans="13:21" x14ac:dyDescent="0.4">
      <c r="M9876" s="35" t="s">
        <v>19579</v>
      </c>
      <c r="N9876" s="35"/>
      <c r="O9876" s="35"/>
      <c r="P9876" s="35" t="s">
        <v>43792</v>
      </c>
      <c r="Q9876" s="35" t="s">
        <v>29718</v>
      </c>
      <c r="R9876" s="35" t="s">
        <v>29745</v>
      </c>
      <c r="S9876" s="35" t="s">
        <v>19581</v>
      </c>
      <c r="T9876" s="36" t="s">
        <v>85</v>
      </c>
      <c r="U9876" s="39" t="str">
        <f>_xlfn.CONCAT(Tabel4[[#This Row],[Personnr.]],"-",Tabel4[[#This Row],[Afdeling]],"-",Tabel4[[#This Row],[ASS_Status]])</f>
        <v>-1118-Inactive - Payroll Eligible</v>
      </c>
    </row>
    <row r="9877" spans="13:21" x14ac:dyDescent="0.4">
      <c r="M9877" s="35" t="s">
        <v>19579</v>
      </c>
      <c r="N9877" s="35"/>
      <c r="O9877" s="35"/>
      <c r="P9877" s="35" t="s">
        <v>38885</v>
      </c>
      <c r="Q9877" s="35" t="s">
        <v>29718</v>
      </c>
      <c r="R9877" s="35" t="s">
        <v>29745</v>
      </c>
      <c r="S9877" s="35" t="s">
        <v>19581</v>
      </c>
      <c r="T9877" s="36" t="s">
        <v>85</v>
      </c>
      <c r="U9877" s="39" t="str">
        <f>_xlfn.CONCAT(Tabel4[[#This Row],[Personnr.]],"-",Tabel4[[#This Row],[Afdeling]],"-",Tabel4[[#This Row],[ASS_Status]])</f>
        <v>-1118-Inactive - Payroll Eligible</v>
      </c>
    </row>
    <row r="9878" spans="13:21" x14ac:dyDescent="0.4">
      <c r="M9878" s="35" t="s">
        <v>19579</v>
      </c>
      <c r="N9878" s="35"/>
      <c r="O9878" s="35"/>
      <c r="P9878" s="35" t="s">
        <v>38886</v>
      </c>
      <c r="Q9878" s="35" t="s">
        <v>29718</v>
      </c>
      <c r="R9878" s="35" t="s">
        <v>29745</v>
      </c>
      <c r="S9878" s="35" t="s">
        <v>19581</v>
      </c>
      <c r="T9878" s="36" t="s">
        <v>85</v>
      </c>
      <c r="U9878" s="39" t="str">
        <f>_xlfn.CONCAT(Tabel4[[#This Row],[Personnr.]],"-",Tabel4[[#This Row],[Afdeling]],"-",Tabel4[[#This Row],[ASS_Status]])</f>
        <v>-1118-Inactive - Payroll Eligible</v>
      </c>
    </row>
    <row r="9879" spans="13:21" x14ac:dyDescent="0.4">
      <c r="M9879" s="35" t="s">
        <v>38887</v>
      </c>
      <c r="N9879" s="35" t="s">
        <v>57435</v>
      </c>
      <c r="O9879" s="35" t="s">
        <v>28603</v>
      </c>
      <c r="P9879" s="35" t="s">
        <v>38888</v>
      </c>
      <c r="Q9879" s="35" t="s">
        <v>29718</v>
      </c>
      <c r="R9879" s="35" t="s">
        <v>29745</v>
      </c>
      <c r="S9879" s="35" t="s">
        <v>28604</v>
      </c>
      <c r="T9879" s="36" t="s">
        <v>85</v>
      </c>
      <c r="U9879" s="39" t="str">
        <f>_xlfn.CONCAT(Tabel4[[#This Row],[Personnr.]],"-",Tabel4[[#This Row],[Afdeling]],"-",Tabel4[[#This Row],[ASS_Status]])</f>
        <v>34828-1118-Inactive - Payroll Eligible</v>
      </c>
    </row>
    <row r="9880" spans="13:21" x14ac:dyDescent="0.4">
      <c r="M9880" s="35" t="s">
        <v>38887</v>
      </c>
      <c r="N9880" s="35"/>
      <c r="O9880" s="35"/>
      <c r="P9880" s="35" t="s">
        <v>57436</v>
      </c>
      <c r="Q9880" s="35" t="s">
        <v>29718</v>
      </c>
      <c r="R9880" s="35" t="s">
        <v>29745</v>
      </c>
      <c r="S9880" s="35" t="s">
        <v>28604</v>
      </c>
      <c r="T9880" s="36" t="s">
        <v>85</v>
      </c>
      <c r="U9880" s="39" t="str">
        <f>_xlfn.CONCAT(Tabel4[[#This Row],[Personnr.]],"-",Tabel4[[#This Row],[Afdeling]],"-",Tabel4[[#This Row],[ASS_Status]])</f>
        <v>-1118-Inactive - Payroll Eligible</v>
      </c>
    </row>
    <row r="9881" spans="13:21" x14ac:dyDescent="0.4">
      <c r="M9881" s="35" t="s">
        <v>19582</v>
      </c>
      <c r="N9881" s="35" t="s">
        <v>57437</v>
      </c>
      <c r="O9881" s="35" t="s">
        <v>19583</v>
      </c>
      <c r="P9881" s="35" t="s">
        <v>38889</v>
      </c>
      <c r="Q9881" s="35" t="s">
        <v>29718</v>
      </c>
      <c r="R9881" s="35" t="s">
        <v>29745</v>
      </c>
      <c r="S9881" s="35" t="s">
        <v>19584</v>
      </c>
      <c r="T9881" s="36" t="s">
        <v>39</v>
      </c>
      <c r="U9881" s="39" t="str">
        <f>_xlfn.CONCAT(Tabel4[[#This Row],[Personnr.]],"-",Tabel4[[#This Row],[Afdeling]],"-",Tabel4[[#This Row],[ASS_Status]])</f>
        <v>32207-0132-Inactive - Payroll Eligible</v>
      </c>
    </row>
    <row r="9882" spans="13:21" x14ac:dyDescent="0.4">
      <c r="M9882" s="35" t="s">
        <v>19582</v>
      </c>
      <c r="N9882" s="35"/>
      <c r="O9882" s="35"/>
      <c r="P9882" s="35" t="s">
        <v>38890</v>
      </c>
      <c r="Q9882" s="35" t="s">
        <v>29718</v>
      </c>
      <c r="R9882" s="35" t="s">
        <v>29745</v>
      </c>
      <c r="S9882" s="35" t="s">
        <v>19584</v>
      </c>
      <c r="T9882" s="36" t="s">
        <v>39</v>
      </c>
      <c r="U9882" s="39" t="str">
        <f>_xlfn.CONCAT(Tabel4[[#This Row],[Personnr.]],"-",Tabel4[[#This Row],[Afdeling]],"-",Tabel4[[#This Row],[ASS_Status]])</f>
        <v>-0132-Inactive - Payroll Eligible</v>
      </c>
    </row>
    <row r="9883" spans="13:21" x14ac:dyDescent="0.4">
      <c r="M9883" s="35" t="s">
        <v>19582</v>
      </c>
      <c r="N9883" s="35"/>
      <c r="O9883" s="35"/>
      <c r="P9883" s="35" t="s">
        <v>38891</v>
      </c>
      <c r="Q9883" s="35" t="s">
        <v>29718</v>
      </c>
      <c r="R9883" s="35" t="s">
        <v>29857</v>
      </c>
      <c r="S9883" s="35" t="s">
        <v>19584</v>
      </c>
      <c r="T9883" s="36" t="s">
        <v>87</v>
      </c>
      <c r="U9883" s="39" t="str">
        <f>_xlfn.CONCAT(Tabel4[[#This Row],[Personnr.]],"-",Tabel4[[#This Row],[Afdeling]],"-",Tabel4[[#This Row],[ASS_Status]])</f>
        <v>-1125-Inactive - Payroll Eligible</v>
      </c>
    </row>
    <row r="9884" spans="13:21" x14ac:dyDescent="0.4">
      <c r="M9884" s="35" t="s">
        <v>57438</v>
      </c>
      <c r="N9884" s="35" t="s">
        <v>57439</v>
      </c>
      <c r="O9884" s="35" t="s">
        <v>57440</v>
      </c>
      <c r="P9884" s="35" t="s">
        <v>57441</v>
      </c>
      <c r="Q9884" s="35" t="s">
        <v>29718</v>
      </c>
      <c r="R9884" s="35" t="s">
        <v>29745</v>
      </c>
      <c r="S9884" s="35" t="s">
        <v>57442</v>
      </c>
      <c r="T9884" s="36" t="s">
        <v>39</v>
      </c>
      <c r="U9884" s="39" t="str">
        <f>_xlfn.CONCAT(Tabel4[[#This Row],[Personnr.]],"-",Tabel4[[#This Row],[Afdeling]],"-",Tabel4[[#This Row],[ASS_Status]])</f>
        <v>36687-0132-Inactive - Payroll Eligible</v>
      </c>
    </row>
    <row r="9885" spans="13:21" x14ac:dyDescent="0.4">
      <c r="M9885" s="35" t="s">
        <v>57438</v>
      </c>
      <c r="N9885" s="35"/>
      <c r="O9885" s="35"/>
      <c r="P9885" s="35" t="s">
        <v>57443</v>
      </c>
      <c r="Q9885" s="35" t="s">
        <v>29718</v>
      </c>
      <c r="R9885" s="35" t="s">
        <v>29745</v>
      </c>
      <c r="S9885" s="35" t="s">
        <v>57442</v>
      </c>
      <c r="T9885" s="36" t="s">
        <v>39</v>
      </c>
      <c r="U9885" s="39" t="str">
        <f>_xlfn.CONCAT(Tabel4[[#This Row],[Personnr.]],"-",Tabel4[[#This Row],[Afdeling]],"-",Tabel4[[#This Row],[ASS_Status]])</f>
        <v>-0132-Inactive - Payroll Eligible</v>
      </c>
    </row>
    <row r="9886" spans="13:21" x14ac:dyDescent="0.4">
      <c r="M9886" s="35" t="s">
        <v>19585</v>
      </c>
      <c r="N9886" s="35" t="s">
        <v>57444</v>
      </c>
      <c r="O9886" s="35" t="s">
        <v>19586</v>
      </c>
      <c r="P9886" s="35" t="s">
        <v>38892</v>
      </c>
      <c r="Q9886" s="35" t="s">
        <v>29721</v>
      </c>
      <c r="R9886" s="35" t="s">
        <v>29838</v>
      </c>
      <c r="S9886" s="35" t="s">
        <v>19587</v>
      </c>
      <c r="T9886" s="36" t="s">
        <v>248</v>
      </c>
      <c r="U9886" s="39" t="str">
        <f>_xlfn.CONCAT(Tabel4[[#This Row],[Personnr.]],"-",Tabel4[[#This Row],[Afdeling]],"-",Tabel4[[#This Row],[ASS_Status]])</f>
        <v>2964-2522-Aktiv ansættelse</v>
      </c>
    </row>
    <row r="9887" spans="13:21" x14ac:dyDescent="0.4">
      <c r="M9887" s="35" t="s">
        <v>19588</v>
      </c>
      <c r="N9887" s="35" t="s">
        <v>57445</v>
      </c>
      <c r="O9887" s="35" t="s">
        <v>19589</v>
      </c>
      <c r="P9887" s="35" t="s">
        <v>38893</v>
      </c>
      <c r="Q9887" s="35" t="s">
        <v>29721</v>
      </c>
      <c r="R9887" s="35" t="s">
        <v>29956</v>
      </c>
      <c r="S9887" s="35" t="s">
        <v>19590</v>
      </c>
      <c r="T9887" s="36" t="s">
        <v>577</v>
      </c>
      <c r="U9887" s="39" t="str">
        <f>_xlfn.CONCAT(Tabel4[[#This Row],[Personnr.]],"-",Tabel4[[#This Row],[Afdeling]],"-",Tabel4[[#This Row],[ASS_Status]])</f>
        <v>11622-4110-Aktiv ansættelse</v>
      </c>
    </row>
    <row r="9888" spans="13:21" x14ac:dyDescent="0.4">
      <c r="M9888" s="35" t="s">
        <v>19591</v>
      </c>
      <c r="N9888" s="35" t="s">
        <v>57446</v>
      </c>
      <c r="O9888" s="35" t="s">
        <v>19592</v>
      </c>
      <c r="P9888" s="35" t="s">
        <v>38894</v>
      </c>
      <c r="Q9888" s="35" t="s">
        <v>29721</v>
      </c>
      <c r="R9888" s="35" t="s">
        <v>29729</v>
      </c>
      <c r="S9888" s="35" t="s">
        <v>19593</v>
      </c>
      <c r="T9888" s="36" t="s">
        <v>547</v>
      </c>
      <c r="U9888" s="39" t="str">
        <f>_xlfn.CONCAT(Tabel4[[#This Row],[Personnr.]],"-",Tabel4[[#This Row],[Afdeling]],"-",Tabel4[[#This Row],[ASS_Status]])</f>
        <v>1599-3446-Aktiv ansættelse</v>
      </c>
    </row>
    <row r="9889" spans="13:21" x14ac:dyDescent="0.4">
      <c r="M9889" s="35" t="s">
        <v>19594</v>
      </c>
      <c r="N9889" s="35" t="s">
        <v>57447</v>
      </c>
      <c r="O9889" s="35" t="s">
        <v>19595</v>
      </c>
      <c r="P9889" s="35" t="s">
        <v>38895</v>
      </c>
      <c r="Q9889" s="35" t="s">
        <v>29721</v>
      </c>
      <c r="R9889" s="35" t="s">
        <v>29786</v>
      </c>
      <c r="S9889" s="35" t="s">
        <v>19596</v>
      </c>
      <c r="T9889" s="36" t="s">
        <v>104</v>
      </c>
      <c r="U9889" s="39" t="str">
        <f>_xlfn.CONCAT(Tabel4[[#This Row],[Personnr.]],"-",Tabel4[[#This Row],[Afdeling]],"-",Tabel4[[#This Row],[ASS_Status]])</f>
        <v>15451-1201-Aktiv ansættelse</v>
      </c>
    </row>
    <row r="9890" spans="13:21" x14ac:dyDescent="0.4">
      <c r="M9890" s="35" t="s">
        <v>28605</v>
      </c>
      <c r="N9890" s="35" t="s">
        <v>57448</v>
      </c>
      <c r="O9890" s="35" t="s">
        <v>28606</v>
      </c>
      <c r="P9890" s="35" t="s">
        <v>38896</v>
      </c>
      <c r="Q9890" s="35" t="s">
        <v>29721</v>
      </c>
      <c r="R9890" s="35" t="s">
        <v>29786</v>
      </c>
      <c r="S9890" s="35" t="s">
        <v>28607</v>
      </c>
      <c r="T9890" s="36" t="s">
        <v>249</v>
      </c>
      <c r="U9890" s="39" t="str">
        <f>_xlfn.CONCAT(Tabel4[[#This Row],[Personnr.]],"-",Tabel4[[#This Row],[Afdeling]],"-",Tabel4[[#This Row],[ASS_Status]])</f>
        <v>34814-2524-Aktiv ansættelse</v>
      </c>
    </row>
    <row r="9891" spans="13:21" x14ac:dyDescent="0.4">
      <c r="M9891" s="35" t="s">
        <v>19597</v>
      </c>
      <c r="N9891" s="35" t="s">
        <v>57449</v>
      </c>
      <c r="O9891" s="35" t="s">
        <v>19598</v>
      </c>
      <c r="P9891" s="35" t="s">
        <v>38897</v>
      </c>
      <c r="Q9891" s="35" t="s">
        <v>29718</v>
      </c>
      <c r="R9891" s="35" t="s">
        <v>29719</v>
      </c>
      <c r="S9891" s="35" t="s">
        <v>19599</v>
      </c>
      <c r="T9891" s="36" t="s">
        <v>312</v>
      </c>
      <c r="U9891" s="39" t="str">
        <f>_xlfn.CONCAT(Tabel4[[#This Row],[Personnr.]],"-",Tabel4[[#This Row],[Afdeling]],"-",Tabel4[[#This Row],[ASS_Status]])</f>
        <v>28295-2758-Inactive - Payroll Eligible</v>
      </c>
    </row>
    <row r="9892" spans="13:21" x14ac:dyDescent="0.4">
      <c r="M9892" s="35" t="s">
        <v>19600</v>
      </c>
      <c r="N9892" s="35" t="s">
        <v>57450</v>
      </c>
      <c r="O9892" s="35" t="s">
        <v>19601</v>
      </c>
      <c r="P9892" s="35" t="s">
        <v>38898</v>
      </c>
      <c r="Q9892" s="35" t="s">
        <v>29721</v>
      </c>
      <c r="R9892" s="35" t="s">
        <v>29719</v>
      </c>
      <c r="S9892" s="35" t="s">
        <v>19602</v>
      </c>
      <c r="T9892" s="36" t="s">
        <v>417</v>
      </c>
      <c r="U9892" s="39" t="str">
        <f>_xlfn.CONCAT(Tabel4[[#This Row],[Personnr.]],"-",Tabel4[[#This Row],[Afdeling]],"-",Tabel4[[#This Row],[ASS_Status]])</f>
        <v>34074-3030-Aktiv ansættelse</v>
      </c>
    </row>
    <row r="9893" spans="13:21" ht="33.75" x14ac:dyDescent="0.4">
      <c r="M9893" s="35" t="s">
        <v>19603</v>
      </c>
      <c r="N9893" s="35" t="s">
        <v>57451</v>
      </c>
      <c r="O9893" s="35" t="s">
        <v>19604</v>
      </c>
      <c r="P9893" s="35" t="s">
        <v>38899</v>
      </c>
      <c r="Q9893" s="35" t="s">
        <v>29718</v>
      </c>
      <c r="R9893" s="35" t="s">
        <v>29719</v>
      </c>
      <c r="S9893" s="35" t="s">
        <v>19605</v>
      </c>
      <c r="T9893" s="36" t="s">
        <v>74</v>
      </c>
      <c r="U9893" s="39" t="str">
        <f>_xlfn.CONCAT(Tabel4[[#This Row],[Personnr.]],"-",Tabel4[[#This Row],[Afdeling]],"-",Tabel4[[#This Row],[ASS_Status]])</f>
        <v>25318-1085-Inactive - Payroll Eligible</v>
      </c>
    </row>
    <row r="9894" spans="13:21" x14ac:dyDescent="0.4">
      <c r="M9894" s="35" t="s">
        <v>19606</v>
      </c>
      <c r="N9894" s="35" t="s">
        <v>57452</v>
      </c>
      <c r="O9894" s="35" t="s">
        <v>19607</v>
      </c>
      <c r="P9894" s="35" t="s">
        <v>38900</v>
      </c>
      <c r="Q9894" s="35" t="s">
        <v>29718</v>
      </c>
      <c r="R9894" s="35" t="s">
        <v>29802</v>
      </c>
      <c r="S9894" s="35" t="s">
        <v>19608</v>
      </c>
      <c r="T9894" s="36" t="s">
        <v>580</v>
      </c>
      <c r="U9894" s="39" t="str">
        <f>_xlfn.CONCAT(Tabel4[[#This Row],[Personnr.]],"-",Tabel4[[#This Row],[Afdeling]],"-",Tabel4[[#This Row],[ASS_Status]])</f>
        <v>16479-4120-Inactive - Payroll Eligible</v>
      </c>
    </row>
    <row r="9895" spans="13:21" x14ac:dyDescent="0.4">
      <c r="M9895" s="35" t="s">
        <v>19606</v>
      </c>
      <c r="N9895" s="35"/>
      <c r="O9895" s="35"/>
      <c r="P9895" s="35" t="s">
        <v>57453</v>
      </c>
      <c r="Q9895" s="35" t="s">
        <v>29721</v>
      </c>
      <c r="R9895" s="35" t="s">
        <v>29722</v>
      </c>
      <c r="S9895" s="35" t="s">
        <v>19608</v>
      </c>
      <c r="T9895" s="36" t="s">
        <v>580</v>
      </c>
      <c r="U9895" s="39" t="str">
        <f>_xlfn.CONCAT(Tabel4[[#This Row],[Personnr.]],"-",Tabel4[[#This Row],[Afdeling]],"-",Tabel4[[#This Row],[ASS_Status]])</f>
        <v>-4120-Aktiv ansættelse</v>
      </c>
    </row>
    <row r="9896" spans="13:21" ht="33.75" x14ac:dyDescent="0.4">
      <c r="M9896" s="35" t="s">
        <v>19609</v>
      </c>
      <c r="N9896" s="35" t="s">
        <v>57454</v>
      </c>
      <c r="O9896" s="35" t="s">
        <v>19610</v>
      </c>
      <c r="P9896" s="35" t="s">
        <v>38901</v>
      </c>
      <c r="Q9896" s="35" t="s">
        <v>29721</v>
      </c>
      <c r="R9896" s="35" t="s">
        <v>29802</v>
      </c>
      <c r="S9896" s="35" t="s">
        <v>19611</v>
      </c>
      <c r="T9896" s="36" t="s">
        <v>713</v>
      </c>
      <c r="U9896" s="39" t="str">
        <f>_xlfn.CONCAT(Tabel4[[#This Row],[Personnr.]],"-",Tabel4[[#This Row],[Afdeling]],"-",Tabel4[[#This Row],[ASS_Status]])</f>
        <v>7753-5683-Aktiv ansættelse</v>
      </c>
    </row>
    <row r="9897" spans="13:21" ht="33.75" x14ac:dyDescent="0.4">
      <c r="M9897" s="35" t="s">
        <v>19612</v>
      </c>
      <c r="N9897" s="35" t="s">
        <v>57455</v>
      </c>
      <c r="O9897" s="35" t="s">
        <v>19613</v>
      </c>
      <c r="P9897" s="35" t="s">
        <v>38902</v>
      </c>
      <c r="Q9897" s="35" t="s">
        <v>29718</v>
      </c>
      <c r="R9897" s="35" t="s">
        <v>29745</v>
      </c>
      <c r="S9897" s="35" t="s">
        <v>19614</v>
      </c>
      <c r="T9897" s="36" t="s">
        <v>715</v>
      </c>
      <c r="U9897" s="39" t="str">
        <f>_xlfn.CONCAT(Tabel4[[#This Row],[Personnr.]],"-",Tabel4[[#This Row],[Afdeling]],"-",Tabel4[[#This Row],[ASS_Status]])</f>
        <v>18967-6000-Inactive - Payroll Eligible</v>
      </c>
    </row>
    <row r="9898" spans="13:21" x14ac:dyDescent="0.4">
      <c r="M9898" s="35" t="s">
        <v>19615</v>
      </c>
      <c r="N9898" s="35"/>
      <c r="O9898" s="35" t="s">
        <v>19616</v>
      </c>
      <c r="P9898" s="35" t="s">
        <v>38903</v>
      </c>
      <c r="Q9898" s="35" t="s">
        <v>29718</v>
      </c>
      <c r="R9898" s="35" t="s">
        <v>30287</v>
      </c>
      <c r="S9898" s="35" t="s">
        <v>19617</v>
      </c>
      <c r="T9898" s="36" t="s">
        <v>248</v>
      </c>
      <c r="U9898" s="39" t="str">
        <f>_xlfn.CONCAT(Tabel4[[#This Row],[Personnr.]],"-",Tabel4[[#This Row],[Afdeling]],"-",Tabel4[[#This Row],[ASS_Status]])</f>
        <v>32655-2522-Inactive - Payroll Eligible</v>
      </c>
    </row>
    <row r="9899" spans="13:21" x14ac:dyDescent="0.4">
      <c r="M9899" s="35" t="s">
        <v>45223</v>
      </c>
      <c r="N9899" s="35" t="s">
        <v>57456</v>
      </c>
      <c r="O9899" s="35" t="s">
        <v>45224</v>
      </c>
      <c r="P9899" s="35" t="s">
        <v>43793</v>
      </c>
      <c r="Q9899" s="35" t="s">
        <v>29721</v>
      </c>
      <c r="R9899" s="35" t="s">
        <v>29722</v>
      </c>
      <c r="S9899" s="35" t="s">
        <v>43794</v>
      </c>
      <c r="T9899" s="36" t="s">
        <v>442</v>
      </c>
      <c r="U9899" s="39" t="str">
        <f>_xlfn.CONCAT(Tabel4[[#This Row],[Personnr.]],"-",Tabel4[[#This Row],[Afdeling]],"-",Tabel4[[#This Row],[ASS_Status]])</f>
        <v>36190-3080-Aktiv ansættelse</v>
      </c>
    </row>
    <row r="9900" spans="13:21" x14ac:dyDescent="0.4">
      <c r="M9900" s="35" t="s">
        <v>19618</v>
      </c>
      <c r="N9900" s="35" t="s">
        <v>57457</v>
      </c>
      <c r="O9900" s="35" t="s">
        <v>19619</v>
      </c>
      <c r="P9900" s="35" t="s">
        <v>38904</v>
      </c>
      <c r="Q9900" s="35" t="s">
        <v>29718</v>
      </c>
      <c r="R9900" s="35" t="s">
        <v>29879</v>
      </c>
      <c r="S9900" s="35" t="s">
        <v>19620</v>
      </c>
      <c r="T9900" s="36" t="s">
        <v>472</v>
      </c>
      <c r="U9900" s="39" t="str">
        <f>_xlfn.CONCAT(Tabel4[[#This Row],[Personnr.]],"-",Tabel4[[#This Row],[Afdeling]],"-",Tabel4[[#This Row],[ASS_Status]])</f>
        <v>18653-3195-Inactive - Payroll Eligible</v>
      </c>
    </row>
    <row r="9901" spans="13:21" x14ac:dyDescent="0.4">
      <c r="M9901" s="35" t="s">
        <v>19621</v>
      </c>
      <c r="N9901" s="35" t="s">
        <v>57458</v>
      </c>
      <c r="O9901" s="35" t="s">
        <v>19622</v>
      </c>
      <c r="P9901" s="35" t="s">
        <v>38905</v>
      </c>
      <c r="Q9901" s="35" t="s">
        <v>29718</v>
      </c>
      <c r="R9901" s="35" t="s">
        <v>29737</v>
      </c>
      <c r="S9901" s="35" t="s">
        <v>19623</v>
      </c>
      <c r="T9901" s="36" t="s">
        <v>643</v>
      </c>
      <c r="U9901" s="39" t="str">
        <f>_xlfn.CONCAT(Tabel4[[#This Row],[Personnr.]],"-",Tabel4[[#This Row],[Afdeling]],"-",Tabel4[[#This Row],[ASS_Status]])</f>
        <v>29763-4765-Inactive - Payroll Eligible</v>
      </c>
    </row>
    <row r="9902" spans="13:21" x14ac:dyDescent="0.4">
      <c r="M9902" s="35" t="s">
        <v>45225</v>
      </c>
      <c r="N9902" s="35" t="s">
        <v>57459</v>
      </c>
      <c r="O9902" s="35" t="s">
        <v>45226</v>
      </c>
      <c r="P9902" s="35" t="s">
        <v>43795</v>
      </c>
      <c r="Q9902" s="35" t="s">
        <v>29721</v>
      </c>
      <c r="R9902" s="35" t="s">
        <v>29737</v>
      </c>
      <c r="S9902" s="35" t="s">
        <v>43796</v>
      </c>
      <c r="T9902" s="36" t="s">
        <v>626</v>
      </c>
      <c r="U9902" s="39" t="str">
        <f>_xlfn.CONCAT(Tabel4[[#This Row],[Personnr.]],"-",Tabel4[[#This Row],[Afdeling]],"-",Tabel4[[#This Row],[ASS_Status]])</f>
        <v>36354-4650-Aktiv ansættelse</v>
      </c>
    </row>
    <row r="9903" spans="13:21" ht="33.75" x14ac:dyDescent="0.4">
      <c r="M9903" s="35" t="s">
        <v>38906</v>
      </c>
      <c r="N9903" s="35" t="s">
        <v>57460</v>
      </c>
      <c r="O9903" s="35" t="s">
        <v>38907</v>
      </c>
      <c r="P9903" s="35" t="s">
        <v>38908</v>
      </c>
      <c r="Q9903" s="35" t="s">
        <v>29721</v>
      </c>
      <c r="R9903" s="35" t="s">
        <v>29719</v>
      </c>
      <c r="S9903" s="35" t="s">
        <v>38909</v>
      </c>
      <c r="T9903" s="36" t="s">
        <v>718</v>
      </c>
      <c r="U9903" s="39" t="str">
        <f>_xlfn.CONCAT(Tabel4[[#This Row],[Personnr.]],"-",Tabel4[[#This Row],[Afdeling]],"-",Tabel4[[#This Row],[ASS_Status]])</f>
        <v>35258-6213-Aktiv ansættelse</v>
      </c>
    </row>
    <row r="9904" spans="13:21" ht="45" x14ac:dyDescent="0.4">
      <c r="M9904" s="35" t="s">
        <v>19624</v>
      </c>
      <c r="N9904" s="35" t="s">
        <v>57461</v>
      </c>
      <c r="O9904" s="35" t="s">
        <v>19625</v>
      </c>
      <c r="P9904" s="35" t="s">
        <v>38910</v>
      </c>
      <c r="Q9904" s="35" t="s">
        <v>29718</v>
      </c>
      <c r="R9904" s="35" t="s">
        <v>29745</v>
      </c>
      <c r="S9904" s="35" t="s">
        <v>19626</v>
      </c>
      <c r="T9904" s="36" t="s">
        <v>725</v>
      </c>
      <c r="U9904" s="39" t="str">
        <f>_xlfn.CONCAT(Tabel4[[#This Row],[Personnr.]],"-",Tabel4[[#This Row],[Afdeling]],"-",Tabel4[[#This Row],[ASS_Status]])</f>
        <v>32244-6265-Inactive - Payroll Eligible</v>
      </c>
    </row>
    <row r="9905" spans="13:21" ht="33.75" x14ac:dyDescent="0.4">
      <c r="M9905" s="35" t="s">
        <v>19627</v>
      </c>
      <c r="N9905" s="35" t="s">
        <v>57462</v>
      </c>
      <c r="O9905" s="35" t="s">
        <v>19628</v>
      </c>
      <c r="P9905" s="35" t="s">
        <v>38911</v>
      </c>
      <c r="Q9905" s="35" t="s">
        <v>29721</v>
      </c>
      <c r="R9905" s="35" t="s">
        <v>29737</v>
      </c>
      <c r="S9905" s="35" t="s">
        <v>19629</v>
      </c>
      <c r="T9905" s="36" t="s">
        <v>28</v>
      </c>
      <c r="U9905" s="39" t="str">
        <f>_xlfn.CONCAT(Tabel4[[#This Row],[Personnr.]],"-",Tabel4[[#This Row],[Afdeling]],"-",Tabel4[[#This Row],[ASS_Status]])</f>
        <v>25118-0113-Aktiv ansættelse</v>
      </c>
    </row>
    <row r="9906" spans="13:21" ht="45" x14ac:dyDescent="0.4">
      <c r="M9906" s="35" t="s">
        <v>38912</v>
      </c>
      <c r="N9906" s="35" t="s">
        <v>57463</v>
      </c>
      <c r="O9906" s="35" t="s">
        <v>38913</v>
      </c>
      <c r="P9906" s="35" t="s">
        <v>38914</v>
      </c>
      <c r="Q9906" s="35" t="s">
        <v>30133</v>
      </c>
      <c r="R9906" s="35" t="s">
        <v>29737</v>
      </c>
      <c r="S9906" s="35" t="s">
        <v>38915</v>
      </c>
      <c r="T9906" s="36" t="s">
        <v>46009</v>
      </c>
      <c r="U9906" s="39" t="str">
        <f>_xlfn.CONCAT(Tabel4[[#This Row],[Personnr.]],"-",Tabel4[[#This Row],[Afdeling]],"-",Tabel4[[#This Row],[ASS_Status]])</f>
        <v>35208-2923-Mor orlov (6+6) (174)</v>
      </c>
    </row>
    <row r="9907" spans="13:21" x14ac:dyDescent="0.4">
      <c r="M9907" s="35" t="s">
        <v>19630</v>
      </c>
      <c r="N9907" s="35" t="s">
        <v>57464</v>
      </c>
      <c r="O9907" s="35" t="s">
        <v>19631</v>
      </c>
      <c r="P9907" s="35" t="s">
        <v>38916</v>
      </c>
      <c r="Q9907" s="35" t="s">
        <v>29718</v>
      </c>
      <c r="R9907" s="35" t="s">
        <v>29748</v>
      </c>
      <c r="S9907" s="35" t="s">
        <v>19632</v>
      </c>
      <c r="T9907" s="36" t="s">
        <v>457</v>
      </c>
      <c r="U9907" s="39" t="str">
        <f>_xlfn.CONCAT(Tabel4[[#This Row],[Personnr.]],"-",Tabel4[[#This Row],[Afdeling]],"-",Tabel4[[#This Row],[ASS_Status]])</f>
        <v>16243-3141-Inactive - Payroll Eligible</v>
      </c>
    </row>
    <row r="9908" spans="13:21" ht="33.75" x14ac:dyDescent="0.4">
      <c r="M9908" s="35" t="s">
        <v>19633</v>
      </c>
      <c r="N9908" s="35" t="s">
        <v>57465</v>
      </c>
      <c r="O9908" s="35" t="s">
        <v>19634</v>
      </c>
      <c r="P9908" s="35" t="s">
        <v>38917</v>
      </c>
      <c r="Q9908" s="35" t="s">
        <v>29718</v>
      </c>
      <c r="R9908" s="35" t="s">
        <v>29761</v>
      </c>
      <c r="S9908" s="35" t="s">
        <v>19635</v>
      </c>
      <c r="T9908" s="36" t="s">
        <v>48</v>
      </c>
      <c r="U9908" s="39" t="str">
        <f>_xlfn.CONCAT(Tabel4[[#This Row],[Personnr.]],"-",Tabel4[[#This Row],[Afdeling]],"-",Tabel4[[#This Row],[ASS_Status]])</f>
        <v>32357-1022-Inactive - Payroll Eligible</v>
      </c>
    </row>
    <row r="9909" spans="13:21" ht="33.75" x14ac:dyDescent="0.4">
      <c r="M9909" s="35" t="s">
        <v>19633</v>
      </c>
      <c r="N9909" s="35"/>
      <c r="O9909" s="35"/>
      <c r="P9909" s="35" t="s">
        <v>38918</v>
      </c>
      <c r="Q9909" s="35" t="s">
        <v>29721</v>
      </c>
      <c r="R9909" s="35" t="s">
        <v>29748</v>
      </c>
      <c r="S9909" s="35" t="s">
        <v>19635</v>
      </c>
      <c r="T9909" s="36" t="s">
        <v>48</v>
      </c>
      <c r="U9909" s="39" t="str">
        <f>_xlfn.CONCAT(Tabel4[[#This Row],[Personnr.]],"-",Tabel4[[#This Row],[Afdeling]],"-",Tabel4[[#This Row],[ASS_Status]])</f>
        <v>-1022-Aktiv ansættelse</v>
      </c>
    </row>
    <row r="9910" spans="13:21" x14ac:dyDescent="0.4">
      <c r="M9910" s="35" t="s">
        <v>57466</v>
      </c>
      <c r="N9910" s="35" t="s">
        <v>57467</v>
      </c>
      <c r="O9910" s="35" t="s">
        <v>57468</v>
      </c>
      <c r="P9910" s="35" t="s">
        <v>57469</v>
      </c>
      <c r="Q9910" s="35" t="s">
        <v>29721</v>
      </c>
      <c r="R9910" s="35" t="s">
        <v>29748</v>
      </c>
      <c r="S9910" s="35" t="s">
        <v>57470</v>
      </c>
      <c r="T9910" s="36" t="s">
        <v>472</v>
      </c>
      <c r="U9910" s="39" t="str">
        <f>_xlfn.CONCAT(Tabel4[[#This Row],[Personnr.]],"-",Tabel4[[#This Row],[Afdeling]],"-",Tabel4[[#This Row],[ASS_Status]])</f>
        <v>36794-3195-Aktiv ansættelse</v>
      </c>
    </row>
    <row r="9911" spans="13:21" x14ac:dyDescent="0.4">
      <c r="M9911" s="35" t="s">
        <v>19636</v>
      </c>
      <c r="N9911" s="35" t="s">
        <v>57471</v>
      </c>
      <c r="O9911" s="35" t="s">
        <v>19637</v>
      </c>
      <c r="P9911" s="35" t="s">
        <v>38919</v>
      </c>
      <c r="Q9911" s="35" t="s">
        <v>29718</v>
      </c>
      <c r="R9911" s="35" t="s">
        <v>29748</v>
      </c>
      <c r="S9911" s="35" t="s">
        <v>19638</v>
      </c>
      <c r="T9911" s="36" t="s">
        <v>106</v>
      </c>
      <c r="U9911" s="39" t="str">
        <f>_xlfn.CONCAT(Tabel4[[#This Row],[Personnr.]],"-",Tabel4[[#This Row],[Afdeling]],"-",Tabel4[[#This Row],[ASS_Status]])</f>
        <v>19785-1210-Inactive - Payroll Eligible</v>
      </c>
    </row>
    <row r="9912" spans="13:21" x14ac:dyDescent="0.4">
      <c r="M9912" s="35" t="s">
        <v>19636</v>
      </c>
      <c r="N9912" s="35"/>
      <c r="O9912" s="35"/>
      <c r="P9912" s="35" t="s">
        <v>43797</v>
      </c>
      <c r="Q9912" s="35" t="s">
        <v>29721</v>
      </c>
      <c r="R9912" s="35" t="s">
        <v>29748</v>
      </c>
      <c r="S9912" s="35" t="s">
        <v>19638</v>
      </c>
      <c r="T9912" s="36" t="s">
        <v>46052</v>
      </c>
      <c r="U9912" s="39" t="str">
        <f>_xlfn.CONCAT(Tabel4[[#This Row],[Personnr.]],"-",Tabel4[[#This Row],[Afdeling]],"-",Tabel4[[#This Row],[ASS_Status]])</f>
        <v>-1222-Aktiv ansættelse</v>
      </c>
    </row>
    <row r="9913" spans="13:21" ht="33.75" x14ac:dyDescent="0.4">
      <c r="M9913" s="35" t="s">
        <v>19639</v>
      </c>
      <c r="N9913" s="35" t="s">
        <v>57472</v>
      </c>
      <c r="O9913" s="35" t="s">
        <v>19640</v>
      </c>
      <c r="P9913" s="35" t="s">
        <v>38920</v>
      </c>
      <c r="Q9913" s="35" t="s">
        <v>29718</v>
      </c>
      <c r="R9913" s="35" t="s">
        <v>29748</v>
      </c>
      <c r="S9913" s="35" t="s">
        <v>19641</v>
      </c>
      <c r="T9913" s="36" t="s">
        <v>129</v>
      </c>
      <c r="U9913" s="39" t="str">
        <f>_xlfn.CONCAT(Tabel4[[#This Row],[Personnr.]],"-",Tabel4[[#This Row],[Afdeling]],"-",Tabel4[[#This Row],[ASS_Status]])</f>
        <v>28854-2239-Inactive - Payroll Eligible</v>
      </c>
    </row>
    <row r="9914" spans="13:21" x14ac:dyDescent="0.4">
      <c r="M9914" s="35" t="s">
        <v>19642</v>
      </c>
      <c r="N9914" s="35" t="s">
        <v>57473</v>
      </c>
      <c r="O9914" s="35" t="s">
        <v>19643</v>
      </c>
      <c r="P9914" s="35" t="s">
        <v>38921</v>
      </c>
      <c r="Q9914" s="35" t="s">
        <v>29721</v>
      </c>
      <c r="R9914" s="35" t="s">
        <v>29737</v>
      </c>
      <c r="S9914" s="35" t="s">
        <v>19644</v>
      </c>
      <c r="T9914" s="36" t="s">
        <v>24805</v>
      </c>
      <c r="U9914" s="39" t="str">
        <f>_xlfn.CONCAT(Tabel4[[#This Row],[Personnr.]],"-",Tabel4[[#This Row],[Afdeling]],"-",Tabel4[[#This Row],[ASS_Status]])</f>
        <v>26451-1223-Aktiv ansættelse</v>
      </c>
    </row>
    <row r="9915" spans="13:21" x14ac:dyDescent="0.4">
      <c r="M9915" s="35" t="s">
        <v>38922</v>
      </c>
      <c r="N9915" s="35" t="s">
        <v>57474</v>
      </c>
      <c r="O9915" s="35" t="s">
        <v>38923</v>
      </c>
      <c r="P9915" s="35" t="s">
        <v>38924</v>
      </c>
      <c r="Q9915" s="35" t="s">
        <v>29721</v>
      </c>
      <c r="R9915" s="35" t="s">
        <v>29748</v>
      </c>
      <c r="S9915" s="35" t="s">
        <v>38925</v>
      </c>
      <c r="T9915" s="36" t="s">
        <v>29707</v>
      </c>
      <c r="U9915" s="39" t="str">
        <f>_xlfn.CONCAT(Tabel4[[#This Row],[Personnr.]],"-",Tabel4[[#This Row],[Afdeling]],"-",Tabel4[[#This Row],[ASS_Status]])</f>
        <v>35404-2296-Aktiv ansættelse</v>
      </c>
    </row>
    <row r="9916" spans="13:21" ht="33.75" x14ac:dyDescent="0.4">
      <c r="M9916" s="35" t="s">
        <v>19645</v>
      </c>
      <c r="N9916" s="35" t="s">
        <v>57475</v>
      </c>
      <c r="O9916" s="35" t="s">
        <v>19646</v>
      </c>
      <c r="P9916" s="35" t="s">
        <v>43798</v>
      </c>
      <c r="Q9916" s="35" t="s">
        <v>29721</v>
      </c>
      <c r="R9916" s="35" t="s">
        <v>29737</v>
      </c>
      <c r="S9916" s="35" t="s">
        <v>19647</v>
      </c>
      <c r="T9916" s="36" t="s">
        <v>154</v>
      </c>
      <c r="U9916" s="39" t="str">
        <f>_xlfn.CONCAT(Tabel4[[#This Row],[Personnr.]],"-",Tabel4[[#This Row],[Afdeling]],"-",Tabel4[[#This Row],[ASS_Status]])</f>
        <v>23788-2286-Aktiv ansættelse</v>
      </c>
    </row>
    <row r="9917" spans="13:21" ht="33.75" x14ac:dyDescent="0.4">
      <c r="M9917" s="35" t="s">
        <v>19645</v>
      </c>
      <c r="N9917" s="35"/>
      <c r="O9917" s="35"/>
      <c r="P9917" s="35" t="s">
        <v>38926</v>
      </c>
      <c r="Q9917" s="35" t="s">
        <v>29718</v>
      </c>
      <c r="R9917" s="35" t="s">
        <v>29761</v>
      </c>
      <c r="S9917" s="35" t="s">
        <v>19647</v>
      </c>
      <c r="T9917" s="36" t="s">
        <v>154</v>
      </c>
      <c r="U9917" s="39" t="str">
        <f>_xlfn.CONCAT(Tabel4[[#This Row],[Personnr.]],"-",Tabel4[[#This Row],[Afdeling]],"-",Tabel4[[#This Row],[ASS_Status]])</f>
        <v>-2286-Inactive - Payroll Eligible</v>
      </c>
    </row>
    <row r="9918" spans="13:21" x14ac:dyDescent="0.4">
      <c r="M9918" s="35" t="s">
        <v>57476</v>
      </c>
      <c r="N9918" s="35" t="s">
        <v>57477</v>
      </c>
      <c r="O9918" s="35" t="s">
        <v>57478</v>
      </c>
      <c r="P9918" s="35" t="s">
        <v>57479</v>
      </c>
      <c r="Q9918" s="35" t="s">
        <v>29718</v>
      </c>
      <c r="R9918" s="35" t="s">
        <v>29761</v>
      </c>
      <c r="S9918" s="35" t="s">
        <v>57480</v>
      </c>
      <c r="T9918" s="36" t="s">
        <v>42501</v>
      </c>
      <c r="U9918" s="39" t="str">
        <f>_xlfn.CONCAT(Tabel4[[#This Row],[Personnr.]],"-",Tabel4[[#This Row],[Afdeling]],"-",Tabel4[[#This Row],[ASS_Status]])</f>
        <v>36871-2291-Inactive - Payroll Eligible</v>
      </c>
    </row>
    <row r="9919" spans="13:21" x14ac:dyDescent="0.4">
      <c r="M9919" s="35" t="s">
        <v>19648</v>
      </c>
      <c r="N9919" s="35" t="s">
        <v>57481</v>
      </c>
      <c r="O9919" s="35" t="s">
        <v>19649</v>
      </c>
      <c r="P9919" s="35" t="s">
        <v>38927</v>
      </c>
      <c r="Q9919" s="35" t="s">
        <v>29718</v>
      </c>
      <c r="R9919" s="35" t="s">
        <v>29754</v>
      </c>
      <c r="S9919" s="35" t="s">
        <v>19650</v>
      </c>
      <c r="T9919" s="36" t="s">
        <v>31</v>
      </c>
      <c r="U9919" s="39" t="str">
        <f>_xlfn.CONCAT(Tabel4[[#This Row],[Personnr.]],"-",Tabel4[[#This Row],[Afdeling]],"-",Tabel4[[#This Row],[ASS_Status]])</f>
        <v>33775-0116-Inactive - Payroll Eligible</v>
      </c>
    </row>
    <row r="9920" spans="13:21" ht="33.75" x14ac:dyDescent="0.4">
      <c r="M9920" s="35" t="s">
        <v>28608</v>
      </c>
      <c r="N9920" s="35" t="s">
        <v>57482</v>
      </c>
      <c r="O9920" s="35" t="s">
        <v>28609</v>
      </c>
      <c r="P9920" s="35" t="s">
        <v>38928</v>
      </c>
      <c r="Q9920" s="35" t="s">
        <v>29721</v>
      </c>
      <c r="R9920" s="35" t="s">
        <v>29748</v>
      </c>
      <c r="S9920" s="35" t="s">
        <v>38929</v>
      </c>
      <c r="T9920" s="36" t="s">
        <v>121</v>
      </c>
      <c r="U9920" s="39" t="str">
        <f>_xlfn.CONCAT(Tabel4[[#This Row],[Personnr.]],"-",Tabel4[[#This Row],[Afdeling]],"-",Tabel4[[#This Row],[ASS_Status]])</f>
        <v>34243-2231-Aktiv ansættelse</v>
      </c>
    </row>
    <row r="9921" spans="13:21" x14ac:dyDescent="0.4">
      <c r="M9921" s="35" t="s">
        <v>19651</v>
      </c>
      <c r="N9921" s="35" t="s">
        <v>57483</v>
      </c>
      <c r="O9921" s="35" t="s">
        <v>19652</v>
      </c>
      <c r="P9921" s="35" t="s">
        <v>38930</v>
      </c>
      <c r="Q9921" s="35" t="s">
        <v>29718</v>
      </c>
      <c r="R9921" s="35" t="s">
        <v>29879</v>
      </c>
      <c r="S9921" s="35" t="s">
        <v>19653</v>
      </c>
      <c r="T9921" s="36" t="s">
        <v>462</v>
      </c>
      <c r="U9921" s="39" t="str">
        <f>_xlfn.CONCAT(Tabel4[[#This Row],[Personnr.]],"-",Tabel4[[#This Row],[Afdeling]],"-",Tabel4[[#This Row],[ASS_Status]])</f>
        <v>31086-3165-Inactive - Payroll Eligible</v>
      </c>
    </row>
    <row r="9922" spans="13:21" x14ac:dyDescent="0.4">
      <c r="M9922" s="35" t="s">
        <v>19651</v>
      </c>
      <c r="N9922" s="35"/>
      <c r="O9922" s="35"/>
      <c r="P9922" s="35" t="s">
        <v>38931</v>
      </c>
      <c r="Q9922" s="35" t="s">
        <v>29718</v>
      </c>
      <c r="R9922" s="35" t="s">
        <v>29761</v>
      </c>
      <c r="S9922" s="35" t="s">
        <v>19653</v>
      </c>
      <c r="T9922" s="36" t="s">
        <v>137</v>
      </c>
      <c r="U9922" s="39" t="str">
        <f>_xlfn.CONCAT(Tabel4[[#This Row],[Personnr.]],"-",Tabel4[[#This Row],[Afdeling]],"-",Tabel4[[#This Row],[ASS_Status]])</f>
        <v>-2252-Inactive - Payroll Eligible</v>
      </c>
    </row>
    <row r="9923" spans="13:21" x14ac:dyDescent="0.4">
      <c r="M9923" s="35" t="s">
        <v>45227</v>
      </c>
      <c r="N9923" s="35" t="s">
        <v>57484</v>
      </c>
      <c r="O9923" s="35" t="s">
        <v>45228</v>
      </c>
      <c r="P9923" s="35" t="s">
        <v>43799</v>
      </c>
      <c r="Q9923" s="35" t="s">
        <v>29721</v>
      </c>
      <c r="R9923" s="35" t="s">
        <v>29748</v>
      </c>
      <c r="S9923" s="35" t="s">
        <v>43800</v>
      </c>
      <c r="T9923" s="36" t="s">
        <v>583</v>
      </c>
      <c r="U9923" s="39" t="str">
        <f>_xlfn.CONCAT(Tabel4[[#This Row],[Personnr.]],"-",Tabel4[[#This Row],[Afdeling]],"-",Tabel4[[#This Row],[ASS_Status]])</f>
        <v>36131-4160-Aktiv ansættelse</v>
      </c>
    </row>
    <row r="9924" spans="13:21" x14ac:dyDescent="0.4">
      <c r="M9924" s="35" t="s">
        <v>19654</v>
      </c>
      <c r="N9924" s="35" t="s">
        <v>57485</v>
      </c>
      <c r="O9924" s="35" t="s">
        <v>19655</v>
      </c>
      <c r="P9924" s="35" t="s">
        <v>38932</v>
      </c>
      <c r="Q9924" s="35" t="s">
        <v>29721</v>
      </c>
      <c r="R9924" s="35" t="s">
        <v>29748</v>
      </c>
      <c r="S9924" s="35" t="s">
        <v>19656</v>
      </c>
      <c r="T9924" s="36" t="s">
        <v>553</v>
      </c>
      <c r="U9924" s="39" t="str">
        <f>_xlfn.CONCAT(Tabel4[[#This Row],[Personnr.]],"-",Tabel4[[#This Row],[Afdeling]],"-",Tabel4[[#This Row],[ASS_Status]])</f>
        <v>33669-3500-Aktiv ansættelse</v>
      </c>
    </row>
    <row r="9925" spans="13:21" x14ac:dyDescent="0.4">
      <c r="M9925" s="35" t="s">
        <v>28610</v>
      </c>
      <c r="N9925" s="35" t="s">
        <v>57486</v>
      </c>
      <c r="O9925" s="35" t="s">
        <v>28611</v>
      </c>
      <c r="P9925" s="35" t="s">
        <v>38933</v>
      </c>
      <c r="Q9925" s="35" t="s">
        <v>29721</v>
      </c>
      <c r="R9925" s="35" t="s">
        <v>29748</v>
      </c>
      <c r="S9925" s="35" t="s">
        <v>28612</v>
      </c>
      <c r="T9925" s="36" t="s">
        <v>547</v>
      </c>
      <c r="U9925" s="39" t="str">
        <f>_xlfn.CONCAT(Tabel4[[#This Row],[Personnr.]],"-",Tabel4[[#This Row],[Afdeling]],"-",Tabel4[[#This Row],[ASS_Status]])</f>
        <v>34179-3446-Aktiv ansættelse</v>
      </c>
    </row>
    <row r="9926" spans="13:21" ht="33.75" x14ac:dyDescent="0.4">
      <c r="M9926" s="35" t="s">
        <v>19657</v>
      </c>
      <c r="N9926" s="35" t="s">
        <v>57487</v>
      </c>
      <c r="O9926" s="35" t="s">
        <v>19658</v>
      </c>
      <c r="P9926" s="35" t="s">
        <v>38934</v>
      </c>
      <c r="Q9926" s="35" t="s">
        <v>29721</v>
      </c>
      <c r="R9926" s="35" t="s">
        <v>29748</v>
      </c>
      <c r="S9926" s="35" t="s">
        <v>19659</v>
      </c>
      <c r="T9926" s="36" t="s">
        <v>640</v>
      </c>
      <c r="U9926" s="39" t="str">
        <f>_xlfn.CONCAT(Tabel4[[#This Row],[Personnr.]],"-",Tabel4[[#This Row],[Afdeling]],"-",Tabel4[[#This Row],[ASS_Status]])</f>
        <v>33880-4745-Aktiv ansættelse</v>
      </c>
    </row>
    <row r="9927" spans="13:21" x14ac:dyDescent="0.4">
      <c r="M9927" s="35" t="s">
        <v>45229</v>
      </c>
      <c r="N9927" s="35" t="s">
        <v>57488</v>
      </c>
      <c r="O9927" s="35" t="s">
        <v>45230</v>
      </c>
      <c r="P9927" s="35" t="s">
        <v>43801</v>
      </c>
      <c r="Q9927" s="35" t="s">
        <v>29718</v>
      </c>
      <c r="R9927" s="35" t="s">
        <v>29754</v>
      </c>
      <c r="S9927" s="35" t="s">
        <v>43802</v>
      </c>
      <c r="T9927" s="36" t="s">
        <v>306</v>
      </c>
      <c r="U9927" s="39" t="str">
        <f>_xlfn.CONCAT(Tabel4[[#This Row],[Personnr.]],"-",Tabel4[[#This Row],[Afdeling]],"-",Tabel4[[#This Row],[ASS_Status]])</f>
        <v>35888-2745-Inactive - Payroll Eligible</v>
      </c>
    </row>
    <row r="9928" spans="13:21" x14ac:dyDescent="0.4">
      <c r="M9928" s="35" t="s">
        <v>45229</v>
      </c>
      <c r="N9928" s="35"/>
      <c r="O9928" s="35"/>
      <c r="P9928" s="35" t="s">
        <v>57489</v>
      </c>
      <c r="Q9928" s="35" t="s">
        <v>29718</v>
      </c>
      <c r="R9928" s="35" t="s">
        <v>29754</v>
      </c>
      <c r="S9928" s="35" t="s">
        <v>43802</v>
      </c>
      <c r="T9928" s="36" t="s">
        <v>306</v>
      </c>
      <c r="U9928" s="39" t="str">
        <f>_xlfn.CONCAT(Tabel4[[#This Row],[Personnr.]],"-",Tabel4[[#This Row],[Afdeling]],"-",Tabel4[[#This Row],[ASS_Status]])</f>
        <v>-2745-Inactive - Payroll Eligible</v>
      </c>
    </row>
    <row r="9929" spans="13:21" x14ac:dyDescent="0.4">
      <c r="M9929" s="35" t="s">
        <v>45229</v>
      </c>
      <c r="N9929" s="35"/>
      <c r="O9929" s="35"/>
      <c r="P9929" s="35" t="s">
        <v>57490</v>
      </c>
      <c r="Q9929" s="35" t="s">
        <v>29718</v>
      </c>
      <c r="R9929" s="35" t="s">
        <v>29745</v>
      </c>
      <c r="S9929" s="35" t="s">
        <v>43802</v>
      </c>
      <c r="T9929" s="36" t="s">
        <v>586</v>
      </c>
      <c r="U9929" s="39" t="str">
        <f>_xlfn.CONCAT(Tabel4[[#This Row],[Personnr.]],"-",Tabel4[[#This Row],[Afdeling]],"-",Tabel4[[#This Row],[ASS_Status]])</f>
        <v>-4200-Inactive - Payroll Eligible</v>
      </c>
    </row>
    <row r="9930" spans="13:21" ht="33.75" x14ac:dyDescent="0.4">
      <c r="M9930" s="35" t="s">
        <v>57491</v>
      </c>
      <c r="N9930" s="35" t="s">
        <v>57492</v>
      </c>
      <c r="O9930" s="35" t="s">
        <v>57493</v>
      </c>
      <c r="P9930" s="35" t="s">
        <v>57494</v>
      </c>
      <c r="Q9930" s="35" t="s">
        <v>29721</v>
      </c>
      <c r="R9930" s="35" t="s">
        <v>29754</v>
      </c>
      <c r="S9930" s="35" t="s">
        <v>57495</v>
      </c>
      <c r="T9930" s="36" t="s">
        <v>135</v>
      </c>
      <c r="U9930" s="39" t="str">
        <f>_xlfn.CONCAT(Tabel4[[#This Row],[Personnr.]],"-",Tabel4[[#This Row],[Afdeling]],"-",Tabel4[[#This Row],[ASS_Status]])</f>
        <v>37410-2250-Aktiv ansættelse</v>
      </c>
    </row>
    <row r="9931" spans="13:21" x14ac:dyDescent="0.4">
      <c r="M9931" s="35" t="s">
        <v>28613</v>
      </c>
      <c r="N9931" s="35" t="s">
        <v>57496</v>
      </c>
      <c r="O9931" s="35" t="s">
        <v>28614</v>
      </c>
      <c r="P9931" s="35" t="s">
        <v>38935</v>
      </c>
      <c r="Q9931" s="35" t="s">
        <v>29721</v>
      </c>
      <c r="R9931" s="35" t="s">
        <v>29748</v>
      </c>
      <c r="S9931" s="35" t="s">
        <v>28615</v>
      </c>
      <c r="T9931" s="36" t="s">
        <v>547</v>
      </c>
      <c r="U9931" s="39" t="str">
        <f>_xlfn.CONCAT(Tabel4[[#This Row],[Personnr.]],"-",Tabel4[[#This Row],[Afdeling]],"-",Tabel4[[#This Row],[ASS_Status]])</f>
        <v>34668-3446-Aktiv ansættelse</v>
      </c>
    </row>
    <row r="9932" spans="13:21" ht="33.75" x14ac:dyDescent="0.4">
      <c r="M9932" s="35" t="s">
        <v>19660</v>
      </c>
      <c r="N9932" s="35" t="s">
        <v>47538</v>
      </c>
      <c r="O9932" s="35" t="s">
        <v>19661</v>
      </c>
      <c r="P9932" s="35" t="s">
        <v>38936</v>
      </c>
      <c r="Q9932" s="35" t="s">
        <v>29718</v>
      </c>
      <c r="R9932" s="35" t="s">
        <v>29745</v>
      </c>
      <c r="S9932" s="35" t="s">
        <v>19662</v>
      </c>
      <c r="T9932" s="36" t="s">
        <v>39</v>
      </c>
      <c r="U9932" s="39" t="str">
        <f>_xlfn.CONCAT(Tabel4[[#This Row],[Personnr.]],"-",Tabel4[[#This Row],[Afdeling]],"-",Tabel4[[#This Row],[ASS_Status]])</f>
        <v>33396-0132-Inactive - Payroll Eligible</v>
      </c>
    </row>
    <row r="9933" spans="13:21" ht="33.75" x14ac:dyDescent="0.4">
      <c r="M9933" s="35" t="s">
        <v>45231</v>
      </c>
      <c r="N9933" s="35" t="s">
        <v>57497</v>
      </c>
      <c r="O9933" s="35" t="s">
        <v>45232</v>
      </c>
      <c r="P9933" s="35" t="s">
        <v>43803</v>
      </c>
      <c r="Q9933" s="35" t="s">
        <v>29718</v>
      </c>
      <c r="R9933" s="35" t="s">
        <v>29745</v>
      </c>
      <c r="S9933" s="35" t="s">
        <v>43804</v>
      </c>
      <c r="T9933" s="36" t="s">
        <v>39</v>
      </c>
      <c r="U9933" s="39" t="str">
        <f>_xlfn.CONCAT(Tabel4[[#This Row],[Personnr.]],"-",Tabel4[[#This Row],[Afdeling]],"-",Tabel4[[#This Row],[ASS_Status]])</f>
        <v>35841-0132-Inactive - Payroll Eligible</v>
      </c>
    </row>
    <row r="9934" spans="13:21" x14ac:dyDescent="0.4">
      <c r="M9934" s="35" t="s">
        <v>57498</v>
      </c>
      <c r="N9934" s="35" t="s">
        <v>57499</v>
      </c>
      <c r="O9934" s="35" t="s">
        <v>57500</v>
      </c>
      <c r="P9934" s="35" t="s">
        <v>57501</v>
      </c>
      <c r="Q9934" s="35" t="s">
        <v>29721</v>
      </c>
      <c r="R9934" s="35" t="s">
        <v>29754</v>
      </c>
      <c r="S9934" s="35" t="s">
        <v>57502</v>
      </c>
      <c r="T9934" s="36" t="s">
        <v>413</v>
      </c>
      <c r="U9934" s="39" t="str">
        <f>_xlfn.CONCAT(Tabel4[[#This Row],[Personnr.]],"-",Tabel4[[#This Row],[Afdeling]],"-",Tabel4[[#This Row],[ASS_Status]])</f>
        <v>37485-3020-Aktiv ansættelse</v>
      </c>
    </row>
    <row r="9935" spans="13:21" ht="45" x14ac:dyDescent="0.4">
      <c r="M9935" s="35" t="s">
        <v>19663</v>
      </c>
      <c r="N9935" s="35" t="s">
        <v>57503</v>
      </c>
      <c r="O9935" s="35" t="s">
        <v>19664</v>
      </c>
      <c r="P9935" s="35" t="s">
        <v>38937</v>
      </c>
      <c r="Q9935" s="35" t="s">
        <v>29721</v>
      </c>
      <c r="R9935" s="35" t="s">
        <v>29754</v>
      </c>
      <c r="S9935" s="35" t="s">
        <v>19665</v>
      </c>
      <c r="T9935" s="36" t="s">
        <v>553</v>
      </c>
      <c r="U9935" s="39" t="str">
        <f>_xlfn.CONCAT(Tabel4[[#This Row],[Personnr.]],"-",Tabel4[[#This Row],[Afdeling]],"-",Tabel4[[#This Row],[ASS_Status]])</f>
        <v>30947-3500-Aktiv ansættelse</v>
      </c>
    </row>
    <row r="9936" spans="13:21" ht="33.75" x14ac:dyDescent="0.4">
      <c r="M9936" s="35" t="s">
        <v>38938</v>
      </c>
      <c r="N9936" s="35" t="s">
        <v>57504</v>
      </c>
      <c r="O9936" s="35" t="s">
        <v>38939</v>
      </c>
      <c r="P9936" s="35" t="s">
        <v>38940</v>
      </c>
      <c r="Q9936" s="35" t="s">
        <v>29718</v>
      </c>
      <c r="R9936" s="35" t="s">
        <v>29745</v>
      </c>
      <c r="S9936" s="35" t="s">
        <v>38941</v>
      </c>
      <c r="T9936" s="36" t="s">
        <v>39</v>
      </c>
      <c r="U9936" s="39" t="str">
        <f>_xlfn.CONCAT(Tabel4[[#This Row],[Personnr.]],"-",Tabel4[[#This Row],[Afdeling]],"-",Tabel4[[#This Row],[ASS_Status]])</f>
        <v>35011-0132-Inactive - Payroll Eligible</v>
      </c>
    </row>
    <row r="9937" spans="13:21" ht="33.75" x14ac:dyDescent="0.4">
      <c r="M9937" s="35" t="s">
        <v>38938</v>
      </c>
      <c r="N9937" s="35"/>
      <c r="O9937" s="35"/>
      <c r="P9937" s="35" t="s">
        <v>57505</v>
      </c>
      <c r="Q9937" s="35" t="s">
        <v>29718</v>
      </c>
      <c r="R9937" s="35" t="s">
        <v>29745</v>
      </c>
      <c r="S9937" s="35" t="s">
        <v>38941</v>
      </c>
      <c r="T9937" s="36" t="s">
        <v>39</v>
      </c>
      <c r="U9937" s="39" t="str">
        <f>_xlfn.CONCAT(Tabel4[[#This Row],[Personnr.]],"-",Tabel4[[#This Row],[Afdeling]],"-",Tabel4[[#This Row],[ASS_Status]])</f>
        <v>-0132-Inactive - Payroll Eligible</v>
      </c>
    </row>
    <row r="9938" spans="13:21" x14ac:dyDescent="0.4">
      <c r="M9938" s="35" t="s">
        <v>19666</v>
      </c>
      <c r="N9938" s="35"/>
      <c r="O9938" s="35" t="s">
        <v>19667</v>
      </c>
      <c r="P9938" s="35" t="s">
        <v>38942</v>
      </c>
      <c r="Q9938" s="35" t="s">
        <v>29718</v>
      </c>
      <c r="R9938" s="35" t="s">
        <v>30114</v>
      </c>
      <c r="S9938" s="35" t="s">
        <v>19668</v>
      </c>
      <c r="T9938" s="36" t="s">
        <v>453</v>
      </c>
      <c r="U9938" s="39" t="str">
        <f>_xlfn.CONCAT(Tabel4[[#This Row],[Personnr.]],"-",Tabel4[[#This Row],[Afdeling]],"-",Tabel4[[#This Row],[ASS_Status]])</f>
        <v>30511-3121-Inactive - Payroll Eligible</v>
      </c>
    </row>
    <row r="9939" spans="13:21" x14ac:dyDescent="0.4">
      <c r="M9939" s="35" t="s">
        <v>19669</v>
      </c>
      <c r="N9939" s="35" t="s">
        <v>57506</v>
      </c>
      <c r="O9939" s="35" t="s">
        <v>19670</v>
      </c>
      <c r="P9939" s="35" t="s">
        <v>38943</v>
      </c>
      <c r="Q9939" s="35" t="s">
        <v>29718</v>
      </c>
      <c r="R9939" s="35" t="s">
        <v>29731</v>
      </c>
      <c r="S9939" s="35" t="s">
        <v>19671</v>
      </c>
      <c r="T9939" s="36" t="s">
        <v>811</v>
      </c>
      <c r="U9939" s="39" t="str">
        <f>_xlfn.CONCAT(Tabel4[[#This Row],[Personnr.]],"-",Tabel4[[#This Row],[Afdeling]],"-",Tabel4[[#This Row],[ASS_Status]])</f>
        <v>10241-8286-Inactive - Payroll Eligible</v>
      </c>
    </row>
    <row r="9940" spans="13:21" x14ac:dyDescent="0.4">
      <c r="M9940" s="35" t="s">
        <v>19672</v>
      </c>
      <c r="N9940" s="35" t="s">
        <v>57507</v>
      </c>
      <c r="O9940" s="35" t="s">
        <v>19673</v>
      </c>
      <c r="P9940" s="35" t="s">
        <v>38944</v>
      </c>
      <c r="Q9940" s="35" t="s">
        <v>29718</v>
      </c>
      <c r="R9940" s="35" t="s">
        <v>29994</v>
      </c>
      <c r="S9940" s="35" t="s">
        <v>19674</v>
      </c>
      <c r="T9940" s="36" t="s">
        <v>361</v>
      </c>
      <c r="U9940" s="39" t="str">
        <f>_xlfn.CONCAT(Tabel4[[#This Row],[Personnr.]],"-",Tabel4[[#This Row],[Afdeling]],"-",Tabel4[[#This Row],[ASS_Status]])</f>
        <v>33908-2826-Inactive - Payroll Eligible</v>
      </c>
    </row>
    <row r="9941" spans="13:21" x14ac:dyDescent="0.4">
      <c r="M9941" s="35" t="s">
        <v>19675</v>
      </c>
      <c r="N9941" s="35" t="s">
        <v>57508</v>
      </c>
      <c r="O9941" s="35" t="s">
        <v>19676</v>
      </c>
      <c r="P9941" s="35" t="s">
        <v>38945</v>
      </c>
      <c r="Q9941" s="35" t="s">
        <v>29721</v>
      </c>
      <c r="R9941" s="35" t="s">
        <v>29965</v>
      </c>
      <c r="S9941" s="35" t="s">
        <v>19677</v>
      </c>
      <c r="T9941" s="36" t="s">
        <v>421</v>
      </c>
      <c r="U9941" s="39" t="str">
        <f>_xlfn.CONCAT(Tabel4[[#This Row],[Personnr.]],"-",Tabel4[[#This Row],[Afdeling]],"-",Tabel4[[#This Row],[ASS_Status]])</f>
        <v>1723-3040-Aktiv ansættelse</v>
      </c>
    </row>
    <row r="9942" spans="13:21" x14ac:dyDescent="0.4">
      <c r="M9942" s="35" t="s">
        <v>19678</v>
      </c>
      <c r="N9942" s="35" t="s">
        <v>57509</v>
      </c>
      <c r="O9942" s="35" t="s">
        <v>19679</v>
      </c>
      <c r="P9942" s="35" t="s">
        <v>38946</v>
      </c>
      <c r="Q9942" s="35" t="s">
        <v>29718</v>
      </c>
      <c r="R9942" s="35" t="s">
        <v>29737</v>
      </c>
      <c r="S9942" s="35" t="s">
        <v>19680</v>
      </c>
      <c r="T9942" s="36" t="s">
        <v>605</v>
      </c>
      <c r="U9942" s="39" t="str">
        <f>_xlfn.CONCAT(Tabel4[[#This Row],[Personnr.]],"-",Tabel4[[#This Row],[Afdeling]],"-",Tabel4[[#This Row],[ASS_Status]])</f>
        <v>33780-4280-Inactive - Payroll Eligible</v>
      </c>
    </row>
    <row r="9943" spans="13:21" x14ac:dyDescent="0.4">
      <c r="M9943" s="35" t="s">
        <v>19681</v>
      </c>
      <c r="N9943" s="35" t="s">
        <v>57510</v>
      </c>
      <c r="O9943" s="35" t="s">
        <v>19682</v>
      </c>
      <c r="P9943" s="35" t="s">
        <v>38947</v>
      </c>
      <c r="Q9943" s="35" t="s">
        <v>29721</v>
      </c>
      <c r="R9943" s="35" t="s">
        <v>29786</v>
      </c>
      <c r="S9943" s="35" t="s">
        <v>19683</v>
      </c>
      <c r="T9943" s="36" t="s">
        <v>330</v>
      </c>
      <c r="U9943" s="39" t="str">
        <f>_xlfn.CONCAT(Tabel4[[#This Row],[Personnr.]],"-",Tabel4[[#This Row],[Afdeling]],"-",Tabel4[[#This Row],[ASS_Status]])</f>
        <v>940-2782-Aktiv ansættelse</v>
      </c>
    </row>
    <row r="9944" spans="13:21" x14ac:dyDescent="0.4">
      <c r="M9944" s="35" t="s">
        <v>19684</v>
      </c>
      <c r="N9944" s="35" t="s">
        <v>57511</v>
      </c>
      <c r="O9944" s="35" t="s">
        <v>19685</v>
      </c>
      <c r="P9944" s="35" t="s">
        <v>38948</v>
      </c>
      <c r="Q9944" s="35" t="s">
        <v>29721</v>
      </c>
      <c r="R9944" s="35" t="s">
        <v>29786</v>
      </c>
      <c r="S9944" s="35" t="s">
        <v>19686</v>
      </c>
      <c r="T9944" s="36" t="s">
        <v>29707</v>
      </c>
      <c r="U9944" s="39" t="str">
        <f>_xlfn.CONCAT(Tabel4[[#This Row],[Personnr.]],"-",Tabel4[[#This Row],[Afdeling]],"-",Tabel4[[#This Row],[ASS_Status]])</f>
        <v>20175-2296-Aktiv ansættelse</v>
      </c>
    </row>
    <row r="9945" spans="13:21" x14ac:dyDescent="0.4">
      <c r="M9945" s="35" t="s">
        <v>19687</v>
      </c>
      <c r="N9945" s="35" t="s">
        <v>57512</v>
      </c>
      <c r="O9945" s="35" t="s">
        <v>19688</v>
      </c>
      <c r="P9945" s="35" t="s">
        <v>38949</v>
      </c>
      <c r="Q9945" s="35" t="s">
        <v>29718</v>
      </c>
      <c r="R9945" s="35" t="s">
        <v>29722</v>
      </c>
      <c r="S9945" s="35" t="s">
        <v>19689</v>
      </c>
      <c r="T9945" s="36" t="s">
        <v>51</v>
      </c>
      <c r="U9945" s="39" t="str">
        <f>_xlfn.CONCAT(Tabel4[[#This Row],[Personnr.]],"-",Tabel4[[#This Row],[Afdeling]],"-",Tabel4[[#This Row],[ASS_Status]])</f>
        <v>13088-1030-Inactive - Payroll Eligible</v>
      </c>
    </row>
    <row r="9946" spans="13:21" ht="33.75" x14ac:dyDescent="0.4">
      <c r="M9946" s="35" t="s">
        <v>19690</v>
      </c>
      <c r="N9946" s="35" t="s">
        <v>57513</v>
      </c>
      <c r="O9946" s="35" t="s">
        <v>19691</v>
      </c>
      <c r="P9946" s="35" t="s">
        <v>38950</v>
      </c>
      <c r="Q9946" s="35" t="s">
        <v>29718</v>
      </c>
      <c r="R9946" s="35" t="s">
        <v>29754</v>
      </c>
      <c r="S9946" s="35" t="s">
        <v>19692</v>
      </c>
      <c r="T9946" s="36" t="s">
        <v>718</v>
      </c>
      <c r="U9946" s="39" t="str">
        <f>_xlfn.CONCAT(Tabel4[[#This Row],[Personnr.]],"-",Tabel4[[#This Row],[Afdeling]],"-",Tabel4[[#This Row],[ASS_Status]])</f>
        <v>32545-6213-Inactive - Payroll Eligible</v>
      </c>
    </row>
    <row r="9947" spans="13:21" ht="33.75" x14ac:dyDescent="0.4">
      <c r="M9947" s="35" t="s">
        <v>19690</v>
      </c>
      <c r="N9947" s="35"/>
      <c r="O9947" s="35"/>
      <c r="P9947" s="35" t="s">
        <v>38951</v>
      </c>
      <c r="Q9947" s="35" t="s">
        <v>29718</v>
      </c>
      <c r="R9947" s="35" t="s">
        <v>29745</v>
      </c>
      <c r="S9947" s="35" t="s">
        <v>19692</v>
      </c>
      <c r="T9947" s="36" t="s">
        <v>725</v>
      </c>
      <c r="U9947" s="39" t="str">
        <f>_xlfn.CONCAT(Tabel4[[#This Row],[Personnr.]],"-",Tabel4[[#This Row],[Afdeling]],"-",Tabel4[[#This Row],[ASS_Status]])</f>
        <v>-6265-Inactive - Payroll Eligible</v>
      </c>
    </row>
    <row r="9948" spans="13:21" x14ac:dyDescent="0.4">
      <c r="M9948" s="35" t="s">
        <v>19693</v>
      </c>
      <c r="N9948" s="35" t="s">
        <v>57514</v>
      </c>
      <c r="O9948" s="35" t="s">
        <v>19694</v>
      </c>
      <c r="P9948" s="35" t="s">
        <v>38952</v>
      </c>
      <c r="Q9948" s="35" t="s">
        <v>29718</v>
      </c>
      <c r="R9948" s="35" t="s">
        <v>29981</v>
      </c>
      <c r="S9948" s="35" t="s">
        <v>19695</v>
      </c>
      <c r="T9948" s="36" t="s">
        <v>806</v>
      </c>
      <c r="U9948" s="39" t="str">
        <f>_xlfn.CONCAT(Tabel4[[#This Row],[Personnr.]],"-",Tabel4[[#This Row],[Afdeling]],"-",Tabel4[[#This Row],[ASS_Status]])</f>
        <v>13689-8281-Inactive - Payroll Eligible</v>
      </c>
    </row>
    <row r="9949" spans="13:21" x14ac:dyDescent="0.4">
      <c r="M9949" s="35" t="s">
        <v>19696</v>
      </c>
      <c r="N9949" s="35" t="s">
        <v>57515</v>
      </c>
      <c r="O9949" s="35" t="s">
        <v>19697</v>
      </c>
      <c r="P9949" s="35" t="s">
        <v>38953</v>
      </c>
      <c r="Q9949" s="35" t="s">
        <v>29721</v>
      </c>
      <c r="R9949" s="35" t="s">
        <v>29797</v>
      </c>
      <c r="S9949" s="35" t="s">
        <v>19698</v>
      </c>
      <c r="T9949" s="36" t="s">
        <v>97</v>
      </c>
      <c r="U9949" s="39" t="str">
        <f>_xlfn.CONCAT(Tabel4[[#This Row],[Personnr.]],"-",Tabel4[[#This Row],[Afdeling]],"-",Tabel4[[#This Row],[ASS_Status]])</f>
        <v>23482-1150-Aktiv ansættelse</v>
      </c>
    </row>
    <row r="9950" spans="13:21" x14ac:dyDescent="0.4">
      <c r="M9950" s="35" t="s">
        <v>28616</v>
      </c>
      <c r="N9950" s="35" t="s">
        <v>57516</v>
      </c>
      <c r="O9950" s="35" t="s">
        <v>28617</v>
      </c>
      <c r="P9950" s="35" t="s">
        <v>38954</v>
      </c>
      <c r="Q9950" s="35" t="s">
        <v>29718</v>
      </c>
      <c r="R9950" s="35" t="s">
        <v>29737</v>
      </c>
      <c r="S9950" s="35" t="s">
        <v>28618</v>
      </c>
      <c r="T9950" s="36" t="s">
        <v>332</v>
      </c>
      <c r="U9950" s="39" t="str">
        <f>_xlfn.CONCAT(Tabel4[[#This Row],[Personnr.]],"-",Tabel4[[#This Row],[Afdeling]],"-",Tabel4[[#This Row],[ASS_Status]])</f>
        <v>34230-2784-Inactive - Payroll Eligible</v>
      </c>
    </row>
    <row r="9951" spans="13:21" x14ac:dyDescent="0.4">
      <c r="M9951" s="35" t="s">
        <v>19699</v>
      </c>
      <c r="N9951" s="35" t="s">
        <v>57517</v>
      </c>
      <c r="O9951" s="35" t="s">
        <v>19700</v>
      </c>
      <c r="P9951" s="35" t="s">
        <v>38955</v>
      </c>
      <c r="Q9951" s="35" t="s">
        <v>29718</v>
      </c>
      <c r="R9951" s="35" t="s">
        <v>29745</v>
      </c>
      <c r="S9951" s="35" t="s">
        <v>19701</v>
      </c>
      <c r="T9951" s="36" t="s">
        <v>39</v>
      </c>
      <c r="U9951" s="39" t="str">
        <f>_xlfn.CONCAT(Tabel4[[#This Row],[Personnr.]],"-",Tabel4[[#This Row],[Afdeling]],"-",Tabel4[[#This Row],[ASS_Status]])</f>
        <v>32452-0132-Inactive - Payroll Eligible</v>
      </c>
    </row>
    <row r="9952" spans="13:21" x14ac:dyDescent="0.4">
      <c r="M9952" s="35" t="s">
        <v>19699</v>
      </c>
      <c r="N9952" s="35"/>
      <c r="O9952" s="35"/>
      <c r="P9952" s="35" t="s">
        <v>38956</v>
      </c>
      <c r="Q9952" s="35" t="s">
        <v>29718</v>
      </c>
      <c r="R9952" s="35" t="s">
        <v>29745</v>
      </c>
      <c r="S9952" s="35" t="s">
        <v>19701</v>
      </c>
      <c r="T9952" s="36" t="s">
        <v>39</v>
      </c>
      <c r="U9952" s="39" t="str">
        <f>_xlfn.CONCAT(Tabel4[[#This Row],[Personnr.]],"-",Tabel4[[#This Row],[Afdeling]],"-",Tabel4[[#This Row],[ASS_Status]])</f>
        <v>-0132-Inactive - Payroll Eligible</v>
      </c>
    </row>
    <row r="9953" spans="13:21" x14ac:dyDescent="0.4">
      <c r="M9953" s="35" t="s">
        <v>19699</v>
      </c>
      <c r="N9953" s="35"/>
      <c r="O9953" s="35"/>
      <c r="P9953" s="35" t="s">
        <v>38957</v>
      </c>
      <c r="Q9953" s="35" t="s">
        <v>29721</v>
      </c>
      <c r="R9953" s="35" t="s">
        <v>29748</v>
      </c>
      <c r="S9953" s="35" t="s">
        <v>19701</v>
      </c>
      <c r="T9953" s="36" t="s">
        <v>27</v>
      </c>
      <c r="U9953" s="39" t="str">
        <f>_xlfn.CONCAT(Tabel4[[#This Row],[Personnr.]],"-",Tabel4[[#This Row],[Afdeling]],"-",Tabel4[[#This Row],[ASS_Status]])</f>
        <v>-0112-Aktiv ansættelse</v>
      </c>
    </row>
    <row r="9954" spans="13:21" x14ac:dyDescent="0.4">
      <c r="M9954" s="35" t="s">
        <v>19702</v>
      </c>
      <c r="N9954" s="35" t="s">
        <v>57518</v>
      </c>
      <c r="O9954" s="35" t="s">
        <v>19703</v>
      </c>
      <c r="P9954" s="35" t="s">
        <v>38958</v>
      </c>
      <c r="Q9954" s="35" t="s">
        <v>29721</v>
      </c>
      <c r="R9954" s="35" t="s">
        <v>30321</v>
      </c>
      <c r="S9954" s="35" t="s">
        <v>19704</v>
      </c>
      <c r="T9954" s="36" t="s">
        <v>744</v>
      </c>
      <c r="U9954" s="39" t="str">
        <f>_xlfn.CONCAT(Tabel4[[#This Row],[Personnr.]],"-",Tabel4[[#This Row],[Afdeling]],"-",Tabel4[[#This Row],[ASS_Status]])</f>
        <v>32657-7100-Aktiv ansættelse</v>
      </c>
    </row>
    <row r="9955" spans="13:21" x14ac:dyDescent="0.4">
      <c r="M9955" s="35" t="s">
        <v>19705</v>
      </c>
      <c r="N9955" s="35" t="s">
        <v>57519</v>
      </c>
      <c r="O9955" s="35" t="s">
        <v>19706</v>
      </c>
      <c r="P9955" s="35" t="s">
        <v>38959</v>
      </c>
      <c r="Q9955" s="35" t="s">
        <v>29718</v>
      </c>
      <c r="R9955" s="35" t="s">
        <v>29737</v>
      </c>
      <c r="S9955" s="35" t="s">
        <v>19707</v>
      </c>
      <c r="T9955" s="36" t="s">
        <v>47</v>
      </c>
      <c r="U9955" s="39" t="str">
        <f>_xlfn.CONCAT(Tabel4[[#This Row],[Personnr.]],"-",Tabel4[[#This Row],[Afdeling]],"-",Tabel4[[#This Row],[ASS_Status]])</f>
        <v>28243-1021-Inactive - Payroll Eligible</v>
      </c>
    </row>
    <row r="9956" spans="13:21" x14ac:dyDescent="0.4">
      <c r="M9956" s="35" t="s">
        <v>19708</v>
      </c>
      <c r="N9956" s="35" t="s">
        <v>57520</v>
      </c>
      <c r="O9956" s="35" t="s">
        <v>19709</v>
      </c>
      <c r="P9956" s="35" t="s">
        <v>38960</v>
      </c>
      <c r="Q9956" s="35" t="s">
        <v>30133</v>
      </c>
      <c r="R9956" s="35" t="s">
        <v>29737</v>
      </c>
      <c r="S9956" s="35" t="s">
        <v>38961</v>
      </c>
      <c r="T9956" s="36" t="s">
        <v>137</v>
      </c>
      <c r="U9956" s="39" t="str">
        <f>_xlfn.CONCAT(Tabel4[[#This Row],[Personnr.]],"-",Tabel4[[#This Row],[Afdeling]],"-",Tabel4[[#This Row],[ASS_Status]])</f>
        <v>26933-2252-Mor orlov (6+6) (174)</v>
      </c>
    </row>
    <row r="9957" spans="13:21" x14ac:dyDescent="0.4">
      <c r="M9957" s="35" t="s">
        <v>19710</v>
      </c>
      <c r="N9957" s="35" t="s">
        <v>57521</v>
      </c>
      <c r="O9957" s="35" t="s">
        <v>19711</v>
      </c>
      <c r="P9957" s="35" t="s">
        <v>38962</v>
      </c>
      <c r="Q9957" s="35" t="s">
        <v>29718</v>
      </c>
      <c r="R9957" s="35" t="s">
        <v>29761</v>
      </c>
      <c r="S9957" s="35" t="s">
        <v>19712</v>
      </c>
      <c r="T9957" s="36" t="s">
        <v>341</v>
      </c>
      <c r="U9957" s="39" t="str">
        <f>_xlfn.CONCAT(Tabel4[[#This Row],[Personnr.]],"-",Tabel4[[#This Row],[Afdeling]],"-",Tabel4[[#This Row],[ASS_Status]])</f>
        <v>33822-2793-Inactive - Payroll Eligible</v>
      </c>
    </row>
    <row r="9958" spans="13:21" x14ac:dyDescent="0.4">
      <c r="M9958" s="35" t="s">
        <v>19713</v>
      </c>
      <c r="N9958" s="35" t="s">
        <v>57522</v>
      </c>
      <c r="O9958" s="35" t="s">
        <v>19714</v>
      </c>
      <c r="P9958" s="35" t="s">
        <v>38963</v>
      </c>
      <c r="Q9958" s="35" t="s">
        <v>29718</v>
      </c>
      <c r="R9958" s="35" t="s">
        <v>29786</v>
      </c>
      <c r="S9958" s="35" t="s">
        <v>19715</v>
      </c>
      <c r="T9958" s="36" t="s">
        <v>299</v>
      </c>
      <c r="U9958" s="39" t="str">
        <f>_xlfn.CONCAT(Tabel4[[#This Row],[Personnr.]],"-",Tabel4[[#This Row],[Afdeling]],"-",Tabel4[[#This Row],[ASS_Status]])</f>
        <v>30661-2733-Inactive - Payroll Eligible</v>
      </c>
    </row>
    <row r="9959" spans="13:21" x14ac:dyDescent="0.4">
      <c r="M9959" s="35" t="s">
        <v>19716</v>
      </c>
      <c r="N9959" s="35" t="s">
        <v>57523</v>
      </c>
      <c r="O9959" s="35" t="s">
        <v>19717</v>
      </c>
      <c r="P9959" s="35" t="s">
        <v>38964</v>
      </c>
      <c r="Q9959" s="35" t="s">
        <v>29718</v>
      </c>
      <c r="R9959" s="35" t="s">
        <v>29761</v>
      </c>
      <c r="S9959" s="35" t="s">
        <v>19718</v>
      </c>
      <c r="T9959" s="36" t="s">
        <v>48</v>
      </c>
      <c r="U9959" s="39" t="str">
        <f>_xlfn.CONCAT(Tabel4[[#This Row],[Personnr.]],"-",Tabel4[[#This Row],[Afdeling]],"-",Tabel4[[#This Row],[ASS_Status]])</f>
        <v>26526-1022-Inactive - Payroll Eligible</v>
      </c>
    </row>
    <row r="9960" spans="13:21" x14ac:dyDescent="0.4">
      <c r="M9960" s="35" t="s">
        <v>19719</v>
      </c>
      <c r="N9960" s="35" t="s">
        <v>57524</v>
      </c>
      <c r="O9960" s="35" t="s">
        <v>19720</v>
      </c>
      <c r="P9960" s="35" t="s">
        <v>38965</v>
      </c>
      <c r="Q9960" s="35" t="s">
        <v>29718</v>
      </c>
      <c r="R9960" s="35" t="s">
        <v>29761</v>
      </c>
      <c r="S9960" s="35" t="s">
        <v>19721</v>
      </c>
      <c r="T9960" s="36" t="s">
        <v>472</v>
      </c>
      <c r="U9960" s="39" t="str">
        <f>_xlfn.CONCAT(Tabel4[[#This Row],[Personnr.]],"-",Tabel4[[#This Row],[Afdeling]],"-",Tabel4[[#This Row],[ASS_Status]])</f>
        <v>31686-3195-Inactive - Payroll Eligible</v>
      </c>
    </row>
    <row r="9961" spans="13:21" x14ac:dyDescent="0.4">
      <c r="M9961" s="35" t="s">
        <v>19719</v>
      </c>
      <c r="N9961" s="35"/>
      <c r="O9961" s="35"/>
      <c r="P9961" s="35" t="s">
        <v>43805</v>
      </c>
      <c r="Q9961" s="35" t="s">
        <v>29721</v>
      </c>
      <c r="R9961" s="35" t="s">
        <v>29761</v>
      </c>
      <c r="S9961" s="35" t="s">
        <v>19721</v>
      </c>
      <c r="T9961" s="36" t="s">
        <v>472</v>
      </c>
      <c r="U9961" s="39" t="str">
        <f>_xlfn.CONCAT(Tabel4[[#This Row],[Personnr.]],"-",Tabel4[[#This Row],[Afdeling]],"-",Tabel4[[#This Row],[ASS_Status]])</f>
        <v>-3195-Aktiv ansættelse</v>
      </c>
    </row>
    <row r="9962" spans="13:21" x14ac:dyDescent="0.4">
      <c r="M9962" s="35" t="s">
        <v>57525</v>
      </c>
      <c r="N9962" s="35" t="s">
        <v>57526</v>
      </c>
      <c r="O9962" s="35" t="s">
        <v>57527</v>
      </c>
      <c r="P9962" s="35" t="s">
        <v>57528</v>
      </c>
      <c r="Q9962" s="35" t="s">
        <v>29718</v>
      </c>
      <c r="R9962" s="35" t="s">
        <v>29745</v>
      </c>
      <c r="S9962" s="35" t="s">
        <v>57529</v>
      </c>
      <c r="T9962" s="36" t="s">
        <v>586</v>
      </c>
      <c r="U9962" s="39" t="str">
        <f>_xlfn.CONCAT(Tabel4[[#This Row],[Personnr.]],"-",Tabel4[[#This Row],[Afdeling]],"-",Tabel4[[#This Row],[ASS_Status]])</f>
        <v>37120-4200-Inactive - Payroll Eligible</v>
      </c>
    </row>
    <row r="9963" spans="13:21" x14ac:dyDescent="0.4">
      <c r="M9963" s="35" t="s">
        <v>38966</v>
      </c>
      <c r="N9963" s="35" t="s">
        <v>57530</v>
      </c>
      <c r="O9963" s="35" t="s">
        <v>28619</v>
      </c>
      <c r="P9963" s="35" t="s">
        <v>38967</v>
      </c>
      <c r="Q9963" s="35" t="s">
        <v>29718</v>
      </c>
      <c r="R9963" s="35" t="s">
        <v>29748</v>
      </c>
      <c r="S9963" s="35" t="s">
        <v>28620</v>
      </c>
      <c r="T9963" s="36" t="s">
        <v>553</v>
      </c>
      <c r="U9963" s="39" t="str">
        <f>_xlfn.CONCAT(Tabel4[[#This Row],[Personnr.]],"-",Tabel4[[#This Row],[Afdeling]],"-",Tabel4[[#This Row],[ASS_Status]])</f>
        <v>34634-3500-Inactive - Payroll Eligible</v>
      </c>
    </row>
    <row r="9964" spans="13:21" x14ac:dyDescent="0.4">
      <c r="M9964" s="35" t="s">
        <v>28621</v>
      </c>
      <c r="N9964" s="35" t="s">
        <v>57531</v>
      </c>
      <c r="O9964" s="35" t="s">
        <v>28622</v>
      </c>
      <c r="P9964" s="35" t="s">
        <v>38968</v>
      </c>
      <c r="Q9964" s="35" t="s">
        <v>29721</v>
      </c>
      <c r="R9964" s="35" t="s">
        <v>29745</v>
      </c>
      <c r="S9964" s="35" t="s">
        <v>57532</v>
      </c>
      <c r="T9964" s="36" t="s">
        <v>723</v>
      </c>
      <c r="U9964" s="39" t="str">
        <f>_xlfn.CONCAT(Tabel4[[#This Row],[Personnr.]],"-",Tabel4[[#This Row],[Afdeling]],"-",Tabel4[[#This Row],[ASS_Status]])</f>
        <v>34797-6245-Aktiv ansættelse</v>
      </c>
    </row>
    <row r="9965" spans="13:21" x14ac:dyDescent="0.4">
      <c r="M9965" s="35" t="s">
        <v>45233</v>
      </c>
      <c r="N9965" s="35" t="s">
        <v>57533</v>
      </c>
      <c r="O9965" s="35" t="s">
        <v>45234</v>
      </c>
      <c r="P9965" s="35" t="s">
        <v>43806</v>
      </c>
      <c r="Q9965" s="35" t="s">
        <v>29718</v>
      </c>
      <c r="R9965" s="35" t="s">
        <v>29745</v>
      </c>
      <c r="S9965" s="35" t="s">
        <v>43807</v>
      </c>
      <c r="T9965" s="36" t="s">
        <v>85</v>
      </c>
      <c r="U9965" s="39" t="str">
        <f>_xlfn.CONCAT(Tabel4[[#This Row],[Personnr.]],"-",Tabel4[[#This Row],[Afdeling]],"-",Tabel4[[#This Row],[ASS_Status]])</f>
        <v>36074-1118-Inactive - Payroll Eligible</v>
      </c>
    </row>
    <row r="9966" spans="13:21" x14ac:dyDescent="0.4">
      <c r="M9966" s="35" t="s">
        <v>19722</v>
      </c>
      <c r="N9966" s="35" t="s">
        <v>57534</v>
      </c>
      <c r="O9966" s="35" t="s">
        <v>19723</v>
      </c>
      <c r="P9966" s="35" t="s">
        <v>38969</v>
      </c>
      <c r="Q9966" s="35" t="s">
        <v>29718</v>
      </c>
      <c r="R9966" s="35" t="s">
        <v>29745</v>
      </c>
      <c r="S9966" s="35" t="s">
        <v>19724</v>
      </c>
      <c r="T9966" s="36" t="s">
        <v>586</v>
      </c>
      <c r="U9966" s="39" t="str">
        <f>_xlfn.CONCAT(Tabel4[[#This Row],[Personnr.]],"-",Tabel4[[#This Row],[Afdeling]],"-",Tabel4[[#This Row],[ASS_Status]])</f>
        <v>28749-4200-Inactive - Payroll Eligible</v>
      </c>
    </row>
    <row r="9967" spans="13:21" x14ac:dyDescent="0.4">
      <c r="M9967" s="35" t="s">
        <v>28623</v>
      </c>
      <c r="N9967" s="35" t="s">
        <v>57535</v>
      </c>
      <c r="O9967" s="35" t="s">
        <v>28624</v>
      </c>
      <c r="P9967" s="35" t="s">
        <v>38970</v>
      </c>
      <c r="Q9967" s="35" t="s">
        <v>29718</v>
      </c>
      <c r="R9967" s="35" t="s">
        <v>29754</v>
      </c>
      <c r="S9967" s="35" t="s">
        <v>28625</v>
      </c>
      <c r="T9967" s="36" t="s">
        <v>108</v>
      </c>
      <c r="U9967" s="39" t="str">
        <f>_xlfn.CONCAT(Tabel4[[#This Row],[Personnr.]],"-",Tabel4[[#This Row],[Afdeling]],"-",Tabel4[[#This Row],[ASS_Status]])</f>
        <v>34458-1212-Inactive - Payroll Eligible</v>
      </c>
    </row>
    <row r="9968" spans="13:21" ht="33.75" x14ac:dyDescent="0.4">
      <c r="M9968" s="35" t="s">
        <v>19725</v>
      </c>
      <c r="N9968" s="35" t="s">
        <v>57536</v>
      </c>
      <c r="O9968" s="35" t="s">
        <v>19726</v>
      </c>
      <c r="P9968" s="35" t="s">
        <v>38971</v>
      </c>
      <c r="Q9968" s="35" t="s">
        <v>29718</v>
      </c>
      <c r="R9968" s="35" t="s">
        <v>29745</v>
      </c>
      <c r="S9968" s="35" t="s">
        <v>19727</v>
      </c>
      <c r="T9968" s="36" t="s">
        <v>587</v>
      </c>
      <c r="U9968" s="39" t="str">
        <f>_xlfn.CONCAT(Tabel4[[#This Row],[Personnr.]],"-",Tabel4[[#This Row],[Afdeling]],"-",Tabel4[[#This Row],[ASS_Status]])</f>
        <v>32231-4201-Inactive - Payroll Eligible</v>
      </c>
    </row>
    <row r="9969" spans="13:21" x14ac:dyDescent="0.4">
      <c r="M9969" s="35" t="s">
        <v>57537</v>
      </c>
      <c r="N9969" s="35" t="s">
        <v>57538</v>
      </c>
      <c r="O9969" s="35" t="s">
        <v>57539</v>
      </c>
      <c r="P9969" s="35" t="s">
        <v>57540</v>
      </c>
      <c r="Q9969" s="35" t="s">
        <v>29718</v>
      </c>
      <c r="R9969" s="35" t="s">
        <v>29745</v>
      </c>
      <c r="S9969" s="35" t="s">
        <v>57541</v>
      </c>
      <c r="T9969" s="36" t="s">
        <v>586</v>
      </c>
      <c r="U9969" s="39" t="str">
        <f>_xlfn.CONCAT(Tabel4[[#This Row],[Personnr.]],"-",Tabel4[[#This Row],[Afdeling]],"-",Tabel4[[#This Row],[ASS_Status]])</f>
        <v>37443-4200-Inactive - Payroll Eligible</v>
      </c>
    </row>
    <row r="9970" spans="13:21" x14ac:dyDescent="0.4">
      <c r="M9970" s="35" t="s">
        <v>57537</v>
      </c>
      <c r="N9970" s="35"/>
      <c r="O9970" s="35"/>
      <c r="P9970" s="35" t="s">
        <v>57542</v>
      </c>
      <c r="Q9970" s="35" t="s">
        <v>29721</v>
      </c>
      <c r="R9970" s="35" t="s">
        <v>29754</v>
      </c>
      <c r="S9970" s="35" t="s">
        <v>57541</v>
      </c>
      <c r="T9970" s="36" t="s">
        <v>600</v>
      </c>
      <c r="U9970" s="39" t="str">
        <f>_xlfn.CONCAT(Tabel4[[#This Row],[Personnr.]],"-",Tabel4[[#This Row],[Afdeling]],"-",Tabel4[[#This Row],[ASS_Status]])</f>
        <v>-4270-Aktiv ansættelse</v>
      </c>
    </row>
    <row r="9971" spans="13:21" ht="33.75" x14ac:dyDescent="0.4">
      <c r="M9971" s="35" t="s">
        <v>28626</v>
      </c>
      <c r="N9971" s="35" t="s">
        <v>57543</v>
      </c>
      <c r="O9971" s="35" t="s">
        <v>28627</v>
      </c>
      <c r="P9971" s="35" t="s">
        <v>38972</v>
      </c>
      <c r="Q9971" s="35" t="s">
        <v>29718</v>
      </c>
      <c r="R9971" s="35" t="s">
        <v>29745</v>
      </c>
      <c r="S9971" s="35" t="s">
        <v>28628</v>
      </c>
      <c r="T9971" s="36" t="s">
        <v>726</v>
      </c>
      <c r="U9971" s="39" t="str">
        <f>_xlfn.CONCAT(Tabel4[[#This Row],[Personnr.]],"-",Tabel4[[#This Row],[Afdeling]],"-",Tabel4[[#This Row],[ASS_Status]])</f>
        <v>34806-6271-Inactive - Payroll Eligible</v>
      </c>
    </row>
    <row r="9972" spans="13:21" x14ac:dyDescent="0.4">
      <c r="M9972" s="35" t="s">
        <v>19728</v>
      </c>
      <c r="N9972" s="35" t="s">
        <v>57544</v>
      </c>
      <c r="O9972" s="35" t="s">
        <v>19729</v>
      </c>
      <c r="P9972" s="35" t="s">
        <v>38973</v>
      </c>
      <c r="Q9972" s="35" t="s">
        <v>29718</v>
      </c>
      <c r="R9972" s="35" t="s">
        <v>29754</v>
      </c>
      <c r="S9972" s="35" t="s">
        <v>19730</v>
      </c>
      <c r="T9972" s="36" t="s">
        <v>76</v>
      </c>
      <c r="U9972" s="39" t="str">
        <f>_xlfn.CONCAT(Tabel4[[#This Row],[Personnr.]],"-",Tabel4[[#This Row],[Afdeling]],"-",Tabel4[[#This Row],[ASS_Status]])</f>
        <v>32351-1100-Inactive - Payroll Eligible</v>
      </c>
    </row>
    <row r="9973" spans="13:21" x14ac:dyDescent="0.4">
      <c r="M9973" s="35" t="s">
        <v>19731</v>
      </c>
      <c r="N9973" s="35"/>
      <c r="O9973" s="35" t="s">
        <v>19732</v>
      </c>
      <c r="P9973" s="35" t="s">
        <v>38974</v>
      </c>
      <c r="Q9973" s="35" t="s">
        <v>29718</v>
      </c>
      <c r="R9973" s="35" t="s">
        <v>30114</v>
      </c>
      <c r="S9973" s="35" t="s">
        <v>19733</v>
      </c>
      <c r="T9973" s="36" t="s">
        <v>453</v>
      </c>
      <c r="U9973" s="39" t="str">
        <f>_xlfn.CONCAT(Tabel4[[#This Row],[Personnr.]],"-",Tabel4[[#This Row],[Afdeling]],"-",Tabel4[[#This Row],[ASS_Status]])</f>
        <v>32489-3121-Inactive - Payroll Eligible</v>
      </c>
    </row>
    <row r="9974" spans="13:21" x14ac:dyDescent="0.4">
      <c r="M9974" s="35" t="s">
        <v>19734</v>
      </c>
      <c r="N9974" s="35" t="s">
        <v>57545</v>
      </c>
      <c r="O9974" s="35" t="s">
        <v>19735</v>
      </c>
      <c r="P9974" s="35" t="s">
        <v>38975</v>
      </c>
      <c r="Q9974" s="35" t="s">
        <v>29721</v>
      </c>
      <c r="R9974" s="35" t="s">
        <v>29786</v>
      </c>
      <c r="S9974" s="35" t="s">
        <v>19736</v>
      </c>
      <c r="T9974" s="36" t="s">
        <v>160</v>
      </c>
      <c r="U9974" s="39" t="str">
        <f>_xlfn.CONCAT(Tabel4[[#This Row],[Personnr.]],"-",Tabel4[[#This Row],[Afdeling]],"-",Tabel4[[#This Row],[ASS_Status]])</f>
        <v>3846-2304-Aktiv ansættelse</v>
      </c>
    </row>
    <row r="9975" spans="13:21" x14ac:dyDescent="0.4">
      <c r="M9975" s="35" t="s">
        <v>19737</v>
      </c>
      <c r="N9975" s="35" t="s">
        <v>57546</v>
      </c>
      <c r="O9975" s="35" t="s">
        <v>19738</v>
      </c>
      <c r="P9975" s="35" t="s">
        <v>38976</v>
      </c>
      <c r="Q9975" s="35" t="s">
        <v>29721</v>
      </c>
      <c r="R9975" s="35" t="s">
        <v>29722</v>
      </c>
      <c r="S9975" s="35" t="s">
        <v>19739</v>
      </c>
      <c r="T9975" s="36" t="s">
        <v>627</v>
      </c>
      <c r="U9975" s="39" t="str">
        <f>_xlfn.CONCAT(Tabel4[[#This Row],[Personnr.]],"-",Tabel4[[#This Row],[Afdeling]],"-",Tabel4[[#This Row],[ASS_Status]])</f>
        <v>15871-4655-Aktiv ansættelse</v>
      </c>
    </row>
    <row r="9976" spans="13:21" x14ac:dyDescent="0.4">
      <c r="M9976" s="35" t="s">
        <v>19740</v>
      </c>
      <c r="N9976" s="35" t="s">
        <v>57547</v>
      </c>
      <c r="O9976" s="35" t="s">
        <v>19741</v>
      </c>
      <c r="P9976" s="35" t="s">
        <v>38977</v>
      </c>
      <c r="Q9976" s="35" t="s">
        <v>29721</v>
      </c>
      <c r="R9976" s="35" t="s">
        <v>31832</v>
      </c>
      <c r="S9976" s="35" t="s">
        <v>19742</v>
      </c>
      <c r="T9976" s="36" t="s">
        <v>583</v>
      </c>
      <c r="U9976" s="39" t="str">
        <f>_xlfn.CONCAT(Tabel4[[#This Row],[Personnr.]],"-",Tabel4[[#This Row],[Afdeling]],"-",Tabel4[[#This Row],[ASS_Status]])</f>
        <v>10303-4160-Aktiv ansættelse</v>
      </c>
    </row>
    <row r="9977" spans="13:21" x14ac:dyDescent="0.4">
      <c r="M9977" s="35" t="s">
        <v>19743</v>
      </c>
      <c r="N9977" s="35" t="s">
        <v>57548</v>
      </c>
      <c r="O9977" s="35" t="s">
        <v>19744</v>
      </c>
      <c r="P9977" s="35" t="s">
        <v>38978</v>
      </c>
      <c r="Q9977" s="35" t="s">
        <v>29721</v>
      </c>
      <c r="R9977" s="35" t="s">
        <v>29791</v>
      </c>
      <c r="S9977" s="35" t="s">
        <v>19745</v>
      </c>
      <c r="T9977" s="36" t="s">
        <v>839</v>
      </c>
      <c r="U9977" s="39" t="str">
        <f>_xlfn.CONCAT(Tabel4[[#This Row],[Personnr.]],"-",Tabel4[[#This Row],[Afdeling]],"-",Tabel4[[#This Row],[ASS_Status]])</f>
        <v>17644-8534-Aktiv ansættelse</v>
      </c>
    </row>
    <row r="9978" spans="13:21" x14ac:dyDescent="0.4">
      <c r="M9978" s="35" t="s">
        <v>19746</v>
      </c>
      <c r="N9978" s="35" t="s">
        <v>57549</v>
      </c>
      <c r="O9978" s="35" t="s">
        <v>19747</v>
      </c>
      <c r="P9978" s="35" t="s">
        <v>38979</v>
      </c>
      <c r="Q9978" s="35" t="s">
        <v>29721</v>
      </c>
      <c r="R9978" s="35" t="s">
        <v>30311</v>
      </c>
      <c r="S9978" s="35" t="s">
        <v>19748</v>
      </c>
      <c r="T9978" s="36" t="s">
        <v>818</v>
      </c>
      <c r="U9978" s="39" t="str">
        <f>_xlfn.CONCAT(Tabel4[[#This Row],[Personnr.]],"-",Tabel4[[#This Row],[Afdeling]],"-",Tabel4[[#This Row],[ASS_Status]])</f>
        <v>1910-8340-Aktiv ansættelse</v>
      </c>
    </row>
    <row r="9979" spans="13:21" x14ac:dyDescent="0.4">
      <c r="M9979" s="35" t="s">
        <v>19749</v>
      </c>
      <c r="N9979" s="35" t="s">
        <v>57550</v>
      </c>
      <c r="O9979" s="35" t="s">
        <v>19750</v>
      </c>
      <c r="P9979" s="35" t="s">
        <v>38980</v>
      </c>
      <c r="Q9979" s="35" t="s">
        <v>29718</v>
      </c>
      <c r="R9979" s="35" t="s">
        <v>29802</v>
      </c>
      <c r="S9979" s="35" t="s">
        <v>19751</v>
      </c>
      <c r="T9979" s="36" t="s">
        <v>627</v>
      </c>
      <c r="U9979" s="39" t="str">
        <f>_xlfn.CONCAT(Tabel4[[#This Row],[Personnr.]],"-",Tabel4[[#This Row],[Afdeling]],"-",Tabel4[[#This Row],[ASS_Status]])</f>
        <v>14597-4655-Inactive - Payroll Eligible</v>
      </c>
    </row>
    <row r="9980" spans="13:21" x14ac:dyDescent="0.4">
      <c r="M9980" s="35" t="s">
        <v>19752</v>
      </c>
      <c r="N9980" s="35" t="s">
        <v>57551</v>
      </c>
      <c r="O9980" s="35" t="s">
        <v>19753</v>
      </c>
      <c r="P9980" s="35" t="s">
        <v>38981</v>
      </c>
      <c r="Q9980" s="35" t="s">
        <v>29718</v>
      </c>
      <c r="R9980" s="35" t="s">
        <v>29992</v>
      </c>
      <c r="S9980" s="35" t="s">
        <v>19754</v>
      </c>
      <c r="T9980" s="36" t="s">
        <v>809</v>
      </c>
      <c r="U9980" s="39" t="str">
        <f>_xlfn.CONCAT(Tabel4[[#This Row],[Personnr.]],"-",Tabel4[[#This Row],[Afdeling]],"-",Tabel4[[#This Row],[ASS_Status]])</f>
        <v>27942-8284-Inactive - Payroll Eligible</v>
      </c>
    </row>
    <row r="9981" spans="13:21" x14ac:dyDescent="0.4">
      <c r="M9981" s="35" t="s">
        <v>19755</v>
      </c>
      <c r="N9981" s="35" t="s">
        <v>57552</v>
      </c>
      <c r="O9981" s="35" t="s">
        <v>19756</v>
      </c>
      <c r="P9981" s="35" t="s">
        <v>38982</v>
      </c>
      <c r="Q9981" s="35" t="s">
        <v>29721</v>
      </c>
      <c r="R9981" s="35" t="s">
        <v>33716</v>
      </c>
      <c r="S9981" s="35" t="s">
        <v>3331</v>
      </c>
      <c r="T9981" s="36" t="s">
        <v>866</v>
      </c>
      <c r="U9981" s="39" t="str">
        <f>_xlfn.CONCAT(Tabel4[[#This Row],[Personnr.]],"-",Tabel4[[#This Row],[Afdeling]],"-",Tabel4[[#This Row],[ASS_Status]])</f>
        <v>13266-8645-Aktiv ansættelse</v>
      </c>
    </row>
    <row r="9982" spans="13:21" ht="33.75" x14ac:dyDescent="0.4">
      <c r="M9982" s="35" t="s">
        <v>19757</v>
      </c>
      <c r="N9982" s="35" t="s">
        <v>57553</v>
      </c>
      <c r="O9982" s="35" t="s">
        <v>19758</v>
      </c>
      <c r="P9982" s="35" t="s">
        <v>38983</v>
      </c>
      <c r="Q9982" s="35" t="s">
        <v>29721</v>
      </c>
      <c r="R9982" s="35" t="s">
        <v>29726</v>
      </c>
      <c r="S9982" s="35" t="s">
        <v>19759</v>
      </c>
      <c r="T9982" s="36" t="s">
        <v>839</v>
      </c>
      <c r="U9982" s="39" t="str">
        <f>_xlfn.CONCAT(Tabel4[[#This Row],[Personnr.]],"-",Tabel4[[#This Row],[Afdeling]],"-",Tabel4[[#This Row],[ASS_Status]])</f>
        <v>18102-8534-Aktiv ansættelse</v>
      </c>
    </row>
    <row r="9983" spans="13:21" x14ac:dyDescent="0.4">
      <c r="M9983" s="35" t="s">
        <v>19760</v>
      </c>
      <c r="N9983" s="35" t="s">
        <v>57554</v>
      </c>
      <c r="O9983" s="35" t="s">
        <v>19761</v>
      </c>
      <c r="P9983" s="35" t="s">
        <v>38984</v>
      </c>
      <c r="Q9983" s="35" t="s">
        <v>29721</v>
      </c>
      <c r="R9983" s="35" t="s">
        <v>29879</v>
      </c>
      <c r="S9983" s="35" t="s">
        <v>19762</v>
      </c>
      <c r="T9983" s="36" t="s">
        <v>629</v>
      </c>
      <c r="U9983" s="39" t="str">
        <f>_xlfn.CONCAT(Tabel4[[#This Row],[Personnr.]],"-",Tabel4[[#This Row],[Afdeling]],"-",Tabel4[[#This Row],[ASS_Status]])</f>
        <v>27720-4691-Aktiv ansættelse</v>
      </c>
    </row>
    <row r="9984" spans="13:21" x14ac:dyDescent="0.4">
      <c r="M9984" s="35" t="s">
        <v>19763</v>
      </c>
      <c r="N9984" s="35" t="s">
        <v>57555</v>
      </c>
      <c r="O9984" s="35" t="s">
        <v>19764</v>
      </c>
      <c r="P9984" s="35" t="s">
        <v>38985</v>
      </c>
      <c r="Q9984" s="35" t="s">
        <v>29721</v>
      </c>
      <c r="R9984" s="35" t="s">
        <v>29791</v>
      </c>
      <c r="S9984" s="35" t="s">
        <v>19765</v>
      </c>
      <c r="T9984" s="36" t="s">
        <v>379</v>
      </c>
      <c r="U9984" s="39" t="str">
        <f>_xlfn.CONCAT(Tabel4[[#This Row],[Personnr.]],"-",Tabel4[[#This Row],[Afdeling]],"-",Tabel4[[#This Row],[ASS_Status]])</f>
        <v>16363-2901-Aktiv ansættelse</v>
      </c>
    </row>
    <row r="9985" spans="13:21" x14ac:dyDescent="0.4">
      <c r="M9985" s="35" t="s">
        <v>19766</v>
      </c>
      <c r="N9985" s="35" t="s">
        <v>57556</v>
      </c>
      <c r="O9985" s="35" t="s">
        <v>19767</v>
      </c>
      <c r="P9985" s="35" t="s">
        <v>38986</v>
      </c>
      <c r="Q9985" s="35" t="s">
        <v>29721</v>
      </c>
      <c r="R9985" s="35" t="s">
        <v>29908</v>
      </c>
      <c r="S9985" s="35" t="s">
        <v>19768</v>
      </c>
      <c r="T9985" s="36" t="s">
        <v>757</v>
      </c>
      <c r="U9985" s="39" t="str">
        <f>_xlfn.CONCAT(Tabel4[[#This Row],[Personnr.]],"-",Tabel4[[#This Row],[Afdeling]],"-",Tabel4[[#This Row],[ASS_Status]])</f>
        <v>32124-7710-Aktiv ansættelse</v>
      </c>
    </row>
    <row r="9986" spans="13:21" x14ac:dyDescent="0.4">
      <c r="M9986" s="35" t="s">
        <v>19769</v>
      </c>
      <c r="N9986" s="35" t="s">
        <v>57557</v>
      </c>
      <c r="O9986" s="35" t="s">
        <v>19770</v>
      </c>
      <c r="P9986" s="35" t="s">
        <v>38987</v>
      </c>
      <c r="Q9986" s="35" t="s">
        <v>29718</v>
      </c>
      <c r="R9986" s="35" t="s">
        <v>29748</v>
      </c>
      <c r="S9986" s="35" t="s">
        <v>19771</v>
      </c>
      <c r="T9986" s="36" t="s">
        <v>599</v>
      </c>
      <c r="U9986" s="39" t="str">
        <f>_xlfn.CONCAT(Tabel4[[#This Row],[Personnr.]],"-",Tabel4[[#This Row],[Afdeling]],"-",Tabel4[[#This Row],[ASS_Status]])</f>
        <v>7782-4261-Inactive - Payroll Eligible</v>
      </c>
    </row>
    <row r="9987" spans="13:21" ht="45" x14ac:dyDescent="0.4">
      <c r="M9987" s="35" t="s">
        <v>19772</v>
      </c>
      <c r="N9987" s="35" t="s">
        <v>57558</v>
      </c>
      <c r="O9987" s="35" t="s">
        <v>19773</v>
      </c>
      <c r="P9987" s="35" t="s">
        <v>38988</v>
      </c>
      <c r="Q9987" s="35" t="s">
        <v>29721</v>
      </c>
      <c r="R9987" s="35" t="s">
        <v>29719</v>
      </c>
      <c r="S9987" s="35" t="s">
        <v>19774</v>
      </c>
      <c r="T9987" s="36" t="s">
        <v>163</v>
      </c>
      <c r="U9987" s="39" t="str">
        <f>_xlfn.CONCAT(Tabel4[[#This Row],[Personnr.]],"-",Tabel4[[#This Row],[Afdeling]],"-",Tabel4[[#This Row],[ASS_Status]])</f>
        <v>31167-2312-Aktiv ansættelse</v>
      </c>
    </row>
    <row r="9988" spans="13:21" x14ac:dyDescent="0.4">
      <c r="M9988" s="35" t="s">
        <v>19775</v>
      </c>
      <c r="N9988" s="35" t="s">
        <v>57559</v>
      </c>
      <c r="O9988" s="35" t="s">
        <v>19776</v>
      </c>
      <c r="P9988" s="35" t="s">
        <v>38989</v>
      </c>
      <c r="Q9988" s="35" t="s">
        <v>29721</v>
      </c>
      <c r="R9988" s="35" t="s">
        <v>29797</v>
      </c>
      <c r="S9988" s="35" t="s">
        <v>19777</v>
      </c>
      <c r="T9988" s="36" t="s">
        <v>89</v>
      </c>
      <c r="U9988" s="39" t="str">
        <f>_xlfn.CONCAT(Tabel4[[#This Row],[Personnr.]],"-",Tabel4[[#This Row],[Afdeling]],"-",Tabel4[[#This Row],[ASS_Status]])</f>
        <v>12006-1130-Aktiv ansættelse</v>
      </c>
    </row>
    <row r="9989" spans="13:21" ht="33.75" x14ac:dyDescent="0.4">
      <c r="M9989" s="35" t="s">
        <v>57560</v>
      </c>
      <c r="N9989" s="35" t="s">
        <v>57561</v>
      </c>
      <c r="O9989" s="35" t="s">
        <v>45613</v>
      </c>
      <c r="P9989" s="35" t="s">
        <v>44315</v>
      </c>
      <c r="Q9989" s="35" t="s">
        <v>29721</v>
      </c>
      <c r="R9989" s="35" t="s">
        <v>42978</v>
      </c>
      <c r="S9989" s="35" t="s">
        <v>44316</v>
      </c>
      <c r="T9989" s="36" t="s">
        <v>626</v>
      </c>
      <c r="U9989" s="39" t="str">
        <f>_xlfn.CONCAT(Tabel4[[#This Row],[Personnr.]],"-",Tabel4[[#This Row],[Afdeling]],"-",Tabel4[[#This Row],[ASS_Status]])</f>
        <v>36426-4650-Aktiv ansættelse</v>
      </c>
    </row>
    <row r="9990" spans="13:21" x14ac:dyDescent="0.4">
      <c r="M9990" s="35" t="s">
        <v>38990</v>
      </c>
      <c r="N9990" s="35" t="s">
        <v>57562</v>
      </c>
      <c r="O9990" s="35" t="s">
        <v>38991</v>
      </c>
      <c r="P9990" s="35" t="s">
        <v>38992</v>
      </c>
      <c r="Q9990" s="35" t="s">
        <v>29718</v>
      </c>
      <c r="R9990" s="35" t="s">
        <v>29745</v>
      </c>
      <c r="S9990" s="35" t="s">
        <v>38993</v>
      </c>
      <c r="T9990" s="36" t="s">
        <v>39</v>
      </c>
      <c r="U9990" s="39" t="str">
        <f>_xlfn.CONCAT(Tabel4[[#This Row],[Personnr.]],"-",Tabel4[[#This Row],[Afdeling]],"-",Tabel4[[#This Row],[ASS_Status]])</f>
        <v>35113-0132-Inactive - Payroll Eligible</v>
      </c>
    </row>
    <row r="9991" spans="13:21" x14ac:dyDescent="0.4">
      <c r="M9991" s="35" t="s">
        <v>45235</v>
      </c>
      <c r="N9991" s="35" t="s">
        <v>57563</v>
      </c>
      <c r="O9991" s="35" t="s">
        <v>42484</v>
      </c>
      <c r="P9991" s="35" t="s">
        <v>42485</v>
      </c>
      <c r="Q9991" s="35" t="s">
        <v>29718</v>
      </c>
      <c r="R9991" s="35" t="s">
        <v>29737</v>
      </c>
      <c r="S9991" s="35" t="s">
        <v>42486</v>
      </c>
      <c r="T9991" s="36" t="s">
        <v>711</v>
      </c>
      <c r="U9991" s="39" t="str">
        <f>_xlfn.CONCAT(Tabel4[[#This Row],[Personnr.]],"-",Tabel4[[#This Row],[Afdeling]],"-",Tabel4[[#This Row],[ASS_Status]])</f>
        <v>35520-5681-Inactive - Payroll Eligible</v>
      </c>
    </row>
    <row r="9992" spans="13:21" x14ac:dyDescent="0.4">
      <c r="M9992" s="35" t="s">
        <v>19778</v>
      </c>
      <c r="N9992" s="35" t="s">
        <v>57564</v>
      </c>
      <c r="O9992" s="35" t="s">
        <v>19779</v>
      </c>
      <c r="P9992" s="35" t="s">
        <v>38994</v>
      </c>
      <c r="Q9992" s="35" t="s">
        <v>29718</v>
      </c>
      <c r="R9992" s="35" t="s">
        <v>29745</v>
      </c>
      <c r="S9992" s="35" t="s">
        <v>19780</v>
      </c>
      <c r="T9992" s="36" t="s">
        <v>725</v>
      </c>
      <c r="U9992" s="39" t="str">
        <f>_xlfn.CONCAT(Tabel4[[#This Row],[Personnr.]],"-",Tabel4[[#This Row],[Afdeling]],"-",Tabel4[[#This Row],[ASS_Status]])</f>
        <v>31164-6265-Inactive - Payroll Eligible</v>
      </c>
    </row>
    <row r="9993" spans="13:21" x14ac:dyDescent="0.4">
      <c r="M9993" s="35" t="s">
        <v>19778</v>
      </c>
      <c r="N9993" s="35"/>
      <c r="O9993" s="35"/>
      <c r="P9993" s="35" t="s">
        <v>38995</v>
      </c>
      <c r="Q9993" s="35" t="s">
        <v>29718</v>
      </c>
      <c r="R9993" s="35" t="s">
        <v>29745</v>
      </c>
      <c r="S9993" s="35" t="s">
        <v>19780</v>
      </c>
      <c r="T9993" s="36" t="s">
        <v>725</v>
      </c>
      <c r="U9993" s="39" t="str">
        <f>_xlfn.CONCAT(Tabel4[[#This Row],[Personnr.]],"-",Tabel4[[#This Row],[Afdeling]],"-",Tabel4[[#This Row],[ASS_Status]])</f>
        <v>-6265-Inactive - Payroll Eligible</v>
      </c>
    </row>
    <row r="9994" spans="13:21" x14ac:dyDescent="0.4">
      <c r="M9994" s="35" t="s">
        <v>19781</v>
      </c>
      <c r="N9994" s="35" t="s">
        <v>57565</v>
      </c>
      <c r="O9994" s="35" t="s">
        <v>19782</v>
      </c>
      <c r="P9994" s="35" t="s">
        <v>38996</v>
      </c>
      <c r="Q9994" s="35" t="s">
        <v>29721</v>
      </c>
      <c r="R9994" s="35" t="s">
        <v>29719</v>
      </c>
      <c r="S9994" s="35" t="s">
        <v>19783</v>
      </c>
      <c r="T9994" s="36" t="s">
        <v>749</v>
      </c>
      <c r="U9994" s="39" t="str">
        <f>_xlfn.CONCAT(Tabel4[[#This Row],[Personnr.]],"-",Tabel4[[#This Row],[Afdeling]],"-",Tabel4[[#This Row],[ASS_Status]])</f>
        <v>29518-7210-Aktiv ansættelse</v>
      </c>
    </row>
    <row r="9995" spans="13:21" x14ac:dyDescent="0.4">
      <c r="M9995" s="35" t="s">
        <v>19784</v>
      </c>
      <c r="N9995" s="35" t="s">
        <v>57566</v>
      </c>
      <c r="O9995" s="35" t="s">
        <v>19785</v>
      </c>
      <c r="P9995" s="35" t="s">
        <v>38997</v>
      </c>
      <c r="Q9995" s="35" t="s">
        <v>29718</v>
      </c>
      <c r="R9995" s="35" t="s">
        <v>29748</v>
      </c>
      <c r="S9995" s="35" t="s">
        <v>19786</v>
      </c>
      <c r="T9995" s="36" t="s">
        <v>29</v>
      </c>
      <c r="U9995" s="39" t="str">
        <f>_xlfn.CONCAT(Tabel4[[#This Row],[Personnr.]],"-",Tabel4[[#This Row],[Afdeling]],"-",Tabel4[[#This Row],[ASS_Status]])</f>
        <v>26825-0114-Inactive - Payroll Eligible</v>
      </c>
    </row>
    <row r="9996" spans="13:21" x14ac:dyDescent="0.4">
      <c r="M9996" s="35" t="s">
        <v>19784</v>
      </c>
      <c r="N9996" s="35"/>
      <c r="O9996" s="35"/>
      <c r="P9996" s="35" t="s">
        <v>38998</v>
      </c>
      <c r="Q9996" s="35" t="s">
        <v>29721</v>
      </c>
      <c r="R9996" s="35" t="s">
        <v>29737</v>
      </c>
      <c r="S9996" s="35" t="s">
        <v>19786</v>
      </c>
      <c r="T9996" s="36" t="s">
        <v>29</v>
      </c>
      <c r="U9996" s="39" t="str">
        <f>_xlfn.CONCAT(Tabel4[[#This Row],[Personnr.]],"-",Tabel4[[#This Row],[Afdeling]],"-",Tabel4[[#This Row],[ASS_Status]])</f>
        <v>-0114-Aktiv ansættelse</v>
      </c>
    </row>
    <row r="9997" spans="13:21" ht="33.75" x14ac:dyDescent="0.4">
      <c r="M9997" s="35" t="s">
        <v>19787</v>
      </c>
      <c r="N9997" s="35" t="s">
        <v>57567</v>
      </c>
      <c r="O9997" s="35" t="s">
        <v>19788</v>
      </c>
      <c r="P9997" s="35" t="s">
        <v>38999</v>
      </c>
      <c r="Q9997" s="35" t="s">
        <v>29721</v>
      </c>
      <c r="R9997" s="35" t="s">
        <v>29748</v>
      </c>
      <c r="S9997" s="35" t="s">
        <v>19789</v>
      </c>
      <c r="T9997" s="36" t="s">
        <v>45667</v>
      </c>
      <c r="U9997" s="39" t="str">
        <f>_xlfn.CONCAT(Tabel4[[#This Row],[Personnr.]],"-",Tabel4[[#This Row],[Afdeling]],"-",Tabel4[[#This Row],[ASS_Status]])</f>
        <v>33126-2922-Aktiv ansættelse</v>
      </c>
    </row>
    <row r="9998" spans="13:21" x14ac:dyDescent="0.4">
      <c r="M9998" s="35" t="s">
        <v>19790</v>
      </c>
      <c r="N9998" s="35" t="s">
        <v>57568</v>
      </c>
      <c r="O9998" s="35" t="s">
        <v>19791</v>
      </c>
      <c r="P9998" s="35" t="s">
        <v>39000</v>
      </c>
      <c r="Q9998" s="35" t="s">
        <v>29718</v>
      </c>
      <c r="R9998" s="35" t="s">
        <v>29748</v>
      </c>
      <c r="S9998" s="35" t="s">
        <v>19792</v>
      </c>
      <c r="T9998" s="36" t="s">
        <v>333</v>
      </c>
      <c r="U9998" s="39" t="str">
        <f>_xlfn.CONCAT(Tabel4[[#This Row],[Personnr.]],"-",Tabel4[[#This Row],[Afdeling]],"-",Tabel4[[#This Row],[ASS_Status]])</f>
        <v>25786-2785-Inactive - Payroll Eligible</v>
      </c>
    </row>
    <row r="9999" spans="13:21" ht="33.75" x14ac:dyDescent="0.4">
      <c r="M9999" s="35" t="s">
        <v>19793</v>
      </c>
      <c r="N9999" s="35" t="s">
        <v>57569</v>
      </c>
      <c r="O9999" s="35" t="s">
        <v>19794</v>
      </c>
      <c r="P9999" s="35" t="s">
        <v>39001</v>
      </c>
      <c r="Q9999" s="35" t="s">
        <v>29721</v>
      </c>
      <c r="R9999" s="35" t="s">
        <v>29748</v>
      </c>
      <c r="S9999" s="35" t="s">
        <v>19795</v>
      </c>
      <c r="T9999" s="36" t="s">
        <v>97</v>
      </c>
      <c r="U9999" s="39" t="str">
        <f>_xlfn.CONCAT(Tabel4[[#This Row],[Personnr.]],"-",Tabel4[[#This Row],[Afdeling]],"-",Tabel4[[#This Row],[ASS_Status]])</f>
        <v>30094-1150-Aktiv ansættelse</v>
      </c>
    </row>
    <row r="10000" spans="13:21" x14ac:dyDescent="0.4">
      <c r="M10000" s="35" t="s">
        <v>19796</v>
      </c>
      <c r="N10000" s="35" t="s">
        <v>57570</v>
      </c>
      <c r="O10000" s="35" t="s">
        <v>19797</v>
      </c>
      <c r="P10000" s="35" t="s">
        <v>39002</v>
      </c>
      <c r="Q10000" s="35" t="s">
        <v>29743</v>
      </c>
      <c r="R10000" s="35" t="s">
        <v>29731</v>
      </c>
      <c r="S10000" s="35" t="s">
        <v>19798</v>
      </c>
      <c r="T10000" s="36" t="s">
        <v>809</v>
      </c>
      <c r="U10000" s="39" t="str">
        <f>_xlfn.CONCAT(Tabel4[[#This Row],[Personnr.]],"-",Tabel4[[#This Row],[Afdeling]],"-",Tabel4[[#This Row],[ASS_Status]])</f>
        <v>32661-8284-Aktivt ansættelsesforhold</v>
      </c>
    </row>
    <row r="10001" spans="13:21" x14ac:dyDescent="0.4">
      <c r="M10001" s="35" t="s">
        <v>19799</v>
      </c>
      <c r="N10001" s="35" t="s">
        <v>57571</v>
      </c>
      <c r="O10001" s="35" t="s">
        <v>19800</v>
      </c>
      <c r="P10001" s="35" t="s">
        <v>39003</v>
      </c>
      <c r="Q10001" s="35" t="s">
        <v>29718</v>
      </c>
      <c r="R10001" s="35" t="s">
        <v>29737</v>
      </c>
      <c r="S10001" s="35" t="s">
        <v>19801</v>
      </c>
      <c r="T10001" s="36" t="s">
        <v>585</v>
      </c>
      <c r="U10001" s="39" t="str">
        <f>_xlfn.CONCAT(Tabel4[[#This Row],[Personnr.]],"-",Tabel4[[#This Row],[Afdeling]],"-",Tabel4[[#This Row],[ASS_Status]])</f>
        <v>27776-4192-Inactive - Payroll Eligible</v>
      </c>
    </row>
    <row r="10002" spans="13:21" x14ac:dyDescent="0.4">
      <c r="M10002" s="35" t="s">
        <v>39004</v>
      </c>
      <c r="N10002" s="35" t="s">
        <v>57572</v>
      </c>
      <c r="O10002" s="35" t="s">
        <v>39005</v>
      </c>
      <c r="P10002" s="35" t="s">
        <v>39006</v>
      </c>
      <c r="Q10002" s="35" t="s">
        <v>29718</v>
      </c>
      <c r="R10002" s="35" t="s">
        <v>29761</v>
      </c>
      <c r="S10002" s="35" t="s">
        <v>39007</v>
      </c>
      <c r="T10002" s="36" t="s">
        <v>265</v>
      </c>
      <c r="U10002" s="39" t="str">
        <f>_xlfn.CONCAT(Tabel4[[#This Row],[Personnr.]],"-",Tabel4[[#This Row],[Afdeling]],"-",Tabel4[[#This Row],[ASS_Status]])</f>
        <v>35396-2620-Inactive - Payroll Eligible</v>
      </c>
    </row>
    <row r="10003" spans="13:21" x14ac:dyDescent="0.4">
      <c r="M10003" s="35" t="s">
        <v>19802</v>
      </c>
      <c r="N10003" s="35" t="s">
        <v>57573</v>
      </c>
      <c r="O10003" s="35" t="s">
        <v>19803</v>
      </c>
      <c r="P10003" s="35" t="s">
        <v>39008</v>
      </c>
      <c r="Q10003" s="35" t="s">
        <v>29718</v>
      </c>
      <c r="R10003" s="35" t="s">
        <v>34956</v>
      </c>
      <c r="S10003" s="35" t="s">
        <v>19804</v>
      </c>
      <c r="T10003" s="36" t="s">
        <v>395</v>
      </c>
      <c r="U10003" s="39" t="str">
        <f>_xlfn.CONCAT(Tabel4[[#This Row],[Personnr.]],"-",Tabel4[[#This Row],[Afdeling]],"-",Tabel4[[#This Row],[ASS_Status]])</f>
        <v>31134-2996-Inactive - Payroll Eligible</v>
      </c>
    </row>
    <row r="10004" spans="13:21" x14ac:dyDescent="0.4">
      <c r="M10004" s="35" t="s">
        <v>19805</v>
      </c>
      <c r="N10004" s="35" t="s">
        <v>57574</v>
      </c>
      <c r="O10004" s="35" t="s">
        <v>19806</v>
      </c>
      <c r="P10004" s="35" t="s">
        <v>39009</v>
      </c>
      <c r="Q10004" s="35" t="s">
        <v>29721</v>
      </c>
      <c r="R10004" s="35" t="s">
        <v>29748</v>
      </c>
      <c r="S10004" s="35" t="s">
        <v>19807</v>
      </c>
      <c r="T10004" s="36" t="s">
        <v>599</v>
      </c>
      <c r="U10004" s="39" t="str">
        <f>_xlfn.CONCAT(Tabel4[[#This Row],[Personnr.]],"-",Tabel4[[#This Row],[Afdeling]],"-",Tabel4[[#This Row],[ASS_Status]])</f>
        <v>31274-4261-Aktiv ansættelse</v>
      </c>
    </row>
    <row r="10005" spans="13:21" x14ac:dyDescent="0.4">
      <c r="M10005" s="35" t="s">
        <v>39010</v>
      </c>
      <c r="N10005" s="35" t="s">
        <v>57575</v>
      </c>
      <c r="O10005" s="35" t="s">
        <v>39011</v>
      </c>
      <c r="P10005" s="35" t="s">
        <v>39012</v>
      </c>
      <c r="Q10005" s="35" t="s">
        <v>29721</v>
      </c>
      <c r="R10005" s="35" t="s">
        <v>29748</v>
      </c>
      <c r="S10005" s="35" t="s">
        <v>39013</v>
      </c>
      <c r="T10005" s="36" t="s">
        <v>622</v>
      </c>
      <c r="U10005" s="39" t="str">
        <f>_xlfn.CONCAT(Tabel4[[#This Row],[Personnr.]],"-",Tabel4[[#This Row],[Afdeling]],"-",Tabel4[[#This Row],[ASS_Status]])</f>
        <v>35106-4635-Aktiv ansættelse</v>
      </c>
    </row>
    <row r="10006" spans="13:21" ht="33.75" x14ac:dyDescent="0.4">
      <c r="M10006" s="35" t="s">
        <v>19808</v>
      </c>
      <c r="N10006" s="35" t="s">
        <v>57576</v>
      </c>
      <c r="O10006" s="35" t="s">
        <v>19809</v>
      </c>
      <c r="P10006" s="35" t="s">
        <v>39014</v>
      </c>
      <c r="Q10006" s="35" t="s">
        <v>29718</v>
      </c>
      <c r="R10006" s="35" t="s">
        <v>29754</v>
      </c>
      <c r="S10006" s="35" t="s">
        <v>19810</v>
      </c>
      <c r="T10006" s="36" t="s">
        <v>553</v>
      </c>
      <c r="U10006" s="39" t="str">
        <f>_xlfn.CONCAT(Tabel4[[#This Row],[Personnr.]],"-",Tabel4[[#This Row],[Afdeling]],"-",Tabel4[[#This Row],[ASS_Status]])</f>
        <v>31340-3500-Inactive - Payroll Eligible</v>
      </c>
    </row>
    <row r="10007" spans="13:21" ht="33.75" x14ac:dyDescent="0.4">
      <c r="M10007" s="35" t="s">
        <v>19808</v>
      </c>
      <c r="N10007" s="35"/>
      <c r="O10007" s="35"/>
      <c r="P10007" s="35" t="s">
        <v>39015</v>
      </c>
      <c r="Q10007" s="35" t="s">
        <v>29718</v>
      </c>
      <c r="R10007" s="35" t="s">
        <v>29754</v>
      </c>
      <c r="S10007" s="35" t="s">
        <v>19810</v>
      </c>
      <c r="T10007" s="36" t="s">
        <v>243</v>
      </c>
      <c r="U10007" s="39" t="str">
        <f>_xlfn.CONCAT(Tabel4[[#This Row],[Personnr.]],"-",Tabel4[[#This Row],[Afdeling]],"-",Tabel4[[#This Row],[ASS_Status]])</f>
        <v>-2512-Inactive - Payroll Eligible</v>
      </c>
    </row>
    <row r="10008" spans="13:21" x14ac:dyDescent="0.4">
      <c r="M10008" s="35" t="s">
        <v>57577</v>
      </c>
      <c r="N10008" s="35" t="s">
        <v>57578</v>
      </c>
      <c r="O10008" s="35" t="s">
        <v>57579</v>
      </c>
      <c r="P10008" s="35" t="s">
        <v>57580</v>
      </c>
      <c r="Q10008" s="35" t="s">
        <v>29718</v>
      </c>
      <c r="R10008" s="35" t="s">
        <v>29745</v>
      </c>
      <c r="S10008" s="35" t="s">
        <v>57581</v>
      </c>
      <c r="T10008" s="36" t="s">
        <v>726</v>
      </c>
      <c r="U10008" s="39" t="str">
        <f>_xlfn.CONCAT(Tabel4[[#This Row],[Personnr.]],"-",Tabel4[[#This Row],[Afdeling]],"-",Tabel4[[#This Row],[ASS_Status]])</f>
        <v>36747-6271-Inactive - Payroll Eligible</v>
      </c>
    </row>
    <row r="10009" spans="13:21" ht="33.75" x14ac:dyDescent="0.4">
      <c r="M10009" s="35" t="s">
        <v>45236</v>
      </c>
      <c r="N10009" s="35" t="s">
        <v>57582</v>
      </c>
      <c r="O10009" s="35" t="s">
        <v>45237</v>
      </c>
      <c r="P10009" s="35" t="s">
        <v>43808</v>
      </c>
      <c r="Q10009" s="35" t="s">
        <v>29718</v>
      </c>
      <c r="R10009" s="35" t="s">
        <v>29754</v>
      </c>
      <c r="S10009" s="35" t="s">
        <v>43809</v>
      </c>
      <c r="T10009" s="36" t="s">
        <v>581</v>
      </c>
      <c r="U10009" s="39" t="str">
        <f>_xlfn.CONCAT(Tabel4[[#This Row],[Personnr.]],"-",Tabel4[[#This Row],[Afdeling]],"-",Tabel4[[#This Row],[ASS_Status]])</f>
        <v>36406-4140-Inactive - Payroll Eligible</v>
      </c>
    </row>
    <row r="10010" spans="13:21" ht="33.75" x14ac:dyDescent="0.4">
      <c r="M10010" s="35" t="s">
        <v>45236</v>
      </c>
      <c r="N10010" s="35"/>
      <c r="O10010" s="35"/>
      <c r="P10010" s="35" t="s">
        <v>57583</v>
      </c>
      <c r="Q10010" s="35" t="s">
        <v>29721</v>
      </c>
      <c r="R10010" s="35" t="s">
        <v>29754</v>
      </c>
      <c r="S10010" s="35" t="s">
        <v>43809</v>
      </c>
      <c r="T10010" s="36" t="s">
        <v>581</v>
      </c>
      <c r="U10010" s="39" t="str">
        <f>_xlfn.CONCAT(Tabel4[[#This Row],[Personnr.]],"-",Tabel4[[#This Row],[Afdeling]],"-",Tabel4[[#This Row],[ASS_Status]])</f>
        <v>-4140-Aktiv ansættelse</v>
      </c>
    </row>
    <row r="10011" spans="13:21" x14ac:dyDescent="0.4">
      <c r="M10011" s="35" t="s">
        <v>57584</v>
      </c>
      <c r="N10011" s="35" t="s">
        <v>57585</v>
      </c>
      <c r="O10011" s="35" t="s">
        <v>57586</v>
      </c>
      <c r="P10011" s="35" t="s">
        <v>57587</v>
      </c>
      <c r="Q10011" s="35" t="s">
        <v>29721</v>
      </c>
      <c r="R10011" s="35" t="s">
        <v>29754</v>
      </c>
      <c r="S10011" s="35" t="s">
        <v>57588</v>
      </c>
      <c r="T10011" s="36" t="s">
        <v>263</v>
      </c>
      <c r="U10011" s="39" t="str">
        <f>_xlfn.CONCAT(Tabel4[[#This Row],[Personnr.]],"-",Tabel4[[#This Row],[Afdeling]],"-",Tabel4[[#This Row],[ASS_Status]])</f>
        <v>37503-2610-Aktiv ansættelse</v>
      </c>
    </row>
    <row r="10012" spans="13:21" x14ac:dyDescent="0.4">
      <c r="M10012" s="35" t="s">
        <v>57589</v>
      </c>
      <c r="N10012" s="35" t="s">
        <v>57590</v>
      </c>
      <c r="O10012" s="35" t="s">
        <v>57591</v>
      </c>
      <c r="P10012" s="35" t="s">
        <v>57592</v>
      </c>
      <c r="Q10012" s="35" t="s">
        <v>29718</v>
      </c>
      <c r="R10012" s="35" t="s">
        <v>29745</v>
      </c>
      <c r="S10012" s="35" t="s">
        <v>57593</v>
      </c>
      <c r="T10012" s="36" t="s">
        <v>39</v>
      </c>
      <c r="U10012" s="39" t="str">
        <f>_xlfn.CONCAT(Tabel4[[#This Row],[Personnr.]],"-",Tabel4[[#This Row],[Afdeling]],"-",Tabel4[[#This Row],[ASS_Status]])</f>
        <v>36959-0132-Inactive - Payroll Eligible</v>
      </c>
    </row>
    <row r="10013" spans="13:21" x14ac:dyDescent="0.4">
      <c r="M10013" s="35" t="s">
        <v>19811</v>
      </c>
      <c r="N10013" s="35" t="s">
        <v>57594</v>
      </c>
      <c r="O10013" s="35" t="s">
        <v>19812</v>
      </c>
      <c r="P10013" s="35" t="s">
        <v>39016</v>
      </c>
      <c r="Q10013" s="35" t="s">
        <v>29718</v>
      </c>
      <c r="R10013" s="35" t="s">
        <v>29829</v>
      </c>
      <c r="S10013" s="35" t="s">
        <v>19813</v>
      </c>
      <c r="T10013" s="36" t="s">
        <v>580</v>
      </c>
      <c r="U10013" s="39" t="str">
        <f>_xlfn.CONCAT(Tabel4[[#This Row],[Personnr.]],"-",Tabel4[[#This Row],[Afdeling]],"-",Tabel4[[#This Row],[ASS_Status]])</f>
        <v>13144-4120-Inactive - Payroll Eligible</v>
      </c>
    </row>
    <row r="10014" spans="13:21" x14ac:dyDescent="0.4">
      <c r="M10014" s="35" t="s">
        <v>19814</v>
      </c>
      <c r="N10014" s="35" t="s">
        <v>57595</v>
      </c>
      <c r="O10014" s="35" t="s">
        <v>19815</v>
      </c>
      <c r="P10014" s="35" t="s">
        <v>39017</v>
      </c>
      <c r="Q10014" s="35" t="s">
        <v>29721</v>
      </c>
      <c r="R10014" s="35" t="s">
        <v>29786</v>
      </c>
      <c r="S10014" s="35" t="s">
        <v>19816</v>
      </c>
      <c r="T10014" s="36" t="s">
        <v>42501</v>
      </c>
      <c r="U10014" s="39" t="str">
        <f>_xlfn.CONCAT(Tabel4[[#This Row],[Personnr.]],"-",Tabel4[[#This Row],[Afdeling]],"-",Tabel4[[#This Row],[ASS_Status]])</f>
        <v>31241-2291-Aktiv ansættelse</v>
      </c>
    </row>
    <row r="10015" spans="13:21" x14ac:dyDescent="0.4">
      <c r="M10015" s="35" t="s">
        <v>19817</v>
      </c>
      <c r="N10015" s="35" t="s">
        <v>57596</v>
      </c>
      <c r="O10015" s="35" t="s">
        <v>19818</v>
      </c>
      <c r="P10015" s="35" t="s">
        <v>39018</v>
      </c>
      <c r="Q10015" s="35" t="s">
        <v>29721</v>
      </c>
      <c r="R10015" s="35" t="s">
        <v>29729</v>
      </c>
      <c r="S10015" s="35" t="s">
        <v>19819</v>
      </c>
      <c r="T10015" s="36" t="s">
        <v>583</v>
      </c>
      <c r="U10015" s="39" t="str">
        <f>_xlfn.CONCAT(Tabel4[[#This Row],[Personnr.]],"-",Tabel4[[#This Row],[Afdeling]],"-",Tabel4[[#This Row],[ASS_Status]])</f>
        <v>2100-4160-Aktiv ansættelse</v>
      </c>
    </row>
    <row r="10016" spans="13:21" x14ac:dyDescent="0.4">
      <c r="M10016" s="35" t="s">
        <v>19820</v>
      </c>
      <c r="N10016" s="35" t="s">
        <v>57597</v>
      </c>
      <c r="O10016" s="35" t="s">
        <v>19821</v>
      </c>
      <c r="P10016" s="35" t="s">
        <v>39019</v>
      </c>
      <c r="Q10016" s="35" t="s">
        <v>29721</v>
      </c>
      <c r="R10016" s="35" t="s">
        <v>29992</v>
      </c>
      <c r="S10016" s="35" t="s">
        <v>19822</v>
      </c>
      <c r="T10016" s="36" t="s">
        <v>799</v>
      </c>
      <c r="U10016" s="39" t="str">
        <f>_xlfn.CONCAT(Tabel4[[#This Row],[Personnr.]],"-",Tabel4[[#This Row],[Afdeling]],"-",Tabel4[[#This Row],[ASS_Status]])</f>
        <v>14085-8218-Aktiv ansættelse</v>
      </c>
    </row>
    <row r="10017" spans="13:21" x14ac:dyDescent="0.4">
      <c r="M10017" s="35" t="s">
        <v>39020</v>
      </c>
      <c r="N10017" s="35" t="s">
        <v>57598</v>
      </c>
      <c r="O10017" s="35" t="s">
        <v>39021</v>
      </c>
      <c r="P10017" s="35" t="s">
        <v>39022</v>
      </c>
      <c r="Q10017" s="35" t="s">
        <v>29721</v>
      </c>
      <c r="R10017" s="35" t="s">
        <v>29956</v>
      </c>
      <c r="S10017" s="35" t="s">
        <v>39023</v>
      </c>
      <c r="T10017" s="36" t="s">
        <v>308</v>
      </c>
      <c r="U10017" s="39" t="str">
        <f>_xlfn.CONCAT(Tabel4[[#This Row],[Personnr.]],"-",Tabel4[[#This Row],[Afdeling]],"-",Tabel4[[#This Row],[ASS_Status]])</f>
        <v>35333-2751-Aktiv ansættelse</v>
      </c>
    </row>
    <row r="10018" spans="13:21" ht="33.75" x14ac:dyDescent="0.4">
      <c r="M10018" s="35" t="s">
        <v>19823</v>
      </c>
      <c r="N10018" s="35" t="s">
        <v>57599</v>
      </c>
      <c r="O10018" s="35" t="s">
        <v>19824</v>
      </c>
      <c r="P10018" s="35" t="s">
        <v>39024</v>
      </c>
      <c r="Q10018" s="35" t="s">
        <v>29721</v>
      </c>
      <c r="R10018" s="35" t="s">
        <v>29887</v>
      </c>
      <c r="S10018" s="35" t="s">
        <v>19825</v>
      </c>
      <c r="T10018" s="36" t="s">
        <v>107</v>
      </c>
      <c r="U10018" s="39" t="str">
        <f>_xlfn.CONCAT(Tabel4[[#This Row],[Personnr.]],"-",Tabel4[[#This Row],[Afdeling]],"-",Tabel4[[#This Row],[ASS_Status]])</f>
        <v>1377-1211-Aktiv ansættelse</v>
      </c>
    </row>
    <row r="10019" spans="13:21" x14ac:dyDescent="0.4">
      <c r="M10019" s="35" t="s">
        <v>19826</v>
      </c>
      <c r="N10019" s="35" t="s">
        <v>57600</v>
      </c>
      <c r="O10019" s="35" t="s">
        <v>19827</v>
      </c>
      <c r="P10019" s="35" t="s">
        <v>39025</v>
      </c>
      <c r="Q10019" s="35" t="s">
        <v>29721</v>
      </c>
      <c r="R10019" s="35" t="s">
        <v>29722</v>
      </c>
      <c r="S10019" s="35" t="s">
        <v>19828</v>
      </c>
      <c r="T10019" s="36" t="s">
        <v>245</v>
      </c>
      <c r="U10019" s="39" t="str">
        <f>_xlfn.CONCAT(Tabel4[[#This Row],[Personnr.]],"-",Tabel4[[#This Row],[Afdeling]],"-",Tabel4[[#This Row],[ASS_Status]])</f>
        <v>2972-2516-Aktiv ansættelse</v>
      </c>
    </row>
    <row r="10020" spans="13:21" x14ac:dyDescent="0.4">
      <c r="M10020" s="35" t="s">
        <v>19829</v>
      </c>
      <c r="N10020" s="35" t="s">
        <v>57601</v>
      </c>
      <c r="O10020" s="35" t="s">
        <v>19830</v>
      </c>
      <c r="P10020" s="35" t="s">
        <v>39026</v>
      </c>
      <c r="Q10020" s="35" t="s">
        <v>29718</v>
      </c>
      <c r="R10020" s="35" t="s">
        <v>29722</v>
      </c>
      <c r="S10020" s="35" t="s">
        <v>19831</v>
      </c>
      <c r="T10020" s="36" t="s">
        <v>306</v>
      </c>
      <c r="U10020" s="39" t="str">
        <f>_xlfn.CONCAT(Tabel4[[#This Row],[Personnr.]],"-",Tabel4[[#This Row],[Afdeling]],"-",Tabel4[[#This Row],[ASS_Status]])</f>
        <v>12421-2745-Inactive - Payroll Eligible</v>
      </c>
    </row>
    <row r="10021" spans="13:21" x14ac:dyDescent="0.4">
      <c r="M10021" s="35" t="s">
        <v>19832</v>
      </c>
      <c r="N10021" s="35" t="s">
        <v>57602</v>
      </c>
      <c r="O10021" s="35" t="s">
        <v>19833</v>
      </c>
      <c r="P10021" s="35" t="s">
        <v>39027</v>
      </c>
      <c r="Q10021" s="35" t="s">
        <v>29718</v>
      </c>
      <c r="R10021" s="35" t="s">
        <v>29719</v>
      </c>
      <c r="S10021" s="35" t="s">
        <v>19834</v>
      </c>
      <c r="T10021" s="36" t="s">
        <v>395</v>
      </c>
      <c r="U10021" s="39" t="str">
        <f>_xlfn.CONCAT(Tabel4[[#This Row],[Personnr.]],"-",Tabel4[[#This Row],[Afdeling]],"-",Tabel4[[#This Row],[ASS_Status]])</f>
        <v>3852-2996-Inactive - Payroll Eligible</v>
      </c>
    </row>
    <row r="10022" spans="13:21" ht="33.75" x14ac:dyDescent="0.4">
      <c r="M10022" s="35" t="s">
        <v>19835</v>
      </c>
      <c r="N10022" s="35" t="s">
        <v>57603</v>
      </c>
      <c r="O10022" s="35" t="s">
        <v>19836</v>
      </c>
      <c r="P10022" s="35" t="s">
        <v>39028</v>
      </c>
      <c r="Q10022" s="35" t="s">
        <v>29721</v>
      </c>
      <c r="R10022" s="35" t="s">
        <v>29719</v>
      </c>
      <c r="S10022" s="35" t="s">
        <v>19837</v>
      </c>
      <c r="T10022" s="36" t="s">
        <v>820</v>
      </c>
      <c r="U10022" s="39" t="str">
        <f>_xlfn.CONCAT(Tabel4[[#This Row],[Personnr.]],"-",Tabel4[[#This Row],[Afdeling]],"-",Tabel4[[#This Row],[ASS_Status]])</f>
        <v>28940-8360-Aktiv ansættelse</v>
      </c>
    </row>
    <row r="10023" spans="13:21" x14ac:dyDescent="0.4">
      <c r="M10023" s="35" t="s">
        <v>19838</v>
      </c>
      <c r="N10023" s="35" t="s">
        <v>57604</v>
      </c>
      <c r="O10023" s="35" t="s">
        <v>19839</v>
      </c>
      <c r="P10023" s="35" t="s">
        <v>39029</v>
      </c>
      <c r="Q10023" s="35" t="s">
        <v>29721</v>
      </c>
      <c r="R10023" s="35" t="s">
        <v>29729</v>
      </c>
      <c r="S10023" s="35" t="s">
        <v>19840</v>
      </c>
      <c r="T10023" s="36" t="s">
        <v>45842</v>
      </c>
      <c r="U10023" s="39" t="str">
        <f>_xlfn.CONCAT(Tabel4[[#This Row],[Personnr.]],"-",Tabel4[[#This Row],[Afdeling]],"-",Tabel4[[#This Row],[ASS_Status]])</f>
        <v>16681-2265-Aktiv ansættelse</v>
      </c>
    </row>
    <row r="10024" spans="13:21" x14ac:dyDescent="0.4">
      <c r="M10024" s="35" t="s">
        <v>19841</v>
      </c>
      <c r="N10024" s="35" t="s">
        <v>57605</v>
      </c>
      <c r="O10024" s="35" t="s">
        <v>19842</v>
      </c>
      <c r="P10024" s="35" t="s">
        <v>39030</v>
      </c>
      <c r="Q10024" s="35" t="s">
        <v>29721</v>
      </c>
      <c r="R10024" s="35" t="s">
        <v>29737</v>
      </c>
      <c r="S10024" s="35" t="s">
        <v>19843</v>
      </c>
      <c r="T10024" s="36" t="s">
        <v>74</v>
      </c>
      <c r="U10024" s="39" t="str">
        <f>_xlfn.CONCAT(Tabel4[[#This Row],[Personnr.]],"-",Tabel4[[#This Row],[Afdeling]],"-",Tabel4[[#This Row],[ASS_Status]])</f>
        <v>29328-1085-Aktiv ansættelse</v>
      </c>
    </row>
    <row r="10025" spans="13:21" x14ac:dyDescent="0.4">
      <c r="M10025" s="35" t="s">
        <v>19844</v>
      </c>
      <c r="N10025" s="35" t="s">
        <v>57606</v>
      </c>
      <c r="O10025" s="35" t="s">
        <v>19845</v>
      </c>
      <c r="P10025" s="35" t="s">
        <v>39031</v>
      </c>
      <c r="Q10025" s="35" t="s">
        <v>29718</v>
      </c>
      <c r="R10025" s="35" t="s">
        <v>29737</v>
      </c>
      <c r="S10025" s="35" t="s">
        <v>19846</v>
      </c>
      <c r="T10025" s="36" t="s">
        <v>242</v>
      </c>
      <c r="U10025" s="39" t="str">
        <f>_xlfn.CONCAT(Tabel4[[#This Row],[Personnr.]],"-",Tabel4[[#This Row],[Afdeling]],"-",Tabel4[[#This Row],[ASS_Status]])</f>
        <v>26209-2511-Inactive - Payroll Eligible</v>
      </c>
    </row>
    <row r="10026" spans="13:21" x14ac:dyDescent="0.4">
      <c r="M10026" s="35" t="s">
        <v>19847</v>
      </c>
      <c r="N10026" s="35" t="s">
        <v>57607</v>
      </c>
      <c r="O10026" s="35" t="s">
        <v>19848</v>
      </c>
      <c r="P10026" s="35" t="s">
        <v>39032</v>
      </c>
      <c r="Q10026" s="35" t="s">
        <v>29718</v>
      </c>
      <c r="R10026" s="35" t="s">
        <v>29761</v>
      </c>
      <c r="S10026" s="35" t="s">
        <v>19849</v>
      </c>
      <c r="T10026" s="36" t="s">
        <v>359</v>
      </c>
      <c r="U10026" s="39" t="str">
        <f>_xlfn.CONCAT(Tabel4[[#This Row],[Personnr.]],"-",Tabel4[[#This Row],[Afdeling]],"-",Tabel4[[#This Row],[ASS_Status]])</f>
        <v>25038-2824-Inactive - Payroll Eligible</v>
      </c>
    </row>
    <row r="10027" spans="13:21" x14ac:dyDescent="0.4">
      <c r="M10027" s="35" t="s">
        <v>28629</v>
      </c>
      <c r="N10027" s="35" t="s">
        <v>57608</v>
      </c>
      <c r="O10027" s="35" t="s">
        <v>28630</v>
      </c>
      <c r="P10027" s="35" t="s">
        <v>39033</v>
      </c>
      <c r="Q10027" s="35" t="s">
        <v>29718</v>
      </c>
      <c r="R10027" s="35" t="s">
        <v>29761</v>
      </c>
      <c r="S10027" s="35" t="s">
        <v>28631</v>
      </c>
      <c r="T10027" s="36" t="s">
        <v>129</v>
      </c>
      <c r="U10027" s="39" t="str">
        <f>_xlfn.CONCAT(Tabel4[[#This Row],[Personnr.]],"-",Tabel4[[#This Row],[Afdeling]],"-",Tabel4[[#This Row],[ASS_Status]])</f>
        <v>34268-2239-Inactive - Payroll Eligible</v>
      </c>
    </row>
    <row r="10028" spans="13:21" x14ac:dyDescent="0.4">
      <c r="M10028" s="35" t="s">
        <v>19850</v>
      </c>
      <c r="N10028" s="35" t="s">
        <v>57609</v>
      </c>
      <c r="O10028" s="35" t="s">
        <v>19851</v>
      </c>
      <c r="P10028" s="35" t="s">
        <v>39034</v>
      </c>
      <c r="Q10028" s="35" t="s">
        <v>29718</v>
      </c>
      <c r="R10028" s="35" t="s">
        <v>29748</v>
      </c>
      <c r="S10028" s="35" t="s">
        <v>19852</v>
      </c>
      <c r="T10028" s="36" t="s">
        <v>344</v>
      </c>
      <c r="U10028" s="39" t="str">
        <f>_xlfn.CONCAT(Tabel4[[#This Row],[Personnr.]],"-",Tabel4[[#This Row],[Afdeling]],"-",Tabel4[[#This Row],[ASS_Status]])</f>
        <v>29574-2796-Inactive - Payroll Eligible</v>
      </c>
    </row>
    <row r="10029" spans="13:21" x14ac:dyDescent="0.4">
      <c r="M10029" s="35" t="s">
        <v>19853</v>
      </c>
      <c r="N10029" s="35" t="s">
        <v>57610</v>
      </c>
      <c r="O10029" s="35" t="s">
        <v>19854</v>
      </c>
      <c r="P10029" s="35" t="s">
        <v>39035</v>
      </c>
      <c r="Q10029" s="35" t="s">
        <v>29718</v>
      </c>
      <c r="R10029" s="35" t="s">
        <v>29761</v>
      </c>
      <c r="S10029" s="35" t="s">
        <v>19855</v>
      </c>
      <c r="T10029" s="36" t="s">
        <v>28</v>
      </c>
      <c r="U10029" s="39" t="str">
        <f>_xlfn.CONCAT(Tabel4[[#This Row],[Personnr.]],"-",Tabel4[[#This Row],[Afdeling]],"-",Tabel4[[#This Row],[ASS_Status]])</f>
        <v>33209-0113-Inactive - Payroll Eligible</v>
      </c>
    </row>
    <row r="10030" spans="13:21" x14ac:dyDescent="0.4">
      <c r="M10030" s="35" t="s">
        <v>19856</v>
      </c>
      <c r="N10030" s="35" t="s">
        <v>57611</v>
      </c>
      <c r="O10030" s="35" t="s">
        <v>19857</v>
      </c>
      <c r="P10030" s="35" t="s">
        <v>39036</v>
      </c>
      <c r="Q10030" s="35" t="s">
        <v>29721</v>
      </c>
      <c r="R10030" s="35" t="s">
        <v>29748</v>
      </c>
      <c r="S10030" s="35" t="s">
        <v>19858</v>
      </c>
      <c r="T10030" s="36" t="s">
        <v>580</v>
      </c>
      <c r="U10030" s="39" t="str">
        <f>_xlfn.CONCAT(Tabel4[[#This Row],[Personnr.]],"-",Tabel4[[#This Row],[Afdeling]],"-",Tabel4[[#This Row],[ASS_Status]])</f>
        <v>16301-4120-Aktiv ansættelse</v>
      </c>
    </row>
    <row r="10031" spans="13:21" x14ac:dyDescent="0.4">
      <c r="M10031" s="35" t="s">
        <v>19859</v>
      </c>
      <c r="N10031" s="35" t="s">
        <v>57612</v>
      </c>
      <c r="O10031" s="35" t="s">
        <v>19860</v>
      </c>
      <c r="P10031" s="35" t="s">
        <v>39037</v>
      </c>
      <c r="Q10031" s="35" t="s">
        <v>29718</v>
      </c>
      <c r="R10031" s="35" t="s">
        <v>29754</v>
      </c>
      <c r="S10031" s="35" t="s">
        <v>19861</v>
      </c>
      <c r="T10031" s="36" t="s">
        <v>886</v>
      </c>
      <c r="U10031" s="39" t="str">
        <f>_xlfn.CONCAT(Tabel4[[#This Row],[Personnr.]],"-",Tabel4[[#This Row],[Afdeling]],"-",Tabel4[[#This Row],[ASS_Status]])</f>
        <v>21021-8800-Inactive - Payroll Eligible</v>
      </c>
    </row>
    <row r="10032" spans="13:21" ht="33.75" x14ac:dyDescent="0.4">
      <c r="M10032" s="35" t="s">
        <v>19862</v>
      </c>
      <c r="N10032" s="35" t="s">
        <v>57613</v>
      </c>
      <c r="O10032" s="35" t="s">
        <v>19863</v>
      </c>
      <c r="P10032" s="35" t="s">
        <v>39038</v>
      </c>
      <c r="Q10032" s="35" t="s">
        <v>29718</v>
      </c>
      <c r="R10032" s="35" t="s">
        <v>29745</v>
      </c>
      <c r="S10032" s="35" t="s">
        <v>19864</v>
      </c>
      <c r="T10032" s="36" t="s">
        <v>288</v>
      </c>
      <c r="U10032" s="39" t="str">
        <f>_xlfn.CONCAT(Tabel4[[#This Row],[Personnr.]],"-",Tabel4[[#This Row],[Afdeling]],"-",Tabel4[[#This Row],[ASS_Status]])</f>
        <v>30782-2694-Inactive - Payroll Eligible</v>
      </c>
    </row>
    <row r="10033" spans="13:21" ht="33.75" x14ac:dyDescent="0.4">
      <c r="M10033" s="35" t="s">
        <v>19862</v>
      </c>
      <c r="N10033" s="35"/>
      <c r="O10033" s="35"/>
      <c r="P10033" s="35" t="s">
        <v>39039</v>
      </c>
      <c r="Q10033" s="35" t="s">
        <v>29718</v>
      </c>
      <c r="R10033" s="35" t="s">
        <v>29745</v>
      </c>
      <c r="S10033" s="35" t="s">
        <v>19864</v>
      </c>
      <c r="T10033" s="36" t="s">
        <v>263</v>
      </c>
      <c r="U10033" s="39" t="str">
        <f>_xlfn.CONCAT(Tabel4[[#This Row],[Personnr.]],"-",Tabel4[[#This Row],[Afdeling]],"-",Tabel4[[#This Row],[ASS_Status]])</f>
        <v>-2610-Inactive - Payroll Eligible</v>
      </c>
    </row>
    <row r="10034" spans="13:21" ht="33.75" x14ac:dyDescent="0.4">
      <c r="M10034" s="35" t="s">
        <v>19862</v>
      </c>
      <c r="N10034" s="35"/>
      <c r="O10034" s="35"/>
      <c r="P10034" s="35" t="s">
        <v>39040</v>
      </c>
      <c r="Q10034" s="35" t="s">
        <v>29718</v>
      </c>
      <c r="R10034" s="35" t="s">
        <v>29745</v>
      </c>
      <c r="S10034" s="35" t="s">
        <v>19864</v>
      </c>
      <c r="T10034" s="36" t="s">
        <v>287</v>
      </c>
      <c r="U10034" s="39" t="str">
        <f>_xlfn.CONCAT(Tabel4[[#This Row],[Personnr.]],"-",Tabel4[[#This Row],[Afdeling]],"-",Tabel4[[#This Row],[ASS_Status]])</f>
        <v>-2693-Inactive - Payroll Eligible</v>
      </c>
    </row>
    <row r="10035" spans="13:21" ht="33.75" x14ac:dyDescent="0.4">
      <c r="M10035" s="35" t="s">
        <v>19862</v>
      </c>
      <c r="N10035" s="35"/>
      <c r="O10035" s="35"/>
      <c r="P10035" s="35" t="s">
        <v>43810</v>
      </c>
      <c r="Q10035" s="35" t="s">
        <v>29718</v>
      </c>
      <c r="R10035" s="35" t="s">
        <v>29745</v>
      </c>
      <c r="S10035" s="35" t="s">
        <v>19864</v>
      </c>
      <c r="T10035" s="36" t="s">
        <v>288</v>
      </c>
      <c r="U10035" s="39" t="str">
        <f>_xlfn.CONCAT(Tabel4[[#This Row],[Personnr.]],"-",Tabel4[[#This Row],[Afdeling]],"-",Tabel4[[#This Row],[ASS_Status]])</f>
        <v>-2694-Inactive - Payroll Eligible</v>
      </c>
    </row>
    <row r="10036" spans="13:21" x14ac:dyDescent="0.4">
      <c r="M10036" s="35" t="s">
        <v>28632</v>
      </c>
      <c r="N10036" s="35" t="s">
        <v>57614</v>
      </c>
      <c r="O10036" s="35" t="s">
        <v>28633</v>
      </c>
      <c r="P10036" s="35" t="s">
        <v>39041</v>
      </c>
      <c r="Q10036" s="35" t="s">
        <v>29721</v>
      </c>
      <c r="R10036" s="35" t="s">
        <v>29754</v>
      </c>
      <c r="S10036" s="35" t="s">
        <v>28634</v>
      </c>
      <c r="T10036" s="36" t="s">
        <v>154</v>
      </c>
      <c r="U10036" s="39" t="str">
        <f>_xlfn.CONCAT(Tabel4[[#This Row],[Personnr.]],"-",Tabel4[[#This Row],[Afdeling]],"-",Tabel4[[#This Row],[ASS_Status]])</f>
        <v>34136-2286-Aktiv ansættelse</v>
      </c>
    </row>
    <row r="10037" spans="13:21" x14ac:dyDescent="0.4">
      <c r="M10037" s="35" t="s">
        <v>28632</v>
      </c>
      <c r="N10037" s="35"/>
      <c r="O10037" s="35"/>
      <c r="P10037" s="35" t="s">
        <v>43811</v>
      </c>
      <c r="Q10037" s="35" t="s">
        <v>29718</v>
      </c>
      <c r="R10037" s="35" t="s">
        <v>29745</v>
      </c>
      <c r="S10037" s="35" t="s">
        <v>28634</v>
      </c>
      <c r="T10037" s="36" t="s">
        <v>148</v>
      </c>
      <c r="U10037" s="39" t="str">
        <f>_xlfn.CONCAT(Tabel4[[#This Row],[Personnr.]],"-",Tabel4[[#This Row],[Afdeling]],"-",Tabel4[[#This Row],[ASS_Status]])</f>
        <v>-2280-Inactive - Payroll Eligible</v>
      </c>
    </row>
    <row r="10038" spans="13:21" x14ac:dyDescent="0.4">
      <c r="M10038" s="35" t="s">
        <v>57615</v>
      </c>
      <c r="N10038" s="35" t="s">
        <v>57616</v>
      </c>
      <c r="O10038" s="35" t="s">
        <v>57617</v>
      </c>
      <c r="P10038" s="35" t="s">
        <v>57618</v>
      </c>
      <c r="Q10038" s="35" t="s">
        <v>29718</v>
      </c>
      <c r="R10038" s="35" t="s">
        <v>29754</v>
      </c>
      <c r="S10038" s="35" t="s">
        <v>57619</v>
      </c>
      <c r="T10038" s="36" t="s">
        <v>108</v>
      </c>
      <c r="U10038" s="39" t="str">
        <f>_xlfn.CONCAT(Tabel4[[#This Row],[Personnr.]],"-",Tabel4[[#This Row],[Afdeling]],"-",Tabel4[[#This Row],[ASS_Status]])</f>
        <v>36497-1212-Inactive - Payroll Eligible</v>
      </c>
    </row>
    <row r="10039" spans="13:21" x14ac:dyDescent="0.4">
      <c r="M10039" s="35" t="s">
        <v>45238</v>
      </c>
      <c r="N10039" s="35" t="s">
        <v>57620</v>
      </c>
      <c r="O10039" s="35" t="s">
        <v>45239</v>
      </c>
      <c r="P10039" s="35" t="s">
        <v>43812</v>
      </c>
      <c r="Q10039" s="35" t="s">
        <v>29718</v>
      </c>
      <c r="R10039" s="35" t="s">
        <v>29745</v>
      </c>
      <c r="S10039" s="35" t="s">
        <v>43813</v>
      </c>
      <c r="T10039" s="36" t="s">
        <v>586</v>
      </c>
      <c r="U10039" s="39" t="str">
        <f>_xlfn.CONCAT(Tabel4[[#This Row],[Personnr.]],"-",Tabel4[[#This Row],[Afdeling]],"-",Tabel4[[#This Row],[ASS_Status]])</f>
        <v>36470-4200-Inactive - Payroll Eligible</v>
      </c>
    </row>
    <row r="10040" spans="13:21" x14ac:dyDescent="0.4">
      <c r="M10040" s="35" t="s">
        <v>28635</v>
      </c>
      <c r="N10040" s="35" t="s">
        <v>57621</v>
      </c>
      <c r="O10040" s="35" t="s">
        <v>28636</v>
      </c>
      <c r="P10040" s="35" t="s">
        <v>39042</v>
      </c>
      <c r="Q10040" s="35" t="s">
        <v>29718</v>
      </c>
      <c r="R10040" s="35" t="s">
        <v>29745</v>
      </c>
      <c r="S10040" s="35" t="s">
        <v>28637</v>
      </c>
      <c r="T10040" s="36" t="s">
        <v>39</v>
      </c>
      <c r="U10040" s="39" t="str">
        <f>_xlfn.CONCAT(Tabel4[[#This Row],[Personnr.]],"-",Tabel4[[#This Row],[Afdeling]],"-",Tabel4[[#This Row],[ASS_Status]])</f>
        <v>34686-0132-Inactive - Payroll Eligible</v>
      </c>
    </row>
    <row r="10041" spans="13:21" x14ac:dyDescent="0.4">
      <c r="M10041" s="35" t="s">
        <v>19865</v>
      </c>
      <c r="N10041" s="35" t="s">
        <v>57622</v>
      </c>
      <c r="O10041" s="35" t="s">
        <v>45240</v>
      </c>
      <c r="P10041" s="35" t="s">
        <v>43814</v>
      </c>
      <c r="Q10041" s="35" t="s">
        <v>29718</v>
      </c>
      <c r="R10041" s="35" t="s">
        <v>29754</v>
      </c>
      <c r="S10041" s="35" t="s">
        <v>19866</v>
      </c>
      <c r="T10041" s="36" t="s">
        <v>517</v>
      </c>
      <c r="U10041" s="39" t="str">
        <f>_xlfn.CONCAT(Tabel4[[#This Row],[Personnr.]],"-",Tabel4[[#This Row],[Afdeling]],"-",Tabel4[[#This Row],[ASS_Status]])</f>
        <v>36445-3356-Inactive - Payroll Eligible</v>
      </c>
    </row>
    <row r="10042" spans="13:21" x14ac:dyDescent="0.4">
      <c r="M10042" s="35" t="s">
        <v>19865</v>
      </c>
      <c r="N10042" s="35"/>
      <c r="O10042" s="35"/>
      <c r="P10042" s="35" t="s">
        <v>43815</v>
      </c>
      <c r="Q10042" s="35" t="s">
        <v>29721</v>
      </c>
      <c r="R10042" s="35" t="s">
        <v>29745</v>
      </c>
      <c r="S10042" s="35" t="s">
        <v>19866</v>
      </c>
      <c r="T10042" s="36" t="s">
        <v>288</v>
      </c>
      <c r="U10042" s="39" t="str">
        <f>_xlfn.CONCAT(Tabel4[[#This Row],[Personnr.]],"-",Tabel4[[#This Row],[Afdeling]],"-",Tabel4[[#This Row],[ASS_Status]])</f>
        <v>-2694-Aktiv ansættelse</v>
      </c>
    </row>
    <row r="10043" spans="13:21" x14ac:dyDescent="0.4">
      <c r="M10043" s="35" t="s">
        <v>19865</v>
      </c>
      <c r="N10043" s="35"/>
      <c r="O10043" s="35"/>
      <c r="P10043" s="35" t="s">
        <v>43816</v>
      </c>
      <c r="Q10043" s="35" t="s">
        <v>29718</v>
      </c>
      <c r="R10043" s="35" t="s">
        <v>29745</v>
      </c>
      <c r="S10043" s="35" t="s">
        <v>19866</v>
      </c>
      <c r="T10043" s="36" t="s">
        <v>448</v>
      </c>
      <c r="U10043" s="39" t="str">
        <f>_xlfn.CONCAT(Tabel4[[#This Row],[Personnr.]],"-",Tabel4[[#This Row],[Afdeling]],"-",Tabel4[[#This Row],[ASS_Status]])</f>
        <v>-3099-Inactive - Payroll Eligible</v>
      </c>
    </row>
    <row r="10044" spans="13:21" x14ac:dyDescent="0.4">
      <c r="M10044" s="35" t="s">
        <v>19865</v>
      </c>
      <c r="N10044" s="35"/>
      <c r="O10044" s="35"/>
      <c r="P10044" s="35" t="s">
        <v>57623</v>
      </c>
      <c r="Q10044" s="35" t="s">
        <v>29721</v>
      </c>
      <c r="R10044" s="35" t="s">
        <v>29754</v>
      </c>
      <c r="S10044" s="35" t="s">
        <v>19866</v>
      </c>
      <c r="T10044" s="36" t="s">
        <v>430</v>
      </c>
      <c r="U10044" s="39" t="str">
        <f>_xlfn.CONCAT(Tabel4[[#This Row],[Personnr.]],"-",Tabel4[[#This Row],[Afdeling]],"-",Tabel4[[#This Row],[ASS_Status]])</f>
        <v>-3060-Aktiv ansættelse</v>
      </c>
    </row>
    <row r="10045" spans="13:21" ht="33.75" x14ac:dyDescent="0.4">
      <c r="M10045" s="35" t="s">
        <v>19867</v>
      </c>
      <c r="N10045" s="35" t="s">
        <v>57624</v>
      </c>
      <c r="O10045" s="35" t="s">
        <v>19868</v>
      </c>
      <c r="P10045" s="35" t="s">
        <v>39043</v>
      </c>
      <c r="Q10045" s="35" t="s">
        <v>29718</v>
      </c>
      <c r="R10045" s="35" t="s">
        <v>29745</v>
      </c>
      <c r="S10045" s="35" t="s">
        <v>19869</v>
      </c>
      <c r="T10045" s="36" t="s">
        <v>67</v>
      </c>
      <c r="U10045" s="39" t="str">
        <f>_xlfn.CONCAT(Tabel4[[#This Row],[Personnr.]],"-",Tabel4[[#This Row],[Afdeling]],"-",Tabel4[[#This Row],[ASS_Status]])</f>
        <v>30011-1061-Inactive - Payroll Eligible</v>
      </c>
    </row>
    <row r="10046" spans="13:21" ht="33.75" x14ac:dyDescent="0.4">
      <c r="M10046" s="35" t="s">
        <v>19867</v>
      </c>
      <c r="N10046" s="35"/>
      <c r="O10046" s="35"/>
      <c r="P10046" s="35" t="s">
        <v>39044</v>
      </c>
      <c r="Q10046" s="35" t="s">
        <v>29718</v>
      </c>
      <c r="R10046" s="35" t="s">
        <v>29745</v>
      </c>
      <c r="S10046" s="35" t="s">
        <v>19869</v>
      </c>
      <c r="T10046" s="36" t="s">
        <v>67</v>
      </c>
      <c r="U10046" s="39" t="str">
        <f>_xlfn.CONCAT(Tabel4[[#This Row],[Personnr.]],"-",Tabel4[[#This Row],[Afdeling]],"-",Tabel4[[#This Row],[ASS_Status]])</f>
        <v>-1061-Inactive - Payroll Eligible</v>
      </c>
    </row>
    <row r="10047" spans="13:21" ht="33.75" x14ac:dyDescent="0.4">
      <c r="M10047" s="35" t="s">
        <v>19867</v>
      </c>
      <c r="N10047" s="35"/>
      <c r="O10047" s="35"/>
      <c r="P10047" s="35" t="s">
        <v>39045</v>
      </c>
      <c r="Q10047" s="35" t="s">
        <v>29718</v>
      </c>
      <c r="R10047" s="35" t="s">
        <v>29745</v>
      </c>
      <c r="S10047" s="35" t="s">
        <v>19869</v>
      </c>
      <c r="T10047" s="36" t="s">
        <v>67</v>
      </c>
      <c r="U10047" s="39" t="str">
        <f>_xlfn.CONCAT(Tabel4[[#This Row],[Personnr.]],"-",Tabel4[[#This Row],[Afdeling]],"-",Tabel4[[#This Row],[ASS_Status]])</f>
        <v>-1061-Inactive - Payroll Eligible</v>
      </c>
    </row>
    <row r="10048" spans="13:21" ht="33.75" x14ac:dyDescent="0.4">
      <c r="M10048" s="35" t="s">
        <v>19867</v>
      </c>
      <c r="N10048" s="35"/>
      <c r="O10048" s="35"/>
      <c r="P10048" s="35" t="s">
        <v>57625</v>
      </c>
      <c r="Q10048" s="35" t="s">
        <v>29718</v>
      </c>
      <c r="R10048" s="35" t="s">
        <v>29745</v>
      </c>
      <c r="S10048" s="35" t="s">
        <v>19869</v>
      </c>
      <c r="T10048" s="36" t="s">
        <v>67</v>
      </c>
      <c r="U10048" s="39" t="str">
        <f>_xlfn.CONCAT(Tabel4[[#This Row],[Personnr.]],"-",Tabel4[[#This Row],[Afdeling]],"-",Tabel4[[#This Row],[ASS_Status]])</f>
        <v>-1061-Inactive - Payroll Eligible</v>
      </c>
    </row>
    <row r="10049" spans="13:21" ht="33.75" x14ac:dyDescent="0.4">
      <c r="M10049" s="35" t="s">
        <v>19870</v>
      </c>
      <c r="N10049" s="35" t="s">
        <v>57626</v>
      </c>
      <c r="O10049" s="35" t="s">
        <v>19871</v>
      </c>
      <c r="P10049" s="35" t="s">
        <v>39046</v>
      </c>
      <c r="Q10049" s="35" t="s">
        <v>29721</v>
      </c>
      <c r="R10049" s="35" t="s">
        <v>30287</v>
      </c>
      <c r="S10049" s="35" t="s">
        <v>19872</v>
      </c>
      <c r="T10049" s="36" t="s">
        <v>886</v>
      </c>
      <c r="U10049" s="39" t="str">
        <f>_xlfn.CONCAT(Tabel4[[#This Row],[Personnr.]],"-",Tabel4[[#This Row],[Afdeling]],"-",Tabel4[[#This Row],[ASS_Status]])</f>
        <v>30695-8800-Aktiv ansættelse</v>
      </c>
    </row>
    <row r="10050" spans="13:21" ht="33.75" x14ac:dyDescent="0.4">
      <c r="M10050" s="35" t="s">
        <v>19873</v>
      </c>
      <c r="N10050" s="35" t="s">
        <v>57627</v>
      </c>
      <c r="O10050" s="35" t="s">
        <v>19874</v>
      </c>
      <c r="P10050" s="35" t="s">
        <v>39047</v>
      </c>
      <c r="Q10050" s="35" t="s">
        <v>29718</v>
      </c>
      <c r="R10050" s="35" t="s">
        <v>29754</v>
      </c>
      <c r="S10050" s="35" t="s">
        <v>19875</v>
      </c>
      <c r="T10050" s="36" t="s">
        <v>454</v>
      </c>
      <c r="U10050" s="39" t="str">
        <f>_xlfn.CONCAT(Tabel4[[#This Row],[Personnr.]],"-",Tabel4[[#This Row],[Afdeling]],"-",Tabel4[[#This Row],[ASS_Status]])</f>
        <v>34029-3130-Inactive - Payroll Eligible</v>
      </c>
    </row>
    <row r="10051" spans="13:21" x14ac:dyDescent="0.4">
      <c r="M10051" s="35" t="s">
        <v>19876</v>
      </c>
      <c r="N10051" s="35" t="s">
        <v>57628</v>
      </c>
      <c r="O10051" s="35" t="s">
        <v>19877</v>
      </c>
      <c r="P10051" s="35" t="s">
        <v>39048</v>
      </c>
      <c r="Q10051" s="35" t="s">
        <v>29721</v>
      </c>
      <c r="R10051" s="35" t="s">
        <v>29729</v>
      </c>
      <c r="S10051" s="35" t="s">
        <v>19878</v>
      </c>
      <c r="T10051" s="36" t="s">
        <v>46006</v>
      </c>
      <c r="U10051" s="39" t="str">
        <f>_xlfn.CONCAT(Tabel4[[#This Row],[Personnr.]],"-",Tabel4[[#This Row],[Afdeling]],"-",Tabel4[[#This Row],[ASS_Status]])</f>
        <v>18802-6258-Aktiv ansættelse</v>
      </c>
    </row>
    <row r="10052" spans="13:21" x14ac:dyDescent="0.4">
      <c r="M10052" s="35" t="s">
        <v>19879</v>
      </c>
      <c r="N10052" s="35" t="s">
        <v>57629</v>
      </c>
      <c r="O10052" s="35" t="s">
        <v>19880</v>
      </c>
      <c r="P10052" s="35" t="s">
        <v>39049</v>
      </c>
      <c r="Q10052" s="35" t="s">
        <v>29721</v>
      </c>
      <c r="R10052" s="35" t="s">
        <v>29879</v>
      </c>
      <c r="S10052" s="35" t="s">
        <v>19881</v>
      </c>
      <c r="T10052" s="36" t="s">
        <v>256</v>
      </c>
      <c r="U10052" s="39" t="str">
        <f>_xlfn.CONCAT(Tabel4[[#This Row],[Personnr.]],"-",Tabel4[[#This Row],[Afdeling]],"-",Tabel4[[#This Row],[ASS_Status]])</f>
        <v>12870-2581-Aktiv ansættelse</v>
      </c>
    </row>
    <row r="10053" spans="13:21" x14ac:dyDescent="0.4">
      <c r="M10053" s="35" t="s">
        <v>19882</v>
      </c>
      <c r="N10053" s="35" t="s">
        <v>57630</v>
      </c>
      <c r="O10053" s="35" t="s">
        <v>19883</v>
      </c>
      <c r="P10053" s="35" t="s">
        <v>39050</v>
      </c>
      <c r="Q10053" s="35" t="s">
        <v>29721</v>
      </c>
      <c r="R10053" s="35" t="s">
        <v>29786</v>
      </c>
      <c r="S10053" s="35" t="s">
        <v>19884</v>
      </c>
      <c r="T10053" s="36" t="s">
        <v>160</v>
      </c>
      <c r="U10053" s="39" t="str">
        <f>_xlfn.CONCAT(Tabel4[[#This Row],[Personnr.]],"-",Tabel4[[#This Row],[Afdeling]],"-",Tabel4[[#This Row],[ASS_Status]])</f>
        <v>3854-2304-Aktiv ansættelse</v>
      </c>
    </row>
    <row r="10054" spans="13:21" x14ac:dyDescent="0.4">
      <c r="M10054" s="35" t="s">
        <v>19885</v>
      </c>
      <c r="N10054" s="35" t="s">
        <v>57631</v>
      </c>
      <c r="O10054" s="35" t="s">
        <v>19886</v>
      </c>
      <c r="P10054" s="35" t="s">
        <v>39051</v>
      </c>
      <c r="Q10054" s="35" t="s">
        <v>29721</v>
      </c>
      <c r="R10054" s="35" t="s">
        <v>29851</v>
      </c>
      <c r="S10054" s="35" t="s">
        <v>19887</v>
      </c>
      <c r="T10054" s="36" t="s">
        <v>757</v>
      </c>
      <c r="U10054" s="39" t="str">
        <f>_xlfn.CONCAT(Tabel4[[#This Row],[Personnr.]],"-",Tabel4[[#This Row],[Afdeling]],"-",Tabel4[[#This Row],[ASS_Status]])</f>
        <v>33865-7710-Aktiv ansættelse</v>
      </c>
    </row>
    <row r="10055" spans="13:21" x14ac:dyDescent="0.4">
      <c r="M10055" s="35" t="s">
        <v>19888</v>
      </c>
      <c r="N10055" s="35" t="s">
        <v>57632</v>
      </c>
      <c r="O10055" s="35" t="s">
        <v>19889</v>
      </c>
      <c r="P10055" s="35" t="s">
        <v>39052</v>
      </c>
      <c r="Q10055" s="35" t="s">
        <v>29721</v>
      </c>
      <c r="R10055" s="35" t="s">
        <v>29857</v>
      </c>
      <c r="S10055" s="35" t="s">
        <v>14658</v>
      </c>
      <c r="T10055" s="36" t="s">
        <v>725</v>
      </c>
      <c r="U10055" s="39" t="str">
        <f>_xlfn.CONCAT(Tabel4[[#This Row],[Personnr.]],"-",Tabel4[[#This Row],[Afdeling]],"-",Tabel4[[#This Row],[ASS_Status]])</f>
        <v>29022-6265-Aktiv ansættelse</v>
      </c>
    </row>
    <row r="10056" spans="13:21" ht="33.75" x14ac:dyDescent="0.4">
      <c r="M10056" s="35" t="s">
        <v>28638</v>
      </c>
      <c r="N10056" s="35" t="s">
        <v>57633</v>
      </c>
      <c r="O10056" s="35" t="s">
        <v>28639</v>
      </c>
      <c r="P10056" s="35" t="s">
        <v>39053</v>
      </c>
      <c r="Q10056" s="35" t="s">
        <v>29718</v>
      </c>
      <c r="R10056" s="35" t="s">
        <v>30583</v>
      </c>
      <c r="S10056" s="35" t="s">
        <v>28640</v>
      </c>
      <c r="T10056" s="36" t="s">
        <v>379</v>
      </c>
      <c r="U10056" s="39" t="str">
        <f>_xlfn.CONCAT(Tabel4[[#This Row],[Personnr.]],"-",Tabel4[[#This Row],[Afdeling]],"-",Tabel4[[#This Row],[ASS_Status]])</f>
        <v>34217-2901-Inactive - Payroll Eligible</v>
      </c>
    </row>
    <row r="10057" spans="13:21" x14ac:dyDescent="0.4">
      <c r="M10057" s="35" t="s">
        <v>19890</v>
      </c>
      <c r="N10057" s="35" t="s">
        <v>57634</v>
      </c>
      <c r="O10057" s="35" t="s">
        <v>19891</v>
      </c>
      <c r="P10057" s="35" t="s">
        <v>39054</v>
      </c>
      <c r="Q10057" s="35" t="s">
        <v>30133</v>
      </c>
      <c r="R10057" s="35" t="s">
        <v>29797</v>
      </c>
      <c r="S10057" s="35" t="s">
        <v>19892</v>
      </c>
      <c r="T10057" s="36" t="s">
        <v>91</v>
      </c>
      <c r="U10057" s="39" t="str">
        <f>_xlfn.CONCAT(Tabel4[[#This Row],[Personnr.]],"-",Tabel4[[#This Row],[Afdeling]],"-",Tabel4[[#This Row],[ASS_Status]])</f>
        <v>28859-1135-Mor orlov (6+6) (174)</v>
      </c>
    </row>
    <row r="10058" spans="13:21" ht="33.75" x14ac:dyDescent="0.4">
      <c r="M10058" s="35" t="s">
        <v>19893</v>
      </c>
      <c r="N10058" s="35" t="s">
        <v>57635</v>
      </c>
      <c r="O10058" s="35" t="s">
        <v>19894</v>
      </c>
      <c r="P10058" s="35" t="s">
        <v>39055</v>
      </c>
      <c r="Q10058" s="35" t="s">
        <v>29718</v>
      </c>
      <c r="R10058" s="35" t="s">
        <v>29786</v>
      </c>
      <c r="S10058" s="35" t="s">
        <v>19895</v>
      </c>
      <c r="T10058" s="36" t="s">
        <v>93</v>
      </c>
      <c r="U10058" s="39" t="str">
        <f>_xlfn.CONCAT(Tabel4[[#This Row],[Personnr.]],"-",Tabel4[[#This Row],[Afdeling]],"-",Tabel4[[#This Row],[ASS_Status]])</f>
        <v>13684-1140-Inactive - Payroll Eligible</v>
      </c>
    </row>
    <row r="10059" spans="13:21" x14ac:dyDescent="0.4">
      <c r="M10059" s="35" t="s">
        <v>19896</v>
      </c>
      <c r="N10059" s="35" t="s">
        <v>57636</v>
      </c>
      <c r="O10059" s="35" t="s">
        <v>19897</v>
      </c>
      <c r="P10059" s="35" t="s">
        <v>39056</v>
      </c>
      <c r="Q10059" s="35" t="s">
        <v>29718</v>
      </c>
      <c r="R10059" s="35" t="s">
        <v>29926</v>
      </c>
      <c r="S10059" s="35" t="s">
        <v>19898</v>
      </c>
      <c r="T10059" s="36" t="s">
        <v>605</v>
      </c>
      <c r="U10059" s="39" t="str">
        <f>_xlfn.CONCAT(Tabel4[[#This Row],[Personnr.]],"-",Tabel4[[#This Row],[Afdeling]],"-",Tabel4[[#This Row],[ASS_Status]])</f>
        <v>30668-4280-Inactive - Payroll Eligible</v>
      </c>
    </row>
    <row r="10060" spans="13:21" x14ac:dyDescent="0.4">
      <c r="M10060" s="35" t="s">
        <v>19896</v>
      </c>
      <c r="N10060" s="35"/>
      <c r="O10060" s="35"/>
      <c r="P10060" s="35" t="s">
        <v>39057</v>
      </c>
      <c r="Q10060" s="35" t="s">
        <v>29721</v>
      </c>
      <c r="R10060" s="35" t="s">
        <v>29926</v>
      </c>
      <c r="S10060" s="35" t="s">
        <v>19898</v>
      </c>
      <c r="T10060" s="36" t="s">
        <v>599</v>
      </c>
      <c r="U10060" s="39" t="str">
        <f>_xlfn.CONCAT(Tabel4[[#This Row],[Personnr.]],"-",Tabel4[[#This Row],[Afdeling]],"-",Tabel4[[#This Row],[ASS_Status]])</f>
        <v>-4261-Aktiv ansættelse</v>
      </c>
    </row>
    <row r="10061" spans="13:21" ht="33.75" x14ac:dyDescent="0.4">
      <c r="M10061" s="35" t="s">
        <v>19899</v>
      </c>
      <c r="N10061" s="35" t="s">
        <v>57637</v>
      </c>
      <c r="O10061" s="35" t="s">
        <v>19900</v>
      </c>
      <c r="P10061" s="35" t="s">
        <v>39058</v>
      </c>
      <c r="Q10061" s="35" t="s">
        <v>29718</v>
      </c>
      <c r="R10061" s="35" t="s">
        <v>29719</v>
      </c>
      <c r="S10061" s="35" t="s">
        <v>19901</v>
      </c>
      <c r="T10061" s="36" t="s">
        <v>742</v>
      </c>
      <c r="U10061" s="39" t="str">
        <f>_xlfn.CONCAT(Tabel4[[#This Row],[Personnr.]],"-",Tabel4[[#This Row],[Afdeling]],"-",Tabel4[[#This Row],[ASS_Status]])</f>
        <v>16789-7000-Inactive - Payroll Eligible</v>
      </c>
    </row>
    <row r="10062" spans="13:21" x14ac:dyDescent="0.4">
      <c r="M10062" s="35" t="s">
        <v>19902</v>
      </c>
      <c r="N10062" s="35" t="s">
        <v>57638</v>
      </c>
      <c r="O10062" s="35" t="s">
        <v>19903</v>
      </c>
      <c r="P10062" s="35" t="s">
        <v>39059</v>
      </c>
      <c r="Q10062" s="35" t="s">
        <v>29721</v>
      </c>
      <c r="R10062" s="35" t="s">
        <v>29719</v>
      </c>
      <c r="S10062" s="35" t="s">
        <v>19904</v>
      </c>
      <c r="T10062" s="36" t="s">
        <v>102</v>
      </c>
      <c r="U10062" s="39" t="str">
        <f>_xlfn.CONCAT(Tabel4[[#This Row],[Personnr.]],"-",Tabel4[[#This Row],[Afdeling]],"-",Tabel4[[#This Row],[ASS_Status]])</f>
        <v>28575-1200-Aktiv ansættelse</v>
      </c>
    </row>
    <row r="10063" spans="13:21" x14ac:dyDescent="0.4">
      <c r="M10063" s="35" t="s">
        <v>19905</v>
      </c>
      <c r="N10063" s="35" t="s">
        <v>57639</v>
      </c>
      <c r="O10063" s="35" t="s">
        <v>19906</v>
      </c>
      <c r="P10063" s="35" t="s">
        <v>39060</v>
      </c>
      <c r="Q10063" s="35" t="s">
        <v>29721</v>
      </c>
      <c r="R10063" s="35" t="s">
        <v>29797</v>
      </c>
      <c r="S10063" s="35" t="s">
        <v>19907</v>
      </c>
      <c r="T10063" s="36" t="s">
        <v>454</v>
      </c>
      <c r="U10063" s="39" t="str">
        <f>_xlfn.CONCAT(Tabel4[[#This Row],[Personnr.]],"-",Tabel4[[#This Row],[Afdeling]],"-",Tabel4[[#This Row],[ASS_Status]])</f>
        <v>13901-3130-Aktiv ansættelse</v>
      </c>
    </row>
    <row r="10064" spans="13:21" x14ac:dyDescent="0.4">
      <c r="M10064" s="35" t="s">
        <v>19908</v>
      </c>
      <c r="N10064" s="35" t="s">
        <v>57640</v>
      </c>
      <c r="O10064" s="35" t="s">
        <v>19909</v>
      </c>
      <c r="P10064" s="35" t="s">
        <v>39061</v>
      </c>
      <c r="Q10064" s="35" t="s">
        <v>29718</v>
      </c>
      <c r="R10064" s="35" t="s">
        <v>29737</v>
      </c>
      <c r="S10064" s="35" t="s">
        <v>19910</v>
      </c>
      <c r="T10064" s="36" t="s">
        <v>548</v>
      </c>
      <c r="U10064" s="39" t="str">
        <f>_xlfn.CONCAT(Tabel4[[#This Row],[Personnr.]],"-",Tabel4[[#This Row],[Afdeling]],"-",Tabel4[[#This Row],[ASS_Status]])</f>
        <v>23990-3447-Inactive - Payroll Eligible</v>
      </c>
    </row>
    <row r="10065" spans="13:21" x14ac:dyDescent="0.4">
      <c r="M10065" s="35" t="s">
        <v>19911</v>
      </c>
      <c r="N10065" s="35" t="s">
        <v>57641</v>
      </c>
      <c r="O10065" s="35" t="s">
        <v>19912</v>
      </c>
      <c r="P10065" s="35" t="s">
        <v>39062</v>
      </c>
      <c r="Q10065" s="35" t="s">
        <v>29718</v>
      </c>
      <c r="R10065" s="35" t="s">
        <v>29745</v>
      </c>
      <c r="S10065" s="35" t="s">
        <v>19913</v>
      </c>
      <c r="T10065" s="36" t="s">
        <v>452</v>
      </c>
      <c r="U10065" s="39" t="str">
        <f>_xlfn.CONCAT(Tabel4[[#This Row],[Personnr.]],"-",Tabel4[[#This Row],[Afdeling]],"-",Tabel4[[#This Row],[ASS_Status]])</f>
        <v>33286-3120-Inactive - Payroll Eligible</v>
      </c>
    </row>
    <row r="10066" spans="13:21" x14ac:dyDescent="0.4">
      <c r="M10066" s="35" t="s">
        <v>19911</v>
      </c>
      <c r="N10066" s="35"/>
      <c r="O10066" s="35"/>
      <c r="P10066" s="35" t="s">
        <v>39063</v>
      </c>
      <c r="Q10066" s="35" t="s">
        <v>29718</v>
      </c>
      <c r="R10066" s="35" t="s">
        <v>29745</v>
      </c>
      <c r="S10066" s="35" t="s">
        <v>19913</v>
      </c>
      <c r="T10066" s="36" t="s">
        <v>450</v>
      </c>
      <c r="U10066" s="39" t="str">
        <f>_xlfn.CONCAT(Tabel4[[#This Row],[Personnr.]],"-",Tabel4[[#This Row],[Afdeling]],"-",Tabel4[[#This Row],[ASS_Status]])</f>
        <v>-3110-Inactive - Payroll Eligible</v>
      </c>
    </row>
    <row r="10067" spans="13:21" x14ac:dyDescent="0.4">
      <c r="M10067" s="35" t="s">
        <v>19911</v>
      </c>
      <c r="N10067" s="35"/>
      <c r="O10067" s="35"/>
      <c r="P10067" s="35" t="s">
        <v>39064</v>
      </c>
      <c r="Q10067" s="35" t="s">
        <v>29721</v>
      </c>
      <c r="R10067" s="35" t="s">
        <v>29748</v>
      </c>
      <c r="S10067" s="35" t="s">
        <v>19913</v>
      </c>
      <c r="T10067" s="36" t="s">
        <v>452</v>
      </c>
      <c r="U10067" s="39" t="str">
        <f>_xlfn.CONCAT(Tabel4[[#This Row],[Personnr.]],"-",Tabel4[[#This Row],[Afdeling]],"-",Tabel4[[#This Row],[ASS_Status]])</f>
        <v>-3120-Aktiv ansættelse</v>
      </c>
    </row>
    <row r="10068" spans="13:21" x14ac:dyDescent="0.4">
      <c r="M10068" s="35" t="s">
        <v>19914</v>
      </c>
      <c r="N10068" s="35" t="s">
        <v>57642</v>
      </c>
      <c r="O10068" s="35" t="s">
        <v>19915</v>
      </c>
      <c r="P10068" s="35" t="s">
        <v>39065</v>
      </c>
      <c r="Q10068" s="35" t="s">
        <v>29718</v>
      </c>
      <c r="R10068" s="35" t="s">
        <v>29748</v>
      </c>
      <c r="S10068" s="35" t="s">
        <v>19916</v>
      </c>
      <c r="T10068" s="36" t="s">
        <v>456</v>
      </c>
      <c r="U10068" s="39" t="str">
        <f>_xlfn.CONCAT(Tabel4[[#This Row],[Personnr.]],"-",Tabel4[[#This Row],[Afdeling]],"-",Tabel4[[#This Row],[ASS_Status]])</f>
        <v>23452-3140-Inactive - Payroll Eligible</v>
      </c>
    </row>
    <row r="10069" spans="13:21" x14ac:dyDescent="0.4">
      <c r="M10069" s="35" t="s">
        <v>19914</v>
      </c>
      <c r="N10069" s="35"/>
      <c r="O10069" s="35"/>
      <c r="P10069" s="35" t="s">
        <v>39066</v>
      </c>
      <c r="Q10069" s="35" t="s">
        <v>29718</v>
      </c>
      <c r="R10069" s="35" t="s">
        <v>29748</v>
      </c>
      <c r="S10069" s="35" t="s">
        <v>19916</v>
      </c>
      <c r="T10069" s="36" t="s">
        <v>456</v>
      </c>
      <c r="U10069" s="39" t="str">
        <f>_xlfn.CONCAT(Tabel4[[#This Row],[Personnr.]],"-",Tabel4[[#This Row],[Afdeling]],"-",Tabel4[[#This Row],[ASS_Status]])</f>
        <v>-3140-Inactive - Payroll Eligible</v>
      </c>
    </row>
    <row r="10070" spans="13:21" ht="33.75" x14ac:dyDescent="0.4">
      <c r="M10070" s="35" t="s">
        <v>19917</v>
      </c>
      <c r="N10070" s="35" t="s">
        <v>57643</v>
      </c>
      <c r="O10070" s="35" t="s">
        <v>19918</v>
      </c>
      <c r="P10070" s="35" t="s">
        <v>39067</v>
      </c>
      <c r="Q10070" s="35" t="s">
        <v>29718</v>
      </c>
      <c r="R10070" s="35" t="s">
        <v>29761</v>
      </c>
      <c r="S10070" s="35" t="s">
        <v>19919</v>
      </c>
      <c r="T10070" s="36" t="s">
        <v>452</v>
      </c>
      <c r="U10070" s="39" t="str">
        <f>_xlfn.CONCAT(Tabel4[[#This Row],[Personnr.]],"-",Tabel4[[#This Row],[Afdeling]],"-",Tabel4[[#This Row],[ASS_Status]])</f>
        <v>31870-3120-Inactive - Payroll Eligible</v>
      </c>
    </row>
    <row r="10071" spans="13:21" ht="33.75" x14ac:dyDescent="0.4">
      <c r="M10071" s="35" t="s">
        <v>19917</v>
      </c>
      <c r="N10071" s="35"/>
      <c r="O10071" s="35"/>
      <c r="P10071" s="35" t="s">
        <v>39068</v>
      </c>
      <c r="Q10071" s="35" t="s">
        <v>29718</v>
      </c>
      <c r="R10071" s="35" t="s">
        <v>29761</v>
      </c>
      <c r="S10071" s="35" t="s">
        <v>19919</v>
      </c>
      <c r="T10071" s="36" t="s">
        <v>452</v>
      </c>
      <c r="U10071" s="39" t="str">
        <f>_xlfn.CONCAT(Tabel4[[#This Row],[Personnr.]],"-",Tabel4[[#This Row],[Afdeling]],"-",Tabel4[[#This Row],[ASS_Status]])</f>
        <v>-3120-Inactive - Payroll Eligible</v>
      </c>
    </row>
    <row r="10072" spans="13:21" x14ac:dyDescent="0.4">
      <c r="M10072" s="35" t="s">
        <v>19920</v>
      </c>
      <c r="N10072" s="35" t="s">
        <v>57644</v>
      </c>
      <c r="O10072" s="35" t="s">
        <v>19921</v>
      </c>
      <c r="P10072" s="35" t="s">
        <v>39069</v>
      </c>
      <c r="Q10072" s="35" t="s">
        <v>29718</v>
      </c>
      <c r="R10072" s="35" t="s">
        <v>29748</v>
      </c>
      <c r="S10072" s="35" t="s">
        <v>19922</v>
      </c>
      <c r="T10072" s="36" t="s">
        <v>48</v>
      </c>
      <c r="U10072" s="39" t="str">
        <f>_xlfn.CONCAT(Tabel4[[#This Row],[Personnr.]],"-",Tabel4[[#This Row],[Afdeling]],"-",Tabel4[[#This Row],[ASS_Status]])</f>
        <v>29573-1022-Inactive - Payroll Eligible</v>
      </c>
    </row>
    <row r="10073" spans="13:21" x14ac:dyDescent="0.4">
      <c r="M10073" s="35" t="s">
        <v>19923</v>
      </c>
      <c r="N10073" s="35" t="s">
        <v>57645</v>
      </c>
      <c r="O10073" s="35" t="s">
        <v>19924</v>
      </c>
      <c r="P10073" s="35" t="s">
        <v>39070</v>
      </c>
      <c r="Q10073" s="35" t="s">
        <v>29718</v>
      </c>
      <c r="R10073" s="35" t="s">
        <v>29761</v>
      </c>
      <c r="S10073" s="35" t="s">
        <v>19925</v>
      </c>
      <c r="T10073" s="36" t="s">
        <v>550</v>
      </c>
      <c r="U10073" s="39" t="str">
        <f>_xlfn.CONCAT(Tabel4[[#This Row],[Personnr.]],"-",Tabel4[[#This Row],[Afdeling]],"-",Tabel4[[#This Row],[ASS_Status]])</f>
        <v>32883-3452-Inactive - Payroll Eligible</v>
      </c>
    </row>
    <row r="10074" spans="13:21" ht="33.75" x14ac:dyDescent="0.4">
      <c r="M10074" s="35" t="s">
        <v>19926</v>
      </c>
      <c r="N10074" s="35" t="s">
        <v>57646</v>
      </c>
      <c r="O10074" s="35" t="s">
        <v>19927</v>
      </c>
      <c r="P10074" s="35" t="s">
        <v>39071</v>
      </c>
      <c r="Q10074" s="35" t="s">
        <v>29721</v>
      </c>
      <c r="R10074" s="35" t="s">
        <v>29719</v>
      </c>
      <c r="S10074" s="35" t="s">
        <v>19928</v>
      </c>
      <c r="T10074" s="36" t="s">
        <v>818</v>
      </c>
      <c r="U10074" s="39" t="str">
        <f>_xlfn.CONCAT(Tabel4[[#This Row],[Personnr.]],"-",Tabel4[[#This Row],[Afdeling]],"-",Tabel4[[#This Row],[ASS_Status]])</f>
        <v>33770-8340-Aktiv ansættelse</v>
      </c>
    </row>
    <row r="10075" spans="13:21" ht="33.75" x14ac:dyDescent="0.4">
      <c r="M10075" s="35" t="s">
        <v>19929</v>
      </c>
      <c r="N10075" s="35" t="s">
        <v>57647</v>
      </c>
      <c r="O10075" s="35" t="s">
        <v>19930</v>
      </c>
      <c r="P10075" s="35" t="s">
        <v>39072</v>
      </c>
      <c r="Q10075" s="35" t="s">
        <v>29718</v>
      </c>
      <c r="R10075" s="35" t="s">
        <v>29748</v>
      </c>
      <c r="S10075" s="35" t="s">
        <v>19931</v>
      </c>
      <c r="T10075" s="36" t="s">
        <v>28</v>
      </c>
      <c r="U10075" s="39" t="str">
        <f>_xlfn.CONCAT(Tabel4[[#This Row],[Personnr.]],"-",Tabel4[[#This Row],[Afdeling]],"-",Tabel4[[#This Row],[ASS_Status]])</f>
        <v>19627-0113-Inactive - Payroll Eligible</v>
      </c>
    </row>
    <row r="10076" spans="13:21" x14ac:dyDescent="0.4">
      <c r="M10076" s="35" t="s">
        <v>19932</v>
      </c>
      <c r="N10076" s="35" t="s">
        <v>57648</v>
      </c>
      <c r="O10076" s="35" t="s">
        <v>19933</v>
      </c>
      <c r="P10076" s="35" t="s">
        <v>39073</v>
      </c>
      <c r="Q10076" s="35" t="s">
        <v>29721</v>
      </c>
      <c r="R10076" s="35" t="s">
        <v>42757</v>
      </c>
      <c r="S10076" s="35" t="s">
        <v>19934</v>
      </c>
      <c r="T10076" s="36" t="s">
        <v>540</v>
      </c>
      <c r="U10076" s="39" t="str">
        <f>_xlfn.CONCAT(Tabel4[[#This Row],[Personnr.]],"-",Tabel4[[#This Row],[Afdeling]],"-",Tabel4[[#This Row],[ASS_Status]])</f>
        <v>32189-3432-Aktiv ansættelse</v>
      </c>
    </row>
    <row r="10077" spans="13:21" x14ac:dyDescent="0.4">
      <c r="M10077" s="35" t="s">
        <v>19935</v>
      </c>
      <c r="N10077" s="35" t="s">
        <v>57649</v>
      </c>
      <c r="O10077" s="35" t="s">
        <v>19936</v>
      </c>
      <c r="P10077" s="35" t="s">
        <v>39074</v>
      </c>
      <c r="Q10077" s="35" t="s">
        <v>29721</v>
      </c>
      <c r="R10077" s="35" t="s">
        <v>29748</v>
      </c>
      <c r="S10077" s="35" t="s">
        <v>19937</v>
      </c>
      <c r="T10077" s="36" t="s">
        <v>313</v>
      </c>
      <c r="U10077" s="39" t="str">
        <f>_xlfn.CONCAT(Tabel4[[#This Row],[Personnr.]],"-",Tabel4[[#This Row],[Afdeling]],"-",Tabel4[[#This Row],[ASS_Status]])</f>
        <v>32896-2759-Aktiv ansættelse</v>
      </c>
    </row>
    <row r="10078" spans="13:21" x14ac:dyDescent="0.4">
      <c r="M10078" s="35" t="s">
        <v>19938</v>
      </c>
      <c r="N10078" s="35" t="s">
        <v>57650</v>
      </c>
      <c r="O10078" s="35" t="s">
        <v>19939</v>
      </c>
      <c r="P10078" s="35" t="s">
        <v>39075</v>
      </c>
      <c r="Q10078" s="35" t="s">
        <v>29718</v>
      </c>
      <c r="R10078" s="35" t="s">
        <v>29761</v>
      </c>
      <c r="S10078" s="35" t="s">
        <v>19940</v>
      </c>
      <c r="T10078" s="36" t="s">
        <v>27</v>
      </c>
      <c r="U10078" s="39" t="str">
        <f>_xlfn.CONCAT(Tabel4[[#This Row],[Personnr.]],"-",Tabel4[[#This Row],[Afdeling]],"-",Tabel4[[#This Row],[ASS_Status]])</f>
        <v>18121-0112-Inactive - Payroll Eligible</v>
      </c>
    </row>
    <row r="10079" spans="13:21" ht="33.75" x14ac:dyDescent="0.4">
      <c r="M10079" s="35" t="s">
        <v>19941</v>
      </c>
      <c r="N10079" s="35" t="s">
        <v>57651</v>
      </c>
      <c r="O10079" s="35" t="s">
        <v>19942</v>
      </c>
      <c r="P10079" s="35" t="s">
        <v>39076</v>
      </c>
      <c r="Q10079" s="35" t="s">
        <v>29721</v>
      </c>
      <c r="R10079" s="35"/>
      <c r="S10079" s="35" t="s">
        <v>19943</v>
      </c>
      <c r="T10079" s="36" t="s">
        <v>891</v>
      </c>
      <c r="U10079" s="39" t="str">
        <f>_xlfn.CONCAT(Tabel4[[#This Row],[Personnr.]],"-",Tabel4[[#This Row],[Afdeling]],"-",Tabel4[[#This Row],[ASS_Status]])</f>
        <v>30224-9100-Aktiv ansættelse</v>
      </c>
    </row>
    <row r="10080" spans="13:21" x14ac:dyDescent="0.4">
      <c r="M10080" s="35" t="s">
        <v>57652</v>
      </c>
      <c r="N10080" s="35" t="s">
        <v>57653</v>
      </c>
      <c r="O10080" s="35" t="s">
        <v>57654</v>
      </c>
      <c r="P10080" s="35" t="s">
        <v>57655</v>
      </c>
      <c r="Q10080" s="35" t="s">
        <v>29718</v>
      </c>
      <c r="R10080" s="35" t="s">
        <v>29745</v>
      </c>
      <c r="S10080" s="35" t="s">
        <v>57656</v>
      </c>
      <c r="T10080" s="36" t="s">
        <v>622</v>
      </c>
      <c r="U10080" s="39" t="str">
        <f>_xlfn.CONCAT(Tabel4[[#This Row],[Personnr.]],"-",Tabel4[[#This Row],[Afdeling]],"-",Tabel4[[#This Row],[ASS_Status]])</f>
        <v>37290-4635-Inactive - Payroll Eligible</v>
      </c>
    </row>
    <row r="10081" spans="13:21" ht="33.75" x14ac:dyDescent="0.4">
      <c r="M10081" s="35" t="s">
        <v>19944</v>
      </c>
      <c r="N10081" s="35" t="s">
        <v>57657</v>
      </c>
      <c r="O10081" s="35" t="s">
        <v>19945</v>
      </c>
      <c r="P10081" s="35" t="s">
        <v>39077</v>
      </c>
      <c r="Q10081" s="35" t="s">
        <v>29718</v>
      </c>
      <c r="R10081" s="35" t="s">
        <v>29754</v>
      </c>
      <c r="S10081" s="35" t="s">
        <v>19946</v>
      </c>
      <c r="T10081" s="36" t="s">
        <v>757</v>
      </c>
      <c r="U10081" s="39" t="str">
        <f>_xlfn.CONCAT(Tabel4[[#This Row],[Personnr.]],"-",Tabel4[[#This Row],[Afdeling]],"-",Tabel4[[#This Row],[ASS_Status]])</f>
        <v>34050-7710-Inactive - Payroll Eligible</v>
      </c>
    </row>
    <row r="10082" spans="13:21" ht="33.75" x14ac:dyDescent="0.4">
      <c r="M10082" s="35" t="s">
        <v>29256</v>
      </c>
      <c r="N10082" s="35" t="s">
        <v>57658</v>
      </c>
      <c r="O10082" s="35" t="s">
        <v>39078</v>
      </c>
      <c r="P10082" s="35" t="s">
        <v>39079</v>
      </c>
      <c r="Q10082" s="35" t="s">
        <v>29718</v>
      </c>
      <c r="R10082" s="35" t="s">
        <v>29745</v>
      </c>
      <c r="S10082" s="35" t="s">
        <v>39080</v>
      </c>
      <c r="T10082" s="36" t="s">
        <v>586</v>
      </c>
      <c r="U10082" s="39" t="str">
        <f>_xlfn.CONCAT(Tabel4[[#This Row],[Personnr.]],"-",Tabel4[[#This Row],[Afdeling]],"-",Tabel4[[#This Row],[ASS_Status]])</f>
        <v>34953-4200-Inactive - Payroll Eligible</v>
      </c>
    </row>
    <row r="10083" spans="13:21" ht="33.75" x14ac:dyDescent="0.4">
      <c r="M10083" s="35" t="s">
        <v>29256</v>
      </c>
      <c r="N10083" s="35"/>
      <c r="O10083" s="35"/>
      <c r="P10083" s="35" t="s">
        <v>43817</v>
      </c>
      <c r="Q10083" s="35" t="s">
        <v>29718</v>
      </c>
      <c r="R10083" s="35" t="s">
        <v>29745</v>
      </c>
      <c r="S10083" s="35" t="s">
        <v>39080</v>
      </c>
      <c r="T10083" s="36" t="s">
        <v>586</v>
      </c>
      <c r="U10083" s="39" t="str">
        <f>_xlfn.CONCAT(Tabel4[[#This Row],[Personnr.]],"-",Tabel4[[#This Row],[Afdeling]],"-",Tabel4[[#This Row],[ASS_Status]])</f>
        <v>-4200-Inactive - Payroll Eligible</v>
      </c>
    </row>
    <row r="10084" spans="13:21" ht="33.75" x14ac:dyDescent="0.4">
      <c r="M10084" s="35" t="s">
        <v>29256</v>
      </c>
      <c r="N10084" s="35"/>
      <c r="O10084" s="35"/>
      <c r="P10084" s="35" t="s">
        <v>57659</v>
      </c>
      <c r="Q10084" s="35" t="s">
        <v>29718</v>
      </c>
      <c r="R10084" s="35" t="s">
        <v>29745</v>
      </c>
      <c r="S10084" s="35" t="s">
        <v>39080</v>
      </c>
      <c r="T10084" s="36" t="s">
        <v>586</v>
      </c>
      <c r="U10084" s="39" t="str">
        <f>_xlfn.CONCAT(Tabel4[[#This Row],[Personnr.]],"-",Tabel4[[#This Row],[Afdeling]],"-",Tabel4[[#This Row],[ASS_Status]])</f>
        <v>-4200-Inactive - Payroll Eligible</v>
      </c>
    </row>
    <row r="10085" spans="13:21" x14ac:dyDescent="0.4">
      <c r="M10085" s="35" t="s">
        <v>19947</v>
      </c>
      <c r="N10085" s="35" t="s">
        <v>57660</v>
      </c>
      <c r="O10085" s="35" t="s">
        <v>19948</v>
      </c>
      <c r="P10085" s="35" t="s">
        <v>39081</v>
      </c>
      <c r="Q10085" s="35" t="s">
        <v>29718</v>
      </c>
      <c r="R10085" s="35" t="s">
        <v>29754</v>
      </c>
      <c r="S10085" s="35" t="s">
        <v>19949</v>
      </c>
      <c r="T10085" s="36" t="s">
        <v>244</v>
      </c>
      <c r="U10085" s="39" t="str">
        <f>_xlfn.CONCAT(Tabel4[[#This Row],[Personnr.]],"-",Tabel4[[#This Row],[Afdeling]],"-",Tabel4[[#This Row],[ASS_Status]])</f>
        <v>31044-2514-Inactive - Payroll Eligible</v>
      </c>
    </row>
    <row r="10086" spans="13:21" ht="33.75" x14ac:dyDescent="0.4">
      <c r="M10086" s="35" t="s">
        <v>19950</v>
      </c>
      <c r="N10086" s="35" t="s">
        <v>57661</v>
      </c>
      <c r="O10086" s="35" t="s">
        <v>19951</v>
      </c>
      <c r="P10086" s="35" t="s">
        <v>39082</v>
      </c>
      <c r="Q10086" s="35" t="s">
        <v>29718</v>
      </c>
      <c r="R10086" s="35" t="s">
        <v>29745</v>
      </c>
      <c r="S10086" s="35" t="s">
        <v>19952</v>
      </c>
      <c r="T10086" s="36" t="s">
        <v>723</v>
      </c>
      <c r="U10086" s="39" t="str">
        <f>_xlfn.CONCAT(Tabel4[[#This Row],[Personnr.]],"-",Tabel4[[#This Row],[Afdeling]],"-",Tabel4[[#This Row],[ASS_Status]])</f>
        <v>32421-6245-Inactive - Payroll Eligible</v>
      </c>
    </row>
    <row r="10087" spans="13:21" ht="33.75" x14ac:dyDescent="0.4">
      <c r="M10087" s="35" t="s">
        <v>19950</v>
      </c>
      <c r="N10087" s="35"/>
      <c r="O10087" s="35"/>
      <c r="P10087" s="35" t="s">
        <v>39083</v>
      </c>
      <c r="Q10087" s="35" t="s">
        <v>29718</v>
      </c>
      <c r="R10087" s="35" t="s">
        <v>29745</v>
      </c>
      <c r="S10087" s="35" t="s">
        <v>19952</v>
      </c>
      <c r="T10087" s="36" t="s">
        <v>723</v>
      </c>
      <c r="U10087" s="39" t="str">
        <f>_xlfn.CONCAT(Tabel4[[#This Row],[Personnr.]],"-",Tabel4[[#This Row],[Afdeling]],"-",Tabel4[[#This Row],[ASS_Status]])</f>
        <v>-6245-Inactive - Payroll Eligible</v>
      </c>
    </row>
    <row r="10088" spans="13:21" x14ac:dyDescent="0.4">
      <c r="M10088" s="35" t="s">
        <v>57662</v>
      </c>
      <c r="N10088" s="35" t="s">
        <v>57663</v>
      </c>
      <c r="O10088" s="35" t="s">
        <v>57664</v>
      </c>
      <c r="P10088" s="35" t="s">
        <v>57665</v>
      </c>
      <c r="Q10088" s="35" t="s">
        <v>29721</v>
      </c>
      <c r="R10088" s="35" t="s">
        <v>30191</v>
      </c>
      <c r="S10088" s="35" t="s">
        <v>57666</v>
      </c>
      <c r="T10088" s="36" t="s">
        <v>821</v>
      </c>
      <c r="U10088" s="39" t="str">
        <f>_xlfn.CONCAT(Tabel4[[#This Row],[Personnr.]],"-",Tabel4[[#This Row],[Afdeling]],"-",Tabel4[[#This Row],[ASS_Status]])</f>
        <v>36663-8370-Aktiv ansættelse</v>
      </c>
    </row>
    <row r="10089" spans="13:21" x14ac:dyDescent="0.4">
      <c r="M10089" s="35" t="s">
        <v>19953</v>
      </c>
      <c r="N10089" s="35" t="s">
        <v>57667</v>
      </c>
      <c r="O10089" s="35" t="s">
        <v>19954</v>
      </c>
      <c r="P10089" s="35" t="s">
        <v>39084</v>
      </c>
      <c r="Q10089" s="35" t="s">
        <v>29718</v>
      </c>
      <c r="R10089" s="35" t="s">
        <v>32218</v>
      </c>
      <c r="S10089" s="35" t="s">
        <v>19955</v>
      </c>
      <c r="T10089" s="36" t="s">
        <v>600</v>
      </c>
      <c r="U10089" s="39" t="str">
        <f>_xlfn.CONCAT(Tabel4[[#This Row],[Personnr.]],"-",Tabel4[[#This Row],[Afdeling]],"-",Tabel4[[#This Row],[ASS_Status]])</f>
        <v>27303-4270-Inactive - Payroll Eligible</v>
      </c>
    </row>
    <row r="10090" spans="13:21" ht="33.75" x14ac:dyDescent="0.4">
      <c r="M10090" s="35" t="s">
        <v>57668</v>
      </c>
      <c r="N10090" s="35" t="s">
        <v>57669</v>
      </c>
      <c r="O10090" s="35" t="s">
        <v>57670</v>
      </c>
      <c r="P10090" s="35" t="s">
        <v>57671</v>
      </c>
      <c r="Q10090" s="35" t="s">
        <v>29721</v>
      </c>
      <c r="R10090" s="35" t="s">
        <v>35488</v>
      </c>
      <c r="S10090" s="35" t="s">
        <v>57672</v>
      </c>
      <c r="T10090" s="36" t="s">
        <v>42503</v>
      </c>
      <c r="U10090" s="39" t="str">
        <f>_xlfn.CONCAT(Tabel4[[#This Row],[Personnr.]],"-",Tabel4[[#This Row],[Afdeling]],"-",Tabel4[[#This Row],[ASS_Status]])</f>
        <v>36636-2292-Aktiv ansættelse</v>
      </c>
    </row>
    <row r="10091" spans="13:21" x14ac:dyDescent="0.4">
      <c r="M10091" s="35" t="s">
        <v>19956</v>
      </c>
      <c r="N10091" s="35" t="s">
        <v>57673</v>
      </c>
      <c r="O10091" s="35" t="s">
        <v>19957</v>
      </c>
      <c r="P10091" s="35" t="s">
        <v>39085</v>
      </c>
      <c r="Q10091" s="35" t="s">
        <v>29721</v>
      </c>
      <c r="R10091" s="35" t="s">
        <v>30146</v>
      </c>
      <c r="S10091" s="35" t="s">
        <v>19958</v>
      </c>
      <c r="T10091" s="36" t="s">
        <v>747</v>
      </c>
      <c r="U10091" s="39" t="str">
        <f>_xlfn.CONCAT(Tabel4[[#This Row],[Personnr.]],"-",Tabel4[[#This Row],[Afdeling]],"-",Tabel4[[#This Row],[ASS_Status]])</f>
        <v>24362-7200-Aktiv ansættelse</v>
      </c>
    </row>
    <row r="10092" spans="13:21" x14ac:dyDescent="0.4">
      <c r="M10092" s="35" t="s">
        <v>19959</v>
      </c>
      <c r="N10092" s="35" t="s">
        <v>57674</v>
      </c>
      <c r="O10092" s="35" t="s">
        <v>19960</v>
      </c>
      <c r="P10092" s="35" t="s">
        <v>39086</v>
      </c>
      <c r="Q10092" s="35" t="s">
        <v>29721</v>
      </c>
      <c r="R10092" s="35" t="s">
        <v>29926</v>
      </c>
      <c r="S10092" s="35" t="s">
        <v>19961</v>
      </c>
      <c r="T10092" s="36" t="s">
        <v>38</v>
      </c>
      <c r="U10092" s="39" t="str">
        <f>_xlfn.CONCAT(Tabel4[[#This Row],[Personnr.]],"-",Tabel4[[#This Row],[Afdeling]],"-",Tabel4[[#This Row],[ASS_Status]])</f>
        <v>23586-0131-Aktiv ansættelse</v>
      </c>
    </row>
    <row r="10093" spans="13:21" ht="33.75" x14ac:dyDescent="0.4">
      <c r="M10093" s="35" t="s">
        <v>19962</v>
      </c>
      <c r="N10093" s="35" t="s">
        <v>57675</v>
      </c>
      <c r="O10093" s="35" t="s">
        <v>19963</v>
      </c>
      <c r="P10093" s="35" t="s">
        <v>39087</v>
      </c>
      <c r="Q10093" s="35" t="s">
        <v>29718</v>
      </c>
      <c r="R10093" s="35" t="s">
        <v>29722</v>
      </c>
      <c r="S10093" s="35" t="s">
        <v>19964</v>
      </c>
      <c r="T10093" s="36" t="s">
        <v>171</v>
      </c>
      <c r="U10093" s="39" t="str">
        <f>_xlfn.CONCAT(Tabel4[[#This Row],[Personnr.]],"-",Tabel4[[#This Row],[Afdeling]],"-",Tabel4[[#This Row],[ASS_Status]])</f>
        <v>3857-2339-Inactive - Payroll Eligible</v>
      </c>
    </row>
    <row r="10094" spans="13:21" x14ac:dyDescent="0.4">
      <c r="M10094" s="35" t="s">
        <v>19965</v>
      </c>
      <c r="N10094" s="35" t="s">
        <v>57676</v>
      </c>
      <c r="O10094" s="35" t="s">
        <v>19966</v>
      </c>
      <c r="P10094" s="35" t="s">
        <v>39088</v>
      </c>
      <c r="Q10094" s="35" t="s">
        <v>29721</v>
      </c>
      <c r="R10094" s="35" t="s">
        <v>29729</v>
      </c>
      <c r="S10094" s="35" t="s">
        <v>19967</v>
      </c>
      <c r="T10094" s="36" t="s">
        <v>55875</v>
      </c>
      <c r="U10094" s="39" t="str">
        <f>_xlfn.CONCAT(Tabel4[[#This Row],[Personnr.]],"-",Tabel4[[#This Row],[Afdeling]],"-",Tabel4[[#This Row],[ASS_Status]])</f>
        <v>7809-2262-Aktiv ansættelse</v>
      </c>
    </row>
    <row r="10095" spans="13:21" x14ac:dyDescent="0.4">
      <c r="M10095" s="35" t="s">
        <v>19968</v>
      </c>
      <c r="N10095" s="35" t="s">
        <v>57677</v>
      </c>
      <c r="O10095" s="35" t="s">
        <v>19969</v>
      </c>
      <c r="P10095" s="35" t="s">
        <v>39089</v>
      </c>
      <c r="Q10095" s="35" t="s">
        <v>29721</v>
      </c>
      <c r="R10095" s="35" t="s">
        <v>29992</v>
      </c>
      <c r="S10095" s="35" t="s">
        <v>19970</v>
      </c>
      <c r="T10095" s="36" t="s">
        <v>758</v>
      </c>
      <c r="U10095" s="39" t="str">
        <f>_xlfn.CONCAT(Tabel4[[#This Row],[Personnr.]],"-",Tabel4[[#This Row],[Afdeling]],"-",Tabel4[[#This Row],[ASS_Status]])</f>
        <v>1401-7720-Aktiv ansættelse</v>
      </c>
    </row>
    <row r="10096" spans="13:21" x14ac:dyDescent="0.4">
      <c r="M10096" s="35" t="s">
        <v>19971</v>
      </c>
      <c r="N10096" s="35" t="s">
        <v>57678</v>
      </c>
      <c r="O10096" s="35" t="s">
        <v>19972</v>
      </c>
      <c r="P10096" s="35" t="s">
        <v>39090</v>
      </c>
      <c r="Q10096" s="35" t="s">
        <v>29721</v>
      </c>
      <c r="R10096" s="35" t="s">
        <v>30005</v>
      </c>
      <c r="S10096" s="35" t="s">
        <v>19973</v>
      </c>
      <c r="T10096" s="36" t="s">
        <v>849</v>
      </c>
      <c r="U10096" s="39" t="str">
        <f>_xlfn.CONCAT(Tabel4[[#This Row],[Personnr.]],"-",Tabel4[[#This Row],[Afdeling]],"-",Tabel4[[#This Row],[ASS_Status]])</f>
        <v>32969-8607-Aktiv ansættelse</v>
      </c>
    </row>
    <row r="10097" spans="13:21" x14ac:dyDescent="0.4">
      <c r="M10097" s="35" t="s">
        <v>19974</v>
      </c>
      <c r="N10097" s="35" t="s">
        <v>57679</v>
      </c>
      <c r="O10097" s="35" t="s">
        <v>19975</v>
      </c>
      <c r="P10097" s="35" t="s">
        <v>39091</v>
      </c>
      <c r="Q10097" s="35" t="s">
        <v>29721</v>
      </c>
      <c r="R10097" s="35" t="s">
        <v>29791</v>
      </c>
      <c r="S10097" s="35" t="s">
        <v>19976</v>
      </c>
      <c r="T10097" s="36" t="s">
        <v>105</v>
      </c>
      <c r="U10097" s="39" t="str">
        <f>_xlfn.CONCAT(Tabel4[[#This Row],[Personnr.]],"-",Tabel4[[#This Row],[Afdeling]],"-",Tabel4[[#This Row],[ASS_Status]])</f>
        <v>33544-1202-Aktiv ansættelse</v>
      </c>
    </row>
    <row r="10098" spans="13:21" x14ac:dyDescent="0.4">
      <c r="M10098" s="35" t="s">
        <v>19977</v>
      </c>
      <c r="N10098" s="35" t="s">
        <v>57680</v>
      </c>
      <c r="O10098" s="35" t="s">
        <v>19978</v>
      </c>
      <c r="P10098" s="35" t="s">
        <v>39092</v>
      </c>
      <c r="Q10098" s="35" t="s">
        <v>29721</v>
      </c>
      <c r="R10098" s="35" t="s">
        <v>29722</v>
      </c>
      <c r="S10098" s="35" t="s">
        <v>19979</v>
      </c>
      <c r="T10098" s="36" t="s">
        <v>634</v>
      </c>
      <c r="U10098" s="39" t="str">
        <f>_xlfn.CONCAT(Tabel4[[#This Row],[Personnr.]],"-",Tabel4[[#This Row],[Afdeling]],"-",Tabel4[[#This Row],[ASS_Status]])</f>
        <v>10844-4715-Aktiv ansættelse</v>
      </c>
    </row>
    <row r="10099" spans="13:21" x14ac:dyDescent="0.4">
      <c r="M10099" s="35" t="s">
        <v>19980</v>
      </c>
      <c r="N10099" s="35" t="s">
        <v>57681</v>
      </c>
      <c r="O10099" s="35" t="s">
        <v>19981</v>
      </c>
      <c r="P10099" s="35" t="s">
        <v>39093</v>
      </c>
      <c r="Q10099" s="35" t="s">
        <v>29932</v>
      </c>
      <c r="R10099" s="35" t="s">
        <v>29726</v>
      </c>
      <c r="S10099" s="35" t="s">
        <v>19982</v>
      </c>
      <c r="T10099" s="36" t="s">
        <v>856</v>
      </c>
      <c r="U10099" s="39" t="str">
        <f>_xlfn.CONCAT(Tabel4[[#This Row],[Personnr.]],"-",Tabel4[[#This Row],[Afdeling]],"-",Tabel4[[#This Row],[ASS_Status]])</f>
        <v>7816-8615-Barsel med løn (191)</v>
      </c>
    </row>
    <row r="10100" spans="13:21" ht="33.75" x14ac:dyDescent="0.4">
      <c r="M10100" s="35" t="s">
        <v>19983</v>
      </c>
      <c r="N10100" s="35" t="s">
        <v>57682</v>
      </c>
      <c r="O10100" s="35" t="s">
        <v>19984</v>
      </c>
      <c r="P10100" s="35" t="s">
        <v>39094</v>
      </c>
      <c r="Q10100" s="35" t="s">
        <v>29718</v>
      </c>
      <c r="R10100" s="35" t="s">
        <v>29737</v>
      </c>
      <c r="S10100" s="35" t="s">
        <v>19985</v>
      </c>
      <c r="T10100" s="36" t="s">
        <v>143</v>
      </c>
      <c r="U10100" s="39" t="str">
        <f>_xlfn.CONCAT(Tabel4[[#This Row],[Personnr.]],"-",Tabel4[[#This Row],[Afdeling]],"-",Tabel4[[#This Row],[ASS_Status]])</f>
        <v>19065-2270-Inactive - Payroll Eligible</v>
      </c>
    </row>
    <row r="10101" spans="13:21" ht="33.75" x14ac:dyDescent="0.4">
      <c r="M10101" s="35" t="s">
        <v>19983</v>
      </c>
      <c r="N10101" s="35"/>
      <c r="O10101" s="35"/>
      <c r="P10101" s="35" t="s">
        <v>39095</v>
      </c>
      <c r="Q10101" s="35" t="s">
        <v>29718</v>
      </c>
      <c r="R10101" s="35" t="s">
        <v>29737</v>
      </c>
      <c r="S10101" s="35" t="s">
        <v>19985</v>
      </c>
      <c r="T10101" s="36" t="s">
        <v>143</v>
      </c>
      <c r="U10101" s="39" t="str">
        <f>_xlfn.CONCAT(Tabel4[[#This Row],[Personnr.]],"-",Tabel4[[#This Row],[Afdeling]],"-",Tabel4[[#This Row],[ASS_Status]])</f>
        <v>-2270-Inactive - Payroll Eligible</v>
      </c>
    </row>
    <row r="10102" spans="13:21" x14ac:dyDescent="0.4">
      <c r="M10102" s="35" t="s">
        <v>19986</v>
      </c>
      <c r="N10102" s="35" t="s">
        <v>57683</v>
      </c>
      <c r="O10102" s="35" t="s">
        <v>19987</v>
      </c>
      <c r="P10102" s="35" t="s">
        <v>39096</v>
      </c>
      <c r="Q10102" s="35" t="s">
        <v>29718</v>
      </c>
      <c r="R10102" s="35" t="s">
        <v>29748</v>
      </c>
      <c r="S10102" s="35" t="s">
        <v>19988</v>
      </c>
      <c r="T10102" s="36" t="s">
        <v>160</v>
      </c>
      <c r="U10102" s="39" t="str">
        <f>_xlfn.CONCAT(Tabel4[[#This Row],[Personnr.]],"-",Tabel4[[#This Row],[Afdeling]],"-",Tabel4[[#This Row],[ASS_Status]])</f>
        <v>27167-2304-Inactive - Payroll Eligible</v>
      </c>
    </row>
    <row r="10103" spans="13:21" x14ac:dyDescent="0.4">
      <c r="M10103" s="35" t="s">
        <v>19989</v>
      </c>
      <c r="N10103" s="35" t="s">
        <v>57684</v>
      </c>
      <c r="O10103" s="35" t="s">
        <v>19990</v>
      </c>
      <c r="P10103" s="35" t="s">
        <v>39097</v>
      </c>
      <c r="Q10103" s="35" t="s">
        <v>29721</v>
      </c>
      <c r="R10103" s="35" t="s">
        <v>29737</v>
      </c>
      <c r="S10103" s="35" t="s">
        <v>19991</v>
      </c>
      <c r="T10103" s="36" t="s">
        <v>472</v>
      </c>
      <c r="U10103" s="39" t="str">
        <f>_xlfn.CONCAT(Tabel4[[#This Row],[Personnr.]],"-",Tabel4[[#This Row],[Afdeling]],"-",Tabel4[[#This Row],[ASS_Status]])</f>
        <v>33671-3195-Aktiv ansættelse</v>
      </c>
    </row>
    <row r="10104" spans="13:21" x14ac:dyDescent="0.4">
      <c r="M10104" s="35" t="s">
        <v>19992</v>
      </c>
      <c r="N10104" s="35" t="s">
        <v>57685</v>
      </c>
      <c r="O10104" s="35" t="s">
        <v>19993</v>
      </c>
      <c r="P10104" s="35" t="s">
        <v>39098</v>
      </c>
      <c r="Q10104" s="35" t="s">
        <v>29718</v>
      </c>
      <c r="R10104" s="35" t="s">
        <v>29748</v>
      </c>
      <c r="S10104" s="35" t="s">
        <v>19994</v>
      </c>
      <c r="T10104" s="36" t="s">
        <v>33</v>
      </c>
      <c r="U10104" s="39" t="str">
        <f>_xlfn.CONCAT(Tabel4[[#This Row],[Personnr.]],"-",Tabel4[[#This Row],[Afdeling]],"-",Tabel4[[#This Row],[ASS_Status]])</f>
        <v>17483-0118-Inactive - Payroll Eligible</v>
      </c>
    </row>
    <row r="10105" spans="13:21" x14ac:dyDescent="0.4">
      <c r="M10105" s="35" t="s">
        <v>19995</v>
      </c>
      <c r="N10105" s="35" t="s">
        <v>57686</v>
      </c>
      <c r="O10105" s="35" t="s">
        <v>19996</v>
      </c>
      <c r="P10105" s="35" t="s">
        <v>39099</v>
      </c>
      <c r="Q10105" s="35" t="s">
        <v>29721</v>
      </c>
      <c r="R10105" s="35" t="s">
        <v>30287</v>
      </c>
      <c r="S10105" s="35" t="s">
        <v>19997</v>
      </c>
      <c r="T10105" s="36" t="s">
        <v>806</v>
      </c>
      <c r="U10105" s="39" t="str">
        <f>_xlfn.CONCAT(Tabel4[[#This Row],[Personnr.]],"-",Tabel4[[#This Row],[Afdeling]],"-",Tabel4[[#This Row],[ASS_Status]])</f>
        <v>31834-8281-Aktiv ansættelse</v>
      </c>
    </row>
    <row r="10106" spans="13:21" x14ac:dyDescent="0.4">
      <c r="M10106" s="35" t="s">
        <v>19998</v>
      </c>
      <c r="N10106" s="35" t="s">
        <v>57687</v>
      </c>
      <c r="O10106" s="35" t="s">
        <v>19999</v>
      </c>
      <c r="P10106" s="35" t="s">
        <v>39100</v>
      </c>
      <c r="Q10106" s="35" t="s">
        <v>29718</v>
      </c>
      <c r="R10106" s="35" t="s">
        <v>29748</v>
      </c>
      <c r="S10106" s="35" t="s">
        <v>20000</v>
      </c>
      <c r="T10106" s="36" t="s">
        <v>35</v>
      </c>
      <c r="U10106" s="39" t="str">
        <f>_xlfn.CONCAT(Tabel4[[#This Row],[Personnr.]],"-",Tabel4[[#This Row],[Afdeling]],"-",Tabel4[[#This Row],[ASS_Status]])</f>
        <v>28460-0120-Inactive - Payroll Eligible</v>
      </c>
    </row>
    <row r="10107" spans="13:21" x14ac:dyDescent="0.4">
      <c r="M10107" s="35" t="s">
        <v>20001</v>
      </c>
      <c r="N10107" s="35" t="s">
        <v>57688</v>
      </c>
      <c r="O10107" s="35" t="s">
        <v>20002</v>
      </c>
      <c r="P10107" s="35" t="s">
        <v>39101</v>
      </c>
      <c r="Q10107" s="35" t="s">
        <v>29718</v>
      </c>
      <c r="R10107" s="35" t="s">
        <v>29745</v>
      </c>
      <c r="S10107" s="35" t="s">
        <v>20003</v>
      </c>
      <c r="T10107" s="36" t="s">
        <v>587</v>
      </c>
      <c r="U10107" s="39" t="str">
        <f>_xlfn.CONCAT(Tabel4[[#This Row],[Personnr.]],"-",Tabel4[[#This Row],[Afdeling]],"-",Tabel4[[#This Row],[ASS_Status]])</f>
        <v>30041-4201-Inactive - Payroll Eligible</v>
      </c>
    </row>
    <row r="10108" spans="13:21" x14ac:dyDescent="0.4">
      <c r="M10108" s="35" t="s">
        <v>20004</v>
      </c>
      <c r="N10108" s="35" t="s">
        <v>57689</v>
      </c>
      <c r="O10108" s="35" t="s">
        <v>20005</v>
      </c>
      <c r="P10108" s="35" t="s">
        <v>39102</v>
      </c>
      <c r="Q10108" s="35" t="s">
        <v>29718</v>
      </c>
      <c r="R10108" s="35" t="s">
        <v>29748</v>
      </c>
      <c r="S10108" s="35" t="s">
        <v>20006</v>
      </c>
      <c r="T10108" s="36" t="s">
        <v>457</v>
      </c>
      <c r="U10108" s="39" t="str">
        <f>_xlfn.CONCAT(Tabel4[[#This Row],[Personnr.]],"-",Tabel4[[#This Row],[Afdeling]],"-",Tabel4[[#This Row],[ASS_Status]])</f>
        <v>30231-3141-Inactive - Payroll Eligible</v>
      </c>
    </row>
    <row r="10109" spans="13:21" x14ac:dyDescent="0.4">
      <c r="M10109" s="35" t="s">
        <v>20007</v>
      </c>
      <c r="N10109" s="35" t="s">
        <v>57690</v>
      </c>
      <c r="O10109" s="35" t="s">
        <v>20008</v>
      </c>
      <c r="P10109" s="35" t="s">
        <v>39103</v>
      </c>
      <c r="Q10109" s="35" t="s">
        <v>29721</v>
      </c>
      <c r="R10109" s="35" t="s">
        <v>29748</v>
      </c>
      <c r="S10109" s="35" t="s">
        <v>20009</v>
      </c>
      <c r="T10109" s="36" t="s">
        <v>543</v>
      </c>
      <c r="U10109" s="39" t="str">
        <f>_xlfn.CONCAT(Tabel4[[#This Row],[Personnr.]],"-",Tabel4[[#This Row],[Afdeling]],"-",Tabel4[[#This Row],[ASS_Status]])</f>
        <v>31105-3436-Aktiv ansættelse</v>
      </c>
    </row>
    <row r="10110" spans="13:21" x14ac:dyDescent="0.4">
      <c r="M10110" s="35" t="s">
        <v>20010</v>
      </c>
      <c r="N10110" s="35" t="s">
        <v>57691</v>
      </c>
      <c r="O10110" s="35" t="s">
        <v>20011</v>
      </c>
      <c r="P10110" s="35" t="s">
        <v>39104</v>
      </c>
      <c r="Q10110" s="35" t="s">
        <v>29718</v>
      </c>
      <c r="R10110" s="35" t="s">
        <v>29745</v>
      </c>
      <c r="S10110" s="35" t="s">
        <v>20012</v>
      </c>
      <c r="T10110" s="36" t="s">
        <v>725</v>
      </c>
      <c r="U10110" s="39" t="str">
        <f>_xlfn.CONCAT(Tabel4[[#This Row],[Personnr.]],"-",Tabel4[[#This Row],[Afdeling]],"-",Tabel4[[#This Row],[ASS_Status]])</f>
        <v>26194-6265-Inactive - Payroll Eligible</v>
      </c>
    </row>
    <row r="10111" spans="13:21" x14ac:dyDescent="0.4">
      <c r="M10111" s="35" t="s">
        <v>20013</v>
      </c>
      <c r="N10111" s="35" t="s">
        <v>57692</v>
      </c>
      <c r="O10111" s="35" t="s">
        <v>20014</v>
      </c>
      <c r="P10111" s="35" t="s">
        <v>39105</v>
      </c>
      <c r="Q10111" s="35" t="s">
        <v>29718</v>
      </c>
      <c r="R10111" s="35" t="s">
        <v>29754</v>
      </c>
      <c r="S10111" s="35" t="s">
        <v>20015</v>
      </c>
      <c r="T10111" s="36" t="s">
        <v>450</v>
      </c>
      <c r="U10111" s="39" t="str">
        <f>_xlfn.CONCAT(Tabel4[[#This Row],[Personnr.]],"-",Tabel4[[#This Row],[Afdeling]],"-",Tabel4[[#This Row],[ASS_Status]])</f>
        <v>33736-3110-Inactive - Payroll Eligible</v>
      </c>
    </row>
    <row r="10112" spans="13:21" x14ac:dyDescent="0.4">
      <c r="M10112" s="35" t="s">
        <v>20016</v>
      </c>
      <c r="N10112" s="35" t="s">
        <v>57693</v>
      </c>
      <c r="O10112" s="35" t="s">
        <v>20017</v>
      </c>
      <c r="P10112" s="35" t="s">
        <v>39106</v>
      </c>
      <c r="Q10112" s="35" t="s">
        <v>29721</v>
      </c>
      <c r="R10112" s="35" t="s">
        <v>42541</v>
      </c>
      <c r="S10112" s="35" t="s">
        <v>20018</v>
      </c>
      <c r="T10112" s="36" t="s">
        <v>344</v>
      </c>
      <c r="U10112" s="39" t="str">
        <f>_xlfn.CONCAT(Tabel4[[#This Row],[Personnr.]],"-",Tabel4[[#This Row],[Afdeling]],"-",Tabel4[[#This Row],[ASS_Status]])</f>
        <v>32803-2796-Aktiv ansættelse</v>
      </c>
    </row>
    <row r="10113" spans="13:21" ht="33.75" x14ac:dyDescent="0.4">
      <c r="M10113" s="35" t="s">
        <v>39107</v>
      </c>
      <c r="N10113" s="35" t="s">
        <v>57694</v>
      </c>
      <c r="O10113" s="35" t="s">
        <v>29156</v>
      </c>
      <c r="P10113" s="35" t="s">
        <v>39108</v>
      </c>
      <c r="Q10113" s="35" t="s">
        <v>29721</v>
      </c>
      <c r="R10113" s="35" t="s">
        <v>29748</v>
      </c>
      <c r="S10113" s="35" t="s">
        <v>29157</v>
      </c>
      <c r="T10113" s="36" t="s">
        <v>45667</v>
      </c>
      <c r="U10113" s="39" t="str">
        <f>_xlfn.CONCAT(Tabel4[[#This Row],[Personnr.]],"-",Tabel4[[#This Row],[Afdeling]],"-",Tabel4[[#This Row],[ASS_Status]])</f>
        <v>34355-2922-Aktiv ansættelse</v>
      </c>
    </row>
    <row r="10114" spans="13:21" x14ac:dyDescent="0.4">
      <c r="M10114" s="35" t="s">
        <v>39109</v>
      </c>
      <c r="N10114" s="35" t="s">
        <v>57695</v>
      </c>
      <c r="O10114" s="35" t="s">
        <v>39110</v>
      </c>
      <c r="P10114" s="35" t="s">
        <v>39111</v>
      </c>
      <c r="Q10114" s="35" t="s">
        <v>29718</v>
      </c>
      <c r="R10114" s="35" t="s">
        <v>29745</v>
      </c>
      <c r="S10114" s="35" t="s">
        <v>39112</v>
      </c>
      <c r="T10114" s="36" t="s">
        <v>577</v>
      </c>
      <c r="U10114" s="39" t="str">
        <f>_xlfn.CONCAT(Tabel4[[#This Row],[Personnr.]],"-",Tabel4[[#This Row],[Afdeling]],"-",Tabel4[[#This Row],[ASS_Status]])</f>
        <v>35238-4110-Inactive - Payroll Eligible</v>
      </c>
    </row>
    <row r="10115" spans="13:21" x14ac:dyDescent="0.4">
      <c r="M10115" s="35" t="s">
        <v>39109</v>
      </c>
      <c r="N10115" s="35"/>
      <c r="O10115" s="35"/>
      <c r="P10115" s="35" t="s">
        <v>57696</v>
      </c>
      <c r="Q10115" s="35" t="s">
        <v>29721</v>
      </c>
      <c r="R10115" s="35" t="s">
        <v>29745</v>
      </c>
      <c r="S10115" s="35" t="s">
        <v>39112</v>
      </c>
      <c r="T10115" s="36" t="s">
        <v>575</v>
      </c>
      <c r="U10115" s="39" t="str">
        <f>_xlfn.CONCAT(Tabel4[[#This Row],[Personnr.]],"-",Tabel4[[#This Row],[Afdeling]],"-",Tabel4[[#This Row],[ASS_Status]])</f>
        <v>-4100-Aktiv ansættelse</v>
      </c>
    </row>
    <row r="10116" spans="13:21" x14ac:dyDescent="0.4">
      <c r="M10116" s="35" t="s">
        <v>39109</v>
      </c>
      <c r="N10116" s="35"/>
      <c r="O10116" s="35"/>
      <c r="P10116" s="35" t="s">
        <v>57697</v>
      </c>
      <c r="Q10116" s="35" t="s">
        <v>29721</v>
      </c>
      <c r="R10116" s="35" t="s">
        <v>29754</v>
      </c>
      <c r="S10116" s="35" t="s">
        <v>39112</v>
      </c>
      <c r="T10116" s="36" t="s">
        <v>583</v>
      </c>
      <c r="U10116" s="39" t="str">
        <f>_xlfn.CONCAT(Tabel4[[#This Row],[Personnr.]],"-",Tabel4[[#This Row],[Afdeling]],"-",Tabel4[[#This Row],[ASS_Status]])</f>
        <v>-4160-Aktiv ansættelse</v>
      </c>
    </row>
    <row r="10117" spans="13:21" x14ac:dyDescent="0.4">
      <c r="M10117" s="35" t="s">
        <v>39113</v>
      </c>
      <c r="N10117" s="35" t="s">
        <v>57698</v>
      </c>
      <c r="O10117" s="35" t="s">
        <v>39114</v>
      </c>
      <c r="P10117" s="35" t="s">
        <v>39115</v>
      </c>
      <c r="Q10117" s="35" t="s">
        <v>29718</v>
      </c>
      <c r="R10117" s="35" t="s">
        <v>29761</v>
      </c>
      <c r="S10117" s="35" t="s">
        <v>39116</v>
      </c>
      <c r="T10117" s="36" t="s">
        <v>582</v>
      </c>
      <c r="U10117" s="39" t="str">
        <f>_xlfn.CONCAT(Tabel4[[#This Row],[Personnr.]],"-",Tabel4[[#This Row],[Afdeling]],"-",Tabel4[[#This Row],[ASS_Status]])</f>
        <v>35298-4150-Inactive - Payroll Eligible</v>
      </c>
    </row>
    <row r="10118" spans="13:21" x14ac:dyDescent="0.4">
      <c r="M10118" s="35" t="s">
        <v>20019</v>
      </c>
      <c r="N10118" s="35" t="s">
        <v>57699</v>
      </c>
      <c r="O10118" s="35" t="s">
        <v>20020</v>
      </c>
      <c r="P10118" s="35" t="s">
        <v>39117</v>
      </c>
      <c r="Q10118" s="35" t="s">
        <v>29718</v>
      </c>
      <c r="R10118" s="35" t="s">
        <v>29745</v>
      </c>
      <c r="S10118" s="35" t="s">
        <v>20021</v>
      </c>
      <c r="T10118" s="36" t="s">
        <v>39</v>
      </c>
      <c r="U10118" s="39" t="str">
        <f>_xlfn.CONCAT(Tabel4[[#This Row],[Personnr.]],"-",Tabel4[[#This Row],[Afdeling]],"-",Tabel4[[#This Row],[ASS_Status]])</f>
        <v>33591-0132-Inactive - Payroll Eligible</v>
      </c>
    </row>
    <row r="10119" spans="13:21" x14ac:dyDescent="0.4">
      <c r="M10119" s="35" t="s">
        <v>20019</v>
      </c>
      <c r="N10119" s="35"/>
      <c r="O10119" s="35"/>
      <c r="P10119" s="35" t="s">
        <v>39118</v>
      </c>
      <c r="Q10119" s="35" t="s">
        <v>29718</v>
      </c>
      <c r="R10119" s="35" t="s">
        <v>29745</v>
      </c>
      <c r="S10119" s="35" t="s">
        <v>20021</v>
      </c>
      <c r="T10119" s="36" t="s">
        <v>586</v>
      </c>
      <c r="U10119" s="39" t="str">
        <f>_xlfn.CONCAT(Tabel4[[#This Row],[Personnr.]],"-",Tabel4[[#This Row],[Afdeling]],"-",Tabel4[[#This Row],[ASS_Status]])</f>
        <v>-4200-Inactive - Payroll Eligible</v>
      </c>
    </row>
    <row r="10120" spans="13:21" x14ac:dyDescent="0.4">
      <c r="M10120" s="35" t="s">
        <v>20019</v>
      </c>
      <c r="N10120" s="35"/>
      <c r="O10120" s="35"/>
      <c r="P10120" s="35" t="s">
        <v>43818</v>
      </c>
      <c r="Q10120" s="35" t="s">
        <v>29718</v>
      </c>
      <c r="R10120" s="35" t="s">
        <v>29745</v>
      </c>
      <c r="S10120" s="35" t="s">
        <v>20021</v>
      </c>
      <c r="T10120" s="36" t="s">
        <v>39</v>
      </c>
      <c r="U10120" s="39" t="str">
        <f>_xlfn.CONCAT(Tabel4[[#This Row],[Personnr.]],"-",Tabel4[[#This Row],[Afdeling]],"-",Tabel4[[#This Row],[ASS_Status]])</f>
        <v>-0132-Inactive - Payroll Eligible</v>
      </c>
    </row>
    <row r="10121" spans="13:21" ht="45" x14ac:dyDescent="0.4">
      <c r="M10121" s="35" t="s">
        <v>39119</v>
      </c>
      <c r="N10121" s="35" t="s">
        <v>57700</v>
      </c>
      <c r="O10121" s="35" t="s">
        <v>39120</v>
      </c>
      <c r="P10121" s="35" t="s">
        <v>39121</v>
      </c>
      <c r="Q10121" s="35" t="s">
        <v>29718</v>
      </c>
      <c r="R10121" s="35" t="s">
        <v>29754</v>
      </c>
      <c r="S10121" s="35" t="s">
        <v>39122</v>
      </c>
      <c r="T10121" s="36" t="s">
        <v>583</v>
      </c>
      <c r="U10121" s="39" t="str">
        <f>_xlfn.CONCAT(Tabel4[[#This Row],[Personnr.]],"-",Tabel4[[#This Row],[Afdeling]],"-",Tabel4[[#This Row],[ASS_Status]])</f>
        <v>35550-4160-Inactive - Payroll Eligible</v>
      </c>
    </row>
    <row r="10122" spans="13:21" ht="33.75" x14ac:dyDescent="0.4">
      <c r="M10122" s="35" t="s">
        <v>20022</v>
      </c>
      <c r="N10122" s="35" t="s">
        <v>57701</v>
      </c>
      <c r="O10122" s="35" t="s">
        <v>20023</v>
      </c>
      <c r="P10122" s="35" t="s">
        <v>39123</v>
      </c>
      <c r="Q10122" s="35" t="s">
        <v>29718</v>
      </c>
      <c r="R10122" s="35" t="s">
        <v>29745</v>
      </c>
      <c r="S10122" s="35" t="s">
        <v>20024</v>
      </c>
      <c r="T10122" s="36" t="s">
        <v>67</v>
      </c>
      <c r="U10122" s="39" t="str">
        <f>_xlfn.CONCAT(Tabel4[[#This Row],[Personnr.]],"-",Tabel4[[#This Row],[Afdeling]],"-",Tabel4[[#This Row],[ASS_Status]])</f>
        <v>33759-1061-Inactive - Payroll Eligible</v>
      </c>
    </row>
    <row r="10123" spans="13:21" ht="33.75" x14ac:dyDescent="0.4">
      <c r="M10123" s="35" t="s">
        <v>20022</v>
      </c>
      <c r="N10123" s="35"/>
      <c r="O10123" s="35"/>
      <c r="P10123" s="35" t="s">
        <v>57702</v>
      </c>
      <c r="Q10123" s="35" t="s">
        <v>29721</v>
      </c>
      <c r="R10123" s="35" t="s">
        <v>29745</v>
      </c>
      <c r="S10123" s="35" t="s">
        <v>20024</v>
      </c>
      <c r="T10123" s="36" t="s">
        <v>67</v>
      </c>
      <c r="U10123" s="39" t="str">
        <f>_xlfn.CONCAT(Tabel4[[#This Row],[Personnr.]],"-",Tabel4[[#This Row],[Afdeling]],"-",Tabel4[[#This Row],[ASS_Status]])</f>
        <v>-1061-Aktiv ansættelse</v>
      </c>
    </row>
    <row r="10124" spans="13:21" x14ac:dyDescent="0.4">
      <c r="M10124" s="35" t="s">
        <v>20025</v>
      </c>
      <c r="N10124" s="35" t="s">
        <v>57703</v>
      </c>
      <c r="O10124" s="35" t="s">
        <v>20026</v>
      </c>
      <c r="P10124" s="35" t="s">
        <v>39124</v>
      </c>
      <c r="Q10124" s="35" t="s">
        <v>29718</v>
      </c>
      <c r="R10124" s="35" t="s">
        <v>30001</v>
      </c>
      <c r="S10124" s="35" t="s">
        <v>20027</v>
      </c>
      <c r="T10124" s="36" t="s">
        <v>253</v>
      </c>
      <c r="U10124" s="39" t="str">
        <f>_xlfn.CONCAT(Tabel4[[#This Row],[Personnr.]],"-",Tabel4[[#This Row],[Afdeling]],"-",Tabel4[[#This Row],[ASS_Status]])</f>
        <v>32981-2561-Inactive - Payroll Eligible</v>
      </c>
    </row>
    <row r="10125" spans="13:21" x14ac:dyDescent="0.4">
      <c r="M10125" s="35" t="s">
        <v>20028</v>
      </c>
      <c r="N10125" s="35" t="s">
        <v>57704</v>
      </c>
      <c r="O10125" s="35" t="s">
        <v>20029</v>
      </c>
      <c r="P10125" s="35" t="s">
        <v>39125</v>
      </c>
      <c r="Q10125" s="35" t="s">
        <v>29721</v>
      </c>
      <c r="R10125" s="35" t="s">
        <v>29926</v>
      </c>
      <c r="S10125" s="35" t="s">
        <v>20030</v>
      </c>
      <c r="T10125" s="36" t="s">
        <v>93</v>
      </c>
      <c r="U10125" s="39" t="str">
        <f>_xlfn.CONCAT(Tabel4[[#This Row],[Personnr.]],"-",Tabel4[[#This Row],[Afdeling]],"-",Tabel4[[#This Row],[ASS_Status]])</f>
        <v>10931-1140-Aktiv ansættelse</v>
      </c>
    </row>
    <row r="10126" spans="13:21" x14ac:dyDescent="0.4">
      <c r="M10126" s="35" t="s">
        <v>20031</v>
      </c>
      <c r="N10126" s="35" t="s">
        <v>57705</v>
      </c>
      <c r="O10126" s="35" t="s">
        <v>20032</v>
      </c>
      <c r="P10126" s="35" t="s">
        <v>39126</v>
      </c>
      <c r="Q10126" s="35" t="s">
        <v>29721</v>
      </c>
      <c r="R10126" s="35" t="s">
        <v>29729</v>
      </c>
      <c r="S10126" s="35" t="s">
        <v>20033</v>
      </c>
      <c r="T10126" s="36" t="s">
        <v>46921</v>
      </c>
      <c r="U10126" s="39" t="str">
        <f>_xlfn.CONCAT(Tabel4[[#This Row],[Personnr.]],"-",Tabel4[[#This Row],[Afdeling]],"-",Tabel4[[#This Row],[ASS_Status]])</f>
        <v>18814-6262-Aktiv ansættelse</v>
      </c>
    </row>
    <row r="10127" spans="13:21" x14ac:dyDescent="0.4">
      <c r="M10127" s="35" t="s">
        <v>20034</v>
      </c>
      <c r="N10127" s="35" t="s">
        <v>57706</v>
      </c>
      <c r="O10127" s="35" t="s">
        <v>20035</v>
      </c>
      <c r="P10127" s="35" t="s">
        <v>57707</v>
      </c>
      <c r="Q10127" s="35" t="s">
        <v>29721</v>
      </c>
      <c r="R10127" s="35" t="s">
        <v>29857</v>
      </c>
      <c r="S10127" s="35" t="s">
        <v>20036</v>
      </c>
      <c r="T10127" s="36" t="s">
        <v>40</v>
      </c>
      <c r="U10127" s="39" t="str">
        <f>_xlfn.CONCAT(Tabel4[[#This Row],[Personnr.]],"-",Tabel4[[#This Row],[Afdeling]],"-",Tabel4[[#This Row],[ASS_Status]])</f>
        <v>11861-0133-Aktiv ansættelse</v>
      </c>
    </row>
    <row r="10128" spans="13:21" x14ac:dyDescent="0.4">
      <c r="M10128" s="35" t="s">
        <v>20034</v>
      </c>
      <c r="N10128" s="35"/>
      <c r="O10128" s="35"/>
      <c r="P10128" s="35" t="s">
        <v>39127</v>
      </c>
      <c r="Q10128" s="35" t="s">
        <v>29718</v>
      </c>
      <c r="R10128" s="35" t="s">
        <v>29857</v>
      </c>
      <c r="S10128" s="35" t="s">
        <v>20036</v>
      </c>
      <c r="T10128" s="36" t="s">
        <v>40</v>
      </c>
      <c r="U10128" s="39" t="str">
        <f>_xlfn.CONCAT(Tabel4[[#This Row],[Personnr.]],"-",Tabel4[[#This Row],[Afdeling]],"-",Tabel4[[#This Row],[ASS_Status]])</f>
        <v>-0133-Inactive - Payroll Eligible</v>
      </c>
    </row>
    <row r="10129" spans="13:21" x14ac:dyDescent="0.4">
      <c r="M10129" s="35" t="s">
        <v>20037</v>
      </c>
      <c r="N10129" s="35" t="s">
        <v>57708</v>
      </c>
      <c r="O10129" s="35" t="s">
        <v>20038</v>
      </c>
      <c r="P10129" s="35" t="s">
        <v>39128</v>
      </c>
      <c r="Q10129" s="35" t="s">
        <v>29721</v>
      </c>
      <c r="R10129" s="37" t="s">
        <v>30256</v>
      </c>
      <c r="S10129" s="35" t="s">
        <v>20039</v>
      </c>
      <c r="T10129" s="36" t="s">
        <v>371</v>
      </c>
      <c r="U10129" s="39" t="str">
        <f>_xlfn.CONCAT(Tabel4[[#This Row],[Personnr.]],"-",Tabel4[[#This Row],[Afdeling]],"-",Tabel4[[#This Row],[ASS_Status]])</f>
        <v>29188-2841-Aktiv ansættelse</v>
      </c>
    </row>
    <row r="10130" spans="13:21" x14ac:dyDescent="0.4">
      <c r="M10130" s="35" t="s">
        <v>20040</v>
      </c>
      <c r="N10130" s="35" t="s">
        <v>57709</v>
      </c>
      <c r="O10130" s="35" t="s">
        <v>20041</v>
      </c>
      <c r="P10130" s="35" t="s">
        <v>39129</v>
      </c>
      <c r="Q10130" s="35" t="s">
        <v>29721</v>
      </c>
      <c r="R10130" s="35" t="s">
        <v>29726</v>
      </c>
      <c r="S10130" s="35" t="s">
        <v>20042</v>
      </c>
      <c r="T10130" s="36" t="s">
        <v>747</v>
      </c>
      <c r="U10130" s="39" t="str">
        <f>_xlfn.CONCAT(Tabel4[[#This Row],[Personnr.]],"-",Tabel4[[#This Row],[Afdeling]],"-",Tabel4[[#This Row],[ASS_Status]])</f>
        <v>19028-7200-Aktiv ansættelse</v>
      </c>
    </row>
    <row r="10131" spans="13:21" x14ac:dyDescent="0.4">
      <c r="M10131" s="35" t="s">
        <v>20043</v>
      </c>
      <c r="N10131" s="35" t="s">
        <v>57710</v>
      </c>
      <c r="O10131" s="35" t="s">
        <v>20044</v>
      </c>
      <c r="P10131" s="35" t="s">
        <v>39130</v>
      </c>
      <c r="Q10131" s="35" t="s">
        <v>29718</v>
      </c>
      <c r="R10131" s="35" t="s">
        <v>29722</v>
      </c>
      <c r="S10131" s="35" t="s">
        <v>20045</v>
      </c>
      <c r="T10131" s="36" t="s">
        <v>640</v>
      </c>
      <c r="U10131" s="39" t="str">
        <f>_xlfn.CONCAT(Tabel4[[#This Row],[Personnr.]],"-",Tabel4[[#This Row],[Afdeling]],"-",Tabel4[[#This Row],[ASS_Status]])</f>
        <v>15589-4745-Inactive - Payroll Eligible</v>
      </c>
    </row>
    <row r="10132" spans="13:21" x14ac:dyDescent="0.4">
      <c r="M10132" s="35" t="s">
        <v>20046</v>
      </c>
      <c r="N10132" s="35" t="s">
        <v>57711</v>
      </c>
      <c r="O10132" s="35" t="s">
        <v>20047</v>
      </c>
      <c r="P10132" s="35" t="s">
        <v>39131</v>
      </c>
      <c r="Q10132" s="35" t="s">
        <v>29718</v>
      </c>
      <c r="R10132" s="35" t="s">
        <v>29786</v>
      </c>
      <c r="S10132" s="35" t="s">
        <v>20048</v>
      </c>
      <c r="T10132" s="36" t="s">
        <v>650</v>
      </c>
      <c r="U10132" s="39" t="str">
        <f>_xlfn.CONCAT(Tabel4[[#This Row],[Personnr.]],"-",Tabel4[[#This Row],[Afdeling]],"-",Tabel4[[#This Row],[ASS_Status]])</f>
        <v>15573-4793-Inactive - Payroll Eligible</v>
      </c>
    </row>
    <row r="10133" spans="13:21" x14ac:dyDescent="0.4">
      <c r="M10133" s="35" t="s">
        <v>20049</v>
      </c>
      <c r="N10133" s="35" t="s">
        <v>57712</v>
      </c>
      <c r="O10133" s="35" t="s">
        <v>20050</v>
      </c>
      <c r="P10133" s="35" t="s">
        <v>39132</v>
      </c>
      <c r="Q10133" s="35" t="s">
        <v>29718</v>
      </c>
      <c r="R10133" s="35" t="s">
        <v>29726</v>
      </c>
      <c r="S10133" s="35" t="s">
        <v>20051</v>
      </c>
      <c r="T10133" s="36" t="s">
        <v>761</v>
      </c>
      <c r="U10133" s="39" t="str">
        <f>_xlfn.CONCAT(Tabel4[[#This Row],[Personnr.]],"-",Tabel4[[#This Row],[Afdeling]],"-",Tabel4[[#This Row],[ASS_Status]])</f>
        <v>31158-7750-Inactive - Payroll Eligible</v>
      </c>
    </row>
    <row r="10134" spans="13:21" ht="33.75" x14ac:dyDescent="0.4">
      <c r="M10134" s="35" t="s">
        <v>20052</v>
      </c>
      <c r="N10134" s="35" t="s">
        <v>57713</v>
      </c>
      <c r="O10134" s="35" t="s">
        <v>20053</v>
      </c>
      <c r="P10134" s="35" t="s">
        <v>39133</v>
      </c>
      <c r="Q10134" s="35" t="s">
        <v>29721</v>
      </c>
      <c r="R10134" s="35" t="s">
        <v>29722</v>
      </c>
      <c r="S10134" s="35" t="s">
        <v>20054</v>
      </c>
      <c r="T10134" s="36" t="s">
        <v>616</v>
      </c>
      <c r="U10134" s="39" t="str">
        <f>_xlfn.CONCAT(Tabel4[[#This Row],[Personnr.]],"-",Tabel4[[#This Row],[Afdeling]],"-",Tabel4[[#This Row],[ASS_Status]])</f>
        <v>29567-4620-Aktiv ansættelse</v>
      </c>
    </row>
    <row r="10135" spans="13:21" x14ac:dyDescent="0.4">
      <c r="M10135" s="35" t="s">
        <v>20055</v>
      </c>
      <c r="N10135" s="35" t="s">
        <v>57714</v>
      </c>
      <c r="O10135" s="35" t="s">
        <v>20056</v>
      </c>
      <c r="P10135" s="35" t="s">
        <v>39134</v>
      </c>
      <c r="Q10135" s="35" t="s">
        <v>29721</v>
      </c>
      <c r="R10135" s="35" t="s">
        <v>31079</v>
      </c>
      <c r="S10135" s="35" t="s">
        <v>20057</v>
      </c>
      <c r="T10135" s="36" t="s">
        <v>804</v>
      </c>
      <c r="U10135" s="39" t="str">
        <f>_xlfn.CONCAT(Tabel4[[#This Row],[Personnr.]],"-",Tabel4[[#This Row],[Afdeling]],"-",Tabel4[[#This Row],[ASS_Status]])</f>
        <v>10840-8253-Aktiv ansættelse</v>
      </c>
    </row>
    <row r="10136" spans="13:21" ht="45" x14ac:dyDescent="0.4">
      <c r="M10136" s="35" t="s">
        <v>57715</v>
      </c>
      <c r="N10136" s="35" t="s">
        <v>57716</v>
      </c>
      <c r="O10136" s="35" t="s">
        <v>57717</v>
      </c>
      <c r="P10136" s="35" t="s">
        <v>57718</v>
      </c>
      <c r="Q10136" s="35" t="s">
        <v>29721</v>
      </c>
      <c r="R10136" s="35" t="s">
        <v>29926</v>
      </c>
      <c r="S10136" s="35" t="s">
        <v>57719</v>
      </c>
      <c r="T10136" s="36" t="s">
        <v>87</v>
      </c>
      <c r="U10136" s="39" t="str">
        <f>_xlfn.CONCAT(Tabel4[[#This Row],[Personnr.]],"-",Tabel4[[#This Row],[Afdeling]],"-",Tabel4[[#This Row],[ASS_Status]])</f>
        <v>36845-1125-Aktiv ansættelse</v>
      </c>
    </row>
    <row r="10137" spans="13:21" x14ac:dyDescent="0.4">
      <c r="M10137" s="35" t="s">
        <v>57720</v>
      </c>
      <c r="N10137" s="35" t="s">
        <v>57721</v>
      </c>
      <c r="O10137" s="35" t="s">
        <v>57722</v>
      </c>
      <c r="P10137" s="35" t="s">
        <v>57723</v>
      </c>
      <c r="Q10137" s="35" t="s">
        <v>29721</v>
      </c>
      <c r="R10137" s="35" t="s">
        <v>29731</v>
      </c>
      <c r="S10137" s="35" t="s">
        <v>57724</v>
      </c>
      <c r="T10137" s="36" t="s">
        <v>810</v>
      </c>
      <c r="U10137" s="39" t="str">
        <f>_xlfn.CONCAT(Tabel4[[#This Row],[Personnr.]],"-",Tabel4[[#This Row],[Afdeling]],"-",Tabel4[[#This Row],[ASS_Status]])</f>
        <v>36693-8285-Aktiv ansættelse</v>
      </c>
    </row>
    <row r="10138" spans="13:21" x14ac:dyDescent="0.4">
      <c r="M10138" s="35" t="s">
        <v>20058</v>
      </c>
      <c r="N10138" s="35" t="s">
        <v>57725</v>
      </c>
      <c r="O10138" s="35" t="s">
        <v>20059</v>
      </c>
      <c r="P10138" s="35" t="s">
        <v>39135</v>
      </c>
      <c r="Q10138" s="35" t="s">
        <v>29721</v>
      </c>
      <c r="R10138" s="35" t="s">
        <v>29791</v>
      </c>
      <c r="S10138" s="35" t="s">
        <v>20060</v>
      </c>
      <c r="T10138" s="36" t="s">
        <v>630</v>
      </c>
      <c r="U10138" s="39" t="str">
        <f>_xlfn.CONCAT(Tabel4[[#This Row],[Personnr.]],"-",Tabel4[[#This Row],[Afdeling]],"-",Tabel4[[#This Row],[ASS_Status]])</f>
        <v>18313-4692-Aktiv ansættelse</v>
      </c>
    </row>
    <row r="10139" spans="13:21" x14ac:dyDescent="0.4">
      <c r="M10139" s="35" t="s">
        <v>20061</v>
      </c>
      <c r="N10139" s="35" t="s">
        <v>57726</v>
      </c>
      <c r="O10139" s="35" t="s">
        <v>20062</v>
      </c>
      <c r="P10139" s="35" t="s">
        <v>39136</v>
      </c>
      <c r="Q10139" s="35" t="s">
        <v>29718</v>
      </c>
      <c r="R10139" s="35" t="s">
        <v>29737</v>
      </c>
      <c r="S10139" s="35" t="s">
        <v>20063</v>
      </c>
      <c r="T10139" s="36" t="s">
        <v>599</v>
      </c>
      <c r="U10139" s="39" t="str">
        <f>_xlfn.CONCAT(Tabel4[[#This Row],[Personnr.]],"-",Tabel4[[#This Row],[Afdeling]],"-",Tabel4[[#This Row],[ASS_Status]])</f>
        <v>18645-4261-Inactive - Payroll Eligible</v>
      </c>
    </row>
    <row r="10140" spans="13:21" ht="33.75" x14ac:dyDescent="0.4">
      <c r="M10140" s="35" t="s">
        <v>20064</v>
      </c>
      <c r="N10140" s="35" t="s">
        <v>57727</v>
      </c>
      <c r="O10140" s="35" t="s">
        <v>20065</v>
      </c>
      <c r="P10140" s="35" t="s">
        <v>39137</v>
      </c>
      <c r="Q10140" s="35" t="s">
        <v>29721</v>
      </c>
      <c r="R10140" s="35" t="s">
        <v>29722</v>
      </c>
      <c r="S10140" s="35" t="s">
        <v>20066</v>
      </c>
      <c r="T10140" s="36" t="s">
        <v>643</v>
      </c>
      <c r="U10140" s="39" t="str">
        <f>_xlfn.CONCAT(Tabel4[[#This Row],[Personnr.]],"-",Tabel4[[#This Row],[Afdeling]],"-",Tabel4[[#This Row],[ASS_Status]])</f>
        <v>7835-4765-Aktiv ansættelse</v>
      </c>
    </row>
    <row r="10141" spans="13:21" x14ac:dyDescent="0.4">
      <c r="M10141" s="35" t="s">
        <v>20067</v>
      </c>
      <c r="N10141" s="35" t="s">
        <v>57728</v>
      </c>
      <c r="O10141" s="35" t="s">
        <v>20068</v>
      </c>
      <c r="P10141" s="35" t="s">
        <v>39138</v>
      </c>
      <c r="Q10141" s="35" t="s">
        <v>29718</v>
      </c>
      <c r="R10141" s="35" t="s">
        <v>29745</v>
      </c>
      <c r="S10141" s="35" t="s">
        <v>20069</v>
      </c>
      <c r="T10141" s="36" t="s">
        <v>726</v>
      </c>
      <c r="U10141" s="39" t="str">
        <f>_xlfn.CONCAT(Tabel4[[#This Row],[Personnr.]],"-",Tabel4[[#This Row],[Afdeling]],"-",Tabel4[[#This Row],[ASS_Status]])</f>
        <v>32394-6271-Inactive - Payroll Eligible</v>
      </c>
    </row>
    <row r="10142" spans="13:21" x14ac:dyDescent="0.4">
      <c r="M10142" s="35" t="s">
        <v>20070</v>
      </c>
      <c r="N10142" s="35" t="s">
        <v>57729</v>
      </c>
      <c r="O10142" s="35" t="s">
        <v>20071</v>
      </c>
      <c r="P10142" s="35" t="s">
        <v>39139</v>
      </c>
      <c r="Q10142" s="35" t="s">
        <v>29721</v>
      </c>
      <c r="R10142" s="35" t="s">
        <v>29748</v>
      </c>
      <c r="S10142" s="35" t="s">
        <v>20072</v>
      </c>
      <c r="T10142" s="36" t="s">
        <v>584</v>
      </c>
      <c r="U10142" s="39" t="str">
        <f>_xlfn.CONCAT(Tabel4[[#This Row],[Personnr.]],"-",Tabel4[[#This Row],[Afdeling]],"-",Tabel4[[#This Row],[ASS_Status]])</f>
        <v>33008-4185-Aktiv ansættelse</v>
      </c>
    </row>
    <row r="10143" spans="13:21" x14ac:dyDescent="0.4">
      <c r="M10143" s="35" t="s">
        <v>28641</v>
      </c>
      <c r="N10143" s="35" t="s">
        <v>57730</v>
      </c>
      <c r="O10143" s="35" t="s">
        <v>28642</v>
      </c>
      <c r="P10143" s="35" t="s">
        <v>39140</v>
      </c>
      <c r="Q10143" s="35" t="s">
        <v>29721</v>
      </c>
      <c r="R10143" s="35" t="s">
        <v>29748</v>
      </c>
      <c r="S10143" s="35" t="s">
        <v>28643</v>
      </c>
      <c r="T10143" s="36" t="s">
        <v>248</v>
      </c>
      <c r="U10143" s="39" t="str">
        <f>_xlfn.CONCAT(Tabel4[[#This Row],[Personnr.]],"-",Tabel4[[#This Row],[Afdeling]],"-",Tabel4[[#This Row],[ASS_Status]])</f>
        <v>34306-2522-Aktiv ansættelse</v>
      </c>
    </row>
    <row r="10144" spans="13:21" x14ac:dyDescent="0.4">
      <c r="M10144" s="35" t="s">
        <v>20073</v>
      </c>
      <c r="N10144" s="35" t="s">
        <v>57731</v>
      </c>
      <c r="O10144" s="35" t="s">
        <v>20074</v>
      </c>
      <c r="P10144" s="35" t="s">
        <v>39141</v>
      </c>
      <c r="Q10144" s="35" t="s">
        <v>29718</v>
      </c>
      <c r="R10144" s="35" t="s">
        <v>29754</v>
      </c>
      <c r="S10144" s="35" t="s">
        <v>20075</v>
      </c>
      <c r="T10144" s="36" t="s">
        <v>36</v>
      </c>
      <c r="U10144" s="39" t="str">
        <f>_xlfn.CONCAT(Tabel4[[#This Row],[Personnr.]],"-",Tabel4[[#This Row],[Afdeling]],"-",Tabel4[[#This Row],[ASS_Status]])</f>
        <v>32563-0121-Inactive - Payroll Eligible</v>
      </c>
    </row>
    <row r="10145" spans="13:21" x14ac:dyDescent="0.4">
      <c r="M10145" s="35" t="s">
        <v>39142</v>
      </c>
      <c r="N10145" s="35" t="s">
        <v>57732</v>
      </c>
      <c r="O10145" s="35" t="s">
        <v>29148</v>
      </c>
      <c r="P10145" s="35" t="s">
        <v>39143</v>
      </c>
      <c r="Q10145" s="35" t="s">
        <v>29721</v>
      </c>
      <c r="R10145" s="35" t="s">
        <v>29737</v>
      </c>
      <c r="S10145" s="35" t="s">
        <v>29149</v>
      </c>
      <c r="T10145" s="36" t="s">
        <v>45663</v>
      </c>
      <c r="U10145" s="39" t="str">
        <f>_xlfn.CONCAT(Tabel4[[#This Row],[Personnr.]],"-",Tabel4[[#This Row],[Afdeling]],"-",Tabel4[[#This Row],[ASS_Status]])</f>
        <v>34337-2912-Aktiv ansættelse</v>
      </c>
    </row>
    <row r="10146" spans="13:21" x14ac:dyDescent="0.4">
      <c r="M10146" s="35" t="s">
        <v>57733</v>
      </c>
      <c r="N10146" s="35" t="s">
        <v>57734</v>
      </c>
      <c r="O10146" s="35" t="s">
        <v>57735</v>
      </c>
      <c r="P10146" s="35" t="s">
        <v>57736</v>
      </c>
      <c r="Q10146" s="35" t="s">
        <v>29721</v>
      </c>
      <c r="R10146" s="35" t="s">
        <v>29761</v>
      </c>
      <c r="S10146" s="35" t="s">
        <v>57737</v>
      </c>
      <c r="T10146" s="36" t="s">
        <v>42501</v>
      </c>
      <c r="U10146" s="39" t="str">
        <f>_xlfn.CONCAT(Tabel4[[#This Row],[Personnr.]],"-",Tabel4[[#This Row],[Afdeling]],"-",Tabel4[[#This Row],[ASS_Status]])</f>
        <v>37305-2291-Aktiv ansættelse</v>
      </c>
    </row>
    <row r="10147" spans="13:21" ht="33.75" x14ac:dyDescent="0.4">
      <c r="M10147" s="35" t="s">
        <v>20076</v>
      </c>
      <c r="N10147" s="35" t="s">
        <v>57738</v>
      </c>
      <c r="O10147" s="35" t="s">
        <v>20077</v>
      </c>
      <c r="P10147" s="35" t="s">
        <v>39144</v>
      </c>
      <c r="Q10147" s="35" t="s">
        <v>29718</v>
      </c>
      <c r="R10147" s="35" t="s">
        <v>29754</v>
      </c>
      <c r="S10147" s="35" t="s">
        <v>20078</v>
      </c>
      <c r="T10147" s="36" t="s">
        <v>697</v>
      </c>
      <c r="U10147" s="39" t="str">
        <f>_xlfn.CONCAT(Tabel4[[#This Row],[Personnr.]],"-",Tabel4[[#This Row],[Afdeling]],"-",Tabel4[[#This Row],[ASS_Status]])</f>
        <v>32593-5627-Inactive - Payroll Eligible</v>
      </c>
    </row>
    <row r="10148" spans="13:21" ht="33.75" x14ac:dyDescent="0.4">
      <c r="M10148" s="35" t="s">
        <v>20076</v>
      </c>
      <c r="N10148" s="35"/>
      <c r="O10148" s="35"/>
      <c r="P10148" s="35" t="s">
        <v>43819</v>
      </c>
      <c r="Q10148" s="35" t="s">
        <v>29718</v>
      </c>
      <c r="R10148" s="35" t="s">
        <v>29761</v>
      </c>
      <c r="S10148" s="35" t="s">
        <v>20078</v>
      </c>
      <c r="T10148" s="36" t="s">
        <v>550</v>
      </c>
      <c r="U10148" s="39" t="str">
        <f>_xlfn.CONCAT(Tabel4[[#This Row],[Personnr.]],"-",Tabel4[[#This Row],[Afdeling]],"-",Tabel4[[#This Row],[ASS_Status]])</f>
        <v>-3452-Inactive - Payroll Eligible</v>
      </c>
    </row>
    <row r="10149" spans="13:21" ht="33.75" x14ac:dyDescent="0.4">
      <c r="M10149" s="35" t="s">
        <v>20076</v>
      </c>
      <c r="N10149" s="35"/>
      <c r="O10149" s="35"/>
      <c r="P10149" s="35" t="s">
        <v>43820</v>
      </c>
      <c r="Q10149" s="35" t="s">
        <v>29721</v>
      </c>
      <c r="R10149" s="35" t="s">
        <v>29761</v>
      </c>
      <c r="S10149" s="35" t="s">
        <v>20078</v>
      </c>
      <c r="T10149" s="36" t="s">
        <v>550</v>
      </c>
      <c r="U10149" s="39" t="str">
        <f>_xlfn.CONCAT(Tabel4[[#This Row],[Personnr.]],"-",Tabel4[[#This Row],[Afdeling]],"-",Tabel4[[#This Row],[ASS_Status]])</f>
        <v>-3452-Aktiv ansættelse</v>
      </c>
    </row>
    <row r="10150" spans="13:21" x14ac:dyDescent="0.4">
      <c r="M10150" s="35" t="s">
        <v>20079</v>
      </c>
      <c r="N10150" s="35" t="s">
        <v>57739</v>
      </c>
      <c r="O10150" s="35" t="s">
        <v>20080</v>
      </c>
      <c r="P10150" s="35" t="s">
        <v>39145</v>
      </c>
      <c r="Q10150" s="35" t="s">
        <v>29718</v>
      </c>
      <c r="R10150" s="35" t="s">
        <v>29754</v>
      </c>
      <c r="S10150" s="35" t="s">
        <v>20081</v>
      </c>
      <c r="T10150" s="36" t="s">
        <v>244</v>
      </c>
      <c r="U10150" s="39" t="str">
        <f>_xlfn.CONCAT(Tabel4[[#This Row],[Personnr.]],"-",Tabel4[[#This Row],[Afdeling]],"-",Tabel4[[#This Row],[ASS_Status]])</f>
        <v>33062-2514-Inactive - Payroll Eligible</v>
      </c>
    </row>
    <row r="10151" spans="13:21" x14ac:dyDescent="0.4">
      <c r="M10151" s="35" t="s">
        <v>20082</v>
      </c>
      <c r="N10151" s="35" t="s">
        <v>57740</v>
      </c>
      <c r="O10151" s="35" t="s">
        <v>20083</v>
      </c>
      <c r="P10151" s="35" t="s">
        <v>43821</v>
      </c>
      <c r="Q10151" s="35" t="s">
        <v>29718</v>
      </c>
      <c r="R10151" s="35" t="s">
        <v>29761</v>
      </c>
      <c r="S10151" s="35" t="s">
        <v>20084</v>
      </c>
      <c r="T10151" s="36" t="s">
        <v>35</v>
      </c>
      <c r="U10151" s="39" t="str">
        <f>_xlfn.CONCAT(Tabel4[[#This Row],[Personnr.]],"-",Tabel4[[#This Row],[Afdeling]],"-",Tabel4[[#This Row],[ASS_Status]])</f>
        <v>27719-0120-Inactive - Payroll Eligible</v>
      </c>
    </row>
    <row r="10152" spans="13:21" x14ac:dyDescent="0.4">
      <c r="M10152" s="35" t="s">
        <v>20082</v>
      </c>
      <c r="N10152" s="35"/>
      <c r="O10152" s="35"/>
      <c r="P10152" s="35" t="s">
        <v>39146</v>
      </c>
      <c r="Q10152" s="35" t="s">
        <v>29718</v>
      </c>
      <c r="R10152" s="35" t="s">
        <v>29745</v>
      </c>
      <c r="S10152" s="35" t="s">
        <v>20084</v>
      </c>
      <c r="T10152" s="36" t="s">
        <v>39</v>
      </c>
      <c r="U10152" s="39" t="str">
        <f>_xlfn.CONCAT(Tabel4[[#This Row],[Personnr.]],"-",Tabel4[[#This Row],[Afdeling]],"-",Tabel4[[#This Row],[ASS_Status]])</f>
        <v>-0132-Inactive - Payroll Eligible</v>
      </c>
    </row>
    <row r="10153" spans="13:21" x14ac:dyDescent="0.4">
      <c r="M10153" s="35" t="s">
        <v>20082</v>
      </c>
      <c r="N10153" s="35"/>
      <c r="O10153" s="35"/>
      <c r="P10153" s="35" t="s">
        <v>39147</v>
      </c>
      <c r="Q10153" s="35" t="s">
        <v>29718</v>
      </c>
      <c r="R10153" s="35" t="s">
        <v>29745</v>
      </c>
      <c r="S10153" s="35" t="s">
        <v>20084</v>
      </c>
      <c r="T10153" s="36" t="s">
        <v>39</v>
      </c>
      <c r="U10153" s="39" t="str">
        <f>_xlfn.CONCAT(Tabel4[[#This Row],[Personnr.]],"-",Tabel4[[#This Row],[Afdeling]],"-",Tabel4[[#This Row],[ASS_Status]])</f>
        <v>-0132-Inactive - Payroll Eligible</v>
      </c>
    </row>
    <row r="10154" spans="13:21" x14ac:dyDescent="0.4">
      <c r="M10154" s="35" t="s">
        <v>20085</v>
      </c>
      <c r="N10154" s="35" t="s">
        <v>57741</v>
      </c>
      <c r="O10154" s="35" t="s">
        <v>20086</v>
      </c>
      <c r="P10154" s="35" t="s">
        <v>39148</v>
      </c>
      <c r="Q10154" s="35" t="s">
        <v>29718</v>
      </c>
      <c r="R10154" s="35" t="s">
        <v>29745</v>
      </c>
      <c r="S10154" s="35" t="s">
        <v>20087</v>
      </c>
      <c r="T10154" s="36" t="s">
        <v>725</v>
      </c>
      <c r="U10154" s="39" t="str">
        <f>_xlfn.CONCAT(Tabel4[[#This Row],[Personnr.]],"-",Tabel4[[#This Row],[Afdeling]],"-",Tabel4[[#This Row],[ASS_Status]])</f>
        <v>29912-6265-Inactive - Payroll Eligible</v>
      </c>
    </row>
    <row r="10155" spans="13:21" ht="33.75" x14ac:dyDescent="0.4">
      <c r="M10155" s="35" t="s">
        <v>20088</v>
      </c>
      <c r="N10155" s="35" t="s">
        <v>57742</v>
      </c>
      <c r="O10155" s="35" t="s">
        <v>20089</v>
      </c>
      <c r="P10155" s="35" t="s">
        <v>39149</v>
      </c>
      <c r="Q10155" s="35" t="s">
        <v>29718</v>
      </c>
      <c r="R10155" s="35" t="s">
        <v>29817</v>
      </c>
      <c r="S10155" s="35" t="s">
        <v>20090</v>
      </c>
      <c r="T10155" s="36" t="s">
        <v>76</v>
      </c>
      <c r="U10155" s="39" t="str">
        <f>_xlfn.CONCAT(Tabel4[[#This Row],[Personnr.]],"-",Tabel4[[#This Row],[Afdeling]],"-",Tabel4[[#This Row],[ASS_Status]])</f>
        <v>24751-1100-Inactive - Payroll Eligible</v>
      </c>
    </row>
    <row r="10156" spans="13:21" x14ac:dyDescent="0.4">
      <c r="M10156" s="35" t="s">
        <v>45241</v>
      </c>
      <c r="N10156" s="35" t="s">
        <v>57743</v>
      </c>
      <c r="O10156" s="35" t="s">
        <v>45242</v>
      </c>
      <c r="P10156" s="35" t="s">
        <v>43822</v>
      </c>
      <c r="Q10156" s="35" t="s">
        <v>29718</v>
      </c>
      <c r="R10156" s="35" t="s">
        <v>29745</v>
      </c>
      <c r="S10156" s="35" t="s">
        <v>43823</v>
      </c>
      <c r="T10156" s="36" t="s">
        <v>39</v>
      </c>
      <c r="U10156" s="39" t="str">
        <f>_xlfn.CONCAT(Tabel4[[#This Row],[Personnr.]],"-",Tabel4[[#This Row],[Afdeling]],"-",Tabel4[[#This Row],[ASS_Status]])</f>
        <v>35842-0132-Inactive - Payroll Eligible</v>
      </c>
    </row>
    <row r="10157" spans="13:21" x14ac:dyDescent="0.4">
      <c r="M10157" s="35" t="s">
        <v>45241</v>
      </c>
      <c r="N10157" s="35"/>
      <c r="O10157" s="35"/>
      <c r="P10157" s="35" t="s">
        <v>57744</v>
      </c>
      <c r="Q10157" s="35" t="s">
        <v>29718</v>
      </c>
      <c r="R10157" s="35" t="s">
        <v>29745</v>
      </c>
      <c r="S10157" s="35" t="s">
        <v>43823</v>
      </c>
      <c r="T10157" s="36" t="s">
        <v>39</v>
      </c>
      <c r="U10157" s="39" t="str">
        <f>_xlfn.CONCAT(Tabel4[[#This Row],[Personnr.]],"-",Tabel4[[#This Row],[Afdeling]],"-",Tabel4[[#This Row],[ASS_Status]])</f>
        <v>-0132-Inactive - Payroll Eligible</v>
      </c>
    </row>
    <row r="10158" spans="13:21" x14ac:dyDescent="0.4">
      <c r="M10158" s="35" t="s">
        <v>20091</v>
      </c>
      <c r="N10158" s="35" t="s">
        <v>57745</v>
      </c>
      <c r="O10158" s="35" t="s">
        <v>20092</v>
      </c>
      <c r="P10158" s="35" t="s">
        <v>39150</v>
      </c>
      <c r="Q10158" s="35" t="s">
        <v>29721</v>
      </c>
      <c r="R10158" s="35" t="s">
        <v>29748</v>
      </c>
      <c r="S10158" s="35" t="s">
        <v>20093</v>
      </c>
      <c r="T10158" s="36" t="s">
        <v>65</v>
      </c>
      <c r="U10158" s="39" t="str">
        <f>_xlfn.CONCAT(Tabel4[[#This Row],[Personnr.]],"-",Tabel4[[#This Row],[Afdeling]],"-",Tabel4[[#This Row],[ASS_Status]])</f>
        <v>32014-1053-Aktiv ansættelse</v>
      </c>
    </row>
    <row r="10159" spans="13:21" x14ac:dyDescent="0.4">
      <c r="M10159" s="35" t="s">
        <v>39151</v>
      </c>
      <c r="N10159" s="35" t="s">
        <v>57746</v>
      </c>
      <c r="O10159" s="35" t="s">
        <v>39152</v>
      </c>
      <c r="P10159" s="35" t="s">
        <v>39153</v>
      </c>
      <c r="Q10159" s="35" t="s">
        <v>29718</v>
      </c>
      <c r="R10159" s="35" t="s">
        <v>29754</v>
      </c>
      <c r="S10159" s="35" t="s">
        <v>39154</v>
      </c>
      <c r="T10159" s="36" t="s">
        <v>130</v>
      </c>
      <c r="U10159" s="39" t="str">
        <f>_xlfn.CONCAT(Tabel4[[#This Row],[Personnr.]],"-",Tabel4[[#This Row],[Afdeling]],"-",Tabel4[[#This Row],[ASS_Status]])</f>
        <v>35185-2240-Inactive - Payroll Eligible</v>
      </c>
    </row>
    <row r="10160" spans="13:21" ht="33.75" x14ac:dyDescent="0.4">
      <c r="M10160" s="35" t="s">
        <v>20094</v>
      </c>
      <c r="N10160" s="35" t="s">
        <v>57747</v>
      </c>
      <c r="O10160" s="35" t="s">
        <v>20095</v>
      </c>
      <c r="P10160" s="35" t="s">
        <v>39155</v>
      </c>
      <c r="Q10160" s="35" t="s">
        <v>29718</v>
      </c>
      <c r="R10160" s="35" t="s">
        <v>29745</v>
      </c>
      <c r="S10160" s="35" t="s">
        <v>20096</v>
      </c>
      <c r="T10160" s="36" t="s">
        <v>726</v>
      </c>
      <c r="U10160" s="39" t="str">
        <f>_xlfn.CONCAT(Tabel4[[#This Row],[Personnr.]],"-",Tabel4[[#This Row],[Afdeling]],"-",Tabel4[[#This Row],[ASS_Status]])</f>
        <v>33530-6271-Inactive - Payroll Eligible</v>
      </c>
    </row>
    <row r="10161" spans="13:21" x14ac:dyDescent="0.4">
      <c r="M10161" s="35" t="s">
        <v>45243</v>
      </c>
      <c r="N10161" s="35" t="s">
        <v>57748</v>
      </c>
      <c r="O10161" s="35" t="s">
        <v>45244</v>
      </c>
      <c r="P10161" s="35" t="s">
        <v>43824</v>
      </c>
      <c r="Q10161" s="35" t="s">
        <v>29721</v>
      </c>
      <c r="R10161" s="35" t="s">
        <v>30287</v>
      </c>
      <c r="S10161" s="35" t="s">
        <v>43825</v>
      </c>
      <c r="T10161" s="36" t="s">
        <v>346</v>
      </c>
      <c r="U10161" s="39" t="str">
        <f>_xlfn.CONCAT(Tabel4[[#This Row],[Personnr.]],"-",Tabel4[[#This Row],[Afdeling]],"-",Tabel4[[#This Row],[ASS_Status]])</f>
        <v>35598-2798-Aktiv ansættelse</v>
      </c>
    </row>
    <row r="10162" spans="13:21" x14ac:dyDescent="0.4">
      <c r="M10162" s="35" t="s">
        <v>57749</v>
      </c>
      <c r="N10162" s="35" t="s">
        <v>57750</v>
      </c>
      <c r="O10162" s="35" t="s">
        <v>57751</v>
      </c>
      <c r="P10162" s="35" t="s">
        <v>57752</v>
      </c>
      <c r="Q10162" s="35" t="s">
        <v>29718</v>
      </c>
      <c r="R10162" s="35" t="s">
        <v>29745</v>
      </c>
      <c r="S10162" s="35" t="s">
        <v>57753</v>
      </c>
      <c r="T10162" s="36" t="s">
        <v>39</v>
      </c>
      <c r="U10162" s="39" t="str">
        <f>_xlfn.CONCAT(Tabel4[[#This Row],[Personnr.]],"-",Tabel4[[#This Row],[Afdeling]],"-",Tabel4[[#This Row],[ASS_Status]])</f>
        <v>36990-0132-Inactive - Payroll Eligible</v>
      </c>
    </row>
    <row r="10163" spans="13:21" x14ac:dyDescent="0.4">
      <c r="M10163" s="35" t="s">
        <v>20097</v>
      </c>
      <c r="N10163" s="35" t="s">
        <v>57754</v>
      </c>
      <c r="O10163" s="35" t="s">
        <v>20098</v>
      </c>
      <c r="P10163" s="35" t="s">
        <v>39156</v>
      </c>
      <c r="Q10163" s="35" t="s">
        <v>29721</v>
      </c>
      <c r="R10163" s="35" t="s">
        <v>29981</v>
      </c>
      <c r="S10163" s="35" t="s">
        <v>20099</v>
      </c>
      <c r="T10163" s="36" t="s">
        <v>244</v>
      </c>
      <c r="U10163" s="39" t="str">
        <f>_xlfn.CONCAT(Tabel4[[#This Row],[Personnr.]],"-",Tabel4[[#This Row],[Afdeling]],"-",Tabel4[[#This Row],[ASS_Status]])</f>
        <v>2979-2514-Aktiv ansættelse</v>
      </c>
    </row>
    <row r="10164" spans="13:21" x14ac:dyDescent="0.4">
      <c r="M10164" s="35" t="s">
        <v>20100</v>
      </c>
      <c r="N10164" s="35" t="s">
        <v>57755</v>
      </c>
      <c r="O10164" s="35" t="s">
        <v>20101</v>
      </c>
      <c r="P10164" s="35" t="s">
        <v>39157</v>
      </c>
      <c r="Q10164" s="35" t="s">
        <v>29718</v>
      </c>
      <c r="R10164" s="35" t="s">
        <v>29729</v>
      </c>
      <c r="S10164" s="35" t="s">
        <v>20102</v>
      </c>
      <c r="T10164" s="36" t="s">
        <v>128</v>
      </c>
      <c r="U10164" s="39" t="str">
        <f>_xlfn.CONCAT(Tabel4[[#This Row],[Personnr.]],"-",Tabel4[[#This Row],[Afdeling]],"-",Tabel4[[#This Row],[ASS_Status]])</f>
        <v>7842-2238-Inactive - Payroll Eligible</v>
      </c>
    </row>
    <row r="10165" spans="13:21" x14ac:dyDescent="0.4">
      <c r="M10165" s="35" t="s">
        <v>20103</v>
      </c>
      <c r="N10165" s="35" t="s">
        <v>57756</v>
      </c>
      <c r="O10165" s="35" t="s">
        <v>20104</v>
      </c>
      <c r="P10165" s="35" t="s">
        <v>39158</v>
      </c>
      <c r="Q10165" s="35" t="s">
        <v>29721</v>
      </c>
      <c r="R10165" s="35" t="s">
        <v>29791</v>
      </c>
      <c r="S10165" s="35" t="s">
        <v>20105</v>
      </c>
      <c r="T10165" s="36" t="s">
        <v>611</v>
      </c>
      <c r="U10165" s="39" t="str">
        <f>_xlfn.CONCAT(Tabel4[[#This Row],[Personnr.]],"-",Tabel4[[#This Row],[Afdeling]],"-",Tabel4[[#This Row],[ASS_Status]])</f>
        <v>15857-4291-Aktiv ansættelse</v>
      </c>
    </row>
    <row r="10166" spans="13:21" x14ac:dyDescent="0.4">
      <c r="M10166" s="35" t="s">
        <v>57757</v>
      </c>
      <c r="N10166" s="35" t="s">
        <v>57758</v>
      </c>
      <c r="O10166" s="35" t="s">
        <v>57759</v>
      </c>
      <c r="P10166" s="35" t="s">
        <v>57760</v>
      </c>
      <c r="Q10166" s="35" t="s">
        <v>29721</v>
      </c>
      <c r="R10166" s="35" t="s">
        <v>31079</v>
      </c>
      <c r="S10166" s="35" t="s">
        <v>57761</v>
      </c>
      <c r="T10166" s="36" t="s">
        <v>24</v>
      </c>
      <c r="U10166" s="39" t="str">
        <f>_xlfn.CONCAT(Tabel4[[#This Row],[Personnr.]],"-",Tabel4[[#This Row],[Afdeling]],"-",Tabel4[[#This Row],[ASS_Status]])</f>
        <v>37825-0101-Aktiv ansættelse</v>
      </c>
    </row>
    <row r="10167" spans="13:21" x14ac:dyDescent="0.4">
      <c r="M10167" s="35" t="s">
        <v>20106</v>
      </c>
      <c r="N10167" s="35" t="s">
        <v>57762</v>
      </c>
      <c r="O10167" s="35" t="s">
        <v>20107</v>
      </c>
      <c r="P10167" s="35" t="s">
        <v>39159</v>
      </c>
      <c r="Q10167" s="35" t="s">
        <v>29721</v>
      </c>
      <c r="R10167" s="35" t="s">
        <v>29965</v>
      </c>
      <c r="S10167" s="35" t="s">
        <v>20108</v>
      </c>
      <c r="T10167" s="36" t="s">
        <v>718</v>
      </c>
      <c r="U10167" s="39" t="str">
        <f>_xlfn.CONCAT(Tabel4[[#This Row],[Personnr.]],"-",Tabel4[[#This Row],[Afdeling]],"-",Tabel4[[#This Row],[ASS_Status]])</f>
        <v>28990-6213-Aktiv ansættelse</v>
      </c>
    </row>
    <row r="10168" spans="13:21" x14ac:dyDescent="0.4">
      <c r="M10168" s="35" t="s">
        <v>20109</v>
      </c>
      <c r="N10168" s="35" t="s">
        <v>57763</v>
      </c>
      <c r="O10168" s="35" t="s">
        <v>20110</v>
      </c>
      <c r="P10168" s="35" t="s">
        <v>39160</v>
      </c>
      <c r="Q10168" s="35" t="s">
        <v>29718</v>
      </c>
      <c r="R10168" s="35" t="s">
        <v>29780</v>
      </c>
      <c r="S10168" s="35" t="s">
        <v>20111</v>
      </c>
      <c r="T10168" s="36" t="s">
        <v>142</v>
      </c>
      <c r="U10168" s="39" t="str">
        <f>_xlfn.CONCAT(Tabel4[[#This Row],[Personnr.]],"-",Tabel4[[#This Row],[Afdeling]],"-",Tabel4[[#This Row],[ASS_Status]])</f>
        <v>3865-2260-Inactive - Payroll Eligible</v>
      </c>
    </row>
    <row r="10169" spans="13:21" x14ac:dyDescent="0.4">
      <c r="M10169" s="35" t="s">
        <v>20112</v>
      </c>
      <c r="N10169" s="35" t="s">
        <v>57764</v>
      </c>
      <c r="O10169" s="35" t="s">
        <v>20113</v>
      </c>
      <c r="P10169" s="35" t="s">
        <v>39161</v>
      </c>
      <c r="Q10169" s="35" t="s">
        <v>29718</v>
      </c>
      <c r="R10169" s="35" t="s">
        <v>29791</v>
      </c>
      <c r="S10169" s="35" t="s">
        <v>20114</v>
      </c>
      <c r="T10169" s="36" t="s">
        <v>164</v>
      </c>
      <c r="U10169" s="39" t="str">
        <f>_xlfn.CONCAT(Tabel4[[#This Row],[Personnr.]],"-",Tabel4[[#This Row],[Afdeling]],"-",Tabel4[[#This Row],[ASS_Status]])</f>
        <v>3866-2313-Inactive - Payroll Eligible</v>
      </c>
    </row>
    <row r="10170" spans="13:21" ht="33.75" x14ac:dyDescent="0.4">
      <c r="M10170" s="35" t="s">
        <v>20115</v>
      </c>
      <c r="N10170" s="35" t="s">
        <v>57765</v>
      </c>
      <c r="O10170" s="35" t="s">
        <v>20116</v>
      </c>
      <c r="P10170" s="35" t="s">
        <v>39162</v>
      </c>
      <c r="Q10170" s="35" t="s">
        <v>29721</v>
      </c>
      <c r="R10170" s="35" t="s">
        <v>29729</v>
      </c>
      <c r="S10170" s="35" t="s">
        <v>20117</v>
      </c>
      <c r="T10170" s="36" t="s">
        <v>161</v>
      </c>
      <c r="U10170" s="39" t="str">
        <f>_xlfn.CONCAT(Tabel4[[#This Row],[Personnr.]],"-",Tabel4[[#This Row],[Afdeling]],"-",Tabel4[[#This Row],[ASS_Status]])</f>
        <v>911-2305-Aktiv ansættelse</v>
      </c>
    </row>
    <row r="10171" spans="13:21" x14ac:dyDescent="0.4">
      <c r="M10171" s="35" t="s">
        <v>20118</v>
      </c>
      <c r="N10171" s="35" t="s">
        <v>57766</v>
      </c>
      <c r="O10171" s="35" t="s">
        <v>20119</v>
      </c>
      <c r="P10171" s="35" t="s">
        <v>39163</v>
      </c>
      <c r="Q10171" s="35" t="s">
        <v>29718</v>
      </c>
      <c r="R10171" s="35" t="s">
        <v>29726</v>
      </c>
      <c r="S10171" s="35" t="s">
        <v>20120</v>
      </c>
      <c r="T10171" s="36" t="s">
        <v>395</v>
      </c>
      <c r="U10171" s="39" t="str">
        <f>_xlfn.CONCAT(Tabel4[[#This Row],[Personnr.]],"-",Tabel4[[#This Row],[Afdeling]],"-",Tabel4[[#This Row],[ASS_Status]])</f>
        <v>3867-2996-Inactive - Payroll Eligible</v>
      </c>
    </row>
    <row r="10172" spans="13:21" x14ac:dyDescent="0.4">
      <c r="M10172" s="35" t="s">
        <v>28644</v>
      </c>
      <c r="N10172" s="35" t="s">
        <v>57767</v>
      </c>
      <c r="O10172" s="35" t="s">
        <v>28645</v>
      </c>
      <c r="P10172" s="35" t="s">
        <v>39164</v>
      </c>
      <c r="Q10172" s="35" t="s">
        <v>29721</v>
      </c>
      <c r="R10172" s="35" t="s">
        <v>29780</v>
      </c>
      <c r="S10172" s="35" t="s">
        <v>28646</v>
      </c>
      <c r="T10172" s="36" t="s">
        <v>645</v>
      </c>
      <c r="U10172" s="39" t="str">
        <f>_xlfn.CONCAT(Tabel4[[#This Row],[Personnr.]],"-",Tabel4[[#This Row],[Afdeling]],"-",Tabel4[[#This Row],[ASS_Status]])</f>
        <v>34336-4775-Aktiv ansættelse</v>
      </c>
    </row>
    <row r="10173" spans="13:21" x14ac:dyDescent="0.4">
      <c r="M10173" s="35" t="s">
        <v>20121</v>
      </c>
      <c r="N10173" s="35" t="s">
        <v>57768</v>
      </c>
      <c r="O10173" s="35" t="s">
        <v>20122</v>
      </c>
      <c r="P10173" s="35" t="s">
        <v>39165</v>
      </c>
      <c r="Q10173" s="35" t="s">
        <v>29718</v>
      </c>
      <c r="R10173" s="35" t="s">
        <v>29857</v>
      </c>
      <c r="S10173" s="35" t="s">
        <v>20123</v>
      </c>
      <c r="T10173" s="36" t="s">
        <v>40</v>
      </c>
      <c r="U10173" s="39" t="str">
        <f>_xlfn.CONCAT(Tabel4[[#This Row],[Personnr.]],"-",Tabel4[[#This Row],[Afdeling]],"-",Tabel4[[#This Row],[ASS_Status]])</f>
        <v>27246-0133-Inactive - Payroll Eligible</v>
      </c>
    </row>
    <row r="10174" spans="13:21" x14ac:dyDescent="0.4">
      <c r="M10174" s="35" t="s">
        <v>20121</v>
      </c>
      <c r="N10174" s="35"/>
      <c r="O10174" s="35"/>
      <c r="P10174" s="35" t="s">
        <v>39166</v>
      </c>
      <c r="Q10174" s="35" t="s">
        <v>29721</v>
      </c>
      <c r="R10174" s="35" t="s">
        <v>29926</v>
      </c>
      <c r="S10174" s="35" t="s">
        <v>20123</v>
      </c>
      <c r="T10174" s="36" t="s">
        <v>38</v>
      </c>
      <c r="U10174" s="39" t="str">
        <f>_xlfn.CONCAT(Tabel4[[#This Row],[Personnr.]],"-",Tabel4[[#This Row],[Afdeling]],"-",Tabel4[[#This Row],[ASS_Status]])</f>
        <v>-0131-Aktiv ansættelse</v>
      </c>
    </row>
    <row r="10175" spans="13:21" ht="45" x14ac:dyDescent="0.4">
      <c r="M10175" s="35" t="s">
        <v>20124</v>
      </c>
      <c r="N10175" s="35" t="s">
        <v>57769</v>
      </c>
      <c r="O10175" s="35" t="s">
        <v>20125</v>
      </c>
      <c r="P10175" s="35" t="s">
        <v>39167</v>
      </c>
      <c r="Q10175" s="35" t="s">
        <v>29718</v>
      </c>
      <c r="R10175" s="35" t="s">
        <v>29737</v>
      </c>
      <c r="S10175" s="35" t="s">
        <v>20126</v>
      </c>
      <c r="T10175" s="36" t="s">
        <v>359</v>
      </c>
      <c r="U10175" s="39" t="str">
        <f>_xlfn.CONCAT(Tabel4[[#This Row],[Personnr.]],"-",Tabel4[[#This Row],[Afdeling]],"-",Tabel4[[#This Row],[ASS_Status]])</f>
        <v>32741-2824-Inactive - Payroll Eligible</v>
      </c>
    </row>
    <row r="10176" spans="13:21" ht="33.75" x14ac:dyDescent="0.4">
      <c r="M10176" s="35" t="s">
        <v>20127</v>
      </c>
      <c r="N10176" s="35" t="s">
        <v>57770</v>
      </c>
      <c r="O10176" s="35" t="s">
        <v>20128</v>
      </c>
      <c r="P10176" s="35" t="s">
        <v>39168</v>
      </c>
      <c r="Q10176" s="35" t="s">
        <v>29718</v>
      </c>
      <c r="R10176" s="35" t="s">
        <v>29737</v>
      </c>
      <c r="S10176" s="35" t="s">
        <v>20129</v>
      </c>
      <c r="T10176" s="36" t="s">
        <v>535</v>
      </c>
      <c r="U10176" s="39" t="str">
        <f>_xlfn.CONCAT(Tabel4[[#This Row],[Personnr.]],"-",Tabel4[[#This Row],[Afdeling]],"-",Tabel4[[#This Row],[ASS_Status]])</f>
        <v>29430-3422-Inactive - Payroll Eligible</v>
      </c>
    </row>
    <row r="10177" spans="13:21" x14ac:dyDescent="0.4">
      <c r="M10177" s="35" t="s">
        <v>20130</v>
      </c>
      <c r="N10177" s="35" t="s">
        <v>57771</v>
      </c>
      <c r="O10177" s="35" t="s">
        <v>20131</v>
      </c>
      <c r="P10177" s="35" t="s">
        <v>39169</v>
      </c>
      <c r="Q10177" s="35" t="s">
        <v>29718</v>
      </c>
      <c r="R10177" s="35" t="s">
        <v>29737</v>
      </c>
      <c r="S10177" s="35" t="s">
        <v>20132</v>
      </c>
      <c r="T10177" s="36" t="s">
        <v>263</v>
      </c>
      <c r="U10177" s="39" t="str">
        <f>_xlfn.CONCAT(Tabel4[[#This Row],[Personnr.]],"-",Tabel4[[#This Row],[Afdeling]],"-",Tabel4[[#This Row],[ASS_Status]])</f>
        <v>28305-2610-Inactive - Payroll Eligible</v>
      </c>
    </row>
    <row r="10178" spans="13:21" x14ac:dyDescent="0.4">
      <c r="M10178" s="35" t="s">
        <v>20133</v>
      </c>
      <c r="N10178" s="35" t="s">
        <v>57772</v>
      </c>
      <c r="O10178" s="35" t="s">
        <v>20134</v>
      </c>
      <c r="P10178" s="35" t="s">
        <v>39170</v>
      </c>
      <c r="Q10178" s="35" t="s">
        <v>29721</v>
      </c>
      <c r="R10178" s="35" t="s">
        <v>29797</v>
      </c>
      <c r="S10178" s="35" t="s">
        <v>20135</v>
      </c>
      <c r="T10178" s="36" t="s">
        <v>263</v>
      </c>
      <c r="U10178" s="39" t="str">
        <f>_xlfn.CONCAT(Tabel4[[#This Row],[Personnr.]],"-",Tabel4[[#This Row],[Afdeling]],"-",Tabel4[[#This Row],[ASS_Status]])</f>
        <v>30440-2610-Aktiv ansættelse</v>
      </c>
    </row>
    <row r="10179" spans="13:21" x14ac:dyDescent="0.4">
      <c r="M10179" s="35" t="s">
        <v>20136</v>
      </c>
      <c r="N10179" s="35" t="s">
        <v>57773</v>
      </c>
      <c r="O10179" s="35" t="s">
        <v>20137</v>
      </c>
      <c r="P10179" s="35" t="s">
        <v>39171</v>
      </c>
      <c r="Q10179" s="35" t="s">
        <v>29718</v>
      </c>
      <c r="R10179" s="35" t="s">
        <v>29761</v>
      </c>
      <c r="S10179" s="35" t="s">
        <v>20138</v>
      </c>
      <c r="T10179" s="36" t="s">
        <v>599</v>
      </c>
      <c r="U10179" s="39" t="str">
        <f>_xlfn.CONCAT(Tabel4[[#This Row],[Personnr.]],"-",Tabel4[[#This Row],[Afdeling]],"-",Tabel4[[#This Row],[ASS_Status]])</f>
        <v>30662-4261-Inactive - Payroll Eligible</v>
      </c>
    </row>
    <row r="10180" spans="13:21" x14ac:dyDescent="0.4">
      <c r="M10180" s="35" t="s">
        <v>20139</v>
      </c>
      <c r="N10180" s="35" t="s">
        <v>57774</v>
      </c>
      <c r="O10180" s="35" t="s">
        <v>20140</v>
      </c>
      <c r="P10180" s="35" t="s">
        <v>39172</v>
      </c>
      <c r="Q10180" s="35" t="s">
        <v>29718</v>
      </c>
      <c r="R10180" s="35" t="s">
        <v>29761</v>
      </c>
      <c r="S10180" s="35" t="s">
        <v>20141</v>
      </c>
      <c r="T10180" s="36" t="s">
        <v>243</v>
      </c>
      <c r="U10180" s="39" t="str">
        <f>_xlfn.CONCAT(Tabel4[[#This Row],[Personnr.]],"-",Tabel4[[#This Row],[Afdeling]],"-",Tabel4[[#This Row],[ASS_Status]])</f>
        <v>26285-2512-Inactive - Payroll Eligible</v>
      </c>
    </row>
    <row r="10181" spans="13:21" x14ac:dyDescent="0.4">
      <c r="M10181" s="35" t="s">
        <v>20139</v>
      </c>
      <c r="N10181" s="35"/>
      <c r="O10181" s="35"/>
      <c r="P10181" s="35" t="s">
        <v>39173</v>
      </c>
      <c r="Q10181" s="35" t="s">
        <v>29718</v>
      </c>
      <c r="R10181" s="35" t="s">
        <v>29761</v>
      </c>
      <c r="S10181" s="35" t="s">
        <v>20141</v>
      </c>
      <c r="T10181" s="36" t="s">
        <v>243</v>
      </c>
      <c r="U10181" s="39" t="str">
        <f>_xlfn.CONCAT(Tabel4[[#This Row],[Personnr.]],"-",Tabel4[[#This Row],[Afdeling]],"-",Tabel4[[#This Row],[ASS_Status]])</f>
        <v>-2512-Inactive - Payroll Eligible</v>
      </c>
    </row>
    <row r="10182" spans="13:21" x14ac:dyDescent="0.4">
      <c r="M10182" s="35" t="s">
        <v>20142</v>
      </c>
      <c r="N10182" s="35" t="s">
        <v>57775</v>
      </c>
      <c r="O10182" s="35" t="s">
        <v>20143</v>
      </c>
      <c r="P10182" s="35" t="s">
        <v>39174</v>
      </c>
      <c r="Q10182" s="35" t="s">
        <v>29721</v>
      </c>
      <c r="R10182" s="35" t="s">
        <v>29719</v>
      </c>
      <c r="S10182" s="35" t="s">
        <v>20144</v>
      </c>
      <c r="T10182" s="36" t="s">
        <v>45740</v>
      </c>
      <c r="U10182" s="39" t="str">
        <f>_xlfn.CONCAT(Tabel4[[#This Row],[Personnr.]],"-",Tabel4[[#This Row],[Afdeling]],"-",Tabel4[[#This Row],[ASS_Status]])</f>
        <v>29269-2942-Aktiv ansættelse</v>
      </c>
    </row>
    <row r="10183" spans="13:21" x14ac:dyDescent="0.4">
      <c r="M10183" s="35" t="s">
        <v>20145</v>
      </c>
      <c r="N10183" s="35" t="s">
        <v>57776</v>
      </c>
      <c r="O10183" s="35" t="s">
        <v>20146</v>
      </c>
      <c r="P10183" s="35" t="s">
        <v>39175</v>
      </c>
      <c r="Q10183" s="35" t="s">
        <v>29721</v>
      </c>
      <c r="R10183" s="35" t="s">
        <v>29748</v>
      </c>
      <c r="S10183" s="35" t="s">
        <v>20147</v>
      </c>
      <c r="T10183" s="36" t="s">
        <v>553</v>
      </c>
      <c r="U10183" s="39" t="str">
        <f>_xlfn.CONCAT(Tabel4[[#This Row],[Personnr.]],"-",Tabel4[[#This Row],[Afdeling]],"-",Tabel4[[#This Row],[ASS_Status]])</f>
        <v>31752-3500-Aktiv ansættelse</v>
      </c>
    </row>
    <row r="10184" spans="13:21" x14ac:dyDescent="0.4">
      <c r="M10184" s="35" t="s">
        <v>20148</v>
      </c>
      <c r="N10184" s="35" t="s">
        <v>57777</v>
      </c>
      <c r="O10184" s="35" t="s">
        <v>20149</v>
      </c>
      <c r="P10184" s="35" t="s">
        <v>39176</v>
      </c>
      <c r="Q10184" s="35" t="s">
        <v>29718</v>
      </c>
      <c r="R10184" s="35" t="s">
        <v>29748</v>
      </c>
      <c r="S10184" s="35" t="s">
        <v>20150</v>
      </c>
      <c r="T10184" s="36" t="s">
        <v>74</v>
      </c>
      <c r="U10184" s="39" t="str">
        <f>_xlfn.CONCAT(Tabel4[[#This Row],[Personnr.]],"-",Tabel4[[#This Row],[Afdeling]],"-",Tabel4[[#This Row],[ASS_Status]])</f>
        <v>28096-1085-Inactive - Payroll Eligible</v>
      </c>
    </row>
    <row r="10185" spans="13:21" x14ac:dyDescent="0.4">
      <c r="M10185" s="35" t="s">
        <v>20148</v>
      </c>
      <c r="N10185" s="35"/>
      <c r="O10185" s="35"/>
      <c r="P10185" s="35" t="s">
        <v>57778</v>
      </c>
      <c r="Q10185" s="35" t="s">
        <v>29718</v>
      </c>
      <c r="R10185" s="35" t="s">
        <v>29761</v>
      </c>
      <c r="S10185" s="35" t="s">
        <v>20150</v>
      </c>
      <c r="T10185" s="36" t="s">
        <v>74</v>
      </c>
      <c r="U10185" s="39" t="str">
        <f>_xlfn.CONCAT(Tabel4[[#This Row],[Personnr.]],"-",Tabel4[[#This Row],[Afdeling]],"-",Tabel4[[#This Row],[ASS_Status]])</f>
        <v>-1085-Inactive - Payroll Eligible</v>
      </c>
    </row>
    <row r="10186" spans="13:21" x14ac:dyDescent="0.4">
      <c r="M10186" s="35" t="s">
        <v>20151</v>
      </c>
      <c r="N10186" s="35" t="s">
        <v>57779</v>
      </c>
      <c r="O10186" s="35" t="s">
        <v>20152</v>
      </c>
      <c r="P10186" s="35" t="s">
        <v>39177</v>
      </c>
      <c r="Q10186" s="35" t="s">
        <v>29721</v>
      </c>
      <c r="R10186" s="35" t="s">
        <v>29748</v>
      </c>
      <c r="S10186" s="35" t="s">
        <v>20153</v>
      </c>
      <c r="T10186" s="36" t="s">
        <v>31</v>
      </c>
      <c r="U10186" s="39" t="str">
        <f>_xlfn.CONCAT(Tabel4[[#This Row],[Personnr.]],"-",Tabel4[[#This Row],[Afdeling]],"-",Tabel4[[#This Row],[ASS_Status]])</f>
        <v>15346-0116-Aktiv ansættelse</v>
      </c>
    </row>
    <row r="10187" spans="13:21" ht="33.75" x14ac:dyDescent="0.4">
      <c r="M10187" s="35" t="s">
        <v>20154</v>
      </c>
      <c r="N10187" s="35" t="s">
        <v>57780</v>
      </c>
      <c r="O10187" s="35" t="s">
        <v>20155</v>
      </c>
      <c r="P10187" s="35" t="s">
        <v>39178</v>
      </c>
      <c r="Q10187" s="35" t="s">
        <v>29721</v>
      </c>
      <c r="R10187" s="35" t="s">
        <v>29748</v>
      </c>
      <c r="S10187" s="35" t="s">
        <v>20156</v>
      </c>
      <c r="T10187" s="36" t="s">
        <v>583</v>
      </c>
      <c r="U10187" s="39" t="str">
        <f>_xlfn.CONCAT(Tabel4[[#This Row],[Personnr.]],"-",Tabel4[[#This Row],[Afdeling]],"-",Tabel4[[#This Row],[ASS_Status]])</f>
        <v>22608-4160-Aktiv ansættelse</v>
      </c>
    </row>
    <row r="10188" spans="13:21" ht="33.75" x14ac:dyDescent="0.4">
      <c r="M10188" s="35" t="s">
        <v>20157</v>
      </c>
      <c r="N10188" s="35" t="s">
        <v>57781</v>
      </c>
      <c r="O10188" s="35" t="s">
        <v>20158</v>
      </c>
      <c r="P10188" s="35" t="s">
        <v>39179</v>
      </c>
      <c r="Q10188" s="35" t="s">
        <v>29718</v>
      </c>
      <c r="R10188" s="35" t="s">
        <v>29761</v>
      </c>
      <c r="S10188" s="35" t="s">
        <v>20159</v>
      </c>
      <c r="T10188" s="36" t="s">
        <v>135</v>
      </c>
      <c r="U10188" s="39" t="str">
        <f>_xlfn.CONCAT(Tabel4[[#This Row],[Personnr.]],"-",Tabel4[[#This Row],[Afdeling]],"-",Tabel4[[#This Row],[ASS_Status]])</f>
        <v>22350-2250-Inactive - Payroll Eligible</v>
      </c>
    </row>
    <row r="10189" spans="13:21" x14ac:dyDescent="0.4">
      <c r="M10189" s="35" t="s">
        <v>20160</v>
      </c>
      <c r="N10189" s="35" t="s">
        <v>57782</v>
      </c>
      <c r="O10189" s="35" t="s">
        <v>20161</v>
      </c>
      <c r="P10189" s="35" t="s">
        <v>39180</v>
      </c>
      <c r="Q10189" s="35" t="s">
        <v>29718</v>
      </c>
      <c r="R10189" s="35" t="s">
        <v>29754</v>
      </c>
      <c r="S10189" s="35" t="s">
        <v>20162</v>
      </c>
      <c r="T10189" s="36" t="s">
        <v>758</v>
      </c>
      <c r="U10189" s="39" t="str">
        <f>_xlfn.CONCAT(Tabel4[[#This Row],[Personnr.]],"-",Tabel4[[#This Row],[Afdeling]],"-",Tabel4[[#This Row],[ASS_Status]])</f>
        <v>25294-7720-Inactive - Payroll Eligible</v>
      </c>
    </row>
    <row r="10190" spans="13:21" ht="33.75" x14ac:dyDescent="0.4">
      <c r="M10190" s="35" t="s">
        <v>39181</v>
      </c>
      <c r="N10190" s="35" t="s">
        <v>57783</v>
      </c>
      <c r="O10190" s="35" t="s">
        <v>39182</v>
      </c>
      <c r="P10190" s="35" t="s">
        <v>39183</v>
      </c>
      <c r="Q10190" s="35" t="s">
        <v>29718</v>
      </c>
      <c r="R10190" s="35" t="s">
        <v>29745</v>
      </c>
      <c r="S10190" s="35" t="s">
        <v>39184</v>
      </c>
      <c r="T10190" s="36" t="s">
        <v>586</v>
      </c>
      <c r="U10190" s="39" t="str">
        <f>_xlfn.CONCAT(Tabel4[[#This Row],[Personnr.]],"-",Tabel4[[#This Row],[Afdeling]],"-",Tabel4[[#This Row],[ASS_Status]])</f>
        <v>35090-4200-Inactive - Payroll Eligible</v>
      </c>
    </row>
    <row r="10191" spans="13:21" ht="33.75" x14ac:dyDescent="0.4">
      <c r="M10191" s="35" t="s">
        <v>28647</v>
      </c>
      <c r="N10191" s="35" t="s">
        <v>57784</v>
      </c>
      <c r="O10191" s="35" t="s">
        <v>28648</v>
      </c>
      <c r="P10191" s="35" t="s">
        <v>39185</v>
      </c>
      <c r="Q10191" s="35" t="s">
        <v>29721</v>
      </c>
      <c r="R10191" s="35" t="s">
        <v>29748</v>
      </c>
      <c r="S10191" s="35" t="s">
        <v>28649</v>
      </c>
      <c r="T10191" s="36" t="s">
        <v>358</v>
      </c>
      <c r="U10191" s="39" t="str">
        <f>_xlfn.CONCAT(Tabel4[[#This Row],[Personnr.]],"-",Tabel4[[#This Row],[Afdeling]],"-",Tabel4[[#This Row],[ASS_Status]])</f>
        <v>34511-2823-Aktiv ansættelse</v>
      </c>
    </row>
    <row r="10192" spans="13:21" x14ac:dyDescent="0.4">
      <c r="M10192" s="35" t="s">
        <v>39186</v>
      </c>
      <c r="N10192" s="35" t="s">
        <v>57785</v>
      </c>
      <c r="O10192" s="35" t="s">
        <v>39187</v>
      </c>
      <c r="P10192" s="35" t="s">
        <v>39188</v>
      </c>
      <c r="Q10192" s="35" t="s">
        <v>29721</v>
      </c>
      <c r="R10192" s="35" t="s">
        <v>30036</v>
      </c>
      <c r="S10192" s="35" t="s">
        <v>39189</v>
      </c>
      <c r="T10192" s="36" t="s">
        <v>29700</v>
      </c>
      <c r="U10192" s="39" t="str">
        <f>_xlfn.CONCAT(Tabel4[[#This Row],[Personnr.]],"-",Tabel4[[#This Row],[Afdeling]],"-",Tabel4[[#This Row],[ASS_Status]])</f>
        <v>35359-1019-Aktiv ansættelse</v>
      </c>
    </row>
    <row r="10193" spans="13:21" ht="33.75" x14ac:dyDescent="0.4">
      <c r="M10193" s="35" t="s">
        <v>45245</v>
      </c>
      <c r="N10193" s="35" t="s">
        <v>57786</v>
      </c>
      <c r="O10193" s="35" t="s">
        <v>45246</v>
      </c>
      <c r="P10193" s="35" t="s">
        <v>43826</v>
      </c>
      <c r="Q10193" s="35" t="s">
        <v>29721</v>
      </c>
      <c r="R10193" s="35" t="s">
        <v>29754</v>
      </c>
      <c r="S10193" s="35" t="s">
        <v>43827</v>
      </c>
      <c r="T10193" s="36" t="s">
        <v>312</v>
      </c>
      <c r="U10193" s="39" t="str">
        <f>_xlfn.CONCAT(Tabel4[[#This Row],[Personnr.]],"-",Tabel4[[#This Row],[Afdeling]],"-",Tabel4[[#This Row],[ASS_Status]])</f>
        <v>36255-2758-Aktiv ansættelse</v>
      </c>
    </row>
    <row r="10194" spans="13:21" x14ac:dyDescent="0.4">
      <c r="M10194" s="35" t="s">
        <v>20163</v>
      </c>
      <c r="N10194" s="35" t="s">
        <v>57787</v>
      </c>
      <c r="O10194" s="35" t="s">
        <v>20164</v>
      </c>
      <c r="P10194" s="35" t="s">
        <v>57788</v>
      </c>
      <c r="Q10194" s="35" t="s">
        <v>29718</v>
      </c>
      <c r="R10194" s="35" t="s">
        <v>29761</v>
      </c>
      <c r="S10194" s="35" t="s">
        <v>20165</v>
      </c>
      <c r="T10194" s="36" t="s">
        <v>329</v>
      </c>
      <c r="U10194" s="39" t="str">
        <f>_xlfn.CONCAT(Tabel4[[#This Row],[Personnr.]],"-",Tabel4[[#This Row],[Afdeling]],"-",Tabel4[[#This Row],[ASS_Status]])</f>
        <v>28498-2781-Inactive - Payroll Eligible</v>
      </c>
    </row>
    <row r="10195" spans="13:21" x14ac:dyDescent="0.4">
      <c r="M10195" s="35" t="s">
        <v>20163</v>
      </c>
      <c r="N10195" s="35"/>
      <c r="O10195" s="35"/>
      <c r="P10195" s="35" t="s">
        <v>39190</v>
      </c>
      <c r="Q10195" s="35" t="s">
        <v>29718</v>
      </c>
      <c r="R10195" s="35" t="s">
        <v>29745</v>
      </c>
      <c r="S10195" s="35" t="s">
        <v>20165</v>
      </c>
      <c r="T10195" s="36" t="s">
        <v>814</v>
      </c>
      <c r="U10195" s="39" t="str">
        <f>_xlfn.CONCAT(Tabel4[[#This Row],[Personnr.]],"-",Tabel4[[#This Row],[Afdeling]],"-",Tabel4[[#This Row],[ASS_Status]])</f>
        <v>-8300-Inactive - Payroll Eligible</v>
      </c>
    </row>
    <row r="10196" spans="13:21" x14ac:dyDescent="0.4">
      <c r="M10196" s="35" t="s">
        <v>20163</v>
      </c>
      <c r="N10196" s="35"/>
      <c r="O10196" s="35"/>
      <c r="P10196" s="35" t="s">
        <v>39191</v>
      </c>
      <c r="Q10196" s="35" t="s">
        <v>29718</v>
      </c>
      <c r="R10196" s="35" t="s">
        <v>29745</v>
      </c>
      <c r="S10196" s="35" t="s">
        <v>20165</v>
      </c>
      <c r="T10196" s="36" t="s">
        <v>312</v>
      </c>
      <c r="U10196" s="39" t="str">
        <f>_xlfn.CONCAT(Tabel4[[#This Row],[Personnr.]],"-",Tabel4[[#This Row],[Afdeling]],"-",Tabel4[[#This Row],[ASS_Status]])</f>
        <v>-2758-Inactive - Payroll Eligible</v>
      </c>
    </row>
    <row r="10197" spans="13:21" x14ac:dyDescent="0.4">
      <c r="M10197" s="35" t="s">
        <v>57789</v>
      </c>
      <c r="N10197" s="35" t="s">
        <v>57790</v>
      </c>
      <c r="O10197" s="35" t="s">
        <v>57791</v>
      </c>
      <c r="P10197" s="35" t="s">
        <v>57792</v>
      </c>
      <c r="Q10197" s="35" t="s">
        <v>29721</v>
      </c>
      <c r="R10197" s="35" t="s">
        <v>29748</v>
      </c>
      <c r="S10197" s="35" t="s">
        <v>57793</v>
      </c>
      <c r="T10197" s="36" t="s">
        <v>358</v>
      </c>
      <c r="U10197" s="39" t="str">
        <f>_xlfn.CONCAT(Tabel4[[#This Row],[Personnr.]],"-",Tabel4[[#This Row],[Afdeling]],"-",Tabel4[[#This Row],[ASS_Status]])</f>
        <v>36724-2823-Aktiv ansættelse</v>
      </c>
    </row>
    <row r="10198" spans="13:21" x14ac:dyDescent="0.4">
      <c r="M10198" s="35" t="s">
        <v>57794</v>
      </c>
      <c r="N10198" s="35" t="s">
        <v>57795</v>
      </c>
      <c r="O10198" s="35" t="s">
        <v>57796</v>
      </c>
      <c r="P10198" s="35" t="s">
        <v>57797</v>
      </c>
      <c r="Q10198" s="35" t="s">
        <v>29718</v>
      </c>
      <c r="R10198" s="35" t="s">
        <v>29754</v>
      </c>
      <c r="S10198" s="35" t="s">
        <v>57798</v>
      </c>
      <c r="T10198" s="36" t="s">
        <v>645</v>
      </c>
      <c r="U10198" s="39" t="str">
        <f>_xlfn.CONCAT(Tabel4[[#This Row],[Personnr.]],"-",Tabel4[[#This Row],[Afdeling]],"-",Tabel4[[#This Row],[ASS_Status]])</f>
        <v>37085-4775-Inactive - Payroll Eligible</v>
      </c>
    </row>
    <row r="10199" spans="13:21" ht="45" x14ac:dyDescent="0.4">
      <c r="M10199" s="35" t="s">
        <v>57799</v>
      </c>
      <c r="N10199" s="35" t="s">
        <v>57800</v>
      </c>
      <c r="O10199" s="35" t="s">
        <v>57801</v>
      </c>
      <c r="P10199" s="35" t="s">
        <v>57802</v>
      </c>
      <c r="Q10199" s="35" t="s">
        <v>29721</v>
      </c>
      <c r="R10199" s="35" t="s">
        <v>29817</v>
      </c>
      <c r="S10199" s="35" t="s">
        <v>57803</v>
      </c>
      <c r="T10199" s="36" t="s">
        <v>76</v>
      </c>
      <c r="U10199" s="39" t="str">
        <f>_xlfn.CONCAT(Tabel4[[#This Row],[Personnr.]],"-",Tabel4[[#This Row],[Afdeling]],"-",Tabel4[[#This Row],[ASS_Status]])</f>
        <v>37756-1100-Aktiv ansættelse</v>
      </c>
    </row>
    <row r="10200" spans="13:21" x14ac:dyDescent="0.4">
      <c r="M10200" s="35" t="s">
        <v>28650</v>
      </c>
      <c r="N10200" s="35" t="s">
        <v>57804</v>
      </c>
      <c r="O10200" s="35" t="s">
        <v>28651</v>
      </c>
      <c r="P10200" s="35" t="s">
        <v>39192</v>
      </c>
      <c r="Q10200" s="35" t="s">
        <v>29718</v>
      </c>
      <c r="R10200" s="35" t="s">
        <v>29745</v>
      </c>
      <c r="S10200" s="35" t="s">
        <v>28652</v>
      </c>
      <c r="T10200" s="36" t="s">
        <v>288</v>
      </c>
      <c r="U10200" s="39" t="str">
        <f>_xlfn.CONCAT(Tabel4[[#This Row],[Personnr.]],"-",Tabel4[[#This Row],[Afdeling]],"-",Tabel4[[#This Row],[ASS_Status]])</f>
        <v>34565-2694-Inactive - Payroll Eligible</v>
      </c>
    </row>
    <row r="10201" spans="13:21" ht="33.75" x14ac:dyDescent="0.4">
      <c r="M10201" s="35" t="s">
        <v>28653</v>
      </c>
      <c r="N10201" s="35" t="s">
        <v>57805</v>
      </c>
      <c r="O10201" s="35" t="s">
        <v>28654</v>
      </c>
      <c r="P10201" s="35" t="s">
        <v>39193</v>
      </c>
      <c r="Q10201" s="35" t="s">
        <v>29718</v>
      </c>
      <c r="R10201" s="35" t="s">
        <v>29745</v>
      </c>
      <c r="S10201" s="35" t="s">
        <v>28655</v>
      </c>
      <c r="T10201" s="36" t="s">
        <v>39</v>
      </c>
      <c r="U10201" s="39" t="str">
        <f>_xlfn.CONCAT(Tabel4[[#This Row],[Personnr.]],"-",Tabel4[[#This Row],[Afdeling]],"-",Tabel4[[#This Row],[ASS_Status]])</f>
        <v>34689-0132-Inactive - Payroll Eligible</v>
      </c>
    </row>
    <row r="10202" spans="13:21" ht="33.75" x14ac:dyDescent="0.4">
      <c r="M10202" s="35" t="s">
        <v>28653</v>
      </c>
      <c r="N10202" s="35"/>
      <c r="O10202" s="35"/>
      <c r="P10202" s="35" t="s">
        <v>43828</v>
      </c>
      <c r="Q10202" s="35" t="s">
        <v>29718</v>
      </c>
      <c r="R10202" s="35" t="s">
        <v>29745</v>
      </c>
      <c r="S10202" s="35" t="s">
        <v>28655</v>
      </c>
      <c r="T10202" s="36" t="s">
        <v>39</v>
      </c>
      <c r="U10202" s="39" t="str">
        <f>_xlfn.CONCAT(Tabel4[[#This Row],[Personnr.]],"-",Tabel4[[#This Row],[Afdeling]],"-",Tabel4[[#This Row],[ASS_Status]])</f>
        <v>-0132-Inactive - Payroll Eligible</v>
      </c>
    </row>
    <row r="10203" spans="13:21" ht="33.75" x14ac:dyDescent="0.4">
      <c r="M10203" s="35" t="s">
        <v>28653</v>
      </c>
      <c r="N10203" s="35"/>
      <c r="O10203" s="35"/>
      <c r="P10203" s="35" t="s">
        <v>57806</v>
      </c>
      <c r="Q10203" s="35" t="s">
        <v>29718</v>
      </c>
      <c r="R10203" s="35" t="s">
        <v>29745</v>
      </c>
      <c r="S10203" s="35" t="s">
        <v>28655</v>
      </c>
      <c r="T10203" s="36" t="s">
        <v>39</v>
      </c>
      <c r="U10203" s="39" t="str">
        <f>_xlfn.CONCAT(Tabel4[[#This Row],[Personnr.]],"-",Tabel4[[#This Row],[Afdeling]],"-",Tabel4[[#This Row],[ASS_Status]])</f>
        <v>-0132-Inactive - Payroll Eligible</v>
      </c>
    </row>
    <row r="10204" spans="13:21" ht="33.75" x14ac:dyDescent="0.4">
      <c r="M10204" s="35" t="s">
        <v>57807</v>
      </c>
      <c r="N10204" s="35" t="s">
        <v>57808</v>
      </c>
      <c r="O10204" s="35" t="s">
        <v>57809</v>
      </c>
      <c r="P10204" s="35" t="s">
        <v>57810</v>
      </c>
      <c r="Q10204" s="35" t="s">
        <v>29718</v>
      </c>
      <c r="R10204" s="35" t="s">
        <v>29745</v>
      </c>
      <c r="S10204" s="35" t="s">
        <v>57811</v>
      </c>
      <c r="T10204" s="36" t="s">
        <v>450</v>
      </c>
      <c r="U10204" s="39" t="str">
        <f>_xlfn.CONCAT(Tabel4[[#This Row],[Personnr.]],"-",Tabel4[[#This Row],[Afdeling]],"-",Tabel4[[#This Row],[ASS_Status]])</f>
        <v>36759-3110-Inactive - Payroll Eligible</v>
      </c>
    </row>
    <row r="10205" spans="13:21" ht="33.75" x14ac:dyDescent="0.4">
      <c r="M10205" s="35" t="s">
        <v>20166</v>
      </c>
      <c r="N10205" s="35" t="s">
        <v>57812</v>
      </c>
      <c r="O10205" s="35" t="s">
        <v>20167</v>
      </c>
      <c r="P10205" s="35" t="s">
        <v>39194</v>
      </c>
      <c r="Q10205" s="35" t="s">
        <v>29721</v>
      </c>
      <c r="R10205" s="35" t="s">
        <v>30146</v>
      </c>
      <c r="S10205" s="35" t="s">
        <v>20168</v>
      </c>
      <c r="T10205" s="36" t="s">
        <v>799</v>
      </c>
      <c r="U10205" s="39" t="str">
        <f>_xlfn.CONCAT(Tabel4[[#This Row],[Personnr.]],"-",Tabel4[[#This Row],[Afdeling]],"-",Tabel4[[#This Row],[ASS_Status]])</f>
        <v>18718-8218-Aktiv ansættelse</v>
      </c>
    </row>
    <row r="10206" spans="13:21" x14ac:dyDescent="0.4">
      <c r="M10206" s="35" t="s">
        <v>20169</v>
      </c>
      <c r="N10206" s="35" t="s">
        <v>57813</v>
      </c>
      <c r="O10206" s="35" t="s">
        <v>20170</v>
      </c>
      <c r="P10206" s="35" t="s">
        <v>39195</v>
      </c>
      <c r="Q10206" s="35" t="s">
        <v>29721</v>
      </c>
      <c r="R10206" s="35" t="s">
        <v>32329</v>
      </c>
      <c r="S10206" s="35" t="s">
        <v>20171</v>
      </c>
      <c r="T10206" s="36" t="s">
        <v>803</v>
      </c>
      <c r="U10206" s="39" t="str">
        <f>_xlfn.CONCAT(Tabel4[[#This Row],[Personnr.]],"-",Tabel4[[#This Row],[Afdeling]],"-",Tabel4[[#This Row],[ASS_Status]])</f>
        <v>2515-8252-Aktiv ansættelse</v>
      </c>
    </row>
    <row r="10207" spans="13:21" x14ac:dyDescent="0.4">
      <c r="M10207" s="35" t="s">
        <v>20172</v>
      </c>
      <c r="N10207" s="35" t="s">
        <v>57814</v>
      </c>
      <c r="O10207" s="35" t="s">
        <v>20173</v>
      </c>
      <c r="P10207" s="35" t="s">
        <v>39196</v>
      </c>
      <c r="Q10207" s="35" t="s">
        <v>29718</v>
      </c>
      <c r="R10207" s="35" t="s">
        <v>29780</v>
      </c>
      <c r="S10207" s="35" t="s">
        <v>20174</v>
      </c>
      <c r="T10207" s="36" t="s">
        <v>379</v>
      </c>
      <c r="U10207" s="39" t="str">
        <f>_xlfn.CONCAT(Tabel4[[#This Row],[Personnr.]],"-",Tabel4[[#This Row],[Afdeling]],"-",Tabel4[[#This Row],[ASS_Status]])</f>
        <v>15397-2901-Inactive - Payroll Eligible</v>
      </c>
    </row>
    <row r="10208" spans="13:21" x14ac:dyDescent="0.4">
      <c r="M10208" s="35" t="s">
        <v>20175</v>
      </c>
      <c r="N10208" s="35" t="s">
        <v>57815</v>
      </c>
      <c r="O10208" s="35" t="s">
        <v>20176</v>
      </c>
      <c r="P10208" s="35" t="s">
        <v>39197</v>
      </c>
      <c r="Q10208" s="35" t="s">
        <v>29721</v>
      </c>
      <c r="R10208" s="35" t="s">
        <v>30001</v>
      </c>
      <c r="S10208" s="35" t="s">
        <v>20177</v>
      </c>
      <c r="T10208" s="36" t="s">
        <v>254</v>
      </c>
      <c r="U10208" s="39" t="str">
        <f>_xlfn.CONCAT(Tabel4[[#This Row],[Personnr.]],"-",Tabel4[[#This Row],[Afdeling]],"-",Tabel4[[#This Row],[ASS_Status]])</f>
        <v>17063-2562-Aktiv ansættelse</v>
      </c>
    </row>
    <row r="10209" spans="13:21" ht="33.75" x14ac:dyDescent="0.4">
      <c r="M10209" s="35" t="s">
        <v>20178</v>
      </c>
      <c r="N10209" s="35" t="s">
        <v>57816</v>
      </c>
      <c r="O10209" s="35" t="s">
        <v>20179</v>
      </c>
      <c r="P10209" s="35" t="s">
        <v>39198</v>
      </c>
      <c r="Q10209" s="35" t="s">
        <v>29721</v>
      </c>
      <c r="R10209" s="35" t="s">
        <v>30819</v>
      </c>
      <c r="S10209" s="35" t="s">
        <v>20180</v>
      </c>
      <c r="T10209" s="36" t="s">
        <v>251</v>
      </c>
      <c r="U10209" s="39" t="str">
        <f>_xlfn.CONCAT(Tabel4[[#This Row],[Personnr.]],"-",Tabel4[[#This Row],[Afdeling]],"-",Tabel4[[#This Row],[ASS_Status]])</f>
        <v>2981-2532-Aktiv ansættelse</v>
      </c>
    </row>
    <row r="10210" spans="13:21" x14ac:dyDescent="0.4">
      <c r="M10210" s="35" t="s">
        <v>20181</v>
      </c>
      <c r="N10210" s="35" t="s">
        <v>57817</v>
      </c>
      <c r="O10210" s="35" t="s">
        <v>20182</v>
      </c>
      <c r="P10210" s="35" t="s">
        <v>39199</v>
      </c>
      <c r="Q10210" s="35" t="s">
        <v>29721</v>
      </c>
      <c r="R10210" s="35" t="s">
        <v>29844</v>
      </c>
      <c r="S10210" s="35" t="s">
        <v>20183</v>
      </c>
      <c r="T10210" s="36" t="s">
        <v>452</v>
      </c>
      <c r="U10210" s="39" t="str">
        <f>_xlfn.CONCAT(Tabel4[[#This Row],[Personnr.]],"-",Tabel4[[#This Row],[Afdeling]],"-",Tabel4[[#This Row],[ASS_Status]])</f>
        <v>2398-3120-Aktiv ansættelse</v>
      </c>
    </row>
    <row r="10211" spans="13:21" x14ac:dyDescent="0.4">
      <c r="M10211" s="35" t="s">
        <v>20184</v>
      </c>
      <c r="N10211" s="35" t="s">
        <v>57818</v>
      </c>
      <c r="O10211" s="35" t="s">
        <v>20185</v>
      </c>
      <c r="P10211" s="35" t="s">
        <v>39200</v>
      </c>
      <c r="Q10211" s="35" t="s">
        <v>29718</v>
      </c>
      <c r="R10211" s="35" t="s">
        <v>29726</v>
      </c>
      <c r="S10211" s="35" t="s">
        <v>20186</v>
      </c>
      <c r="T10211" s="36" t="s">
        <v>158</v>
      </c>
      <c r="U10211" s="39" t="str">
        <f>_xlfn.CONCAT(Tabel4[[#This Row],[Personnr.]],"-",Tabel4[[#This Row],[Afdeling]],"-",Tabel4[[#This Row],[ASS_Status]])</f>
        <v>2982-2301-Inactive - Payroll Eligible</v>
      </c>
    </row>
    <row r="10212" spans="13:21" ht="33.75" x14ac:dyDescent="0.4">
      <c r="M10212" s="35" t="s">
        <v>20187</v>
      </c>
      <c r="N10212" s="35" t="s">
        <v>57819</v>
      </c>
      <c r="O10212" s="35" t="s">
        <v>20188</v>
      </c>
      <c r="P10212" s="35" t="s">
        <v>39201</v>
      </c>
      <c r="Q10212" s="35" t="s">
        <v>29721</v>
      </c>
      <c r="R10212" s="35" t="s">
        <v>29729</v>
      </c>
      <c r="S10212" s="35" t="s">
        <v>20189</v>
      </c>
      <c r="T10212" s="36" t="s">
        <v>552</v>
      </c>
      <c r="U10212" s="39" t="str">
        <f>_xlfn.CONCAT(Tabel4[[#This Row],[Personnr.]],"-",Tabel4[[#This Row],[Afdeling]],"-",Tabel4[[#This Row],[ASS_Status]])</f>
        <v>664-3454-Aktiv ansættelse</v>
      </c>
    </row>
    <row r="10213" spans="13:21" x14ac:dyDescent="0.4">
      <c r="M10213" s="35" t="s">
        <v>20190</v>
      </c>
      <c r="N10213" s="35" t="s">
        <v>57820</v>
      </c>
      <c r="O10213" s="35" t="s">
        <v>20191</v>
      </c>
      <c r="P10213" s="35" t="s">
        <v>39202</v>
      </c>
      <c r="Q10213" s="35" t="s">
        <v>29721</v>
      </c>
      <c r="R10213" s="35" t="s">
        <v>30151</v>
      </c>
      <c r="S10213" s="35" t="s">
        <v>20192</v>
      </c>
      <c r="T10213" s="36" t="s">
        <v>815</v>
      </c>
      <c r="U10213" s="39" t="str">
        <f>_xlfn.CONCAT(Tabel4[[#This Row],[Personnr.]],"-",Tabel4[[#This Row],[Afdeling]],"-",Tabel4[[#This Row],[ASS_Status]])</f>
        <v>33971-8310-Aktiv ansættelse</v>
      </c>
    </row>
    <row r="10214" spans="13:21" x14ac:dyDescent="0.4">
      <c r="M10214" s="35" t="s">
        <v>20193</v>
      </c>
      <c r="N10214" s="35" t="s">
        <v>57821</v>
      </c>
      <c r="O10214" s="35" t="s">
        <v>20194</v>
      </c>
      <c r="P10214" s="35" t="s">
        <v>39203</v>
      </c>
      <c r="Q10214" s="35" t="s">
        <v>29721</v>
      </c>
      <c r="R10214" s="35" t="s">
        <v>29729</v>
      </c>
      <c r="S10214" s="35" t="s">
        <v>20195</v>
      </c>
      <c r="T10214" s="36" t="s">
        <v>536</v>
      </c>
      <c r="U10214" s="39" t="str">
        <f>_xlfn.CONCAT(Tabel4[[#This Row],[Personnr.]],"-",Tabel4[[#This Row],[Afdeling]],"-",Tabel4[[#This Row],[ASS_Status]])</f>
        <v>1650-3423-Aktiv ansættelse</v>
      </c>
    </row>
    <row r="10215" spans="13:21" x14ac:dyDescent="0.4">
      <c r="M10215" s="35" t="s">
        <v>20196</v>
      </c>
      <c r="N10215" s="35" t="s">
        <v>57822</v>
      </c>
      <c r="O10215" s="35" t="s">
        <v>20197</v>
      </c>
      <c r="P10215" s="35" t="s">
        <v>39204</v>
      </c>
      <c r="Q10215" s="35" t="s">
        <v>29721</v>
      </c>
      <c r="R10215" s="35" t="s">
        <v>29802</v>
      </c>
      <c r="S10215" s="35" t="s">
        <v>20198</v>
      </c>
      <c r="T10215" s="36" t="s">
        <v>630</v>
      </c>
      <c r="U10215" s="39" t="str">
        <f>_xlfn.CONCAT(Tabel4[[#This Row],[Personnr.]],"-",Tabel4[[#This Row],[Afdeling]],"-",Tabel4[[#This Row],[ASS_Status]])</f>
        <v>29208-4692-Aktiv ansættelse</v>
      </c>
    </row>
    <row r="10216" spans="13:21" x14ac:dyDescent="0.4">
      <c r="M10216" s="35" t="s">
        <v>20199</v>
      </c>
      <c r="N10216" s="35" t="s">
        <v>57823</v>
      </c>
      <c r="O10216" s="35" t="s">
        <v>20200</v>
      </c>
      <c r="P10216" s="35" t="s">
        <v>39205</v>
      </c>
      <c r="Q10216" s="35" t="s">
        <v>29721</v>
      </c>
      <c r="R10216" s="35" t="s">
        <v>29731</v>
      </c>
      <c r="S10216" s="35" t="s">
        <v>20201</v>
      </c>
      <c r="T10216" s="36" t="s">
        <v>812</v>
      </c>
      <c r="U10216" s="39" t="str">
        <f>_xlfn.CONCAT(Tabel4[[#This Row],[Personnr.]],"-",Tabel4[[#This Row],[Afdeling]],"-",Tabel4[[#This Row],[ASS_Status]])</f>
        <v>9683-8287-Aktiv ansættelse</v>
      </c>
    </row>
    <row r="10217" spans="13:21" x14ac:dyDescent="0.4">
      <c r="M10217" s="35" t="s">
        <v>20202</v>
      </c>
      <c r="N10217" s="35" t="s">
        <v>57824</v>
      </c>
      <c r="O10217" s="35" t="s">
        <v>20203</v>
      </c>
      <c r="P10217" s="35" t="s">
        <v>39206</v>
      </c>
      <c r="Q10217" s="35" t="s">
        <v>29721</v>
      </c>
      <c r="R10217" s="35" t="s">
        <v>30798</v>
      </c>
      <c r="S10217" s="35" t="s">
        <v>20204</v>
      </c>
      <c r="T10217" s="36" t="s">
        <v>886</v>
      </c>
      <c r="U10217" s="39" t="str">
        <f>_xlfn.CONCAT(Tabel4[[#This Row],[Personnr.]],"-",Tabel4[[#This Row],[Afdeling]],"-",Tabel4[[#This Row],[ASS_Status]])</f>
        <v>7861-8800-Aktiv ansættelse</v>
      </c>
    </row>
    <row r="10218" spans="13:21" ht="33.75" x14ac:dyDescent="0.4">
      <c r="M10218" s="35" t="s">
        <v>45247</v>
      </c>
      <c r="N10218" s="35" t="s">
        <v>57825</v>
      </c>
      <c r="O10218" s="35" t="s">
        <v>45248</v>
      </c>
      <c r="P10218" s="35" t="s">
        <v>43829</v>
      </c>
      <c r="Q10218" s="35" t="s">
        <v>29721</v>
      </c>
      <c r="R10218" s="35" t="s">
        <v>29761</v>
      </c>
      <c r="S10218" s="35" t="s">
        <v>43830</v>
      </c>
      <c r="T10218" s="36" t="s">
        <v>37</v>
      </c>
      <c r="U10218" s="39" t="str">
        <f>_xlfn.CONCAT(Tabel4[[#This Row],[Personnr.]],"-",Tabel4[[#This Row],[Afdeling]],"-",Tabel4[[#This Row],[ASS_Status]])</f>
        <v>36404-0122-Aktiv ansættelse</v>
      </c>
    </row>
    <row r="10219" spans="13:21" x14ac:dyDescent="0.4">
      <c r="M10219" s="35" t="s">
        <v>45249</v>
      </c>
      <c r="N10219" s="35" t="s">
        <v>57826</v>
      </c>
      <c r="O10219" s="35" t="s">
        <v>42476</v>
      </c>
      <c r="P10219" s="35" t="s">
        <v>42477</v>
      </c>
      <c r="Q10219" s="35" t="s">
        <v>29718</v>
      </c>
      <c r="R10219" s="35" t="s">
        <v>29994</v>
      </c>
      <c r="S10219" s="35" t="s">
        <v>42478</v>
      </c>
      <c r="T10219" s="36" t="s">
        <v>245</v>
      </c>
      <c r="U10219" s="39" t="str">
        <f>_xlfn.CONCAT(Tabel4[[#This Row],[Personnr.]],"-",Tabel4[[#This Row],[Afdeling]],"-",Tabel4[[#This Row],[ASS_Status]])</f>
        <v>35268-2516-Inactive - Payroll Eligible</v>
      </c>
    </row>
    <row r="10220" spans="13:21" ht="33.75" x14ac:dyDescent="0.4">
      <c r="M10220" s="35" t="s">
        <v>20205</v>
      </c>
      <c r="N10220" s="35" t="s">
        <v>57827</v>
      </c>
      <c r="O10220" s="35" t="s">
        <v>20206</v>
      </c>
      <c r="P10220" s="35" t="s">
        <v>39207</v>
      </c>
      <c r="Q10220" s="35" t="s">
        <v>29718</v>
      </c>
      <c r="R10220" s="35" t="s">
        <v>29754</v>
      </c>
      <c r="S10220" s="35" t="s">
        <v>20207</v>
      </c>
      <c r="T10220" s="36" t="s">
        <v>368</v>
      </c>
      <c r="U10220" s="39" t="str">
        <f>_xlfn.CONCAT(Tabel4[[#This Row],[Personnr.]],"-",Tabel4[[#This Row],[Afdeling]],"-",Tabel4[[#This Row],[ASS_Status]])</f>
        <v>33878-2833-Inactive - Payroll Eligible</v>
      </c>
    </row>
    <row r="10221" spans="13:21" ht="33.75" x14ac:dyDescent="0.4">
      <c r="M10221" s="35" t="s">
        <v>20205</v>
      </c>
      <c r="N10221" s="35"/>
      <c r="O10221" s="35"/>
      <c r="P10221" s="35" t="s">
        <v>43831</v>
      </c>
      <c r="Q10221" s="35" t="s">
        <v>29718</v>
      </c>
      <c r="R10221" s="35" t="s">
        <v>29745</v>
      </c>
      <c r="S10221" s="35" t="s">
        <v>20207</v>
      </c>
      <c r="T10221" s="36" t="s">
        <v>350</v>
      </c>
      <c r="U10221" s="39" t="str">
        <f>_xlfn.CONCAT(Tabel4[[#This Row],[Personnr.]],"-",Tabel4[[#This Row],[Afdeling]],"-",Tabel4[[#This Row],[ASS_Status]])</f>
        <v>-2810-Inactive - Payroll Eligible</v>
      </c>
    </row>
    <row r="10222" spans="13:21" x14ac:dyDescent="0.4">
      <c r="M10222" s="35" t="s">
        <v>57828</v>
      </c>
      <c r="N10222" s="35" t="s">
        <v>57829</v>
      </c>
      <c r="O10222" s="35" t="s">
        <v>57830</v>
      </c>
      <c r="P10222" s="35" t="s">
        <v>57831</v>
      </c>
      <c r="Q10222" s="35" t="s">
        <v>29718</v>
      </c>
      <c r="R10222" s="35" t="s">
        <v>29745</v>
      </c>
      <c r="S10222" s="35" t="s">
        <v>57832</v>
      </c>
      <c r="T10222" s="36" t="s">
        <v>586</v>
      </c>
      <c r="U10222" s="39" t="str">
        <f>_xlfn.CONCAT(Tabel4[[#This Row],[Personnr.]],"-",Tabel4[[#This Row],[Afdeling]],"-",Tabel4[[#This Row],[ASS_Status]])</f>
        <v>37451-4200-Inactive - Payroll Eligible</v>
      </c>
    </row>
    <row r="10223" spans="13:21" x14ac:dyDescent="0.4">
      <c r="M10223" s="35" t="s">
        <v>57828</v>
      </c>
      <c r="N10223" s="35"/>
      <c r="O10223" s="35"/>
      <c r="P10223" s="35" t="s">
        <v>57833</v>
      </c>
      <c r="Q10223" s="35" t="s">
        <v>29721</v>
      </c>
      <c r="R10223" s="35" t="s">
        <v>29754</v>
      </c>
      <c r="S10223" s="35" t="s">
        <v>57832</v>
      </c>
      <c r="T10223" s="36" t="s">
        <v>738</v>
      </c>
      <c r="U10223" s="39" t="str">
        <f>_xlfn.CONCAT(Tabel4[[#This Row],[Personnr.]],"-",Tabel4[[#This Row],[Afdeling]],"-",Tabel4[[#This Row],[ASS_Status]])</f>
        <v>-6500-Aktiv ansættelse</v>
      </c>
    </row>
    <row r="10224" spans="13:21" ht="33.75" x14ac:dyDescent="0.4">
      <c r="M10224" s="35" t="s">
        <v>20208</v>
      </c>
      <c r="N10224" s="35" t="s">
        <v>57834</v>
      </c>
      <c r="O10224" s="35" t="s">
        <v>20209</v>
      </c>
      <c r="P10224" s="35" t="s">
        <v>39208</v>
      </c>
      <c r="Q10224" s="35" t="s">
        <v>29721</v>
      </c>
      <c r="R10224" s="35" t="s">
        <v>30313</v>
      </c>
      <c r="S10224" s="35" t="s">
        <v>20210</v>
      </c>
      <c r="T10224" s="36" t="s">
        <v>761</v>
      </c>
      <c r="U10224" s="39" t="str">
        <f>_xlfn.CONCAT(Tabel4[[#This Row],[Personnr.]],"-",Tabel4[[#This Row],[Afdeling]],"-",Tabel4[[#This Row],[ASS_Status]])</f>
        <v>16570-7750-Aktiv ansættelse</v>
      </c>
    </row>
    <row r="10225" spans="13:21" x14ac:dyDescent="0.4">
      <c r="M10225" s="35" t="s">
        <v>20211</v>
      </c>
      <c r="N10225" s="35" t="s">
        <v>57835</v>
      </c>
      <c r="O10225" s="35" t="s">
        <v>20212</v>
      </c>
      <c r="P10225" s="35" t="s">
        <v>39209</v>
      </c>
      <c r="Q10225" s="35" t="s">
        <v>29718</v>
      </c>
      <c r="R10225" s="35" t="s">
        <v>29737</v>
      </c>
      <c r="S10225" s="35" t="s">
        <v>20213</v>
      </c>
      <c r="T10225" s="36" t="s">
        <v>137</v>
      </c>
      <c r="U10225" s="39" t="str">
        <f>_xlfn.CONCAT(Tabel4[[#This Row],[Personnr.]],"-",Tabel4[[#This Row],[Afdeling]],"-",Tabel4[[#This Row],[ASS_Status]])</f>
        <v>27605-2252-Inactive - Payroll Eligible</v>
      </c>
    </row>
    <row r="10226" spans="13:21" x14ac:dyDescent="0.4">
      <c r="M10226" s="35" t="s">
        <v>20214</v>
      </c>
      <c r="N10226" s="35"/>
      <c r="O10226" s="35" t="s">
        <v>20215</v>
      </c>
      <c r="P10226" s="35" t="s">
        <v>39210</v>
      </c>
      <c r="Q10226" s="35" t="s">
        <v>29718</v>
      </c>
      <c r="R10226" s="35" t="s">
        <v>29817</v>
      </c>
      <c r="S10226" s="35" t="s">
        <v>20216</v>
      </c>
      <c r="T10226" s="36" t="s">
        <v>102</v>
      </c>
      <c r="U10226" s="39" t="str">
        <f>_xlfn.CONCAT(Tabel4[[#This Row],[Personnr.]],"-",Tabel4[[#This Row],[Afdeling]],"-",Tabel4[[#This Row],[ASS_Status]])</f>
        <v>32681-1200-Inactive - Payroll Eligible</v>
      </c>
    </row>
    <row r="10227" spans="13:21" x14ac:dyDescent="0.4">
      <c r="M10227" s="35" t="s">
        <v>20217</v>
      </c>
      <c r="N10227" s="35" t="s">
        <v>57836</v>
      </c>
      <c r="O10227" s="35" t="s">
        <v>20218</v>
      </c>
      <c r="P10227" s="35" t="s">
        <v>39211</v>
      </c>
      <c r="Q10227" s="35" t="s">
        <v>29718</v>
      </c>
      <c r="R10227" s="35" t="s">
        <v>29719</v>
      </c>
      <c r="S10227" s="35" t="s">
        <v>20219</v>
      </c>
      <c r="T10227" s="36" t="s">
        <v>452</v>
      </c>
      <c r="U10227" s="39" t="str">
        <f>_xlfn.CONCAT(Tabel4[[#This Row],[Personnr.]],"-",Tabel4[[#This Row],[Afdeling]],"-",Tabel4[[#This Row],[ASS_Status]])</f>
        <v>33833-3120-Inactive - Payroll Eligible</v>
      </c>
    </row>
    <row r="10228" spans="13:21" x14ac:dyDescent="0.4">
      <c r="M10228" s="35" t="s">
        <v>57837</v>
      </c>
      <c r="N10228" s="35" t="s">
        <v>57838</v>
      </c>
      <c r="O10228" s="35" t="s">
        <v>57839</v>
      </c>
      <c r="P10228" s="35" t="s">
        <v>57840</v>
      </c>
      <c r="Q10228" s="35" t="s">
        <v>29721</v>
      </c>
      <c r="R10228" s="35" t="s">
        <v>42541</v>
      </c>
      <c r="S10228" s="35" t="s">
        <v>57841</v>
      </c>
      <c r="T10228" s="36" t="s">
        <v>581</v>
      </c>
      <c r="U10228" s="39" t="str">
        <f>_xlfn.CONCAT(Tabel4[[#This Row],[Personnr.]],"-",Tabel4[[#This Row],[Afdeling]],"-",Tabel4[[#This Row],[ASS_Status]])</f>
        <v>37545-4140-Aktiv ansættelse</v>
      </c>
    </row>
    <row r="10229" spans="13:21" x14ac:dyDescent="0.4">
      <c r="M10229" s="35" t="s">
        <v>20220</v>
      </c>
      <c r="N10229" s="35" t="s">
        <v>57842</v>
      </c>
      <c r="O10229" s="35" t="s">
        <v>20221</v>
      </c>
      <c r="P10229" s="35" t="s">
        <v>39212</v>
      </c>
      <c r="Q10229" s="35" t="s">
        <v>29718</v>
      </c>
      <c r="R10229" s="35" t="s">
        <v>29754</v>
      </c>
      <c r="S10229" s="35" t="s">
        <v>20222</v>
      </c>
      <c r="T10229" s="36" t="s">
        <v>718</v>
      </c>
      <c r="U10229" s="39" t="str">
        <f>_xlfn.CONCAT(Tabel4[[#This Row],[Personnr.]],"-",Tabel4[[#This Row],[Afdeling]],"-",Tabel4[[#This Row],[ASS_Status]])</f>
        <v>30130-6213-Inactive - Payroll Eligible</v>
      </c>
    </row>
    <row r="10230" spans="13:21" x14ac:dyDescent="0.4">
      <c r="M10230" s="35" t="s">
        <v>20223</v>
      </c>
      <c r="N10230" s="35" t="s">
        <v>57843</v>
      </c>
      <c r="O10230" s="35" t="s">
        <v>20224</v>
      </c>
      <c r="P10230" s="35" t="s">
        <v>39213</v>
      </c>
      <c r="Q10230" s="35" t="s">
        <v>29718</v>
      </c>
      <c r="R10230" s="35" t="s">
        <v>29745</v>
      </c>
      <c r="S10230" s="35" t="s">
        <v>20225</v>
      </c>
      <c r="T10230" s="36" t="s">
        <v>587</v>
      </c>
      <c r="U10230" s="39" t="str">
        <f>_xlfn.CONCAT(Tabel4[[#This Row],[Personnr.]],"-",Tabel4[[#This Row],[Afdeling]],"-",Tabel4[[#This Row],[ASS_Status]])</f>
        <v>31922-4201-Inactive - Payroll Eligible</v>
      </c>
    </row>
    <row r="10231" spans="13:21" x14ac:dyDescent="0.4">
      <c r="M10231" s="35" t="s">
        <v>20223</v>
      </c>
      <c r="N10231" s="35"/>
      <c r="O10231" s="35"/>
      <c r="P10231" s="35" t="s">
        <v>39214</v>
      </c>
      <c r="Q10231" s="35" t="s">
        <v>29718</v>
      </c>
      <c r="R10231" s="35" t="s">
        <v>29745</v>
      </c>
      <c r="S10231" s="35" t="s">
        <v>20225</v>
      </c>
      <c r="T10231" s="36" t="s">
        <v>586</v>
      </c>
      <c r="U10231" s="39" t="str">
        <f>_xlfn.CONCAT(Tabel4[[#This Row],[Personnr.]],"-",Tabel4[[#This Row],[Afdeling]],"-",Tabel4[[#This Row],[ASS_Status]])</f>
        <v>-4200-Inactive - Payroll Eligible</v>
      </c>
    </row>
    <row r="10232" spans="13:21" x14ac:dyDescent="0.4">
      <c r="M10232" s="35" t="s">
        <v>20223</v>
      </c>
      <c r="N10232" s="35"/>
      <c r="O10232" s="35"/>
      <c r="P10232" s="35" t="s">
        <v>39215</v>
      </c>
      <c r="Q10232" s="35" t="s">
        <v>29718</v>
      </c>
      <c r="R10232" s="35" t="s">
        <v>29745</v>
      </c>
      <c r="S10232" s="35" t="s">
        <v>20225</v>
      </c>
      <c r="T10232" s="36" t="s">
        <v>586</v>
      </c>
      <c r="U10232" s="39" t="str">
        <f>_xlfn.CONCAT(Tabel4[[#This Row],[Personnr.]],"-",Tabel4[[#This Row],[Afdeling]],"-",Tabel4[[#This Row],[ASS_Status]])</f>
        <v>-4200-Inactive - Payroll Eligible</v>
      </c>
    </row>
    <row r="10233" spans="13:21" ht="33.75" x14ac:dyDescent="0.4">
      <c r="M10233" s="35" t="s">
        <v>39216</v>
      </c>
      <c r="N10233" s="35" t="s">
        <v>57844</v>
      </c>
      <c r="O10233" s="35" t="s">
        <v>39217</v>
      </c>
      <c r="P10233" s="35" t="s">
        <v>39218</v>
      </c>
      <c r="Q10233" s="35" t="s">
        <v>29718</v>
      </c>
      <c r="R10233" s="35" t="s">
        <v>29754</v>
      </c>
      <c r="S10233" s="35" t="s">
        <v>39219</v>
      </c>
      <c r="T10233" s="36" t="s">
        <v>417</v>
      </c>
      <c r="U10233" s="39" t="str">
        <f>_xlfn.CONCAT(Tabel4[[#This Row],[Personnr.]],"-",Tabel4[[#This Row],[Afdeling]],"-",Tabel4[[#This Row],[ASS_Status]])</f>
        <v>35118-3030-Inactive - Payroll Eligible</v>
      </c>
    </row>
    <row r="10234" spans="13:21" ht="33.75" x14ac:dyDescent="0.4">
      <c r="M10234" s="35" t="s">
        <v>39216</v>
      </c>
      <c r="N10234" s="35"/>
      <c r="O10234" s="35"/>
      <c r="P10234" s="35" t="s">
        <v>57845</v>
      </c>
      <c r="Q10234" s="35" t="s">
        <v>29721</v>
      </c>
      <c r="R10234" s="35" t="s">
        <v>29754</v>
      </c>
      <c r="S10234" s="35" t="s">
        <v>39219</v>
      </c>
      <c r="T10234" s="36" t="s">
        <v>417</v>
      </c>
      <c r="U10234" s="39" t="str">
        <f>_xlfn.CONCAT(Tabel4[[#This Row],[Personnr.]],"-",Tabel4[[#This Row],[Afdeling]],"-",Tabel4[[#This Row],[ASS_Status]])</f>
        <v>-3030-Aktiv ansættelse</v>
      </c>
    </row>
    <row r="10235" spans="13:21" ht="33.75" x14ac:dyDescent="0.4">
      <c r="M10235" s="35" t="s">
        <v>39220</v>
      </c>
      <c r="N10235" s="35" t="s">
        <v>57846</v>
      </c>
      <c r="O10235" s="35" t="s">
        <v>39221</v>
      </c>
      <c r="P10235" s="35" t="s">
        <v>39222</v>
      </c>
      <c r="Q10235" s="35" t="s">
        <v>29718</v>
      </c>
      <c r="R10235" s="35" t="s">
        <v>29754</v>
      </c>
      <c r="S10235" s="35" t="s">
        <v>39223</v>
      </c>
      <c r="T10235" s="36" t="s">
        <v>97</v>
      </c>
      <c r="U10235" s="39" t="str">
        <f>_xlfn.CONCAT(Tabel4[[#This Row],[Personnr.]],"-",Tabel4[[#This Row],[Afdeling]],"-",Tabel4[[#This Row],[ASS_Status]])</f>
        <v>35295-1150-Inactive - Payroll Eligible</v>
      </c>
    </row>
    <row r="10236" spans="13:21" x14ac:dyDescent="0.4">
      <c r="M10236" s="35" t="s">
        <v>39224</v>
      </c>
      <c r="N10236" s="35" t="s">
        <v>57847</v>
      </c>
      <c r="O10236" s="35" t="s">
        <v>39225</v>
      </c>
      <c r="P10236" s="35" t="s">
        <v>39226</v>
      </c>
      <c r="Q10236" s="35" t="s">
        <v>29721</v>
      </c>
      <c r="R10236" s="35" t="s">
        <v>30191</v>
      </c>
      <c r="S10236" s="35" t="s">
        <v>39227</v>
      </c>
      <c r="T10236" s="36" t="s">
        <v>817</v>
      </c>
      <c r="U10236" s="39" t="str">
        <f>_xlfn.CONCAT(Tabel4[[#This Row],[Personnr.]],"-",Tabel4[[#This Row],[Afdeling]],"-",Tabel4[[#This Row],[ASS_Status]])</f>
        <v>35249-8330-Aktiv ansættelse</v>
      </c>
    </row>
    <row r="10237" spans="13:21" ht="33.75" x14ac:dyDescent="0.4">
      <c r="M10237" s="35" t="s">
        <v>39228</v>
      </c>
      <c r="N10237" s="35" t="s">
        <v>57848</v>
      </c>
      <c r="O10237" s="35" t="s">
        <v>39229</v>
      </c>
      <c r="P10237" s="35" t="s">
        <v>39230</v>
      </c>
      <c r="Q10237" s="35" t="s">
        <v>29718</v>
      </c>
      <c r="R10237" s="35" t="s">
        <v>29745</v>
      </c>
      <c r="S10237" s="35" t="s">
        <v>39231</v>
      </c>
      <c r="T10237" s="36" t="s">
        <v>586</v>
      </c>
      <c r="U10237" s="39" t="str">
        <f>_xlfn.CONCAT(Tabel4[[#This Row],[Personnr.]],"-",Tabel4[[#This Row],[Afdeling]],"-",Tabel4[[#This Row],[ASS_Status]])</f>
        <v>35219-4200-Inactive - Payroll Eligible</v>
      </c>
    </row>
    <row r="10238" spans="13:21" ht="33.75" x14ac:dyDescent="0.4">
      <c r="M10238" s="35" t="s">
        <v>39228</v>
      </c>
      <c r="N10238" s="35"/>
      <c r="O10238" s="35"/>
      <c r="P10238" s="35" t="s">
        <v>43832</v>
      </c>
      <c r="Q10238" s="35" t="s">
        <v>29718</v>
      </c>
      <c r="R10238" s="35" t="s">
        <v>29745</v>
      </c>
      <c r="S10238" s="35" t="s">
        <v>39231</v>
      </c>
      <c r="T10238" s="36" t="s">
        <v>577</v>
      </c>
      <c r="U10238" s="39" t="str">
        <f>_xlfn.CONCAT(Tabel4[[#This Row],[Personnr.]],"-",Tabel4[[#This Row],[Afdeling]],"-",Tabel4[[#This Row],[ASS_Status]])</f>
        <v>-4110-Inactive - Payroll Eligible</v>
      </c>
    </row>
    <row r="10239" spans="13:21" ht="33.75" x14ac:dyDescent="0.4">
      <c r="M10239" s="35" t="s">
        <v>39228</v>
      </c>
      <c r="N10239" s="35"/>
      <c r="O10239" s="35"/>
      <c r="P10239" s="35" t="s">
        <v>57849</v>
      </c>
      <c r="Q10239" s="35" t="s">
        <v>29721</v>
      </c>
      <c r="R10239" s="35" t="s">
        <v>29748</v>
      </c>
      <c r="S10239" s="35" t="s">
        <v>39231</v>
      </c>
      <c r="T10239" s="36" t="s">
        <v>580</v>
      </c>
      <c r="U10239" s="39" t="str">
        <f>_xlfn.CONCAT(Tabel4[[#This Row],[Personnr.]],"-",Tabel4[[#This Row],[Afdeling]],"-",Tabel4[[#This Row],[ASS_Status]])</f>
        <v>-4120-Aktiv ansættelse</v>
      </c>
    </row>
    <row r="10240" spans="13:21" x14ac:dyDescent="0.4">
      <c r="M10240" s="35" t="s">
        <v>20226</v>
      </c>
      <c r="N10240" s="35" t="s">
        <v>57850</v>
      </c>
      <c r="O10240" s="35" t="s">
        <v>20227</v>
      </c>
      <c r="P10240" s="35" t="s">
        <v>39232</v>
      </c>
      <c r="Q10240" s="35" t="s">
        <v>29718</v>
      </c>
      <c r="R10240" s="35" t="s">
        <v>29754</v>
      </c>
      <c r="S10240" s="35" t="s">
        <v>20228</v>
      </c>
      <c r="T10240" s="36" t="s">
        <v>312</v>
      </c>
      <c r="U10240" s="39" t="str">
        <f>_xlfn.CONCAT(Tabel4[[#This Row],[Personnr.]],"-",Tabel4[[#This Row],[Afdeling]],"-",Tabel4[[#This Row],[ASS_Status]])</f>
        <v>28910-2758-Inactive - Payroll Eligible</v>
      </c>
    </row>
    <row r="10241" spans="13:21" x14ac:dyDescent="0.4">
      <c r="M10241" s="35" t="s">
        <v>20229</v>
      </c>
      <c r="N10241" s="35" t="s">
        <v>57851</v>
      </c>
      <c r="O10241" s="35" t="s">
        <v>20230</v>
      </c>
      <c r="P10241" s="35" t="s">
        <v>39233</v>
      </c>
      <c r="Q10241" s="35" t="s">
        <v>29718</v>
      </c>
      <c r="R10241" s="35" t="s">
        <v>29745</v>
      </c>
      <c r="S10241" s="35" t="s">
        <v>20231</v>
      </c>
      <c r="T10241" s="36" t="s">
        <v>757</v>
      </c>
      <c r="U10241" s="39" t="str">
        <f>_xlfn.CONCAT(Tabel4[[#This Row],[Personnr.]],"-",Tabel4[[#This Row],[Afdeling]],"-",Tabel4[[#This Row],[ASS_Status]])</f>
        <v>31650-7710-Inactive - Payroll Eligible</v>
      </c>
    </row>
    <row r="10242" spans="13:21" x14ac:dyDescent="0.4">
      <c r="M10242" s="35" t="s">
        <v>20232</v>
      </c>
      <c r="N10242" s="35" t="s">
        <v>57852</v>
      </c>
      <c r="O10242" s="35" t="s">
        <v>20233</v>
      </c>
      <c r="P10242" s="35" t="s">
        <v>39234</v>
      </c>
      <c r="Q10242" s="35" t="s">
        <v>29718</v>
      </c>
      <c r="R10242" s="35" t="s">
        <v>29754</v>
      </c>
      <c r="S10242" s="35" t="s">
        <v>20234</v>
      </c>
      <c r="T10242" s="36" t="s">
        <v>553</v>
      </c>
      <c r="U10242" s="39" t="str">
        <f>_xlfn.CONCAT(Tabel4[[#This Row],[Personnr.]],"-",Tabel4[[#This Row],[Afdeling]],"-",Tabel4[[#This Row],[ASS_Status]])</f>
        <v>32012-3500-Inactive - Payroll Eligible</v>
      </c>
    </row>
    <row r="10243" spans="13:21" x14ac:dyDescent="0.4">
      <c r="M10243" s="35" t="s">
        <v>57853</v>
      </c>
      <c r="N10243" s="35" t="s">
        <v>57854</v>
      </c>
      <c r="O10243" s="35" t="s">
        <v>57855</v>
      </c>
      <c r="P10243" s="35" t="s">
        <v>57856</v>
      </c>
      <c r="Q10243" s="35" t="s">
        <v>29718</v>
      </c>
      <c r="R10243" s="35" t="s">
        <v>29745</v>
      </c>
      <c r="S10243" s="35" t="s">
        <v>57857</v>
      </c>
      <c r="T10243" s="36" t="s">
        <v>39</v>
      </c>
      <c r="U10243" s="39" t="str">
        <f>_xlfn.CONCAT(Tabel4[[#This Row],[Personnr.]],"-",Tabel4[[#This Row],[Afdeling]],"-",Tabel4[[#This Row],[ASS_Status]])</f>
        <v>36977-0132-Inactive - Payroll Eligible</v>
      </c>
    </row>
    <row r="10244" spans="13:21" ht="33.75" x14ac:dyDescent="0.4">
      <c r="M10244" s="35" t="s">
        <v>20235</v>
      </c>
      <c r="N10244" s="35" t="s">
        <v>57858</v>
      </c>
      <c r="O10244" s="35" t="s">
        <v>20236</v>
      </c>
      <c r="P10244" s="35" t="s">
        <v>39235</v>
      </c>
      <c r="Q10244" s="35" t="s">
        <v>29718</v>
      </c>
      <c r="R10244" s="35" t="s">
        <v>29817</v>
      </c>
      <c r="S10244" s="35" t="s">
        <v>20237</v>
      </c>
      <c r="T10244" s="36" t="s">
        <v>76</v>
      </c>
      <c r="U10244" s="39" t="str">
        <f>_xlfn.CONCAT(Tabel4[[#This Row],[Personnr.]],"-",Tabel4[[#This Row],[Afdeling]],"-",Tabel4[[#This Row],[ASS_Status]])</f>
        <v>33341-1100-Inactive - Payroll Eligible</v>
      </c>
    </row>
    <row r="10245" spans="13:21" ht="33.75" x14ac:dyDescent="0.4">
      <c r="M10245" s="35" t="s">
        <v>20235</v>
      </c>
      <c r="N10245" s="35"/>
      <c r="O10245" s="35"/>
      <c r="P10245" s="35" t="s">
        <v>57859</v>
      </c>
      <c r="Q10245" s="35" t="s">
        <v>29721</v>
      </c>
      <c r="R10245" s="35" t="s">
        <v>29745</v>
      </c>
      <c r="S10245" s="35" t="s">
        <v>20237</v>
      </c>
      <c r="T10245" s="36" t="s">
        <v>577</v>
      </c>
      <c r="U10245" s="39" t="str">
        <f>_xlfn.CONCAT(Tabel4[[#This Row],[Personnr.]],"-",Tabel4[[#This Row],[Afdeling]],"-",Tabel4[[#This Row],[ASS_Status]])</f>
        <v>-4110-Aktiv ansættelse</v>
      </c>
    </row>
    <row r="10246" spans="13:21" x14ac:dyDescent="0.4">
      <c r="M10246" s="35" t="s">
        <v>57860</v>
      </c>
      <c r="N10246" s="35" t="s">
        <v>57861</v>
      </c>
      <c r="O10246" s="35" t="s">
        <v>57862</v>
      </c>
      <c r="P10246" s="35" t="s">
        <v>57863</v>
      </c>
      <c r="Q10246" s="35" t="s">
        <v>29721</v>
      </c>
      <c r="R10246" s="35" t="s">
        <v>29754</v>
      </c>
      <c r="S10246" s="35" t="s">
        <v>57864</v>
      </c>
      <c r="T10246" s="36" t="s">
        <v>32</v>
      </c>
      <c r="U10246" s="39" t="str">
        <f>_xlfn.CONCAT(Tabel4[[#This Row],[Personnr.]],"-",Tabel4[[#This Row],[Afdeling]],"-",Tabel4[[#This Row],[ASS_Status]])</f>
        <v>37774-0117-Aktiv ansættelse</v>
      </c>
    </row>
    <row r="10247" spans="13:21" x14ac:dyDescent="0.4">
      <c r="M10247" s="35" t="s">
        <v>20238</v>
      </c>
      <c r="N10247" s="35" t="s">
        <v>57865</v>
      </c>
      <c r="O10247" s="35" t="s">
        <v>20239</v>
      </c>
      <c r="P10247" s="35" t="s">
        <v>39236</v>
      </c>
      <c r="Q10247" s="35" t="s">
        <v>29743</v>
      </c>
      <c r="R10247" s="35" t="s">
        <v>29829</v>
      </c>
      <c r="S10247" s="35" t="s">
        <v>20240</v>
      </c>
      <c r="T10247" s="36" t="s">
        <v>263</v>
      </c>
      <c r="U10247" s="39" t="str">
        <f>_xlfn.CONCAT(Tabel4[[#This Row],[Personnr.]],"-",Tabel4[[#This Row],[Afdeling]],"-",Tabel4[[#This Row],[ASS_Status]])</f>
        <v>1503-2610-Aktivt ansættelsesforhold</v>
      </c>
    </row>
    <row r="10248" spans="13:21" x14ac:dyDescent="0.4">
      <c r="M10248" s="35" t="s">
        <v>20241</v>
      </c>
      <c r="N10248" s="35" t="s">
        <v>57866</v>
      </c>
      <c r="O10248" s="35" t="s">
        <v>20242</v>
      </c>
      <c r="P10248" s="35" t="s">
        <v>39237</v>
      </c>
      <c r="Q10248" s="35" t="s">
        <v>29721</v>
      </c>
      <c r="R10248" s="35" t="s">
        <v>30146</v>
      </c>
      <c r="S10248" s="35" t="s">
        <v>20243</v>
      </c>
      <c r="T10248" s="36" t="s">
        <v>141</v>
      </c>
      <c r="U10248" s="39" t="str">
        <f>_xlfn.CONCAT(Tabel4[[#This Row],[Personnr.]],"-",Tabel4[[#This Row],[Afdeling]],"-",Tabel4[[#This Row],[ASS_Status]])</f>
        <v>1795-2256-Aktiv ansættelse</v>
      </c>
    </row>
    <row r="10249" spans="13:21" x14ac:dyDescent="0.4">
      <c r="M10249" s="35" t="s">
        <v>20244</v>
      </c>
      <c r="N10249" s="35" t="s">
        <v>57867</v>
      </c>
      <c r="O10249" s="35" t="s">
        <v>20245</v>
      </c>
      <c r="P10249" s="35" t="s">
        <v>39238</v>
      </c>
      <c r="Q10249" s="35" t="s">
        <v>29721</v>
      </c>
      <c r="R10249" s="35" t="s">
        <v>30254</v>
      </c>
      <c r="S10249" s="35" t="s">
        <v>20246</v>
      </c>
      <c r="T10249" s="36" t="s">
        <v>715</v>
      </c>
      <c r="U10249" s="39" t="str">
        <f>_xlfn.CONCAT(Tabel4[[#This Row],[Personnr.]],"-",Tabel4[[#This Row],[Afdeling]],"-",Tabel4[[#This Row],[ASS_Status]])</f>
        <v>7871-6000-Aktiv ansættelse</v>
      </c>
    </row>
    <row r="10250" spans="13:21" x14ac:dyDescent="0.4">
      <c r="M10250" s="35" t="s">
        <v>20247</v>
      </c>
      <c r="N10250" s="35" t="s">
        <v>57868</v>
      </c>
      <c r="O10250" s="35" t="s">
        <v>20248</v>
      </c>
      <c r="P10250" s="35" t="s">
        <v>39239</v>
      </c>
      <c r="Q10250" s="35" t="s">
        <v>29718</v>
      </c>
      <c r="R10250" s="35" t="s">
        <v>31468</v>
      </c>
      <c r="S10250" s="35" t="s">
        <v>20249</v>
      </c>
      <c r="T10250" s="36" t="s">
        <v>726</v>
      </c>
      <c r="U10250" s="39" t="str">
        <f>_xlfn.CONCAT(Tabel4[[#This Row],[Personnr.]],"-",Tabel4[[#This Row],[Afdeling]],"-",Tabel4[[#This Row],[ASS_Status]])</f>
        <v>1787-6271-Inactive - Payroll Eligible</v>
      </c>
    </row>
    <row r="10251" spans="13:21" x14ac:dyDescent="0.4">
      <c r="M10251" s="35" t="s">
        <v>20250</v>
      </c>
      <c r="N10251" s="35" t="s">
        <v>57869</v>
      </c>
      <c r="O10251" s="35" t="s">
        <v>20251</v>
      </c>
      <c r="P10251" s="35" t="s">
        <v>39240</v>
      </c>
      <c r="Q10251" s="35" t="s">
        <v>29721</v>
      </c>
      <c r="R10251" s="35" t="s">
        <v>30146</v>
      </c>
      <c r="S10251" s="35" t="s">
        <v>20252</v>
      </c>
      <c r="T10251" s="36" t="s">
        <v>749</v>
      </c>
      <c r="U10251" s="39" t="str">
        <f>_xlfn.CONCAT(Tabel4[[#This Row],[Personnr.]],"-",Tabel4[[#This Row],[Afdeling]],"-",Tabel4[[#This Row],[ASS_Status]])</f>
        <v>19055-7210-Aktiv ansættelse</v>
      </c>
    </row>
    <row r="10252" spans="13:21" ht="33.75" x14ac:dyDescent="0.4">
      <c r="M10252" s="35" t="s">
        <v>20253</v>
      </c>
      <c r="N10252" s="35" t="s">
        <v>57870</v>
      </c>
      <c r="O10252" s="35" t="s">
        <v>20254</v>
      </c>
      <c r="P10252" s="35" t="s">
        <v>39241</v>
      </c>
      <c r="Q10252" s="35" t="s">
        <v>29721</v>
      </c>
      <c r="R10252" s="35" t="s">
        <v>29780</v>
      </c>
      <c r="S10252" s="35" t="s">
        <v>20255</v>
      </c>
      <c r="T10252" s="36" t="s">
        <v>625</v>
      </c>
      <c r="U10252" s="39" t="str">
        <f>_xlfn.CONCAT(Tabel4[[#This Row],[Personnr.]],"-",Tabel4[[#This Row],[Afdeling]],"-",Tabel4[[#This Row],[ASS_Status]])</f>
        <v>15889-4647-Aktiv ansættelse</v>
      </c>
    </row>
    <row r="10253" spans="13:21" ht="33.75" x14ac:dyDescent="0.4">
      <c r="M10253" s="35" t="s">
        <v>20256</v>
      </c>
      <c r="N10253" s="35" t="s">
        <v>57871</v>
      </c>
      <c r="O10253" s="35" t="s">
        <v>20257</v>
      </c>
      <c r="P10253" s="35" t="s">
        <v>39242</v>
      </c>
      <c r="Q10253" s="35" t="s">
        <v>29721</v>
      </c>
      <c r="R10253" s="35" t="s">
        <v>29726</v>
      </c>
      <c r="S10253" s="35" t="s">
        <v>20258</v>
      </c>
      <c r="T10253" s="36" t="s">
        <v>472</v>
      </c>
      <c r="U10253" s="39" t="str">
        <f>_xlfn.CONCAT(Tabel4[[#This Row],[Personnr.]],"-",Tabel4[[#This Row],[Afdeling]],"-",Tabel4[[#This Row],[ASS_Status]])</f>
        <v>30073-3195-Aktiv ansættelse</v>
      </c>
    </row>
    <row r="10254" spans="13:21" x14ac:dyDescent="0.4">
      <c r="M10254" s="35" t="s">
        <v>20259</v>
      </c>
      <c r="N10254" s="35" t="s">
        <v>57872</v>
      </c>
      <c r="O10254" s="35" t="s">
        <v>20260</v>
      </c>
      <c r="P10254" s="35" t="s">
        <v>39243</v>
      </c>
      <c r="Q10254" s="35" t="s">
        <v>29721</v>
      </c>
      <c r="R10254" s="35" t="s">
        <v>29786</v>
      </c>
      <c r="S10254" s="35" t="s">
        <v>20261</v>
      </c>
      <c r="T10254" s="36" t="s">
        <v>42501</v>
      </c>
      <c r="U10254" s="39" t="str">
        <f>_xlfn.CONCAT(Tabel4[[#This Row],[Personnr.]],"-",Tabel4[[#This Row],[Afdeling]],"-",Tabel4[[#This Row],[ASS_Status]])</f>
        <v>3873-2291-Aktiv ansættelse</v>
      </c>
    </row>
    <row r="10255" spans="13:21" x14ac:dyDescent="0.4">
      <c r="M10255" s="35" t="s">
        <v>20262</v>
      </c>
      <c r="N10255" s="35" t="s">
        <v>57873</v>
      </c>
      <c r="O10255" s="35" t="s">
        <v>20263</v>
      </c>
      <c r="P10255" s="35" t="s">
        <v>39244</v>
      </c>
      <c r="Q10255" s="35" t="s">
        <v>29721</v>
      </c>
      <c r="R10255" s="35" t="s">
        <v>29719</v>
      </c>
      <c r="S10255" s="35" t="s">
        <v>20264</v>
      </c>
      <c r="T10255" s="36" t="s">
        <v>886</v>
      </c>
      <c r="U10255" s="39" t="str">
        <f>_xlfn.CONCAT(Tabel4[[#This Row],[Personnr.]],"-",Tabel4[[#This Row],[Afdeling]],"-",Tabel4[[#This Row],[ASS_Status]])</f>
        <v>18719-8800-Aktiv ansættelse</v>
      </c>
    </row>
    <row r="10256" spans="13:21" ht="33.75" x14ac:dyDescent="0.4">
      <c r="M10256" s="35" t="s">
        <v>20265</v>
      </c>
      <c r="N10256" s="35" t="s">
        <v>57874</v>
      </c>
      <c r="O10256" s="35" t="s">
        <v>20266</v>
      </c>
      <c r="P10256" s="35" t="s">
        <v>39245</v>
      </c>
      <c r="Q10256" s="35" t="s">
        <v>29721</v>
      </c>
      <c r="R10256" s="35" t="s">
        <v>29780</v>
      </c>
      <c r="S10256" s="35" t="s">
        <v>20267</v>
      </c>
      <c r="T10256" s="36" t="s">
        <v>44</v>
      </c>
      <c r="U10256" s="39" t="str">
        <f>_xlfn.CONCAT(Tabel4[[#This Row],[Personnr.]],"-",Tabel4[[#This Row],[Afdeling]],"-",Tabel4[[#This Row],[ASS_Status]])</f>
        <v>15786-1000-Aktiv ansættelse</v>
      </c>
    </row>
    <row r="10257" spans="13:21" x14ac:dyDescent="0.4">
      <c r="M10257" s="35" t="s">
        <v>20268</v>
      </c>
      <c r="N10257" s="35" t="s">
        <v>57875</v>
      </c>
      <c r="O10257" s="35" t="s">
        <v>20269</v>
      </c>
      <c r="P10257" s="35" t="s">
        <v>39246</v>
      </c>
      <c r="Q10257" s="35" t="s">
        <v>29718</v>
      </c>
      <c r="R10257" s="35" t="s">
        <v>30076</v>
      </c>
      <c r="S10257" s="35" t="s">
        <v>20270</v>
      </c>
      <c r="T10257" s="36" t="s">
        <v>42503</v>
      </c>
      <c r="U10257" s="39" t="str">
        <f>_xlfn.CONCAT(Tabel4[[#This Row],[Personnr.]],"-",Tabel4[[#This Row],[Afdeling]],"-",Tabel4[[#This Row],[ASS_Status]])</f>
        <v>3874-2292-Inactive - Payroll Eligible</v>
      </c>
    </row>
    <row r="10258" spans="13:21" x14ac:dyDescent="0.4">
      <c r="M10258" s="35" t="s">
        <v>20271</v>
      </c>
      <c r="N10258" s="35" t="s">
        <v>57876</v>
      </c>
      <c r="O10258" s="35" t="s">
        <v>20272</v>
      </c>
      <c r="P10258" s="35" t="s">
        <v>39247</v>
      </c>
      <c r="Q10258" s="35" t="s">
        <v>29721</v>
      </c>
      <c r="R10258" s="35" t="s">
        <v>30146</v>
      </c>
      <c r="S10258" s="35" t="s">
        <v>20273</v>
      </c>
      <c r="T10258" s="36" t="s">
        <v>359</v>
      </c>
      <c r="U10258" s="39" t="str">
        <f>_xlfn.CONCAT(Tabel4[[#This Row],[Personnr.]],"-",Tabel4[[#This Row],[Afdeling]],"-",Tabel4[[#This Row],[ASS_Status]])</f>
        <v>1103-2824-Aktiv ansættelse</v>
      </c>
    </row>
    <row r="10259" spans="13:21" x14ac:dyDescent="0.4">
      <c r="M10259" s="35" t="s">
        <v>45250</v>
      </c>
      <c r="N10259" s="35" t="s">
        <v>57877</v>
      </c>
      <c r="O10259" s="35" t="s">
        <v>45251</v>
      </c>
      <c r="P10259" s="35" t="s">
        <v>43833</v>
      </c>
      <c r="Q10259" s="35" t="s">
        <v>29721</v>
      </c>
      <c r="R10259" s="35" t="s">
        <v>30036</v>
      </c>
      <c r="S10259" s="35" t="s">
        <v>43834</v>
      </c>
      <c r="T10259" s="36" t="s">
        <v>29706</v>
      </c>
      <c r="U10259" s="39" t="str">
        <f>_xlfn.CONCAT(Tabel4[[#This Row],[Personnr.]],"-",Tabel4[[#This Row],[Afdeling]],"-",Tabel4[[#This Row],[ASS_Status]])</f>
        <v>36391-2295-Aktiv ansættelse</v>
      </c>
    </row>
    <row r="10260" spans="13:21" x14ac:dyDescent="0.4">
      <c r="M10260" s="35" t="s">
        <v>20274</v>
      </c>
      <c r="N10260" s="35" t="s">
        <v>57878</v>
      </c>
      <c r="O10260" s="35" t="s">
        <v>20275</v>
      </c>
      <c r="P10260" s="35" t="s">
        <v>39248</v>
      </c>
      <c r="Q10260" s="35" t="s">
        <v>29721</v>
      </c>
      <c r="R10260" s="35" t="s">
        <v>29786</v>
      </c>
      <c r="S10260" s="35" t="s">
        <v>20276</v>
      </c>
      <c r="T10260" s="36" t="s">
        <v>29706</v>
      </c>
      <c r="U10260" s="39" t="str">
        <f>_xlfn.CONCAT(Tabel4[[#This Row],[Personnr.]],"-",Tabel4[[#This Row],[Afdeling]],"-",Tabel4[[#This Row],[ASS_Status]])</f>
        <v>33652-2295-Aktiv ansættelse</v>
      </c>
    </row>
    <row r="10261" spans="13:21" x14ac:dyDescent="0.4">
      <c r="M10261" s="35" t="s">
        <v>20277</v>
      </c>
      <c r="N10261" s="35" t="s">
        <v>57879</v>
      </c>
      <c r="O10261" s="35" t="s">
        <v>20278</v>
      </c>
      <c r="P10261" s="35" t="s">
        <v>39249</v>
      </c>
      <c r="Q10261" s="35" t="s">
        <v>29721</v>
      </c>
      <c r="R10261" s="35" t="s">
        <v>29791</v>
      </c>
      <c r="S10261" s="35" t="s">
        <v>20279</v>
      </c>
      <c r="T10261" s="36" t="s">
        <v>762</v>
      </c>
      <c r="U10261" s="39" t="str">
        <f>_xlfn.CONCAT(Tabel4[[#This Row],[Personnr.]],"-",Tabel4[[#This Row],[Afdeling]],"-",Tabel4[[#This Row],[ASS_Status]])</f>
        <v>17937-7760-Aktiv ansættelse</v>
      </c>
    </row>
    <row r="10262" spans="13:21" x14ac:dyDescent="0.4">
      <c r="M10262" s="35" t="s">
        <v>20280</v>
      </c>
      <c r="N10262" s="35" t="s">
        <v>57880</v>
      </c>
      <c r="O10262" s="35" t="s">
        <v>20281</v>
      </c>
      <c r="P10262" s="35" t="s">
        <v>39250</v>
      </c>
      <c r="Q10262" s="35" t="s">
        <v>29721</v>
      </c>
      <c r="R10262" s="35" t="s">
        <v>29726</v>
      </c>
      <c r="S10262" s="35" t="s">
        <v>20282</v>
      </c>
      <c r="T10262" s="36" t="s">
        <v>802</v>
      </c>
      <c r="U10262" s="39" t="str">
        <f>_xlfn.CONCAT(Tabel4[[#This Row],[Personnr.]],"-",Tabel4[[#This Row],[Afdeling]],"-",Tabel4[[#This Row],[ASS_Status]])</f>
        <v>7874-8251-Aktiv ansættelse</v>
      </c>
    </row>
    <row r="10263" spans="13:21" x14ac:dyDescent="0.4">
      <c r="M10263" s="35" t="s">
        <v>20283</v>
      </c>
      <c r="N10263" s="35" t="s">
        <v>57881</v>
      </c>
      <c r="O10263" s="35" t="s">
        <v>20284</v>
      </c>
      <c r="P10263" s="35" t="s">
        <v>39251</v>
      </c>
      <c r="Q10263" s="35" t="s">
        <v>29721</v>
      </c>
      <c r="R10263" s="35" t="s">
        <v>29726</v>
      </c>
      <c r="S10263" s="35" t="s">
        <v>20285</v>
      </c>
      <c r="T10263" s="36" t="s">
        <v>838</v>
      </c>
      <c r="U10263" s="39" t="str">
        <f>_xlfn.CONCAT(Tabel4[[#This Row],[Personnr.]],"-",Tabel4[[#This Row],[Afdeling]],"-",Tabel4[[#This Row],[ASS_Status]])</f>
        <v>31441-8533-Aktiv ansættelse</v>
      </c>
    </row>
    <row r="10264" spans="13:21" x14ac:dyDescent="0.4">
      <c r="M10264" s="35" t="s">
        <v>28658</v>
      </c>
      <c r="N10264" s="35" t="s">
        <v>57882</v>
      </c>
      <c r="O10264" s="35" t="s">
        <v>28659</v>
      </c>
      <c r="P10264" s="35" t="s">
        <v>39252</v>
      </c>
      <c r="Q10264" s="35" t="s">
        <v>29718</v>
      </c>
      <c r="R10264" s="35" t="s">
        <v>31550</v>
      </c>
      <c r="S10264" s="35" t="s">
        <v>28660</v>
      </c>
      <c r="T10264" s="36" t="s">
        <v>744</v>
      </c>
      <c r="U10264" s="39" t="str">
        <f>_xlfn.CONCAT(Tabel4[[#This Row],[Personnr.]],"-",Tabel4[[#This Row],[Afdeling]],"-",Tabel4[[#This Row],[ASS_Status]])</f>
        <v>34189-7100-Inactive - Payroll Eligible</v>
      </c>
    </row>
    <row r="10265" spans="13:21" x14ac:dyDescent="0.4">
      <c r="M10265" s="35" t="s">
        <v>20286</v>
      </c>
      <c r="N10265" s="35" t="s">
        <v>57883</v>
      </c>
      <c r="O10265" s="35" t="s">
        <v>20287</v>
      </c>
      <c r="P10265" s="35" t="s">
        <v>39253</v>
      </c>
      <c r="Q10265" s="35" t="s">
        <v>29721</v>
      </c>
      <c r="R10265" s="35" t="s">
        <v>29844</v>
      </c>
      <c r="S10265" s="35" t="s">
        <v>1435</v>
      </c>
      <c r="T10265" s="36" t="s">
        <v>866</v>
      </c>
      <c r="U10265" s="39" t="str">
        <f>_xlfn.CONCAT(Tabel4[[#This Row],[Personnr.]],"-",Tabel4[[#This Row],[Afdeling]],"-",Tabel4[[#This Row],[ASS_Status]])</f>
        <v>19421-8645-Aktiv ansættelse</v>
      </c>
    </row>
    <row r="10266" spans="13:21" ht="33.75" x14ac:dyDescent="0.4">
      <c r="M10266" s="35" t="s">
        <v>20288</v>
      </c>
      <c r="N10266" s="35" t="s">
        <v>57884</v>
      </c>
      <c r="O10266" s="35" t="s">
        <v>20289</v>
      </c>
      <c r="P10266" s="35" t="s">
        <v>39254</v>
      </c>
      <c r="Q10266" s="35" t="s">
        <v>29721</v>
      </c>
      <c r="R10266" s="35" t="s">
        <v>29719</v>
      </c>
      <c r="S10266" s="35" t="s">
        <v>20290</v>
      </c>
      <c r="T10266" s="36" t="s">
        <v>584</v>
      </c>
      <c r="U10266" s="39" t="str">
        <f>_xlfn.CONCAT(Tabel4[[#This Row],[Personnr.]],"-",Tabel4[[#This Row],[Afdeling]],"-",Tabel4[[#This Row],[ASS_Status]])</f>
        <v>14434-4185-Aktiv ansættelse</v>
      </c>
    </row>
    <row r="10267" spans="13:21" x14ac:dyDescent="0.4">
      <c r="M10267" s="35" t="s">
        <v>20291</v>
      </c>
      <c r="N10267" s="35" t="s">
        <v>57885</v>
      </c>
      <c r="O10267" s="35" t="s">
        <v>20292</v>
      </c>
      <c r="P10267" s="35" t="s">
        <v>39255</v>
      </c>
      <c r="Q10267" s="35" t="s">
        <v>29718</v>
      </c>
      <c r="R10267" s="35" t="s">
        <v>29748</v>
      </c>
      <c r="S10267" s="35" t="s">
        <v>20293</v>
      </c>
      <c r="T10267" s="36" t="s">
        <v>545</v>
      </c>
      <c r="U10267" s="39" t="str">
        <f>_xlfn.CONCAT(Tabel4[[#This Row],[Personnr.]],"-",Tabel4[[#This Row],[Afdeling]],"-",Tabel4[[#This Row],[ASS_Status]])</f>
        <v>25449-3443-Inactive - Payroll Eligible</v>
      </c>
    </row>
    <row r="10268" spans="13:21" x14ac:dyDescent="0.4">
      <c r="M10268" s="35" t="s">
        <v>20294</v>
      </c>
      <c r="N10268" s="35" t="s">
        <v>57886</v>
      </c>
      <c r="O10268" s="35" t="s">
        <v>20295</v>
      </c>
      <c r="P10268" s="35" t="s">
        <v>39256</v>
      </c>
      <c r="Q10268" s="35" t="s">
        <v>29721</v>
      </c>
      <c r="R10268" s="35" t="s">
        <v>42797</v>
      </c>
      <c r="S10268" s="35" t="s">
        <v>20296</v>
      </c>
      <c r="T10268" s="36" t="s">
        <v>288</v>
      </c>
      <c r="U10268" s="39" t="str">
        <f>_xlfn.CONCAT(Tabel4[[#This Row],[Personnr.]],"-",Tabel4[[#This Row],[Afdeling]],"-",Tabel4[[#This Row],[ASS_Status]])</f>
        <v>32457-2694-Aktiv ansættelse</v>
      </c>
    </row>
    <row r="10269" spans="13:21" ht="45" x14ac:dyDescent="0.4">
      <c r="M10269" s="35" t="s">
        <v>20297</v>
      </c>
      <c r="N10269" s="35" t="s">
        <v>57887</v>
      </c>
      <c r="O10269" s="35" t="s">
        <v>20298</v>
      </c>
      <c r="P10269" s="35" t="s">
        <v>39257</v>
      </c>
      <c r="Q10269" s="35" t="s">
        <v>29721</v>
      </c>
      <c r="R10269" s="35" t="s">
        <v>29797</v>
      </c>
      <c r="S10269" s="35" t="s">
        <v>20299</v>
      </c>
      <c r="T10269" s="36" t="s">
        <v>622</v>
      </c>
      <c r="U10269" s="39" t="str">
        <f>_xlfn.CONCAT(Tabel4[[#This Row],[Personnr.]],"-",Tabel4[[#This Row],[Afdeling]],"-",Tabel4[[#This Row],[ASS_Status]])</f>
        <v>23423-4635-Aktiv ansættelse</v>
      </c>
    </row>
    <row r="10270" spans="13:21" x14ac:dyDescent="0.4">
      <c r="M10270" s="35" t="s">
        <v>20300</v>
      </c>
      <c r="N10270" s="35" t="s">
        <v>57888</v>
      </c>
      <c r="O10270" s="35" t="s">
        <v>20301</v>
      </c>
      <c r="P10270" s="35" t="s">
        <v>39258</v>
      </c>
      <c r="Q10270" s="35" t="s">
        <v>29718</v>
      </c>
      <c r="R10270" s="35" t="s">
        <v>29761</v>
      </c>
      <c r="S10270" s="35" t="s">
        <v>28661</v>
      </c>
      <c r="T10270" s="36" t="s">
        <v>573</v>
      </c>
      <c r="U10270" s="39" t="str">
        <f>_xlfn.CONCAT(Tabel4[[#This Row],[Personnr.]],"-",Tabel4[[#This Row],[Afdeling]],"-",Tabel4[[#This Row],[ASS_Status]])</f>
        <v>33892-3800-Inactive - Payroll Eligible</v>
      </c>
    </row>
    <row r="10271" spans="13:21" x14ac:dyDescent="0.4">
      <c r="M10271" s="35" t="s">
        <v>20300</v>
      </c>
      <c r="N10271" s="35"/>
      <c r="O10271" s="35"/>
      <c r="P10271" s="35" t="s">
        <v>57889</v>
      </c>
      <c r="Q10271" s="35" t="s">
        <v>29721</v>
      </c>
      <c r="R10271" s="35" t="s">
        <v>29748</v>
      </c>
      <c r="S10271" s="35" t="s">
        <v>28661</v>
      </c>
      <c r="T10271" s="36" t="s">
        <v>573</v>
      </c>
      <c r="U10271" s="39" t="str">
        <f>_xlfn.CONCAT(Tabel4[[#This Row],[Personnr.]],"-",Tabel4[[#This Row],[Afdeling]],"-",Tabel4[[#This Row],[ASS_Status]])</f>
        <v>-3800-Aktiv ansættelse</v>
      </c>
    </row>
    <row r="10272" spans="13:21" x14ac:dyDescent="0.4">
      <c r="M10272" s="35" t="s">
        <v>20302</v>
      </c>
      <c r="N10272" s="35" t="s">
        <v>57890</v>
      </c>
      <c r="O10272" s="35" t="s">
        <v>20303</v>
      </c>
      <c r="P10272" s="35" t="s">
        <v>39259</v>
      </c>
      <c r="Q10272" s="35" t="s">
        <v>29718</v>
      </c>
      <c r="R10272" s="35" t="s">
        <v>29754</v>
      </c>
      <c r="S10272" s="35" t="s">
        <v>20304</v>
      </c>
      <c r="T10272" s="36" t="s">
        <v>379</v>
      </c>
      <c r="U10272" s="39" t="str">
        <f>_xlfn.CONCAT(Tabel4[[#This Row],[Personnr.]],"-",Tabel4[[#This Row],[Afdeling]],"-",Tabel4[[#This Row],[ASS_Status]])</f>
        <v>23424-2901-Inactive - Payroll Eligible</v>
      </c>
    </row>
    <row r="10273" spans="13:21" x14ac:dyDescent="0.4">
      <c r="M10273" s="35" t="s">
        <v>20305</v>
      </c>
      <c r="N10273" s="35" t="s">
        <v>57891</v>
      </c>
      <c r="O10273" s="35" t="s">
        <v>20306</v>
      </c>
      <c r="P10273" s="35" t="s">
        <v>39260</v>
      </c>
      <c r="Q10273" s="35" t="s">
        <v>29718</v>
      </c>
      <c r="R10273" s="35" t="s">
        <v>29748</v>
      </c>
      <c r="S10273" s="35" t="s">
        <v>20307</v>
      </c>
      <c r="T10273" s="36" t="s">
        <v>584</v>
      </c>
      <c r="U10273" s="39" t="str">
        <f>_xlfn.CONCAT(Tabel4[[#This Row],[Personnr.]],"-",Tabel4[[#This Row],[Afdeling]],"-",Tabel4[[#This Row],[ASS_Status]])</f>
        <v>25787-4185-Inactive - Payroll Eligible</v>
      </c>
    </row>
    <row r="10274" spans="13:21" x14ac:dyDescent="0.4">
      <c r="M10274" s="35" t="s">
        <v>20305</v>
      </c>
      <c r="N10274" s="35"/>
      <c r="O10274" s="35"/>
      <c r="P10274" s="35" t="s">
        <v>43835</v>
      </c>
      <c r="Q10274" s="35" t="s">
        <v>29718</v>
      </c>
      <c r="R10274" s="35" t="s">
        <v>29761</v>
      </c>
      <c r="S10274" s="35" t="s">
        <v>20307</v>
      </c>
      <c r="T10274" s="36" t="s">
        <v>584</v>
      </c>
      <c r="U10274" s="39" t="str">
        <f>_xlfn.CONCAT(Tabel4[[#This Row],[Personnr.]],"-",Tabel4[[#This Row],[Afdeling]],"-",Tabel4[[#This Row],[ASS_Status]])</f>
        <v>-4185-Inactive - Payroll Eligible</v>
      </c>
    </row>
    <row r="10275" spans="13:21" x14ac:dyDescent="0.4">
      <c r="M10275" s="35" t="s">
        <v>20308</v>
      </c>
      <c r="N10275" s="35" t="s">
        <v>57892</v>
      </c>
      <c r="O10275" s="35" t="s">
        <v>20309</v>
      </c>
      <c r="P10275" s="35" t="s">
        <v>39261</v>
      </c>
      <c r="Q10275" s="35" t="s">
        <v>29721</v>
      </c>
      <c r="R10275" s="35" t="s">
        <v>29748</v>
      </c>
      <c r="S10275" s="35" t="s">
        <v>20310</v>
      </c>
      <c r="T10275" s="36" t="s">
        <v>45706</v>
      </c>
      <c r="U10275" s="39" t="str">
        <f>_xlfn.CONCAT(Tabel4[[#This Row],[Personnr.]],"-",Tabel4[[#This Row],[Afdeling]],"-",Tabel4[[#This Row],[ASS_Status]])</f>
        <v>27334-1221-Aktiv ansættelse</v>
      </c>
    </row>
    <row r="10276" spans="13:21" x14ac:dyDescent="0.4">
      <c r="M10276" s="35" t="s">
        <v>20308</v>
      </c>
      <c r="N10276" s="35"/>
      <c r="O10276" s="35"/>
      <c r="P10276" s="35" t="s">
        <v>39262</v>
      </c>
      <c r="Q10276" s="35" t="s">
        <v>29718</v>
      </c>
      <c r="R10276" s="35" t="s">
        <v>29761</v>
      </c>
      <c r="S10276" s="35" t="s">
        <v>20310</v>
      </c>
      <c r="T10276" s="36" t="s">
        <v>107</v>
      </c>
      <c r="U10276" s="39" t="str">
        <f>_xlfn.CONCAT(Tabel4[[#This Row],[Personnr.]],"-",Tabel4[[#This Row],[Afdeling]],"-",Tabel4[[#This Row],[ASS_Status]])</f>
        <v>-1211-Inactive - Payroll Eligible</v>
      </c>
    </row>
    <row r="10277" spans="13:21" ht="33.75" x14ac:dyDescent="0.4">
      <c r="M10277" s="35" t="s">
        <v>20311</v>
      </c>
      <c r="N10277" s="35" t="s">
        <v>57893</v>
      </c>
      <c r="O10277" s="35" t="s">
        <v>20312</v>
      </c>
      <c r="P10277" s="35" t="s">
        <v>39263</v>
      </c>
      <c r="Q10277" s="35" t="s">
        <v>29718</v>
      </c>
      <c r="R10277" s="35" t="s">
        <v>29719</v>
      </c>
      <c r="S10277" s="35" t="s">
        <v>20313</v>
      </c>
      <c r="T10277" s="36" t="s">
        <v>825</v>
      </c>
      <c r="U10277" s="39" t="str">
        <f>_xlfn.CONCAT(Tabel4[[#This Row],[Personnr.]],"-",Tabel4[[#This Row],[Afdeling]],"-",Tabel4[[#This Row],[ASS_Status]])</f>
        <v>34078-8410-Inactive - Payroll Eligible</v>
      </c>
    </row>
    <row r="10278" spans="13:21" x14ac:dyDescent="0.4">
      <c r="M10278" s="35" t="s">
        <v>45252</v>
      </c>
      <c r="N10278" s="35" t="s">
        <v>57894</v>
      </c>
      <c r="O10278" s="35" t="s">
        <v>45253</v>
      </c>
      <c r="P10278" s="35" t="s">
        <v>43836</v>
      </c>
      <c r="Q10278" s="35" t="s">
        <v>29721</v>
      </c>
      <c r="R10278" s="35" t="s">
        <v>29748</v>
      </c>
      <c r="S10278" s="35" t="s">
        <v>43837</v>
      </c>
      <c r="T10278" s="36" t="s">
        <v>48</v>
      </c>
      <c r="U10278" s="39" t="str">
        <f>_xlfn.CONCAT(Tabel4[[#This Row],[Personnr.]],"-",Tabel4[[#This Row],[Afdeling]],"-",Tabel4[[#This Row],[ASS_Status]])</f>
        <v>35963-1022-Aktiv ansættelse</v>
      </c>
    </row>
    <row r="10279" spans="13:21" ht="33.75" x14ac:dyDescent="0.4">
      <c r="M10279" s="35" t="s">
        <v>20314</v>
      </c>
      <c r="N10279" s="35" t="s">
        <v>57895</v>
      </c>
      <c r="O10279" s="35" t="s">
        <v>20315</v>
      </c>
      <c r="P10279" s="35" t="s">
        <v>39264</v>
      </c>
      <c r="Q10279" s="35" t="s">
        <v>29718</v>
      </c>
      <c r="R10279" s="35" t="s">
        <v>29745</v>
      </c>
      <c r="S10279" s="35" t="s">
        <v>20316</v>
      </c>
      <c r="T10279" s="36" t="s">
        <v>39</v>
      </c>
      <c r="U10279" s="39" t="str">
        <f>_xlfn.CONCAT(Tabel4[[#This Row],[Personnr.]],"-",Tabel4[[#This Row],[Afdeling]],"-",Tabel4[[#This Row],[ASS_Status]])</f>
        <v>32045-0132-Inactive - Payroll Eligible</v>
      </c>
    </row>
    <row r="10280" spans="13:21" ht="33.75" x14ac:dyDescent="0.4">
      <c r="M10280" s="35" t="s">
        <v>20314</v>
      </c>
      <c r="N10280" s="35"/>
      <c r="O10280" s="35"/>
      <c r="P10280" s="35" t="s">
        <v>39265</v>
      </c>
      <c r="Q10280" s="35" t="s">
        <v>29718</v>
      </c>
      <c r="R10280" s="35" t="s">
        <v>29761</v>
      </c>
      <c r="S10280" s="35" t="s">
        <v>20316</v>
      </c>
      <c r="T10280" s="36" t="s">
        <v>31</v>
      </c>
      <c r="U10280" s="39" t="str">
        <f>_xlfn.CONCAT(Tabel4[[#This Row],[Personnr.]],"-",Tabel4[[#This Row],[Afdeling]],"-",Tabel4[[#This Row],[ASS_Status]])</f>
        <v>-0116-Inactive - Payroll Eligible</v>
      </c>
    </row>
    <row r="10281" spans="13:21" x14ac:dyDescent="0.4">
      <c r="M10281" s="35" t="s">
        <v>20317</v>
      </c>
      <c r="N10281" s="35" t="s">
        <v>57896</v>
      </c>
      <c r="O10281" s="35" t="s">
        <v>20318</v>
      </c>
      <c r="P10281" s="35" t="s">
        <v>39266</v>
      </c>
      <c r="Q10281" s="35" t="s">
        <v>29718</v>
      </c>
      <c r="R10281" s="35" t="s">
        <v>30769</v>
      </c>
      <c r="S10281" s="35" t="s">
        <v>20319</v>
      </c>
      <c r="T10281" s="36" t="s">
        <v>22</v>
      </c>
      <c r="U10281" s="39" t="str">
        <f>_xlfn.CONCAT(Tabel4[[#This Row],[Personnr.]],"-",Tabel4[[#This Row],[Afdeling]],"-",Tabel4[[#This Row],[ASS_Status]])</f>
        <v>27284-0100-Inactive - Payroll Eligible</v>
      </c>
    </row>
    <row r="10282" spans="13:21" x14ac:dyDescent="0.4">
      <c r="M10282" s="35" t="s">
        <v>28662</v>
      </c>
      <c r="N10282" s="35" t="s">
        <v>57897</v>
      </c>
      <c r="O10282" s="35" t="s">
        <v>28663</v>
      </c>
      <c r="P10282" s="35" t="s">
        <v>39267</v>
      </c>
      <c r="Q10282" s="35" t="s">
        <v>29718</v>
      </c>
      <c r="R10282" s="35" t="s">
        <v>29761</v>
      </c>
      <c r="S10282" s="35" t="s">
        <v>28664</v>
      </c>
      <c r="T10282" s="36" t="s">
        <v>125</v>
      </c>
      <c r="U10282" s="39" t="str">
        <f>_xlfn.CONCAT(Tabel4[[#This Row],[Personnr.]],"-",Tabel4[[#This Row],[Afdeling]],"-",Tabel4[[#This Row],[ASS_Status]])</f>
        <v>34781-2235-Inactive - Payroll Eligible</v>
      </c>
    </row>
    <row r="10283" spans="13:21" x14ac:dyDescent="0.4">
      <c r="M10283" s="35" t="s">
        <v>20320</v>
      </c>
      <c r="N10283" s="35" t="s">
        <v>57898</v>
      </c>
      <c r="O10283" s="35" t="s">
        <v>20321</v>
      </c>
      <c r="P10283" s="35" t="s">
        <v>39268</v>
      </c>
      <c r="Q10283" s="35" t="s">
        <v>29718</v>
      </c>
      <c r="R10283" s="35" t="s">
        <v>29754</v>
      </c>
      <c r="S10283" s="35" t="s">
        <v>20322</v>
      </c>
      <c r="T10283" s="36" t="s">
        <v>312</v>
      </c>
      <c r="U10283" s="39" t="str">
        <f>_xlfn.CONCAT(Tabel4[[#This Row],[Personnr.]],"-",Tabel4[[#This Row],[Afdeling]],"-",Tabel4[[#This Row],[ASS_Status]])</f>
        <v>30581-2758-Inactive - Payroll Eligible</v>
      </c>
    </row>
    <row r="10284" spans="13:21" x14ac:dyDescent="0.4">
      <c r="M10284" s="35" t="s">
        <v>20320</v>
      </c>
      <c r="N10284" s="35"/>
      <c r="O10284" s="35"/>
      <c r="P10284" s="35" t="s">
        <v>39269</v>
      </c>
      <c r="Q10284" s="35" t="s">
        <v>29718</v>
      </c>
      <c r="R10284" s="35" t="s">
        <v>29745</v>
      </c>
      <c r="S10284" s="35" t="s">
        <v>20322</v>
      </c>
      <c r="T10284" s="36" t="s">
        <v>312</v>
      </c>
      <c r="U10284" s="39" t="str">
        <f>_xlfn.CONCAT(Tabel4[[#This Row],[Personnr.]],"-",Tabel4[[#This Row],[Afdeling]],"-",Tabel4[[#This Row],[ASS_Status]])</f>
        <v>-2758-Inactive - Payroll Eligible</v>
      </c>
    </row>
    <row r="10285" spans="13:21" x14ac:dyDescent="0.4">
      <c r="M10285" s="35" t="s">
        <v>20320</v>
      </c>
      <c r="N10285" s="35"/>
      <c r="O10285" s="35"/>
      <c r="P10285" s="35" t="s">
        <v>43838</v>
      </c>
      <c r="Q10285" s="35" t="s">
        <v>29718</v>
      </c>
      <c r="R10285" s="35" t="s">
        <v>29745</v>
      </c>
      <c r="S10285" s="35" t="s">
        <v>20322</v>
      </c>
      <c r="T10285" s="36" t="s">
        <v>312</v>
      </c>
      <c r="U10285" s="39" t="str">
        <f>_xlfn.CONCAT(Tabel4[[#This Row],[Personnr.]],"-",Tabel4[[#This Row],[Afdeling]],"-",Tabel4[[#This Row],[ASS_Status]])</f>
        <v>-2758-Inactive - Payroll Eligible</v>
      </c>
    </row>
    <row r="10286" spans="13:21" x14ac:dyDescent="0.4">
      <c r="M10286" s="35" t="s">
        <v>57899</v>
      </c>
      <c r="N10286" s="35" t="s">
        <v>57900</v>
      </c>
      <c r="O10286" s="35" t="s">
        <v>57901</v>
      </c>
      <c r="P10286" s="35" t="s">
        <v>57902</v>
      </c>
      <c r="Q10286" s="35" t="s">
        <v>29718</v>
      </c>
      <c r="R10286" s="35" t="s">
        <v>29745</v>
      </c>
      <c r="S10286" s="35" t="s">
        <v>57903</v>
      </c>
      <c r="T10286" s="36" t="s">
        <v>39</v>
      </c>
      <c r="U10286" s="39" t="str">
        <f>_xlfn.CONCAT(Tabel4[[#This Row],[Personnr.]],"-",Tabel4[[#This Row],[Afdeling]],"-",Tabel4[[#This Row],[ASS_Status]])</f>
        <v>36952-0132-Inactive - Payroll Eligible</v>
      </c>
    </row>
    <row r="10287" spans="13:21" ht="33.75" x14ac:dyDescent="0.4">
      <c r="M10287" s="35" t="s">
        <v>39270</v>
      </c>
      <c r="N10287" s="35" t="s">
        <v>57904</v>
      </c>
      <c r="O10287" s="35" t="s">
        <v>39271</v>
      </c>
      <c r="P10287" s="35" t="s">
        <v>39272</v>
      </c>
      <c r="Q10287" s="35" t="s">
        <v>29721</v>
      </c>
      <c r="R10287" s="35" t="s">
        <v>29748</v>
      </c>
      <c r="S10287" s="35" t="s">
        <v>39273</v>
      </c>
      <c r="T10287" s="36" t="s">
        <v>472</v>
      </c>
      <c r="U10287" s="39" t="str">
        <f>_xlfn.CONCAT(Tabel4[[#This Row],[Personnr.]],"-",Tabel4[[#This Row],[Afdeling]],"-",Tabel4[[#This Row],[ASS_Status]])</f>
        <v>35004-3195-Aktiv ansættelse</v>
      </c>
    </row>
    <row r="10288" spans="13:21" x14ac:dyDescent="0.4">
      <c r="M10288" s="35" t="s">
        <v>20323</v>
      </c>
      <c r="N10288" s="35" t="s">
        <v>57905</v>
      </c>
      <c r="O10288" s="35" t="s">
        <v>20324</v>
      </c>
      <c r="P10288" s="35" t="s">
        <v>39274</v>
      </c>
      <c r="Q10288" s="35" t="s">
        <v>29721</v>
      </c>
      <c r="R10288" s="35" t="s">
        <v>29851</v>
      </c>
      <c r="S10288" s="35" t="s">
        <v>20325</v>
      </c>
      <c r="T10288" s="36" t="s">
        <v>799</v>
      </c>
      <c r="U10288" s="39" t="str">
        <f>_xlfn.CONCAT(Tabel4[[#This Row],[Personnr.]],"-",Tabel4[[#This Row],[Afdeling]],"-",Tabel4[[#This Row],[ASS_Status]])</f>
        <v>31324-8218-Aktiv ansættelse</v>
      </c>
    </row>
    <row r="10289" spans="13:21" ht="33.75" x14ac:dyDescent="0.4">
      <c r="M10289" s="35" t="s">
        <v>20326</v>
      </c>
      <c r="N10289" s="35" t="s">
        <v>57906</v>
      </c>
      <c r="O10289" s="35" t="s">
        <v>20327</v>
      </c>
      <c r="P10289" s="35" t="s">
        <v>39275</v>
      </c>
      <c r="Q10289" s="35" t="s">
        <v>29718</v>
      </c>
      <c r="R10289" s="35" t="s">
        <v>29745</v>
      </c>
      <c r="S10289" s="35" t="s">
        <v>20328</v>
      </c>
      <c r="T10289" s="36" t="s">
        <v>723</v>
      </c>
      <c r="U10289" s="39" t="str">
        <f>_xlfn.CONCAT(Tabel4[[#This Row],[Personnr.]],"-",Tabel4[[#This Row],[Afdeling]],"-",Tabel4[[#This Row],[ASS_Status]])</f>
        <v>33588-6245-Inactive - Payroll Eligible</v>
      </c>
    </row>
    <row r="10290" spans="13:21" ht="33.75" x14ac:dyDescent="0.4">
      <c r="M10290" s="35" t="s">
        <v>20329</v>
      </c>
      <c r="N10290" s="35" t="s">
        <v>57907</v>
      </c>
      <c r="O10290" s="35" t="s">
        <v>20330</v>
      </c>
      <c r="P10290" s="35" t="s">
        <v>39276</v>
      </c>
      <c r="Q10290" s="35" t="s">
        <v>29718</v>
      </c>
      <c r="R10290" s="35" t="s">
        <v>29754</v>
      </c>
      <c r="S10290" s="35" t="s">
        <v>20331</v>
      </c>
      <c r="T10290" s="36" t="s">
        <v>426</v>
      </c>
      <c r="U10290" s="39" t="str">
        <f>_xlfn.CONCAT(Tabel4[[#This Row],[Personnr.]],"-",Tabel4[[#This Row],[Afdeling]],"-",Tabel4[[#This Row],[ASS_Status]])</f>
        <v>33992-3050-Inactive - Payroll Eligible</v>
      </c>
    </row>
    <row r="10291" spans="13:21" x14ac:dyDescent="0.4">
      <c r="M10291" s="35" t="s">
        <v>57908</v>
      </c>
      <c r="N10291" s="35" t="s">
        <v>57909</v>
      </c>
      <c r="O10291" s="35" t="s">
        <v>57910</v>
      </c>
      <c r="P10291" s="35" t="s">
        <v>57911</v>
      </c>
      <c r="Q10291" s="35" t="s">
        <v>29718</v>
      </c>
      <c r="R10291" s="35" t="s">
        <v>29745</v>
      </c>
      <c r="S10291" s="35" t="s">
        <v>57912</v>
      </c>
      <c r="T10291" s="36" t="s">
        <v>39</v>
      </c>
      <c r="U10291" s="39" t="str">
        <f>_xlfn.CONCAT(Tabel4[[#This Row],[Personnr.]],"-",Tabel4[[#This Row],[Afdeling]],"-",Tabel4[[#This Row],[ASS_Status]])</f>
        <v>37283-0132-Inactive - Payroll Eligible</v>
      </c>
    </row>
    <row r="10292" spans="13:21" ht="33.75" x14ac:dyDescent="0.4">
      <c r="M10292" s="35" t="s">
        <v>57913</v>
      </c>
      <c r="N10292" s="35" t="s">
        <v>57914</v>
      </c>
      <c r="O10292" s="35" t="s">
        <v>57915</v>
      </c>
      <c r="P10292" s="35" t="s">
        <v>57916</v>
      </c>
      <c r="Q10292" s="35" t="s">
        <v>29721</v>
      </c>
      <c r="R10292" s="35" t="s">
        <v>29745</v>
      </c>
      <c r="S10292" s="35" t="s">
        <v>57917</v>
      </c>
      <c r="T10292" s="36" t="s">
        <v>723</v>
      </c>
      <c r="U10292" s="39" t="str">
        <f>_xlfn.CONCAT(Tabel4[[#This Row],[Personnr.]],"-",Tabel4[[#This Row],[Afdeling]],"-",Tabel4[[#This Row],[ASS_Status]])</f>
        <v>37202-6245-Aktiv ansættelse</v>
      </c>
    </row>
    <row r="10293" spans="13:21" x14ac:dyDescent="0.4">
      <c r="M10293" s="35" t="s">
        <v>20332</v>
      </c>
      <c r="N10293" s="35" t="s">
        <v>57918</v>
      </c>
      <c r="O10293" s="35" t="s">
        <v>20333</v>
      </c>
      <c r="P10293" s="35" t="s">
        <v>39277</v>
      </c>
      <c r="Q10293" s="35" t="s">
        <v>29718</v>
      </c>
      <c r="R10293" s="35"/>
      <c r="S10293" s="35" t="s">
        <v>20334</v>
      </c>
      <c r="T10293" s="36" t="s">
        <v>188</v>
      </c>
      <c r="U10293" s="39" t="str">
        <f>_xlfn.CONCAT(Tabel4[[#This Row],[Personnr.]],"-",Tabel4[[#This Row],[Afdeling]],"-",Tabel4[[#This Row],[ASS_Status]])</f>
        <v>7883-2405-Inactive - Payroll Eligible</v>
      </c>
    </row>
    <row r="10294" spans="13:21" ht="33.75" x14ac:dyDescent="0.4">
      <c r="M10294" s="35" t="s">
        <v>20335</v>
      </c>
      <c r="N10294" s="35"/>
      <c r="O10294" s="35" t="s">
        <v>20336</v>
      </c>
      <c r="P10294" s="35" t="s">
        <v>39278</v>
      </c>
      <c r="Q10294" s="35" t="s">
        <v>29718</v>
      </c>
      <c r="R10294" s="35" t="s">
        <v>29926</v>
      </c>
      <c r="S10294" s="35" t="s">
        <v>20337</v>
      </c>
      <c r="T10294" s="36" t="s">
        <v>605</v>
      </c>
      <c r="U10294" s="39" t="str">
        <f>_xlfn.CONCAT(Tabel4[[#This Row],[Personnr.]],"-",Tabel4[[#This Row],[Afdeling]],"-",Tabel4[[#This Row],[ASS_Status]])</f>
        <v>33438-4280-Inactive - Payroll Eligible</v>
      </c>
    </row>
    <row r="10295" spans="13:21" ht="33.75" x14ac:dyDescent="0.4">
      <c r="M10295" s="35" t="s">
        <v>20338</v>
      </c>
      <c r="N10295" s="35" t="s">
        <v>57919</v>
      </c>
      <c r="O10295" s="35" t="s">
        <v>20339</v>
      </c>
      <c r="P10295" s="35" t="s">
        <v>39279</v>
      </c>
      <c r="Q10295" s="35" t="s">
        <v>29721</v>
      </c>
      <c r="R10295" s="35" t="s">
        <v>29726</v>
      </c>
      <c r="S10295" s="35" t="s">
        <v>20340</v>
      </c>
      <c r="T10295" s="36" t="s">
        <v>886</v>
      </c>
      <c r="U10295" s="39" t="str">
        <f>_xlfn.CONCAT(Tabel4[[#This Row],[Personnr.]],"-",Tabel4[[#This Row],[Afdeling]],"-",Tabel4[[#This Row],[ASS_Status]])</f>
        <v>25089-8800-Aktiv ansættelse</v>
      </c>
    </row>
    <row r="10296" spans="13:21" x14ac:dyDescent="0.4">
      <c r="M10296" s="35" t="s">
        <v>20341</v>
      </c>
      <c r="N10296" s="35" t="s">
        <v>57920</v>
      </c>
      <c r="O10296" s="35" t="s">
        <v>20342</v>
      </c>
      <c r="P10296" s="35" t="s">
        <v>39280</v>
      </c>
      <c r="Q10296" s="35" t="s">
        <v>29721</v>
      </c>
      <c r="R10296" s="35" t="s">
        <v>29719</v>
      </c>
      <c r="S10296" s="35" t="s">
        <v>20343</v>
      </c>
      <c r="T10296" s="36" t="s">
        <v>822</v>
      </c>
      <c r="U10296" s="39" t="str">
        <f>_xlfn.CONCAT(Tabel4[[#This Row],[Personnr.]],"-",Tabel4[[#This Row],[Afdeling]],"-",Tabel4[[#This Row],[ASS_Status]])</f>
        <v>749-8380-Aktiv ansættelse</v>
      </c>
    </row>
    <row r="10297" spans="13:21" x14ac:dyDescent="0.4">
      <c r="M10297" s="35" t="s">
        <v>20344</v>
      </c>
      <c r="N10297" s="35" t="s">
        <v>57921</v>
      </c>
      <c r="O10297" s="35" t="s">
        <v>20345</v>
      </c>
      <c r="P10297" s="35" t="s">
        <v>39281</v>
      </c>
      <c r="Q10297" s="35" t="s">
        <v>29718</v>
      </c>
      <c r="R10297" s="35" t="s">
        <v>30005</v>
      </c>
      <c r="S10297" s="35" t="s">
        <v>20346</v>
      </c>
      <c r="T10297" s="36" t="s">
        <v>873</v>
      </c>
      <c r="U10297" s="39" t="str">
        <f>_xlfn.CONCAT(Tabel4[[#This Row],[Personnr.]],"-",Tabel4[[#This Row],[Afdeling]],"-",Tabel4[[#This Row],[ASS_Status]])</f>
        <v>22515-8660-Inactive - Payroll Eligible</v>
      </c>
    </row>
    <row r="10298" spans="13:21" ht="33.75" x14ac:dyDescent="0.4">
      <c r="M10298" s="35" t="s">
        <v>20347</v>
      </c>
      <c r="N10298" s="35" t="s">
        <v>57922</v>
      </c>
      <c r="O10298" s="35" t="s">
        <v>20348</v>
      </c>
      <c r="P10298" s="35" t="s">
        <v>39282</v>
      </c>
      <c r="Q10298" s="35" t="s">
        <v>29718</v>
      </c>
      <c r="R10298" s="35" t="s">
        <v>29857</v>
      </c>
      <c r="S10298" s="35" t="s">
        <v>20349</v>
      </c>
      <c r="T10298" s="36" t="s">
        <v>726</v>
      </c>
      <c r="U10298" s="39" t="str">
        <f>_xlfn.CONCAT(Tabel4[[#This Row],[Personnr.]],"-",Tabel4[[#This Row],[Afdeling]],"-",Tabel4[[#This Row],[ASS_Status]])</f>
        <v>29069-6271-Inactive - Payroll Eligible</v>
      </c>
    </row>
    <row r="10299" spans="13:21" ht="33.75" x14ac:dyDescent="0.4">
      <c r="M10299" s="35" t="s">
        <v>20347</v>
      </c>
      <c r="N10299" s="35"/>
      <c r="O10299" s="35"/>
      <c r="P10299" s="35" t="s">
        <v>39283</v>
      </c>
      <c r="Q10299" s="35" t="s">
        <v>29718</v>
      </c>
      <c r="R10299" s="35" t="s">
        <v>29857</v>
      </c>
      <c r="S10299" s="35" t="s">
        <v>20349</v>
      </c>
      <c r="T10299" s="36" t="s">
        <v>40</v>
      </c>
      <c r="U10299" s="39" t="str">
        <f>_xlfn.CONCAT(Tabel4[[#This Row],[Personnr.]],"-",Tabel4[[#This Row],[Afdeling]],"-",Tabel4[[#This Row],[ASS_Status]])</f>
        <v>-0133-Inactive - Payroll Eligible</v>
      </c>
    </row>
    <row r="10300" spans="13:21" ht="33.75" x14ac:dyDescent="0.4">
      <c r="M10300" s="35" t="s">
        <v>20347</v>
      </c>
      <c r="N10300" s="35"/>
      <c r="O10300" s="35"/>
      <c r="P10300" s="35" t="s">
        <v>39284</v>
      </c>
      <c r="Q10300" s="35" t="s">
        <v>29721</v>
      </c>
      <c r="R10300" s="35" t="s">
        <v>29926</v>
      </c>
      <c r="S10300" s="35" t="s">
        <v>20349</v>
      </c>
      <c r="T10300" s="36" t="s">
        <v>726</v>
      </c>
      <c r="U10300" s="39" t="str">
        <f>_xlfn.CONCAT(Tabel4[[#This Row],[Personnr.]],"-",Tabel4[[#This Row],[Afdeling]],"-",Tabel4[[#This Row],[ASS_Status]])</f>
        <v>-6271-Aktiv ansættelse</v>
      </c>
    </row>
    <row r="10301" spans="13:21" x14ac:dyDescent="0.4">
      <c r="M10301" s="35" t="s">
        <v>20350</v>
      </c>
      <c r="N10301" s="35" t="s">
        <v>57923</v>
      </c>
      <c r="O10301" s="35" t="s">
        <v>20351</v>
      </c>
      <c r="P10301" s="35" t="s">
        <v>39285</v>
      </c>
      <c r="Q10301" s="35" t="s">
        <v>29721</v>
      </c>
      <c r="R10301" s="35" t="s">
        <v>29887</v>
      </c>
      <c r="S10301" s="35" t="s">
        <v>20352</v>
      </c>
      <c r="T10301" s="36" t="s">
        <v>265</v>
      </c>
      <c r="U10301" s="39" t="str">
        <f>_xlfn.CONCAT(Tabel4[[#This Row],[Personnr.]],"-",Tabel4[[#This Row],[Afdeling]],"-",Tabel4[[#This Row],[ASS_Status]])</f>
        <v>7887-2620-Aktiv ansættelse</v>
      </c>
    </row>
    <row r="10302" spans="13:21" x14ac:dyDescent="0.4">
      <c r="M10302" s="35" t="s">
        <v>20353</v>
      </c>
      <c r="N10302" s="35" t="s">
        <v>57924</v>
      </c>
      <c r="O10302" s="35" t="s">
        <v>20354</v>
      </c>
      <c r="P10302" s="35" t="s">
        <v>39286</v>
      </c>
      <c r="Q10302" s="35" t="s">
        <v>29721</v>
      </c>
      <c r="R10302" s="35" t="s">
        <v>29786</v>
      </c>
      <c r="S10302" s="35" t="s">
        <v>20355</v>
      </c>
      <c r="T10302" s="36" t="s">
        <v>42501</v>
      </c>
      <c r="U10302" s="39" t="str">
        <f>_xlfn.CONCAT(Tabel4[[#This Row],[Personnr.]],"-",Tabel4[[#This Row],[Afdeling]],"-",Tabel4[[#This Row],[ASS_Status]])</f>
        <v>3882-2291-Aktiv ansættelse</v>
      </c>
    </row>
    <row r="10303" spans="13:21" x14ac:dyDescent="0.4">
      <c r="M10303" s="35" t="s">
        <v>20356</v>
      </c>
      <c r="N10303" s="35" t="s">
        <v>57925</v>
      </c>
      <c r="O10303" s="35" t="s">
        <v>20357</v>
      </c>
      <c r="P10303" s="35" t="s">
        <v>39287</v>
      </c>
      <c r="Q10303" s="35" t="s">
        <v>29718</v>
      </c>
      <c r="R10303" s="35" t="s">
        <v>31388</v>
      </c>
      <c r="S10303" s="35" t="s">
        <v>20358</v>
      </c>
      <c r="T10303" s="36" t="s">
        <v>253</v>
      </c>
      <c r="U10303" s="39" t="str">
        <f>_xlfn.CONCAT(Tabel4[[#This Row],[Personnr.]],"-",Tabel4[[#This Row],[Afdeling]],"-",Tabel4[[#This Row],[ASS_Status]])</f>
        <v>23518-2561-Inactive - Payroll Eligible</v>
      </c>
    </row>
    <row r="10304" spans="13:21" x14ac:dyDescent="0.4">
      <c r="M10304" s="35" t="s">
        <v>20359</v>
      </c>
      <c r="N10304" s="35" t="s">
        <v>57926</v>
      </c>
      <c r="O10304" s="35" t="s">
        <v>20360</v>
      </c>
      <c r="P10304" s="35" t="s">
        <v>39288</v>
      </c>
      <c r="Q10304" s="35" t="s">
        <v>29721</v>
      </c>
      <c r="R10304" s="35" t="s">
        <v>29722</v>
      </c>
      <c r="S10304" s="35" t="s">
        <v>20361</v>
      </c>
      <c r="T10304" s="36" t="s">
        <v>247</v>
      </c>
      <c r="U10304" s="39" t="str">
        <f>_xlfn.CONCAT(Tabel4[[#This Row],[Personnr.]],"-",Tabel4[[#This Row],[Afdeling]],"-",Tabel4[[#This Row],[ASS_Status]])</f>
        <v>26083-2521-Aktiv ansættelse</v>
      </c>
    </row>
    <row r="10305" spans="13:21" x14ac:dyDescent="0.4">
      <c r="M10305" s="35" t="s">
        <v>20362</v>
      </c>
      <c r="N10305" s="35" t="s">
        <v>57927</v>
      </c>
      <c r="O10305" s="35" t="s">
        <v>20363</v>
      </c>
      <c r="P10305" s="35" t="s">
        <v>39289</v>
      </c>
      <c r="Q10305" s="35" t="s">
        <v>29718</v>
      </c>
      <c r="R10305" s="35" t="s">
        <v>29748</v>
      </c>
      <c r="S10305" s="35" t="s">
        <v>20364</v>
      </c>
      <c r="T10305" s="36" t="s">
        <v>599</v>
      </c>
      <c r="U10305" s="39" t="str">
        <f>_xlfn.CONCAT(Tabel4[[#This Row],[Personnr.]],"-",Tabel4[[#This Row],[Afdeling]],"-",Tabel4[[#This Row],[ASS_Status]])</f>
        <v>14861-4261-Inactive - Payroll Eligible</v>
      </c>
    </row>
    <row r="10306" spans="13:21" x14ac:dyDescent="0.4">
      <c r="M10306" s="35" t="s">
        <v>20362</v>
      </c>
      <c r="N10306" s="35"/>
      <c r="O10306" s="35"/>
      <c r="P10306" s="35" t="s">
        <v>57928</v>
      </c>
      <c r="Q10306" s="35" t="s">
        <v>29718</v>
      </c>
      <c r="R10306" s="35" t="s">
        <v>29761</v>
      </c>
      <c r="S10306" s="35" t="s">
        <v>20364</v>
      </c>
      <c r="T10306" s="36" t="s">
        <v>599</v>
      </c>
      <c r="U10306" s="39" t="str">
        <f>_xlfn.CONCAT(Tabel4[[#This Row],[Personnr.]],"-",Tabel4[[#This Row],[Afdeling]],"-",Tabel4[[#This Row],[ASS_Status]])</f>
        <v>-4261-Inactive - Payroll Eligible</v>
      </c>
    </row>
    <row r="10307" spans="13:21" ht="33.75" x14ac:dyDescent="0.4">
      <c r="M10307" s="35" t="s">
        <v>20365</v>
      </c>
      <c r="N10307" s="35" t="s">
        <v>57929</v>
      </c>
      <c r="O10307" s="35" t="s">
        <v>20366</v>
      </c>
      <c r="P10307" s="35" t="s">
        <v>39290</v>
      </c>
      <c r="Q10307" s="35" t="s">
        <v>29721</v>
      </c>
      <c r="R10307" s="35" t="s">
        <v>29719</v>
      </c>
      <c r="S10307" s="35" t="s">
        <v>20367</v>
      </c>
      <c r="T10307" s="36" t="s">
        <v>413</v>
      </c>
      <c r="U10307" s="39" t="str">
        <f>_xlfn.CONCAT(Tabel4[[#This Row],[Personnr.]],"-",Tabel4[[#This Row],[Afdeling]],"-",Tabel4[[#This Row],[ASS_Status]])</f>
        <v>24455-3020-Aktiv ansættelse</v>
      </c>
    </row>
    <row r="10308" spans="13:21" x14ac:dyDescent="0.4">
      <c r="M10308" s="35" t="s">
        <v>20368</v>
      </c>
      <c r="N10308" s="35" t="s">
        <v>57930</v>
      </c>
      <c r="O10308" s="35" t="s">
        <v>20369</v>
      </c>
      <c r="P10308" s="35" t="s">
        <v>39291</v>
      </c>
      <c r="Q10308" s="35" t="s">
        <v>29718</v>
      </c>
      <c r="R10308" s="35" t="s">
        <v>29745</v>
      </c>
      <c r="S10308" s="35" t="s">
        <v>20370</v>
      </c>
      <c r="T10308" s="36" t="s">
        <v>350</v>
      </c>
      <c r="U10308" s="39" t="str">
        <f>_xlfn.CONCAT(Tabel4[[#This Row],[Personnr.]],"-",Tabel4[[#This Row],[Afdeling]],"-",Tabel4[[#This Row],[ASS_Status]])</f>
        <v>24946-2810-Inactive - Payroll Eligible</v>
      </c>
    </row>
    <row r="10309" spans="13:21" x14ac:dyDescent="0.4">
      <c r="M10309" s="35" t="s">
        <v>20371</v>
      </c>
      <c r="N10309" s="35" t="s">
        <v>57931</v>
      </c>
      <c r="O10309" s="35" t="s">
        <v>20372</v>
      </c>
      <c r="P10309" s="35" t="s">
        <v>39292</v>
      </c>
      <c r="Q10309" s="35" t="s">
        <v>29721</v>
      </c>
      <c r="R10309" s="35" t="s">
        <v>29748</v>
      </c>
      <c r="S10309" s="35" t="s">
        <v>20373</v>
      </c>
      <c r="T10309" s="36" t="s">
        <v>185</v>
      </c>
      <c r="U10309" s="39" t="str">
        <f>_xlfn.CONCAT(Tabel4[[#This Row],[Personnr.]],"-",Tabel4[[#This Row],[Afdeling]],"-",Tabel4[[#This Row],[ASS_Status]])</f>
        <v>30949-2386-Aktiv ansættelse</v>
      </c>
    </row>
    <row r="10310" spans="13:21" x14ac:dyDescent="0.4">
      <c r="M10310" s="35" t="s">
        <v>20374</v>
      </c>
      <c r="N10310" s="35" t="s">
        <v>57932</v>
      </c>
      <c r="O10310" s="35" t="s">
        <v>20375</v>
      </c>
      <c r="P10310" s="35" t="s">
        <v>39293</v>
      </c>
      <c r="Q10310" s="35" t="s">
        <v>29721</v>
      </c>
      <c r="R10310" s="35" t="s">
        <v>29719</v>
      </c>
      <c r="S10310" s="35" t="s">
        <v>20376</v>
      </c>
      <c r="T10310" s="36" t="s">
        <v>45667</v>
      </c>
      <c r="U10310" s="39" t="str">
        <f>_xlfn.CONCAT(Tabel4[[#This Row],[Personnr.]],"-",Tabel4[[#This Row],[Afdeling]],"-",Tabel4[[#This Row],[ASS_Status]])</f>
        <v>31393-2922-Aktiv ansættelse</v>
      </c>
    </row>
    <row r="10311" spans="13:21" ht="33.75" x14ac:dyDescent="0.4">
      <c r="M10311" s="35" t="s">
        <v>39294</v>
      </c>
      <c r="N10311" s="35" t="s">
        <v>57933</v>
      </c>
      <c r="O10311" s="35" t="s">
        <v>39295</v>
      </c>
      <c r="P10311" s="35" t="s">
        <v>39296</v>
      </c>
      <c r="Q10311" s="35" t="s">
        <v>29721</v>
      </c>
      <c r="R10311" s="35" t="s">
        <v>29797</v>
      </c>
      <c r="S10311" s="35" t="s">
        <v>39297</v>
      </c>
      <c r="T10311" s="36" t="s">
        <v>37</v>
      </c>
      <c r="U10311" s="39" t="str">
        <f>_xlfn.CONCAT(Tabel4[[#This Row],[Personnr.]],"-",Tabel4[[#This Row],[Afdeling]],"-",Tabel4[[#This Row],[ASS_Status]])</f>
        <v>35446-0122-Aktiv ansættelse</v>
      </c>
    </row>
    <row r="10312" spans="13:21" x14ac:dyDescent="0.4">
      <c r="M10312" s="35" t="s">
        <v>20377</v>
      </c>
      <c r="N10312" s="35" t="s">
        <v>57934</v>
      </c>
      <c r="O10312" s="35" t="s">
        <v>20378</v>
      </c>
      <c r="P10312" s="35" t="s">
        <v>39298</v>
      </c>
      <c r="Q10312" s="35" t="s">
        <v>29718</v>
      </c>
      <c r="R10312" s="35" t="s">
        <v>29748</v>
      </c>
      <c r="S10312" s="35" t="s">
        <v>20379</v>
      </c>
      <c r="T10312" s="36" t="s">
        <v>454</v>
      </c>
      <c r="U10312" s="39" t="str">
        <f>_xlfn.CONCAT(Tabel4[[#This Row],[Personnr.]],"-",Tabel4[[#This Row],[Afdeling]],"-",Tabel4[[#This Row],[ASS_Status]])</f>
        <v>26454-3130-Inactive - Payroll Eligible</v>
      </c>
    </row>
    <row r="10313" spans="13:21" x14ac:dyDescent="0.4">
      <c r="M10313" s="35" t="s">
        <v>45254</v>
      </c>
      <c r="N10313" s="35" t="s">
        <v>57935</v>
      </c>
      <c r="O10313" s="35" t="s">
        <v>45255</v>
      </c>
      <c r="P10313" s="35" t="s">
        <v>43839</v>
      </c>
      <c r="Q10313" s="35" t="s">
        <v>29718</v>
      </c>
      <c r="R10313" s="35" t="s">
        <v>29737</v>
      </c>
      <c r="S10313" s="35" t="s">
        <v>57936</v>
      </c>
      <c r="T10313" s="36" t="s">
        <v>265</v>
      </c>
      <c r="U10313" s="39" t="str">
        <f>_xlfn.CONCAT(Tabel4[[#This Row],[Personnr.]],"-",Tabel4[[#This Row],[Afdeling]],"-",Tabel4[[#This Row],[ASS_Status]])</f>
        <v>36322-2620-Inactive - Payroll Eligible</v>
      </c>
    </row>
    <row r="10314" spans="13:21" ht="33.75" x14ac:dyDescent="0.4">
      <c r="M10314" s="35" t="s">
        <v>20380</v>
      </c>
      <c r="N10314" s="35" t="s">
        <v>57937</v>
      </c>
      <c r="O10314" s="35" t="s">
        <v>20381</v>
      </c>
      <c r="P10314" s="35" t="s">
        <v>39299</v>
      </c>
      <c r="Q10314" s="35" t="s">
        <v>29718</v>
      </c>
      <c r="R10314" s="35" t="s">
        <v>29748</v>
      </c>
      <c r="S10314" s="35" t="s">
        <v>20382</v>
      </c>
      <c r="T10314" s="36" t="s">
        <v>31</v>
      </c>
      <c r="U10314" s="39" t="str">
        <f>_xlfn.CONCAT(Tabel4[[#This Row],[Personnr.]],"-",Tabel4[[#This Row],[Afdeling]],"-",Tabel4[[#This Row],[ASS_Status]])</f>
        <v>24753-0116-Inactive - Payroll Eligible</v>
      </c>
    </row>
    <row r="10315" spans="13:21" x14ac:dyDescent="0.4">
      <c r="M10315" s="35" t="s">
        <v>45256</v>
      </c>
      <c r="N10315" s="35" t="s">
        <v>57938</v>
      </c>
      <c r="O10315" s="35" t="s">
        <v>45257</v>
      </c>
      <c r="P10315" s="35" t="s">
        <v>43840</v>
      </c>
      <c r="Q10315" s="35" t="s">
        <v>29718</v>
      </c>
      <c r="R10315" s="35" t="s">
        <v>29754</v>
      </c>
      <c r="S10315" s="35" t="s">
        <v>43841</v>
      </c>
      <c r="T10315" s="36" t="s">
        <v>248</v>
      </c>
      <c r="U10315" s="39" t="str">
        <f>_xlfn.CONCAT(Tabel4[[#This Row],[Personnr.]],"-",Tabel4[[#This Row],[Afdeling]],"-",Tabel4[[#This Row],[ASS_Status]])</f>
        <v>35955-2522-Inactive - Payroll Eligible</v>
      </c>
    </row>
    <row r="10316" spans="13:21" x14ac:dyDescent="0.4">
      <c r="M10316" s="35" t="s">
        <v>45256</v>
      </c>
      <c r="N10316" s="35"/>
      <c r="O10316" s="35"/>
      <c r="P10316" s="35" t="s">
        <v>57939</v>
      </c>
      <c r="Q10316" s="35" t="s">
        <v>29721</v>
      </c>
      <c r="R10316" s="35" t="s">
        <v>29748</v>
      </c>
      <c r="S10316" s="35" t="s">
        <v>43841</v>
      </c>
      <c r="T10316" s="36" t="s">
        <v>248</v>
      </c>
      <c r="U10316" s="39" t="str">
        <f>_xlfn.CONCAT(Tabel4[[#This Row],[Personnr.]],"-",Tabel4[[#This Row],[Afdeling]],"-",Tabel4[[#This Row],[ASS_Status]])</f>
        <v>-2522-Aktiv ansættelse</v>
      </c>
    </row>
    <row r="10317" spans="13:21" x14ac:dyDescent="0.4">
      <c r="M10317" s="35" t="s">
        <v>20383</v>
      </c>
      <c r="N10317" s="35" t="s">
        <v>57940</v>
      </c>
      <c r="O10317" s="35" t="s">
        <v>20384</v>
      </c>
      <c r="P10317" s="35" t="s">
        <v>39300</v>
      </c>
      <c r="Q10317" s="35" t="s">
        <v>29718</v>
      </c>
      <c r="R10317" s="35" t="s">
        <v>42541</v>
      </c>
      <c r="S10317" s="35" t="s">
        <v>20385</v>
      </c>
      <c r="T10317" s="36" t="s">
        <v>472</v>
      </c>
      <c r="U10317" s="39" t="str">
        <f>_xlfn.CONCAT(Tabel4[[#This Row],[Personnr.]],"-",Tabel4[[#This Row],[Afdeling]],"-",Tabel4[[#This Row],[ASS_Status]])</f>
        <v>32871-3195-Inactive - Payroll Eligible</v>
      </c>
    </row>
    <row r="10318" spans="13:21" x14ac:dyDescent="0.4">
      <c r="M10318" s="35" t="s">
        <v>39301</v>
      </c>
      <c r="N10318" s="35" t="s">
        <v>57941</v>
      </c>
      <c r="O10318" s="35" t="s">
        <v>39302</v>
      </c>
      <c r="P10318" s="35" t="s">
        <v>39303</v>
      </c>
      <c r="Q10318" s="35" t="s">
        <v>29718</v>
      </c>
      <c r="R10318" s="35" t="s">
        <v>29719</v>
      </c>
      <c r="S10318" s="35" t="s">
        <v>39304</v>
      </c>
      <c r="T10318" s="36" t="s">
        <v>757</v>
      </c>
      <c r="U10318" s="39" t="str">
        <f>_xlfn.CONCAT(Tabel4[[#This Row],[Personnr.]],"-",Tabel4[[#This Row],[Afdeling]],"-",Tabel4[[#This Row],[ASS_Status]])</f>
        <v>35200-7710-Inactive - Payroll Eligible</v>
      </c>
    </row>
    <row r="10319" spans="13:21" ht="33.75" x14ac:dyDescent="0.4">
      <c r="M10319" s="35" t="s">
        <v>20386</v>
      </c>
      <c r="N10319" s="35" t="s">
        <v>57942</v>
      </c>
      <c r="O10319" s="35" t="s">
        <v>20387</v>
      </c>
      <c r="P10319" s="35" t="s">
        <v>39305</v>
      </c>
      <c r="Q10319" s="35" t="s">
        <v>29721</v>
      </c>
      <c r="R10319" s="35" t="s">
        <v>29748</v>
      </c>
      <c r="S10319" s="35" t="s">
        <v>20388</v>
      </c>
      <c r="T10319" s="36" t="s">
        <v>545</v>
      </c>
      <c r="U10319" s="39" t="str">
        <f>_xlfn.CONCAT(Tabel4[[#This Row],[Personnr.]],"-",Tabel4[[#This Row],[Afdeling]],"-",Tabel4[[#This Row],[ASS_Status]])</f>
        <v>31240-3443-Aktiv ansættelse</v>
      </c>
    </row>
    <row r="10320" spans="13:21" x14ac:dyDescent="0.4">
      <c r="M10320" s="35" t="s">
        <v>20389</v>
      </c>
      <c r="N10320" s="35" t="s">
        <v>57943</v>
      </c>
      <c r="O10320" s="35" t="s">
        <v>20390</v>
      </c>
      <c r="P10320" s="35" t="s">
        <v>39306</v>
      </c>
      <c r="Q10320" s="35" t="s">
        <v>29718</v>
      </c>
      <c r="R10320" s="35" t="s">
        <v>29754</v>
      </c>
      <c r="S10320" s="35" t="s">
        <v>20391</v>
      </c>
      <c r="T10320" s="36" t="s">
        <v>158</v>
      </c>
      <c r="U10320" s="39" t="str">
        <f>_xlfn.CONCAT(Tabel4[[#This Row],[Personnr.]],"-",Tabel4[[#This Row],[Afdeling]],"-",Tabel4[[#This Row],[ASS_Status]])</f>
        <v>27479-2301-Inactive - Payroll Eligible</v>
      </c>
    </row>
    <row r="10321" spans="13:21" x14ac:dyDescent="0.4">
      <c r="M10321" s="35" t="s">
        <v>57944</v>
      </c>
      <c r="N10321" s="35" t="s">
        <v>57945</v>
      </c>
      <c r="O10321" s="35" t="s">
        <v>57946</v>
      </c>
      <c r="P10321" s="35" t="s">
        <v>57947</v>
      </c>
      <c r="Q10321" s="35" t="s">
        <v>29721</v>
      </c>
      <c r="R10321" s="35" t="s">
        <v>30408</v>
      </c>
      <c r="S10321" s="35" t="s">
        <v>57948</v>
      </c>
      <c r="T10321" s="36" t="s">
        <v>886</v>
      </c>
      <c r="U10321" s="39" t="str">
        <f>_xlfn.CONCAT(Tabel4[[#This Row],[Personnr.]],"-",Tabel4[[#This Row],[Afdeling]],"-",Tabel4[[#This Row],[ASS_Status]])</f>
        <v>36719-8800-Aktiv ansættelse</v>
      </c>
    </row>
    <row r="10322" spans="13:21" x14ac:dyDescent="0.4">
      <c r="M10322" s="35" t="s">
        <v>39307</v>
      </c>
      <c r="N10322" s="35" t="s">
        <v>57949</v>
      </c>
      <c r="O10322" s="35" t="s">
        <v>39308</v>
      </c>
      <c r="P10322" s="35" t="s">
        <v>39309</v>
      </c>
      <c r="Q10322" s="35" t="s">
        <v>29721</v>
      </c>
      <c r="R10322" s="35" t="s">
        <v>29748</v>
      </c>
      <c r="S10322" s="35" t="s">
        <v>39310</v>
      </c>
      <c r="T10322" s="36" t="s">
        <v>34</v>
      </c>
      <c r="U10322" s="39" t="str">
        <f>_xlfn.CONCAT(Tabel4[[#This Row],[Personnr.]],"-",Tabel4[[#This Row],[Afdeling]],"-",Tabel4[[#This Row],[ASS_Status]])</f>
        <v>34995-0119-Aktiv ansættelse</v>
      </c>
    </row>
    <row r="10323" spans="13:21" x14ac:dyDescent="0.4">
      <c r="M10323" s="35" t="s">
        <v>28665</v>
      </c>
      <c r="N10323" s="35" t="s">
        <v>57950</v>
      </c>
      <c r="O10323" s="35" t="s">
        <v>28666</v>
      </c>
      <c r="P10323" s="35" t="s">
        <v>39311</v>
      </c>
      <c r="Q10323" s="35" t="s">
        <v>29718</v>
      </c>
      <c r="R10323" s="35" t="s">
        <v>29745</v>
      </c>
      <c r="S10323" s="35" t="s">
        <v>28667</v>
      </c>
      <c r="T10323" s="36" t="s">
        <v>350</v>
      </c>
      <c r="U10323" s="39" t="str">
        <f>_xlfn.CONCAT(Tabel4[[#This Row],[Personnr.]],"-",Tabel4[[#This Row],[Afdeling]],"-",Tabel4[[#This Row],[ASS_Status]])</f>
        <v>34716-2810-Inactive - Payroll Eligible</v>
      </c>
    </row>
    <row r="10324" spans="13:21" x14ac:dyDescent="0.4">
      <c r="M10324" s="35" t="s">
        <v>28665</v>
      </c>
      <c r="N10324" s="35"/>
      <c r="O10324" s="35"/>
      <c r="P10324" s="35" t="s">
        <v>57951</v>
      </c>
      <c r="Q10324" s="35" t="s">
        <v>29721</v>
      </c>
      <c r="R10324" s="35" t="s">
        <v>29748</v>
      </c>
      <c r="S10324" s="35" t="s">
        <v>28667</v>
      </c>
      <c r="T10324" s="36" t="s">
        <v>48</v>
      </c>
      <c r="U10324" s="39" t="str">
        <f>_xlfn.CONCAT(Tabel4[[#This Row],[Personnr.]],"-",Tabel4[[#This Row],[Afdeling]],"-",Tabel4[[#This Row],[ASS_Status]])</f>
        <v>-1022-Aktiv ansættelse</v>
      </c>
    </row>
    <row r="10325" spans="13:21" x14ac:dyDescent="0.4">
      <c r="M10325" s="35" t="s">
        <v>57952</v>
      </c>
      <c r="N10325" s="35" t="s">
        <v>57953</v>
      </c>
      <c r="O10325" s="35" t="s">
        <v>57954</v>
      </c>
      <c r="P10325" s="35" t="s">
        <v>57955</v>
      </c>
      <c r="Q10325" s="35" t="s">
        <v>29721</v>
      </c>
      <c r="R10325" s="35" t="s">
        <v>42541</v>
      </c>
      <c r="S10325" s="35" t="s">
        <v>57956</v>
      </c>
      <c r="T10325" s="36" t="s">
        <v>472</v>
      </c>
      <c r="U10325" s="39" t="str">
        <f>_xlfn.CONCAT(Tabel4[[#This Row],[Personnr.]],"-",Tabel4[[#This Row],[Afdeling]],"-",Tabel4[[#This Row],[ASS_Status]])</f>
        <v>36595-3195-Aktiv ansættelse</v>
      </c>
    </row>
    <row r="10326" spans="13:21" x14ac:dyDescent="0.4">
      <c r="M10326" s="35" t="s">
        <v>39312</v>
      </c>
      <c r="N10326" s="35" t="s">
        <v>57957</v>
      </c>
      <c r="O10326" s="35" t="s">
        <v>39313</v>
      </c>
      <c r="P10326" s="35" t="s">
        <v>39314</v>
      </c>
      <c r="Q10326" s="35" t="s">
        <v>29718</v>
      </c>
      <c r="R10326" s="35" t="s">
        <v>29745</v>
      </c>
      <c r="S10326" s="35" t="s">
        <v>39315</v>
      </c>
      <c r="T10326" s="36" t="s">
        <v>586</v>
      </c>
      <c r="U10326" s="39" t="str">
        <f>_xlfn.CONCAT(Tabel4[[#This Row],[Personnr.]],"-",Tabel4[[#This Row],[Afdeling]],"-",Tabel4[[#This Row],[ASS_Status]])</f>
        <v>35080-4200-Inactive - Payroll Eligible</v>
      </c>
    </row>
    <row r="10327" spans="13:21" x14ac:dyDescent="0.4">
      <c r="M10327" s="35" t="s">
        <v>20392</v>
      </c>
      <c r="N10327" s="35" t="s">
        <v>57958</v>
      </c>
      <c r="O10327" s="35" t="s">
        <v>20393</v>
      </c>
      <c r="P10327" s="35" t="s">
        <v>39316</v>
      </c>
      <c r="Q10327" s="35" t="s">
        <v>29718</v>
      </c>
      <c r="R10327" s="35" t="s">
        <v>29745</v>
      </c>
      <c r="S10327" s="35" t="s">
        <v>20394</v>
      </c>
      <c r="T10327" s="36" t="s">
        <v>452</v>
      </c>
      <c r="U10327" s="39" t="str">
        <f>_xlfn.CONCAT(Tabel4[[#This Row],[Personnr.]],"-",Tabel4[[#This Row],[Afdeling]],"-",Tabel4[[#This Row],[ASS_Status]])</f>
        <v>26857-3120-Inactive - Payroll Eligible</v>
      </c>
    </row>
    <row r="10328" spans="13:21" x14ac:dyDescent="0.4">
      <c r="M10328" s="35" t="s">
        <v>20392</v>
      </c>
      <c r="N10328" s="35"/>
      <c r="O10328" s="35"/>
      <c r="P10328" s="35" t="s">
        <v>39317</v>
      </c>
      <c r="Q10328" s="35" t="s">
        <v>29718</v>
      </c>
      <c r="R10328" s="35" t="s">
        <v>29745</v>
      </c>
      <c r="S10328" s="35" t="s">
        <v>20394</v>
      </c>
      <c r="T10328" s="36" t="s">
        <v>450</v>
      </c>
      <c r="U10328" s="39" t="str">
        <f>_xlfn.CONCAT(Tabel4[[#This Row],[Personnr.]],"-",Tabel4[[#This Row],[Afdeling]],"-",Tabel4[[#This Row],[ASS_Status]])</f>
        <v>-3110-Inactive - Payroll Eligible</v>
      </c>
    </row>
    <row r="10329" spans="13:21" ht="33.75" x14ac:dyDescent="0.4">
      <c r="M10329" s="35" t="s">
        <v>28668</v>
      </c>
      <c r="N10329" s="35" t="s">
        <v>57959</v>
      </c>
      <c r="O10329" s="35" t="s">
        <v>28669</v>
      </c>
      <c r="P10329" s="35" t="s">
        <v>39318</v>
      </c>
      <c r="Q10329" s="35" t="s">
        <v>29721</v>
      </c>
      <c r="R10329" s="35" t="s">
        <v>29761</v>
      </c>
      <c r="S10329" s="35" t="s">
        <v>28670</v>
      </c>
      <c r="T10329" s="36" t="s">
        <v>47064</v>
      </c>
      <c r="U10329" s="39" t="str">
        <f>_xlfn.CONCAT(Tabel4[[#This Row],[Personnr.]],"-",Tabel4[[#This Row],[Afdeling]],"-",Tabel4[[#This Row],[ASS_Status]])</f>
        <v>34290-2903-Aktiv ansættelse</v>
      </c>
    </row>
    <row r="10330" spans="13:21" ht="33.75" x14ac:dyDescent="0.4">
      <c r="M10330" s="35" t="s">
        <v>28671</v>
      </c>
      <c r="N10330" s="35" t="s">
        <v>57960</v>
      </c>
      <c r="O10330" s="35" t="s">
        <v>28672</v>
      </c>
      <c r="P10330" s="35" t="s">
        <v>39319</v>
      </c>
      <c r="Q10330" s="35" t="s">
        <v>29718</v>
      </c>
      <c r="R10330" s="35" t="s">
        <v>29745</v>
      </c>
      <c r="S10330" s="35" t="s">
        <v>28673</v>
      </c>
      <c r="T10330" s="36" t="s">
        <v>39</v>
      </c>
      <c r="U10330" s="39" t="str">
        <f>_xlfn.CONCAT(Tabel4[[#This Row],[Personnr.]],"-",Tabel4[[#This Row],[Afdeling]],"-",Tabel4[[#This Row],[ASS_Status]])</f>
        <v>34561-0132-Inactive - Payroll Eligible</v>
      </c>
    </row>
    <row r="10331" spans="13:21" x14ac:dyDescent="0.4">
      <c r="M10331" s="35" t="s">
        <v>28674</v>
      </c>
      <c r="N10331" s="35" t="s">
        <v>57961</v>
      </c>
      <c r="O10331" s="35" t="s">
        <v>28675</v>
      </c>
      <c r="P10331" s="35" t="s">
        <v>39320</v>
      </c>
      <c r="Q10331" s="35" t="s">
        <v>29718</v>
      </c>
      <c r="R10331" s="35" t="s">
        <v>29745</v>
      </c>
      <c r="S10331" s="35" t="s">
        <v>28676</v>
      </c>
      <c r="T10331" s="36" t="s">
        <v>350</v>
      </c>
      <c r="U10331" s="39" t="str">
        <f>_xlfn.CONCAT(Tabel4[[#This Row],[Personnr.]],"-",Tabel4[[#This Row],[Afdeling]],"-",Tabel4[[#This Row],[ASS_Status]])</f>
        <v>34714-2810-Inactive - Payroll Eligible</v>
      </c>
    </row>
    <row r="10332" spans="13:21" x14ac:dyDescent="0.4">
      <c r="M10332" s="35" t="s">
        <v>45258</v>
      </c>
      <c r="N10332" s="35" t="s">
        <v>57962</v>
      </c>
      <c r="O10332" s="35" t="s">
        <v>45259</v>
      </c>
      <c r="P10332" s="35" t="s">
        <v>43842</v>
      </c>
      <c r="Q10332" s="35" t="s">
        <v>29721</v>
      </c>
      <c r="R10332" s="35" t="s">
        <v>29754</v>
      </c>
      <c r="S10332" s="35" t="s">
        <v>43843</v>
      </c>
      <c r="T10332" s="36" t="s">
        <v>22</v>
      </c>
      <c r="U10332" s="39" t="str">
        <f>_xlfn.CONCAT(Tabel4[[#This Row],[Personnr.]],"-",Tabel4[[#This Row],[Afdeling]],"-",Tabel4[[#This Row],[ASS_Status]])</f>
        <v>35851-0100-Aktiv ansættelse</v>
      </c>
    </row>
    <row r="10333" spans="13:21" x14ac:dyDescent="0.4">
      <c r="M10333" s="35" t="s">
        <v>20395</v>
      </c>
      <c r="N10333" s="35" t="s">
        <v>57963</v>
      </c>
      <c r="O10333" s="35" t="s">
        <v>20396</v>
      </c>
      <c r="P10333" s="35" t="s">
        <v>39321</v>
      </c>
      <c r="Q10333" s="35" t="s">
        <v>29718</v>
      </c>
      <c r="R10333" s="35" t="s">
        <v>29745</v>
      </c>
      <c r="S10333" s="35" t="s">
        <v>20397</v>
      </c>
      <c r="T10333" s="36" t="s">
        <v>39</v>
      </c>
      <c r="U10333" s="39" t="str">
        <f>_xlfn.CONCAT(Tabel4[[#This Row],[Personnr.]],"-",Tabel4[[#This Row],[Afdeling]],"-",Tabel4[[#This Row],[ASS_Status]])</f>
        <v>30969-0132-Inactive - Payroll Eligible</v>
      </c>
    </row>
    <row r="10334" spans="13:21" x14ac:dyDescent="0.4">
      <c r="M10334" s="35" t="s">
        <v>20395</v>
      </c>
      <c r="N10334" s="35"/>
      <c r="O10334" s="35"/>
      <c r="P10334" s="35" t="s">
        <v>39322</v>
      </c>
      <c r="Q10334" s="35" t="s">
        <v>29718</v>
      </c>
      <c r="R10334" s="35" t="s">
        <v>29745</v>
      </c>
      <c r="S10334" s="35" t="s">
        <v>20397</v>
      </c>
      <c r="T10334" s="36" t="s">
        <v>39</v>
      </c>
      <c r="U10334" s="39" t="str">
        <f>_xlfn.CONCAT(Tabel4[[#This Row],[Personnr.]],"-",Tabel4[[#This Row],[Afdeling]],"-",Tabel4[[#This Row],[ASS_Status]])</f>
        <v>-0132-Inactive - Payroll Eligible</v>
      </c>
    </row>
    <row r="10335" spans="13:21" x14ac:dyDescent="0.4">
      <c r="M10335" s="35" t="s">
        <v>39323</v>
      </c>
      <c r="N10335" s="35" t="s">
        <v>57964</v>
      </c>
      <c r="O10335" s="35" t="s">
        <v>39324</v>
      </c>
      <c r="P10335" s="35" t="s">
        <v>39325</v>
      </c>
      <c r="Q10335" s="35" t="s">
        <v>29718</v>
      </c>
      <c r="R10335" s="35" t="s">
        <v>29754</v>
      </c>
      <c r="S10335" s="35" t="s">
        <v>39326</v>
      </c>
      <c r="T10335" s="36" t="s">
        <v>726</v>
      </c>
      <c r="U10335" s="39" t="str">
        <f>_xlfn.CONCAT(Tabel4[[#This Row],[Personnr.]],"-",Tabel4[[#This Row],[Afdeling]],"-",Tabel4[[#This Row],[ASS_Status]])</f>
        <v>35267-6271-Inactive - Payroll Eligible</v>
      </c>
    </row>
    <row r="10336" spans="13:21" x14ac:dyDescent="0.4">
      <c r="M10336" s="35" t="s">
        <v>20398</v>
      </c>
      <c r="N10336" s="35" t="s">
        <v>57965</v>
      </c>
      <c r="O10336" s="35" t="s">
        <v>20399</v>
      </c>
      <c r="P10336" s="35" t="s">
        <v>39327</v>
      </c>
      <c r="Q10336" s="35" t="s">
        <v>29721</v>
      </c>
      <c r="R10336" s="35" t="s">
        <v>29726</v>
      </c>
      <c r="S10336" s="35" t="s">
        <v>20400</v>
      </c>
      <c r="T10336" s="36" t="s">
        <v>80</v>
      </c>
      <c r="U10336" s="39" t="str">
        <f>_xlfn.CONCAT(Tabel4[[#This Row],[Personnr.]],"-",Tabel4[[#This Row],[Afdeling]],"-",Tabel4[[#This Row],[ASS_Status]])</f>
        <v>1242-1113-Aktiv ansættelse</v>
      </c>
    </row>
    <row r="10337" spans="13:21" ht="33.75" x14ac:dyDescent="0.4">
      <c r="M10337" s="35" t="s">
        <v>20401</v>
      </c>
      <c r="N10337" s="35" t="s">
        <v>57966</v>
      </c>
      <c r="O10337" s="35" t="s">
        <v>20402</v>
      </c>
      <c r="P10337" s="35" t="s">
        <v>39328</v>
      </c>
      <c r="Q10337" s="35" t="s">
        <v>29721</v>
      </c>
      <c r="R10337" s="35" t="s">
        <v>29786</v>
      </c>
      <c r="S10337" s="35" t="s">
        <v>20403</v>
      </c>
      <c r="T10337" s="36" t="s">
        <v>185</v>
      </c>
      <c r="U10337" s="39" t="str">
        <f>_xlfn.CONCAT(Tabel4[[#This Row],[Personnr.]],"-",Tabel4[[#This Row],[Afdeling]],"-",Tabel4[[#This Row],[ASS_Status]])</f>
        <v>2983-2386-Aktiv ansættelse</v>
      </c>
    </row>
    <row r="10338" spans="13:21" x14ac:dyDescent="0.4">
      <c r="M10338" s="35" t="s">
        <v>20404</v>
      </c>
      <c r="N10338" s="35" t="s">
        <v>57967</v>
      </c>
      <c r="O10338" s="35" t="s">
        <v>20405</v>
      </c>
      <c r="P10338" s="35" t="s">
        <v>39329</v>
      </c>
      <c r="Q10338" s="35" t="s">
        <v>29718</v>
      </c>
      <c r="R10338" s="35" t="s">
        <v>29786</v>
      </c>
      <c r="S10338" s="35" t="s">
        <v>20406</v>
      </c>
      <c r="T10338" s="36" t="s">
        <v>571</v>
      </c>
      <c r="U10338" s="39" t="str">
        <f>_xlfn.CONCAT(Tabel4[[#This Row],[Personnr.]],"-",Tabel4[[#This Row],[Afdeling]],"-",Tabel4[[#This Row],[ASS_Status]])</f>
        <v>3883-3710-Inactive - Payroll Eligible</v>
      </c>
    </row>
    <row r="10339" spans="13:21" ht="33.75" x14ac:dyDescent="0.4">
      <c r="M10339" s="35" t="s">
        <v>20407</v>
      </c>
      <c r="N10339" s="35" t="s">
        <v>57968</v>
      </c>
      <c r="O10339" s="35" t="s">
        <v>20408</v>
      </c>
      <c r="P10339" s="35" t="s">
        <v>39330</v>
      </c>
      <c r="Q10339" s="35" t="s">
        <v>29721</v>
      </c>
      <c r="R10339" s="35" t="s">
        <v>29729</v>
      </c>
      <c r="S10339" s="35" t="s">
        <v>20409</v>
      </c>
      <c r="T10339" s="36" t="s">
        <v>53350</v>
      </c>
      <c r="U10339" s="39" t="str">
        <f>_xlfn.CONCAT(Tabel4[[#This Row],[Personnr.]],"-",Tabel4[[#This Row],[Afdeling]],"-",Tabel4[[#This Row],[ASS_Status]])</f>
        <v>18848-6263-Aktiv ansættelse</v>
      </c>
    </row>
    <row r="10340" spans="13:21" x14ac:dyDescent="0.4">
      <c r="M10340" s="35" t="s">
        <v>20410</v>
      </c>
      <c r="N10340" s="35" t="s">
        <v>57969</v>
      </c>
      <c r="O10340" s="35" t="s">
        <v>20411</v>
      </c>
      <c r="P10340" s="35" t="s">
        <v>39331</v>
      </c>
      <c r="Q10340" s="35" t="s">
        <v>29721</v>
      </c>
      <c r="R10340" s="35" t="s">
        <v>29844</v>
      </c>
      <c r="S10340" s="35" t="s">
        <v>20412</v>
      </c>
      <c r="T10340" s="36" t="s">
        <v>758</v>
      </c>
      <c r="U10340" s="39" t="str">
        <f>_xlfn.CONCAT(Tabel4[[#This Row],[Personnr.]],"-",Tabel4[[#This Row],[Afdeling]],"-",Tabel4[[#This Row],[ASS_Status]])</f>
        <v>124-7720-Aktiv ansættelse</v>
      </c>
    </row>
    <row r="10341" spans="13:21" x14ac:dyDescent="0.4">
      <c r="M10341" s="35" t="s">
        <v>20413</v>
      </c>
      <c r="N10341" s="35" t="s">
        <v>57970</v>
      </c>
      <c r="O10341" s="35" t="s">
        <v>20414</v>
      </c>
      <c r="P10341" s="35" t="s">
        <v>39332</v>
      </c>
      <c r="Q10341" s="35" t="s">
        <v>29721</v>
      </c>
      <c r="R10341" s="35" t="s">
        <v>32329</v>
      </c>
      <c r="S10341" s="35" t="s">
        <v>20415</v>
      </c>
      <c r="T10341" s="36" t="s">
        <v>802</v>
      </c>
      <c r="U10341" s="39" t="str">
        <f>_xlfn.CONCAT(Tabel4[[#This Row],[Personnr.]],"-",Tabel4[[#This Row],[Afdeling]],"-",Tabel4[[#This Row],[ASS_Status]])</f>
        <v>27332-8251-Aktiv ansættelse</v>
      </c>
    </row>
    <row r="10342" spans="13:21" x14ac:dyDescent="0.4">
      <c r="M10342" s="35" t="s">
        <v>20416</v>
      </c>
      <c r="N10342" s="35" t="s">
        <v>57971</v>
      </c>
      <c r="O10342" s="35" t="s">
        <v>141</v>
      </c>
      <c r="P10342" s="35" t="s">
        <v>39333</v>
      </c>
      <c r="Q10342" s="35" t="s">
        <v>29718</v>
      </c>
      <c r="R10342" s="35" t="s">
        <v>29722</v>
      </c>
      <c r="S10342" s="35" t="s">
        <v>20417</v>
      </c>
      <c r="T10342" s="36" t="s">
        <v>584</v>
      </c>
      <c r="U10342" s="39" t="str">
        <f>_xlfn.CONCAT(Tabel4[[#This Row],[Personnr.]],"-",Tabel4[[#This Row],[Afdeling]],"-",Tabel4[[#This Row],[ASS_Status]])</f>
        <v>2256-4185-Inactive - Payroll Eligible</v>
      </c>
    </row>
    <row r="10343" spans="13:21" x14ac:dyDescent="0.4">
      <c r="M10343" s="35" t="s">
        <v>20418</v>
      </c>
      <c r="N10343" s="35" t="s">
        <v>57972</v>
      </c>
      <c r="O10343" s="35" t="s">
        <v>20419</v>
      </c>
      <c r="P10343" s="35" t="s">
        <v>39334</v>
      </c>
      <c r="Q10343" s="35" t="s">
        <v>29721</v>
      </c>
      <c r="R10343" s="35" t="s">
        <v>30261</v>
      </c>
      <c r="S10343" s="35" t="s">
        <v>20420</v>
      </c>
      <c r="T10343" s="36" t="s">
        <v>577</v>
      </c>
      <c r="U10343" s="39" t="str">
        <f>_xlfn.CONCAT(Tabel4[[#This Row],[Personnr.]],"-",Tabel4[[#This Row],[Afdeling]],"-",Tabel4[[#This Row],[ASS_Status]])</f>
        <v>8-4110-Aktiv ansættelse</v>
      </c>
    </row>
    <row r="10344" spans="13:21" x14ac:dyDescent="0.4">
      <c r="M10344" s="35" t="s">
        <v>45260</v>
      </c>
      <c r="N10344" s="35" t="s">
        <v>57973</v>
      </c>
      <c r="O10344" s="35" t="s">
        <v>45261</v>
      </c>
      <c r="P10344" s="35" t="s">
        <v>43844</v>
      </c>
      <c r="Q10344" s="35" t="s">
        <v>29718</v>
      </c>
      <c r="R10344" s="35" t="s">
        <v>29719</v>
      </c>
      <c r="S10344" s="35" t="s">
        <v>43845</v>
      </c>
      <c r="T10344" s="36" t="s">
        <v>738</v>
      </c>
      <c r="U10344" s="39" t="str">
        <f>_xlfn.CONCAT(Tabel4[[#This Row],[Personnr.]],"-",Tabel4[[#This Row],[Afdeling]],"-",Tabel4[[#This Row],[ASS_Status]])</f>
        <v>36195-6500-Inactive - Payroll Eligible</v>
      </c>
    </row>
    <row r="10345" spans="13:21" x14ac:dyDescent="0.4">
      <c r="M10345" s="35" t="s">
        <v>20421</v>
      </c>
      <c r="N10345" s="35" t="s">
        <v>57974</v>
      </c>
      <c r="O10345" s="35" t="s">
        <v>20422</v>
      </c>
      <c r="P10345" s="35" t="s">
        <v>39335</v>
      </c>
      <c r="Q10345" s="35" t="s">
        <v>29721</v>
      </c>
      <c r="R10345" s="35" t="s">
        <v>29737</v>
      </c>
      <c r="S10345" s="35" t="s">
        <v>20423</v>
      </c>
      <c r="T10345" s="36" t="s">
        <v>548</v>
      </c>
      <c r="U10345" s="39" t="str">
        <f>_xlfn.CONCAT(Tabel4[[#This Row],[Personnr.]],"-",Tabel4[[#This Row],[Afdeling]],"-",Tabel4[[#This Row],[ASS_Status]])</f>
        <v>33746-3447-Aktiv ansættelse</v>
      </c>
    </row>
    <row r="10346" spans="13:21" x14ac:dyDescent="0.4">
      <c r="M10346" s="35" t="s">
        <v>20424</v>
      </c>
      <c r="N10346" s="35" t="s">
        <v>57975</v>
      </c>
      <c r="O10346" s="35" t="s">
        <v>20425</v>
      </c>
      <c r="P10346" s="35" t="s">
        <v>39336</v>
      </c>
      <c r="Q10346" s="35" t="s">
        <v>29718</v>
      </c>
      <c r="R10346" s="35" t="s">
        <v>30146</v>
      </c>
      <c r="S10346" s="35" t="s">
        <v>20426</v>
      </c>
      <c r="T10346" s="36" t="s">
        <v>618</v>
      </c>
      <c r="U10346" s="39" t="str">
        <f>_xlfn.CONCAT(Tabel4[[#This Row],[Personnr.]],"-",Tabel4[[#This Row],[Afdeling]],"-",Tabel4[[#This Row],[ASS_Status]])</f>
        <v>22950-4625-Inactive - Payroll Eligible</v>
      </c>
    </row>
    <row r="10347" spans="13:21" x14ac:dyDescent="0.4">
      <c r="M10347" s="35" t="s">
        <v>20427</v>
      </c>
      <c r="N10347" s="35" t="s">
        <v>57976</v>
      </c>
      <c r="O10347" s="35" t="s">
        <v>20428</v>
      </c>
      <c r="P10347" s="35" t="s">
        <v>39337</v>
      </c>
      <c r="Q10347" s="35" t="s">
        <v>29718</v>
      </c>
      <c r="R10347" s="35" t="s">
        <v>29748</v>
      </c>
      <c r="S10347" s="35" t="s">
        <v>20429</v>
      </c>
      <c r="T10347" s="36" t="s">
        <v>642</v>
      </c>
      <c r="U10347" s="39" t="str">
        <f>_xlfn.CONCAT(Tabel4[[#This Row],[Personnr.]],"-",Tabel4[[#This Row],[Afdeling]],"-",Tabel4[[#This Row],[ASS_Status]])</f>
        <v>28563-4755-Inactive - Payroll Eligible</v>
      </c>
    </row>
    <row r="10348" spans="13:21" x14ac:dyDescent="0.4">
      <c r="M10348" s="35" t="s">
        <v>20430</v>
      </c>
      <c r="N10348" s="35" t="s">
        <v>57977</v>
      </c>
      <c r="O10348" s="35" t="s">
        <v>20431</v>
      </c>
      <c r="P10348" s="35" t="s">
        <v>39338</v>
      </c>
      <c r="Q10348" s="35" t="s">
        <v>29718</v>
      </c>
      <c r="R10348" s="35" t="s">
        <v>29737</v>
      </c>
      <c r="S10348" s="35" t="s">
        <v>20432</v>
      </c>
      <c r="T10348" s="36" t="s">
        <v>27</v>
      </c>
      <c r="U10348" s="39" t="str">
        <f>_xlfn.CONCAT(Tabel4[[#This Row],[Personnr.]],"-",Tabel4[[#This Row],[Afdeling]],"-",Tabel4[[#This Row],[ASS_Status]])</f>
        <v>30213-0112-Inactive - Payroll Eligible</v>
      </c>
    </row>
    <row r="10349" spans="13:21" x14ac:dyDescent="0.4">
      <c r="M10349" s="35" t="s">
        <v>39339</v>
      </c>
      <c r="N10349" s="35" t="s">
        <v>57978</v>
      </c>
      <c r="O10349" s="35" t="s">
        <v>39340</v>
      </c>
      <c r="P10349" s="35" t="s">
        <v>39341</v>
      </c>
      <c r="Q10349" s="35" t="s">
        <v>29721</v>
      </c>
      <c r="R10349" s="35" t="s">
        <v>29737</v>
      </c>
      <c r="S10349" s="35" t="s">
        <v>39342</v>
      </c>
      <c r="T10349" s="36" t="s">
        <v>46629</v>
      </c>
      <c r="U10349" s="39" t="str">
        <f>_xlfn.CONCAT(Tabel4[[#This Row],[Personnr.]],"-",Tabel4[[#This Row],[Afdeling]],"-",Tabel4[[#This Row],[ASS_Status]])</f>
        <v>35348-2261-Aktiv ansættelse</v>
      </c>
    </row>
    <row r="10350" spans="13:21" x14ac:dyDescent="0.4">
      <c r="M10350" s="35" t="s">
        <v>20433</v>
      </c>
      <c r="N10350" s="35" t="s">
        <v>57979</v>
      </c>
      <c r="O10350" s="35" t="s">
        <v>20434</v>
      </c>
      <c r="P10350" s="35" t="s">
        <v>39343</v>
      </c>
      <c r="Q10350" s="35" t="s">
        <v>29721</v>
      </c>
      <c r="R10350" s="35" t="s">
        <v>29719</v>
      </c>
      <c r="S10350" s="35" t="s">
        <v>20435</v>
      </c>
      <c r="T10350" s="36" t="s">
        <v>624</v>
      </c>
      <c r="U10350" s="39" t="str">
        <f>_xlfn.CONCAT(Tabel4[[#This Row],[Personnr.]],"-",Tabel4[[#This Row],[Afdeling]],"-",Tabel4[[#This Row],[ASS_Status]])</f>
        <v>17419-4646-Aktiv ansættelse</v>
      </c>
    </row>
    <row r="10351" spans="13:21" ht="33.75" x14ac:dyDescent="0.4">
      <c r="M10351" s="35" t="s">
        <v>20436</v>
      </c>
      <c r="N10351" s="35" t="s">
        <v>57980</v>
      </c>
      <c r="O10351" s="35" t="s">
        <v>20437</v>
      </c>
      <c r="P10351" s="35" t="s">
        <v>39344</v>
      </c>
      <c r="Q10351" s="35" t="s">
        <v>29718</v>
      </c>
      <c r="R10351" s="35" t="s">
        <v>29737</v>
      </c>
      <c r="S10351" s="35" t="s">
        <v>20438</v>
      </c>
      <c r="T10351" s="36" t="s">
        <v>243</v>
      </c>
      <c r="U10351" s="39" t="str">
        <f>_xlfn.CONCAT(Tabel4[[#This Row],[Personnr.]],"-",Tabel4[[#This Row],[Afdeling]],"-",Tabel4[[#This Row],[ASS_Status]])</f>
        <v>24869-2512-Inactive - Payroll Eligible</v>
      </c>
    </row>
    <row r="10352" spans="13:21" ht="33.75" x14ac:dyDescent="0.4">
      <c r="M10352" s="35" t="s">
        <v>20436</v>
      </c>
      <c r="N10352" s="35"/>
      <c r="O10352" s="35"/>
      <c r="P10352" s="35" t="s">
        <v>39345</v>
      </c>
      <c r="Q10352" s="35" t="s">
        <v>29718</v>
      </c>
      <c r="R10352" s="35" t="s">
        <v>29737</v>
      </c>
      <c r="S10352" s="35" t="s">
        <v>20438</v>
      </c>
      <c r="T10352" s="36" t="s">
        <v>248</v>
      </c>
      <c r="U10352" s="39" t="str">
        <f>_xlfn.CONCAT(Tabel4[[#This Row],[Personnr.]],"-",Tabel4[[#This Row],[Afdeling]],"-",Tabel4[[#This Row],[ASS_Status]])</f>
        <v>-2522-Inactive - Payroll Eligible</v>
      </c>
    </row>
    <row r="10353" spans="13:21" x14ac:dyDescent="0.4">
      <c r="M10353" s="35" t="s">
        <v>20439</v>
      </c>
      <c r="N10353" s="35" t="s">
        <v>57981</v>
      </c>
      <c r="O10353" s="35" t="s">
        <v>20440</v>
      </c>
      <c r="P10353" s="35" t="s">
        <v>39346</v>
      </c>
      <c r="Q10353" s="35" t="s">
        <v>29718</v>
      </c>
      <c r="R10353" s="35" t="s">
        <v>29754</v>
      </c>
      <c r="S10353" s="35" t="s">
        <v>20441</v>
      </c>
      <c r="T10353" s="36" t="s">
        <v>816</v>
      </c>
      <c r="U10353" s="39" t="str">
        <f>_xlfn.CONCAT(Tabel4[[#This Row],[Personnr.]],"-",Tabel4[[#This Row],[Afdeling]],"-",Tabel4[[#This Row],[ASS_Status]])</f>
        <v>25626-8320-Inactive - Payroll Eligible</v>
      </c>
    </row>
    <row r="10354" spans="13:21" ht="33.75" x14ac:dyDescent="0.4">
      <c r="M10354" s="35" t="s">
        <v>20442</v>
      </c>
      <c r="N10354" s="35" t="s">
        <v>57982</v>
      </c>
      <c r="O10354" s="35" t="s">
        <v>20443</v>
      </c>
      <c r="P10354" s="35" t="s">
        <v>39347</v>
      </c>
      <c r="Q10354" s="35" t="s">
        <v>29721</v>
      </c>
      <c r="R10354" s="35" t="s">
        <v>29748</v>
      </c>
      <c r="S10354" s="35" t="s">
        <v>20444</v>
      </c>
      <c r="T10354" s="36" t="s">
        <v>642</v>
      </c>
      <c r="U10354" s="39" t="str">
        <f>_xlfn.CONCAT(Tabel4[[#This Row],[Personnr.]],"-",Tabel4[[#This Row],[Afdeling]],"-",Tabel4[[#This Row],[ASS_Status]])</f>
        <v>26801-4755-Aktiv ansættelse</v>
      </c>
    </row>
    <row r="10355" spans="13:21" x14ac:dyDescent="0.4">
      <c r="M10355" s="35" t="s">
        <v>45262</v>
      </c>
      <c r="N10355" s="35" t="s">
        <v>57983</v>
      </c>
      <c r="O10355" s="35" t="s">
        <v>45263</v>
      </c>
      <c r="P10355" s="35" t="s">
        <v>43846</v>
      </c>
      <c r="Q10355" s="35" t="s">
        <v>29721</v>
      </c>
      <c r="R10355" s="35" t="s">
        <v>29737</v>
      </c>
      <c r="S10355" s="35" t="s">
        <v>43847</v>
      </c>
      <c r="T10355" s="36" t="s">
        <v>160</v>
      </c>
      <c r="U10355" s="39" t="str">
        <f>_xlfn.CONCAT(Tabel4[[#This Row],[Personnr.]],"-",Tabel4[[#This Row],[Afdeling]],"-",Tabel4[[#This Row],[ASS_Status]])</f>
        <v>35884-2304-Aktiv ansættelse</v>
      </c>
    </row>
    <row r="10356" spans="13:21" ht="33.75" x14ac:dyDescent="0.4">
      <c r="M10356" s="35" t="s">
        <v>57984</v>
      </c>
      <c r="N10356" s="35" t="s">
        <v>57985</v>
      </c>
      <c r="O10356" s="35" t="s">
        <v>57986</v>
      </c>
      <c r="P10356" s="35" t="s">
        <v>57987</v>
      </c>
      <c r="Q10356" s="35" t="s">
        <v>29721</v>
      </c>
      <c r="R10356" s="35" t="s">
        <v>29748</v>
      </c>
      <c r="S10356" s="35" t="s">
        <v>57988</v>
      </c>
      <c r="T10356" s="36" t="s">
        <v>627</v>
      </c>
      <c r="U10356" s="39" t="str">
        <f>_xlfn.CONCAT(Tabel4[[#This Row],[Personnr.]],"-",Tabel4[[#This Row],[Afdeling]],"-",Tabel4[[#This Row],[ASS_Status]])</f>
        <v>37522-4655-Aktiv ansættelse</v>
      </c>
    </row>
    <row r="10357" spans="13:21" x14ac:dyDescent="0.4">
      <c r="M10357" s="35" t="s">
        <v>39348</v>
      </c>
      <c r="N10357" s="35" t="s">
        <v>57989</v>
      </c>
      <c r="O10357" s="35" t="s">
        <v>39349</v>
      </c>
      <c r="P10357" s="35" t="s">
        <v>39350</v>
      </c>
      <c r="Q10357" s="35" t="s">
        <v>29721</v>
      </c>
      <c r="R10357" s="35" t="s">
        <v>29748</v>
      </c>
      <c r="S10357" s="35" t="s">
        <v>39351</v>
      </c>
      <c r="T10357" s="36" t="s">
        <v>263</v>
      </c>
      <c r="U10357" s="39" t="str">
        <f>_xlfn.CONCAT(Tabel4[[#This Row],[Personnr.]],"-",Tabel4[[#This Row],[Afdeling]],"-",Tabel4[[#This Row],[ASS_Status]])</f>
        <v>35270-2610-Aktiv ansættelse</v>
      </c>
    </row>
    <row r="10358" spans="13:21" x14ac:dyDescent="0.4">
      <c r="M10358" s="35" t="s">
        <v>28677</v>
      </c>
      <c r="N10358" s="35" t="s">
        <v>57990</v>
      </c>
      <c r="O10358" s="35" t="s">
        <v>28678</v>
      </c>
      <c r="P10358" s="35" t="s">
        <v>39352</v>
      </c>
      <c r="Q10358" s="35" t="s">
        <v>29721</v>
      </c>
      <c r="R10358" s="35" t="s">
        <v>42541</v>
      </c>
      <c r="S10358" s="35" t="s">
        <v>28679</v>
      </c>
      <c r="T10358" s="36" t="s">
        <v>634</v>
      </c>
      <c r="U10358" s="39" t="str">
        <f>_xlfn.CONCAT(Tabel4[[#This Row],[Personnr.]],"-",Tabel4[[#This Row],[Afdeling]],"-",Tabel4[[#This Row],[ASS_Status]])</f>
        <v>34286-4715-Aktiv ansættelse</v>
      </c>
    </row>
    <row r="10359" spans="13:21" x14ac:dyDescent="0.4">
      <c r="M10359" s="35" t="s">
        <v>28680</v>
      </c>
      <c r="N10359" s="35" t="s">
        <v>57991</v>
      </c>
      <c r="O10359" s="35" t="s">
        <v>28681</v>
      </c>
      <c r="P10359" s="35" t="s">
        <v>39353</v>
      </c>
      <c r="Q10359" s="35" t="s">
        <v>29721</v>
      </c>
      <c r="R10359" s="35" t="s">
        <v>29748</v>
      </c>
      <c r="S10359" s="35" t="s">
        <v>28682</v>
      </c>
      <c r="T10359" s="36" t="s">
        <v>358</v>
      </c>
      <c r="U10359" s="39" t="str">
        <f>_xlfn.CONCAT(Tabel4[[#This Row],[Personnr.]],"-",Tabel4[[#This Row],[Afdeling]],"-",Tabel4[[#This Row],[ASS_Status]])</f>
        <v>34352-2823-Aktiv ansættelse</v>
      </c>
    </row>
    <row r="10360" spans="13:21" x14ac:dyDescent="0.4">
      <c r="M10360" s="35" t="s">
        <v>57992</v>
      </c>
      <c r="N10360" s="35" t="s">
        <v>57993</v>
      </c>
      <c r="O10360" s="35" t="s">
        <v>57994</v>
      </c>
      <c r="P10360" s="35" t="s">
        <v>57995</v>
      </c>
      <c r="Q10360" s="35" t="s">
        <v>29718</v>
      </c>
      <c r="R10360" s="35" t="s">
        <v>29745</v>
      </c>
      <c r="S10360" s="35" t="s">
        <v>57996</v>
      </c>
      <c r="T10360" s="36" t="s">
        <v>586</v>
      </c>
      <c r="U10360" s="39" t="str">
        <f>_xlfn.CONCAT(Tabel4[[#This Row],[Personnr.]],"-",Tabel4[[#This Row],[Afdeling]],"-",Tabel4[[#This Row],[ASS_Status]])</f>
        <v>37112-4200-Inactive - Payroll Eligible</v>
      </c>
    </row>
    <row r="10361" spans="13:21" x14ac:dyDescent="0.4">
      <c r="M10361" s="35" t="s">
        <v>20445</v>
      </c>
      <c r="N10361" s="35" t="s">
        <v>57997</v>
      </c>
      <c r="O10361" s="35" t="s">
        <v>20446</v>
      </c>
      <c r="P10361" s="35" t="s">
        <v>39354</v>
      </c>
      <c r="Q10361" s="35" t="s">
        <v>29718</v>
      </c>
      <c r="R10361" s="35" t="s">
        <v>29745</v>
      </c>
      <c r="S10361" s="35" t="s">
        <v>20447</v>
      </c>
      <c r="T10361" s="36" t="s">
        <v>39</v>
      </c>
      <c r="U10361" s="39" t="str">
        <f>_xlfn.CONCAT(Tabel4[[#This Row],[Personnr.]],"-",Tabel4[[#This Row],[Afdeling]],"-",Tabel4[[#This Row],[ASS_Status]])</f>
        <v>32314-0132-Inactive - Payroll Eligible</v>
      </c>
    </row>
    <row r="10362" spans="13:21" x14ac:dyDescent="0.4">
      <c r="M10362" s="35" t="s">
        <v>20445</v>
      </c>
      <c r="N10362" s="35"/>
      <c r="O10362" s="35"/>
      <c r="P10362" s="35" t="s">
        <v>39355</v>
      </c>
      <c r="Q10362" s="35" t="s">
        <v>29718</v>
      </c>
      <c r="R10362" s="35" t="s">
        <v>29745</v>
      </c>
      <c r="S10362" s="35" t="s">
        <v>20447</v>
      </c>
      <c r="T10362" s="36" t="s">
        <v>39</v>
      </c>
      <c r="U10362" s="39" t="str">
        <f>_xlfn.CONCAT(Tabel4[[#This Row],[Personnr.]],"-",Tabel4[[#This Row],[Afdeling]],"-",Tabel4[[#This Row],[ASS_Status]])</f>
        <v>-0132-Inactive - Payroll Eligible</v>
      </c>
    </row>
    <row r="10363" spans="13:21" x14ac:dyDescent="0.4">
      <c r="M10363" s="35" t="s">
        <v>20445</v>
      </c>
      <c r="N10363" s="35"/>
      <c r="O10363" s="35"/>
      <c r="P10363" s="35" t="s">
        <v>43848</v>
      </c>
      <c r="Q10363" s="35" t="s">
        <v>29718</v>
      </c>
      <c r="R10363" s="35" t="s">
        <v>29745</v>
      </c>
      <c r="S10363" s="35" t="s">
        <v>20447</v>
      </c>
      <c r="T10363" s="36" t="s">
        <v>39</v>
      </c>
      <c r="U10363" s="39" t="str">
        <f>_xlfn.CONCAT(Tabel4[[#This Row],[Personnr.]],"-",Tabel4[[#This Row],[Afdeling]],"-",Tabel4[[#This Row],[ASS_Status]])</f>
        <v>-0132-Inactive - Payroll Eligible</v>
      </c>
    </row>
    <row r="10364" spans="13:21" x14ac:dyDescent="0.4">
      <c r="M10364" s="35" t="s">
        <v>20445</v>
      </c>
      <c r="N10364" s="35"/>
      <c r="O10364" s="35"/>
      <c r="P10364" s="35" t="s">
        <v>57998</v>
      </c>
      <c r="Q10364" s="35" t="s">
        <v>29718</v>
      </c>
      <c r="R10364" s="35" t="s">
        <v>29745</v>
      </c>
      <c r="S10364" s="35" t="s">
        <v>20447</v>
      </c>
      <c r="T10364" s="36" t="s">
        <v>39</v>
      </c>
      <c r="U10364" s="39" t="str">
        <f>_xlfn.CONCAT(Tabel4[[#This Row],[Personnr.]],"-",Tabel4[[#This Row],[Afdeling]],"-",Tabel4[[#This Row],[ASS_Status]])</f>
        <v>-0132-Inactive - Payroll Eligible</v>
      </c>
    </row>
    <row r="10365" spans="13:21" x14ac:dyDescent="0.4">
      <c r="M10365" s="35" t="s">
        <v>20445</v>
      </c>
      <c r="N10365" s="35"/>
      <c r="O10365" s="35"/>
      <c r="P10365" s="35" t="s">
        <v>39356</v>
      </c>
      <c r="Q10365" s="35" t="s">
        <v>29718</v>
      </c>
      <c r="R10365" s="35" t="s">
        <v>29745</v>
      </c>
      <c r="S10365" s="35" t="s">
        <v>20447</v>
      </c>
      <c r="T10365" s="36" t="s">
        <v>39</v>
      </c>
      <c r="U10365" s="39" t="str">
        <f>_xlfn.CONCAT(Tabel4[[#This Row],[Personnr.]],"-",Tabel4[[#This Row],[Afdeling]],"-",Tabel4[[#This Row],[ASS_Status]])</f>
        <v>-0132-Inactive - Payroll Eligible</v>
      </c>
    </row>
    <row r="10366" spans="13:21" x14ac:dyDescent="0.4">
      <c r="M10366" s="35" t="s">
        <v>20445</v>
      </c>
      <c r="N10366" s="35"/>
      <c r="O10366" s="35"/>
      <c r="P10366" s="35" t="s">
        <v>39357</v>
      </c>
      <c r="Q10366" s="35" t="s">
        <v>29718</v>
      </c>
      <c r="R10366" s="35" t="s">
        <v>29745</v>
      </c>
      <c r="S10366" s="35" t="s">
        <v>20447</v>
      </c>
      <c r="T10366" s="36" t="s">
        <v>39</v>
      </c>
      <c r="U10366" s="39" t="str">
        <f>_xlfn.CONCAT(Tabel4[[#This Row],[Personnr.]],"-",Tabel4[[#This Row],[Afdeling]],"-",Tabel4[[#This Row],[ASS_Status]])</f>
        <v>-0132-Inactive - Payroll Eligible</v>
      </c>
    </row>
    <row r="10367" spans="13:21" x14ac:dyDescent="0.4">
      <c r="M10367" s="35" t="s">
        <v>20445</v>
      </c>
      <c r="N10367" s="35"/>
      <c r="O10367" s="35"/>
      <c r="P10367" s="35" t="s">
        <v>39358</v>
      </c>
      <c r="Q10367" s="35" t="s">
        <v>29718</v>
      </c>
      <c r="R10367" s="35" t="s">
        <v>29754</v>
      </c>
      <c r="S10367" s="35" t="s">
        <v>20447</v>
      </c>
      <c r="T10367" s="36" t="s">
        <v>74</v>
      </c>
      <c r="U10367" s="39" t="str">
        <f>_xlfn.CONCAT(Tabel4[[#This Row],[Personnr.]],"-",Tabel4[[#This Row],[Afdeling]],"-",Tabel4[[#This Row],[ASS_Status]])</f>
        <v>-1085-Inactive - Payroll Eligible</v>
      </c>
    </row>
    <row r="10368" spans="13:21" x14ac:dyDescent="0.4">
      <c r="M10368" s="35" t="s">
        <v>20445</v>
      </c>
      <c r="N10368" s="35"/>
      <c r="O10368" s="35"/>
      <c r="P10368" s="35" t="s">
        <v>57999</v>
      </c>
      <c r="Q10368" s="35" t="s">
        <v>29718</v>
      </c>
      <c r="R10368" s="35" t="s">
        <v>29745</v>
      </c>
      <c r="S10368" s="35" t="s">
        <v>20447</v>
      </c>
      <c r="T10368" s="36" t="s">
        <v>39</v>
      </c>
      <c r="U10368" s="39" t="str">
        <f>_xlfn.CONCAT(Tabel4[[#This Row],[Personnr.]],"-",Tabel4[[#This Row],[Afdeling]],"-",Tabel4[[#This Row],[ASS_Status]])</f>
        <v>-0132-Inactive - Payroll Eligible</v>
      </c>
    </row>
    <row r="10369" spans="13:21" x14ac:dyDescent="0.4">
      <c r="M10369" s="35" t="s">
        <v>20448</v>
      </c>
      <c r="N10369" s="35" t="s">
        <v>58000</v>
      </c>
      <c r="O10369" s="35" t="s">
        <v>20449</v>
      </c>
      <c r="P10369" s="35" t="s">
        <v>39359</v>
      </c>
      <c r="Q10369" s="35" t="s">
        <v>29721</v>
      </c>
      <c r="R10369" s="35" t="s">
        <v>29754</v>
      </c>
      <c r="S10369" s="35" t="s">
        <v>20450</v>
      </c>
      <c r="T10369" s="36" t="s">
        <v>758</v>
      </c>
      <c r="U10369" s="39" t="str">
        <f>_xlfn.CONCAT(Tabel4[[#This Row],[Personnr.]],"-",Tabel4[[#This Row],[Afdeling]],"-",Tabel4[[#This Row],[ASS_Status]])</f>
        <v>30172-7720-Aktiv ansættelse</v>
      </c>
    </row>
    <row r="10370" spans="13:21" x14ac:dyDescent="0.4">
      <c r="M10370" s="35" t="s">
        <v>20448</v>
      </c>
      <c r="N10370" s="35"/>
      <c r="O10370" s="35"/>
      <c r="P10370" s="35" t="s">
        <v>43849</v>
      </c>
      <c r="Q10370" s="35" t="s">
        <v>29721</v>
      </c>
      <c r="R10370" s="35" t="s">
        <v>29754</v>
      </c>
      <c r="S10370" s="35" t="s">
        <v>20450</v>
      </c>
      <c r="T10370" s="36" t="s">
        <v>412</v>
      </c>
      <c r="U10370" s="39" t="str">
        <f>_xlfn.CONCAT(Tabel4[[#This Row],[Personnr.]],"-",Tabel4[[#This Row],[Afdeling]],"-",Tabel4[[#This Row],[ASS_Status]])</f>
        <v>-3019-Aktiv ansættelse</v>
      </c>
    </row>
    <row r="10371" spans="13:21" x14ac:dyDescent="0.4">
      <c r="M10371" s="35" t="s">
        <v>20448</v>
      </c>
      <c r="N10371" s="35"/>
      <c r="O10371" s="35"/>
      <c r="P10371" s="35" t="s">
        <v>58001</v>
      </c>
      <c r="Q10371" s="35" t="s">
        <v>29721</v>
      </c>
      <c r="R10371" s="35" t="s">
        <v>29754</v>
      </c>
      <c r="S10371" s="35" t="s">
        <v>20450</v>
      </c>
      <c r="T10371" s="36" t="s">
        <v>412</v>
      </c>
      <c r="U10371" s="39" t="str">
        <f>_xlfn.CONCAT(Tabel4[[#This Row],[Personnr.]],"-",Tabel4[[#This Row],[Afdeling]],"-",Tabel4[[#This Row],[ASS_Status]])</f>
        <v>-3019-Aktiv ansættelse</v>
      </c>
    </row>
    <row r="10372" spans="13:21" x14ac:dyDescent="0.4">
      <c r="M10372" s="35" t="s">
        <v>45264</v>
      </c>
      <c r="N10372" s="35" t="s">
        <v>58002</v>
      </c>
      <c r="O10372" s="35" t="s">
        <v>45265</v>
      </c>
      <c r="P10372" s="35" t="s">
        <v>43850</v>
      </c>
      <c r="Q10372" s="35" t="s">
        <v>29718</v>
      </c>
      <c r="R10372" s="35" t="s">
        <v>29745</v>
      </c>
      <c r="S10372" s="35" t="s">
        <v>43851</v>
      </c>
      <c r="T10372" s="36" t="s">
        <v>85</v>
      </c>
      <c r="U10372" s="39" t="str">
        <f>_xlfn.CONCAT(Tabel4[[#This Row],[Personnr.]],"-",Tabel4[[#This Row],[Afdeling]],"-",Tabel4[[#This Row],[ASS_Status]])</f>
        <v>36063-1118-Inactive - Payroll Eligible</v>
      </c>
    </row>
    <row r="10373" spans="13:21" x14ac:dyDescent="0.4">
      <c r="M10373" s="35" t="s">
        <v>45264</v>
      </c>
      <c r="N10373" s="35"/>
      <c r="O10373" s="35"/>
      <c r="P10373" s="35" t="s">
        <v>58003</v>
      </c>
      <c r="Q10373" s="35" t="s">
        <v>29718</v>
      </c>
      <c r="R10373" s="35" t="s">
        <v>29745</v>
      </c>
      <c r="S10373" s="35" t="s">
        <v>43851</v>
      </c>
      <c r="T10373" s="36" t="s">
        <v>85</v>
      </c>
      <c r="U10373" s="39" t="str">
        <f>_xlfn.CONCAT(Tabel4[[#This Row],[Personnr.]],"-",Tabel4[[#This Row],[Afdeling]],"-",Tabel4[[#This Row],[ASS_Status]])</f>
        <v>-1118-Inactive - Payroll Eligible</v>
      </c>
    </row>
    <row r="10374" spans="13:21" x14ac:dyDescent="0.4">
      <c r="M10374" s="35" t="s">
        <v>20451</v>
      </c>
      <c r="N10374" s="35" t="s">
        <v>58004</v>
      </c>
      <c r="O10374" s="35" t="s">
        <v>20452</v>
      </c>
      <c r="P10374" s="35" t="s">
        <v>39360</v>
      </c>
      <c r="Q10374" s="35" t="s">
        <v>29718</v>
      </c>
      <c r="R10374" s="35" t="s">
        <v>29754</v>
      </c>
      <c r="S10374" s="35" t="s">
        <v>20453</v>
      </c>
      <c r="T10374" s="36" t="s">
        <v>803</v>
      </c>
      <c r="U10374" s="39" t="str">
        <f>_xlfn.CONCAT(Tabel4[[#This Row],[Personnr.]],"-",Tabel4[[#This Row],[Afdeling]],"-",Tabel4[[#This Row],[ASS_Status]])</f>
        <v>30446-8252-Inactive - Payroll Eligible</v>
      </c>
    </row>
    <row r="10375" spans="13:21" x14ac:dyDescent="0.4">
      <c r="M10375" s="35" t="s">
        <v>39361</v>
      </c>
      <c r="N10375" s="35" t="s">
        <v>58005</v>
      </c>
      <c r="O10375" s="35" t="s">
        <v>39362</v>
      </c>
      <c r="P10375" s="35" t="s">
        <v>39363</v>
      </c>
      <c r="Q10375" s="35" t="s">
        <v>29718</v>
      </c>
      <c r="R10375" s="35" t="s">
        <v>29754</v>
      </c>
      <c r="S10375" s="35" t="s">
        <v>39364</v>
      </c>
      <c r="T10375" s="36" t="s">
        <v>577</v>
      </c>
      <c r="U10375" s="39" t="str">
        <f>_xlfn.CONCAT(Tabel4[[#This Row],[Personnr.]],"-",Tabel4[[#This Row],[Afdeling]],"-",Tabel4[[#This Row],[ASS_Status]])</f>
        <v>35062-4110-Inactive - Payroll Eligible</v>
      </c>
    </row>
    <row r="10376" spans="13:21" ht="33.75" x14ac:dyDescent="0.4">
      <c r="M10376" s="35" t="s">
        <v>45266</v>
      </c>
      <c r="N10376" s="35" t="s">
        <v>58006</v>
      </c>
      <c r="O10376" s="35" t="s">
        <v>45267</v>
      </c>
      <c r="P10376" s="35" t="s">
        <v>43852</v>
      </c>
      <c r="Q10376" s="35" t="s">
        <v>29721</v>
      </c>
      <c r="R10376" s="35" t="s">
        <v>29745</v>
      </c>
      <c r="S10376" s="35" t="s">
        <v>43853</v>
      </c>
      <c r="T10376" s="36" t="s">
        <v>723</v>
      </c>
      <c r="U10376" s="39" t="str">
        <f>_xlfn.CONCAT(Tabel4[[#This Row],[Personnr.]],"-",Tabel4[[#This Row],[Afdeling]],"-",Tabel4[[#This Row],[ASS_Status]])</f>
        <v>36148-6245-Aktiv ansættelse</v>
      </c>
    </row>
    <row r="10377" spans="13:21" x14ac:dyDescent="0.4">
      <c r="M10377" s="35" t="s">
        <v>39365</v>
      </c>
      <c r="N10377" s="35" t="s">
        <v>58007</v>
      </c>
      <c r="O10377" s="35" t="s">
        <v>39366</v>
      </c>
      <c r="P10377" s="35" t="s">
        <v>39367</v>
      </c>
      <c r="Q10377" s="35" t="s">
        <v>29721</v>
      </c>
      <c r="R10377" s="35" t="s">
        <v>29754</v>
      </c>
      <c r="S10377" s="35" t="s">
        <v>39368</v>
      </c>
      <c r="T10377" s="36" t="s">
        <v>42501</v>
      </c>
      <c r="U10377" s="39" t="str">
        <f>_xlfn.CONCAT(Tabel4[[#This Row],[Personnr.]],"-",Tabel4[[#This Row],[Afdeling]],"-",Tabel4[[#This Row],[ASS_Status]])</f>
        <v>35220-2291-Aktiv ansættelse</v>
      </c>
    </row>
    <row r="10378" spans="13:21" x14ac:dyDescent="0.4">
      <c r="M10378" s="35" t="s">
        <v>20454</v>
      </c>
      <c r="N10378" s="35" t="s">
        <v>58008</v>
      </c>
      <c r="O10378" s="35" t="s">
        <v>20455</v>
      </c>
      <c r="P10378" s="35" t="s">
        <v>39369</v>
      </c>
      <c r="Q10378" s="35" t="s">
        <v>29721</v>
      </c>
      <c r="R10378" s="35" t="s">
        <v>29926</v>
      </c>
      <c r="S10378" s="35" t="s">
        <v>9649</v>
      </c>
      <c r="T10378" s="36" t="s">
        <v>97</v>
      </c>
      <c r="U10378" s="39" t="str">
        <f>_xlfn.CONCAT(Tabel4[[#This Row],[Personnr.]],"-",Tabel4[[#This Row],[Afdeling]],"-",Tabel4[[#This Row],[ASS_Status]])</f>
        <v>11686-1150-Aktiv ansættelse</v>
      </c>
    </row>
    <row r="10379" spans="13:21" x14ac:dyDescent="0.4">
      <c r="M10379" s="35" t="s">
        <v>20456</v>
      </c>
      <c r="N10379" s="35" t="s">
        <v>58009</v>
      </c>
      <c r="O10379" s="35" t="s">
        <v>20457</v>
      </c>
      <c r="P10379" s="35" t="s">
        <v>39370</v>
      </c>
      <c r="Q10379" s="35" t="s">
        <v>29721</v>
      </c>
      <c r="R10379" s="35" t="s">
        <v>29726</v>
      </c>
      <c r="S10379" s="35" t="s">
        <v>20458</v>
      </c>
      <c r="T10379" s="36" t="s">
        <v>886</v>
      </c>
      <c r="U10379" s="39" t="str">
        <f>_xlfn.CONCAT(Tabel4[[#This Row],[Personnr.]],"-",Tabel4[[#This Row],[Afdeling]],"-",Tabel4[[#This Row],[ASS_Status]])</f>
        <v>428-8800-Aktiv ansættelse</v>
      </c>
    </row>
    <row r="10380" spans="13:21" x14ac:dyDescent="0.4">
      <c r="M10380" s="35" t="s">
        <v>20459</v>
      </c>
      <c r="N10380" s="35" t="s">
        <v>58010</v>
      </c>
      <c r="O10380" s="35" t="s">
        <v>20460</v>
      </c>
      <c r="P10380" s="35" t="s">
        <v>39371</v>
      </c>
      <c r="Q10380" s="35" t="s">
        <v>29721</v>
      </c>
      <c r="R10380" s="35" t="s">
        <v>29791</v>
      </c>
      <c r="S10380" s="35" t="s">
        <v>20461</v>
      </c>
      <c r="T10380" s="36" t="s">
        <v>400</v>
      </c>
      <c r="U10380" s="39" t="str">
        <f>_xlfn.CONCAT(Tabel4[[#This Row],[Personnr.]],"-",Tabel4[[#This Row],[Afdeling]],"-",Tabel4[[#This Row],[ASS_Status]])</f>
        <v>26474-3004-Aktiv ansættelse</v>
      </c>
    </row>
    <row r="10381" spans="13:21" x14ac:dyDescent="0.4">
      <c r="M10381" s="35" t="s">
        <v>20462</v>
      </c>
      <c r="N10381" s="35" t="s">
        <v>58011</v>
      </c>
      <c r="O10381" s="35" t="s">
        <v>20463</v>
      </c>
      <c r="P10381" s="35" t="s">
        <v>39372</v>
      </c>
      <c r="Q10381" s="35" t="s">
        <v>29721</v>
      </c>
      <c r="R10381" s="35" t="s">
        <v>29786</v>
      </c>
      <c r="S10381" s="35" t="s">
        <v>20464</v>
      </c>
      <c r="T10381" s="36" t="s">
        <v>114</v>
      </c>
      <c r="U10381" s="39" t="str">
        <f>_xlfn.CONCAT(Tabel4[[#This Row],[Personnr.]],"-",Tabel4[[#This Row],[Afdeling]],"-",Tabel4[[#This Row],[ASS_Status]])</f>
        <v>3890-2201-Aktiv ansættelse</v>
      </c>
    </row>
    <row r="10382" spans="13:21" x14ac:dyDescent="0.4">
      <c r="M10382" s="35" t="s">
        <v>20465</v>
      </c>
      <c r="N10382" s="35" t="s">
        <v>58012</v>
      </c>
      <c r="O10382" s="35" t="s">
        <v>20466</v>
      </c>
      <c r="P10382" s="35" t="s">
        <v>39373</v>
      </c>
      <c r="Q10382" s="35" t="s">
        <v>29721</v>
      </c>
      <c r="R10382" s="35" t="s">
        <v>29724</v>
      </c>
      <c r="S10382" s="35" t="s">
        <v>20467</v>
      </c>
      <c r="T10382" s="36" t="s">
        <v>611</v>
      </c>
      <c r="U10382" s="39" t="str">
        <f>_xlfn.CONCAT(Tabel4[[#This Row],[Personnr.]],"-",Tabel4[[#This Row],[Afdeling]],"-",Tabel4[[#This Row],[ASS_Status]])</f>
        <v>16251-4291-Aktiv ansættelse</v>
      </c>
    </row>
    <row r="10383" spans="13:21" ht="33.75" x14ac:dyDescent="0.4">
      <c r="M10383" s="35" t="s">
        <v>20468</v>
      </c>
      <c r="N10383" s="35" t="s">
        <v>58013</v>
      </c>
      <c r="O10383" s="35" t="s">
        <v>20469</v>
      </c>
      <c r="P10383" s="35" t="s">
        <v>39374</v>
      </c>
      <c r="Q10383" s="35" t="s">
        <v>29721</v>
      </c>
      <c r="R10383" s="35" t="s">
        <v>29956</v>
      </c>
      <c r="S10383" s="35" t="s">
        <v>20470</v>
      </c>
      <c r="T10383" s="36" t="s">
        <v>283</v>
      </c>
      <c r="U10383" s="39" t="str">
        <f>_xlfn.CONCAT(Tabel4[[#This Row],[Personnr.]],"-",Tabel4[[#This Row],[Afdeling]],"-",Tabel4[[#This Row],[ASS_Status]])</f>
        <v>7908-2684-Aktiv ansættelse</v>
      </c>
    </row>
    <row r="10384" spans="13:21" ht="33.75" x14ac:dyDescent="0.4">
      <c r="M10384" s="35" t="s">
        <v>58014</v>
      </c>
      <c r="N10384" s="35" t="s">
        <v>58015</v>
      </c>
      <c r="O10384" s="35" t="s">
        <v>45268</v>
      </c>
      <c r="P10384" s="35" t="s">
        <v>43854</v>
      </c>
      <c r="Q10384" s="35" t="s">
        <v>29721</v>
      </c>
      <c r="R10384" s="35" t="s">
        <v>29737</v>
      </c>
      <c r="S10384" s="35" t="s">
        <v>43855</v>
      </c>
      <c r="T10384" s="36" t="s">
        <v>161</v>
      </c>
      <c r="U10384" s="39" t="str">
        <f>_xlfn.CONCAT(Tabel4[[#This Row],[Personnr.]],"-",Tabel4[[#This Row],[Afdeling]],"-",Tabel4[[#This Row],[ASS_Status]])</f>
        <v>36239-2305-Aktiv ansættelse</v>
      </c>
    </row>
    <row r="10385" spans="13:21" x14ac:dyDescent="0.4">
      <c r="M10385" s="35" t="s">
        <v>20471</v>
      </c>
      <c r="N10385" s="35" t="s">
        <v>58016</v>
      </c>
      <c r="O10385" s="35" t="s">
        <v>20472</v>
      </c>
      <c r="P10385" s="35" t="s">
        <v>39375</v>
      </c>
      <c r="Q10385" s="35" t="s">
        <v>29718</v>
      </c>
      <c r="R10385" s="35" t="s">
        <v>29857</v>
      </c>
      <c r="S10385" s="35" t="s">
        <v>20473</v>
      </c>
      <c r="T10385" s="36" t="s">
        <v>728</v>
      </c>
      <c r="U10385" s="39" t="str">
        <f>_xlfn.CONCAT(Tabel4[[#This Row],[Personnr.]],"-",Tabel4[[#This Row],[Afdeling]],"-",Tabel4[[#This Row],[ASS_Status]])</f>
        <v>29094-6280-Inactive - Payroll Eligible</v>
      </c>
    </row>
    <row r="10386" spans="13:21" x14ac:dyDescent="0.4">
      <c r="M10386" s="35" t="s">
        <v>20474</v>
      </c>
      <c r="N10386" s="35" t="s">
        <v>58017</v>
      </c>
      <c r="O10386" s="35" t="s">
        <v>20475</v>
      </c>
      <c r="P10386" s="35" t="s">
        <v>39376</v>
      </c>
      <c r="Q10386" s="35" t="s">
        <v>29721</v>
      </c>
      <c r="R10386" s="35" t="s">
        <v>30146</v>
      </c>
      <c r="S10386" s="35" t="s">
        <v>20476</v>
      </c>
      <c r="T10386" s="36" t="s">
        <v>886</v>
      </c>
      <c r="U10386" s="39" t="str">
        <f>_xlfn.CONCAT(Tabel4[[#This Row],[Personnr.]],"-",Tabel4[[#This Row],[Afdeling]],"-",Tabel4[[#This Row],[ASS_Status]])</f>
        <v>10737-8800-Aktiv ansættelse</v>
      </c>
    </row>
    <row r="10387" spans="13:21" ht="33.75" x14ac:dyDescent="0.4">
      <c r="M10387" s="35" t="s">
        <v>20477</v>
      </c>
      <c r="N10387" s="35" t="s">
        <v>58018</v>
      </c>
      <c r="O10387" s="35" t="s">
        <v>20478</v>
      </c>
      <c r="P10387" s="35" t="s">
        <v>39377</v>
      </c>
      <c r="Q10387" s="35" t="s">
        <v>29718</v>
      </c>
      <c r="R10387" s="35" t="s">
        <v>29737</v>
      </c>
      <c r="S10387" s="35" t="s">
        <v>20479</v>
      </c>
      <c r="T10387" s="36" t="s">
        <v>454</v>
      </c>
      <c r="U10387" s="39" t="str">
        <f>_xlfn.CONCAT(Tabel4[[#This Row],[Personnr.]],"-",Tabel4[[#This Row],[Afdeling]],"-",Tabel4[[#This Row],[ASS_Status]])</f>
        <v>29618-3130-Inactive - Payroll Eligible</v>
      </c>
    </row>
    <row r="10388" spans="13:21" ht="33.75" x14ac:dyDescent="0.4">
      <c r="M10388" s="35" t="s">
        <v>20477</v>
      </c>
      <c r="N10388" s="35"/>
      <c r="O10388" s="35"/>
      <c r="P10388" s="35" t="s">
        <v>39378</v>
      </c>
      <c r="Q10388" s="35" t="s">
        <v>29721</v>
      </c>
      <c r="R10388" s="35" t="s">
        <v>29737</v>
      </c>
      <c r="S10388" s="35" t="s">
        <v>20479</v>
      </c>
      <c r="T10388" s="36" t="s">
        <v>454</v>
      </c>
      <c r="U10388" s="39" t="str">
        <f>_xlfn.CONCAT(Tabel4[[#This Row],[Personnr.]],"-",Tabel4[[#This Row],[Afdeling]],"-",Tabel4[[#This Row],[ASS_Status]])</f>
        <v>-3130-Aktiv ansættelse</v>
      </c>
    </row>
    <row r="10389" spans="13:21" x14ac:dyDescent="0.4">
      <c r="M10389" s="35" t="s">
        <v>20480</v>
      </c>
      <c r="N10389" s="35" t="s">
        <v>58019</v>
      </c>
      <c r="O10389" s="35" t="s">
        <v>20481</v>
      </c>
      <c r="P10389" s="35" t="s">
        <v>39379</v>
      </c>
      <c r="Q10389" s="35" t="s">
        <v>29721</v>
      </c>
      <c r="R10389" s="35" t="s">
        <v>29726</v>
      </c>
      <c r="S10389" s="35" t="s">
        <v>20482</v>
      </c>
      <c r="T10389" s="36" t="s">
        <v>854</v>
      </c>
      <c r="U10389" s="39" t="str">
        <f>_xlfn.CONCAT(Tabel4[[#This Row],[Personnr.]],"-",Tabel4[[#This Row],[Afdeling]],"-",Tabel4[[#This Row],[ASS_Status]])</f>
        <v>29113-8612-Aktiv ansættelse</v>
      </c>
    </row>
    <row r="10390" spans="13:21" ht="33.75" x14ac:dyDescent="0.4">
      <c r="M10390" s="35" t="s">
        <v>20483</v>
      </c>
      <c r="N10390" s="35" t="s">
        <v>58020</v>
      </c>
      <c r="O10390" s="35" t="s">
        <v>20484</v>
      </c>
      <c r="P10390" s="35" t="s">
        <v>39380</v>
      </c>
      <c r="Q10390" s="35" t="s">
        <v>29721</v>
      </c>
      <c r="R10390" s="35" t="s">
        <v>29719</v>
      </c>
      <c r="S10390" s="35" t="s">
        <v>20485</v>
      </c>
      <c r="T10390" s="36" t="s">
        <v>819</v>
      </c>
      <c r="U10390" s="39" t="str">
        <f>_xlfn.CONCAT(Tabel4[[#This Row],[Personnr.]],"-",Tabel4[[#This Row],[Afdeling]],"-",Tabel4[[#This Row],[ASS_Status]])</f>
        <v>31091-8350-Aktiv ansættelse</v>
      </c>
    </row>
    <row r="10391" spans="13:21" x14ac:dyDescent="0.4">
      <c r="M10391" s="35" t="s">
        <v>20486</v>
      </c>
      <c r="N10391" s="35" t="s">
        <v>58021</v>
      </c>
      <c r="O10391" s="35" t="s">
        <v>20487</v>
      </c>
      <c r="P10391" s="35" t="s">
        <v>39381</v>
      </c>
      <c r="Q10391" s="35" t="s">
        <v>29718</v>
      </c>
      <c r="R10391" s="35" t="s">
        <v>29748</v>
      </c>
      <c r="S10391" s="35" t="s">
        <v>20488</v>
      </c>
      <c r="T10391" s="36" t="s">
        <v>359</v>
      </c>
      <c r="U10391" s="39" t="str">
        <f>_xlfn.CONCAT(Tabel4[[#This Row],[Personnr.]],"-",Tabel4[[#This Row],[Afdeling]],"-",Tabel4[[#This Row],[ASS_Status]])</f>
        <v>27269-2824-Inactive - Payroll Eligible</v>
      </c>
    </row>
    <row r="10392" spans="13:21" x14ac:dyDescent="0.4">
      <c r="M10392" s="35" t="s">
        <v>20486</v>
      </c>
      <c r="N10392" s="35"/>
      <c r="O10392" s="35"/>
      <c r="P10392" s="35" t="s">
        <v>58022</v>
      </c>
      <c r="Q10392" s="35" t="s">
        <v>29718</v>
      </c>
      <c r="R10392" s="35" t="s">
        <v>29737</v>
      </c>
      <c r="S10392" s="35" t="s">
        <v>20488</v>
      </c>
      <c r="T10392" s="36" t="s">
        <v>359</v>
      </c>
      <c r="U10392" s="39" t="str">
        <f>_xlfn.CONCAT(Tabel4[[#This Row],[Personnr.]],"-",Tabel4[[#This Row],[Afdeling]],"-",Tabel4[[#This Row],[ASS_Status]])</f>
        <v>-2824-Inactive - Payroll Eligible</v>
      </c>
    </row>
    <row r="10393" spans="13:21" ht="45" x14ac:dyDescent="0.4">
      <c r="M10393" s="35" t="s">
        <v>45269</v>
      </c>
      <c r="N10393" s="35" t="s">
        <v>58023</v>
      </c>
      <c r="O10393" s="35" t="s">
        <v>45270</v>
      </c>
      <c r="P10393" s="35" t="s">
        <v>43856</v>
      </c>
      <c r="Q10393" s="35" t="s">
        <v>29721</v>
      </c>
      <c r="R10393" s="35" t="s">
        <v>29737</v>
      </c>
      <c r="S10393" s="35" t="s">
        <v>43857</v>
      </c>
      <c r="T10393" s="36" t="s">
        <v>47372</v>
      </c>
      <c r="U10393" s="39" t="str">
        <f>_xlfn.CONCAT(Tabel4[[#This Row],[Personnr.]],"-",Tabel4[[#This Row],[Afdeling]],"-",Tabel4[[#This Row],[ASS_Status]])</f>
        <v>36047-2294-Aktiv ansættelse</v>
      </c>
    </row>
    <row r="10394" spans="13:21" x14ac:dyDescent="0.4">
      <c r="M10394" s="35" t="s">
        <v>20489</v>
      </c>
      <c r="N10394" s="35" t="s">
        <v>58024</v>
      </c>
      <c r="O10394" s="35" t="s">
        <v>20490</v>
      </c>
      <c r="P10394" s="35" t="s">
        <v>39382</v>
      </c>
      <c r="Q10394" s="35" t="s">
        <v>29718</v>
      </c>
      <c r="R10394" s="35" t="s">
        <v>30287</v>
      </c>
      <c r="S10394" s="35" t="s">
        <v>20491</v>
      </c>
      <c r="T10394" s="36" t="s">
        <v>182</v>
      </c>
      <c r="U10394" s="39" t="str">
        <f>_xlfn.CONCAT(Tabel4[[#This Row],[Personnr.]],"-",Tabel4[[#This Row],[Afdeling]],"-",Tabel4[[#This Row],[ASS_Status]])</f>
        <v>32828-2380-Inactive - Payroll Eligible</v>
      </c>
    </row>
    <row r="10395" spans="13:21" x14ac:dyDescent="0.4">
      <c r="M10395" s="35" t="s">
        <v>20492</v>
      </c>
      <c r="N10395" s="35" t="s">
        <v>58025</v>
      </c>
      <c r="O10395" s="35" t="s">
        <v>20493</v>
      </c>
      <c r="P10395" s="35" t="s">
        <v>39383</v>
      </c>
      <c r="Q10395" s="35" t="s">
        <v>29932</v>
      </c>
      <c r="R10395" s="35" t="s">
        <v>29719</v>
      </c>
      <c r="S10395" s="35" t="s">
        <v>20494</v>
      </c>
      <c r="T10395" s="36" t="s">
        <v>240</v>
      </c>
      <c r="U10395" s="39" t="str">
        <f>_xlfn.CONCAT(Tabel4[[#This Row],[Personnr.]],"-",Tabel4[[#This Row],[Afdeling]],"-",Tabel4[[#This Row],[ASS_Status]])</f>
        <v>26539-2501-Barsel med løn (191)</v>
      </c>
    </row>
    <row r="10396" spans="13:21" x14ac:dyDescent="0.4">
      <c r="M10396" s="35" t="s">
        <v>20495</v>
      </c>
      <c r="N10396" s="35" t="s">
        <v>58026</v>
      </c>
      <c r="O10396" s="35" t="s">
        <v>20496</v>
      </c>
      <c r="P10396" s="35" t="s">
        <v>39384</v>
      </c>
      <c r="Q10396" s="35" t="s">
        <v>29718</v>
      </c>
      <c r="R10396" s="35" t="s">
        <v>29748</v>
      </c>
      <c r="S10396" s="35" t="s">
        <v>20497</v>
      </c>
      <c r="T10396" s="36" t="s">
        <v>37</v>
      </c>
      <c r="U10396" s="39" t="str">
        <f>_xlfn.CONCAT(Tabel4[[#This Row],[Personnr.]],"-",Tabel4[[#This Row],[Afdeling]],"-",Tabel4[[#This Row],[ASS_Status]])</f>
        <v>29299-0122-Inactive - Payroll Eligible</v>
      </c>
    </row>
    <row r="10397" spans="13:21" x14ac:dyDescent="0.4">
      <c r="M10397" s="35" t="s">
        <v>20495</v>
      </c>
      <c r="N10397" s="35"/>
      <c r="O10397" s="35"/>
      <c r="P10397" s="35" t="s">
        <v>39385</v>
      </c>
      <c r="Q10397" s="35" t="s">
        <v>29718</v>
      </c>
      <c r="R10397" s="35" t="s">
        <v>29761</v>
      </c>
      <c r="S10397" s="35" t="s">
        <v>20497</v>
      </c>
      <c r="T10397" s="36" t="s">
        <v>28</v>
      </c>
      <c r="U10397" s="39" t="str">
        <f>_xlfn.CONCAT(Tabel4[[#This Row],[Personnr.]],"-",Tabel4[[#This Row],[Afdeling]],"-",Tabel4[[#This Row],[ASS_Status]])</f>
        <v>-0113-Inactive - Payroll Eligible</v>
      </c>
    </row>
    <row r="10398" spans="13:21" ht="33.75" x14ac:dyDescent="0.4">
      <c r="M10398" s="35" t="s">
        <v>58027</v>
      </c>
      <c r="N10398" s="35" t="s">
        <v>58028</v>
      </c>
      <c r="O10398" s="35" t="s">
        <v>58029</v>
      </c>
      <c r="P10398" s="35" t="s">
        <v>58030</v>
      </c>
      <c r="Q10398" s="35" t="s">
        <v>29721</v>
      </c>
      <c r="R10398" s="35" t="s">
        <v>29726</v>
      </c>
      <c r="S10398" s="35" t="s">
        <v>58031</v>
      </c>
      <c r="T10398" s="36" t="s">
        <v>762</v>
      </c>
      <c r="U10398" s="39" t="str">
        <f>_xlfn.CONCAT(Tabel4[[#This Row],[Personnr.]],"-",Tabel4[[#This Row],[Afdeling]],"-",Tabel4[[#This Row],[ASS_Status]])</f>
        <v>37678-7760-Aktiv ansættelse</v>
      </c>
    </row>
    <row r="10399" spans="13:21" x14ac:dyDescent="0.4">
      <c r="M10399" s="35" t="s">
        <v>28683</v>
      </c>
      <c r="N10399" s="35" t="s">
        <v>58032</v>
      </c>
      <c r="O10399" s="35" t="s">
        <v>28684</v>
      </c>
      <c r="P10399" s="35" t="s">
        <v>39386</v>
      </c>
      <c r="Q10399" s="35" t="s">
        <v>29718</v>
      </c>
      <c r="R10399" s="35" t="s">
        <v>29745</v>
      </c>
      <c r="S10399" s="35" t="s">
        <v>28685</v>
      </c>
      <c r="T10399" s="36" t="s">
        <v>39</v>
      </c>
      <c r="U10399" s="39" t="str">
        <f>_xlfn.CONCAT(Tabel4[[#This Row],[Personnr.]],"-",Tabel4[[#This Row],[Afdeling]],"-",Tabel4[[#This Row],[ASS_Status]])</f>
        <v>34696-0132-Inactive - Payroll Eligible</v>
      </c>
    </row>
    <row r="10400" spans="13:21" x14ac:dyDescent="0.4">
      <c r="M10400" s="35" t="s">
        <v>20498</v>
      </c>
      <c r="N10400" s="35" t="s">
        <v>58033</v>
      </c>
      <c r="O10400" s="35" t="s">
        <v>20499</v>
      </c>
      <c r="P10400" s="35" t="s">
        <v>39387</v>
      </c>
      <c r="Q10400" s="35" t="s">
        <v>29721</v>
      </c>
      <c r="R10400" s="35" t="s">
        <v>29748</v>
      </c>
      <c r="S10400" s="35" t="s">
        <v>20500</v>
      </c>
      <c r="T10400" s="36" t="s">
        <v>129</v>
      </c>
      <c r="U10400" s="39" t="str">
        <f>_xlfn.CONCAT(Tabel4[[#This Row],[Personnr.]],"-",Tabel4[[#This Row],[Afdeling]],"-",Tabel4[[#This Row],[ASS_Status]])</f>
        <v>32835-2239-Aktiv ansættelse</v>
      </c>
    </row>
    <row r="10401" spans="13:21" x14ac:dyDescent="0.4">
      <c r="M10401" s="35" t="s">
        <v>58034</v>
      </c>
      <c r="N10401" s="35" t="s">
        <v>58035</v>
      </c>
      <c r="O10401" s="35" t="s">
        <v>58036</v>
      </c>
      <c r="P10401" s="35" t="s">
        <v>58037</v>
      </c>
      <c r="Q10401" s="35" t="s">
        <v>29721</v>
      </c>
      <c r="R10401" s="35" t="s">
        <v>29737</v>
      </c>
      <c r="S10401" s="35" t="s">
        <v>58038</v>
      </c>
      <c r="T10401" s="36" t="s">
        <v>585</v>
      </c>
      <c r="U10401" s="39" t="str">
        <f>_xlfn.CONCAT(Tabel4[[#This Row],[Personnr.]],"-",Tabel4[[#This Row],[Afdeling]],"-",Tabel4[[#This Row],[ASS_Status]])</f>
        <v>36581-4192-Aktiv ansættelse</v>
      </c>
    </row>
    <row r="10402" spans="13:21" ht="45" x14ac:dyDescent="0.4">
      <c r="M10402" s="35" t="s">
        <v>20501</v>
      </c>
      <c r="N10402" s="35" t="s">
        <v>58039</v>
      </c>
      <c r="O10402" s="35" t="s">
        <v>20502</v>
      </c>
      <c r="P10402" s="35" t="s">
        <v>39388</v>
      </c>
      <c r="Q10402" s="35" t="s">
        <v>29721</v>
      </c>
      <c r="R10402" s="35" t="s">
        <v>29737</v>
      </c>
      <c r="S10402" s="35" t="s">
        <v>20503</v>
      </c>
      <c r="T10402" s="36" t="s">
        <v>442</v>
      </c>
      <c r="U10402" s="39" t="str">
        <f>_xlfn.CONCAT(Tabel4[[#This Row],[Personnr.]],"-",Tabel4[[#This Row],[Afdeling]],"-",Tabel4[[#This Row],[ASS_Status]])</f>
        <v>20689-3080-Aktiv ansættelse</v>
      </c>
    </row>
    <row r="10403" spans="13:21" x14ac:dyDescent="0.4">
      <c r="M10403" s="35" t="s">
        <v>28687</v>
      </c>
      <c r="N10403" s="35" t="s">
        <v>58040</v>
      </c>
      <c r="O10403" s="35" t="s">
        <v>28688</v>
      </c>
      <c r="P10403" s="35" t="s">
        <v>39389</v>
      </c>
      <c r="Q10403" s="35" t="s">
        <v>29721</v>
      </c>
      <c r="R10403" s="35" t="s">
        <v>29748</v>
      </c>
      <c r="S10403" s="35" t="s">
        <v>28689</v>
      </c>
      <c r="T10403" s="36" t="s">
        <v>48</v>
      </c>
      <c r="U10403" s="39" t="str">
        <f>_xlfn.CONCAT(Tabel4[[#This Row],[Personnr.]],"-",Tabel4[[#This Row],[Afdeling]],"-",Tabel4[[#This Row],[ASS_Status]])</f>
        <v>34475-1022-Aktiv ansættelse</v>
      </c>
    </row>
    <row r="10404" spans="13:21" x14ac:dyDescent="0.4">
      <c r="M10404" s="35" t="s">
        <v>58041</v>
      </c>
      <c r="N10404" s="35" t="s">
        <v>58042</v>
      </c>
      <c r="O10404" s="35" t="s">
        <v>58043</v>
      </c>
      <c r="P10404" s="35" t="s">
        <v>58044</v>
      </c>
      <c r="Q10404" s="35" t="s">
        <v>29721</v>
      </c>
      <c r="R10404" s="35" t="s">
        <v>29748</v>
      </c>
      <c r="S10404" s="35" t="s">
        <v>58045</v>
      </c>
      <c r="T10404" s="36" t="s">
        <v>326</v>
      </c>
      <c r="U10404" s="39" t="str">
        <f>_xlfn.CONCAT(Tabel4[[#This Row],[Personnr.]],"-",Tabel4[[#This Row],[Afdeling]],"-",Tabel4[[#This Row],[ASS_Status]])</f>
        <v>36576-2778-Aktiv ansættelse</v>
      </c>
    </row>
    <row r="10405" spans="13:21" x14ac:dyDescent="0.4">
      <c r="M10405" s="35" t="s">
        <v>45271</v>
      </c>
      <c r="N10405" s="35" t="s">
        <v>58046</v>
      </c>
      <c r="O10405" s="35" t="s">
        <v>45272</v>
      </c>
      <c r="P10405" s="35" t="s">
        <v>43858</v>
      </c>
      <c r="Q10405" s="35" t="s">
        <v>29721</v>
      </c>
      <c r="R10405" s="35" t="s">
        <v>29745</v>
      </c>
      <c r="S10405" s="35" t="s">
        <v>43859</v>
      </c>
      <c r="T10405" s="36" t="s">
        <v>725</v>
      </c>
      <c r="U10405" s="39" t="str">
        <f>_xlfn.CONCAT(Tabel4[[#This Row],[Personnr.]],"-",Tabel4[[#This Row],[Afdeling]],"-",Tabel4[[#This Row],[ASS_Status]])</f>
        <v>35865-6265-Aktiv ansættelse</v>
      </c>
    </row>
    <row r="10406" spans="13:21" x14ac:dyDescent="0.4">
      <c r="M10406" s="35" t="s">
        <v>20504</v>
      </c>
      <c r="N10406" s="35"/>
      <c r="O10406" s="35" t="s">
        <v>20505</v>
      </c>
      <c r="P10406" s="35" t="s">
        <v>39390</v>
      </c>
      <c r="Q10406" s="35" t="s">
        <v>29718</v>
      </c>
      <c r="R10406" s="35"/>
      <c r="S10406" s="35" t="s">
        <v>20506</v>
      </c>
      <c r="T10406" s="36" t="s">
        <v>891</v>
      </c>
      <c r="U10406" s="39" t="str">
        <f>_xlfn.CONCAT(Tabel4[[#This Row],[Personnr.]],"-",Tabel4[[#This Row],[Afdeling]],"-",Tabel4[[#This Row],[ASS_Status]])</f>
        <v>27818-9100-Inactive - Payroll Eligible</v>
      </c>
    </row>
    <row r="10407" spans="13:21" x14ac:dyDescent="0.4">
      <c r="M10407" s="35" t="s">
        <v>20507</v>
      </c>
      <c r="N10407" s="35" t="s">
        <v>58047</v>
      </c>
      <c r="O10407" s="35" t="s">
        <v>20508</v>
      </c>
      <c r="P10407" s="35" t="s">
        <v>39391</v>
      </c>
      <c r="Q10407" s="35" t="s">
        <v>29721</v>
      </c>
      <c r="R10407" s="35" t="s">
        <v>29729</v>
      </c>
      <c r="S10407" s="35" t="s">
        <v>20509</v>
      </c>
      <c r="T10407" s="36" t="s">
        <v>34</v>
      </c>
      <c r="U10407" s="39" t="str">
        <f>_xlfn.CONCAT(Tabel4[[#This Row],[Personnr.]],"-",Tabel4[[#This Row],[Afdeling]],"-",Tabel4[[#This Row],[ASS_Status]])</f>
        <v>350-0119-Aktiv ansættelse</v>
      </c>
    </row>
    <row r="10408" spans="13:21" x14ac:dyDescent="0.4">
      <c r="M10408" s="35" t="s">
        <v>20510</v>
      </c>
      <c r="N10408" s="35" t="s">
        <v>58048</v>
      </c>
      <c r="O10408" s="35" t="s">
        <v>20511</v>
      </c>
      <c r="P10408" s="35" t="s">
        <v>39392</v>
      </c>
      <c r="Q10408" s="35" t="s">
        <v>29721</v>
      </c>
      <c r="R10408" s="35" t="s">
        <v>29887</v>
      </c>
      <c r="S10408" s="35" t="s">
        <v>20512</v>
      </c>
      <c r="T10408" s="36" t="s">
        <v>642</v>
      </c>
      <c r="U10408" s="39" t="str">
        <f>_xlfn.CONCAT(Tabel4[[#This Row],[Personnr.]],"-",Tabel4[[#This Row],[Afdeling]],"-",Tabel4[[#This Row],[ASS_Status]])</f>
        <v>15799-4755-Aktiv ansættelse</v>
      </c>
    </row>
    <row r="10409" spans="13:21" x14ac:dyDescent="0.4">
      <c r="M10409" s="35" t="s">
        <v>20513</v>
      </c>
      <c r="N10409" s="35" t="s">
        <v>58049</v>
      </c>
      <c r="O10409" s="35" t="s">
        <v>20514</v>
      </c>
      <c r="P10409" s="35" t="s">
        <v>39393</v>
      </c>
      <c r="Q10409" s="35" t="s">
        <v>29721</v>
      </c>
      <c r="R10409" s="35" t="s">
        <v>29722</v>
      </c>
      <c r="S10409" s="35" t="s">
        <v>20515</v>
      </c>
      <c r="T10409" s="36" t="s">
        <v>627</v>
      </c>
      <c r="U10409" s="39" t="str">
        <f>_xlfn.CONCAT(Tabel4[[#This Row],[Personnr.]],"-",Tabel4[[#This Row],[Afdeling]],"-",Tabel4[[#This Row],[ASS_Status]])</f>
        <v>15788-4655-Aktiv ansættelse</v>
      </c>
    </row>
    <row r="10410" spans="13:21" x14ac:dyDescent="0.4">
      <c r="M10410" s="35" t="s">
        <v>20516</v>
      </c>
      <c r="N10410" s="35" t="s">
        <v>58050</v>
      </c>
      <c r="O10410" s="35" t="s">
        <v>20517</v>
      </c>
      <c r="P10410" s="35" t="s">
        <v>39394</v>
      </c>
      <c r="Q10410" s="35" t="s">
        <v>29721</v>
      </c>
      <c r="R10410" s="35" t="s">
        <v>30076</v>
      </c>
      <c r="S10410" s="35" t="s">
        <v>20518</v>
      </c>
      <c r="T10410" s="36" t="s">
        <v>848</v>
      </c>
      <c r="U10410" s="39" t="str">
        <f>_xlfn.CONCAT(Tabel4[[#This Row],[Personnr.]],"-",Tabel4[[#This Row],[Afdeling]],"-",Tabel4[[#This Row],[ASS_Status]])</f>
        <v>18903-8606-Aktiv ansættelse</v>
      </c>
    </row>
    <row r="10411" spans="13:21" x14ac:dyDescent="0.4">
      <c r="M10411" s="35" t="s">
        <v>20519</v>
      </c>
      <c r="N10411" s="35" t="s">
        <v>58051</v>
      </c>
      <c r="O10411" s="35" t="s">
        <v>20520</v>
      </c>
      <c r="P10411" s="35" t="s">
        <v>39395</v>
      </c>
      <c r="Q10411" s="35" t="s">
        <v>29721</v>
      </c>
      <c r="R10411" s="35" t="s">
        <v>30485</v>
      </c>
      <c r="S10411" s="35" t="s">
        <v>20521</v>
      </c>
      <c r="T10411" s="36" t="s">
        <v>573</v>
      </c>
      <c r="U10411" s="39" t="str">
        <f>_xlfn.CONCAT(Tabel4[[#This Row],[Personnr.]],"-",Tabel4[[#This Row],[Afdeling]],"-",Tabel4[[#This Row],[ASS_Status]])</f>
        <v>32988-3800-Aktiv ansættelse</v>
      </c>
    </row>
    <row r="10412" spans="13:21" ht="33.75" x14ac:dyDescent="0.4">
      <c r="M10412" s="35" t="s">
        <v>20522</v>
      </c>
      <c r="N10412" s="35" t="s">
        <v>58052</v>
      </c>
      <c r="O10412" s="35" t="s">
        <v>20523</v>
      </c>
      <c r="P10412" s="35" t="s">
        <v>39396</v>
      </c>
      <c r="Q10412" s="35" t="s">
        <v>29721</v>
      </c>
      <c r="R10412" s="35" t="s">
        <v>29780</v>
      </c>
      <c r="S10412" s="35" t="s">
        <v>20524</v>
      </c>
      <c r="T10412" s="36" t="s">
        <v>147</v>
      </c>
      <c r="U10412" s="39" t="str">
        <f>_xlfn.CONCAT(Tabel4[[#This Row],[Personnr.]],"-",Tabel4[[#This Row],[Afdeling]],"-",Tabel4[[#This Row],[ASS_Status]])</f>
        <v>22461-2274-Aktiv ansættelse</v>
      </c>
    </row>
    <row r="10413" spans="13:21" x14ac:dyDescent="0.4">
      <c r="M10413" s="35" t="s">
        <v>20525</v>
      </c>
      <c r="N10413" s="35" t="s">
        <v>58053</v>
      </c>
      <c r="O10413" s="35" t="s">
        <v>20526</v>
      </c>
      <c r="P10413" s="35" t="s">
        <v>39397</v>
      </c>
      <c r="Q10413" s="35" t="s">
        <v>29721</v>
      </c>
      <c r="R10413" s="35" t="s">
        <v>30146</v>
      </c>
      <c r="S10413" s="35" t="s">
        <v>20527</v>
      </c>
      <c r="T10413" s="36" t="s">
        <v>886</v>
      </c>
      <c r="U10413" s="39" t="str">
        <f>_xlfn.CONCAT(Tabel4[[#This Row],[Personnr.]],"-",Tabel4[[#This Row],[Afdeling]],"-",Tabel4[[#This Row],[ASS_Status]])</f>
        <v>18824-8800-Aktiv ansættelse</v>
      </c>
    </row>
    <row r="10414" spans="13:21" x14ac:dyDescent="0.4">
      <c r="M10414" s="35" t="s">
        <v>20528</v>
      </c>
      <c r="N10414" s="35" t="s">
        <v>58054</v>
      </c>
      <c r="O10414" s="35" t="s">
        <v>20529</v>
      </c>
      <c r="P10414" s="35" t="s">
        <v>39398</v>
      </c>
      <c r="Q10414" s="35" t="s">
        <v>29721</v>
      </c>
      <c r="R10414" s="35" t="s">
        <v>29729</v>
      </c>
      <c r="S10414" s="35" t="s">
        <v>20530</v>
      </c>
      <c r="T10414" s="36" t="s">
        <v>29</v>
      </c>
      <c r="U10414" s="39" t="str">
        <f>_xlfn.CONCAT(Tabel4[[#This Row],[Personnr.]],"-",Tabel4[[#This Row],[Afdeling]],"-",Tabel4[[#This Row],[ASS_Status]])</f>
        <v>2988-0114-Aktiv ansættelse</v>
      </c>
    </row>
    <row r="10415" spans="13:21" ht="33.75" x14ac:dyDescent="0.4">
      <c r="M10415" s="35" t="s">
        <v>20531</v>
      </c>
      <c r="N10415" s="35" t="s">
        <v>58055</v>
      </c>
      <c r="O10415" s="35" t="s">
        <v>20532</v>
      </c>
      <c r="P10415" s="35" t="s">
        <v>39399</v>
      </c>
      <c r="Q10415" s="35" t="s">
        <v>29721</v>
      </c>
      <c r="R10415" s="35" t="s">
        <v>29780</v>
      </c>
      <c r="S10415" s="35" t="s">
        <v>20533</v>
      </c>
      <c r="T10415" s="36" t="s">
        <v>265</v>
      </c>
      <c r="U10415" s="39" t="str">
        <f>_xlfn.CONCAT(Tabel4[[#This Row],[Personnr.]],"-",Tabel4[[#This Row],[Afdeling]],"-",Tabel4[[#This Row],[ASS_Status]])</f>
        <v>1473-2620-Aktiv ansættelse</v>
      </c>
    </row>
    <row r="10416" spans="13:21" x14ac:dyDescent="0.4">
      <c r="M10416" s="35" t="s">
        <v>28690</v>
      </c>
      <c r="N10416" s="35" t="s">
        <v>58056</v>
      </c>
      <c r="O10416" s="35" t="s">
        <v>28691</v>
      </c>
      <c r="P10416" s="35" t="s">
        <v>39400</v>
      </c>
      <c r="Q10416" s="35" t="s">
        <v>29721</v>
      </c>
      <c r="R10416" s="35" t="s">
        <v>29926</v>
      </c>
      <c r="S10416" s="35" t="s">
        <v>28692</v>
      </c>
      <c r="T10416" s="36" t="s">
        <v>599</v>
      </c>
      <c r="U10416" s="39" t="str">
        <f>_xlfn.CONCAT(Tabel4[[#This Row],[Personnr.]],"-",Tabel4[[#This Row],[Afdeling]],"-",Tabel4[[#This Row],[ASS_Status]])</f>
        <v>34630-4261-Aktiv ansættelse</v>
      </c>
    </row>
    <row r="10417" spans="13:21" x14ac:dyDescent="0.4">
      <c r="M10417" s="35" t="s">
        <v>20534</v>
      </c>
      <c r="N10417" s="35" t="s">
        <v>58057</v>
      </c>
      <c r="O10417" s="35" t="s">
        <v>20535</v>
      </c>
      <c r="P10417" s="35" t="s">
        <v>39401</v>
      </c>
      <c r="Q10417" s="35" t="s">
        <v>29721</v>
      </c>
      <c r="R10417" s="35" t="s">
        <v>29726</v>
      </c>
      <c r="S10417" s="35" t="s">
        <v>20536</v>
      </c>
      <c r="T10417" s="36" t="s">
        <v>553</v>
      </c>
      <c r="U10417" s="39" t="str">
        <f>_xlfn.CONCAT(Tabel4[[#This Row],[Personnr.]],"-",Tabel4[[#This Row],[Afdeling]],"-",Tabel4[[#This Row],[ASS_Status]])</f>
        <v>26192-3500-Aktiv ansættelse</v>
      </c>
    </row>
    <row r="10418" spans="13:21" x14ac:dyDescent="0.4">
      <c r="M10418" s="35" t="s">
        <v>20537</v>
      </c>
      <c r="N10418" s="35" t="s">
        <v>58058</v>
      </c>
      <c r="O10418" s="35" t="s">
        <v>20538</v>
      </c>
      <c r="P10418" s="35" t="s">
        <v>39402</v>
      </c>
      <c r="Q10418" s="35" t="s">
        <v>29718</v>
      </c>
      <c r="R10418" s="35" t="s">
        <v>29737</v>
      </c>
      <c r="S10418" s="35" t="s">
        <v>20539</v>
      </c>
      <c r="T10418" s="36" t="s">
        <v>142</v>
      </c>
      <c r="U10418" s="39" t="str">
        <f>_xlfn.CONCAT(Tabel4[[#This Row],[Personnr.]],"-",Tabel4[[#This Row],[Afdeling]],"-",Tabel4[[#This Row],[ASS_Status]])</f>
        <v>27892-2260-Inactive - Payroll Eligible</v>
      </c>
    </row>
    <row r="10419" spans="13:21" x14ac:dyDescent="0.4">
      <c r="M10419" s="35" t="s">
        <v>20540</v>
      </c>
      <c r="N10419" s="35" t="s">
        <v>58059</v>
      </c>
      <c r="O10419" s="35" t="s">
        <v>20541</v>
      </c>
      <c r="P10419" s="35" t="s">
        <v>39403</v>
      </c>
      <c r="Q10419" s="35" t="s">
        <v>29718</v>
      </c>
      <c r="R10419" s="35" t="s">
        <v>30287</v>
      </c>
      <c r="S10419" s="35" t="s">
        <v>20542</v>
      </c>
      <c r="T10419" s="36" t="s">
        <v>577</v>
      </c>
      <c r="U10419" s="39" t="str">
        <f>_xlfn.CONCAT(Tabel4[[#This Row],[Personnr.]],"-",Tabel4[[#This Row],[Afdeling]],"-",Tabel4[[#This Row],[ASS_Status]])</f>
        <v>29572-4110-Inactive - Payroll Eligible</v>
      </c>
    </row>
    <row r="10420" spans="13:21" x14ac:dyDescent="0.4">
      <c r="M10420" s="35" t="s">
        <v>20543</v>
      </c>
      <c r="N10420" s="35" t="s">
        <v>58060</v>
      </c>
      <c r="O10420" s="35" t="s">
        <v>20544</v>
      </c>
      <c r="P10420" s="35" t="s">
        <v>39404</v>
      </c>
      <c r="Q10420" s="35" t="s">
        <v>29721</v>
      </c>
      <c r="R10420" s="35" t="s">
        <v>29719</v>
      </c>
      <c r="S10420" s="35" t="s">
        <v>20545</v>
      </c>
      <c r="T10420" s="36" t="s">
        <v>616</v>
      </c>
      <c r="U10420" s="39" t="str">
        <f>_xlfn.CONCAT(Tabel4[[#This Row],[Personnr.]],"-",Tabel4[[#This Row],[Afdeling]],"-",Tabel4[[#This Row],[ASS_Status]])</f>
        <v>29125-4620-Aktiv ansættelse</v>
      </c>
    </row>
    <row r="10421" spans="13:21" x14ac:dyDescent="0.4">
      <c r="M10421" s="35" t="s">
        <v>20546</v>
      </c>
      <c r="N10421" s="35" t="s">
        <v>58061</v>
      </c>
      <c r="O10421" s="35" t="s">
        <v>20547</v>
      </c>
      <c r="P10421" s="35" t="s">
        <v>39405</v>
      </c>
      <c r="Q10421" s="35" t="s">
        <v>29718</v>
      </c>
      <c r="R10421" s="35" t="s">
        <v>29726</v>
      </c>
      <c r="S10421" s="35" t="s">
        <v>20548</v>
      </c>
      <c r="T10421" s="36" t="s">
        <v>866</v>
      </c>
      <c r="U10421" s="39" t="str">
        <f>_xlfn.CONCAT(Tabel4[[#This Row],[Personnr.]],"-",Tabel4[[#This Row],[Afdeling]],"-",Tabel4[[#This Row],[ASS_Status]])</f>
        <v>14440-8645-Inactive - Payroll Eligible</v>
      </c>
    </row>
    <row r="10422" spans="13:21" x14ac:dyDescent="0.4">
      <c r="M10422" s="35" t="s">
        <v>20549</v>
      </c>
      <c r="N10422" s="35" t="s">
        <v>58062</v>
      </c>
      <c r="O10422" s="35" t="s">
        <v>20550</v>
      </c>
      <c r="P10422" s="35" t="s">
        <v>39406</v>
      </c>
      <c r="Q10422" s="35" t="s">
        <v>29718</v>
      </c>
      <c r="R10422" s="35" t="s">
        <v>29761</v>
      </c>
      <c r="S10422" s="35" t="s">
        <v>20551</v>
      </c>
      <c r="T10422" s="36" t="s">
        <v>249</v>
      </c>
      <c r="U10422" s="39" t="str">
        <f>_xlfn.CONCAT(Tabel4[[#This Row],[Personnr.]],"-",Tabel4[[#This Row],[Afdeling]],"-",Tabel4[[#This Row],[ASS_Status]])</f>
        <v>27289-2524-Inactive - Payroll Eligible</v>
      </c>
    </row>
    <row r="10423" spans="13:21" x14ac:dyDescent="0.4">
      <c r="M10423" s="35" t="s">
        <v>58063</v>
      </c>
      <c r="N10423" s="35" t="s">
        <v>58064</v>
      </c>
      <c r="O10423" s="35" t="s">
        <v>58065</v>
      </c>
      <c r="P10423" s="35" t="s">
        <v>58066</v>
      </c>
      <c r="Q10423" s="35" t="s">
        <v>29721</v>
      </c>
      <c r="R10423" s="35" t="s">
        <v>29908</v>
      </c>
      <c r="S10423" s="35" t="s">
        <v>58067</v>
      </c>
      <c r="T10423" s="36" t="s">
        <v>161</v>
      </c>
      <c r="U10423" s="39" t="str">
        <f>_xlfn.CONCAT(Tabel4[[#This Row],[Personnr.]],"-",Tabel4[[#This Row],[Afdeling]],"-",Tabel4[[#This Row],[ASS_Status]])</f>
        <v>36779-2305-Aktiv ansættelse</v>
      </c>
    </row>
    <row r="10424" spans="13:21" x14ac:dyDescent="0.4">
      <c r="M10424" s="35" t="s">
        <v>20552</v>
      </c>
      <c r="N10424" s="35" t="s">
        <v>58068</v>
      </c>
      <c r="O10424" s="35" t="s">
        <v>20553</v>
      </c>
      <c r="P10424" s="35" t="s">
        <v>39407</v>
      </c>
      <c r="Q10424" s="35" t="s">
        <v>29721</v>
      </c>
      <c r="R10424" s="35" t="s">
        <v>29748</v>
      </c>
      <c r="S10424" s="35" t="s">
        <v>20554</v>
      </c>
      <c r="T10424" s="36" t="s">
        <v>178</v>
      </c>
      <c r="U10424" s="39" t="str">
        <f>_xlfn.CONCAT(Tabel4[[#This Row],[Personnr.]],"-",Tabel4[[#This Row],[Afdeling]],"-",Tabel4[[#This Row],[ASS_Status]])</f>
        <v>33695-2366-Aktiv ansættelse</v>
      </c>
    </row>
    <row r="10425" spans="13:21" ht="33.75" x14ac:dyDescent="0.4">
      <c r="M10425" s="35" t="s">
        <v>20555</v>
      </c>
      <c r="N10425" s="35" t="s">
        <v>58069</v>
      </c>
      <c r="O10425" s="35" t="s">
        <v>20556</v>
      </c>
      <c r="P10425" s="35" t="s">
        <v>39408</v>
      </c>
      <c r="Q10425" s="35" t="s">
        <v>29718</v>
      </c>
      <c r="R10425" s="35" t="s">
        <v>30287</v>
      </c>
      <c r="S10425" s="35" t="s">
        <v>20557</v>
      </c>
      <c r="T10425" s="36" t="s">
        <v>718</v>
      </c>
      <c r="U10425" s="39" t="str">
        <f>_xlfn.CONCAT(Tabel4[[#This Row],[Personnr.]],"-",Tabel4[[#This Row],[Afdeling]],"-",Tabel4[[#This Row],[ASS_Status]])</f>
        <v>29794-6213-Inactive - Payroll Eligible</v>
      </c>
    </row>
    <row r="10426" spans="13:21" x14ac:dyDescent="0.4">
      <c r="M10426" s="35" t="s">
        <v>20558</v>
      </c>
      <c r="N10426" s="35" t="s">
        <v>58070</v>
      </c>
      <c r="O10426" s="35" t="s">
        <v>20559</v>
      </c>
      <c r="P10426" s="35" t="s">
        <v>39409</v>
      </c>
      <c r="Q10426" s="35" t="s">
        <v>29718</v>
      </c>
      <c r="R10426" s="35" t="s">
        <v>29748</v>
      </c>
      <c r="S10426" s="35" t="s">
        <v>20560</v>
      </c>
      <c r="T10426" s="36" t="s">
        <v>330</v>
      </c>
      <c r="U10426" s="39" t="str">
        <f>_xlfn.CONCAT(Tabel4[[#This Row],[Personnr.]],"-",Tabel4[[#This Row],[Afdeling]],"-",Tabel4[[#This Row],[ASS_Status]])</f>
        <v>26206-2782-Inactive - Payroll Eligible</v>
      </c>
    </row>
    <row r="10427" spans="13:21" x14ac:dyDescent="0.4">
      <c r="M10427" s="35" t="s">
        <v>20561</v>
      </c>
      <c r="N10427" s="35" t="s">
        <v>58071</v>
      </c>
      <c r="O10427" s="35" t="s">
        <v>20562</v>
      </c>
      <c r="P10427" s="35" t="s">
        <v>39410</v>
      </c>
      <c r="Q10427" s="35" t="s">
        <v>29718</v>
      </c>
      <c r="R10427" s="35" t="s">
        <v>29748</v>
      </c>
      <c r="S10427" s="35" t="s">
        <v>20563</v>
      </c>
      <c r="T10427" s="36" t="s">
        <v>456</v>
      </c>
      <c r="U10427" s="39" t="str">
        <f>_xlfn.CONCAT(Tabel4[[#This Row],[Personnr.]],"-",Tabel4[[#This Row],[Afdeling]],"-",Tabel4[[#This Row],[ASS_Status]])</f>
        <v>30150-3140-Inactive - Payroll Eligible</v>
      </c>
    </row>
    <row r="10428" spans="13:21" x14ac:dyDescent="0.4">
      <c r="M10428" s="35" t="s">
        <v>20564</v>
      </c>
      <c r="N10428" s="35" t="s">
        <v>58072</v>
      </c>
      <c r="O10428" s="35" t="s">
        <v>20565</v>
      </c>
      <c r="P10428" s="35" t="s">
        <v>39411</v>
      </c>
      <c r="Q10428" s="35" t="s">
        <v>29718</v>
      </c>
      <c r="R10428" s="35" t="s">
        <v>29737</v>
      </c>
      <c r="S10428" s="35" t="s">
        <v>20566</v>
      </c>
      <c r="T10428" s="36" t="s">
        <v>137</v>
      </c>
      <c r="U10428" s="39" t="str">
        <f>_xlfn.CONCAT(Tabel4[[#This Row],[Personnr.]],"-",Tabel4[[#This Row],[Afdeling]],"-",Tabel4[[#This Row],[ASS_Status]])</f>
        <v>32136-2252-Inactive - Payroll Eligible</v>
      </c>
    </row>
    <row r="10429" spans="13:21" x14ac:dyDescent="0.4">
      <c r="M10429" s="35" t="s">
        <v>20567</v>
      </c>
      <c r="N10429" s="35" t="s">
        <v>58073</v>
      </c>
      <c r="O10429" s="35" t="s">
        <v>20568</v>
      </c>
      <c r="P10429" s="35" t="s">
        <v>39412</v>
      </c>
      <c r="Q10429" s="35" t="s">
        <v>29718</v>
      </c>
      <c r="R10429" s="35" t="s">
        <v>29754</v>
      </c>
      <c r="S10429" s="35" t="s">
        <v>20569</v>
      </c>
      <c r="T10429" s="36" t="s">
        <v>758</v>
      </c>
      <c r="U10429" s="39" t="str">
        <f>_xlfn.CONCAT(Tabel4[[#This Row],[Personnr.]],"-",Tabel4[[#This Row],[Afdeling]],"-",Tabel4[[#This Row],[ASS_Status]])</f>
        <v>24119-7720-Inactive - Payroll Eligible</v>
      </c>
    </row>
    <row r="10430" spans="13:21" x14ac:dyDescent="0.4">
      <c r="M10430" s="35" t="s">
        <v>39413</v>
      </c>
      <c r="N10430" s="35" t="s">
        <v>58074</v>
      </c>
      <c r="O10430" s="35" t="s">
        <v>39414</v>
      </c>
      <c r="P10430" s="35" t="s">
        <v>39415</v>
      </c>
      <c r="Q10430" s="35" t="s">
        <v>29721</v>
      </c>
      <c r="R10430" s="35" t="s">
        <v>29761</v>
      </c>
      <c r="S10430" s="35" t="s">
        <v>39416</v>
      </c>
      <c r="T10430" s="36" t="s">
        <v>177</v>
      </c>
      <c r="U10430" s="39" t="str">
        <f>_xlfn.CONCAT(Tabel4[[#This Row],[Personnr.]],"-",Tabel4[[#This Row],[Afdeling]],"-",Tabel4[[#This Row],[ASS_Status]])</f>
        <v>35246-2365-Aktiv ansættelse</v>
      </c>
    </row>
    <row r="10431" spans="13:21" ht="33.75" x14ac:dyDescent="0.4">
      <c r="M10431" s="35" t="s">
        <v>28693</v>
      </c>
      <c r="N10431" s="35" t="s">
        <v>58075</v>
      </c>
      <c r="O10431" s="35" t="s">
        <v>28694</v>
      </c>
      <c r="P10431" s="35" t="s">
        <v>39417</v>
      </c>
      <c r="Q10431" s="35" t="s">
        <v>29721</v>
      </c>
      <c r="R10431" s="35" t="s">
        <v>29748</v>
      </c>
      <c r="S10431" s="35" t="s">
        <v>28695</v>
      </c>
      <c r="T10431" s="36" t="s">
        <v>454</v>
      </c>
      <c r="U10431" s="39" t="str">
        <f>_xlfn.CONCAT(Tabel4[[#This Row],[Personnr.]],"-",Tabel4[[#This Row],[Afdeling]],"-",Tabel4[[#This Row],[ASS_Status]])</f>
        <v>34235-3130-Aktiv ansættelse</v>
      </c>
    </row>
    <row r="10432" spans="13:21" x14ac:dyDescent="0.4">
      <c r="M10432" s="35" t="s">
        <v>39418</v>
      </c>
      <c r="N10432" s="35" t="s">
        <v>58076</v>
      </c>
      <c r="O10432" s="35" t="s">
        <v>39419</v>
      </c>
      <c r="P10432" s="35" t="s">
        <v>39420</v>
      </c>
      <c r="Q10432" s="35" t="s">
        <v>29718</v>
      </c>
      <c r="R10432" s="35" t="s">
        <v>29761</v>
      </c>
      <c r="S10432" s="35" t="s">
        <v>39421</v>
      </c>
      <c r="T10432" s="36" t="s">
        <v>457</v>
      </c>
      <c r="U10432" s="39" t="str">
        <f>_xlfn.CONCAT(Tabel4[[#This Row],[Personnr.]],"-",Tabel4[[#This Row],[Afdeling]],"-",Tabel4[[#This Row],[ASS_Status]])</f>
        <v>35364-3141-Inactive - Payroll Eligible</v>
      </c>
    </row>
    <row r="10433" spans="13:21" x14ac:dyDescent="0.4">
      <c r="M10433" s="35" t="s">
        <v>39418</v>
      </c>
      <c r="N10433" s="35"/>
      <c r="O10433" s="35"/>
      <c r="P10433" s="35" t="s">
        <v>43860</v>
      </c>
      <c r="Q10433" s="35" t="s">
        <v>29721</v>
      </c>
      <c r="R10433" s="35" t="s">
        <v>29748</v>
      </c>
      <c r="S10433" s="35" t="s">
        <v>39421</v>
      </c>
      <c r="T10433" s="36" t="s">
        <v>457</v>
      </c>
      <c r="U10433" s="39" t="str">
        <f>_xlfn.CONCAT(Tabel4[[#This Row],[Personnr.]],"-",Tabel4[[#This Row],[Afdeling]],"-",Tabel4[[#This Row],[ASS_Status]])</f>
        <v>-3141-Aktiv ansættelse</v>
      </c>
    </row>
    <row r="10434" spans="13:21" x14ac:dyDescent="0.4">
      <c r="M10434" s="35" t="s">
        <v>20570</v>
      </c>
      <c r="N10434" s="35" t="s">
        <v>58077</v>
      </c>
      <c r="O10434" s="35" t="s">
        <v>20571</v>
      </c>
      <c r="P10434" s="35" t="s">
        <v>39422</v>
      </c>
      <c r="Q10434" s="35" t="s">
        <v>29718</v>
      </c>
      <c r="R10434" s="35" t="s">
        <v>29745</v>
      </c>
      <c r="S10434" s="35" t="s">
        <v>20572</v>
      </c>
      <c r="T10434" s="36" t="s">
        <v>577</v>
      </c>
      <c r="U10434" s="39" t="str">
        <f>_xlfn.CONCAT(Tabel4[[#This Row],[Personnr.]],"-",Tabel4[[#This Row],[Afdeling]],"-",Tabel4[[#This Row],[ASS_Status]])</f>
        <v>29670-4110-Inactive - Payroll Eligible</v>
      </c>
    </row>
    <row r="10435" spans="13:21" x14ac:dyDescent="0.4">
      <c r="M10435" s="35" t="s">
        <v>20573</v>
      </c>
      <c r="N10435" s="35" t="s">
        <v>58078</v>
      </c>
      <c r="O10435" s="35" t="s">
        <v>20574</v>
      </c>
      <c r="P10435" s="35" t="s">
        <v>39423</v>
      </c>
      <c r="Q10435" s="35" t="s">
        <v>29718</v>
      </c>
      <c r="R10435" s="35" t="s">
        <v>29745</v>
      </c>
      <c r="S10435" s="35" t="s">
        <v>20575</v>
      </c>
      <c r="T10435" s="36" t="s">
        <v>288</v>
      </c>
      <c r="U10435" s="39" t="str">
        <f>_xlfn.CONCAT(Tabel4[[#This Row],[Personnr.]],"-",Tabel4[[#This Row],[Afdeling]],"-",Tabel4[[#This Row],[ASS_Status]])</f>
        <v>29714-2694-Inactive - Payroll Eligible</v>
      </c>
    </row>
    <row r="10436" spans="13:21" x14ac:dyDescent="0.4">
      <c r="M10436" s="35" t="s">
        <v>20573</v>
      </c>
      <c r="N10436" s="35"/>
      <c r="O10436" s="35"/>
      <c r="P10436" s="35" t="s">
        <v>43861</v>
      </c>
      <c r="Q10436" s="35" t="s">
        <v>29718</v>
      </c>
      <c r="R10436" s="35" t="s">
        <v>29745</v>
      </c>
      <c r="S10436" s="35" t="s">
        <v>20575</v>
      </c>
      <c r="T10436" s="36" t="s">
        <v>288</v>
      </c>
      <c r="U10436" s="39" t="str">
        <f>_xlfn.CONCAT(Tabel4[[#This Row],[Personnr.]],"-",Tabel4[[#This Row],[Afdeling]],"-",Tabel4[[#This Row],[ASS_Status]])</f>
        <v>-2694-Inactive - Payroll Eligible</v>
      </c>
    </row>
    <row r="10437" spans="13:21" x14ac:dyDescent="0.4">
      <c r="M10437" s="35" t="s">
        <v>20573</v>
      </c>
      <c r="N10437" s="35"/>
      <c r="O10437" s="35"/>
      <c r="P10437" s="35" t="s">
        <v>39424</v>
      </c>
      <c r="Q10437" s="35" t="s">
        <v>29718</v>
      </c>
      <c r="R10437" s="35" t="s">
        <v>29745</v>
      </c>
      <c r="S10437" s="35" t="s">
        <v>20575</v>
      </c>
      <c r="T10437" s="36" t="s">
        <v>286</v>
      </c>
      <c r="U10437" s="39" t="str">
        <f>_xlfn.CONCAT(Tabel4[[#This Row],[Personnr.]],"-",Tabel4[[#This Row],[Afdeling]],"-",Tabel4[[#This Row],[ASS_Status]])</f>
        <v>-2692-Inactive - Payroll Eligible</v>
      </c>
    </row>
    <row r="10438" spans="13:21" x14ac:dyDescent="0.4">
      <c r="M10438" s="35" t="s">
        <v>20573</v>
      </c>
      <c r="N10438" s="35"/>
      <c r="O10438" s="35"/>
      <c r="P10438" s="35" t="s">
        <v>39425</v>
      </c>
      <c r="Q10438" s="35" t="s">
        <v>29718</v>
      </c>
      <c r="R10438" s="35" t="s">
        <v>29745</v>
      </c>
      <c r="S10438" s="35" t="s">
        <v>20575</v>
      </c>
      <c r="T10438" s="36" t="s">
        <v>39</v>
      </c>
      <c r="U10438" s="39" t="str">
        <f>_xlfn.CONCAT(Tabel4[[#This Row],[Personnr.]],"-",Tabel4[[#This Row],[Afdeling]],"-",Tabel4[[#This Row],[ASS_Status]])</f>
        <v>-0132-Inactive - Payroll Eligible</v>
      </c>
    </row>
    <row r="10439" spans="13:21" x14ac:dyDescent="0.4">
      <c r="M10439" s="35" t="s">
        <v>20573</v>
      </c>
      <c r="N10439" s="35"/>
      <c r="O10439" s="35"/>
      <c r="P10439" s="35" t="s">
        <v>39426</v>
      </c>
      <c r="Q10439" s="35" t="s">
        <v>29718</v>
      </c>
      <c r="R10439" s="35" t="s">
        <v>29745</v>
      </c>
      <c r="S10439" s="35" t="s">
        <v>20575</v>
      </c>
      <c r="T10439" s="36" t="s">
        <v>288</v>
      </c>
      <c r="U10439" s="39" t="str">
        <f>_xlfn.CONCAT(Tabel4[[#This Row],[Personnr.]],"-",Tabel4[[#This Row],[Afdeling]],"-",Tabel4[[#This Row],[ASS_Status]])</f>
        <v>-2694-Inactive - Payroll Eligible</v>
      </c>
    </row>
    <row r="10440" spans="13:21" x14ac:dyDescent="0.4">
      <c r="M10440" s="35" t="s">
        <v>58079</v>
      </c>
      <c r="N10440" s="35" t="s">
        <v>58080</v>
      </c>
      <c r="O10440" s="35" t="s">
        <v>58081</v>
      </c>
      <c r="P10440" s="35" t="s">
        <v>58082</v>
      </c>
      <c r="Q10440" s="35" t="s">
        <v>29718</v>
      </c>
      <c r="R10440" s="35" t="s">
        <v>29745</v>
      </c>
      <c r="S10440" s="35" t="s">
        <v>58083</v>
      </c>
      <c r="T10440" s="36" t="s">
        <v>726</v>
      </c>
      <c r="U10440" s="39" t="str">
        <f>_xlfn.CONCAT(Tabel4[[#This Row],[Personnr.]],"-",Tabel4[[#This Row],[Afdeling]],"-",Tabel4[[#This Row],[ASS_Status]])</f>
        <v>37161-6271-Inactive - Payroll Eligible</v>
      </c>
    </row>
    <row r="10441" spans="13:21" x14ac:dyDescent="0.4">
      <c r="M10441" s="35" t="s">
        <v>20576</v>
      </c>
      <c r="N10441" s="35" t="s">
        <v>58084</v>
      </c>
      <c r="O10441" s="35" t="s">
        <v>20577</v>
      </c>
      <c r="P10441" s="35" t="s">
        <v>39427</v>
      </c>
      <c r="Q10441" s="35" t="s">
        <v>29718</v>
      </c>
      <c r="R10441" s="35" t="s">
        <v>31335</v>
      </c>
      <c r="S10441" s="35" t="s">
        <v>20578</v>
      </c>
      <c r="T10441" s="36" t="s">
        <v>312</v>
      </c>
      <c r="U10441" s="39" t="str">
        <f>_xlfn.CONCAT(Tabel4[[#This Row],[Personnr.]],"-",Tabel4[[#This Row],[Afdeling]],"-",Tabel4[[#This Row],[ASS_Status]])</f>
        <v>30323-2758-Inactive - Payroll Eligible</v>
      </c>
    </row>
    <row r="10442" spans="13:21" x14ac:dyDescent="0.4">
      <c r="M10442" s="35" t="s">
        <v>20579</v>
      </c>
      <c r="N10442" s="35" t="s">
        <v>58085</v>
      </c>
      <c r="O10442" s="35" t="s">
        <v>20580</v>
      </c>
      <c r="P10442" s="35" t="s">
        <v>39428</v>
      </c>
      <c r="Q10442" s="35" t="s">
        <v>29721</v>
      </c>
      <c r="R10442" s="35" t="s">
        <v>29786</v>
      </c>
      <c r="S10442" s="35" t="s">
        <v>20581</v>
      </c>
      <c r="T10442" s="36" t="s">
        <v>287</v>
      </c>
      <c r="U10442" s="39" t="str">
        <f>_xlfn.CONCAT(Tabel4[[#This Row],[Personnr.]],"-",Tabel4[[#This Row],[Afdeling]],"-",Tabel4[[#This Row],[ASS_Status]])</f>
        <v>1444-2693-Aktiv ansættelse</v>
      </c>
    </row>
    <row r="10443" spans="13:21" x14ac:dyDescent="0.4">
      <c r="M10443" s="35" t="s">
        <v>20582</v>
      </c>
      <c r="N10443" s="35" t="s">
        <v>58086</v>
      </c>
      <c r="O10443" s="35" t="s">
        <v>20583</v>
      </c>
      <c r="P10443" s="35" t="s">
        <v>39429</v>
      </c>
      <c r="Q10443" s="35" t="s">
        <v>29721</v>
      </c>
      <c r="R10443" s="35" t="s">
        <v>29724</v>
      </c>
      <c r="S10443" s="35" t="s">
        <v>20584</v>
      </c>
      <c r="T10443" s="36" t="s">
        <v>164</v>
      </c>
      <c r="U10443" s="39" t="str">
        <f>_xlfn.CONCAT(Tabel4[[#This Row],[Personnr.]],"-",Tabel4[[#This Row],[Afdeling]],"-",Tabel4[[#This Row],[ASS_Status]])</f>
        <v>3895-2313-Aktiv ansættelse</v>
      </c>
    </row>
    <row r="10444" spans="13:21" ht="33.75" x14ac:dyDescent="0.4">
      <c r="M10444" s="35" t="s">
        <v>20585</v>
      </c>
      <c r="N10444" s="35" t="s">
        <v>58087</v>
      </c>
      <c r="O10444" s="35" t="s">
        <v>20586</v>
      </c>
      <c r="P10444" s="35" t="s">
        <v>39430</v>
      </c>
      <c r="Q10444" s="35" t="s">
        <v>29721</v>
      </c>
      <c r="R10444" s="35" t="s">
        <v>29722</v>
      </c>
      <c r="S10444" s="35" t="s">
        <v>20587</v>
      </c>
      <c r="T10444" s="36" t="s">
        <v>89</v>
      </c>
      <c r="U10444" s="39" t="str">
        <f>_xlfn.CONCAT(Tabel4[[#This Row],[Personnr.]],"-",Tabel4[[#This Row],[Afdeling]],"-",Tabel4[[#This Row],[ASS_Status]])</f>
        <v>1127-1130-Aktiv ansættelse</v>
      </c>
    </row>
    <row r="10445" spans="13:21" ht="33.75" x14ac:dyDescent="0.4">
      <c r="M10445" s="35" t="s">
        <v>58088</v>
      </c>
      <c r="N10445" s="35" t="s">
        <v>58089</v>
      </c>
      <c r="O10445" s="35" t="s">
        <v>58090</v>
      </c>
      <c r="P10445" s="35" t="s">
        <v>58091</v>
      </c>
      <c r="Q10445" s="35" t="s">
        <v>29721</v>
      </c>
      <c r="R10445" s="35" t="s">
        <v>29791</v>
      </c>
      <c r="S10445" s="35" t="s">
        <v>58092</v>
      </c>
      <c r="T10445" s="36" t="s">
        <v>32</v>
      </c>
      <c r="U10445" s="39" t="str">
        <f>_xlfn.CONCAT(Tabel4[[#This Row],[Personnr.]],"-",Tabel4[[#This Row],[Afdeling]],"-",Tabel4[[#This Row],[ASS_Status]])</f>
        <v>36835-0117-Aktiv ansættelse</v>
      </c>
    </row>
    <row r="10446" spans="13:21" x14ac:dyDescent="0.4">
      <c r="M10446" s="35" t="s">
        <v>20588</v>
      </c>
      <c r="N10446" s="35" t="s">
        <v>58093</v>
      </c>
      <c r="O10446" s="35" t="s">
        <v>20589</v>
      </c>
      <c r="P10446" s="35" t="s">
        <v>39431</v>
      </c>
      <c r="Q10446" s="35" t="s">
        <v>29721</v>
      </c>
      <c r="R10446" s="35" t="s">
        <v>29926</v>
      </c>
      <c r="S10446" s="35" t="s">
        <v>20590</v>
      </c>
      <c r="T10446" s="36" t="s">
        <v>577</v>
      </c>
      <c r="U10446" s="39" t="str">
        <f>_xlfn.CONCAT(Tabel4[[#This Row],[Personnr.]],"-",Tabel4[[#This Row],[Afdeling]],"-",Tabel4[[#This Row],[ASS_Status]])</f>
        <v>7927-4110-Aktiv ansættelse</v>
      </c>
    </row>
    <row r="10447" spans="13:21" x14ac:dyDescent="0.4">
      <c r="M10447" s="35" t="s">
        <v>20591</v>
      </c>
      <c r="N10447" s="35" t="s">
        <v>58094</v>
      </c>
      <c r="O10447" s="35" t="s">
        <v>20592</v>
      </c>
      <c r="P10447" s="35" t="s">
        <v>39432</v>
      </c>
      <c r="Q10447" s="35" t="s">
        <v>29718</v>
      </c>
      <c r="R10447" s="35" t="s">
        <v>29729</v>
      </c>
      <c r="S10447" s="35" t="s">
        <v>20593</v>
      </c>
      <c r="T10447" s="36" t="s">
        <v>87</v>
      </c>
      <c r="U10447" s="39" t="str">
        <f>_xlfn.CONCAT(Tabel4[[#This Row],[Personnr.]],"-",Tabel4[[#This Row],[Afdeling]],"-",Tabel4[[#This Row],[ASS_Status]])</f>
        <v>22885-1125-Inactive - Payroll Eligible</v>
      </c>
    </row>
    <row r="10448" spans="13:21" ht="33.75" x14ac:dyDescent="0.4">
      <c r="M10448" s="35" t="s">
        <v>20594</v>
      </c>
      <c r="N10448" s="35" t="s">
        <v>58095</v>
      </c>
      <c r="O10448" s="35" t="s">
        <v>20595</v>
      </c>
      <c r="P10448" s="35" t="s">
        <v>39433</v>
      </c>
      <c r="Q10448" s="35" t="s">
        <v>29721</v>
      </c>
      <c r="R10448" s="35" t="s">
        <v>29726</v>
      </c>
      <c r="S10448" s="35" t="s">
        <v>20596</v>
      </c>
      <c r="T10448" s="36" t="s">
        <v>854</v>
      </c>
      <c r="U10448" s="39" t="str">
        <f>_xlfn.CONCAT(Tabel4[[#This Row],[Personnr.]],"-",Tabel4[[#This Row],[Afdeling]],"-",Tabel4[[#This Row],[ASS_Status]])</f>
        <v>29450-8612-Aktiv ansættelse</v>
      </c>
    </row>
    <row r="10449" spans="13:21" x14ac:dyDescent="0.4">
      <c r="M10449" s="35" t="s">
        <v>20597</v>
      </c>
      <c r="N10449" s="35" t="s">
        <v>58096</v>
      </c>
      <c r="O10449" s="35" t="s">
        <v>20598</v>
      </c>
      <c r="P10449" s="35" t="s">
        <v>39434</v>
      </c>
      <c r="Q10449" s="35" t="s">
        <v>29718</v>
      </c>
      <c r="R10449" s="35" t="s">
        <v>29797</v>
      </c>
      <c r="S10449" s="35" t="s">
        <v>20599</v>
      </c>
      <c r="T10449" s="36" t="s">
        <v>592</v>
      </c>
      <c r="U10449" s="39" t="str">
        <f>_xlfn.CONCAT(Tabel4[[#This Row],[Personnr.]],"-",Tabel4[[#This Row],[Afdeling]],"-",Tabel4[[#This Row],[ASS_Status]])</f>
        <v>14349-4233-Inactive - Payroll Eligible</v>
      </c>
    </row>
    <row r="10450" spans="13:21" x14ac:dyDescent="0.4">
      <c r="M10450" s="35" t="s">
        <v>20600</v>
      </c>
      <c r="N10450" s="35" t="s">
        <v>58097</v>
      </c>
      <c r="O10450" s="35" t="s">
        <v>20601</v>
      </c>
      <c r="P10450" s="35" t="s">
        <v>39435</v>
      </c>
      <c r="Q10450" s="35" t="s">
        <v>29721</v>
      </c>
      <c r="R10450" s="35" t="s">
        <v>29737</v>
      </c>
      <c r="S10450" s="35" t="s">
        <v>20602</v>
      </c>
      <c r="T10450" s="36" t="s">
        <v>17021</v>
      </c>
      <c r="U10450" s="39" t="str">
        <f>_xlfn.CONCAT(Tabel4[[#This Row],[Personnr.]],"-",Tabel4[[#This Row],[Afdeling]],"-",Tabel4[[#This Row],[ASS_Status]])</f>
        <v>30974-2905-Aktiv ansættelse</v>
      </c>
    </row>
    <row r="10451" spans="13:21" x14ac:dyDescent="0.4">
      <c r="M10451" s="35" t="s">
        <v>39436</v>
      </c>
      <c r="N10451" s="35" t="s">
        <v>58098</v>
      </c>
      <c r="O10451" s="35" t="s">
        <v>39437</v>
      </c>
      <c r="P10451" s="35" t="s">
        <v>39438</v>
      </c>
      <c r="Q10451" s="35" t="s">
        <v>29721</v>
      </c>
      <c r="R10451" s="35" t="s">
        <v>29737</v>
      </c>
      <c r="S10451" s="35" t="s">
        <v>39439</v>
      </c>
      <c r="T10451" s="36" t="s">
        <v>615</v>
      </c>
      <c r="U10451" s="39" t="str">
        <f>_xlfn.CONCAT(Tabel4[[#This Row],[Personnr.]],"-",Tabel4[[#This Row],[Afdeling]],"-",Tabel4[[#This Row],[ASS_Status]])</f>
        <v>35129-4615-Aktiv ansættelse</v>
      </c>
    </row>
    <row r="10452" spans="13:21" x14ac:dyDescent="0.4">
      <c r="M10452" s="35" t="s">
        <v>58099</v>
      </c>
      <c r="N10452" s="35" t="s">
        <v>58100</v>
      </c>
      <c r="O10452" s="35" t="s">
        <v>58101</v>
      </c>
      <c r="P10452" s="35" t="s">
        <v>58102</v>
      </c>
      <c r="Q10452" s="35" t="s">
        <v>29721</v>
      </c>
      <c r="R10452" s="35" t="s">
        <v>29737</v>
      </c>
      <c r="S10452" s="35" t="s">
        <v>58103</v>
      </c>
      <c r="T10452" s="36" t="s">
        <v>48</v>
      </c>
      <c r="U10452" s="39" t="str">
        <f>_xlfn.CONCAT(Tabel4[[#This Row],[Personnr.]],"-",Tabel4[[#This Row],[Afdeling]],"-",Tabel4[[#This Row],[ASS_Status]])</f>
        <v>36395-1022-Aktiv ansættelse</v>
      </c>
    </row>
    <row r="10453" spans="13:21" ht="33.75" x14ac:dyDescent="0.4">
      <c r="M10453" s="35" t="s">
        <v>20603</v>
      </c>
      <c r="N10453" s="35" t="s">
        <v>58104</v>
      </c>
      <c r="O10453" s="35" t="s">
        <v>20604</v>
      </c>
      <c r="P10453" s="35" t="s">
        <v>39440</v>
      </c>
      <c r="Q10453" s="35" t="s">
        <v>29718</v>
      </c>
      <c r="R10453" s="35" t="s">
        <v>29802</v>
      </c>
      <c r="S10453" s="35" t="s">
        <v>20605</v>
      </c>
      <c r="T10453" s="36" t="s">
        <v>93</v>
      </c>
      <c r="U10453" s="39" t="str">
        <f>_xlfn.CONCAT(Tabel4[[#This Row],[Personnr.]],"-",Tabel4[[#This Row],[Afdeling]],"-",Tabel4[[#This Row],[ASS_Status]])</f>
        <v>15110-1140-Inactive - Payroll Eligible</v>
      </c>
    </row>
    <row r="10454" spans="13:21" ht="33.75" x14ac:dyDescent="0.4">
      <c r="M10454" s="35" t="s">
        <v>20603</v>
      </c>
      <c r="N10454" s="35"/>
      <c r="O10454" s="35"/>
      <c r="P10454" s="35" t="s">
        <v>39441</v>
      </c>
      <c r="Q10454" s="35" t="s">
        <v>29718</v>
      </c>
      <c r="R10454" s="35" t="s">
        <v>29737</v>
      </c>
      <c r="S10454" s="35" t="s">
        <v>20605</v>
      </c>
      <c r="T10454" s="36" t="s">
        <v>93</v>
      </c>
      <c r="U10454" s="39" t="str">
        <f>_xlfn.CONCAT(Tabel4[[#This Row],[Personnr.]],"-",Tabel4[[#This Row],[Afdeling]],"-",Tabel4[[#This Row],[ASS_Status]])</f>
        <v>-1140-Inactive - Payroll Eligible</v>
      </c>
    </row>
    <row r="10455" spans="13:21" ht="33.75" x14ac:dyDescent="0.4">
      <c r="M10455" s="35" t="s">
        <v>20603</v>
      </c>
      <c r="N10455" s="35"/>
      <c r="O10455" s="35"/>
      <c r="P10455" s="35" t="s">
        <v>39442</v>
      </c>
      <c r="Q10455" s="35" t="s">
        <v>29718</v>
      </c>
      <c r="R10455" s="35" t="s">
        <v>29926</v>
      </c>
      <c r="S10455" s="35" t="s">
        <v>20605</v>
      </c>
      <c r="T10455" s="36" t="s">
        <v>93</v>
      </c>
      <c r="U10455" s="39" t="str">
        <f>_xlfn.CONCAT(Tabel4[[#This Row],[Personnr.]],"-",Tabel4[[#This Row],[Afdeling]],"-",Tabel4[[#This Row],[ASS_Status]])</f>
        <v>-1140-Inactive - Payroll Eligible</v>
      </c>
    </row>
    <row r="10456" spans="13:21" x14ac:dyDescent="0.4">
      <c r="M10456" s="35" t="s">
        <v>20606</v>
      </c>
      <c r="N10456" s="35" t="s">
        <v>58105</v>
      </c>
      <c r="O10456" s="35" t="s">
        <v>20607</v>
      </c>
      <c r="P10456" s="35" t="s">
        <v>39443</v>
      </c>
      <c r="Q10456" s="35" t="s">
        <v>29721</v>
      </c>
      <c r="R10456" s="35" t="s">
        <v>29737</v>
      </c>
      <c r="S10456" s="35" t="s">
        <v>20608</v>
      </c>
      <c r="T10456" s="36" t="s">
        <v>109</v>
      </c>
      <c r="U10456" s="39" t="str">
        <f>_xlfn.CONCAT(Tabel4[[#This Row],[Personnr.]],"-",Tabel4[[#This Row],[Afdeling]],"-",Tabel4[[#This Row],[ASS_Status]])</f>
        <v>20979-1213-Aktiv ansættelse</v>
      </c>
    </row>
    <row r="10457" spans="13:21" x14ac:dyDescent="0.4">
      <c r="M10457" s="35" t="s">
        <v>20609</v>
      </c>
      <c r="N10457" s="35"/>
      <c r="O10457" s="35" t="s">
        <v>20610</v>
      </c>
      <c r="P10457" s="35" t="s">
        <v>39444</v>
      </c>
      <c r="Q10457" s="35" t="s">
        <v>29718</v>
      </c>
      <c r="R10457" s="35" t="s">
        <v>29761</v>
      </c>
      <c r="S10457" s="35" t="s">
        <v>20611</v>
      </c>
      <c r="T10457" s="36" t="s">
        <v>263</v>
      </c>
      <c r="U10457" s="39" t="str">
        <f>_xlfn.CONCAT(Tabel4[[#This Row],[Personnr.]],"-",Tabel4[[#This Row],[Afdeling]],"-",Tabel4[[#This Row],[ASS_Status]])</f>
        <v>32528-2610-Inactive - Payroll Eligible</v>
      </c>
    </row>
    <row r="10458" spans="13:21" x14ac:dyDescent="0.4">
      <c r="M10458" s="35" t="s">
        <v>20612</v>
      </c>
      <c r="N10458" s="35" t="s">
        <v>58106</v>
      </c>
      <c r="O10458" s="35" t="s">
        <v>20613</v>
      </c>
      <c r="P10458" s="35" t="s">
        <v>39445</v>
      </c>
      <c r="Q10458" s="35" t="s">
        <v>29718</v>
      </c>
      <c r="R10458" s="35" t="s">
        <v>29737</v>
      </c>
      <c r="S10458" s="35" t="s">
        <v>20614</v>
      </c>
      <c r="T10458" s="36" t="s">
        <v>183</v>
      </c>
      <c r="U10458" s="39" t="str">
        <f>_xlfn.CONCAT(Tabel4[[#This Row],[Personnr.]],"-",Tabel4[[#This Row],[Afdeling]],"-",Tabel4[[#This Row],[ASS_Status]])</f>
        <v>32347-2384-Inactive - Payroll Eligible</v>
      </c>
    </row>
    <row r="10459" spans="13:21" x14ac:dyDescent="0.4">
      <c r="M10459" s="35" t="s">
        <v>28696</v>
      </c>
      <c r="N10459" s="35" t="s">
        <v>58107</v>
      </c>
      <c r="O10459" s="35" t="s">
        <v>28697</v>
      </c>
      <c r="P10459" s="35" t="s">
        <v>39446</v>
      </c>
      <c r="Q10459" s="35" t="s">
        <v>29721</v>
      </c>
      <c r="R10459" s="35" t="s">
        <v>29748</v>
      </c>
      <c r="S10459" s="35" t="s">
        <v>28698</v>
      </c>
      <c r="T10459" s="36" t="s">
        <v>547</v>
      </c>
      <c r="U10459" s="39" t="str">
        <f>_xlfn.CONCAT(Tabel4[[#This Row],[Personnr.]],"-",Tabel4[[#This Row],[Afdeling]],"-",Tabel4[[#This Row],[ASS_Status]])</f>
        <v>34178-3446-Aktiv ansættelse</v>
      </c>
    </row>
    <row r="10460" spans="13:21" x14ac:dyDescent="0.4">
      <c r="M10460" s="35" t="s">
        <v>45273</v>
      </c>
      <c r="N10460" s="35" t="s">
        <v>58108</v>
      </c>
      <c r="O10460" s="35" t="s">
        <v>45274</v>
      </c>
      <c r="P10460" s="35" t="s">
        <v>43862</v>
      </c>
      <c r="Q10460" s="35" t="s">
        <v>29721</v>
      </c>
      <c r="R10460" s="35" t="s">
        <v>29737</v>
      </c>
      <c r="S10460" s="35" t="s">
        <v>43863</v>
      </c>
      <c r="T10460" s="36" t="s">
        <v>35</v>
      </c>
      <c r="U10460" s="39" t="str">
        <f>_xlfn.CONCAT(Tabel4[[#This Row],[Personnr.]],"-",Tabel4[[#This Row],[Afdeling]],"-",Tabel4[[#This Row],[ASS_Status]])</f>
        <v>34487-0120-Aktiv ansættelse</v>
      </c>
    </row>
    <row r="10461" spans="13:21" x14ac:dyDescent="0.4">
      <c r="M10461" s="35" t="s">
        <v>20615</v>
      </c>
      <c r="N10461" s="35" t="s">
        <v>58109</v>
      </c>
      <c r="O10461" s="35" t="s">
        <v>20616</v>
      </c>
      <c r="P10461" s="35" t="s">
        <v>39447</v>
      </c>
      <c r="Q10461" s="35" t="s">
        <v>29718</v>
      </c>
      <c r="R10461" s="35" t="s">
        <v>29761</v>
      </c>
      <c r="S10461" s="35" t="s">
        <v>43864</v>
      </c>
      <c r="T10461" s="36" t="s">
        <v>583</v>
      </c>
      <c r="U10461" s="39" t="str">
        <f>_xlfn.CONCAT(Tabel4[[#This Row],[Personnr.]],"-",Tabel4[[#This Row],[Afdeling]],"-",Tabel4[[#This Row],[ASS_Status]])</f>
        <v>33328-4160-Inactive - Payroll Eligible</v>
      </c>
    </row>
    <row r="10462" spans="13:21" x14ac:dyDescent="0.4">
      <c r="M10462" s="35" t="s">
        <v>20615</v>
      </c>
      <c r="N10462" s="35"/>
      <c r="O10462" s="35"/>
      <c r="P10462" s="35" t="s">
        <v>39448</v>
      </c>
      <c r="Q10462" s="35" t="s">
        <v>29718</v>
      </c>
      <c r="R10462" s="35" t="s">
        <v>29761</v>
      </c>
      <c r="S10462" s="35" t="s">
        <v>43864</v>
      </c>
      <c r="T10462" s="36" t="s">
        <v>583</v>
      </c>
      <c r="U10462" s="39" t="str">
        <f>_xlfn.CONCAT(Tabel4[[#This Row],[Personnr.]],"-",Tabel4[[#This Row],[Afdeling]],"-",Tabel4[[#This Row],[ASS_Status]])</f>
        <v>-4160-Inactive - Payroll Eligible</v>
      </c>
    </row>
    <row r="10463" spans="13:21" x14ac:dyDescent="0.4">
      <c r="M10463" s="35" t="s">
        <v>20617</v>
      </c>
      <c r="N10463" s="35" t="s">
        <v>58110</v>
      </c>
      <c r="O10463" s="35" t="s">
        <v>20618</v>
      </c>
      <c r="P10463" s="35" t="s">
        <v>39449</v>
      </c>
      <c r="Q10463" s="35" t="s">
        <v>29743</v>
      </c>
      <c r="R10463" s="35" t="s">
        <v>29737</v>
      </c>
      <c r="S10463" s="35" t="s">
        <v>20619</v>
      </c>
      <c r="T10463" s="36" t="s">
        <v>138</v>
      </c>
      <c r="U10463" s="39" t="str">
        <f>_xlfn.CONCAT(Tabel4[[#This Row],[Personnr.]],"-",Tabel4[[#This Row],[Afdeling]],"-",Tabel4[[#This Row],[ASS_Status]])</f>
        <v>22687-2253-Aktivt ansættelsesforhold</v>
      </c>
    </row>
    <row r="10464" spans="13:21" ht="33.75" x14ac:dyDescent="0.4">
      <c r="M10464" s="35" t="s">
        <v>20620</v>
      </c>
      <c r="N10464" s="35" t="s">
        <v>58111</v>
      </c>
      <c r="O10464" s="35" t="s">
        <v>20621</v>
      </c>
      <c r="P10464" s="35" t="s">
        <v>39450</v>
      </c>
      <c r="Q10464" s="35" t="s">
        <v>29718</v>
      </c>
      <c r="R10464" s="35" t="s">
        <v>29761</v>
      </c>
      <c r="S10464" s="35" t="s">
        <v>20622</v>
      </c>
      <c r="T10464" s="36" t="s">
        <v>615</v>
      </c>
      <c r="U10464" s="39" t="str">
        <f>_xlfn.CONCAT(Tabel4[[#This Row],[Personnr.]],"-",Tabel4[[#This Row],[Afdeling]],"-",Tabel4[[#This Row],[ASS_Status]])</f>
        <v>32192-4615-Inactive - Payroll Eligible</v>
      </c>
    </row>
    <row r="10465" spans="13:21" x14ac:dyDescent="0.4">
      <c r="M10465" s="35" t="s">
        <v>28699</v>
      </c>
      <c r="N10465" s="35" t="s">
        <v>58112</v>
      </c>
      <c r="O10465" s="35" t="s">
        <v>28700</v>
      </c>
      <c r="P10465" s="35" t="s">
        <v>39451</v>
      </c>
      <c r="Q10465" s="35" t="s">
        <v>29721</v>
      </c>
      <c r="R10465" s="35" t="s">
        <v>29748</v>
      </c>
      <c r="S10465" s="35" t="s">
        <v>28701</v>
      </c>
      <c r="T10465" s="36" t="s">
        <v>45706</v>
      </c>
      <c r="U10465" s="39" t="str">
        <f>_xlfn.CONCAT(Tabel4[[#This Row],[Personnr.]],"-",Tabel4[[#This Row],[Afdeling]],"-",Tabel4[[#This Row],[ASS_Status]])</f>
        <v>34147-1221-Aktiv ansættelse</v>
      </c>
    </row>
    <row r="10466" spans="13:21" x14ac:dyDescent="0.4">
      <c r="M10466" s="35" t="s">
        <v>58113</v>
      </c>
      <c r="N10466" s="35" t="s">
        <v>58114</v>
      </c>
      <c r="O10466" s="35" t="s">
        <v>58115</v>
      </c>
      <c r="P10466" s="35" t="s">
        <v>58116</v>
      </c>
      <c r="Q10466" s="35" t="s">
        <v>29721</v>
      </c>
      <c r="R10466" s="35" t="s">
        <v>29761</v>
      </c>
      <c r="S10466" s="35" t="s">
        <v>58117</v>
      </c>
      <c r="T10466" s="36" t="s">
        <v>611</v>
      </c>
      <c r="U10466" s="39" t="str">
        <f>_xlfn.CONCAT(Tabel4[[#This Row],[Personnr.]],"-",Tabel4[[#This Row],[Afdeling]],"-",Tabel4[[#This Row],[ASS_Status]])</f>
        <v>36416-4291-Aktiv ansættelse</v>
      </c>
    </row>
    <row r="10467" spans="13:21" x14ac:dyDescent="0.4">
      <c r="M10467" s="35" t="s">
        <v>20623</v>
      </c>
      <c r="N10467" s="35" t="s">
        <v>58118</v>
      </c>
      <c r="O10467" s="35" t="s">
        <v>20624</v>
      </c>
      <c r="P10467" s="35" t="s">
        <v>39452</v>
      </c>
      <c r="Q10467" s="35" t="s">
        <v>29718</v>
      </c>
      <c r="R10467" s="35" t="s">
        <v>29761</v>
      </c>
      <c r="S10467" s="35" t="s">
        <v>20625</v>
      </c>
      <c r="T10467" s="36" t="s">
        <v>89</v>
      </c>
      <c r="U10467" s="39" t="str">
        <f>_xlfn.CONCAT(Tabel4[[#This Row],[Personnr.]],"-",Tabel4[[#This Row],[Afdeling]],"-",Tabel4[[#This Row],[ASS_Status]])</f>
        <v>32953-1130-Inactive - Payroll Eligible</v>
      </c>
    </row>
    <row r="10468" spans="13:21" x14ac:dyDescent="0.4">
      <c r="M10468" s="35" t="s">
        <v>20626</v>
      </c>
      <c r="N10468" s="35"/>
      <c r="O10468" s="35" t="s">
        <v>20627</v>
      </c>
      <c r="P10468" s="35" t="s">
        <v>39453</v>
      </c>
      <c r="Q10468" s="35" t="s">
        <v>29718</v>
      </c>
      <c r="R10468" s="35" t="s">
        <v>29761</v>
      </c>
      <c r="S10468" s="35" t="s">
        <v>20628</v>
      </c>
      <c r="T10468" s="36" t="s">
        <v>472</v>
      </c>
      <c r="U10468" s="39" t="str">
        <f>_xlfn.CONCAT(Tabel4[[#This Row],[Personnr.]],"-",Tabel4[[#This Row],[Afdeling]],"-",Tabel4[[#This Row],[ASS_Status]])</f>
        <v>29496-3195-Inactive - Payroll Eligible</v>
      </c>
    </row>
    <row r="10469" spans="13:21" x14ac:dyDescent="0.4">
      <c r="M10469" s="35" t="s">
        <v>20629</v>
      </c>
      <c r="N10469" s="35" t="s">
        <v>58119</v>
      </c>
      <c r="O10469" s="35" t="s">
        <v>20630</v>
      </c>
      <c r="P10469" s="35" t="s">
        <v>39454</v>
      </c>
      <c r="Q10469" s="35" t="s">
        <v>29721</v>
      </c>
      <c r="R10469" s="35" t="s">
        <v>29748</v>
      </c>
      <c r="S10469" s="35" t="s">
        <v>20631</v>
      </c>
      <c r="T10469" s="36" t="s">
        <v>550</v>
      </c>
      <c r="U10469" s="39" t="str">
        <f>_xlfn.CONCAT(Tabel4[[#This Row],[Personnr.]],"-",Tabel4[[#This Row],[Afdeling]],"-",Tabel4[[#This Row],[ASS_Status]])</f>
        <v>32947-3452-Aktiv ansættelse</v>
      </c>
    </row>
    <row r="10470" spans="13:21" ht="33.75" x14ac:dyDescent="0.4">
      <c r="M10470" s="35" t="s">
        <v>20632</v>
      </c>
      <c r="N10470" s="35" t="s">
        <v>58120</v>
      </c>
      <c r="O10470" s="35" t="s">
        <v>20633</v>
      </c>
      <c r="P10470" s="35" t="s">
        <v>39455</v>
      </c>
      <c r="Q10470" s="35" t="s">
        <v>29718</v>
      </c>
      <c r="R10470" s="35" t="s">
        <v>29754</v>
      </c>
      <c r="S10470" s="35" t="s">
        <v>20634</v>
      </c>
      <c r="T10470" s="36" t="s">
        <v>583</v>
      </c>
      <c r="U10470" s="39" t="str">
        <f>_xlfn.CONCAT(Tabel4[[#This Row],[Personnr.]],"-",Tabel4[[#This Row],[Afdeling]],"-",Tabel4[[#This Row],[ASS_Status]])</f>
        <v>32831-4160-Inactive - Payroll Eligible</v>
      </c>
    </row>
    <row r="10471" spans="13:21" ht="33.75" x14ac:dyDescent="0.4">
      <c r="M10471" s="35" t="s">
        <v>20632</v>
      </c>
      <c r="N10471" s="35"/>
      <c r="O10471" s="35"/>
      <c r="P10471" s="35" t="s">
        <v>39456</v>
      </c>
      <c r="Q10471" s="35" t="s">
        <v>29718</v>
      </c>
      <c r="R10471" s="35" t="s">
        <v>29745</v>
      </c>
      <c r="S10471" s="35" t="s">
        <v>20634</v>
      </c>
      <c r="T10471" s="36" t="s">
        <v>586</v>
      </c>
      <c r="U10471" s="39" t="str">
        <f>_xlfn.CONCAT(Tabel4[[#This Row],[Personnr.]],"-",Tabel4[[#This Row],[Afdeling]],"-",Tabel4[[#This Row],[ASS_Status]])</f>
        <v>-4200-Inactive - Payroll Eligible</v>
      </c>
    </row>
    <row r="10472" spans="13:21" x14ac:dyDescent="0.4">
      <c r="M10472" s="35" t="s">
        <v>20635</v>
      </c>
      <c r="N10472" s="35" t="s">
        <v>58121</v>
      </c>
      <c r="O10472" s="35" t="s">
        <v>20636</v>
      </c>
      <c r="P10472" s="35" t="s">
        <v>39457</v>
      </c>
      <c r="Q10472" s="35" t="s">
        <v>29718</v>
      </c>
      <c r="R10472" s="35" t="s">
        <v>29754</v>
      </c>
      <c r="S10472" s="35" t="s">
        <v>20637</v>
      </c>
      <c r="T10472" s="36" t="s">
        <v>338</v>
      </c>
      <c r="U10472" s="39" t="str">
        <f>_xlfn.CONCAT(Tabel4[[#This Row],[Personnr.]],"-",Tabel4[[#This Row],[Afdeling]],"-",Tabel4[[#This Row],[ASS_Status]])</f>
        <v>33179-2790-Inactive - Payroll Eligible</v>
      </c>
    </row>
    <row r="10473" spans="13:21" x14ac:dyDescent="0.4">
      <c r="M10473" s="35" t="s">
        <v>28702</v>
      </c>
      <c r="N10473" s="35" t="s">
        <v>58122</v>
      </c>
      <c r="O10473" s="35" t="s">
        <v>28703</v>
      </c>
      <c r="P10473" s="35" t="s">
        <v>39458</v>
      </c>
      <c r="Q10473" s="35" t="s">
        <v>29718</v>
      </c>
      <c r="R10473" s="35" t="s">
        <v>29761</v>
      </c>
      <c r="S10473" s="35" t="s">
        <v>28704</v>
      </c>
      <c r="T10473" s="36" t="s">
        <v>183</v>
      </c>
      <c r="U10473" s="39" t="str">
        <f>_xlfn.CONCAT(Tabel4[[#This Row],[Personnr.]],"-",Tabel4[[#This Row],[Afdeling]],"-",Tabel4[[#This Row],[ASS_Status]])</f>
        <v>34399-2384-Inactive - Payroll Eligible</v>
      </c>
    </row>
    <row r="10474" spans="13:21" x14ac:dyDescent="0.4">
      <c r="M10474" s="35" t="s">
        <v>28702</v>
      </c>
      <c r="N10474" s="35"/>
      <c r="O10474" s="35"/>
      <c r="P10474" s="35" t="s">
        <v>39459</v>
      </c>
      <c r="Q10474" s="35" t="s">
        <v>29721</v>
      </c>
      <c r="R10474" s="35" t="s">
        <v>29748</v>
      </c>
      <c r="S10474" s="35" t="s">
        <v>28704</v>
      </c>
      <c r="T10474" s="36" t="s">
        <v>185</v>
      </c>
      <c r="U10474" s="39" t="str">
        <f>_xlfn.CONCAT(Tabel4[[#This Row],[Personnr.]],"-",Tabel4[[#This Row],[Afdeling]],"-",Tabel4[[#This Row],[ASS_Status]])</f>
        <v>-2386-Aktiv ansættelse</v>
      </c>
    </row>
    <row r="10475" spans="13:21" x14ac:dyDescent="0.4">
      <c r="M10475" s="35" t="s">
        <v>39460</v>
      </c>
      <c r="N10475" s="35" t="s">
        <v>58123</v>
      </c>
      <c r="O10475" s="35" t="s">
        <v>39461</v>
      </c>
      <c r="P10475" s="35" t="s">
        <v>39462</v>
      </c>
      <c r="Q10475" s="35" t="s">
        <v>29718</v>
      </c>
      <c r="R10475" s="35" t="s">
        <v>29745</v>
      </c>
      <c r="S10475" s="35" t="s">
        <v>39463</v>
      </c>
      <c r="T10475" s="36" t="s">
        <v>723</v>
      </c>
      <c r="U10475" s="39" t="str">
        <f>_xlfn.CONCAT(Tabel4[[#This Row],[Personnr.]],"-",Tabel4[[#This Row],[Afdeling]],"-",Tabel4[[#This Row],[ASS_Status]])</f>
        <v>35048-6245-Inactive - Payroll Eligible</v>
      </c>
    </row>
    <row r="10476" spans="13:21" x14ac:dyDescent="0.4">
      <c r="M10476" s="35" t="s">
        <v>39460</v>
      </c>
      <c r="N10476" s="35"/>
      <c r="O10476" s="35"/>
      <c r="P10476" s="35" t="s">
        <v>58124</v>
      </c>
      <c r="Q10476" s="35" t="s">
        <v>29721</v>
      </c>
      <c r="R10476" s="35" t="s">
        <v>29745</v>
      </c>
      <c r="S10476" s="35" t="s">
        <v>39463</v>
      </c>
      <c r="T10476" s="36" t="s">
        <v>577</v>
      </c>
      <c r="U10476" s="39" t="str">
        <f>_xlfn.CONCAT(Tabel4[[#This Row],[Personnr.]],"-",Tabel4[[#This Row],[Afdeling]],"-",Tabel4[[#This Row],[ASS_Status]])</f>
        <v>-4110-Aktiv ansættelse</v>
      </c>
    </row>
    <row r="10477" spans="13:21" x14ac:dyDescent="0.4">
      <c r="M10477" s="35" t="s">
        <v>20638</v>
      </c>
      <c r="N10477" s="35" t="s">
        <v>58125</v>
      </c>
      <c r="O10477" s="35" t="s">
        <v>20639</v>
      </c>
      <c r="P10477" s="35" t="s">
        <v>39464</v>
      </c>
      <c r="Q10477" s="35" t="s">
        <v>29721</v>
      </c>
      <c r="R10477" s="35" t="s">
        <v>29754</v>
      </c>
      <c r="S10477" s="35" t="s">
        <v>20640</v>
      </c>
      <c r="T10477" s="36" t="s">
        <v>758</v>
      </c>
      <c r="U10477" s="39" t="str">
        <f>_xlfn.CONCAT(Tabel4[[#This Row],[Personnr.]],"-",Tabel4[[#This Row],[Afdeling]],"-",Tabel4[[#This Row],[ASS_Status]])</f>
        <v>32467-7720-Aktiv ansættelse</v>
      </c>
    </row>
    <row r="10478" spans="13:21" ht="33.75" x14ac:dyDescent="0.4">
      <c r="M10478" s="35" t="s">
        <v>58126</v>
      </c>
      <c r="N10478" s="35" t="s">
        <v>58127</v>
      </c>
      <c r="O10478" s="35" t="s">
        <v>58128</v>
      </c>
      <c r="P10478" s="35" t="s">
        <v>58129</v>
      </c>
      <c r="Q10478" s="35" t="s">
        <v>29718</v>
      </c>
      <c r="R10478" s="35" t="s">
        <v>29754</v>
      </c>
      <c r="S10478" s="35" t="s">
        <v>58130</v>
      </c>
      <c r="T10478" s="36" t="s">
        <v>29</v>
      </c>
      <c r="U10478" s="39" t="str">
        <f>_xlfn.CONCAT(Tabel4[[#This Row],[Personnr.]],"-",Tabel4[[#This Row],[Afdeling]],"-",Tabel4[[#This Row],[ASS_Status]])</f>
        <v>36803-0114-Inactive - Payroll Eligible</v>
      </c>
    </row>
    <row r="10479" spans="13:21" x14ac:dyDescent="0.4">
      <c r="M10479" s="35" t="s">
        <v>20641</v>
      </c>
      <c r="N10479" s="35" t="s">
        <v>58131</v>
      </c>
      <c r="O10479" s="35" t="s">
        <v>20642</v>
      </c>
      <c r="P10479" s="35" t="s">
        <v>39465</v>
      </c>
      <c r="Q10479" s="35" t="s">
        <v>29718</v>
      </c>
      <c r="R10479" s="35" t="s">
        <v>29754</v>
      </c>
      <c r="S10479" s="35" t="s">
        <v>20643</v>
      </c>
      <c r="T10479" s="36" t="s">
        <v>317</v>
      </c>
      <c r="U10479" s="39" t="str">
        <f>_xlfn.CONCAT(Tabel4[[#This Row],[Personnr.]],"-",Tabel4[[#This Row],[Afdeling]],"-",Tabel4[[#This Row],[ASS_Status]])</f>
        <v>33903-2763-Inactive - Payroll Eligible</v>
      </c>
    </row>
    <row r="10480" spans="13:21" ht="33.75" x14ac:dyDescent="0.4">
      <c r="M10480" s="35" t="s">
        <v>20644</v>
      </c>
      <c r="N10480" s="35" t="s">
        <v>58132</v>
      </c>
      <c r="O10480" s="35" t="s">
        <v>392</v>
      </c>
      <c r="P10480" s="35" t="s">
        <v>39466</v>
      </c>
      <c r="Q10480" s="35" t="s">
        <v>29721</v>
      </c>
      <c r="R10480" s="35" t="s">
        <v>29726</v>
      </c>
      <c r="S10480" s="35" t="s">
        <v>20645</v>
      </c>
      <c r="T10480" s="36" t="s">
        <v>252</v>
      </c>
      <c r="U10480" s="39" t="str">
        <f>_xlfn.CONCAT(Tabel4[[#This Row],[Personnr.]],"-",Tabel4[[#This Row],[Afdeling]],"-",Tabel4[[#This Row],[ASS_Status]])</f>
        <v>2990-2542-Aktiv ansættelse</v>
      </c>
    </row>
    <row r="10481" spans="13:21" x14ac:dyDescent="0.4">
      <c r="M10481" s="35" t="s">
        <v>58133</v>
      </c>
      <c r="N10481" s="35" t="s">
        <v>58134</v>
      </c>
      <c r="O10481" s="35" t="s">
        <v>58135</v>
      </c>
      <c r="P10481" s="35" t="s">
        <v>58136</v>
      </c>
      <c r="Q10481" s="35" t="s">
        <v>29721</v>
      </c>
      <c r="R10481" s="35" t="s">
        <v>36319</v>
      </c>
      <c r="S10481" s="35" t="s">
        <v>2275</v>
      </c>
      <c r="T10481" s="36" t="s">
        <v>737</v>
      </c>
      <c r="U10481" s="39" t="str">
        <f>_xlfn.CONCAT(Tabel4[[#This Row],[Personnr.]],"-",Tabel4[[#This Row],[Afdeling]],"-",Tabel4[[#This Row],[ASS_Status]])</f>
        <v>37696-6400-Aktiv ansættelse</v>
      </c>
    </row>
    <row r="10482" spans="13:21" x14ac:dyDescent="0.4">
      <c r="M10482" s="35" t="s">
        <v>20646</v>
      </c>
      <c r="N10482" s="35" t="s">
        <v>58137</v>
      </c>
      <c r="O10482" s="35" t="s">
        <v>20647</v>
      </c>
      <c r="P10482" s="35" t="s">
        <v>39467</v>
      </c>
      <c r="Q10482" s="35" t="s">
        <v>29721</v>
      </c>
      <c r="R10482" s="35" t="s">
        <v>29791</v>
      </c>
      <c r="S10482" s="35" t="s">
        <v>20648</v>
      </c>
      <c r="T10482" s="36" t="s">
        <v>839</v>
      </c>
      <c r="U10482" s="39" t="str">
        <f>_xlfn.CONCAT(Tabel4[[#This Row],[Personnr.]],"-",Tabel4[[#This Row],[Afdeling]],"-",Tabel4[[#This Row],[ASS_Status]])</f>
        <v>23016-8534-Aktiv ansættelse</v>
      </c>
    </row>
    <row r="10483" spans="13:21" x14ac:dyDescent="0.4">
      <c r="M10483" s="35" t="s">
        <v>20649</v>
      </c>
      <c r="N10483" s="35" t="s">
        <v>58138</v>
      </c>
      <c r="O10483" s="35" t="s">
        <v>20650</v>
      </c>
      <c r="P10483" s="35" t="s">
        <v>39468</v>
      </c>
      <c r="Q10483" s="35" t="s">
        <v>29721</v>
      </c>
      <c r="R10483" s="35" t="s">
        <v>29719</v>
      </c>
      <c r="S10483" s="35" t="s">
        <v>20651</v>
      </c>
      <c r="T10483" s="36" t="s">
        <v>758</v>
      </c>
      <c r="U10483" s="39" t="str">
        <f>_xlfn.CONCAT(Tabel4[[#This Row],[Personnr.]],"-",Tabel4[[#This Row],[Afdeling]],"-",Tabel4[[#This Row],[ASS_Status]])</f>
        <v>27196-7720-Aktiv ansættelse</v>
      </c>
    </row>
    <row r="10484" spans="13:21" x14ac:dyDescent="0.4">
      <c r="M10484" s="35" t="s">
        <v>20652</v>
      </c>
      <c r="N10484" s="35" t="s">
        <v>58139</v>
      </c>
      <c r="O10484" s="35" t="s">
        <v>20653</v>
      </c>
      <c r="P10484" s="35" t="s">
        <v>39469</v>
      </c>
      <c r="Q10484" s="35" t="s">
        <v>29721</v>
      </c>
      <c r="R10484" s="35" t="s">
        <v>29965</v>
      </c>
      <c r="S10484" s="35" t="s">
        <v>7712</v>
      </c>
      <c r="T10484" s="36" t="s">
        <v>696</v>
      </c>
      <c r="U10484" s="39" t="str">
        <f>_xlfn.CONCAT(Tabel4[[#This Row],[Personnr.]],"-",Tabel4[[#This Row],[Afdeling]],"-",Tabel4[[#This Row],[ASS_Status]])</f>
        <v>726-5626-Aktiv ansættelse</v>
      </c>
    </row>
    <row r="10485" spans="13:21" x14ac:dyDescent="0.4">
      <c r="M10485" s="35" t="s">
        <v>20654</v>
      </c>
      <c r="N10485" s="35" t="s">
        <v>58140</v>
      </c>
      <c r="O10485" s="35" t="s">
        <v>20655</v>
      </c>
      <c r="P10485" s="35" t="s">
        <v>39470</v>
      </c>
      <c r="Q10485" s="35" t="s">
        <v>29721</v>
      </c>
      <c r="R10485" s="35" t="s">
        <v>29844</v>
      </c>
      <c r="S10485" s="35" t="s">
        <v>20656</v>
      </c>
      <c r="T10485" s="36" t="s">
        <v>836</v>
      </c>
      <c r="U10485" s="39" t="str">
        <f>_xlfn.CONCAT(Tabel4[[#This Row],[Personnr.]],"-",Tabel4[[#This Row],[Afdeling]],"-",Tabel4[[#This Row],[ASS_Status]])</f>
        <v>2268-8531-Aktiv ansættelse</v>
      </c>
    </row>
    <row r="10486" spans="13:21" x14ac:dyDescent="0.4">
      <c r="M10486" s="35" t="s">
        <v>20657</v>
      </c>
      <c r="N10486" s="35" t="s">
        <v>58141</v>
      </c>
      <c r="O10486" s="35" t="s">
        <v>232</v>
      </c>
      <c r="P10486" s="35" t="s">
        <v>39471</v>
      </c>
      <c r="Q10486" s="35" t="s">
        <v>29721</v>
      </c>
      <c r="R10486" s="35" t="s">
        <v>30311</v>
      </c>
      <c r="S10486" s="35" t="s">
        <v>20658</v>
      </c>
      <c r="T10486" s="36" t="s">
        <v>763</v>
      </c>
      <c r="U10486" s="39" t="str">
        <f>_xlfn.CONCAT(Tabel4[[#This Row],[Personnr.]],"-",Tabel4[[#This Row],[Afdeling]],"-",Tabel4[[#This Row],[ASS_Status]])</f>
        <v>2480-7770-Aktiv ansættelse</v>
      </c>
    </row>
    <row r="10487" spans="13:21" x14ac:dyDescent="0.4">
      <c r="M10487" s="35" t="s">
        <v>20659</v>
      </c>
      <c r="N10487" s="35" t="s">
        <v>58142</v>
      </c>
      <c r="O10487" s="35" t="s">
        <v>20660</v>
      </c>
      <c r="P10487" s="35" t="s">
        <v>39472</v>
      </c>
      <c r="Q10487" s="35" t="s">
        <v>29721</v>
      </c>
      <c r="R10487" s="35" t="s">
        <v>29729</v>
      </c>
      <c r="S10487" s="35" t="s">
        <v>20661</v>
      </c>
      <c r="T10487" s="36" t="s">
        <v>622</v>
      </c>
      <c r="U10487" s="39" t="str">
        <f>_xlfn.CONCAT(Tabel4[[#This Row],[Personnr.]],"-",Tabel4[[#This Row],[Afdeling]],"-",Tabel4[[#This Row],[ASS_Status]])</f>
        <v>7938-4635-Aktiv ansættelse</v>
      </c>
    </row>
    <row r="10488" spans="13:21" x14ac:dyDescent="0.4">
      <c r="M10488" s="35" t="s">
        <v>20662</v>
      </c>
      <c r="N10488" s="35" t="s">
        <v>58143</v>
      </c>
      <c r="O10488" s="35" t="s">
        <v>20663</v>
      </c>
      <c r="P10488" s="35" t="s">
        <v>39473</v>
      </c>
      <c r="Q10488" s="35" t="s">
        <v>29721</v>
      </c>
      <c r="R10488" s="35" t="s">
        <v>29729</v>
      </c>
      <c r="S10488" s="35" t="s">
        <v>43865</v>
      </c>
      <c r="T10488" s="36" t="s">
        <v>585</v>
      </c>
      <c r="U10488" s="39" t="str">
        <f>_xlfn.CONCAT(Tabel4[[#This Row],[Personnr.]],"-",Tabel4[[#This Row],[Afdeling]],"-",Tabel4[[#This Row],[ASS_Status]])</f>
        <v>2084-4192-Aktiv ansættelse</v>
      </c>
    </row>
    <row r="10489" spans="13:21" x14ac:dyDescent="0.4">
      <c r="M10489" s="35" t="s">
        <v>20664</v>
      </c>
      <c r="N10489" s="35" t="s">
        <v>58144</v>
      </c>
      <c r="O10489" s="35" t="s">
        <v>20665</v>
      </c>
      <c r="P10489" s="35" t="s">
        <v>39474</v>
      </c>
      <c r="Q10489" s="35" t="s">
        <v>29718</v>
      </c>
      <c r="R10489" s="35" t="s">
        <v>29722</v>
      </c>
      <c r="S10489" s="35" t="s">
        <v>20666</v>
      </c>
      <c r="T10489" s="36" t="s">
        <v>640</v>
      </c>
      <c r="U10489" s="39" t="str">
        <f>_xlfn.CONCAT(Tabel4[[#This Row],[Personnr.]],"-",Tabel4[[#This Row],[Afdeling]],"-",Tabel4[[#This Row],[ASS_Status]])</f>
        <v>18289-4745-Inactive - Payroll Eligible</v>
      </c>
    </row>
    <row r="10490" spans="13:21" x14ac:dyDescent="0.4">
      <c r="M10490" s="35" t="s">
        <v>28705</v>
      </c>
      <c r="N10490" s="35" t="s">
        <v>58145</v>
      </c>
      <c r="O10490" s="35" t="s">
        <v>28706</v>
      </c>
      <c r="P10490" s="35" t="s">
        <v>39475</v>
      </c>
      <c r="Q10490" s="35" t="s">
        <v>29721</v>
      </c>
      <c r="R10490" s="35" t="s">
        <v>29737</v>
      </c>
      <c r="S10490" s="35" t="s">
        <v>28707</v>
      </c>
      <c r="T10490" s="36" t="s">
        <v>551</v>
      </c>
      <c r="U10490" s="39" t="str">
        <f>_xlfn.CONCAT(Tabel4[[#This Row],[Personnr.]],"-",Tabel4[[#This Row],[Afdeling]],"-",Tabel4[[#This Row],[ASS_Status]])</f>
        <v>34155-3453-Aktiv ansættelse</v>
      </c>
    </row>
    <row r="10491" spans="13:21" x14ac:dyDescent="0.4">
      <c r="M10491" s="35" t="s">
        <v>20667</v>
      </c>
      <c r="N10491" s="35" t="s">
        <v>58146</v>
      </c>
      <c r="O10491" s="35" t="s">
        <v>20668</v>
      </c>
      <c r="P10491" s="35" t="s">
        <v>39476</v>
      </c>
      <c r="Q10491" s="35" t="s">
        <v>29721</v>
      </c>
      <c r="R10491" s="35" t="s">
        <v>29729</v>
      </c>
      <c r="S10491" s="35" t="s">
        <v>20669</v>
      </c>
      <c r="T10491" s="36" t="s">
        <v>599</v>
      </c>
      <c r="U10491" s="39" t="str">
        <f>_xlfn.CONCAT(Tabel4[[#This Row],[Personnr.]],"-",Tabel4[[#This Row],[Afdeling]],"-",Tabel4[[#This Row],[ASS_Status]])</f>
        <v>19540-4261-Aktiv ansættelse</v>
      </c>
    </row>
    <row r="10492" spans="13:21" x14ac:dyDescent="0.4">
      <c r="M10492" s="35" t="s">
        <v>20670</v>
      </c>
      <c r="N10492" s="35" t="s">
        <v>58147</v>
      </c>
      <c r="O10492" s="35" t="s">
        <v>20671</v>
      </c>
      <c r="P10492" s="35" t="s">
        <v>39477</v>
      </c>
      <c r="Q10492" s="35" t="s">
        <v>29718</v>
      </c>
      <c r="R10492" s="35" t="s">
        <v>29857</v>
      </c>
      <c r="S10492" s="35" t="s">
        <v>20672</v>
      </c>
      <c r="T10492" s="36" t="s">
        <v>725</v>
      </c>
      <c r="U10492" s="39" t="str">
        <f>_xlfn.CONCAT(Tabel4[[#This Row],[Personnr.]],"-",Tabel4[[#This Row],[Afdeling]],"-",Tabel4[[#This Row],[ASS_Status]])</f>
        <v>30774-6265-Inactive - Payroll Eligible</v>
      </c>
    </row>
    <row r="10493" spans="13:21" ht="33.75" x14ac:dyDescent="0.4">
      <c r="M10493" s="35" t="s">
        <v>20673</v>
      </c>
      <c r="N10493" s="35" t="s">
        <v>58148</v>
      </c>
      <c r="O10493" s="35" t="s">
        <v>20674</v>
      </c>
      <c r="P10493" s="35" t="s">
        <v>39478</v>
      </c>
      <c r="Q10493" s="35" t="s">
        <v>29718</v>
      </c>
      <c r="R10493" s="35" t="s">
        <v>29754</v>
      </c>
      <c r="S10493" s="35" t="s">
        <v>20675</v>
      </c>
      <c r="T10493" s="36" t="s">
        <v>758</v>
      </c>
      <c r="U10493" s="39" t="str">
        <f>_xlfn.CONCAT(Tabel4[[#This Row],[Personnr.]],"-",Tabel4[[#This Row],[Afdeling]],"-",Tabel4[[#This Row],[ASS_Status]])</f>
        <v>25883-7720-Inactive - Payroll Eligible</v>
      </c>
    </row>
    <row r="10494" spans="13:21" x14ac:dyDescent="0.4">
      <c r="M10494" s="35" t="s">
        <v>20676</v>
      </c>
      <c r="N10494" s="35" t="s">
        <v>58149</v>
      </c>
      <c r="O10494" s="35" t="s">
        <v>20677</v>
      </c>
      <c r="P10494" s="35" t="s">
        <v>39479</v>
      </c>
      <c r="Q10494" s="35" t="s">
        <v>29721</v>
      </c>
      <c r="R10494" s="35" t="s">
        <v>30146</v>
      </c>
      <c r="S10494" s="35" t="s">
        <v>20678</v>
      </c>
      <c r="T10494" s="36" t="s">
        <v>308</v>
      </c>
      <c r="U10494" s="39" t="str">
        <f>_xlfn.CONCAT(Tabel4[[#This Row],[Personnr.]],"-",Tabel4[[#This Row],[Afdeling]],"-",Tabel4[[#This Row],[ASS_Status]])</f>
        <v>23149-2751-Aktiv ansættelse</v>
      </c>
    </row>
    <row r="10495" spans="13:21" x14ac:dyDescent="0.4">
      <c r="M10495" s="35" t="s">
        <v>20679</v>
      </c>
      <c r="N10495" s="35" t="s">
        <v>58150</v>
      </c>
      <c r="O10495" s="35" t="s">
        <v>20680</v>
      </c>
      <c r="P10495" s="35" t="s">
        <v>39480</v>
      </c>
      <c r="Q10495" s="35" t="s">
        <v>29718</v>
      </c>
      <c r="R10495" s="35" t="s">
        <v>31165</v>
      </c>
      <c r="S10495" s="35" t="s">
        <v>20681</v>
      </c>
      <c r="T10495" s="36" t="s">
        <v>874</v>
      </c>
      <c r="U10495" s="39" t="str">
        <f>_xlfn.CONCAT(Tabel4[[#This Row],[Personnr.]],"-",Tabel4[[#This Row],[Afdeling]],"-",Tabel4[[#This Row],[ASS_Status]])</f>
        <v>27389-8670-Inactive - Payroll Eligible</v>
      </c>
    </row>
    <row r="10496" spans="13:21" x14ac:dyDescent="0.4">
      <c r="M10496" s="35" t="s">
        <v>39481</v>
      </c>
      <c r="N10496" s="35" t="s">
        <v>58151</v>
      </c>
      <c r="O10496" s="35" t="s">
        <v>39482</v>
      </c>
      <c r="P10496" s="35" t="s">
        <v>39483</v>
      </c>
      <c r="Q10496" s="35" t="s">
        <v>29718</v>
      </c>
      <c r="R10496" s="35" t="s">
        <v>29754</v>
      </c>
      <c r="S10496" s="35" t="s">
        <v>39484</v>
      </c>
      <c r="T10496" s="36" t="s">
        <v>368</v>
      </c>
      <c r="U10496" s="39" t="str">
        <f>_xlfn.CONCAT(Tabel4[[#This Row],[Personnr.]],"-",Tabel4[[#This Row],[Afdeling]],"-",Tabel4[[#This Row],[ASS_Status]])</f>
        <v>35297-2833-Inactive - Payroll Eligible</v>
      </c>
    </row>
    <row r="10497" spans="13:21" x14ac:dyDescent="0.4">
      <c r="M10497" s="35" t="s">
        <v>20682</v>
      </c>
      <c r="N10497" s="35" t="s">
        <v>58152</v>
      </c>
      <c r="O10497" s="35" t="s">
        <v>20683</v>
      </c>
      <c r="P10497" s="35" t="s">
        <v>39485</v>
      </c>
      <c r="Q10497" s="35" t="s">
        <v>29721</v>
      </c>
      <c r="R10497" s="35" t="s">
        <v>29761</v>
      </c>
      <c r="S10497" s="35" t="s">
        <v>20684</v>
      </c>
      <c r="T10497" s="36" t="s">
        <v>46052</v>
      </c>
      <c r="U10497" s="39" t="str">
        <f>_xlfn.CONCAT(Tabel4[[#This Row],[Personnr.]],"-",Tabel4[[#This Row],[Afdeling]],"-",Tabel4[[#This Row],[ASS_Status]])</f>
        <v>30476-1222-Aktiv ansættelse</v>
      </c>
    </row>
    <row r="10498" spans="13:21" x14ac:dyDescent="0.4">
      <c r="M10498" s="35" t="s">
        <v>28708</v>
      </c>
      <c r="N10498" s="35" t="s">
        <v>58153</v>
      </c>
      <c r="O10498" s="35" t="s">
        <v>28709</v>
      </c>
      <c r="P10498" s="35" t="s">
        <v>39486</v>
      </c>
      <c r="Q10498" s="35" t="s">
        <v>29718</v>
      </c>
      <c r="R10498" s="35" t="s">
        <v>29745</v>
      </c>
      <c r="S10498" s="35" t="s">
        <v>28710</v>
      </c>
      <c r="T10498" s="36" t="s">
        <v>723</v>
      </c>
      <c r="U10498" s="39" t="str">
        <f>_xlfn.CONCAT(Tabel4[[#This Row],[Personnr.]],"-",Tabel4[[#This Row],[Afdeling]],"-",Tabel4[[#This Row],[ASS_Status]])</f>
        <v>34807-6245-Inactive - Payroll Eligible</v>
      </c>
    </row>
    <row r="10499" spans="13:21" ht="33.75" x14ac:dyDescent="0.4">
      <c r="M10499" s="35" t="s">
        <v>20685</v>
      </c>
      <c r="N10499" s="35" t="s">
        <v>58154</v>
      </c>
      <c r="O10499" s="35" t="s">
        <v>20686</v>
      </c>
      <c r="P10499" s="35" t="s">
        <v>39487</v>
      </c>
      <c r="Q10499" s="35" t="s">
        <v>29721</v>
      </c>
      <c r="R10499" s="35" t="s">
        <v>29761</v>
      </c>
      <c r="S10499" s="35" t="s">
        <v>20687</v>
      </c>
      <c r="T10499" s="36" t="s">
        <v>622</v>
      </c>
      <c r="U10499" s="39" t="str">
        <f>_xlfn.CONCAT(Tabel4[[#This Row],[Personnr.]],"-",Tabel4[[#This Row],[Afdeling]],"-",Tabel4[[#This Row],[ASS_Status]])</f>
        <v>29399-4635-Aktiv ansættelse</v>
      </c>
    </row>
    <row r="10500" spans="13:21" x14ac:dyDescent="0.4">
      <c r="M10500" s="35" t="s">
        <v>20688</v>
      </c>
      <c r="N10500" s="35" t="s">
        <v>58155</v>
      </c>
      <c r="O10500" s="35" t="s">
        <v>20689</v>
      </c>
      <c r="P10500" s="35" t="s">
        <v>39488</v>
      </c>
      <c r="Q10500" s="35" t="s">
        <v>29718</v>
      </c>
      <c r="R10500" s="35" t="s">
        <v>29745</v>
      </c>
      <c r="S10500" s="35" t="s">
        <v>20690</v>
      </c>
      <c r="T10500" s="36" t="s">
        <v>456</v>
      </c>
      <c r="U10500" s="39" t="str">
        <f>_xlfn.CONCAT(Tabel4[[#This Row],[Personnr.]],"-",Tabel4[[#This Row],[Afdeling]],"-",Tabel4[[#This Row],[ASS_Status]])</f>
        <v>24120-3140-Inactive - Payroll Eligible</v>
      </c>
    </row>
    <row r="10501" spans="13:21" x14ac:dyDescent="0.4">
      <c r="M10501" s="35" t="s">
        <v>20691</v>
      </c>
      <c r="N10501" s="35" t="s">
        <v>58156</v>
      </c>
      <c r="O10501" s="35" t="s">
        <v>20692</v>
      </c>
      <c r="P10501" s="35" t="s">
        <v>39489</v>
      </c>
      <c r="Q10501" s="35" t="s">
        <v>29718</v>
      </c>
      <c r="R10501" s="35" t="s">
        <v>29748</v>
      </c>
      <c r="S10501" s="35" t="s">
        <v>20693</v>
      </c>
      <c r="T10501" s="36" t="s">
        <v>409</v>
      </c>
      <c r="U10501" s="39" t="str">
        <f>_xlfn.CONCAT(Tabel4[[#This Row],[Personnr.]],"-",Tabel4[[#This Row],[Afdeling]],"-",Tabel4[[#This Row],[ASS_Status]])</f>
        <v>28201-3016-Inactive - Payroll Eligible</v>
      </c>
    </row>
    <row r="10502" spans="13:21" ht="33.75" x14ac:dyDescent="0.4">
      <c r="M10502" s="35" t="s">
        <v>20694</v>
      </c>
      <c r="N10502" s="35" t="s">
        <v>58157</v>
      </c>
      <c r="O10502" s="35" t="s">
        <v>20695</v>
      </c>
      <c r="P10502" s="35" t="s">
        <v>39490</v>
      </c>
      <c r="Q10502" s="35" t="s">
        <v>29718</v>
      </c>
      <c r="R10502" s="35" t="s">
        <v>29754</v>
      </c>
      <c r="S10502" s="35" t="s">
        <v>20696</v>
      </c>
      <c r="T10502" s="36" t="s">
        <v>22</v>
      </c>
      <c r="U10502" s="39" t="str">
        <f>_xlfn.CONCAT(Tabel4[[#This Row],[Personnr.]],"-",Tabel4[[#This Row],[Afdeling]],"-",Tabel4[[#This Row],[ASS_Status]])</f>
        <v>30316-0100-Inactive - Payroll Eligible</v>
      </c>
    </row>
    <row r="10503" spans="13:21" ht="33.75" x14ac:dyDescent="0.4">
      <c r="M10503" s="35" t="s">
        <v>20697</v>
      </c>
      <c r="N10503" s="35" t="s">
        <v>58158</v>
      </c>
      <c r="O10503" s="35" t="s">
        <v>20698</v>
      </c>
      <c r="P10503" s="35" t="s">
        <v>39491</v>
      </c>
      <c r="Q10503" s="35" t="s">
        <v>29718</v>
      </c>
      <c r="R10503" s="35" t="s">
        <v>29754</v>
      </c>
      <c r="S10503" s="35" t="s">
        <v>20699</v>
      </c>
      <c r="T10503" s="36" t="s">
        <v>856</v>
      </c>
      <c r="U10503" s="39" t="str">
        <f>_xlfn.CONCAT(Tabel4[[#This Row],[Personnr.]],"-",Tabel4[[#This Row],[Afdeling]],"-",Tabel4[[#This Row],[ASS_Status]])</f>
        <v>27274-8615-Inactive - Payroll Eligible</v>
      </c>
    </row>
    <row r="10504" spans="13:21" ht="33.75" x14ac:dyDescent="0.4">
      <c r="M10504" s="35" t="s">
        <v>20700</v>
      </c>
      <c r="N10504" s="35" t="s">
        <v>58159</v>
      </c>
      <c r="O10504" s="35" t="s">
        <v>20701</v>
      </c>
      <c r="P10504" s="35" t="s">
        <v>39492</v>
      </c>
      <c r="Q10504" s="35" t="s">
        <v>29718</v>
      </c>
      <c r="R10504" s="35" t="s">
        <v>29745</v>
      </c>
      <c r="S10504" s="35" t="s">
        <v>20702</v>
      </c>
      <c r="T10504" s="36" t="s">
        <v>622</v>
      </c>
      <c r="U10504" s="39" t="str">
        <f>_xlfn.CONCAT(Tabel4[[#This Row],[Personnr.]],"-",Tabel4[[#This Row],[Afdeling]],"-",Tabel4[[#This Row],[ASS_Status]])</f>
        <v>32246-4635-Inactive - Payroll Eligible</v>
      </c>
    </row>
    <row r="10505" spans="13:21" ht="33.75" x14ac:dyDescent="0.4">
      <c r="M10505" s="35" t="s">
        <v>20700</v>
      </c>
      <c r="N10505" s="35"/>
      <c r="O10505" s="35"/>
      <c r="P10505" s="35" t="s">
        <v>39493</v>
      </c>
      <c r="Q10505" s="35" t="s">
        <v>29718</v>
      </c>
      <c r="R10505" s="35" t="s">
        <v>29745</v>
      </c>
      <c r="S10505" s="35" t="s">
        <v>20702</v>
      </c>
      <c r="T10505" s="36" t="s">
        <v>622</v>
      </c>
      <c r="U10505" s="39" t="str">
        <f>_xlfn.CONCAT(Tabel4[[#This Row],[Personnr.]],"-",Tabel4[[#This Row],[Afdeling]],"-",Tabel4[[#This Row],[ASS_Status]])</f>
        <v>-4635-Inactive - Payroll Eligible</v>
      </c>
    </row>
    <row r="10506" spans="13:21" ht="33.75" x14ac:dyDescent="0.4">
      <c r="M10506" s="35" t="s">
        <v>20700</v>
      </c>
      <c r="N10506" s="35"/>
      <c r="O10506" s="35"/>
      <c r="P10506" s="35" t="s">
        <v>39494</v>
      </c>
      <c r="Q10506" s="35" t="s">
        <v>29721</v>
      </c>
      <c r="R10506" s="35" t="s">
        <v>29748</v>
      </c>
      <c r="S10506" s="35" t="s">
        <v>20702</v>
      </c>
      <c r="T10506" s="36" t="s">
        <v>626</v>
      </c>
      <c r="U10506" s="39" t="str">
        <f>_xlfn.CONCAT(Tabel4[[#This Row],[Personnr.]],"-",Tabel4[[#This Row],[Afdeling]],"-",Tabel4[[#This Row],[ASS_Status]])</f>
        <v>-4650-Aktiv ansættelse</v>
      </c>
    </row>
    <row r="10507" spans="13:21" ht="33.75" x14ac:dyDescent="0.4">
      <c r="M10507" s="35" t="s">
        <v>20703</v>
      </c>
      <c r="N10507" s="35" t="s">
        <v>58160</v>
      </c>
      <c r="O10507" s="35" t="s">
        <v>20704</v>
      </c>
      <c r="P10507" s="35" t="s">
        <v>39495</v>
      </c>
      <c r="Q10507" s="35" t="s">
        <v>29718</v>
      </c>
      <c r="R10507" s="35" t="s">
        <v>29754</v>
      </c>
      <c r="S10507" s="35" t="s">
        <v>20705</v>
      </c>
      <c r="T10507" s="36" t="s">
        <v>758</v>
      </c>
      <c r="U10507" s="39" t="str">
        <f>_xlfn.CONCAT(Tabel4[[#This Row],[Personnr.]],"-",Tabel4[[#This Row],[Afdeling]],"-",Tabel4[[#This Row],[ASS_Status]])</f>
        <v>27326-7720-Inactive - Payroll Eligible</v>
      </c>
    </row>
    <row r="10508" spans="13:21" x14ac:dyDescent="0.4">
      <c r="M10508" s="35" t="s">
        <v>20706</v>
      </c>
      <c r="N10508" s="35"/>
      <c r="O10508" s="35" t="s">
        <v>20707</v>
      </c>
      <c r="P10508" s="35" t="s">
        <v>39496</v>
      </c>
      <c r="Q10508" s="35" t="s">
        <v>29718</v>
      </c>
      <c r="R10508" s="35" t="s">
        <v>29817</v>
      </c>
      <c r="S10508" s="35" t="s">
        <v>20708</v>
      </c>
      <c r="T10508" s="36" t="s">
        <v>749</v>
      </c>
      <c r="U10508" s="39" t="str">
        <f>_xlfn.CONCAT(Tabel4[[#This Row],[Personnr.]],"-",Tabel4[[#This Row],[Afdeling]],"-",Tabel4[[#This Row],[ASS_Status]])</f>
        <v>32479-7210-Inactive - Payroll Eligible</v>
      </c>
    </row>
    <row r="10509" spans="13:21" x14ac:dyDescent="0.4">
      <c r="M10509" s="35" t="s">
        <v>45275</v>
      </c>
      <c r="N10509" s="35" t="s">
        <v>58161</v>
      </c>
      <c r="O10509" s="35" t="s">
        <v>45276</v>
      </c>
      <c r="P10509" s="35" t="s">
        <v>43866</v>
      </c>
      <c r="Q10509" s="35" t="s">
        <v>29718</v>
      </c>
      <c r="R10509" s="35" t="s">
        <v>29745</v>
      </c>
      <c r="S10509" s="35" t="s">
        <v>43867</v>
      </c>
      <c r="T10509" s="36" t="s">
        <v>577</v>
      </c>
      <c r="U10509" s="39" t="str">
        <f>_xlfn.CONCAT(Tabel4[[#This Row],[Personnr.]],"-",Tabel4[[#This Row],[Afdeling]],"-",Tabel4[[#This Row],[ASS_Status]])</f>
        <v>36151-4110-Inactive - Payroll Eligible</v>
      </c>
    </row>
    <row r="10510" spans="13:21" ht="33.75" x14ac:dyDescent="0.4">
      <c r="M10510" s="35" t="s">
        <v>20709</v>
      </c>
      <c r="N10510" s="35" t="s">
        <v>58162</v>
      </c>
      <c r="O10510" s="35" t="s">
        <v>20710</v>
      </c>
      <c r="P10510" s="35" t="s">
        <v>39497</v>
      </c>
      <c r="Q10510" s="35" t="s">
        <v>29721</v>
      </c>
      <c r="R10510" s="35" t="s">
        <v>29791</v>
      </c>
      <c r="S10510" s="35" t="s">
        <v>20711</v>
      </c>
      <c r="T10510" s="36" t="s">
        <v>413</v>
      </c>
      <c r="U10510" s="39" t="str">
        <f>_xlfn.CONCAT(Tabel4[[#This Row],[Personnr.]],"-",Tabel4[[#This Row],[Afdeling]],"-",Tabel4[[#This Row],[ASS_Status]])</f>
        <v>14419-3020-Aktiv ansættelse</v>
      </c>
    </row>
    <row r="10511" spans="13:21" x14ac:dyDescent="0.4">
      <c r="M10511" s="35" t="s">
        <v>20712</v>
      </c>
      <c r="N10511" s="35" t="s">
        <v>58163</v>
      </c>
      <c r="O10511" s="35" t="s">
        <v>20713</v>
      </c>
      <c r="P10511" s="35" t="s">
        <v>39498</v>
      </c>
      <c r="Q10511" s="35" t="s">
        <v>29721</v>
      </c>
      <c r="R10511" s="35" t="s">
        <v>30005</v>
      </c>
      <c r="S10511" s="35" t="s">
        <v>20714</v>
      </c>
      <c r="T10511" s="36" t="s">
        <v>849</v>
      </c>
      <c r="U10511" s="39" t="str">
        <f>_xlfn.CONCAT(Tabel4[[#This Row],[Personnr.]],"-",Tabel4[[#This Row],[Afdeling]],"-",Tabel4[[#This Row],[ASS_Status]])</f>
        <v>13456-8607-Aktiv ansættelse</v>
      </c>
    </row>
    <row r="10512" spans="13:21" ht="33.75" x14ac:dyDescent="0.4">
      <c r="M10512" s="35" t="s">
        <v>20715</v>
      </c>
      <c r="N10512" s="35" t="s">
        <v>58164</v>
      </c>
      <c r="O10512" s="35" t="s">
        <v>20716</v>
      </c>
      <c r="P10512" s="35" t="s">
        <v>39499</v>
      </c>
      <c r="Q10512" s="35" t="s">
        <v>29721</v>
      </c>
      <c r="R10512" s="35" t="s">
        <v>29992</v>
      </c>
      <c r="S10512" s="35" t="s">
        <v>20717</v>
      </c>
      <c r="T10512" s="36" t="s">
        <v>761</v>
      </c>
      <c r="U10512" s="39" t="str">
        <f>_xlfn.CONCAT(Tabel4[[#This Row],[Personnr.]],"-",Tabel4[[#This Row],[Afdeling]],"-",Tabel4[[#This Row],[ASS_Status]])</f>
        <v>22617-7750-Aktiv ansættelse</v>
      </c>
    </row>
    <row r="10513" spans="13:21" ht="33.75" x14ac:dyDescent="0.4">
      <c r="M10513" s="35" t="s">
        <v>20718</v>
      </c>
      <c r="N10513" s="35" t="s">
        <v>58165</v>
      </c>
      <c r="O10513" s="35" t="s">
        <v>20719</v>
      </c>
      <c r="P10513" s="35" t="s">
        <v>39500</v>
      </c>
      <c r="Q10513" s="35" t="s">
        <v>29718</v>
      </c>
      <c r="R10513" s="35" t="s">
        <v>30287</v>
      </c>
      <c r="S10513" s="35" t="s">
        <v>20720</v>
      </c>
      <c r="T10513" s="36" t="s">
        <v>299</v>
      </c>
      <c r="U10513" s="39" t="str">
        <f>_xlfn.CONCAT(Tabel4[[#This Row],[Personnr.]],"-",Tabel4[[#This Row],[Afdeling]],"-",Tabel4[[#This Row],[ASS_Status]])</f>
        <v>33188-2733-Inactive - Payroll Eligible</v>
      </c>
    </row>
    <row r="10514" spans="13:21" x14ac:dyDescent="0.4">
      <c r="M10514" s="35" t="s">
        <v>20721</v>
      </c>
      <c r="N10514" s="35" t="s">
        <v>58166</v>
      </c>
      <c r="O10514" s="35" t="s">
        <v>20722</v>
      </c>
      <c r="P10514" s="35" t="s">
        <v>39501</v>
      </c>
      <c r="Q10514" s="35" t="s">
        <v>29721</v>
      </c>
      <c r="R10514" s="35" t="s">
        <v>30819</v>
      </c>
      <c r="S10514" s="35" t="s">
        <v>20723</v>
      </c>
      <c r="T10514" s="36" t="s">
        <v>251</v>
      </c>
      <c r="U10514" s="39" t="str">
        <f>_xlfn.CONCAT(Tabel4[[#This Row],[Personnr.]],"-",Tabel4[[#This Row],[Afdeling]],"-",Tabel4[[#This Row],[ASS_Status]])</f>
        <v>19975-2532-Aktiv ansættelse</v>
      </c>
    </row>
    <row r="10515" spans="13:21" x14ac:dyDescent="0.4">
      <c r="M10515" s="35" t="s">
        <v>20724</v>
      </c>
      <c r="N10515" s="35" t="s">
        <v>58167</v>
      </c>
      <c r="O10515" s="35" t="s">
        <v>20725</v>
      </c>
      <c r="P10515" s="35" t="s">
        <v>39502</v>
      </c>
      <c r="Q10515" s="35" t="s">
        <v>29721</v>
      </c>
      <c r="R10515" s="35" t="s">
        <v>30311</v>
      </c>
      <c r="S10515" s="35" t="s">
        <v>20726</v>
      </c>
      <c r="T10515" s="36" t="s">
        <v>820</v>
      </c>
      <c r="U10515" s="39" t="str">
        <f>_xlfn.CONCAT(Tabel4[[#This Row],[Personnr.]],"-",Tabel4[[#This Row],[Afdeling]],"-",Tabel4[[#This Row],[ASS_Status]])</f>
        <v>16834-8360-Aktiv ansættelse</v>
      </c>
    </row>
    <row r="10516" spans="13:21" ht="33.75" x14ac:dyDescent="0.4">
      <c r="M10516" s="35" t="s">
        <v>58168</v>
      </c>
      <c r="N10516" s="35" t="s">
        <v>58169</v>
      </c>
      <c r="O10516" s="35" t="s">
        <v>58170</v>
      </c>
      <c r="P10516" s="35" t="s">
        <v>58171</v>
      </c>
      <c r="Q10516" s="35" t="s">
        <v>29721</v>
      </c>
      <c r="R10516" s="35" t="s">
        <v>29719</v>
      </c>
      <c r="S10516" s="35" t="s">
        <v>58172</v>
      </c>
      <c r="T10516" s="36" t="s">
        <v>818</v>
      </c>
      <c r="U10516" s="39" t="str">
        <f>_xlfn.CONCAT(Tabel4[[#This Row],[Personnr.]],"-",Tabel4[[#This Row],[Afdeling]],"-",Tabel4[[#This Row],[ASS_Status]])</f>
        <v>37607-8340-Aktiv ansættelse</v>
      </c>
    </row>
    <row r="10517" spans="13:21" x14ac:dyDescent="0.4">
      <c r="M10517" s="35" t="s">
        <v>20727</v>
      </c>
      <c r="N10517" s="35" t="s">
        <v>58173</v>
      </c>
      <c r="O10517" s="35" t="s">
        <v>20728</v>
      </c>
      <c r="P10517" s="35" t="s">
        <v>39503</v>
      </c>
      <c r="Q10517" s="35" t="s">
        <v>29721</v>
      </c>
      <c r="R10517" s="35" t="s">
        <v>29729</v>
      </c>
      <c r="S10517" s="35" t="s">
        <v>20729</v>
      </c>
      <c r="T10517" s="36" t="s">
        <v>624</v>
      </c>
      <c r="U10517" s="39" t="str">
        <f>_xlfn.CONCAT(Tabel4[[#This Row],[Personnr.]],"-",Tabel4[[#This Row],[Afdeling]],"-",Tabel4[[#This Row],[ASS_Status]])</f>
        <v>15734-4646-Aktiv ansættelse</v>
      </c>
    </row>
    <row r="10518" spans="13:21" x14ac:dyDescent="0.4">
      <c r="M10518" s="35" t="s">
        <v>20730</v>
      </c>
      <c r="N10518" s="35" t="s">
        <v>58174</v>
      </c>
      <c r="O10518" s="35" t="s">
        <v>20731</v>
      </c>
      <c r="P10518" s="35" t="s">
        <v>39504</v>
      </c>
      <c r="Q10518" s="35" t="s">
        <v>29721</v>
      </c>
      <c r="R10518" s="35" t="s">
        <v>29722</v>
      </c>
      <c r="S10518" s="35" t="s">
        <v>20732</v>
      </c>
      <c r="T10518" s="36" t="s">
        <v>107</v>
      </c>
      <c r="U10518" s="39" t="str">
        <f>_xlfn.CONCAT(Tabel4[[#This Row],[Personnr.]],"-",Tabel4[[#This Row],[Afdeling]],"-",Tabel4[[#This Row],[ASS_Status]])</f>
        <v>16314-1211-Aktiv ansættelse</v>
      </c>
    </row>
    <row r="10519" spans="13:21" x14ac:dyDescent="0.4">
      <c r="M10519" s="35" t="s">
        <v>20733</v>
      </c>
      <c r="N10519" s="35" t="s">
        <v>58175</v>
      </c>
      <c r="O10519" s="35" t="s">
        <v>20734</v>
      </c>
      <c r="P10519" s="35" t="s">
        <v>39505</v>
      </c>
      <c r="Q10519" s="35" t="s">
        <v>29718</v>
      </c>
      <c r="R10519" s="35" t="s">
        <v>29729</v>
      </c>
      <c r="S10519" s="35" t="s">
        <v>20735</v>
      </c>
      <c r="T10519" s="36" t="s">
        <v>161</v>
      </c>
      <c r="U10519" s="39" t="str">
        <f>_xlfn.CONCAT(Tabel4[[#This Row],[Personnr.]],"-",Tabel4[[#This Row],[Afdeling]],"-",Tabel4[[#This Row],[ASS_Status]])</f>
        <v>904-2305-Inactive - Payroll Eligible</v>
      </c>
    </row>
    <row r="10520" spans="13:21" x14ac:dyDescent="0.4">
      <c r="M10520" s="35" t="s">
        <v>20736</v>
      </c>
      <c r="N10520" s="35" t="s">
        <v>58176</v>
      </c>
      <c r="O10520" s="35" t="s">
        <v>20737</v>
      </c>
      <c r="P10520" s="35" t="s">
        <v>39506</v>
      </c>
      <c r="Q10520" s="35" t="s">
        <v>29721</v>
      </c>
      <c r="R10520" s="35" t="s">
        <v>29956</v>
      </c>
      <c r="S10520" s="35" t="s">
        <v>20738</v>
      </c>
      <c r="T10520" s="36" t="s">
        <v>256</v>
      </c>
      <c r="U10520" s="39" t="str">
        <f>_xlfn.CONCAT(Tabel4[[#This Row],[Personnr.]],"-",Tabel4[[#This Row],[Afdeling]],"-",Tabel4[[#This Row],[ASS_Status]])</f>
        <v>30315-2581-Aktiv ansættelse</v>
      </c>
    </row>
    <row r="10521" spans="13:21" x14ac:dyDescent="0.4">
      <c r="M10521" s="35" t="s">
        <v>20739</v>
      </c>
      <c r="N10521" s="35" t="s">
        <v>58177</v>
      </c>
      <c r="O10521" s="35" t="s">
        <v>182</v>
      </c>
      <c r="P10521" s="35" t="s">
        <v>39507</v>
      </c>
      <c r="Q10521" s="35" t="s">
        <v>29721</v>
      </c>
      <c r="R10521" s="35" t="s">
        <v>29726</v>
      </c>
      <c r="S10521" s="35" t="s">
        <v>20740</v>
      </c>
      <c r="T10521" s="36" t="s">
        <v>590</v>
      </c>
      <c r="U10521" s="39" t="str">
        <f>_xlfn.CONCAT(Tabel4[[#This Row],[Personnr.]],"-",Tabel4[[#This Row],[Afdeling]],"-",Tabel4[[#This Row],[ASS_Status]])</f>
        <v>2380-4212-Aktiv ansættelse</v>
      </c>
    </row>
    <row r="10522" spans="13:21" x14ac:dyDescent="0.4">
      <c r="M10522" s="35" t="s">
        <v>20739</v>
      </c>
      <c r="N10522" s="35"/>
      <c r="O10522" s="35"/>
      <c r="P10522" s="35" t="s">
        <v>39508</v>
      </c>
      <c r="Q10522" s="35" t="s">
        <v>29718</v>
      </c>
      <c r="R10522" s="35" t="s">
        <v>29926</v>
      </c>
      <c r="S10522" s="35" t="s">
        <v>20740</v>
      </c>
      <c r="T10522" s="36" t="s">
        <v>592</v>
      </c>
      <c r="U10522" s="39" t="str">
        <f>_xlfn.CONCAT(Tabel4[[#This Row],[Personnr.]],"-",Tabel4[[#This Row],[Afdeling]],"-",Tabel4[[#This Row],[ASS_Status]])</f>
        <v>-4233-Inactive - Payroll Eligible</v>
      </c>
    </row>
    <row r="10523" spans="13:21" ht="33.75" x14ac:dyDescent="0.4">
      <c r="M10523" s="35" t="s">
        <v>20741</v>
      </c>
      <c r="N10523" s="35" t="s">
        <v>58178</v>
      </c>
      <c r="O10523" s="35" t="s">
        <v>20742</v>
      </c>
      <c r="P10523" s="35" t="s">
        <v>39509</v>
      </c>
      <c r="Q10523" s="35" t="s">
        <v>29718</v>
      </c>
      <c r="R10523" s="35" t="s">
        <v>29802</v>
      </c>
      <c r="S10523" s="35" t="s">
        <v>20743</v>
      </c>
      <c r="T10523" s="36" t="s">
        <v>162</v>
      </c>
      <c r="U10523" s="39" t="str">
        <f>_xlfn.CONCAT(Tabel4[[#This Row],[Personnr.]],"-",Tabel4[[#This Row],[Afdeling]],"-",Tabel4[[#This Row],[ASS_Status]])</f>
        <v>27656-2311-Inactive - Payroll Eligible</v>
      </c>
    </row>
    <row r="10524" spans="13:21" x14ac:dyDescent="0.4">
      <c r="M10524" s="35" t="s">
        <v>20744</v>
      </c>
      <c r="N10524" s="35" t="s">
        <v>58179</v>
      </c>
      <c r="O10524" s="35" t="s">
        <v>20745</v>
      </c>
      <c r="P10524" s="35" t="s">
        <v>39510</v>
      </c>
      <c r="Q10524" s="35" t="s">
        <v>29721</v>
      </c>
      <c r="R10524" s="35" t="s">
        <v>29722</v>
      </c>
      <c r="S10524" s="35" t="s">
        <v>20746</v>
      </c>
      <c r="T10524" s="36" t="s">
        <v>386</v>
      </c>
      <c r="U10524" s="39" t="str">
        <f>_xlfn.CONCAT(Tabel4[[#This Row],[Personnr.]],"-",Tabel4[[#This Row],[Afdeling]],"-",Tabel4[[#This Row],[ASS_Status]])</f>
        <v>28230-2930-Aktiv ansættelse</v>
      </c>
    </row>
    <row r="10525" spans="13:21" x14ac:dyDescent="0.4">
      <c r="M10525" s="35" t="s">
        <v>20747</v>
      </c>
      <c r="N10525" s="35" t="s">
        <v>58180</v>
      </c>
      <c r="O10525" s="35" t="s">
        <v>20748</v>
      </c>
      <c r="P10525" s="35" t="s">
        <v>39511</v>
      </c>
      <c r="Q10525" s="35" t="s">
        <v>29721</v>
      </c>
      <c r="R10525" s="35" t="s">
        <v>29737</v>
      </c>
      <c r="S10525" s="35" t="s">
        <v>20749</v>
      </c>
      <c r="T10525" s="36" t="s">
        <v>28</v>
      </c>
      <c r="U10525" s="39" t="str">
        <f>_xlfn.CONCAT(Tabel4[[#This Row],[Personnr.]],"-",Tabel4[[#This Row],[Afdeling]],"-",Tabel4[[#This Row],[ASS_Status]])</f>
        <v>9873-0113-Aktiv ansættelse</v>
      </c>
    </row>
    <row r="10526" spans="13:21" ht="45" x14ac:dyDescent="0.4">
      <c r="M10526" s="35" t="s">
        <v>20750</v>
      </c>
      <c r="N10526" s="35" t="s">
        <v>58181</v>
      </c>
      <c r="O10526" s="35" t="s">
        <v>20751</v>
      </c>
      <c r="P10526" s="35" t="s">
        <v>39512</v>
      </c>
      <c r="Q10526" s="35" t="s">
        <v>29721</v>
      </c>
      <c r="R10526" s="35" t="s">
        <v>29737</v>
      </c>
      <c r="S10526" s="35" t="s">
        <v>20752</v>
      </c>
      <c r="T10526" s="36" t="s">
        <v>249</v>
      </c>
      <c r="U10526" s="39" t="str">
        <f>_xlfn.CONCAT(Tabel4[[#This Row],[Personnr.]],"-",Tabel4[[#This Row],[Afdeling]],"-",Tabel4[[#This Row],[ASS_Status]])</f>
        <v>29216-2524-Aktiv ansættelse</v>
      </c>
    </row>
    <row r="10527" spans="13:21" x14ac:dyDescent="0.4">
      <c r="M10527" s="35" t="s">
        <v>39513</v>
      </c>
      <c r="N10527" s="35" t="s">
        <v>58182</v>
      </c>
      <c r="O10527" s="35" t="s">
        <v>28712</v>
      </c>
      <c r="P10527" s="35" t="s">
        <v>39514</v>
      </c>
      <c r="Q10527" s="35" t="s">
        <v>29718</v>
      </c>
      <c r="R10527" s="35" t="s">
        <v>29737</v>
      </c>
      <c r="S10527" s="35" t="s">
        <v>28713</v>
      </c>
      <c r="T10527" s="36" t="s">
        <v>30</v>
      </c>
      <c r="U10527" s="39" t="str">
        <f>_xlfn.CONCAT(Tabel4[[#This Row],[Personnr.]],"-",Tabel4[[#This Row],[Afdeling]],"-",Tabel4[[#This Row],[ASS_Status]])</f>
        <v>34393-0115-Inactive - Payroll Eligible</v>
      </c>
    </row>
    <row r="10528" spans="13:21" x14ac:dyDescent="0.4">
      <c r="M10528" s="35" t="s">
        <v>20753</v>
      </c>
      <c r="N10528" s="35" t="s">
        <v>58183</v>
      </c>
      <c r="O10528" s="35" t="s">
        <v>20754</v>
      </c>
      <c r="P10528" s="35" t="s">
        <v>39515</v>
      </c>
      <c r="Q10528" s="35" t="s">
        <v>29718</v>
      </c>
      <c r="R10528" s="35" t="s">
        <v>29761</v>
      </c>
      <c r="S10528" s="35" t="s">
        <v>20755</v>
      </c>
      <c r="T10528" s="36" t="s">
        <v>615</v>
      </c>
      <c r="U10528" s="39" t="str">
        <f>_xlfn.CONCAT(Tabel4[[#This Row],[Personnr.]],"-",Tabel4[[#This Row],[Afdeling]],"-",Tabel4[[#This Row],[ASS_Status]])</f>
        <v>31579-4615-Inactive - Payroll Eligible</v>
      </c>
    </row>
    <row r="10529" spans="13:21" x14ac:dyDescent="0.4">
      <c r="M10529" s="35" t="s">
        <v>20756</v>
      </c>
      <c r="N10529" s="35" t="s">
        <v>58184</v>
      </c>
      <c r="O10529" s="35" t="s">
        <v>20757</v>
      </c>
      <c r="P10529" s="35" t="s">
        <v>39516</v>
      </c>
      <c r="Q10529" s="35" t="s">
        <v>29718</v>
      </c>
      <c r="R10529" s="35" t="s">
        <v>29737</v>
      </c>
      <c r="S10529" s="35" t="s">
        <v>20758</v>
      </c>
      <c r="T10529" s="36" t="s">
        <v>51</v>
      </c>
      <c r="U10529" s="39" t="str">
        <f>_xlfn.CONCAT(Tabel4[[#This Row],[Personnr.]],"-",Tabel4[[#This Row],[Afdeling]],"-",Tabel4[[#This Row],[ASS_Status]])</f>
        <v>32205-1030-Inactive - Payroll Eligible</v>
      </c>
    </row>
    <row r="10530" spans="13:21" ht="33.75" x14ac:dyDescent="0.4">
      <c r="M10530" s="35" t="s">
        <v>20759</v>
      </c>
      <c r="N10530" s="35" t="s">
        <v>58185</v>
      </c>
      <c r="O10530" s="35" t="s">
        <v>20760</v>
      </c>
      <c r="P10530" s="35" t="s">
        <v>39517</v>
      </c>
      <c r="Q10530" s="35" t="s">
        <v>29718</v>
      </c>
      <c r="R10530" s="35" t="s">
        <v>29737</v>
      </c>
      <c r="S10530" s="35" t="s">
        <v>20761</v>
      </c>
      <c r="T10530" s="36" t="s">
        <v>97</v>
      </c>
      <c r="U10530" s="39" t="str">
        <f>_xlfn.CONCAT(Tabel4[[#This Row],[Personnr.]],"-",Tabel4[[#This Row],[Afdeling]],"-",Tabel4[[#This Row],[ASS_Status]])</f>
        <v>19109-1150-Inactive - Payroll Eligible</v>
      </c>
    </row>
    <row r="10531" spans="13:21" x14ac:dyDescent="0.4">
      <c r="M10531" s="35" t="s">
        <v>20762</v>
      </c>
      <c r="N10531" s="35" t="s">
        <v>58186</v>
      </c>
      <c r="O10531" s="35" t="s">
        <v>20763</v>
      </c>
      <c r="P10531" s="35" t="s">
        <v>58187</v>
      </c>
      <c r="Q10531" s="35" t="s">
        <v>29721</v>
      </c>
      <c r="R10531" s="35" t="s">
        <v>29737</v>
      </c>
      <c r="S10531" s="35" t="s">
        <v>20764</v>
      </c>
      <c r="T10531" s="36" t="s">
        <v>624</v>
      </c>
      <c r="U10531" s="39" t="str">
        <f>_xlfn.CONCAT(Tabel4[[#This Row],[Personnr.]],"-",Tabel4[[#This Row],[Afdeling]],"-",Tabel4[[#This Row],[ASS_Status]])</f>
        <v>17050-4646-Aktiv ansættelse</v>
      </c>
    </row>
    <row r="10532" spans="13:21" x14ac:dyDescent="0.4">
      <c r="M10532" s="35" t="s">
        <v>20762</v>
      </c>
      <c r="N10532" s="35"/>
      <c r="O10532" s="35"/>
      <c r="P10532" s="35" t="s">
        <v>39518</v>
      </c>
      <c r="Q10532" s="35" t="s">
        <v>29718</v>
      </c>
      <c r="R10532" s="35" t="s">
        <v>29748</v>
      </c>
      <c r="S10532" s="35" t="s">
        <v>20764</v>
      </c>
      <c r="T10532" s="36" t="s">
        <v>625</v>
      </c>
      <c r="U10532" s="39" t="str">
        <f>_xlfn.CONCAT(Tabel4[[#This Row],[Personnr.]],"-",Tabel4[[#This Row],[Afdeling]],"-",Tabel4[[#This Row],[ASS_Status]])</f>
        <v>-4647-Inactive - Payroll Eligible</v>
      </c>
    </row>
    <row r="10533" spans="13:21" x14ac:dyDescent="0.4">
      <c r="M10533" s="35" t="s">
        <v>20765</v>
      </c>
      <c r="N10533" s="35" t="s">
        <v>58188</v>
      </c>
      <c r="O10533" s="35" t="s">
        <v>20766</v>
      </c>
      <c r="P10533" s="35" t="s">
        <v>39519</v>
      </c>
      <c r="Q10533" s="35" t="s">
        <v>29721</v>
      </c>
      <c r="R10533" s="35" t="s">
        <v>29748</v>
      </c>
      <c r="S10533" s="35" t="s">
        <v>20767</v>
      </c>
      <c r="T10533" s="36" t="s">
        <v>127</v>
      </c>
      <c r="U10533" s="39" t="str">
        <f>_xlfn.CONCAT(Tabel4[[#This Row],[Personnr.]],"-",Tabel4[[#This Row],[Afdeling]],"-",Tabel4[[#This Row],[ASS_Status]])</f>
        <v>30325-2237-Aktiv ansættelse</v>
      </c>
    </row>
    <row r="10534" spans="13:21" x14ac:dyDescent="0.4">
      <c r="M10534" s="35" t="s">
        <v>20768</v>
      </c>
      <c r="N10534" s="35" t="s">
        <v>58189</v>
      </c>
      <c r="O10534" s="35" t="s">
        <v>20769</v>
      </c>
      <c r="P10534" s="35" t="s">
        <v>39520</v>
      </c>
      <c r="Q10534" s="35" t="s">
        <v>29718</v>
      </c>
      <c r="R10534" s="35" t="s">
        <v>29737</v>
      </c>
      <c r="S10534" s="35" t="s">
        <v>20770</v>
      </c>
      <c r="T10534" s="36" t="s">
        <v>26</v>
      </c>
      <c r="U10534" s="39" t="str">
        <f>_xlfn.CONCAT(Tabel4[[#This Row],[Personnr.]],"-",Tabel4[[#This Row],[Afdeling]],"-",Tabel4[[#This Row],[ASS_Status]])</f>
        <v>20569-0111-Inactive - Payroll Eligible</v>
      </c>
    </row>
    <row r="10535" spans="13:21" x14ac:dyDescent="0.4">
      <c r="M10535" s="35" t="s">
        <v>20771</v>
      </c>
      <c r="N10535" s="35" t="s">
        <v>58190</v>
      </c>
      <c r="O10535" s="35" t="s">
        <v>20772</v>
      </c>
      <c r="P10535" s="35" t="s">
        <v>39521</v>
      </c>
      <c r="Q10535" s="35" t="s">
        <v>29718</v>
      </c>
      <c r="R10535" s="35" t="s">
        <v>29748</v>
      </c>
      <c r="S10535" s="35" t="s">
        <v>20773</v>
      </c>
      <c r="T10535" s="36" t="s">
        <v>265</v>
      </c>
      <c r="U10535" s="39" t="str">
        <f>_xlfn.CONCAT(Tabel4[[#This Row],[Personnr.]],"-",Tabel4[[#This Row],[Afdeling]],"-",Tabel4[[#This Row],[ASS_Status]])</f>
        <v>27487-2620-Inactive - Payroll Eligible</v>
      </c>
    </row>
    <row r="10536" spans="13:21" ht="33.75" x14ac:dyDescent="0.4">
      <c r="M10536" s="35" t="s">
        <v>20774</v>
      </c>
      <c r="N10536" s="35" t="s">
        <v>58191</v>
      </c>
      <c r="O10536" s="35" t="s">
        <v>20775</v>
      </c>
      <c r="P10536" s="35" t="s">
        <v>39522</v>
      </c>
      <c r="Q10536" s="35" t="s">
        <v>29718</v>
      </c>
      <c r="R10536" s="35" t="s">
        <v>29745</v>
      </c>
      <c r="S10536" s="35" t="s">
        <v>20776</v>
      </c>
      <c r="T10536" s="36" t="s">
        <v>39</v>
      </c>
      <c r="U10536" s="39" t="str">
        <f>_xlfn.CONCAT(Tabel4[[#This Row],[Personnr.]],"-",Tabel4[[#This Row],[Afdeling]],"-",Tabel4[[#This Row],[ASS_Status]])</f>
        <v>25437-0132-Inactive - Payroll Eligible</v>
      </c>
    </row>
    <row r="10537" spans="13:21" x14ac:dyDescent="0.4">
      <c r="M10537" s="35" t="s">
        <v>20777</v>
      </c>
      <c r="N10537" s="35" t="s">
        <v>58192</v>
      </c>
      <c r="O10537" s="35" t="s">
        <v>20778</v>
      </c>
      <c r="P10537" s="35" t="s">
        <v>39523</v>
      </c>
      <c r="Q10537" s="35" t="s">
        <v>29721</v>
      </c>
      <c r="R10537" s="35" t="s">
        <v>29754</v>
      </c>
      <c r="S10537" s="35" t="s">
        <v>20779</v>
      </c>
      <c r="T10537" s="36" t="s">
        <v>611</v>
      </c>
      <c r="U10537" s="39" t="str">
        <f>_xlfn.CONCAT(Tabel4[[#This Row],[Personnr.]],"-",Tabel4[[#This Row],[Afdeling]],"-",Tabel4[[#This Row],[ASS_Status]])</f>
        <v>29484-4291-Aktiv ansættelse</v>
      </c>
    </row>
    <row r="10538" spans="13:21" x14ac:dyDescent="0.4">
      <c r="M10538" s="35" t="s">
        <v>20780</v>
      </c>
      <c r="N10538" s="35" t="s">
        <v>58193</v>
      </c>
      <c r="O10538" s="35" t="s">
        <v>20781</v>
      </c>
      <c r="P10538" s="35" t="s">
        <v>39524</v>
      </c>
      <c r="Q10538" s="35" t="s">
        <v>29721</v>
      </c>
      <c r="R10538" s="35" t="s">
        <v>29745</v>
      </c>
      <c r="S10538" s="35" t="s">
        <v>20782</v>
      </c>
      <c r="T10538" s="36" t="s">
        <v>725</v>
      </c>
      <c r="U10538" s="39" t="str">
        <f>_xlfn.CONCAT(Tabel4[[#This Row],[Personnr.]],"-",Tabel4[[#This Row],[Afdeling]],"-",Tabel4[[#This Row],[ASS_Status]])</f>
        <v>29091-6265-Aktiv ansættelse</v>
      </c>
    </row>
    <row r="10539" spans="13:21" x14ac:dyDescent="0.4">
      <c r="M10539" s="35" t="s">
        <v>20783</v>
      </c>
      <c r="N10539" s="35" t="s">
        <v>58194</v>
      </c>
      <c r="O10539" s="35" t="s">
        <v>20784</v>
      </c>
      <c r="P10539" s="35" t="s">
        <v>39525</v>
      </c>
      <c r="Q10539" s="35" t="s">
        <v>29718</v>
      </c>
      <c r="R10539" s="35" t="s">
        <v>29754</v>
      </c>
      <c r="S10539" s="35" t="s">
        <v>20785</v>
      </c>
      <c r="T10539" s="36" t="s">
        <v>76</v>
      </c>
      <c r="U10539" s="39" t="str">
        <f>_xlfn.CONCAT(Tabel4[[#This Row],[Personnr.]],"-",Tabel4[[#This Row],[Afdeling]],"-",Tabel4[[#This Row],[ASS_Status]])</f>
        <v>30693-1100-Inactive - Payroll Eligible</v>
      </c>
    </row>
    <row r="10540" spans="13:21" ht="33.75" x14ac:dyDescent="0.4">
      <c r="M10540" s="35" t="s">
        <v>20786</v>
      </c>
      <c r="N10540" s="35" t="s">
        <v>58195</v>
      </c>
      <c r="O10540" s="35" t="s">
        <v>20787</v>
      </c>
      <c r="P10540" s="35" t="s">
        <v>39526</v>
      </c>
      <c r="Q10540" s="35" t="s">
        <v>29718</v>
      </c>
      <c r="R10540" s="35" t="s">
        <v>29745</v>
      </c>
      <c r="S10540" s="35" t="s">
        <v>20788</v>
      </c>
      <c r="T10540" s="36" t="s">
        <v>430</v>
      </c>
      <c r="U10540" s="39" t="str">
        <f>_xlfn.CONCAT(Tabel4[[#This Row],[Personnr.]],"-",Tabel4[[#This Row],[Afdeling]],"-",Tabel4[[#This Row],[ASS_Status]])</f>
        <v>33302-3060-Inactive - Payroll Eligible</v>
      </c>
    </row>
    <row r="10541" spans="13:21" ht="33.75" x14ac:dyDescent="0.4">
      <c r="M10541" s="35" t="s">
        <v>20786</v>
      </c>
      <c r="N10541" s="35"/>
      <c r="O10541" s="35"/>
      <c r="P10541" s="35" t="s">
        <v>43868</v>
      </c>
      <c r="Q10541" s="35" t="s">
        <v>29718</v>
      </c>
      <c r="R10541" s="35" t="s">
        <v>29745</v>
      </c>
      <c r="S10541" s="35" t="s">
        <v>20788</v>
      </c>
      <c r="T10541" s="36" t="s">
        <v>448</v>
      </c>
      <c r="U10541" s="39" t="str">
        <f>_xlfn.CONCAT(Tabel4[[#This Row],[Personnr.]],"-",Tabel4[[#This Row],[Afdeling]],"-",Tabel4[[#This Row],[ASS_Status]])</f>
        <v>-3099-Inactive - Payroll Eligible</v>
      </c>
    </row>
    <row r="10542" spans="13:21" x14ac:dyDescent="0.4">
      <c r="M10542" s="35" t="s">
        <v>20789</v>
      </c>
      <c r="N10542" s="35" t="s">
        <v>58196</v>
      </c>
      <c r="O10542" s="35" t="s">
        <v>20790</v>
      </c>
      <c r="P10542" s="35" t="s">
        <v>39527</v>
      </c>
      <c r="Q10542" s="35" t="s">
        <v>29718</v>
      </c>
      <c r="R10542" s="35" t="s">
        <v>29745</v>
      </c>
      <c r="S10542" s="35" t="s">
        <v>20791</v>
      </c>
      <c r="T10542" s="36" t="s">
        <v>39</v>
      </c>
      <c r="U10542" s="39" t="str">
        <f>_xlfn.CONCAT(Tabel4[[#This Row],[Personnr.]],"-",Tabel4[[#This Row],[Afdeling]],"-",Tabel4[[#This Row],[ASS_Status]])</f>
        <v>32334-0132-Inactive - Payroll Eligible</v>
      </c>
    </row>
    <row r="10543" spans="13:21" x14ac:dyDescent="0.4">
      <c r="M10543" s="35" t="s">
        <v>20789</v>
      </c>
      <c r="N10543" s="35"/>
      <c r="O10543" s="35"/>
      <c r="P10543" s="35" t="s">
        <v>39528</v>
      </c>
      <c r="Q10543" s="35" t="s">
        <v>29718</v>
      </c>
      <c r="R10543" s="35" t="s">
        <v>29745</v>
      </c>
      <c r="S10543" s="35" t="s">
        <v>20791</v>
      </c>
      <c r="T10543" s="36" t="s">
        <v>39</v>
      </c>
      <c r="U10543" s="39" t="str">
        <f>_xlfn.CONCAT(Tabel4[[#This Row],[Personnr.]],"-",Tabel4[[#This Row],[Afdeling]],"-",Tabel4[[#This Row],[ASS_Status]])</f>
        <v>-0132-Inactive - Payroll Eligible</v>
      </c>
    </row>
    <row r="10544" spans="13:21" x14ac:dyDescent="0.4">
      <c r="M10544" s="35" t="s">
        <v>20792</v>
      </c>
      <c r="N10544" s="35" t="s">
        <v>58197</v>
      </c>
      <c r="O10544" s="35" t="s">
        <v>20793</v>
      </c>
      <c r="P10544" s="35" t="s">
        <v>39529</v>
      </c>
      <c r="Q10544" s="35" t="s">
        <v>29721</v>
      </c>
      <c r="R10544" s="35" t="s">
        <v>29748</v>
      </c>
      <c r="S10544" s="35" t="s">
        <v>20794</v>
      </c>
      <c r="T10544" s="36" t="s">
        <v>51</v>
      </c>
      <c r="U10544" s="39" t="str">
        <f>_xlfn.CONCAT(Tabel4[[#This Row],[Personnr.]],"-",Tabel4[[#This Row],[Afdeling]],"-",Tabel4[[#This Row],[ASS_Status]])</f>
        <v>32201-1030-Aktiv ansættelse</v>
      </c>
    </row>
    <row r="10545" spans="13:21" x14ac:dyDescent="0.4">
      <c r="M10545" s="35" t="s">
        <v>20795</v>
      </c>
      <c r="N10545" s="35" t="s">
        <v>58198</v>
      </c>
      <c r="O10545" s="35" t="s">
        <v>20796</v>
      </c>
      <c r="P10545" s="35" t="s">
        <v>39530</v>
      </c>
      <c r="Q10545" s="35" t="s">
        <v>29718</v>
      </c>
      <c r="R10545" s="35" t="s">
        <v>29754</v>
      </c>
      <c r="S10545" s="35" t="s">
        <v>20797</v>
      </c>
      <c r="T10545" s="36" t="s">
        <v>430</v>
      </c>
      <c r="U10545" s="39" t="str">
        <f>_xlfn.CONCAT(Tabel4[[#This Row],[Personnr.]],"-",Tabel4[[#This Row],[Afdeling]],"-",Tabel4[[#This Row],[ASS_Status]])</f>
        <v>33082-3060-Inactive - Payroll Eligible</v>
      </c>
    </row>
    <row r="10546" spans="13:21" ht="45" x14ac:dyDescent="0.4">
      <c r="M10546" s="35" t="s">
        <v>20798</v>
      </c>
      <c r="N10546" s="35" t="s">
        <v>58199</v>
      </c>
      <c r="O10546" s="35" t="s">
        <v>20799</v>
      </c>
      <c r="P10546" s="35" t="s">
        <v>39531</v>
      </c>
      <c r="Q10546" s="35" t="s">
        <v>29721</v>
      </c>
      <c r="R10546" s="35" t="s">
        <v>31294</v>
      </c>
      <c r="S10546" s="35" t="s">
        <v>20800</v>
      </c>
      <c r="T10546" s="36" t="s">
        <v>874</v>
      </c>
      <c r="U10546" s="39" t="str">
        <f>_xlfn.CONCAT(Tabel4[[#This Row],[Personnr.]],"-",Tabel4[[#This Row],[Afdeling]],"-",Tabel4[[#This Row],[ASS_Status]])</f>
        <v>30653-8670-Aktiv ansættelse</v>
      </c>
    </row>
    <row r="10547" spans="13:21" x14ac:dyDescent="0.4">
      <c r="M10547" s="35" t="s">
        <v>58200</v>
      </c>
      <c r="N10547" s="35" t="s">
        <v>58201</v>
      </c>
      <c r="O10547" s="35" t="s">
        <v>58202</v>
      </c>
      <c r="P10547" s="35" t="s">
        <v>58203</v>
      </c>
      <c r="Q10547" s="35" t="s">
        <v>29721</v>
      </c>
      <c r="R10547" s="35" t="s">
        <v>29748</v>
      </c>
      <c r="S10547" s="35" t="s">
        <v>58204</v>
      </c>
      <c r="T10547" s="36" t="s">
        <v>121</v>
      </c>
      <c r="U10547" s="39" t="str">
        <f>_xlfn.CONCAT(Tabel4[[#This Row],[Personnr.]],"-",Tabel4[[#This Row],[Afdeling]],"-",Tabel4[[#This Row],[ASS_Status]])</f>
        <v>37731-2231-Aktiv ansættelse</v>
      </c>
    </row>
    <row r="10548" spans="13:21" ht="33.75" x14ac:dyDescent="0.4">
      <c r="M10548" s="35" t="s">
        <v>58205</v>
      </c>
      <c r="N10548" s="35" t="s">
        <v>58206</v>
      </c>
      <c r="O10548" s="35" t="s">
        <v>58207</v>
      </c>
      <c r="P10548" s="35" t="s">
        <v>58208</v>
      </c>
      <c r="Q10548" s="35" t="s">
        <v>29721</v>
      </c>
      <c r="R10548" s="35" t="s">
        <v>29748</v>
      </c>
      <c r="S10548" s="35" t="s">
        <v>58209</v>
      </c>
      <c r="T10548" s="36" t="s">
        <v>17021</v>
      </c>
      <c r="U10548" s="39" t="str">
        <f>_xlfn.CONCAT(Tabel4[[#This Row],[Personnr.]],"-",Tabel4[[#This Row],[Afdeling]],"-",Tabel4[[#This Row],[ASS_Status]])</f>
        <v>37412-2905-Aktiv ansættelse</v>
      </c>
    </row>
    <row r="10549" spans="13:21" ht="33.75" x14ac:dyDescent="0.4">
      <c r="M10549" s="35" t="s">
        <v>20801</v>
      </c>
      <c r="N10549" s="35" t="s">
        <v>58210</v>
      </c>
      <c r="O10549" s="35" t="s">
        <v>20802</v>
      </c>
      <c r="P10549" s="35" t="s">
        <v>39532</v>
      </c>
      <c r="Q10549" s="35" t="s">
        <v>29721</v>
      </c>
      <c r="R10549" s="35" t="s">
        <v>29745</v>
      </c>
      <c r="S10549" s="35" t="s">
        <v>20803</v>
      </c>
      <c r="T10549" s="36" t="s">
        <v>288</v>
      </c>
      <c r="U10549" s="39" t="str">
        <f>_xlfn.CONCAT(Tabel4[[#This Row],[Personnr.]],"-",Tabel4[[#This Row],[Afdeling]],"-",Tabel4[[#This Row],[ASS_Status]])</f>
        <v>32525-2694-Aktiv ansættelse</v>
      </c>
    </row>
    <row r="10550" spans="13:21" x14ac:dyDescent="0.4">
      <c r="M10550" s="35" t="s">
        <v>20804</v>
      </c>
      <c r="N10550" s="35" t="s">
        <v>58211</v>
      </c>
      <c r="O10550" s="35" t="s">
        <v>20805</v>
      </c>
      <c r="P10550" s="35" t="s">
        <v>39533</v>
      </c>
      <c r="Q10550" s="35" t="s">
        <v>29721</v>
      </c>
      <c r="R10550" s="35" t="s">
        <v>29926</v>
      </c>
      <c r="S10550" s="35" t="s">
        <v>20806</v>
      </c>
      <c r="T10550" s="36" t="s">
        <v>87</v>
      </c>
      <c r="U10550" s="39" t="str">
        <f>_xlfn.CONCAT(Tabel4[[#This Row],[Personnr.]],"-",Tabel4[[#This Row],[Afdeling]],"-",Tabel4[[#This Row],[ASS_Status]])</f>
        <v>7961-1125-Aktiv ansættelse</v>
      </c>
    </row>
    <row r="10551" spans="13:21" x14ac:dyDescent="0.4">
      <c r="M10551" s="35" t="s">
        <v>20807</v>
      </c>
      <c r="N10551" s="35" t="s">
        <v>58212</v>
      </c>
      <c r="O10551" s="35" t="s">
        <v>20808</v>
      </c>
      <c r="P10551" s="35" t="s">
        <v>39534</v>
      </c>
      <c r="Q10551" s="35" t="s">
        <v>29721</v>
      </c>
      <c r="R10551" s="35" t="s">
        <v>29926</v>
      </c>
      <c r="S10551" s="35" t="s">
        <v>20809</v>
      </c>
      <c r="T10551" s="36" t="s">
        <v>585</v>
      </c>
      <c r="U10551" s="39" t="str">
        <f>_xlfn.CONCAT(Tabel4[[#This Row],[Personnr.]],"-",Tabel4[[#This Row],[Afdeling]],"-",Tabel4[[#This Row],[ASS_Status]])</f>
        <v>15033-4192-Aktiv ansættelse</v>
      </c>
    </row>
    <row r="10552" spans="13:21" x14ac:dyDescent="0.4">
      <c r="M10552" s="35" t="s">
        <v>20810</v>
      </c>
      <c r="N10552" s="35" t="s">
        <v>58213</v>
      </c>
      <c r="O10552" s="35" t="s">
        <v>20811</v>
      </c>
      <c r="P10552" s="35" t="s">
        <v>39535</v>
      </c>
      <c r="Q10552" s="35" t="s">
        <v>29721</v>
      </c>
      <c r="R10552" s="35" t="s">
        <v>31263</v>
      </c>
      <c r="S10552" s="35" t="s">
        <v>20812</v>
      </c>
      <c r="T10552" s="36" t="s">
        <v>188</v>
      </c>
      <c r="U10552" s="39" t="str">
        <f>_xlfn.CONCAT(Tabel4[[#This Row],[Personnr.]],"-",Tabel4[[#This Row],[Afdeling]],"-",Tabel4[[#This Row],[ASS_Status]])</f>
        <v>7962-2405-Aktiv ansættelse</v>
      </c>
    </row>
    <row r="10553" spans="13:21" x14ac:dyDescent="0.4">
      <c r="M10553" s="35" t="s">
        <v>20813</v>
      </c>
      <c r="N10553" s="35" t="s">
        <v>58214</v>
      </c>
      <c r="O10553" s="35" t="s">
        <v>20814</v>
      </c>
      <c r="P10553" s="35" t="s">
        <v>39536</v>
      </c>
      <c r="Q10553" s="35" t="s">
        <v>29721</v>
      </c>
      <c r="R10553" s="35" t="s">
        <v>29726</v>
      </c>
      <c r="S10553" s="35" t="s">
        <v>20815</v>
      </c>
      <c r="T10553" s="36" t="s">
        <v>251</v>
      </c>
      <c r="U10553" s="39" t="str">
        <f>_xlfn.CONCAT(Tabel4[[#This Row],[Personnr.]],"-",Tabel4[[#This Row],[Afdeling]],"-",Tabel4[[#This Row],[ASS_Status]])</f>
        <v>2994-2532-Aktiv ansættelse</v>
      </c>
    </row>
    <row r="10554" spans="13:21" x14ac:dyDescent="0.4">
      <c r="M10554" s="35" t="s">
        <v>20816</v>
      </c>
      <c r="N10554" s="35" t="s">
        <v>58215</v>
      </c>
      <c r="O10554" s="35" t="s">
        <v>20817</v>
      </c>
      <c r="P10554" s="35" t="s">
        <v>39537</v>
      </c>
      <c r="Q10554" s="35" t="s">
        <v>29721</v>
      </c>
      <c r="R10554" s="35" t="s">
        <v>29786</v>
      </c>
      <c r="S10554" s="35" t="s">
        <v>20818</v>
      </c>
      <c r="T10554" s="36" t="s">
        <v>161</v>
      </c>
      <c r="U10554" s="39" t="str">
        <f>_xlfn.CONCAT(Tabel4[[#This Row],[Personnr.]],"-",Tabel4[[#This Row],[Afdeling]],"-",Tabel4[[#This Row],[ASS_Status]])</f>
        <v>3897-2305-Aktiv ansættelse</v>
      </c>
    </row>
    <row r="10555" spans="13:21" x14ac:dyDescent="0.4">
      <c r="M10555" s="35" t="s">
        <v>20819</v>
      </c>
      <c r="N10555" s="35" t="s">
        <v>58216</v>
      </c>
      <c r="O10555" s="35" t="s">
        <v>20820</v>
      </c>
      <c r="P10555" s="35" t="s">
        <v>39538</v>
      </c>
      <c r="Q10555" s="35" t="s">
        <v>29721</v>
      </c>
      <c r="R10555" s="35" t="s">
        <v>29844</v>
      </c>
      <c r="S10555" s="35" t="s">
        <v>20821</v>
      </c>
      <c r="T10555" s="36" t="s">
        <v>874</v>
      </c>
      <c r="U10555" s="39" t="str">
        <f>_xlfn.CONCAT(Tabel4[[#This Row],[Personnr.]],"-",Tabel4[[#This Row],[Afdeling]],"-",Tabel4[[#This Row],[ASS_Status]])</f>
        <v>12483-8670-Aktiv ansættelse</v>
      </c>
    </row>
    <row r="10556" spans="13:21" x14ac:dyDescent="0.4">
      <c r="M10556" s="35" t="s">
        <v>20822</v>
      </c>
      <c r="N10556" s="35" t="s">
        <v>58217</v>
      </c>
      <c r="O10556" s="35" t="s">
        <v>20823</v>
      </c>
      <c r="P10556" s="35" t="s">
        <v>39539</v>
      </c>
      <c r="Q10556" s="35" t="s">
        <v>29721</v>
      </c>
      <c r="R10556" s="35" t="s">
        <v>29996</v>
      </c>
      <c r="S10556" s="35" t="s">
        <v>20824</v>
      </c>
      <c r="T10556" s="36" t="s">
        <v>253</v>
      </c>
      <c r="U10556" s="39" t="str">
        <f>_xlfn.CONCAT(Tabel4[[#This Row],[Personnr.]],"-",Tabel4[[#This Row],[Afdeling]],"-",Tabel4[[#This Row],[ASS_Status]])</f>
        <v>20002-2561-Aktiv ansættelse</v>
      </c>
    </row>
    <row r="10557" spans="13:21" x14ac:dyDescent="0.4">
      <c r="M10557" s="35" t="s">
        <v>20825</v>
      </c>
      <c r="N10557" s="35" t="s">
        <v>58218</v>
      </c>
      <c r="O10557" s="35" t="s">
        <v>20826</v>
      </c>
      <c r="P10557" s="35" t="s">
        <v>39540</v>
      </c>
      <c r="Q10557" s="35" t="s">
        <v>29718</v>
      </c>
      <c r="R10557" s="35" t="s">
        <v>30146</v>
      </c>
      <c r="S10557" s="35" t="s">
        <v>20827</v>
      </c>
      <c r="T10557" s="36" t="s">
        <v>886</v>
      </c>
      <c r="U10557" s="39" t="str">
        <f>_xlfn.CONCAT(Tabel4[[#This Row],[Personnr.]],"-",Tabel4[[#This Row],[Afdeling]],"-",Tabel4[[#This Row],[ASS_Status]])</f>
        <v>12938-8800-Inactive - Payroll Eligible</v>
      </c>
    </row>
    <row r="10558" spans="13:21" x14ac:dyDescent="0.4">
      <c r="M10558" s="35" t="s">
        <v>20828</v>
      </c>
      <c r="N10558" s="35" t="s">
        <v>58219</v>
      </c>
      <c r="O10558" s="35" t="s">
        <v>20829</v>
      </c>
      <c r="P10558" s="35" t="s">
        <v>39541</v>
      </c>
      <c r="Q10558" s="35" t="s">
        <v>29721</v>
      </c>
      <c r="R10558" s="35" t="s">
        <v>29965</v>
      </c>
      <c r="S10558" s="35" t="s">
        <v>6771</v>
      </c>
      <c r="T10558" s="36" t="s">
        <v>456</v>
      </c>
      <c r="U10558" s="39" t="str">
        <f>_xlfn.CONCAT(Tabel4[[#This Row],[Personnr.]],"-",Tabel4[[#This Row],[Afdeling]],"-",Tabel4[[#This Row],[ASS_Status]])</f>
        <v>1816-3140-Aktiv ansættelse</v>
      </c>
    </row>
    <row r="10559" spans="13:21" x14ac:dyDescent="0.4">
      <c r="M10559" s="35" t="s">
        <v>20830</v>
      </c>
      <c r="N10559" s="35" t="s">
        <v>58220</v>
      </c>
      <c r="O10559" s="35" t="s">
        <v>20831</v>
      </c>
      <c r="P10559" s="35" t="s">
        <v>39542</v>
      </c>
      <c r="Q10559" s="35" t="s">
        <v>29721</v>
      </c>
      <c r="R10559" s="35" t="s">
        <v>29729</v>
      </c>
      <c r="S10559" s="35" t="s">
        <v>20832</v>
      </c>
      <c r="T10559" s="36" t="s">
        <v>581</v>
      </c>
      <c r="U10559" s="39" t="str">
        <f>_xlfn.CONCAT(Tabel4[[#This Row],[Personnr.]],"-",Tabel4[[#This Row],[Afdeling]],"-",Tabel4[[#This Row],[ASS_Status]])</f>
        <v>1565-4140-Aktiv ansættelse</v>
      </c>
    </row>
    <row r="10560" spans="13:21" x14ac:dyDescent="0.4">
      <c r="M10560" s="35" t="s">
        <v>20833</v>
      </c>
      <c r="N10560" s="35" t="s">
        <v>58221</v>
      </c>
      <c r="O10560" s="35" t="s">
        <v>20834</v>
      </c>
      <c r="P10560" s="35" t="s">
        <v>39543</v>
      </c>
      <c r="Q10560" s="35" t="s">
        <v>29718</v>
      </c>
      <c r="R10560" s="35" t="s">
        <v>29879</v>
      </c>
      <c r="S10560" s="35" t="s">
        <v>20835</v>
      </c>
      <c r="T10560" s="36" t="s">
        <v>645</v>
      </c>
      <c r="U10560" s="39" t="str">
        <f>_xlfn.CONCAT(Tabel4[[#This Row],[Personnr.]],"-",Tabel4[[#This Row],[Afdeling]],"-",Tabel4[[#This Row],[ASS_Status]])</f>
        <v>7969-4775-Inactive - Payroll Eligible</v>
      </c>
    </row>
    <row r="10561" spans="13:21" x14ac:dyDescent="0.4">
      <c r="M10561" s="35" t="s">
        <v>20836</v>
      </c>
      <c r="N10561" s="35" t="s">
        <v>58222</v>
      </c>
      <c r="O10561" s="35" t="s">
        <v>20837</v>
      </c>
      <c r="P10561" s="35" t="s">
        <v>39544</v>
      </c>
      <c r="Q10561" s="35" t="s">
        <v>29721</v>
      </c>
      <c r="R10561" s="35" t="s">
        <v>42757</v>
      </c>
      <c r="S10561" s="35" t="s">
        <v>20838</v>
      </c>
      <c r="T10561" s="36" t="s">
        <v>622</v>
      </c>
      <c r="U10561" s="39" t="str">
        <f>_xlfn.CONCAT(Tabel4[[#This Row],[Personnr.]],"-",Tabel4[[#This Row],[Afdeling]],"-",Tabel4[[#This Row],[ASS_Status]])</f>
        <v>30828-4635-Aktiv ansættelse</v>
      </c>
    </row>
    <row r="10562" spans="13:21" x14ac:dyDescent="0.4">
      <c r="M10562" s="35" t="s">
        <v>20839</v>
      </c>
      <c r="N10562" s="35" t="s">
        <v>58223</v>
      </c>
      <c r="O10562" s="35" t="s">
        <v>20840</v>
      </c>
      <c r="P10562" s="35" t="s">
        <v>39545</v>
      </c>
      <c r="Q10562" s="35" t="s">
        <v>29890</v>
      </c>
      <c r="R10562" s="35" t="s">
        <v>29729</v>
      </c>
      <c r="S10562" s="35" t="s">
        <v>20841</v>
      </c>
      <c r="T10562" s="36" t="s">
        <v>605</v>
      </c>
      <c r="U10562" s="39" t="str">
        <f>_xlfn.CONCAT(Tabel4[[#This Row],[Personnr.]],"-",Tabel4[[#This Row],[Afdeling]],"-",Tabel4[[#This Row],[ASS_Status]])</f>
        <v>19694-4280-Orlov uden løn m. lønanc.</v>
      </c>
    </row>
    <row r="10563" spans="13:21" x14ac:dyDescent="0.4">
      <c r="M10563" s="35" t="s">
        <v>45277</v>
      </c>
      <c r="N10563" s="35" t="s">
        <v>58224</v>
      </c>
      <c r="O10563" s="35" t="s">
        <v>45278</v>
      </c>
      <c r="P10563" s="35" t="s">
        <v>43869</v>
      </c>
      <c r="Q10563" s="35" t="s">
        <v>29721</v>
      </c>
      <c r="R10563" s="35" t="s">
        <v>29737</v>
      </c>
      <c r="S10563" s="35" t="s">
        <v>43870</v>
      </c>
      <c r="T10563" s="36" t="s">
        <v>74</v>
      </c>
      <c r="U10563" s="39" t="str">
        <f>_xlfn.CONCAT(Tabel4[[#This Row],[Personnr.]],"-",Tabel4[[#This Row],[Afdeling]],"-",Tabel4[[#This Row],[ASS_Status]])</f>
        <v>36042-1085-Aktiv ansættelse</v>
      </c>
    </row>
    <row r="10564" spans="13:21" x14ac:dyDescent="0.4">
      <c r="M10564" s="35" t="s">
        <v>20842</v>
      </c>
      <c r="N10564" s="35" t="s">
        <v>58225</v>
      </c>
      <c r="O10564" s="35" t="s">
        <v>20843</v>
      </c>
      <c r="P10564" s="35" t="s">
        <v>39546</v>
      </c>
      <c r="Q10564" s="35" t="s">
        <v>29718</v>
      </c>
      <c r="R10564" s="35" t="s">
        <v>29761</v>
      </c>
      <c r="S10564" s="35" t="s">
        <v>20844</v>
      </c>
      <c r="T10564" s="36" t="s">
        <v>143</v>
      </c>
      <c r="U10564" s="39" t="str">
        <f>_xlfn.CONCAT(Tabel4[[#This Row],[Personnr.]],"-",Tabel4[[#This Row],[Afdeling]],"-",Tabel4[[#This Row],[ASS_Status]])</f>
        <v>26130-2270-Inactive - Payroll Eligible</v>
      </c>
    </row>
    <row r="10565" spans="13:21" x14ac:dyDescent="0.4">
      <c r="M10565" s="35" t="s">
        <v>58226</v>
      </c>
      <c r="N10565" s="35" t="s">
        <v>58227</v>
      </c>
      <c r="O10565" s="35" t="s">
        <v>58228</v>
      </c>
      <c r="P10565" s="35" t="s">
        <v>58229</v>
      </c>
      <c r="Q10565" s="35" t="s">
        <v>29721</v>
      </c>
      <c r="R10565" s="35" t="s">
        <v>29761</v>
      </c>
      <c r="S10565" s="35" t="s">
        <v>58230</v>
      </c>
      <c r="T10565" s="36" t="s">
        <v>42501</v>
      </c>
      <c r="U10565" s="39" t="str">
        <f>_xlfn.CONCAT(Tabel4[[#This Row],[Personnr.]],"-",Tabel4[[#This Row],[Afdeling]],"-",Tabel4[[#This Row],[ASS_Status]])</f>
        <v>36561-2291-Aktiv ansættelse</v>
      </c>
    </row>
    <row r="10566" spans="13:21" x14ac:dyDescent="0.4">
      <c r="M10566" s="35" t="s">
        <v>20845</v>
      </c>
      <c r="N10566" s="35" t="s">
        <v>58231</v>
      </c>
      <c r="O10566" s="35" t="s">
        <v>20846</v>
      </c>
      <c r="P10566" s="35" t="s">
        <v>39547</v>
      </c>
      <c r="Q10566" s="35" t="s">
        <v>29721</v>
      </c>
      <c r="R10566" s="35" t="s">
        <v>29748</v>
      </c>
      <c r="S10566" s="35" t="s">
        <v>20847</v>
      </c>
      <c r="T10566" s="36" t="s">
        <v>452</v>
      </c>
      <c r="U10566" s="39" t="str">
        <f>_xlfn.CONCAT(Tabel4[[#This Row],[Personnr.]],"-",Tabel4[[#This Row],[Afdeling]],"-",Tabel4[[#This Row],[ASS_Status]])</f>
        <v>32512-3120-Aktiv ansættelse</v>
      </c>
    </row>
    <row r="10567" spans="13:21" x14ac:dyDescent="0.4">
      <c r="M10567" s="35" t="s">
        <v>20848</v>
      </c>
      <c r="N10567" s="35" t="s">
        <v>58232</v>
      </c>
      <c r="O10567" s="35" t="s">
        <v>20849</v>
      </c>
      <c r="P10567" s="35" t="s">
        <v>39548</v>
      </c>
      <c r="Q10567" s="35" t="s">
        <v>29721</v>
      </c>
      <c r="R10567" s="35" t="s">
        <v>29748</v>
      </c>
      <c r="S10567" s="35" t="s">
        <v>20850</v>
      </c>
      <c r="T10567" s="36" t="s">
        <v>583</v>
      </c>
      <c r="U10567" s="39" t="str">
        <f>_xlfn.CONCAT(Tabel4[[#This Row],[Personnr.]],"-",Tabel4[[#This Row],[Afdeling]],"-",Tabel4[[#This Row],[ASS_Status]])</f>
        <v>30602-4160-Aktiv ansættelse</v>
      </c>
    </row>
    <row r="10568" spans="13:21" ht="45" x14ac:dyDescent="0.4">
      <c r="M10568" s="35" t="s">
        <v>20851</v>
      </c>
      <c r="N10568" s="35" t="s">
        <v>58233</v>
      </c>
      <c r="O10568" s="35" t="s">
        <v>20852</v>
      </c>
      <c r="P10568" s="35" t="s">
        <v>39549</v>
      </c>
      <c r="Q10568" s="35" t="s">
        <v>29718</v>
      </c>
      <c r="R10568" s="35" t="s">
        <v>29754</v>
      </c>
      <c r="S10568" s="35" t="s">
        <v>20853</v>
      </c>
      <c r="T10568" s="36" t="s">
        <v>730</v>
      </c>
      <c r="U10568" s="39" t="str">
        <f>_xlfn.CONCAT(Tabel4[[#This Row],[Personnr.]],"-",Tabel4[[#This Row],[Afdeling]],"-",Tabel4[[#This Row],[ASS_Status]])</f>
        <v>19787-6300-Inactive - Payroll Eligible</v>
      </c>
    </row>
    <row r="10569" spans="13:21" x14ac:dyDescent="0.4">
      <c r="M10569" s="35" t="s">
        <v>20854</v>
      </c>
      <c r="N10569" s="35" t="s">
        <v>58234</v>
      </c>
      <c r="O10569" s="35" t="s">
        <v>20855</v>
      </c>
      <c r="P10569" s="35" t="s">
        <v>39550</v>
      </c>
      <c r="Q10569" s="35" t="s">
        <v>29718</v>
      </c>
      <c r="R10569" s="35" t="s">
        <v>29745</v>
      </c>
      <c r="S10569" s="35" t="s">
        <v>20856</v>
      </c>
      <c r="T10569" s="36" t="s">
        <v>577</v>
      </c>
      <c r="U10569" s="39" t="str">
        <f>_xlfn.CONCAT(Tabel4[[#This Row],[Personnr.]],"-",Tabel4[[#This Row],[Afdeling]],"-",Tabel4[[#This Row],[ASS_Status]])</f>
        <v>26548-4110-Inactive - Payroll Eligible</v>
      </c>
    </row>
    <row r="10570" spans="13:21" x14ac:dyDescent="0.4">
      <c r="M10570" s="35" t="s">
        <v>20857</v>
      </c>
      <c r="N10570" s="35" t="s">
        <v>58235</v>
      </c>
      <c r="O10570" s="35" t="s">
        <v>20858</v>
      </c>
      <c r="P10570" s="35" t="s">
        <v>39551</v>
      </c>
      <c r="Q10570" s="35" t="s">
        <v>29718</v>
      </c>
      <c r="R10570" s="35" t="s">
        <v>29745</v>
      </c>
      <c r="S10570" s="35" t="s">
        <v>58236</v>
      </c>
      <c r="T10570" s="36" t="s">
        <v>39</v>
      </c>
      <c r="U10570" s="39" t="str">
        <f>_xlfn.CONCAT(Tabel4[[#This Row],[Personnr.]],"-",Tabel4[[#This Row],[Afdeling]],"-",Tabel4[[#This Row],[ASS_Status]])</f>
        <v>26659-0132-Inactive - Payroll Eligible</v>
      </c>
    </row>
    <row r="10571" spans="13:21" x14ac:dyDescent="0.4">
      <c r="M10571" s="35" t="s">
        <v>20857</v>
      </c>
      <c r="N10571" s="35"/>
      <c r="O10571" s="35"/>
      <c r="P10571" s="35" t="s">
        <v>39552</v>
      </c>
      <c r="Q10571" s="35" t="s">
        <v>29718</v>
      </c>
      <c r="R10571" s="35" t="s">
        <v>29745</v>
      </c>
      <c r="S10571" s="35" t="s">
        <v>58236</v>
      </c>
      <c r="T10571" s="36" t="s">
        <v>39</v>
      </c>
      <c r="U10571" s="39" t="str">
        <f>_xlfn.CONCAT(Tabel4[[#This Row],[Personnr.]],"-",Tabel4[[#This Row],[Afdeling]],"-",Tabel4[[#This Row],[ASS_Status]])</f>
        <v>-0132-Inactive - Payroll Eligible</v>
      </c>
    </row>
    <row r="10572" spans="13:21" x14ac:dyDescent="0.4">
      <c r="M10572" s="35" t="s">
        <v>20857</v>
      </c>
      <c r="N10572" s="35"/>
      <c r="O10572" s="35"/>
      <c r="P10572" s="35" t="s">
        <v>43871</v>
      </c>
      <c r="Q10572" s="35" t="s">
        <v>29718</v>
      </c>
      <c r="R10572" s="35" t="s">
        <v>29761</v>
      </c>
      <c r="S10572" s="35" t="s">
        <v>58236</v>
      </c>
      <c r="T10572" s="36" t="s">
        <v>29</v>
      </c>
      <c r="U10572" s="39" t="str">
        <f>_xlfn.CONCAT(Tabel4[[#This Row],[Personnr.]],"-",Tabel4[[#This Row],[Afdeling]],"-",Tabel4[[#This Row],[ASS_Status]])</f>
        <v>-0114-Inactive - Payroll Eligible</v>
      </c>
    </row>
    <row r="10573" spans="13:21" x14ac:dyDescent="0.4">
      <c r="M10573" s="35" t="s">
        <v>20857</v>
      </c>
      <c r="N10573" s="35"/>
      <c r="O10573" s="35"/>
      <c r="P10573" s="35" t="s">
        <v>58237</v>
      </c>
      <c r="Q10573" s="35" t="s">
        <v>29721</v>
      </c>
      <c r="R10573" s="35" t="s">
        <v>29748</v>
      </c>
      <c r="S10573" s="35" t="s">
        <v>58236</v>
      </c>
      <c r="T10573" s="36" t="s">
        <v>29</v>
      </c>
      <c r="U10573" s="39" t="str">
        <f>_xlfn.CONCAT(Tabel4[[#This Row],[Personnr.]],"-",Tabel4[[#This Row],[Afdeling]],"-",Tabel4[[#This Row],[ASS_Status]])</f>
        <v>-0114-Aktiv ansættelse</v>
      </c>
    </row>
    <row r="10574" spans="13:21" x14ac:dyDescent="0.4">
      <c r="M10574" s="35" t="s">
        <v>20857</v>
      </c>
      <c r="N10574" s="35"/>
      <c r="O10574" s="35"/>
      <c r="P10574" s="35" t="s">
        <v>39553</v>
      </c>
      <c r="Q10574" s="35" t="s">
        <v>29718</v>
      </c>
      <c r="R10574" s="35" t="s">
        <v>29745</v>
      </c>
      <c r="S10574" s="35" t="s">
        <v>58236</v>
      </c>
      <c r="T10574" s="36" t="s">
        <v>39</v>
      </c>
      <c r="U10574" s="39" t="str">
        <f>_xlfn.CONCAT(Tabel4[[#This Row],[Personnr.]],"-",Tabel4[[#This Row],[Afdeling]],"-",Tabel4[[#This Row],[ASS_Status]])</f>
        <v>-0132-Inactive - Payroll Eligible</v>
      </c>
    </row>
    <row r="10575" spans="13:21" x14ac:dyDescent="0.4">
      <c r="M10575" s="35" t="s">
        <v>20859</v>
      </c>
      <c r="N10575" s="35" t="s">
        <v>58238</v>
      </c>
      <c r="O10575" s="35" t="s">
        <v>20860</v>
      </c>
      <c r="P10575" s="35" t="s">
        <v>39554</v>
      </c>
      <c r="Q10575" s="35" t="s">
        <v>29718</v>
      </c>
      <c r="R10575" s="35" t="s">
        <v>29879</v>
      </c>
      <c r="S10575" s="35" t="s">
        <v>20861</v>
      </c>
      <c r="T10575" s="36" t="s">
        <v>395</v>
      </c>
      <c r="U10575" s="39" t="str">
        <f>_xlfn.CONCAT(Tabel4[[#This Row],[Personnr.]],"-",Tabel4[[#This Row],[Afdeling]],"-",Tabel4[[#This Row],[ASS_Status]])</f>
        <v>29105-2996-Inactive - Payroll Eligible</v>
      </c>
    </row>
    <row r="10576" spans="13:21" x14ac:dyDescent="0.4">
      <c r="M10576" s="35" t="s">
        <v>20862</v>
      </c>
      <c r="N10576" s="35" t="s">
        <v>58239</v>
      </c>
      <c r="O10576" s="35" t="s">
        <v>20863</v>
      </c>
      <c r="P10576" s="35" t="s">
        <v>39555</v>
      </c>
      <c r="Q10576" s="35" t="s">
        <v>29718</v>
      </c>
      <c r="R10576" s="35" t="s">
        <v>29754</v>
      </c>
      <c r="S10576" s="35" t="s">
        <v>20864</v>
      </c>
      <c r="T10576" s="36" t="s">
        <v>384</v>
      </c>
      <c r="U10576" s="39" t="str">
        <f>_xlfn.CONCAT(Tabel4[[#This Row],[Personnr.]],"-",Tabel4[[#This Row],[Afdeling]],"-",Tabel4[[#This Row],[ASS_Status]])</f>
        <v>26128-2920-Inactive - Payroll Eligible</v>
      </c>
    </row>
    <row r="10577" spans="13:21" ht="33.75" x14ac:dyDescent="0.4">
      <c r="M10577" s="35" t="s">
        <v>20865</v>
      </c>
      <c r="N10577" s="35" t="s">
        <v>58240</v>
      </c>
      <c r="O10577" s="35" t="s">
        <v>20866</v>
      </c>
      <c r="P10577" s="35" t="s">
        <v>39556</v>
      </c>
      <c r="Q10577" s="35" t="s">
        <v>29718</v>
      </c>
      <c r="R10577" s="35" t="s">
        <v>29745</v>
      </c>
      <c r="S10577" s="35" t="s">
        <v>20867</v>
      </c>
      <c r="T10577" s="36" t="s">
        <v>577</v>
      </c>
      <c r="U10577" s="39" t="str">
        <f>_xlfn.CONCAT(Tabel4[[#This Row],[Personnr.]],"-",Tabel4[[#This Row],[Afdeling]],"-",Tabel4[[#This Row],[ASS_Status]])</f>
        <v>32462-4110-Inactive - Payroll Eligible</v>
      </c>
    </row>
    <row r="10578" spans="13:21" x14ac:dyDescent="0.4">
      <c r="M10578" s="35" t="s">
        <v>20868</v>
      </c>
      <c r="N10578" s="35" t="s">
        <v>58241</v>
      </c>
      <c r="O10578" s="35" t="s">
        <v>20869</v>
      </c>
      <c r="P10578" s="35" t="s">
        <v>58242</v>
      </c>
      <c r="Q10578" s="35" t="s">
        <v>29721</v>
      </c>
      <c r="R10578" s="35" t="s">
        <v>29761</v>
      </c>
      <c r="S10578" s="35" t="s">
        <v>20870</v>
      </c>
      <c r="T10578" s="36" t="s">
        <v>28</v>
      </c>
      <c r="U10578" s="39" t="str">
        <f>_xlfn.CONCAT(Tabel4[[#This Row],[Personnr.]],"-",Tabel4[[#This Row],[Afdeling]],"-",Tabel4[[#This Row],[ASS_Status]])</f>
        <v>29831-0113-Aktiv ansættelse</v>
      </c>
    </row>
    <row r="10579" spans="13:21" x14ac:dyDescent="0.4">
      <c r="M10579" s="35" t="s">
        <v>20868</v>
      </c>
      <c r="N10579" s="35"/>
      <c r="O10579" s="35"/>
      <c r="P10579" s="35" t="s">
        <v>39557</v>
      </c>
      <c r="Q10579" s="35" t="s">
        <v>29718</v>
      </c>
      <c r="R10579" s="35" t="s">
        <v>29745</v>
      </c>
      <c r="S10579" s="35" t="s">
        <v>20870</v>
      </c>
      <c r="T10579" s="36" t="s">
        <v>39</v>
      </c>
      <c r="U10579" s="39" t="str">
        <f>_xlfn.CONCAT(Tabel4[[#This Row],[Personnr.]],"-",Tabel4[[#This Row],[Afdeling]],"-",Tabel4[[#This Row],[ASS_Status]])</f>
        <v>-0132-Inactive - Payroll Eligible</v>
      </c>
    </row>
    <row r="10580" spans="13:21" x14ac:dyDescent="0.4">
      <c r="M10580" s="35" t="s">
        <v>39558</v>
      </c>
      <c r="N10580" s="35" t="s">
        <v>58243</v>
      </c>
      <c r="O10580" s="35" t="s">
        <v>39559</v>
      </c>
      <c r="P10580" s="35" t="s">
        <v>39560</v>
      </c>
      <c r="Q10580" s="35" t="s">
        <v>29721</v>
      </c>
      <c r="R10580" s="35" t="s">
        <v>29754</v>
      </c>
      <c r="S10580" s="35" t="s">
        <v>39561</v>
      </c>
      <c r="T10580" s="36" t="s">
        <v>599</v>
      </c>
      <c r="U10580" s="39" t="str">
        <f>_xlfn.CONCAT(Tabel4[[#This Row],[Personnr.]],"-",Tabel4[[#This Row],[Afdeling]],"-",Tabel4[[#This Row],[ASS_Status]])</f>
        <v>34997-4261-Aktiv ansættelse</v>
      </c>
    </row>
    <row r="10581" spans="13:21" x14ac:dyDescent="0.4">
      <c r="M10581" s="35" t="s">
        <v>58244</v>
      </c>
      <c r="N10581" s="35" t="s">
        <v>58245</v>
      </c>
      <c r="O10581" s="35" t="s">
        <v>58246</v>
      </c>
      <c r="P10581" s="35" t="s">
        <v>58247</v>
      </c>
      <c r="Q10581" s="35" t="s">
        <v>29721</v>
      </c>
      <c r="R10581" s="35" t="s">
        <v>29748</v>
      </c>
      <c r="S10581" s="35" t="s">
        <v>58248</v>
      </c>
      <c r="T10581" s="36" t="s">
        <v>263</v>
      </c>
      <c r="U10581" s="39" t="str">
        <f>_xlfn.CONCAT(Tabel4[[#This Row],[Personnr.]],"-",Tabel4[[#This Row],[Afdeling]],"-",Tabel4[[#This Row],[ASS_Status]])</f>
        <v>37448-2610-Aktiv ansættelse</v>
      </c>
    </row>
    <row r="10582" spans="13:21" x14ac:dyDescent="0.4">
      <c r="M10582" s="35" t="s">
        <v>45279</v>
      </c>
      <c r="N10582" s="35" t="s">
        <v>58249</v>
      </c>
      <c r="O10582" s="35" t="s">
        <v>45280</v>
      </c>
      <c r="P10582" s="35" t="s">
        <v>43872</v>
      </c>
      <c r="Q10582" s="35" t="s">
        <v>29718</v>
      </c>
      <c r="R10582" s="35" t="s">
        <v>29754</v>
      </c>
      <c r="S10582" s="35" t="s">
        <v>43873</v>
      </c>
      <c r="T10582" s="36" t="s">
        <v>472</v>
      </c>
      <c r="U10582" s="39" t="str">
        <f>_xlfn.CONCAT(Tabel4[[#This Row],[Personnr.]],"-",Tabel4[[#This Row],[Afdeling]],"-",Tabel4[[#This Row],[ASS_Status]])</f>
        <v>36283-3195-Inactive - Payroll Eligible</v>
      </c>
    </row>
    <row r="10583" spans="13:21" x14ac:dyDescent="0.4">
      <c r="M10583" s="35" t="s">
        <v>39562</v>
      </c>
      <c r="N10583" s="35" t="s">
        <v>58250</v>
      </c>
      <c r="O10583" s="35" t="s">
        <v>39563</v>
      </c>
      <c r="P10583" s="35" t="s">
        <v>39564</v>
      </c>
      <c r="Q10583" s="35" t="s">
        <v>29718</v>
      </c>
      <c r="R10583" s="35" t="s">
        <v>29745</v>
      </c>
      <c r="S10583" s="35" t="s">
        <v>39565</v>
      </c>
      <c r="T10583" s="36" t="s">
        <v>586</v>
      </c>
      <c r="U10583" s="39" t="str">
        <f>_xlfn.CONCAT(Tabel4[[#This Row],[Personnr.]],"-",Tabel4[[#This Row],[Afdeling]],"-",Tabel4[[#This Row],[ASS_Status]])</f>
        <v>35230-4200-Inactive - Payroll Eligible</v>
      </c>
    </row>
    <row r="10584" spans="13:21" x14ac:dyDescent="0.4">
      <c r="M10584" s="35" t="s">
        <v>39562</v>
      </c>
      <c r="N10584" s="35"/>
      <c r="O10584" s="35"/>
      <c r="P10584" s="35" t="s">
        <v>39566</v>
      </c>
      <c r="Q10584" s="35" t="s">
        <v>29718</v>
      </c>
      <c r="R10584" s="35" t="s">
        <v>29745</v>
      </c>
      <c r="S10584" s="35" t="s">
        <v>39565</v>
      </c>
      <c r="T10584" s="36" t="s">
        <v>586</v>
      </c>
      <c r="U10584" s="39" t="str">
        <f>_xlfn.CONCAT(Tabel4[[#This Row],[Personnr.]],"-",Tabel4[[#This Row],[Afdeling]],"-",Tabel4[[#This Row],[ASS_Status]])</f>
        <v>-4200-Inactive - Payroll Eligible</v>
      </c>
    </row>
    <row r="10585" spans="13:21" x14ac:dyDescent="0.4">
      <c r="M10585" s="35" t="s">
        <v>39562</v>
      </c>
      <c r="N10585" s="35"/>
      <c r="O10585" s="35"/>
      <c r="P10585" s="35" t="s">
        <v>58251</v>
      </c>
      <c r="Q10585" s="35" t="s">
        <v>29718</v>
      </c>
      <c r="R10585" s="35" t="s">
        <v>29745</v>
      </c>
      <c r="S10585" s="35" t="s">
        <v>39565</v>
      </c>
      <c r="T10585" s="36" t="s">
        <v>586</v>
      </c>
      <c r="U10585" s="39" t="str">
        <f>_xlfn.CONCAT(Tabel4[[#This Row],[Personnr.]],"-",Tabel4[[#This Row],[Afdeling]],"-",Tabel4[[#This Row],[ASS_Status]])</f>
        <v>-4200-Inactive - Payroll Eligible</v>
      </c>
    </row>
    <row r="10586" spans="13:21" x14ac:dyDescent="0.4">
      <c r="M10586" s="35" t="s">
        <v>20871</v>
      </c>
      <c r="N10586" s="35"/>
      <c r="O10586" s="35" t="s">
        <v>20872</v>
      </c>
      <c r="P10586" s="35" t="s">
        <v>39567</v>
      </c>
      <c r="Q10586" s="35" t="s">
        <v>29718</v>
      </c>
      <c r="R10586" s="35" t="s">
        <v>29817</v>
      </c>
      <c r="S10586" s="35" t="s">
        <v>20873</v>
      </c>
      <c r="T10586" s="36" t="s">
        <v>749</v>
      </c>
      <c r="U10586" s="39" t="str">
        <f>_xlfn.CONCAT(Tabel4[[#This Row],[Personnr.]],"-",Tabel4[[#This Row],[Afdeling]],"-",Tabel4[[#This Row],[ASS_Status]])</f>
        <v>32492-7210-Inactive - Payroll Eligible</v>
      </c>
    </row>
    <row r="10587" spans="13:21" ht="33.75" x14ac:dyDescent="0.4">
      <c r="M10587" s="35" t="s">
        <v>20874</v>
      </c>
      <c r="N10587" s="35" t="s">
        <v>58252</v>
      </c>
      <c r="O10587" s="35" t="s">
        <v>20875</v>
      </c>
      <c r="P10587" s="35" t="s">
        <v>39568</v>
      </c>
      <c r="Q10587" s="35" t="s">
        <v>29721</v>
      </c>
      <c r="R10587" s="35" t="s">
        <v>29722</v>
      </c>
      <c r="S10587" s="35" t="s">
        <v>20876</v>
      </c>
      <c r="T10587" s="36" t="s">
        <v>417</v>
      </c>
      <c r="U10587" s="39" t="str">
        <f>_xlfn.CONCAT(Tabel4[[#This Row],[Personnr.]],"-",Tabel4[[#This Row],[Afdeling]],"-",Tabel4[[#This Row],[ASS_Status]])</f>
        <v>4219-3030-Aktiv ansættelse</v>
      </c>
    </row>
    <row r="10588" spans="13:21" x14ac:dyDescent="0.4">
      <c r="M10588" s="35" t="s">
        <v>20877</v>
      </c>
      <c r="N10588" s="35" t="s">
        <v>58253</v>
      </c>
      <c r="O10588" s="35" t="s">
        <v>591</v>
      </c>
      <c r="P10588" s="35" t="s">
        <v>39569</v>
      </c>
      <c r="Q10588" s="35" t="s">
        <v>29721</v>
      </c>
      <c r="R10588" s="35" t="s">
        <v>29722</v>
      </c>
      <c r="S10588" s="35" t="s">
        <v>20878</v>
      </c>
      <c r="T10588" s="36" t="s">
        <v>417</v>
      </c>
      <c r="U10588" s="39" t="str">
        <f>_xlfn.CONCAT(Tabel4[[#This Row],[Personnr.]],"-",Tabel4[[#This Row],[Afdeling]],"-",Tabel4[[#This Row],[ASS_Status]])</f>
        <v>4220-3030-Aktiv ansættelse</v>
      </c>
    </row>
    <row r="10589" spans="13:21" x14ac:dyDescent="0.4">
      <c r="M10589" s="35" t="s">
        <v>20879</v>
      </c>
      <c r="N10589" s="35" t="s">
        <v>58254</v>
      </c>
      <c r="O10589" s="35" t="s">
        <v>20880</v>
      </c>
      <c r="P10589" s="35" t="s">
        <v>39570</v>
      </c>
      <c r="Q10589" s="35" t="s">
        <v>29721</v>
      </c>
      <c r="R10589" s="35" t="s">
        <v>29729</v>
      </c>
      <c r="S10589" s="35" t="s">
        <v>20881</v>
      </c>
      <c r="T10589" s="36" t="s">
        <v>46052</v>
      </c>
      <c r="U10589" s="39" t="str">
        <f>_xlfn.CONCAT(Tabel4[[#This Row],[Personnr.]],"-",Tabel4[[#This Row],[Afdeling]],"-",Tabel4[[#This Row],[ASS_Status]])</f>
        <v>15753-1222-Aktiv ansættelse</v>
      </c>
    </row>
    <row r="10590" spans="13:21" x14ac:dyDescent="0.4">
      <c r="M10590" s="35" t="s">
        <v>20882</v>
      </c>
      <c r="N10590" s="35" t="s">
        <v>58255</v>
      </c>
      <c r="O10590" s="35" t="s">
        <v>396</v>
      </c>
      <c r="P10590" s="35" t="s">
        <v>39571</v>
      </c>
      <c r="Q10590" s="35" t="s">
        <v>29721</v>
      </c>
      <c r="R10590" s="35" t="s">
        <v>30819</v>
      </c>
      <c r="S10590" s="35" t="s">
        <v>20883</v>
      </c>
      <c r="T10590" s="36" t="s">
        <v>251</v>
      </c>
      <c r="U10590" s="39" t="str">
        <f>_xlfn.CONCAT(Tabel4[[#This Row],[Personnr.]],"-",Tabel4[[#This Row],[Afdeling]],"-",Tabel4[[#This Row],[ASS_Status]])</f>
        <v>2997-2532-Aktiv ansættelse</v>
      </c>
    </row>
    <row r="10591" spans="13:21" x14ac:dyDescent="0.4">
      <c r="M10591" s="35" t="s">
        <v>20884</v>
      </c>
      <c r="N10591" s="35" t="s">
        <v>58256</v>
      </c>
      <c r="O10591" s="35" t="s">
        <v>20885</v>
      </c>
      <c r="P10591" s="35" t="s">
        <v>39572</v>
      </c>
      <c r="Q10591" s="35" t="s">
        <v>29718</v>
      </c>
      <c r="R10591" s="35" t="s">
        <v>29791</v>
      </c>
      <c r="S10591" s="35" t="s">
        <v>20886</v>
      </c>
      <c r="T10591" s="36" t="s">
        <v>553</v>
      </c>
      <c r="U10591" s="39" t="str">
        <f>_xlfn.CONCAT(Tabel4[[#This Row],[Personnr.]],"-",Tabel4[[#This Row],[Afdeling]],"-",Tabel4[[#This Row],[ASS_Status]])</f>
        <v>27476-3500-Inactive - Payroll Eligible</v>
      </c>
    </row>
    <row r="10592" spans="13:21" x14ac:dyDescent="0.4">
      <c r="M10592" s="35" t="s">
        <v>20887</v>
      </c>
      <c r="N10592" s="35" t="s">
        <v>58257</v>
      </c>
      <c r="O10592" s="35" t="s">
        <v>20888</v>
      </c>
      <c r="P10592" s="35" t="s">
        <v>39573</v>
      </c>
      <c r="Q10592" s="35" t="s">
        <v>29718</v>
      </c>
      <c r="R10592" s="35" t="s">
        <v>29729</v>
      </c>
      <c r="S10592" s="35" t="s">
        <v>20889</v>
      </c>
      <c r="T10592" s="36" t="s">
        <v>585</v>
      </c>
      <c r="U10592" s="39" t="str">
        <f>_xlfn.CONCAT(Tabel4[[#This Row],[Personnr.]],"-",Tabel4[[#This Row],[Afdeling]],"-",Tabel4[[#This Row],[ASS_Status]])</f>
        <v>2127-4192-Inactive - Payroll Eligible</v>
      </c>
    </row>
    <row r="10593" spans="13:21" x14ac:dyDescent="0.4">
      <c r="M10593" s="35" t="s">
        <v>20890</v>
      </c>
      <c r="N10593" s="35" t="s">
        <v>58258</v>
      </c>
      <c r="O10593" s="35" t="s">
        <v>20891</v>
      </c>
      <c r="P10593" s="35" t="s">
        <v>39574</v>
      </c>
      <c r="Q10593" s="35" t="s">
        <v>29721</v>
      </c>
      <c r="R10593" s="35" t="s">
        <v>29729</v>
      </c>
      <c r="S10593" s="35" t="s">
        <v>20892</v>
      </c>
      <c r="T10593" s="36" t="s">
        <v>35</v>
      </c>
      <c r="U10593" s="39" t="str">
        <f>_xlfn.CONCAT(Tabel4[[#This Row],[Personnr.]],"-",Tabel4[[#This Row],[Afdeling]],"-",Tabel4[[#This Row],[ASS_Status]])</f>
        <v>370-0120-Aktiv ansættelse</v>
      </c>
    </row>
    <row r="10594" spans="13:21" x14ac:dyDescent="0.4">
      <c r="M10594" s="35" t="s">
        <v>20893</v>
      </c>
      <c r="N10594" s="35" t="s">
        <v>58259</v>
      </c>
      <c r="O10594" s="35" t="s">
        <v>20894</v>
      </c>
      <c r="P10594" s="35" t="s">
        <v>39575</v>
      </c>
      <c r="Q10594" s="35" t="s">
        <v>29721</v>
      </c>
      <c r="R10594" s="35" t="s">
        <v>29992</v>
      </c>
      <c r="S10594" s="35" t="s">
        <v>20895</v>
      </c>
      <c r="T10594" s="36" t="s">
        <v>799</v>
      </c>
      <c r="U10594" s="39" t="str">
        <f>_xlfn.CONCAT(Tabel4[[#This Row],[Personnr.]],"-",Tabel4[[#This Row],[Afdeling]],"-",Tabel4[[#This Row],[ASS_Status]])</f>
        <v>16486-8218-Aktiv ansættelse</v>
      </c>
    </row>
    <row r="10595" spans="13:21" x14ac:dyDescent="0.4">
      <c r="M10595" s="35" t="s">
        <v>20896</v>
      </c>
      <c r="N10595" s="35" t="s">
        <v>58260</v>
      </c>
      <c r="O10595" s="35" t="s">
        <v>20897</v>
      </c>
      <c r="P10595" s="35" t="s">
        <v>39576</v>
      </c>
      <c r="Q10595" s="35" t="s">
        <v>29718</v>
      </c>
      <c r="R10595" s="35" t="s">
        <v>29791</v>
      </c>
      <c r="S10595" s="35" t="s">
        <v>20898</v>
      </c>
      <c r="T10595" s="36" t="s">
        <v>742</v>
      </c>
      <c r="U10595" s="39" t="str">
        <f>_xlfn.CONCAT(Tabel4[[#This Row],[Personnr.]],"-",Tabel4[[#This Row],[Afdeling]],"-",Tabel4[[#This Row],[ASS_Status]])</f>
        <v>28351-7000-Inactive - Payroll Eligible</v>
      </c>
    </row>
    <row r="10596" spans="13:21" x14ac:dyDescent="0.4">
      <c r="M10596" s="35" t="s">
        <v>20899</v>
      </c>
      <c r="N10596" s="35" t="s">
        <v>58261</v>
      </c>
      <c r="O10596" s="35" t="s">
        <v>20900</v>
      </c>
      <c r="P10596" s="35" t="s">
        <v>39577</v>
      </c>
      <c r="Q10596" s="35" t="s">
        <v>29721</v>
      </c>
      <c r="R10596" s="35" t="s">
        <v>29719</v>
      </c>
      <c r="S10596" s="35" t="s">
        <v>20901</v>
      </c>
      <c r="T10596" s="36" t="s">
        <v>693</v>
      </c>
      <c r="U10596" s="39" t="str">
        <f>_xlfn.CONCAT(Tabel4[[#This Row],[Personnr.]],"-",Tabel4[[#This Row],[Afdeling]],"-",Tabel4[[#This Row],[ASS_Status]])</f>
        <v>716-5623-Aktiv ansættelse</v>
      </c>
    </row>
    <row r="10597" spans="13:21" x14ac:dyDescent="0.4">
      <c r="M10597" s="35" t="s">
        <v>20902</v>
      </c>
      <c r="N10597" s="35" t="s">
        <v>58262</v>
      </c>
      <c r="O10597" s="35" t="s">
        <v>20903</v>
      </c>
      <c r="P10597" s="35" t="s">
        <v>39578</v>
      </c>
      <c r="Q10597" s="35" t="s">
        <v>29721</v>
      </c>
      <c r="R10597" s="35" t="s">
        <v>29780</v>
      </c>
      <c r="S10597" s="35" t="s">
        <v>20904</v>
      </c>
      <c r="T10597" s="36" t="s">
        <v>263</v>
      </c>
      <c r="U10597" s="39" t="str">
        <f>_xlfn.CONCAT(Tabel4[[#This Row],[Personnr.]],"-",Tabel4[[#This Row],[Afdeling]],"-",Tabel4[[#This Row],[ASS_Status]])</f>
        <v>1485-2610-Aktiv ansættelse</v>
      </c>
    </row>
    <row r="10598" spans="13:21" ht="33.75" x14ac:dyDescent="0.4">
      <c r="M10598" s="35" t="s">
        <v>20905</v>
      </c>
      <c r="N10598" s="35" t="s">
        <v>58263</v>
      </c>
      <c r="O10598" s="35" t="s">
        <v>20906</v>
      </c>
      <c r="P10598" s="35" t="s">
        <v>39579</v>
      </c>
      <c r="Q10598" s="35" t="s">
        <v>29718</v>
      </c>
      <c r="R10598" s="35" t="s">
        <v>29737</v>
      </c>
      <c r="S10598" s="35" t="s">
        <v>20907</v>
      </c>
      <c r="T10598" s="36" t="s">
        <v>185</v>
      </c>
      <c r="U10598" s="39" t="str">
        <f>_xlfn.CONCAT(Tabel4[[#This Row],[Personnr.]],"-",Tabel4[[#This Row],[Afdeling]],"-",Tabel4[[#This Row],[ASS_Status]])</f>
        <v>22022-2386-Inactive - Payroll Eligible</v>
      </c>
    </row>
    <row r="10599" spans="13:21" x14ac:dyDescent="0.4">
      <c r="M10599" s="35" t="s">
        <v>20908</v>
      </c>
      <c r="N10599" s="35" t="s">
        <v>58264</v>
      </c>
      <c r="O10599" s="35" t="s">
        <v>20909</v>
      </c>
      <c r="P10599" s="35" t="s">
        <v>39580</v>
      </c>
      <c r="Q10599" s="35" t="s">
        <v>29718</v>
      </c>
      <c r="R10599" s="35" t="s">
        <v>29745</v>
      </c>
      <c r="S10599" s="35" t="s">
        <v>20910</v>
      </c>
      <c r="T10599" s="36" t="s">
        <v>718</v>
      </c>
      <c r="U10599" s="39" t="str">
        <f>_xlfn.CONCAT(Tabel4[[#This Row],[Personnr.]],"-",Tabel4[[#This Row],[Afdeling]],"-",Tabel4[[#This Row],[ASS_Status]])</f>
        <v>32508-6213-Inactive - Payroll Eligible</v>
      </c>
    </row>
    <row r="10600" spans="13:21" ht="33.75" x14ac:dyDescent="0.4">
      <c r="M10600" s="35" t="s">
        <v>20911</v>
      </c>
      <c r="N10600" s="35" t="s">
        <v>58265</v>
      </c>
      <c r="O10600" s="35" t="s">
        <v>20912</v>
      </c>
      <c r="P10600" s="35" t="s">
        <v>39581</v>
      </c>
      <c r="Q10600" s="35" t="s">
        <v>29721</v>
      </c>
      <c r="R10600" s="35" t="s">
        <v>29722</v>
      </c>
      <c r="S10600" s="35" t="s">
        <v>20913</v>
      </c>
      <c r="T10600" s="36" t="s">
        <v>581</v>
      </c>
      <c r="U10600" s="39" t="str">
        <f>_xlfn.CONCAT(Tabel4[[#This Row],[Personnr.]],"-",Tabel4[[#This Row],[Afdeling]],"-",Tabel4[[#This Row],[ASS_Status]])</f>
        <v>12458-4140-Aktiv ansættelse</v>
      </c>
    </row>
    <row r="10601" spans="13:21" x14ac:dyDescent="0.4">
      <c r="M10601" s="35" t="s">
        <v>20914</v>
      </c>
      <c r="N10601" s="35" t="s">
        <v>58266</v>
      </c>
      <c r="O10601" s="35" t="s">
        <v>20915</v>
      </c>
      <c r="P10601" s="35" t="s">
        <v>39582</v>
      </c>
      <c r="Q10601" s="35" t="s">
        <v>29721</v>
      </c>
      <c r="R10601" s="35" t="s">
        <v>29719</v>
      </c>
      <c r="S10601" s="35" t="s">
        <v>20916</v>
      </c>
      <c r="T10601" s="36" t="s">
        <v>869</v>
      </c>
      <c r="U10601" s="39" t="str">
        <f>_xlfn.CONCAT(Tabel4[[#This Row],[Personnr.]],"-",Tabel4[[#This Row],[Afdeling]],"-",Tabel4[[#This Row],[ASS_Status]])</f>
        <v>19830-8650-Aktiv ansættelse</v>
      </c>
    </row>
    <row r="10602" spans="13:21" x14ac:dyDescent="0.4">
      <c r="M10602" s="35" t="s">
        <v>20917</v>
      </c>
      <c r="N10602" s="35" t="s">
        <v>58267</v>
      </c>
      <c r="O10602" s="35" t="s">
        <v>20918</v>
      </c>
      <c r="P10602" s="35" t="s">
        <v>39583</v>
      </c>
      <c r="Q10602" s="35" t="s">
        <v>29718</v>
      </c>
      <c r="R10602" s="35" t="s">
        <v>29748</v>
      </c>
      <c r="S10602" s="35" t="s">
        <v>20919</v>
      </c>
      <c r="T10602" s="36" t="s">
        <v>168</v>
      </c>
      <c r="U10602" s="39" t="str">
        <f>_xlfn.CONCAT(Tabel4[[#This Row],[Personnr.]],"-",Tabel4[[#This Row],[Afdeling]],"-",Tabel4[[#This Row],[ASS_Status]])</f>
        <v>26063-2336-Inactive - Payroll Eligible</v>
      </c>
    </row>
    <row r="10603" spans="13:21" x14ac:dyDescent="0.4">
      <c r="M10603" s="35" t="s">
        <v>20917</v>
      </c>
      <c r="N10603" s="35"/>
      <c r="O10603" s="35"/>
      <c r="P10603" s="35" t="s">
        <v>39584</v>
      </c>
      <c r="Q10603" s="35" t="s">
        <v>29718</v>
      </c>
      <c r="R10603" s="35" t="s">
        <v>29748</v>
      </c>
      <c r="S10603" s="35" t="s">
        <v>20919</v>
      </c>
      <c r="T10603" s="36" t="s">
        <v>168</v>
      </c>
      <c r="U10603" s="39" t="str">
        <f>_xlfn.CONCAT(Tabel4[[#This Row],[Personnr.]],"-",Tabel4[[#This Row],[Afdeling]],"-",Tabel4[[#This Row],[ASS_Status]])</f>
        <v>-2336-Inactive - Payroll Eligible</v>
      </c>
    </row>
    <row r="10604" spans="13:21" x14ac:dyDescent="0.4">
      <c r="M10604" s="35" t="s">
        <v>20920</v>
      </c>
      <c r="N10604" s="35" t="s">
        <v>58268</v>
      </c>
      <c r="O10604" s="35" t="s">
        <v>20921</v>
      </c>
      <c r="P10604" s="35" t="s">
        <v>39585</v>
      </c>
      <c r="Q10604" s="35" t="s">
        <v>29718</v>
      </c>
      <c r="R10604" s="35" t="s">
        <v>29737</v>
      </c>
      <c r="S10604" s="35" t="s">
        <v>20922</v>
      </c>
      <c r="T10604" s="36" t="s">
        <v>546</v>
      </c>
      <c r="U10604" s="39" t="str">
        <f>_xlfn.CONCAT(Tabel4[[#This Row],[Personnr.]],"-",Tabel4[[#This Row],[Afdeling]],"-",Tabel4[[#This Row],[ASS_Status]])</f>
        <v>23291-3444-Inactive - Payroll Eligible</v>
      </c>
    </row>
    <row r="10605" spans="13:21" ht="33.75" x14ac:dyDescent="0.4">
      <c r="M10605" s="35" t="s">
        <v>20923</v>
      </c>
      <c r="N10605" s="35" t="s">
        <v>58269</v>
      </c>
      <c r="O10605" s="35" t="s">
        <v>20924</v>
      </c>
      <c r="P10605" s="35" t="s">
        <v>39586</v>
      </c>
      <c r="Q10605" s="35" t="s">
        <v>29932</v>
      </c>
      <c r="R10605" s="35" t="s">
        <v>29748</v>
      </c>
      <c r="S10605" s="35" t="s">
        <v>20925</v>
      </c>
      <c r="T10605" s="36" t="s">
        <v>29</v>
      </c>
      <c r="U10605" s="39" t="str">
        <f>_xlfn.CONCAT(Tabel4[[#This Row],[Personnr.]],"-",Tabel4[[#This Row],[Afdeling]],"-",Tabel4[[#This Row],[ASS_Status]])</f>
        <v>23644-0114-Barsel med løn (191)</v>
      </c>
    </row>
    <row r="10606" spans="13:21" x14ac:dyDescent="0.4">
      <c r="M10606" s="35" t="s">
        <v>20926</v>
      </c>
      <c r="N10606" s="35" t="s">
        <v>58270</v>
      </c>
      <c r="O10606" s="35" t="s">
        <v>20927</v>
      </c>
      <c r="P10606" s="35" t="s">
        <v>39587</v>
      </c>
      <c r="Q10606" s="35" t="s">
        <v>29721</v>
      </c>
      <c r="R10606" s="35" t="s">
        <v>29719</v>
      </c>
      <c r="S10606" s="35" t="s">
        <v>20928</v>
      </c>
      <c r="T10606" s="36" t="s">
        <v>691</v>
      </c>
      <c r="U10606" s="39" t="str">
        <f>_xlfn.CONCAT(Tabel4[[#This Row],[Personnr.]],"-",Tabel4[[#This Row],[Afdeling]],"-",Tabel4[[#This Row],[ASS_Status]])</f>
        <v>33349-5621-Aktiv ansættelse</v>
      </c>
    </row>
    <row r="10607" spans="13:21" x14ac:dyDescent="0.4">
      <c r="M10607" s="35" t="s">
        <v>45281</v>
      </c>
      <c r="N10607" s="35" t="s">
        <v>58271</v>
      </c>
      <c r="O10607" s="35" t="s">
        <v>45282</v>
      </c>
      <c r="P10607" s="35" t="s">
        <v>43874</v>
      </c>
      <c r="Q10607" s="35" t="s">
        <v>31095</v>
      </c>
      <c r="R10607" s="35" t="s">
        <v>37941</v>
      </c>
      <c r="S10607" s="35" t="s">
        <v>43875</v>
      </c>
      <c r="T10607" s="36" t="s">
        <v>243</v>
      </c>
      <c r="U10607" s="39" t="str">
        <f>_xlfn.CONCAT(Tabel4[[#This Row],[Personnr.]],"-",Tabel4[[#This Row],[Afdeling]],"-",Tabel4[[#This Row],[ASS_Status]])</f>
        <v>35372-2512-Barsel u. løn m. pension (90)</v>
      </c>
    </row>
    <row r="10608" spans="13:21" x14ac:dyDescent="0.4">
      <c r="M10608" s="35" t="s">
        <v>20929</v>
      </c>
      <c r="N10608" s="35" t="s">
        <v>58272</v>
      </c>
      <c r="O10608" s="35" t="s">
        <v>20930</v>
      </c>
      <c r="P10608" s="35" t="s">
        <v>39588</v>
      </c>
      <c r="Q10608" s="35" t="s">
        <v>29718</v>
      </c>
      <c r="R10608" s="35" t="s">
        <v>29748</v>
      </c>
      <c r="S10608" s="35" t="s">
        <v>20931</v>
      </c>
      <c r="T10608" s="36" t="s">
        <v>184</v>
      </c>
      <c r="U10608" s="39" t="str">
        <f>_xlfn.CONCAT(Tabel4[[#This Row],[Personnr.]],"-",Tabel4[[#This Row],[Afdeling]],"-",Tabel4[[#This Row],[ASS_Status]])</f>
        <v>28299-2385-Inactive - Payroll Eligible</v>
      </c>
    </row>
    <row r="10609" spans="13:21" ht="33.75" x14ac:dyDescent="0.4">
      <c r="M10609" s="35" t="s">
        <v>20932</v>
      </c>
      <c r="N10609" s="35" t="s">
        <v>58273</v>
      </c>
      <c r="O10609" s="35" t="s">
        <v>20933</v>
      </c>
      <c r="P10609" s="35" t="s">
        <v>39589</v>
      </c>
      <c r="Q10609" s="35" t="s">
        <v>29718</v>
      </c>
      <c r="R10609" s="35" t="s">
        <v>29754</v>
      </c>
      <c r="S10609" s="35" t="s">
        <v>20934</v>
      </c>
      <c r="T10609" s="36" t="s">
        <v>762</v>
      </c>
      <c r="U10609" s="39" t="str">
        <f>_xlfn.CONCAT(Tabel4[[#This Row],[Personnr.]],"-",Tabel4[[#This Row],[Afdeling]],"-",Tabel4[[#This Row],[ASS_Status]])</f>
        <v>29560-7760-Inactive - Payroll Eligible</v>
      </c>
    </row>
    <row r="10610" spans="13:21" x14ac:dyDescent="0.4">
      <c r="M10610" s="35" t="s">
        <v>20935</v>
      </c>
      <c r="N10610" s="35" t="s">
        <v>58274</v>
      </c>
      <c r="O10610" s="35" t="s">
        <v>20936</v>
      </c>
      <c r="P10610" s="35" t="s">
        <v>39590</v>
      </c>
      <c r="Q10610" s="35" t="s">
        <v>29721</v>
      </c>
      <c r="R10610" s="35" t="s">
        <v>29737</v>
      </c>
      <c r="S10610" s="35" t="s">
        <v>20937</v>
      </c>
      <c r="T10610" s="36" t="s">
        <v>129</v>
      </c>
      <c r="U10610" s="39" t="str">
        <f>_xlfn.CONCAT(Tabel4[[#This Row],[Personnr.]],"-",Tabel4[[#This Row],[Afdeling]],"-",Tabel4[[#This Row],[ASS_Status]])</f>
        <v>30186-2239-Aktiv ansættelse</v>
      </c>
    </row>
    <row r="10611" spans="13:21" x14ac:dyDescent="0.4">
      <c r="M10611" s="35" t="s">
        <v>20938</v>
      </c>
      <c r="N10611" s="35" t="s">
        <v>58275</v>
      </c>
      <c r="O10611" s="35" t="s">
        <v>20939</v>
      </c>
      <c r="P10611" s="35" t="s">
        <v>39591</v>
      </c>
      <c r="Q10611" s="35" t="s">
        <v>29721</v>
      </c>
      <c r="R10611" s="35" t="s">
        <v>29748</v>
      </c>
      <c r="S10611" s="35" t="s">
        <v>20940</v>
      </c>
      <c r="T10611" s="36" t="s">
        <v>368</v>
      </c>
      <c r="U10611" s="39" t="str">
        <f>_xlfn.CONCAT(Tabel4[[#This Row],[Personnr.]],"-",Tabel4[[#This Row],[Afdeling]],"-",Tabel4[[#This Row],[ASS_Status]])</f>
        <v>32897-2833-Aktiv ansættelse</v>
      </c>
    </row>
    <row r="10612" spans="13:21" x14ac:dyDescent="0.4">
      <c r="M10612" s="35" t="s">
        <v>20941</v>
      </c>
      <c r="N10612" s="35" t="s">
        <v>58276</v>
      </c>
      <c r="O10612" s="35" t="s">
        <v>20942</v>
      </c>
      <c r="P10612" s="35" t="s">
        <v>39592</v>
      </c>
      <c r="Q10612" s="35" t="s">
        <v>29718</v>
      </c>
      <c r="R10612" s="35" t="s">
        <v>29754</v>
      </c>
      <c r="S10612" s="35" t="s">
        <v>20943</v>
      </c>
      <c r="T10612" s="36" t="s">
        <v>257</v>
      </c>
      <c r="U10612" s="39" t="str">
        <f>_xlfn.CONCAT(Tabel4[[#This Row],[Personnr.]],"-",Tabel4[[#This Row],[Afdeling]],"-",Tabel4[[#This Row],[ASS_Status]])</f>
        <v>29548-2600-Inactive - Payroll Eligible</v>
      </c>
    </row>
    <row r="10613" spans="13:21" x14ac:dyDescent="0.4">
      <c r="M10613" s="35" t="s">
        <v>20941</v>
      </c>
      <c r="N10613" s="35"/>
      <c r="O10613" s="35"/>
      <c r="P10613" s="35" t="s">
        <v>58277</v>
      </c>
      <c r="Q10613" s="35" t="s">
        <v>29718</v>
      </c>
      <c r="R10613" s="35" t="s">
        <v>29745</v>
      </c>
      <c r="S10613" s="35" t="s">
        <v>20943</v>
      </c>
      <c r="T10613" s="36" t="s">
        <v>288</v>
      </c>
      <c r="U10613" s="39" t="str">
        <f>_xlfn.CONCAT(Tabel4[[#This Row],[Personnr.]],"-",Tabel4[[#This Row],[Afdeling]],"-",Tabel4[[#This Row],[ASS_Status]])</f>
        <v>-2694-Inactive - Payroll Eligible</v>
      </c>
    </row>
    <row r="10614" spans="13:21" x14ac:dyDescent="0.4">
      <c r="M10614" s="35" t="s">
        <v>20941</v>
      </c>
      <c r="N10614" s="35"/>
      <c r="O10614" s="35"/>
      <c r="P10614" s="35" t="s">
        <v>39593</v>
      </c>
      <c r="Q10614" s="35" t="s">
        <v>29718</v>
      </c>
      <c r="R10614" s="35" t="s">
        <v>29745</v>
      </c>
      <c r="S10614" s="35" t="s">
        <v>20943</v>
      </c>
      <c r="T10614" s="36" t="s">
        <v>288</v>
      </c>
      <c r="U10614" s="39" t="str">
        <f>_xlfn.CONCAT(Tabel4[[#This Row],[Personnr.]],"-",Tabel4[[#This Row],[Afdeling]],"-",Tabel4[[#This Row],[ASS_Status]])</f>
        <v>-2694-Inactive - Payroll Eligible</v>
      </c>
    </row>
    <row r="10615" spans="13:21" x14ac:dyDescent="0.4">
      <c r="M10615" s="35" t="s">
        <v>58278</v>
      </c>
      <c r="N10615" s="35" t="s">
        <v>58279</v>
      </c>
      <c r="O10615" s="35" t="s">
        <v>58280</v>
      </c>
      <c r="P10615" s="35" t="s">
        <v>58281</v>
      </c>
      <c r="Q10615" s="35" t="s">
        <v>29721</v>
      </c>
      <c r="R10615" s="35" t="s">
        <v>29817</v>
      </c>
      <c r="S10615" s="35" t="s">
        <v>58282</v>
      </c>
      <c r="T10615" s="36" t="s">
        <v>371</v>
      </c>
      <c r="U10615" s="39" t="str">
        <f>_xlfn.CONCAT(Tabel4[[#This Row],[Personnr.]],"-",Tabel4[[#This Row],[Afdeling]],"-",Tabel4[[#This Row],[ASS_Status]])</f>
        <v>37614-2841-Aktiv ansættelse</v>
      </c>
    </row>
    <row r="10616" spans="13:21" x14ac:dyDescent="0.4">
      <c r="M10616" s="35" t="s">
        <v>20944</v>
      </c>
      <c r="N10616" s="35"/>
      <c r="O10616" s="35" t="s">
        <v>20945</v>
      </c>
      <c r="P10616" s="35" t="s">
        <v>39594</v>
      </c>
      <c r="Q10616" s="35" t="s">
        <v>29718</v>
      </c>
      <c r="R10616" s="35" t="s">
        <v>30114</v>
      </c>
      <c r="S10616" s="35" t="s">
        <v>20946</v>
      </c>
      <c r="T10616" s="36" t="s">
        <v>31</v>
      </c>
      <c r="U10616" s="39" t="str">
        <f>_xlfn.CONCAT(Tabel4[[#This Row],[Personnr.]],"-",Tabel4[[#This Row],[Afdeling]],"-",Tabel4[[#This Row],[ASS_Status]])</f>
        <v>32699-0116-Inactive - Payroll Eligible</v>
      </c>
    </row>
    <row r="10617" spans="13:21" x14ac:dyDescent="0.4">
      <c r="M10617" s="35" t="s">
        <v>20947</v>
      </c>
      <c r="N10617" s="35" t="s">
        <v>58283</v>
      </c>
      <c r="O10617" s="35" t="s">
        <v>20948</v>
      </c>
      <c r="P10617" s="35" t="s">
        <v>39595</v>
      </c>
      <c r="Q10617" s="35" t="s">
        <v>29718</v>
      </c>
      <c r="R10617" s="35" t="s">
        <v>29745</v>
      </c>
      <c r="S10617" s="35" t="s">
        <v>20949</v>
      </c>
      <c r="T10617" s="36" t="s">
        <v>723</v>
      </c>
      <c r="U10617" s="39" t="str">
        <f>_xlfn.CONCAT(Tabel4[[#This Row],[Personnr.]],"-",Tabel4[[#This Row],[Afdeling]],"-",Tabel4[[#This Row],[ASS_Status]])</f>
        <v>33521-6245-Inactive - Payroll Eligible</v>
      </c>
    </row>
    <row r="10618" spans="13:21" x14ac:dyDescent="0.4">
      <c r="M10618" s="35" t="s">
        <v>20947</v>
      </c>
      <c r="N10618" s="35"/>
      <c r="O10618" s="35"/>
      <c r="P10618" s="35" t="s">
        <v>58284</v>
      </c>
      <c r="Q10618" s="35" t="s">
        <v>29721</v>
      </c>
      <c r="R10618" s="35" t="s">
        <v>29745</v>
      </c>
      <c r="S10618" s="35" t="s">
        <v>20949</v>
      </c>
      <c r="T10618" s="36" t="s">
        <v>723</v>
      </c>
      <c r="U10618" s="39" t="str">
        <f>_xlfn.CONCAT(Tabel4[[#This Row],[Personnr.]],"-",Tabel4[[#This Row],[Afdeling]],"-",Tabel4[[#This Row],[ASS_Status]])</f>
        <v>-6245-Aktiv ansættelse</v>
      </c>
    </row>
    <row r="10619" spans="13:21" x14ac:dyDescent="0.4">
      <c r="M10619" s="35" t="s">
        <v>45283</v>
      </c>
      <c r="N10619" s="35" t="s">
        <v>58285</v>
      </c>
      <c r="O10619" s="35" t="s">
        <v>45284</v>
      </c>
      <c r="P10619" s="35" t="s">
        <v>43876</v>
      </c>
      <c r="Q10619" s="35" t="s">
        <v>29718</v>
      </c>
      <c r="R10619" s="35" t="s">
        <v>29745</v>
      </c>
      <c r="S10619" s="35" t="s">
        <v>43877</v>
      </c>
      <c r="T10619" s="36" t="s">
        <v>723</v>
      </c>
      <c r="U10619" s="39" t="str">
        <f>_xlfn.CONCAT(Tabel4[[#This Row],[Personnr.]],"-",Tabel4[[#This Row],[Afdeling]],"-",Tabel4[[#This Row],[ASS_Status]])</f>
        <v>35861-6245-Inactive - Payroll Eligible</v>
      </c>
    </row>
    <row r="10620" spans="13:21" x14ac:dyDescent="0.4">
      <c r="M10620" s="35" t="s">
        <v>39596</v>
      </c>
      <c r="N10620" s="35" t="s">
        <v>58286</v>
      </c>
      <c r="O10620" s="35" t="s">
        <v>39597</v>
      </c>
      <c r="P10620" s="35" t="s">
        <v>39598</v>
      </c>
      <c r="Q10620" s="35" t="s">
        <v>29718</v>
      </c>
      <c r="R10620" s="35" t="s">
        <v>29745</v>
      </c>
      <c r="S10620" s="35" t="s">
        <v>39599</v>
      </c>
      <c r="T10620" s="36" t="s">
        <v>577</v>
      </c>
      <c r="U10620" s="39" t="str">
        <f>_xlfn.CONCAT(Tabel4[[#This Row],[Personnr.]],"-",Tabel4[[#This Row],[Afdeling]],"-",Tabel4[[#This Row],[ASS_Status]])</f>
        <v>35061-4110-Inactive - Payroll Eligible</v>
      </c>
    </row>
    <row r="10621" spans="13:21" x14ac:dyDescent="0.4">
      <c r="M10621" s="35" t="s">
        <v>20950</v>
      </c>
      <c r="N10621" s="35" t="s">
        <v>58287</v>
      </c>
      <c r="O10621" s="35" t="s">
        <v>20951</v>
      </c>
      <c r="P10621" s="35" t="s">
        <v>39600</v>
      </c>
      <c r="Q10621" s="35" t="s">
        <v>29721</v>
      </c>
      <c r="R10621" s="35" t="s">
        <v>29754</v>
      </c>
      <c r="S10621" s="35" t="s">
        <v>20952</v>
      </c>
      <c r="T10621" s="36" t="s">
        <v>312</v>
      </c>
      <c r="U10621" s="39" t="str">
        <f>_xlfn.CONCAT(Tabel4[[#This Row],[Personnr.]],"-",Tabel4[[#This Row],[Afdeling]],"-",Tabel4[[#This Row],[ASS_Status]])</f>
        <v>33059-2758-Aktiv ansættelse</v>
      </c>
    </row>
    <row r="10622" spans="13:21" ht="33.75" x14ac:dyDescent="0.4">
      <c r="M10622" s="35" t="s">
        <v>20953</v>
      </c>
      <c r="N10622" s="35" t="s">
        <v>58288</v>
      </c>
      <c r="O10622" s="35" t="s">
        <v>20954</v>
      </c>
      <c r="P10622" s="35" t="s">
        <v>39601</v>
      </c>
      <c r="Q10622" s="35" t="s">
        <v>29718</v>
      </c>
      <c r="R10622" s="35" t="s">
        <v>29745</v>
      </c>
      <c r="S10622" s="35" t="s">
        <v>20955</v>
      </c>
      <c r="T10622" s="36" t="s">
        <v>723</v>
      </c>
      <c r="U10622" s="39" t="str">
        <f>_xlfn.CONCAT(Tabel4[[#This Row],[Personnr.]],"-",Tabel4[[#This Row],[Afdeling]],"-",Tabel4[[#This Row],[ASS_Status]])</f>
        <v>33513-6245-Inactive - Payroll Eligible</v>
      </c>
    </row>
    <row r="10623" spans="13:21" ht="33.75" x14ac:dyDescent="0.4">
      <c r="M10623" s="35" t="s">
        <v>58289</v>
      </c>
      <c r="N10623" s="35" t="s">
        <v>58290</v>
      </c>
      <c r="O10623" s="35" t="s">
        <v>58291</v>
      </c>
      <c r="P10623" s="35" t="s">
        <v>58292</v>
      </c>
      <c r="Q10623" s="35" t="s">
        <v>29718</v>
      </c>
      <c r="R10623" s="35" t="s">
        <v>29754</v>
      </c>
      <c r="S10623" s="35" t="s">
        <v>58293</v>
      </c>
      <c r="T10623" s="36" t="s">
        <v>417</v>
      </c>
      <c r="U10623" s="39" t="str">
        <f>_xlfn.CONCAT(Tabel4[[#This Row],[Personnr.]],"-",Tabel4[[#This Row],[Afdeling]],"-",Tabel4[[#This Row],[ASS_Status]])</f>
        <v>36534-3030-Inactive - Payroll Eligible</v>
      </c>
    </row>
    <row r="10624" spans="13:21" ht="33.75" x14ac:dyDescent="0.4">
      <c r="M10624" s="35" t="s">
        <v>39602</v>
      </c>
      <c r="N10624" s="35" t="s">
        <v>58294</v>
      </c>
      <c r="O10624" s="35" t="s">
        <v>39603</v>
      </c>
      <c r="P10624" s="35" t="s">
        <v>39604</v>
      </c>
      <c r="Q10624" s="35" t="s">
        <v>29718</v>
      </c>
      <c r="R10624" s="35" t="s">
        <v>29745</v>
      </c>
      <c r="S10624" s="35" t="s">
        <v>39605</v>
      </c>
      <c r="T10624" s="36" t="s">
        <v>448</v>
      </c>
      <c r="U10624" s="39" t="str">
        <f>_xlfn.CONCAT(Tabel4[[#This Row],[Personnr.]],"-",Tabel4[[#This Row],[Afdeling]],"-",Tabel4[[#This Row],[ASS_Status]])</f>
        <v>35077-3099-Inactive - Payroll Eligible</v>
      </c>
    </row>
    <row r="10625" spans="13:21" ht="33.75" x14ac:dyDescent="0.4">
      <c r="M10625" s="35" t="s">
        <v>39602</v>
      </c>
      <c r="N10625" s="35"/>
      <c r="O10625" s="35"/>
      <c r="P10625" s="35" t="s">
        <v>43878</v>
      </c>
      <c r="Q10625" s="35" t="s">
        <v>29718</v>
      </c>
      <c r="R10625" s="35" t="s">
        <v>29745</v>
      </c>
      <c r="S10625" s="35" t="s">
        <v>39605</v>
      </c>
      <c r="T10625" s="36" t="s">
        <v>448</v>
      </c>
      <c r="U10625" s="39" t="str">
        <f>_xlfn.CONCAT(Tabel4[[#This Row],[Personnr.]],"-",Tabel4[[#This Row],[Afdeling]],"-",Tabel4[[#This Row],[ASS_Status]])</f>
        <v>-3099-Inactive - Payroll Eligible</v>
      </c>
    </row>
    <row r="10626" spans="13:21" ht="33.75" x14ac:dyDescent="0.4">
      <c r="M10626" s="35" t="s">
        <v>39602</v>
      </c>
      <c r="N10626" s="35"/>
      <c r="O10626" s="35"/>
      <c r="P10626" s="35" t="s">
        <v>58295</v>
      </c>
      <c r="Q10626" s="35" t="s">
        <v>29718</v>
      </c>
      <c r="R10626" s="35" t="s">
        <v>29745</v>
      </c>
      <c r="S10626" s="35" t="s">
        <v>39605</v>
      </c>
      <c r="T10626" s="36" t="s">
        <v>448</v>
      </c>
      <c r="U10626" s="39" t="str">
        <f>_xlfn.CONCAT(Tabel4[[#This Row],[Personnr.]],"-",Tabel4[[#This Row],[Afdeling]],"-",Tabel4[[#This Row],[ASS_Status]])</f>
        <v>-3099-Inactive - Payroll Eligible</v>
      </c>
    </row>
    <row r="10627" spans="13:21" ht="33.75" x14ac:dyDescent="0.4">
      <c r="M10627" s="35" t="s">
        <v>39606</v>
      </c>
      <c r="N10627" s="35" t="s">
        <v>58296</v>
      </c>
      <c r="O10627" s="35" t="s">
        <v>39607</v>
      </c>
      <c r="P10627" s="35" t="s">
        <v>39608</v>
      </c>
      <c r="Q10627" s="35" t="s">
        <v>29718</v>
      </c>
      <c r="R10627" s="35" t="s">
        <v>29754</v>
      </c>
      <c r="S10627" s="35" t="s">
        <v>39609</v>
      </c>
      <c r="T10627" s="36" t="s">
        <v>599</v>
      </c>
      <c r="U10627" s="39" t="str">
        <f>_xlfn.CONCAT(Tabel4[[#This Row],[Personnr.]],"-",Tabel4[[#This Row],[Afdeling]],"-",Tabel4[[#This Row],[ASS_Status]])</f>
        <v>35551-4261-Inactive - Payroll Eligible</v>
      </c>
    </row>
    <row r="10628" spans="13:21" x14ac:dyDescent="0.4">
      <c r="M10628" s="35" t="s">
        <v>39610</v>
      </c>
      <c r="N10628" s="35" t="s">
        <v>58297</v>
      </c>
      <c r="O10628" s="35" t="s">
        <v>39611</v>
      </c>
      <c r="P10628" s="35" t="s">
        <v>39612</v>
      </c>
      <c r="Q10628" s="35" t="s">
        <v>29721</v>
      </c>
      <c r="R10628" s="35" t="s">
        <v>29754</v>
      </c>
      <c r="S10628" s="35" t="s">
        <v>39613</v>
      </c>
      <c r="T10628" s="36" t="s">
        <v>137</v>
      </c>
      <c r="U10628" s="39" t="str">
        <f>_xlfn.CONCAT(Tabel4[[#This Row],[Personnr.]],"-",Tabel4[[#This Row],[Afdeling]],"-",Tabel4[[#This Row],[ASS_Status]])</f>
        <v>35253-2252-Aktiv ansættelse</v>
      </c>
    </row>
    <row r="10629" spans="13:21" x14ac:dyDescent="0.4">
      <c r="M10629" s="35" t="s">
        <v>20956</v>
      </c>
      <c r="N10629" s="35" t="s">
        <v>58298</v>
      </c>
      <c r="O10629" s="35" t="s">
        <v>20957</v>
      </c>
      <c r="P10629" s="35" t="s">
        <v>39614</v>
      </c>
      <c r="Q10629" s="35" t="s">
        <v>29718</v>
      </c>
      <c r="R10629" s="35" t="s">
        <v>29745</v>
      </c>
      <c r="S10629" s="35" t="s">
        <v>20958</v>
      </c>
      <c r="T10629" s="36" t="s">
        <v>726</v>
      </c>
      <c r="U10629" s="39" t="str">
        <f>_xlfn.CONCAT(Tabel4[[#This Row],[Personnr.]],"-",Tabel4[[#This Row],[Afdeling]],"-",Tabel4[[#This Row],[ASS_Status]])</f>
        <v>31656-6271-Inactive - Payroll Eligible</v>
      </c>
    </row>
    <row r="10630" spans="13:21" x14ac:dyDescent="0.4">
      <c r="M10630" s="35" t="s">
        <v>58299</v>
      </c>
      <c r="N10630" s="35" t="s">
        <v>58300</v>
      </c>
      <c r="O10630" s="35" t="s">
        <v>58301</v>
      </c>
      <c r="P10630" s="35" t="s">
        <v>58302</v>
      </c>
      <c r="Q10630" s="35" t="s">
        <v>29718</v>
      </c>
      <c r="R10630" s="35" t="s">
        <v>29745</v>
      </c>
      <c r="S10630" s="35" t="s">
        <v>58303</v>
      </c>
      <c r="T10630" s="36" t="s">
        <v>312</v>
      </c>
      <c r="U10630" s="39" t="str">
        <f>_xlfn.CONCAT(Tabel4[[#This Row],[Personnr.]],"-",Tabel4[[#This Row],[Afdeling]],"-",Tabel4[[#This Row],[ASS_Status]])</f>
        <v>37277-2758-Inactive - Payroll Eligible</v>
      </c>
    </row>
    <row r="10631" spans="13:21" x14ac:dyDescent="0.4">
      <c r="M10631" s="35" t="s">
        <v>58304</v>
      </c>
      <c r="N10631" s="35" t="s">
        <v>58305</v>
      </c>
      <c r="O10631" s="35" t="s">
        <v>58306</v>
      </c>
      <c r="P10631" s="35" t="s">
        <v>58307</v>
      </c>
      <c r="Q10631" s="35" t="s">
        <v>29718</v>
      </c>
      <c r="R10631" s="35" t="s">
        <v>29745</v>
      </c>
      <c r="S10631" s="35" t="s">
        <v>58308</v>
      </c>
      <c r="T10631" s="36" t="s">
        <v>39</v>
      </c>
      <c r="U10631" s="39" t="str">
        <f>_xlfn.CONCAT(Tabel4[[#This Row],[Personnr.]],"-",Tabel4[[#This Row],[Afdeling]],"-",Tabel4[[#This Row],[ASS_Status]])</f>
        <v>37004-0132-Inactive - Payroll Eligible</v>
      </c>
    </row>
    <row r="10632" spans="13:21" x14ac:dyDescent="0.4">
      <c r="M10632" s="35" t="s">
        <v>20959</v>
      </c>
      <c r="N10632" s="35" t="s">
        <v>58309</v>
      </c>
      <c r="O10632" s="35" t="s">
        <v>20960</v>
      </c>
      <c r="P10632" s="35" t="s">
        <v>39615</v>
      </c>
      <c r="Q10632" s="35" t="s">
        <v>29718</v>
      </c>
      <c r="R10632" s="35" t="s">
        <v>29729</v>
      </c>
      <c r="S10632" s="35" t="s">
        <v>20961</v>
      </c>
      <c r="T10632" s="36" t="s">
        <v>265</v>
      </c>
      <c r="U10632" s="39" t="str">
        <f>_xlfn.CONCAT(Tabel4[[#This Row],[Personnr.]],"-",Tabel4[[#This Row],[Afdeling]],"-",Tabel4[[#This Row],[ASS_Status]])</f>
        <v>1491-2620-Inactive - Payroll Eligible</v>
      </c>
    </row>
    <row r="10633" spans="13:21" x14ac:dyDescent="0.4">
      <c r="M10633" s="35" t="s">
        <v>20962</v>
      </c>
      <c r="N10633" s="35" t="s">
        <v>58310</v>
      </c>
      <c r="O10633" s="35" t="s">
        <v>20963</v>
      </c>
      <c r="P10633" s="35" t="s">
        <v>39616</v>
      </c>
      <c r="Q10633" s="35" t="s">
        <v>29718</v>
      </c>
      <c r="R10633" s="35" t="s">
        <v>29857</v>
      </c>
      <c r="S10633" s="35" t="s">
        <v>20964</v>
      </c>
      <c r="T10633" s="36" t="s">
        <v>40</v>
      </c>
      <c r="U10633" s="39" t="str">
        <f>_xlfn.CONCAT(Tabel4[[#This Row],[Personnr.]],"-",Tabel4[[#This Row],[Afdeling]],"-",Tabel4[[#This Row],[ASS_Status]])</f>
        <v>12960-0133-Inactive - Payroll Eligible</v>
      </c>
    </row>
    <row r="10634" spans="13:21" x14ac:dyDescent="0.4">
      <c r="M10634" s="35" t="s">
        <v>20962</v>
      </c>
      <c r="N10634" s="35"/>
      <c r="O10634" s="35"/>
      <c r="P10634" s="35" t="s">
        <v>39617</v>
      </c>
      <c r="Q10634" s="35" t="s">
        <v>29721</v>
      </c>
      <c r="R10634" s="35" t="s">
        <v>29926</v>
      </c>
      <c r="S10634" s="35" t="s">
        <v>20964</v>
      </c>
      <c r="T10634" s="36" t="s">
        <v>38</v>
      </c>
      <c r="U10634" s="39" t="str">
        <f>_xlfn.CONCAT(Tabel4[[#This Row],[Personnr.]],"-",Tabel4[[#This Row],[Afdeling]],"-",Tabel4[[#This Row],[ASS_Status]])</f>
        <v>-0131-Aktiv ansættelse</v>
      </c>
    </row>
    <row r="10635" spans="13:21" x14ac:dyDescent="0.4">
      <c r="M10635" s="35" t="s">
        <v>20965</v>
      </c>
      <c r="N10635" s="35" t="s">
        <v>58311</v>
      </c>
      <c r="O10635" s="35" t="s">
        <v>20966</v>
      </c>
      <c r="P10635" s="35" t="s">
        <v>39618</v>
      </c>
      <c r="Q10635" s="35" t="s">
        <v>29721</v>
      </c>
      <c r="R10635" s="35" t="s">
        <v>29780</v>
      </c>
      <c r="S10635" s="35" t="s">
        <v>20967</v>
      </c>
      <c r="T10635" s="36" t="s">
        <v>180</v>
      </c>
      <c r="U10635" s="39" t="str">
        <f>_xlfn.CONCAT(Tabel4[[#This Row],[Personnr.]],"-",Tabel4[[#This Row],[Afdeling]],"-",Tabel4[[#This Row],[ASS_Status]])</f>
        <v>3906-2368-Aktiv ansættelse</v>
      </c>
    </row>
    <row r="10636" spans="13:21" x14ac:dyDescent="0.4">
      <c r="M10636" s="35" t="s">
        <v>20968</v>
      </c>
      <c r="N10636" s="35" t="s">
        <v>58312</v>
      </c>
      <c r="O10636" s="35" t="s">
        <v>20969</v>
      </c>
      <c r="P10636" s="35" t="s">
        <v>39619</v>
      </c>
      <c r="Q10636" s="35" t="s">
        <v>29721</v>
      </c>
      <c r="R10636" s="35" t="s">
        <v>29729</v>
      </c>
      <c r="S10636" s="35" t="s">
        <v>20970</v>
      </c>
      <c r="T10636" s="36" t="s">
        <v>442</v>
      </c>
      <c r="U10636" s="39" t="str">
        <f>_xlfn.CONCAT(Tabel4[[#This Row],[Personnr.]],"-",Tabel4[[#This Row],[Afdeling]],"-",Tabel4[[#This Row],[ASS_Status]])</f>
        <v>1750-3080-Aktiv ansættelse</v>
      </c>
    </row>
    <row r="10637" spans="13:21" x14ac:dyDescent="0.4">
      <c r="M10637" s="35" t="s">
        <v>20971</v>
      </c>
      <c r="N10637" s="35" t="s">
        <v>58313</v>
      </c>
      <c r="O10637" s="35" t="s">
        <v>20972</v>
      </c>
      <c r="P10637" s="35" t="s">
        <v>39620</v>
      </c>
      <c r="Q10637" s="35" t="s">
        <v>29721</v>
      </c>
      <c r="R10637" s="35" t="s">
        <v>30256</v>
      </c>
      <c r="S10637" s="35" t="s">
        <v>20973</v>
      </c>
      <c r="T10637" s="36" t="s">
        <v>358</v>
      </c>
      <c r="U10637" s="39" t="str">
        <f>_xlfn.CONCAT(Tabel4[[#This Row],[Personnr.]],"-",Tabel4[[#This Row],[Afdeling]],"-",Tabel4[[#This Row],[ASS_Status]])</f>
        <v>24755-2823-Aktiv ansættelse</v>
      </c>
    </row>
    <row r="10638" spans="13:21" x14ac:dyDescent="0.4">
      <c r="M10638" s="35" t="s">
        <v>20974</v>
      </c>
      <c r="N10638" s="35" t="s">
        <v>58314</v>
      </c>
      <c r="O10638" s="35" t="s">
        <v>20975</v>
      </c>
      <c r="P10638" s="35" t="s">
        <v>39621</v>
      </c>
      <c r="Q10638" s="35" t="s">
        <v>29718</v>
      </c>
      <c r="R10638" s="35" t="s">
        <v>30357</v>
      </c>
      <c r="S10638" s="35" t="s">
        <v>20976</v>
      </c>
      <c r="T10638" s="36" t="s">
        <v>99</v>
      </c>
      <c r="U10638" s="39" t="str">
        <f>_xlfn.CONCAT(Tabel4[[#This Row],[Personnr.]],"-",Tabel4[[#This Row],[Afdeling]],"-",Tabel4[[#This Row],[ASS_Status]])</f>
        <v>28796-1191-Inactive - Payroll Eligible</v>
      </c>
    </row>
    <row r="10639" spans="13:21" x14ac:dyDescent="0.4">
      <c r="M10639" s="35" t="s">
        <v>20974</v>
      </c>
      <c r="N10639" s="35"/>
      <c r="O10639" s="35"/>
      <c r="P10639" s="35" t="s">
        <v>39622</v>
      </c>
      <c r="Q10639" s="35" t="s">
        <v>29718</v>
      </c>
      <c r="R10639" s="35" t="s">
        <v>30357</v>
      </c>
      <c r="S10639" s="35" t="s">
        <v>20976</v>
      </c>
      <c r="T10639" s="36" t="s">
        <v>76</v>
      </c>
      <c r="U10639" s="39" t="str">
        <f>_xlfn.CONCAT(Tabel4[[#This Row],[Personnr.]],"-",Tabel4[[#This Row],[Afdeling]],"-",Tabel4[[#This Row],[ASS_Status]])</f>
        <v>-1100-Inactive - Payroll Eligible</v>
      </c>
    </row>
    <row r="10640" spans="13:21" ht="33.75" x14ac:dyDescent="0.4">
      <c r="M10640" s="35" t="s">
        <v>20977</v>
      </c>
      <c r="N10640" s="35" t="s">
        <v>58315</v>
      </c>
      <c r="O10640" s="35" t="s">
        <v>20978</v>
      </c>
      <c r="P10640" s="35" t="s">
        <v>39623</v>
      </c>
      <c r="Q10640" s="35" t="s">
        <v>29718</v>
      </c>
      <c r="R10640" s="35" t="s">
        <v>29724</v>
      </c>
      <c r="S10640" s="35" t="s">
        <v>20979</v>
      </c>
      <c r="T10640" s="36" t="s">
        <v>188</v>
      </c>
      <c r="U10640" s="39" t="str">
        <f>_xlfn.CONCAT(Tabel4[[#This Row],[Personnr.]],"-",Tabel4[[#This Row],[Afdeling]],"-",Tabel4[[#This Row],[ASS_Status]])</f>
        <v>3908-2405-Inactive - Payroll Eligible</v>
      </c>
    </row>
    <row r="10641" spans="13:21" x14ac:dyDescent="0.4">
      <c r="M10641" s="35" t="s">
        <v>20980</v>
      </c>
      <c r="N10641" s="35" t="s">
        <v>58316</v>
      </c>
      <c r="O10641" s="35" t="s">
        <v>20981</v>
      </c>
      <c r="P10641" s="35" t="s">
        <v>39624</v>
      </c>
      <c r="Q10641" s="35" t="s">
        <v>29721</v>
      </c>
      <c r="R10641" s="35" t="s">
        <v>31056</v>
      </c>
      <c r="S10641" s="35" t="s">
        <v>20982</v>
      </c>
      <c r="T10641" s="36" t="s">
        <v>749</v>
      </c>
      <c r="U10641" s="39" t="str">
        <f>_xlfn.CONCAT(Tabel4[[#This Row],[Personnr.]],"-",Tabel4[[#This Row],[Afdeling]],"-",Tabel4[[#This Row],[ASS_Status]])</f>
        <v>31383-7210-Aktiv ansættelse</v>
      </c>
    </row>
    <row r="10642" spans="13:21" x14ac:dyDescent="0.4">
      <c r="M10642" s="35" t="s">
        <v>20983</v>
      </c>
      <c r="N10642" s="35" t="s">
        <v>58317</v>
      </c>
      <c r="O10642" s="35" t="s">
        <v>20984</v>
      </c>
      <c r="P10642" s="35" t="s">
        <v>39625</v>
      </c>
      <c r="Q10642" s="35" t="s">
        <v>29721</v>
      </c>
      <c r="R10642" s="35" t="s">
        <v>29722</v>
      </c>
      <c r="S10642" s="35" t="s">
        <v>20985</v>
      </c>
      <c r="T10642" s="36" t="s">
        <v>430</v>
      </c>
      <c r="U10642" s="39" t="str">
        <f>_xlfn.CONCAT(Tabel4[[#This Row],[Personnr.]],"-",Tabel4[[#This Row],[Afdeling]],"-",Tabel4[[#This Row],[ASS_Status]])</f>
        <v>4221-3060-Aktiv ansættelse</v>
      </c>
    </row>
    <row r="10643" spans="13:21" ht="45" x14ac:dyDescent="0.4">
      <c r="M10643" s="35" t="s">
        <v>58318</v>
      </c>
      <c r="N10643" s="35" t="s">
        <v>58319</v>
      </c>
      <c r="O10643" s="35" t="s">
        <v>58320</v>
      </c>
      <c r="P10643" s="35" t="s">
        <v>58321</v>
      </c>
      <c r="Q10643" s="35" t="s">
        <v>29721</v>
      </c>
      <c r="R10643" s="35" t="s">
        <v>29726</v>
      </c>
      <c r="S10643" s="35" t="s">
        <v>58322</v>
      </c>
      <c r="T10643" s="36" t="s">
        <v>243</v>
      </c>
      <c r="U10643" s="39" t="str">
        <f>_xlfn.CONCAT(Tabel4[[#This Row],[Personnr.]],"-",Tabel4[[#This Row],[Afdeling]],"-",Tabel4[[#This Row],[ASS_Status]])</f>
        <v>2998-2512-Aktiv ansættelse</v>
      </c>
    </row>
    <row r="10644" spans="13:21" x14ac:dyDescent="0.4">
      <c r="M10644" s="35" t="s">
        <v>20986</v>
      </c>
      <c r="N10644" s="35" t="s">
        <v>58323</v>
      </c>
      <c r="O10644" s="35" t="s">
        <v>20987</v>
      </c>
      <c r="P10644" s="35" t="s">
        <v>39626</v>
      </c>
      <c r="Q10644" s="35" t="s">
        <v>29721</v>
      </c>
      <c r="R10644" s="35" t="s">
        <v>31957</v>
      </c>
      <c r="S10644" s="35" t="s">
        <v>20988</v>
      </c>
      <c r="T10644" s="36" t="s">
        <v>630</v>
      </c>
      <c r="U10644" s="39" t="str">
        <f>_xlfn.CONCAT(Tabel4[[#This Row],[Personnr.]],"-",Tabel4[[#This Row],[Afdeling]],"-",Tabel4[[#This Row],[ASS_Status]])</f>
        <v>15685-4692-Aktiv ansættelse</v>
      </c>
    </row>
    <row r="10645" spans="13:21" x14ac:dyDescent="0.4">
      <c r="M10645" s="35" t="s">
        <v>20989</v>
      </c>
      <c r="N10645" s="35" t="s">
        <v>58324</v>
      </c>
      <c r="O10645" s="35" t="s">
        <v>20990</v>
      </c>
      <c r="P10645" s="35" t="s">
        <v>39627</v>
      </c>
      <c r="Q10645" s="35" t="s">
        <v>29718</v>
      </c>
      <c r="R10645" s="35" t="s">
        <v>29802</v>
      </c>
      <c r="S10645" s="35" t="s">
        <v>20991</v>
      </c>
      <c r="T10645" s="36" t="s">
        <v>413</v>
      </c>
      <c r="U10645" s="39" t="str">
        <f>_xlfn.CONCAT(Tabel4[[#This Row],[Personnr.]],"-",Tabel4[[#This Row],[Afdeling]],"-",Tabel4[[#This Row],[ASS_Status]])</f>
        <v>24783-3020-Inactive - Payroll Eligible</v>
      </c>
    </row>
    <row r="10646" spans="13:21" x14ac:dyDescent="0.4">
      <c r="M10646" s="35" t="s">
        <v>20992</v>
      </c>
      <c r="N10646" s="35" t="s">
        <v>58325</v>
      </c>
      <c r="O10646" s="35" t="s">
        <v>20993</v>
      </c>
      <c r="P10646" s="35" t="s">
        <v>39628</v>
      </c>
      <c r="Q10646" s="35" t="s">
        <v>29718</v>
      </c>
      <c r="R10646" s="35" t="s">
        <v>29729</v>
      </c>
      <c r="S10646" s="35" t="s">
        <v>20994</v>
      </c>
      <c r="T10646" s="36" t="s">
        <v>714</v>
      </c>
      <c r="U10646" s="39" t="str">
        <f>_xlfn.CONCAT(Tabel4[[#This Row],[Personnr.]],"-",Tabel4[[#This Row],[Afdeling]],"-",Tabel4[[#This Row],[ASS_Status]])</f>
        <v>31766-5684-Inactive - Payroll Eligible</v>
      </c>
    </row>
    <row r="10647" spans="13:21" x14ac:dyDescent="0.4">
      <c r="M10647" s="35" t="s">
        <v>20995</v>
      </c>
      <c r="N10647" s="35" t="s">
        <v>58326</v>
      </c>
      <c r="O10647" s="35" t="s">
        <v>20996</v>
      </c>
      <c r="P10647" s="35" t="s">
        <v>39629</v>
      </c>
      <c r="Q10647" s="35" t="s">
        <v>29718</v>
      </c>
      <c r="R10647" s="35" t="s">
        <v>29722</v>
      </c>
      <c r="S10647" s="35" t="s">
        <v>20997</v>
      </c>
      <c r="T10647" s="36" t="s">
        <v>385</v>
      </c>
      <c r="U10647" s="39" t="str">
        <f>_xlfn.CONCAT(Tabel4[[#This Row],[Personnr.]],"-",Tabel4[[#This Row],[Afdeling]],"-",Tabel4[[#This Row],[ASS_Status]])</f>
        <v>16700-2925-Inactive - Payroll Eligible</v>
      </c>
    </row>
    <row r="10648" spans="13:21" ht="33.75" x14ac:dyDescent="0.4">
      <c r="M10648" s="35" t="s">
        <v>20998</v>
      </c>
      <c r="N10648" s="35" t="s">
        <v>58327</v>
      </c>
      <c r="O10648" s="35" t="s">
        <v>20999</v>
      </c>
      <c r="P10648" s="35" t="s">
        <v>39630</v>
      </c>
      <c r="Q10648" s="35" t="s">
        <v>29718</v>
      </c>
      <c r="R10648" s="35" t="s">
        <v>29726</v>
      </c>
      <c r="S10648" s="35" t="s">
        <v>21000</v>
      </c>
      <c r="T10648" s="36" t="s">
        <v>553</v>
      </c>
      <c r="U10648" s="39" t="str">
        <f>_xlfn.CONCAT(Tabel4[[#This Row],[Personnr.]],"-",Tabel4[[#This Row],[Afdeling]],"-",Tabel4[[#This Row],[ASS_Status]])</f>
        <v>27477-3500-Inactive - Payroll Eligible</v>
      </c>
    </row>
    <row r="10649" spans="13:21" x14ac:dyDescent="0.4">
      <c r="M10649" s="35" t="s">
        <v>21001</v>
      </c>
      <c r="N10649" s="35" t="s">
        <v>58328</v>
      </c>
      <c r="O10649" s="35" t="s">
        <v>21002</v>
      </c>
      <c r="P10649" s="35" t="s">
        <v>39631</v>
      </c>
      <c r="Q10649" s="35" t="s">
        <v>29721</v>
      </c>
      <c r="R10649" s="35" t="s">
        <v>30927</v>
      </c>
      <c r="S10649" s="35" t="s">
        <v>21003</v>
      </c>
      <c r="T10649" s="36" t="s">
        <v>849</v>
      </c>
      <c r="U10649" s="39" t="str">
        <f>_xlfn.CONCAT(Tabel4[[#This Row],[Personnr.]],"-",Tabel4[[#This Row],[Afdeling]],"-",Tabel4[[#This Row],[ASS_Status]])</f>
        <v>13906-8607-Aktiv ansættelse</v>
      </c>
    </row>
    <row r="10650" spans="13:21" x14ac:dyDescent="0.4">
      <c r="M10650" s="35" t="s">
        <v>21004</v>
      </c>
      <c r="N10650" s="35" t="s">
        <v>58329</v>
      </c>
      <c r="O10650" s="35" t="s">
        <v>21005</v>
      </c>
      <c r="P10650" s="35" t="s">
        <v>39632</v>
      </c>
      <c r="Q10650" s="35" t="s">
        <v>29718</v>
      </c>
      <c r="R10650" s="35" t="s">
        <v>29761</v>
      </c>
      <c r="S10650" s="35" t="s">
        <v>21006</v>
      </c>
      <c r="T10650" s="36" t="s">
        <v>605</v>
      </c>
      <c r="U10650" s="39" t="str">
        <f>_xlfn.CONCAT(Tabel4[[#This Row],[Personnr.]],"-",Tabel4[[#This Row],[Afdeling]],"-",Tabel4[[#This Row],[ASS_Status]])</f>
        <v>22610-4280-Inactive - Payroll Eligible</v>
      </c>
    </row>
    <row r="10651" spans="13:21" x14ac:dyDescent="0.4">
      <c r="M10651" s="35" t="s">
        <v>21007</v>
      </c>
      <c r="N10651" s="35" t="s">
        <v>58330</v>
      </c>
      <c r="O10651" s="35" t="s">
        <v>21008</v>
      </c>
      <c r="P10651" s="35" t="s">
        <v>39633</v>
      </c>
      <c r="Q10651" s="35" t="s">
        <v>29718</v>
      </c>
      <c r="R10651" s="35" t="s">
        <v>29737</v>
      </c>
      <c r="S10651" s="35" t="s">
        <v>21009</v>
      </c>
      <c r="T10651" s="36" t="s">
        <v>65</v>
      </c>
      <c r="U10651" s="39" t="str">
        <f>_xlfn.CONCAT(Tabel4[[#This Row],[Personnr.]],"-",Tabel4[[#This Row],[Afdeling]],"-",Tabel4[[#This Row],[ASS_Status]])</f>
        <v>31665-1053-Inactive - Payroll Eligible</v>
      </c>
    </row>
    <row r="10652" spans="13:21" ht="33.75" x14ac:dyDescent="0.4">
      <c r="M10652" s="35" t="s">
        <v>21010</v>
      </c>
      <c r="N10652" s="35" t="s">
        <v>58331</v>
      </c>
      <c r="O10652" s="35" t="s">
        <v>21011</v>
      </c>
      <c r="P10652" s="35" t="s">
        <v>39634</v>
      </c>
      <c r="Q10652" s="35" t="s">
        <v>29721</v>
      </c>
      <c r="R10652" s="35" t="s">
        <v>29729</v>
      </c>
      <c r="S10652" s="35" t="s">
        <v>21012</v>
      </c>
      <c r="T10652" s="36" t="s">
        <v>27</v>
      </c>
      <c r="U10652" s="39" t="str">
        <f>_xlfn.CONCAT(Tabel4[[#This Row],[Personnr.]],"-",Tabel4[[#This Row],[Afdeling]],"-",Tabel4[[#This Row],[ASS_Status]])</f>
        <v>18438-0112-Aktiv ansættelse</v>
      </c>
    </row>
    <row r="10653" spans="13:21" x14ac:dyDescent="0.4">
      <c r="M10653" s="35" t="s">
        <v>21013</v>
      </c>
      <c r="N10653" s="35" t="s">
        <v>58332</v>
      </c>
      <c r="O10653" s="35" t="s">
        <v>21014</v>
      </c>
      <c r="P10653" s="35" t="s">
        <v>39635</v>
      </c>
      <c r="Q10653" s="35" t="s">
        <v>29718</v>
      </c>
      <c r="R10653" s="35" t="s">
        <v>29737</v>
      </c>
      <c r="S10653" s="35" t="s">
        <v>21015</v>
      </c>
      <c r="T10653" s="36" t="s">
        <v>552</v>
      </c>
      <c r="U10653" s="39" t="str">
        <f>_xlfn.CONCAT(Tabel4[[#This Row],[Personnr.]],"-",Tabel4[[#This Row],[Afdeling]],"-",Tabel4[[#This Row],[ASS_Status]])</f>
        <v>26399-3454-Inactive - Payroll Eligible</v>
      </c>
    </row>
    <row r="10654" spans="13:21" ht="33.75" x14ac:dyDescent="0.4">
      <c r="M10654" s="35" t="s">
        <v>58333</v>
      </c>
      <c r="N10654" s="35" t="s">
        <v>58334</v>
      </c>
      <c r="O10654" s="35" t="s">
        <v>58335</v>
      </c>
      <c r="P10654" s="35" t="s">
        <v>58336</v>
      </c>
      <c r="Q10654" s="35" t="s">
        <v>29721</v>
      </c>
      <c r="R10654" s="35" t="s">
        <v>29745</v>
      </c>
      <c r="S10654" s="35" t="s">
        <v>58337</v>
      </c>
      <c r="T10654" s="36" t="s">
        <v>715</v>
      </c>
      <c r="U10654" s="39" t="str">
        <f>_xlfn.CONCAT(Tabel4[[#This Row],[Personnr.]],"-",Tabel4[[#This Row],[Afdeling]],"-",Tabel4[[#This Row],[ASS_Status]])</f>
        <v>36489-6000-Aktiv ansættelse</v>
      </c>
    </row>
    <row r="10655" spans="13:21" x14ac:dyDescent="0.4">
      <c r="M10655" s="35" t="s">
        <v>21016</v>
      </c>
      <c r="N10655" s="35" t="s">
        <v>58338</v>
      </c>
      <c r="O10655" s="35" t="s">
        <v>21017</v>
      </c>
      <c r="P10655" s="35" t="s">
        <v>39636</v>
      </c>
      <c r="Q10655" s="35" t="s">
        <v>29718</v>
      </c>
      <c r="R10655" s="35" t="s">
        <v>29748</v>
      </c>
      <c r="S10655" s="35" t="s">
        <v>21018</v>
      </c>
      <c r="T10655" s="36" t="s">
        <v>129</v>
      </c>
      <c r="U10655" s="39" t="str">
        <f>_xlfn.CONCAT(Tabel4[[#This Row],[Personnr.]],"-",Tabel4[[#This Row],[Afdeling]],"-",Tabel4[[#This Row],[ASS_Status]])</f>
        <v>26503-2239-Inactive - Payroll Eligible</v>
      </c>
    </row>
    <row r="10656" spans="13:21" x14ac:dyDescent="0.4">
      <c r="M10656" s="35" t="s">
        <v>21019</v>
      </c>
      <c r="N10656" s="35" t="s">
        <v>58339</v>
      </c>
      <c r="O10656" s="35" t="s">
        <v>21020</v>
      </c>
      <c r="P10656" s="35" t="s">
        <v>39637</v>
      </c>
      <c r="Q10656" s="35" t="s">
        <v>29718</v>
      </c>
      <c r="R10656" s="35" t="s">
        <v>29748</v>
      </c>
      <c r="S10656" s="35" t="s">
        <v>21021</v>
      </c>
      <c r="T10656" s="36" t="s">
        <v>500</v>
      </c>
      <c r="U10656" s="39" t="str">
        <f>_xlfn.CONCAT(Tabel4[[#This Row],[Personnr.]],"-",Tabel4[[#This Row],[Afdeling]],"-",Tabel4[[#This Row],[ASS_Status]])</f>
        <v>26289-3334-Inactive - Payroll Eligible</v>
      </c>
    </row>
    <row r="10657" spans="13:21" x14ac:dyDescent="0.4">
      <c r="M10657" s="35" t="s">
        <v>21022</v>
      </c>
      <c r="N10657" s="35" t="s">
        <v>58340</v>
      </c>
      <c r="O10657" s="35" t="s">
        <v>21023</v>
      </c>
      <c r="P10657" s="35" t="s">
        <v>39638</v>
      </c>
      <c r="Q10657" s="35" t="s">
        <v>29721</v>
      </c>
      <c r="R10657" s="35" t="s">
        <v>29748</v>
      </c>
      <c r="S10657" s="35" t="s">
        <v>21024</v>
      </c>
      <c r="T10657" s="36" t="s">
        <v>584</v>
      </c>
      <c r="U10657" s="39" t="str">
        <f>_xlfn.CONCAT(Tabel4[[#This Row],[Personnr.]],"-",Tabel4[[#This Row],[Afdeling]],"-",Tabel4[[#This Row],[ASS_Status]])</f>
        <v>26494-4185-Aktiv ansættelse</v>
      </c>
    </row>
    <row r="10658" spans="13:21" x14ac:dyDescent="0.4">
      <c r="M10658" s="35" t="s">
        <v>21025</v>
      </c>
      <c r="N10658" s="35" t="s">
        <v>58341</v>
      </c>
      <c r="O10658" s="35" t="s">
        <v>21026</v>
      </c>
      <c r="P10658" s="35" t="s">
        <v>39639</v>
      </c>
      <c r="Q10658" s="35" t="s">
        <v>29721</v>
      </c>
      <c r="R10658" s="35" t="s">
        <v>29748</v>
      </c>
      <c r="S10658" s="35" t="s">
        <v>21027</v>
      </c>
      <c r="T10658" s="36" t="s">
        <v>547</v>
      </c>
      <c r="U10658" s="39" t="str">
        <f>_xlfn.CONCAT(Tabel4[[#This Row],[Personnr.]],"-",Tabel4[[#This Row],[Afdeling]],"-",Tabel4[[#This Row],[ASS_Status]])</f>
        <v>31468-3446-Aktiv ansættelse</v>
      </c>
    </row>
    <row r="10659" spans="13:21" x14ac:dyDescent="0.4">
      <c r="M10659" s="35" t="s">
        <v>21028</v>
      </c>
      <c r="N10659" s="35" t="s">
        <v>58342</v>
      </c>
      <c r="O10659" s="35" t="s">
        <v>21029</v>
      </c>
      <c r="P10659" s="35" t="s">
        <v>39640</v>
      </c>
      <c r="Q10659" s="35" t="s">
        <v>29718</v>
      </c>
      <c r="R10659" s="35" t="s">
        <v>29754</v>
      </c>
      <c r="S10659" s="35" t="s">
        <v>21030</v>
      </c>
      <c r="T10659" s="36" t="s">
        <v>886</v>
      </c>
      <c r="U10659" s="39" t="str">
        <f>_xlfn.CONCAT(Tabel4[[#This Row],[Personnr.]],"-",Tabel4[[#This Row],[Afdeling]],"-",Tabel4[[#This Row],[ASS_Status]])</f>
        <v>28986-8800-Inactive - Payroll Eligible</v>
      </c>
    </row>
    <row r="10660" spans="13:21" x14ac:dyDescent="0.4">
      <c r="M10660" s="35" t="s">
        <v>58343</v>
      </c>
      <c r="N10660" s="35" t="s">
        <v>58344</v>
      </c>
      <c r="O10660" s="35" t="s">
        <v>58345</v>
      </c>
      <c r="P10660" s="35" t="s">
        <v>58346</v>
      </c>
      <c r="Q10660" s="35" t="s">
        <v>29721</v>
      </c>
      <c r="R10660" s="35" t="s">
        <v>29745</v>
      </c>
      <c r="S10660" s="35" t="s">
        <v>58347</v>
      </c>
      <c r="T10660" s="36" t="s">
        <v>586</v>
      </c>
      <c r="U10660" s="39" t="str">
        <f>_xlfn.CONCAT(Tabel4[[#This Row],[Personnr.]],"-",Tabel4[[#This Row],[Afdeling]],"-",Tabel4[[#This Row],[ASS_Status]])</f>
        <v>37093-4200-Aktiv ansættelse</v>
      </c>
    </row>
    <row r="10661" spans="13:21" ht="33.75" x14ac:dyDescent="0.4">
      <c r="M10661" s="35" t="s">
        <v>39641</v>
      </c>
      <c r="N10661" s="35" t="s">
        <v>58348</v>
      </c>
      <c r="O10661" s="35" t="s">
        <v>39642</v>
      </c>
      <c r="P10661" s="35" t="s">
        <v>39643</v>
      </c>
      <c r="Q10661" s="35" t="s">
        <v>29718</v>
      </c>
      <c r="R10661" s="35" t="s">
        <v>29754</v>
      </c>
      <c r="S10661" s="35" t="s">
        <v>39644</v>
      </c>
      <c r="T10661" s="36" t="s">
        <v>400</v>
      </c>
      <c r="U10661" s="39" t="str">
        <f>_xlfn.CONCAT(Tabel4[[#This Row],[Personnr.]],"-",Tabel4[[#This Row],[Afdeling]],"-",Tabel4[[#This Row],[ASS_Status]])</f>
        <v>35124-3004-Inactive - Payroll Eligible</v>
      </c>
    </row>
    <row r="10662" spans="13:21" x14ac:dyDescent="0.4">
      <c r="M10662" s="35" t="s">
        <v>28718</v>
      </c>
      <c r="N10662" s="35" t="s">
        <v>58349</v>
      </c>
      <c r="O10662" s="35" t="s">
        <v>28719</v>
      </c>
      <c r="P10662" s="35" t="s">
        <v>39645</v>
      </c>
      <c r="Q10662" s="35" t="s">
        <v>29718</v>
      </c>
      <c r="R10662" s="35" t="s">
        <v>29761</v>
      </c>
      <c r="S10662" s="35" t="s">
        <v>28720</v>
      </c>
      <c r="T10662" s="36" t="s">
        <v>51</v>
      </c>
      <c r="U10662" s="39" t="str">
        <f>_xlfn.CONCAT(Tabel4[[#This Row],[Personnr.]],"-",Tabel4[[#This Row],[Afdeling]],"-",Tabel4[[#This Row],[ASS_Status]])</f>
        <v>34327-1030-Inactive - Payroll Eligible</v>
      </c>
    </row>
    <row r="10663" spans="13:21" x14ac:dyDescent="0.4">
      <c r="M10663" s="35" t="s">
        <v>21031</v>
      </c>
      <c r="N10663" s="35" t="s">
        <v>58350</v>
      </c>
      <c r="O10663" s="35" t="s">
        <v>21032</v>
      </c>
      <c r="P10663" s="35" t="s">
        <v>39646</v>
      </c>
      <c r="Q10663" s="35" t="s">
        <v>29718</v>
      </c>
      <c r="R10663" s="35" t="s">
        <v>29754</v>
      </c>
      <c r="S10663" s="35" t="s">
        <v>21033</v>
      </c>
      <c r="T10663" s="36" t="s">
        <v>886</v>
      </c>
      <c r="U10663" s="39" t="str">
        <f>_xlfn.CONCAT(Tabel4[[#This Row],[Personnr.]],"-",Tabel4[[#This Row],[Afdeling]],"-",Tabel4[[#This Row],[ASS_Status]])</f>
        <v>31847-8800-Inactive - Payroll Eligible</v>
      </c>
    </row>
    <row r="10664" spans="13:21" ht="33.75" x14ac:dyDescent="0.4">
      <c r="M10664" s="35" t="s">
        <v>21034</v>
      </c>
      <c r="N10664" s="35" t="s">
        <v>58351</v>
      </c>
      <c r="O10664" s="35" t="s">
        <v>21035</v>
      </c>
      <c r="P10664" s="35" t="s">
        <v>39647</v>
      </c>
      <c r="Q10664" s="35" t="s">
        <v>29718</v>
      </c>
      <c r="R10664" s="35" t="s">
        <v>29745</v>
      </c>
      <c r="S10664" s="35" t="s">
        <v>21036</v>
      </c>
      <c r="T10664" s="36" t="s">
        <v>726</v>
      </c>
      <c r="U10664" s="39" t="str">
        <f>_xlfn.CONCAT(Tabel4[[#This Row],[Personnr.]],"-",Tabel4[[#This Row],[Afdeling]],"-",Tabel4[[#This Row],[ASS_Status]])</f>
        <v>33614-6271-Inactive - Payroll Eligible</v>
      </c>
    </row>
    <row r="10665" spans="13:21" x14ac:dyDescent="0.4">
      <c r="M10665" s="35" t="s">
        <v>21037</v>
      </c>
      <c r="N10665" s="35" t="s">
        <v>58352</v>
      </c>
      <c r="O10665" s="35" t="s">
        <v>21038</v>
      </c>
      <c r="P10665" s="35" t="s">
        <v>39648</v>
      </c>
      <c r="Q10665" s="35" t="s">
        <v>29721</v>
      </c>
      <c r="R10665" s="35" t="s">
        <v>29965</v>
      </c>
      <c r="S10665" s="35" t="s">
        <v>21039</v>
      </c>
      <c r="T10665" s="36" t="s">
        <v>886</v>
      </c>
      <c r="U10665" s="39" t="str">
        <f>_xlfn.CONCAT(Tabel4[[#This Row],[Personnr.]],"-",Tabel4[[#This Row],[Afdeling]],"-",Tabel4[[#This Row],[ASS_Status]])</f>
        <v>104-8800-Aktiv ansættelse</v>
      </c>
    </row>
    <row r="10666" spans="13:21" x14ac:dyDescent="0.4">
      <c r="M10666" s="35" t="s">
        <v>21040</v>
      </c>
      <c r="N10666" s="35" t="s">
        <v>58353</v>
      </c>
      <c r="O10666" s="35" t="s">
        <v>21041</v>
      </c>
      <c r="P10666" s="35" t="s">
        <v>39649</v>
      </c>
      <c r="Q10666" s="35" t="s">
        <v>29721</v>
      </c>
      <c r="R10666" s="35" t="s">
        <v>30036</v>
      </c>
      <c r="S10666" s="35" t="s">
        <v>21042</v>
      </c>
      <c r="T10666" s="36" t="s">
        <v>29701</v>
      </c>
      <c r="U10666" s="39" t="str">
        <f>_xlfn.CONCAT(Tabel4[[#This Row],[Personnr.]],"-",Tabel4[[#This Row],[Afdeling]],"-",Tabel4[[#This Row],[ASS_Status]])</f>
        <v>25122-1020-Aktiv ansættelse</v>
      </c>
    </row>
    <row r="10667" spans="13:21" x14ac:dyDescent="0.4">
      <c r="M10667" s="35" t="s">
        <v>21043</v>
      </c>
      <c r="N10667" s="35" t="s">
        <v>58354</v>
      </c>
      <c r="O10667" s="35" t="s">
        <v>21044</v>
      </c>
      <c r="P10667" s="35" t="s">
        <v>39650</v>
      </c>
      <c r="Q10667" s="35" t="s">
        <v>29721</v>
      </c>
      <c r="R10667" s="35" t="s">
        <v>29838</v>
      </c>
      <c r="S10667" s="35" t="s">
        <v>21045</v>
      </c>
      <c r="T10667" s="36" t="s">
        <v>853</v>
      </c>
      <c r="U10667" s="39" t="str">
        <f>_xlfn.CONCAT(Tabel4[[#This Row],[Personnr.]],"-",Tabel4[[#This Row],[Afdeling]],"-",Tabel4[[#This Row],[ASS_Status]])</f>
        <v>17964-8611-Aktiv ansættelse</v>
      </c>
    </row>
    <row r="10668" spans="13:21" x14ac:dyDescent="0.4">
      <c r="M10668" s="35" t="s">
        <v>21046</v>
      </c>
      <c r="N10668" s="35" t="s">
        <v>58355</v>
      </c>
      <c r="O10668" s="35" t="s">
        <v>21047</v>
      </c>
      <c r="P10668" s="35" t="s">
        <v>39651</v>
      </c>
      <c r="Q10668" s="35" t="s">
        <v>29718</v>
      </c>
      <c r="R10668" s="35" t="s">
        <v>29791</v>
      </c>
      <c r="S10668" s="35" t="s">
        <v>21048</v>
      </c>
      <c r="T10668" s="36" t="s">
        <v>749</v>
      </c>
      <c r="U10668" s="39" t="str">
        <f>_xlfn.CONCAT(Tabel4[[#This Row],[Personnr.]],"-",Tabel4[[#This Row],[Afdeling]],"-",Tabel4[[#This Row],[ASS_Status]])</f>
        <v>31611-7210-Inactive - Payroll Eligible</v>
      </c>
    </row>
    <row r="10669" spans="13:21" x14ac:dyDescent="0.4">
      <c r="M10669" s="35" t="s">
        <v>58356</v>
      </c>
      <c r="N10669" s="35" t="s">
        <v>58357</v>
      </c>
      <c r="O10669" s="35" t="s">
        <v>58358</v>
      </c>
      <c r="P10669" s="35" t="s">
        <v>58359</v>
      </c>
      <c r="Q10669" s="35" t="s">
        <v>29721</v>
      </c>
      <c r="R10669" s="35" t="s">
        <v>29786</v>
      </c>
      <c r="S10669" s="35" t="s">
        <v>58360</v>
      </c>
      <c r="T10669" s="36" t="s">
        <v>757</v>
      </c>
      <c r="U10669" s="39" t="str">
        <f>_xlfn.CONCAT(Tabel4[[#This Row],[Personnr.]],"-",Tabel4[[#This Row],[Afdeling]],"-",Tabel4[[#This Row],[ASS_Status]])</f>
        <v>36646-7710-Aktiv ansættelse</v>
      </c>
    </row>
    <row r="10670" spans="13:21" ht="33.75" x14ac:dyDescent="0.4">
      <c r="M10670" s="35" t="s">
        <v>21049</v>
      </c>
      <c r="N10670" s="35" t="s">
        <v>58361</v>
      </c>
      <c r="O10670" s="35" t="s">
        <v>21050</v>
      </c>
      <c r="P10670" s="35" t="s">
        <v>39652</v>
      </c>
      <c r="Q10670" s="35" t="s">
        <v>29721</v>
      </c>
      <c r="R10670" s="35" t="s">
        <v>29729</v>
      </c>
      <c r="S10670" s="35" t="s">
        <v>21051</v>
      </c>
      <c r="T10670" s="36" t="s">
        <v>3588</v>
      </c>
      <c r="U10670" s="39" t="str">
        <f>_xlfn.CONCAT(Tabel4[[#This Row],[Personnr.]],"-",Tabel4[[#This Row],[Afdeling]],"-",Tabel4[[#This Row],[ASS_Status]])</f>
        <v>23396-2264-Aktiv ansættelse</v>
      </c>
    </row>
    <row r="10671" spans="13:21" x14ac:dyDescent="0.4">
      <c r="M10671" s="35" t="s">
        <v>21052</v>
      </c>
      <c r="N10671" s="35" t="s">
        <v>58362</v>
      </c>
      <c r="O10671" s="35" t="s">
        <v>21053</v>
      </c>
      <c r="P10671" s="35" t="s">
        <v>39653</v>
      </c>
      <c r="Q10671" s="35" t="s">
        <v>29718</v>
      </c>
      <c r="R10671" s="35" t="s">
        <v>29726</v>
      </c>
      <c r="S10671" s="35" t="s">
        <v>21054</v>
      </c>
      <c r="T10671" s="36" t="s">
        <v>31</v>
      </c>
      <c r="U10671" s="39" t="str">
        <f>_xlfn.CONCAT(Tabel4[[#This Row],[Personnr.]],"-",Tabel4[[#This Row],[Afdeling]],"-",Tabel4[[#This Row],[ASS_Status]])</f>
        <v>33178-0116-Inactive - Payroll Eligible</v>
      </c>
    </row>
    <row r="10672" spans="13:21" x14ac:dyDescent="0.4">
      <c r="M10672" s="35" t="s">
        <v>21055</v>
      </c>
      <c r="N10672" s="35" t="s">
        <v>58363</v>
      </c>
      <c r="O10672" s="35" t="s">
        <v>21056</v>
      </c>
      <c r="P10672" s="35" t="s">
        <v>39654</v>
      </c>
      <c r="Q10672" s="35" t="s">
        <v>29721</v>
      </c>
      <c r="R10672" s="35" t="s">
        <v>29729</v>
      </c>
      <c r="S10672" s="35" t="s">
        <v>21057</v>
      </c>
      <c r="T10672" s="36" t="s">
        <v>65</v>
      </c>
      <c r="U10672" s="39" t="str">
        <f>_xlfn.CONCAT(Tabel4[[#This Row],[Personnr.]],"-",Tabel4[[#This Row],[Afdeling]],"-",Tabel4[[#This Row],[ASS_Status]])</f>
        <v>31837-1053-Aktiv ansættelse</v>
      </c>
    </row>
    <row r="10673" spans="13:21" ht="33.75" x14ac:dyDescent="0.4">
      <c r="M10673" s="35" t="s">
        <v>21058</v>
      </c>
      <c r="N10673" s="35" t="s">
        <v>58364</v>
      </c>
      <c r="O10673" s="35" t="s">
        <v>21059</v>
      </c>
      <c r="P10673" s="35" t="s">
        <v>39655</v>
      </c>
      <c r="Q10673" s="35" t="s">
        <v>29718</v>
      </c>
      <c r="R10673" s="35" t="s">
        <v>29719</v>
      </c>
      <c r="S10673" s="35" t="s">
        <v>21060</v>
      </c>
      <c r="T10673" s="36" t="s">
        <v>819</v>
      </c>
      <c r="U10673" s="39" t="str">
        <f>_xlfn.CONCAT(Tabel4[[#This Row],[Personnr.]],"-",Tabel4[[#This Row],[Afdeling]],"-",Tabel4[[#This Row],[ASS_Status]])</f>
        <v>19711-8350-Inactive - Payroll Eligible</v>
      </c>
    </row>
    <row r="10674" spans="13:21" x14ac:dyDescent="0.4">
      <c r="M10674" s="35" t="s">
        <v>21061</v>
      </c>
      <c r="N10674" s="35" t="s">
        <v>58365</v>
      </c>
      <c r="O10674" s="35" t="s">
        <v>21062</v>
      </c>
      <c r="P10674" s="35" t="s">
        <v>39656</v>
      </c>
      <c r="Q10674" s="35" t="s">
        <v>29721</v>
      </c>
      <c r="R10674" s="35" t="s">
        <v>29719</v>
      </c>
      <c r="S10674" s="35" t="s">
        <v>21063</v>
      </c>
      <c r="T10674" s="36" t="s">
        <v>611</v>
      </c>
      <c r="U10674" s="39" t="str">
        <f>_xlfn.CONCAT(Tabel4[[#This Row],[Personnr.]],"-",Tabel4[[#This Row],[Afdeling]],"-",Tabel4[[#This Row],[ASS_Status]])</f>
        <v>23056-4291-Aktiv ansættelse</v>
      </c>
    </row>
    <row r="10675" spans="13:21" x14ac:dyDescent="0.4">
      <c r="M10675" s="35" t="s">
        <v>39657</v>
      </c>
      <c r="N10675" s="35" t="s">
        <v>58366</v>
      </c>
      <c r="O10675" s="35" t="s">
        <v>39658</v>
      </c>
      <c r="P10675" s="35" t="s">
        <v>39659</v>
      </c>
      <c r="Q10675" s="35" t="s">
        <v>29718</v>
      </c>
      <c r="R10675" s="35" t="s">
        <v>29857</v>
      </c>
      <c r="S10675" s="35" t="s">
        <v>39660</v>
      </c>
      <c r="T10675" s="36" t="s">
        <v>725</v>
      </c>
      <c r="U10675" s="39" t="str">
        <f>_xlfn.CONCAT(Tabel4[[#This Row],[Personnr.]],"-",Tabel4[[#This Row],[Afdeling]],"-",Tabel4[[#This Row],[ASS_Status]])</f>
        <v>35293-6265-Inactive - Payroll Eligible</v>
      </c>
    </row>
    <row r="10676" spans="13:21" x14ac:dyDescent="0.4">
      <c r="M10676" s="35" t="s">
        <v>21064</v>
      </c>
      <c r="N10676" s="35" t="s">
        <v>58367</v>
      </c>
      <c r="O10676" s="35" t="s">
        <v>21065</v>
      </c>
      <c r="P10676" s="35" t="s">
        <v>39661</v>
      </c>
      <c r="Q10676" s="35" t="s">
        <v>29721</v>
      </c>
      <c r="R10676" s="35" t="s">
        <v>29748</v>
      </c>
      <c r="S10676" s="35" t="s">
        <v>21066</v>
      </c>
      <c r="T10676" s="36" t="s">
        <v>27</v>
      </c>
      <c r="U10676" s="39" t="str">
        <f>_xlfn.CONCAT(Tabel4[[#This Row],[Personnr.]],"-",Tabel4[[#This Row],[Afdeling]],"-",Tabel4[[#This Row],[ASS_Status]])</f>
        <v>32724-0112-Aktiv ansættelse</v>
      </c>
    </row>
    <row r="10677" spans="13:21" x14ac:dyDescent="0.4">
      <c r="M10677" s="35" t="s">
        <v>21067</v>
      </c>
      <c r="N10677" s="35" t="s">
        <v>58368</v>
      </c>
      <c r="O10677" s="35" t="s">
        <v>21068</v>
      </c>
      <c r="P10677" s="35" t="s">
        <v>39662</v>
      </c>
      <c r="Q10677" s="35" t="s">
        <v>29721</v>
      </c>
      <c r="R10677" s="35" t="s">
        <v>30287</v>
      </c>
      <c r="S10677" s="35" t="s">
        <v>21069</v>
      </c>
      <c r="T10677" s="36" t="s">
        <v>44</v>
      </c>
      <c r="U10677" s="39" t="str">
        <f>_xlfn.CONCAT(Tabel4[[#This Row],[Personnr.]],"-",Tabel4[[#This Row],[Afdeling]],"-",Tabel4[[#This Row],[ASS_Status]])</f>
        <v>31803-1000-Aktiv ansættelse</v>
      </c>
    </row>
    <row r="10678" spans="13:21" ht="33.75" x14ac:dyDescent="0.4">
      <c r="M10678" s="35" t="s">
        <v>58369</v>
      </c>
      <c r="N10678" s="35" t="s">
        <v>58370</v>
      </c>
      <c r="O10678" s="35" t="s">
        <v>58371</v>
      </c>
      <c r="P10678" s="35" t="s">
        <v>58372</v>
      </c>
      <c r="Q10678" s="35" t="s">
        <v>29721</v>
      </c>
      <c r="R10678" s="35" t="s">
        <v>29748</v>
      </c>
      <c r="S10678" s="35" t="s">
        <v>58373</v>
      </c>
      <c r="T10678" s="36" t="s">
        <v>300</v>
      </c>
      <c r="U10678" s="39" t="str">
        <f>_xlfn.CONCAT(Tabel4[[#This Row],[Personnr.]],"-",Tabel4[[#This Row],[Afdeling]],"-",Tabel4[[#This Row],[ASS_Status]])</f>
        <v>37187-2734-Aktiv ansættelse</v>
      </c>
    </row>
    <row r="10679" spans="13:21" ht="33.75" x14ac:dyDescent="0.4">
      <c r="M10679" s="35" t="s">
        <v>21070</v>
      </c>
      <c r="N10679" s="35" t="s">
        <v>58374</v>
      </c>
      <c r="O10679" s="35" t="s">
        <v>21071</v>
      </c>
      <c r="P10679" s="35" t="s">
        <v>39663</v>
      </c>
      <c r="Q10679" s="35" t="s">
        <v>29718</v>
      </c>
      <c r="R10679" s="35" t="s">
        <v>29745</v>
      </c>
      <c r="S10679" s="35" t="s">
        <v>21072</v>
      </c>
      <c r="T10679" s="36" t="s">
        <v>586</v>
      </c>
      <c r="U10679" s="39" t="str">
        <f>_xlfn.CONCAT(Tabel4[[#This Row],[Personnr.]],"-",Tabel4[[#This Row],[Afdeling]],"-",Tabel4[[#This Row],[ASS_Status]])</f>
        <v>33582-4200-Inactive - Payroll Eligible</v>
      </c>
    </row>
    <row r="10680" spans="13:21" ht="33.75" x14ac:dyDescent="0.4">
      <c r="M10680" s="35" t="s">
        <v>21073</v>
      </c>
      <c r="N10680" s="35" t="s">
        <v>58375</v>
      </c>
      <c r="O10680" s="35" t="s">
        <v>21074</v>
      </c>
      <c r="P10680" s="35" t="s">
        <v>39664</v>
      </c>
      <c r="Q10680" s="35" t="s">
        <v>29718</v>
      </c>
      <c r="R10680" s="35" t="s">
        <v>29754</v>
      </c>
      <c r="S10680" s="35" t="s">
        <v>21075</v>
      </c>
      <c r="T10680" s="36" t="s">
        <v>117</v>
      </c>
      <c r="U10680" s="39" t="str">
        <f>_xlfn.CONCAT(Tabel4[[#This Row],[Personnr.]],"-",Tabel4[[#This Row],[Afdeling]],"-",Tabel4[[#This Row],[ASS_Status]])</f>
        <v>32751-2210-Inactive - Payroll Eligible</v>
      </c>
    </row>
    <row r="10681" spans="13:21" ht="33.75" x14ac:dyDescent="0.4">
      <c r="M10681" s="35" t="s">
        <v>45285</v>
      </c>
      <c r="N10681" s="35" t="s">
        <v>58376</v>
      </c>
      <c r="O10681" s="35" t="s">
        <v>45286</v>
      </c>
      <c r="P10681" s="35" t="s">
        <v>43879</v>
      </c>
      <c r="Q10681" s="35" t="s">
        <v>29718</v>
      </c>
      <c r="R10681" s="35" t="s">
        <v>29761</v>
      </c>
      <c r="S10681" s="35" t="s">
        <v>43880</v>
      </c>
      <c r="T10681" s="36" t="s">
        <v>326</v>
      </c>
      <c r="U10681" s="39" t="str">
        <f>_xlfn.CONCAT(Tabel4[[#This Row],[Personnr.]],"-",Tabel4[[#This Row],[Afdeling]],"-",Tabel4[[#This Row],[ASS_Status]])</f>
        <v>36156-2778-Inactive - Payroll Eligible</v>
      </c>
    </row>
    <row r="10682" spans="13:21" ht="33.75" x14ac:dyDescent="0.4">
      <c r="M10682" s="35" t="s">
        <v>58377</v>
      </c>
      <c r="N10682" s="35" t="s">
        <v>58378</v>
      </c>
      <c r="O10682" s="35" t="s">
        <v>58379</v>
      </c>
      <c r="P10682" s="35" t="s">
        <v>58380</v>
      </c>
      <c r="Q10682" s="35" t="s">
        <v>29721</v>
      </c>
      <c r="R10682" s="35" t="s">
        <v>29719</v>
      </c>
      <c r="S10682" s="35" t="s">
        <v>58381</v>
      </c>
      <c r="T10682" s="36" t="s">
        <v>371</v>
      </c>
      <c r="U10682" s="39" t="str">
        <f>_xlfn.CONCAT(Tabel4[[#This Row],[Personnr.]],"-",Tabel4[[#This Row],[Afdeling]],"-",Tabel4[[#This Row],[ASS_Status]])</f>
        <v>37185-2841-Aktiv ansættelse</v>
      </c>
    </row>
    <row r="10683" spans="13:21" x14ac:dyDescent="0.4">
      <c r="M10683" s="35" t="s">
        <v>21076</v>
      </c>
      <c r="N10683" s="35" t="s">
        <v>58382</v>
      </c>
      <c r="O10683" s="35" t="s">
        <v>21077</v>
      </c>
      <c r="P10683" s="35" t="s">
        <v>39665</v>
      </c>
      <c r="Q10683" s="35" t="s">
        <v>29718</v>
      </c>
      <c r="R10683" s="35" t="s">
        <v>29754</v>
      </c>
      <c r="S10683" s="35" t="s">
        <v>21078</v>
      </c>
      <c r="T10683" s="36" t="s">
        <v>886</v>
      </c>
      <c r="U10683" s="39" t="str">
        <f>_xlfn.CONCAT(Tabel4[[#This Row],[Personnr.]],"-",Tabel4[[#This Row],[Afdeling]],"-",Tabel4[[#This Row],[ASS_Status]])</f>
        <v>31368-8800-Inactive - Payroll Eligible</v>
      </c>
    </row>
    <row r="10684" spans="13:21" ht="33.75" x14ac:dyDescent="0.4">
      <c r="M10684" s="35" t="s">
        <v>39666</v>
      </c>
      <c r="N10684" s="35" t="s">
        <v>58383</v>
      </c>
      <c r="O10684" s="35" t="s">
        <v>39667</v>
      </c>
      <c r="P10684" s="35" t="s">
        <v>39668</v>
      </c>
      <c r="Q10684" s="35" t="s">
        <v>29718</v>
      </c>
      <c r="R10684" s="35" t="s">
        <v>29745</v>
      </c>
      <c r="S10684" s="35" t="s">
        <v>39669</v>
      </c>
      <c r="T10684" s="36" t="s">
        <v>450</v>
      </c>
      <c r="U10684" s="39" t="str">
        <f>_xlfn.CONCAT(Tabel4[[#This Row],[Personnr.]],"-",Tabel4[[#This Row],[Afdeling]],"-",Tabel4[[#This Row],[ASS_Status]])</f>
        <v>35071-3110-Inactive - Payroll Eligible</v>
      </c>
    </row>
    <row r="10685" spans="13:21" ht="33.75" x14ac:dyDescent="0.4">
      <c r="M10685" s="35" t="s">
        <v>39666</v>
      </c>
      <c r="N10685" s="35"/>
      <c r="O10685" s="35"/>
      <c r="P10685" s="35" t="s">
        <v>43881</v>
      </c>
      <c r="Q10685" s="35" t="s">
        <v>29718</v>
      </c>
      <c r="R10685" s="35" t="s">
        <v>29745</v>
      </c>
      <c r="S10685" s="35" t="s">
        <v>39669</v>
      </c>
      <c r="T10685" s="36" t="s">
        <v>39</v>
      </c>
      <c r="U10685" s="39" t="str">
        <f>_xlfn.CONCAT(Tabel4[[#This Row],[Personnr.]],"-",Tabel4[[#This Row],[Afdeling]],"-",Tabel4[[#This Row],[ASS_Status]])</f>
        <v>-0132-Inactive - Payroll Eligible</v>
      </c>
    </row>
    <row r="10686" spans="13:21" ht="33.75" x14ac:dyDescent="0.4">
      <c r="M10686" s="35" t="s">
        <v>39666</v>
      </c>
      <c r="N10686" s="35"/>
      <c r="O10686" s="35"/>
      <c r="P10686" s="35" t="s">
        <v>58384</v>
      </c>
      <c r="Q10686" s="35" t="s">
        <v>29718</v>
      </c>
      <c r="R10686" s="35" t="s">
        <v>29745</v>
      </c>
      <c r="S10686" s="35" t="s">
        <v>39669</v>
      </c>
      <c r="T10686" s="36" t="s">
        <v>39</v>
      </c>
      <c r="U10686" s="39" t="str">
        <f>_xlfn.CONCAT(Tabel4[[#This Row],[Personnr.]],"-",Tabel4[[#This Row],[Afdeling]],"-",Tabel4[[#This Row],[ASS_Status]])</f>
        <v>-0132-Inactive - Payroll Eligible</v>
      </c>
    </row>
    <row r="10687" spans="13:21" x14ac:dyDescent="0.4">
      <c r="M10687" s="35" t="s">
        <v>39670</v>
      </c>
      <c r="N10687" s="35" t="s">
        <v>58385</v>
      </c>
      <c r="O10687" s="35" t="s">
        <v>39671</v>
      </c>
      <c r="P10687" s="35" t="s">
        <v>39672</v>
      </c>
      <c r="Q10687" s="35" t="s">
        <v>29718</v>
      </c>
      <c r="R10687" s="35" t="s">
        <v>29745</v>
      </c>
      <c r="S10687" s="35" t="s">
        <v>39673</v>
      </c>
      <c r="T10687" s="36" t="s">
        <v>39</v>
      </c>
      <c r="U10687" s="39" t="str">
        <f>_xlfn.CONCAT(Tabel4[[#This Row],[Personnr.]],"-",Tabel4[[#This Row],[Afdeling]],"-",Tabel4[[#This Row],[ASS_Status]])</f>
        <v>35012-0132-Inactive - Payroll Eligible</v>
      </c>
    </row>
    <row r="10688" spans="13:21" x14ac:dyDescent="0.4">
      <c r="M10688" s="35" t="s">
        <v>39670</v>
      </c>
      <c r="N10688" s="35"/>
      <c r="O10688" s="35"/>
      <c r="P10688" s="35" t="s">
        <v>58386</v>
      </c>
      <c r="Q10688" s="35" t="s">
        <v>29718</v>
      </c>
      <c r="R10688" s="35" t="s">
        <v>29745</v>
      </c>
      <c r="S10688" s="35" t="s">
        <v>39673</v>
      </c>
      <c r="T10688" s="36" t="s">
        <v>39</v>
      </c>
      <c r="U10688" s="39" t="str">
        <f>_xlfn.CONCAT(Tabel4[[#This Row],[Personnr.]],"-",Tabel4[[#This Row],[Afdeling]],"-",Tabel4[[#This Row],[ASS_Status]])</f>
        <v>-0132-Inactive - Payroll Eligible</v>
      </c>
    </row>
    <row r="10689" spans="13:21" x14ac:dyDescent="0.4">
      <c r="M10689" s="35" t="s">
        <v>21079</v>
      </c>
      <c r="N10689" s="35" t="s">
        <v>58387</v>
      </c>
      <c r="O10689" s="35" t="s">
        <v>21080</v>
      </c>
      <c r="P10689" s="35" t="s">
        <v>39674</v>
      </c>
      <c r="Q10689" s="35" t="s">
        <v>29721</v>
      </c>
      <c r="R10689" s="35" t="s">
        <v>29791</v>
      </c>
      <c r="S10689" s="35" t="s">
        <v>21081</v>
      </c>
      <c r="T10689" s="36" t="s">
        <v>30</v>
      </c>
      <c r="U10689" s="39" t="str">
        <f>_xlfn.CONCAT(Tabel4[[#This Row],[Personnr.]],"-",Tabel4[[#This Row],[Afdeling]],"-",Tabel4[[#This Row],[ASS_Status]])</f>
        <v>19066-0115-Aktiv ansættelse</v>
      </c>
    </row>
    <row r="10690" spans="13:21" x14ac:dyDescent="0.4">
      <c r="M10690" s="35" t="s">
        <v>21082</v>
      </c>
      <c r="N10690" s="35" t="s">
        <v>58388</v>
      </c>
      <c r="O10690" s="35" t="s">
        <v>21083</v>
      </c>
      <c r="P10690" s="35" t="s">
        <v>39675</v>
      </c>
      <c r="Q10690" s="35" t="s">
        <v>29718</v>
      </c>
      <c r="R10690" s="35" t="s">
        <v>29726</v>
      </c>
      <c r="S10690" s="35" t="s">
        <v>21084</v>
      </c>
      <c r="T10690" s="36" t="s">
        <v>42530</v>
      </c>
      <c r="U10690" s="39" t="str">
        <f>_xlfn.CONCAT(Tabel4[[#This Row],[Personnr.]],"-",Tabel4[[#This Row],[Afdeling]],"-",Tabel4[[#This Row],[ASS_Status]])</f>
        <v>593-7810-Inactive - Payroll Eligible</v>
      </c>
    </row>
    <row r="10691" spans="13:21" x14ac:dyDescent="0.4">
      <c r="M10691" s="35" t="s">
        <v>21085</v>
      </c>
      <c r="N10691" s="35" t="s">
        <v>58389</v>
      </c>
      <c r="O10691" s="35" t="s">
        <v>21086</v>
      </c>
      <c r="P10691" s="35" t="s">
        <v>39676</v>
      </c>
      <c r="Q10691" s="35" t="s">
        <v>29721</v>
      </c>
      <c r="R10691" s="35" t="s">
        <v>33938</v>
      </c>
      <c r="S10691" s="35" t="s">
        <v>21087</v>
      </c>
      <c r="T10691" s="36" t="s">
        <v>799</v>
      </c>
      <c r="U10691" s="39" t="str">
        <f>_xlfn.CONCAT(Tabel4[[#This Row],[Personnr.]],"-",Tabel4[[#This Row],[Afdeling]],"-",Tabel4[[#This Row],[ASS_Status]])</f>
        <v>17016-8218-Aktiv ansættelse</v>
      </c>
    </row>
    <row r="10692" spans="13:21" x14ac:dyDescent="0.4">
      <c r="M10692" s="35" t="s">
        <v>21088</v>
      </c>
      <c r="N10692" s="35" t="s">
        <v>58390</v>
      </c>
      <c r="O10692" s="35" t="s">
        <v>21089</v>
      </c>
      <c r="P10692" s="35" t="s">
        <v>39677</v>
      </c>
      <c r="Q10692" s="35" t="s">
        <v>29721</v>
      </c>
      <c r="R10692" s="35" t="s">
        <v>30256</v>
      </c>
      <c r="S10692" s="35" t="s">
        <v>21090</v>
      </c>
      <c r="T10692" s="36" t="s">
        <v>624</v>
      </c>
      <c r="U10692" s="39" t="str">
        <f>_xlfn.CONCAT(Tabel4[[#This Row],[Personnr.]],"-",Tabel4[[#This Row],[Afdeling]],"-",Tabel4[[#This Row],[ASS_Status]])</f>
        <v>31381-4646-Aktiv ansættelse</v>
      </c>
    </row>
    <row r="10693" spans="13:21" x14ac:dyDescent="0.4">
      <c r="M10693" s="35" t="s">
        <v>21091</v>
      </c>
      <c r="N10693" s="35" t="s">
        <v>58391</v>
      </c>
      <c r="O10693" s="35" t="s">
        <v>21092</v>
      </c>
      <c r="P10693" s="35" t="s">
        <v>39678</v>
      </c>
      <c r="Q10693" s="35" t="s">
        <v>29721</v>
      </c>
      <c r="R10693" s="35" t="s">
        <v>29729</v>
      </c>
      <c r="S10693" s="35" t="s">
        <v>21093</v>
      </c>
      <c r="T10693" s="36" t="s">
        <v>52880</v>
      </c>
      <c r="U10693" s="39" t="str">
        <f>_xlfn.CONCAT(Tabel4[[#This Row],[Personnr.]],"-",Tabel4[[#This Row],[Afdeling]],"-",Tabel4[[#This Row],[ASS_Status]])</f>
        <v>18813-6261-Aktiv ansættelse</v>
      </c>
    </row>
    <row r="10694" spans="13:21" x14ac:dyDescent="0.4">
      <c r="M10694" s="35" t="s">
        <v>21094</v>
      </c>
      <c r="N10694" s="35" t="s">
        <v>58392</v>
      </c>
      <c r="O10694" s="35" t="s">
        <v>21095</v>
      </c>
      <c r="P10694" s="35" t="s">
        <v>39679</v>
      </c>
      <c r="Q10694" s="35" t="s">
        <v>29721</v>
      </c>
      <c r="R10694" s="35" t="s">
        <v>29992</v>
      </c>
      <c r="S10694" s="35" t="s">
        <v>21096</v>
      </c>
      <c r="T10694" s="36" t="s">
        <v>45661</v>
      </c>
      <c r="U10694" s="39" t="str">
        <f>_xlfn.CONCAT(Tabel4[[#This Row],[Personnr.]],"-",Tabel4[[#This Row],[Afdeling]],"-",Tabel4[[#This Row],[ASS_Status]])</f>
        <v>154-8254-Aktiv ansættelse</v>
      </c>
    </row>
    <row r="10695" spans="13:21" x14ac:dyDescent="0.4">
      <c r="M10695" s="35" t="s">
        <v>21097</v>
      </c>
      <c r="N10695" s="35" t="s">
        <v>58393</v>
      </c>
      <c r="O10695" s="35" t="s">
        <v>21098</v>
      </c>
      <c r="P10695" s="35" t="s">
        <v>39680</v>
      </c>
      <c r="Q10695" s="35" t="s">
        <v>29721</v>
      </c>
      <c r="R10695" s="35" t="s">
        <v>29729</v>
      </c>
      <c r="S10695" s="35" t="s">
        <v>21099</v>
      </c>
      <c r="T10695" s="36" t="s">
        <v>47946</v>
      </c>
      <c r="U10695" s="39" t="str">
        <f>_xlfn.CONCAT(Tabel4[[#This Row],[Personnr.]],"-",Tabel4[[#This Row],[Afdeling]],"-",Tabel4[[#This Row],[ASS_Status]])</f>
        <v>27058-6254-Aktiv ansættelse</v>
      </c>
    </row>
    <row r="10696" spans="13:21" ht="33.75" x14ac:dyDescent="0.4">
      <c r="M10696" s="35" t="s">
        <v>21100</v>
      </c>
      <c r="N10696" s="35" t="s">
        <v>58394</v>
      </c>
      <c r="O10696" s="35" t="s">
        <v>21101</v>
      </c>
      <c r="P10696" s="35" t="s">
        <v>39681</v>
      </c>
      <c r="Q10696" s="35" t="s">
        <v>29721</v>
      </c>
      <c r="R10696" s="35" t="s">
        <v>29838</v>
      </c>
      <c r="S10696" s="35" t="s">
        <v>28721</v>
      </c>
      <c r="T10696" s="36" t="s">
        <v>868</v>
      </c>
      <c r="U10696" s="39" t="str">
        <f>_xlfn.CONCAT(Tabel4[[#This Row],[Personnr.]],"-",Tabel4[[#This Row],[Afdeling]],"-",Tabel4[[#This Row],[ASS_Status]])</f>
        <v>34086-8649-Aktiv ansættelse</v>
      </c>
    </row>
    <row r="10697" spans="13:21" x14ac:dyDescent="0.4">
      <c r="M10697" s="35" t="s">
        <v>21102</v>
      </c>
      <c r="N10697" s="35" t="s">
        <v>58395</v>
      </c>
      <c r="O10697" s="35" t="s">
        <v>21103</v>
      </c>
      <c r="P10697" s="35" t="s">
        <v>39682</v>
      </c>
      <c r="Q10697" s="35" t="s">
        <v>29721</v>
      </c>
      <c r="R10697" s="35" t="s">
        <v>29726</v>
      </c>
      <c r="S10697" s="35" t="s">
        <v>21104</v>
      </c>
      <c r="T10697" s="36" t="s">
        <v>550</v>
      </c>
      <c r="U10697" s="39" t="str">
        <f>_xlfn.CONCAT(Tabel4[[#This Row],[Personnr.]],"-",Tabel4[[#This Row],[Afdeling]],"-",Tabel4[[#This Row],[ASS_Status]])</f>
        <v>9535-3452-Aktiv ansættelse</v>
      </c>
    </row>
    <row r="10698" spans="13:21" x14ac:dyDescent="0.4">
      <c r="M10698" s="35" t="s">
        <v>21105</v>
      </c>
      <c r="N10698" s="35" t="s">
        <v>58396</v>
      </c>
      <c r="O10698" s="35" t="s">
        <v>21106</v>
      </c>
      <c r="P10698" s="35" t="s">
        <v>39683</v>
      </c>
      <c r="Q10698" s="35" t="s">
        <v>29718</v>
      </c>
      <c r="R10698" s="35" t="s">
        <v>30287</v>
      </c>
      <c r="S10698" s="35" t="s">
        <v>21107</v>
      </c>
      <c r="T10698" s="36" t="s">
        <v>886</v>
      </c>
      <c r="U10698" s="39" t="str">
        <f>_xlfn.CONCAT(Tabel4[[#This Row],[Personnr.]],"-",Tabel4[[#This Row],[Afdeling]],"-",Tabel4[[#This Row],[ASS_Status]])</f>
        <v>31380-8800-Inactive - Payroll Eligible</v>
      </c>
    </row>
    <row r="10699" spans="13:21" x14ac:dyDescent="0.4">
      <c r="M10699" s="35" t="s">
        <v>28722</v>
      </c>
      <c r="N10699" s="35" t="s">
        <v>58397</v>
      </c>
      <c r="O10699" s="35" t="s">
        <v>28723</v>
      </c>
      <c r="P10699" s="35" t="s">
        <v>39684</v>
      </c>
      <c r="Q10699" s="35" t="s">
        <v>29721</v>
      </c>
      <c r="R10699" s="35" t="s">
        <v>29729</v>
      </c>
      <c r="S10699" s="35" t="s">
        <v>28724</v>
      </c>
      <c r="T10699" s="36" t="s">
        <v>417</v>
      </c>
      <c r="U10699" s="39" t="str">
        <f>_xlfn.CONCAT(Tabel4[[#This Row],[Personnr.]],"-",Tabel4[[#This Row],[Afdeling]],"-",Tabel4[[#This Row],[ASS_Status]])</f>
        <v>34312-3030-Aktiv ansættelse</v>
      </c>
    </row>
    <row r="10700" spans="13:21" x14ac:dyDescent="0.4">
      <c r="M10700" s="35" t="s">
        <v>58398</v>
      </c>
      <c r="N10700" s="35" t="s">
        <v>58399</v>
      </c>
      <c r="O10700" s="35" t="s">
        <v>58400</v>
      </c>
      <c r="P10700" s="35" t="s">
        <v>58401</v>
      </c>
      <c r="Q10700" s="35" t="s">
        <v>29721</v>
      </c>
      <c r="R10700" s="35" t="s">
        <v>30146</v>
      </c>
      <c r="S10700" s="35" t="s">
        <v>58402</v>
      </c>
      <c r="T10700" s="36" t="s">
        <v>749</v>
      </c>
      <c r="U10700" s="39" t="str">
        <f>_xlfn.CONCAT(Tabel4[[#This Row],[Personnr.]],"-",Tabel4[[#This Row],[Afdeling]],"-",Tabel4[[#This Row],[ASS_Status]])</f>
        <v>36899-7210-Aktiv ansættelse</v>
      </c>
    </row>
    <row r="10701" spans="13:21" x14ac:dyDescent="0.4">
      <c r="M10701" s="35" t="s">
        <v>21108</v>
      </c>
      <c r="N10701" s="35" t="s">
        <v>58403</v>
      </c>
      <c r="O10701" s="35" t="s">
        <v>21109</v>
      </c>
      <c r="P10701" s="35" t="s">
        <v>39685</v>
      </c>
      <c r="Q10701" s="35" t="s">
        <v>29718</v>
      </c>
      <c r="R10701" s="35" t="s">
        <v>29726</v>
      </c>
      <c r="S10701" s="35" t="s">
        <v>21110</v>
      </c>
      <c r="T10701" s="36" t="s">
        <v>308</v>
      </c>
      <c r="U10701" s="39" t="str">
        <f>_xlfn.CONCAT(Tabel4[[#This Row],[Personnr.]],"-",Tabel4[[#This Row],[Afdeling]],"-",Tabel4[[#This Row],[ASS_Status]])</f>
        <v>20302-2751-Inactive - Payroll Eligible</v>
      </c>
    </row>
    <row r="10702" spans="13:21" ht="33.75" x14ac:dyDescent="0.4">
      <c r="M10702" s="35" t="s">
        <v>21111</v>
      </c>
      <c r="N10702" s="35" t="s">
        <v>58404</v>
      </c>
      <c r="O10702" s="35" t="s">
        <v>21112</v>
      </c>
      <c r="P10702" s="35" t="s">
        <v>39686</v>
      </c>
      <c r="Q10702" s="35" t="s">
        <v>29721</v>
      </c>
      <c r="R10702" s="35" t="s">
        <v>29737</v>
      </c>
      <c r="S10702" s="35" t="s">
        <v>21113</v>
      </c>
      <c r="T10702" s="36" t="s">
        <v>46605</v>
      </c>
      <c r="U10702" s="39" t="str">
        <f>_xlfn.CONCAT(Tabel4[[#This Row],[Personnr.]],"-",Tabel4[[#This Row],[Afdeling]],"-",Tabel4[[#This Row],[ASS_Status]])</f>
        <v>32624-2904-Aktiv ansættelse</v>
      </c>
    </row>
    <row r="10703" spans="13:21" x14ac:dyDescent="0.4">
      <c r="M10703" s="35" t="s">
        <v>21114</v>
      </c>
      <c r="N10703" s="35" t="s">
        <v>58405</v>
      </c>
      <c r="O10703" s="35" t="s">
        <v>21115</v>
      </c>
      <c r="P10703" s="35" t="s">
        <v>39687</v>
      </c>
      <c r="Q10703" s="35" t="s">
        <v>29718</v>
      </c>
      <c r="R10703" s="35" t="s">
        <v>29737</v>
      </c>
      <c r="S10703" s="35" t="s">
        <v>21116</v>
      </c>
      <c r="T10703" s="36" t="s">
        <v>89</v>
      </c>
      <c r="U10703" s="39" t="str">
        <f>_xlfn.CONCAT(Tabel4[[#This Row],[Personnr.]],"-",Tabel4[[#This Row],[Afdeling]],"-",Tabel4[[#This Row],[ASS_Status]])</f>
        <v>19505-1130-Inactive - Payroll Eligible</v>
      </c>
    </row>
    <row r="10704" spans="13:21" x14ac:dyDescent="0.4">
      <c r="M10704" s="35" t="s">
        <v>58406</v>
      </c>
      <c r="N10704" s="35" t="s">
        <v>58407</v>
      </c>
      <c r="O10704" s="35" t="s">
        <v>45612</v>
      </c>
      <c r="P10704" s="35" t="s">
        <v>44313</v>
      </c>
      <c r="Q10704" s="35" t="s">
        <v>29721</v>
      </c>
      <c r="R10704" s="35" t="s">
        <v>29737</v>
      </c>
      <c r="S10704" s="35" t="s">
        <v>44314</v>
      </c>
      <c r="T10704" s="36" t="s">
        <v>48</v>
      </c>
      <c r="U10704" s="39" t="str">
        <f>_xlfn.CONCAT(Tabel4[[#This Row],[Personnr.]],"-",Tabel4[[#This Row],[Afdeling]],"-",Tabel4[[#This Row],[ASS_Status]])</f>
        <v>36414-1022-Aktiv ansættelse</v>
      </c>
    </row>
    <row r="10705" spans="13:21" x14ac:dyDescent="0.4">
      <c r="M10705" s="35" t="s">
        <v>21117</v>
      </c>
      <c r="N10705" s="35" t="s">
        <v>58408</v>
      </c>
      <c r="O10705" s="35" t="s">
        <v>21118</v>
      </c>
      <c r="P10705" s="35" t="s">
        <v>39688</v>
      </c>
      <c r="Q10705" s="35" t="s">
        <v>29721</v>
      </c>
      <c r="R10705" s="35" t="s">
        <v>29786</v>
      </c>
      <c r="S10705" s="35" t="s">
        <v>21119</v>
      </c>
      <c r="T10705" s="36" t="s">
        <v>697</v>
      </c>
      <c r="U10705" s="39" t="str">
        <f>_xlfn.CONCAT(Tabel4[[#This Row],[Personnr.]],"-",Tabel4[[#This Row],[Afdeling]],"-",Tabel4[[#This Row],[ASS_Status]])</f>
        <v>20691-5627-Aktiv ansættelse</v>
      </c>
    </row>
    <row r="10706" spans="13:21" x14ac:dyDescent="0.4">
      <c r="M10706" s="35" t="s">
        <v>21120</v>
      </c>
      <c r="N10706" s="35" t="s">
        <v>58409</v>
      </c>
      <c r="O10706" s="35" t="s">
        <v>21121</v>
      </c>
      <c r="P10706" s="35" t="s">
        <v>39689</v>
      </c>
      <c r="Q10706" s="35" t="s">
        <v>29718</v>
      </c>
      <c r="R10706" s="35" t="s">
        <v>35488</v>
      </c>
      <c r="S10706" s="35" t="s">
        <v>21122</v>
      </c>
      <c r="T10706" s="36" t="s">
        <v>186</v>
      </c>
      <c r="U10706" s="39" t="str">
        <f>_xlfn.CONCAT(Tabel4[[#This Row],[Personnr.]],"-",Tabel4[[#This Row],[Afdeling]],"-",Tabel4[[#This Row],[ASS_Status]])</f>
        <v>31675-2399-Inactive - Payroll Eligible</v>
      </c>
    </row>
    <row r="10707" spans="13:21" ht="45" x14ac:dyDescent="0.4">
      <c r="M10707" s="35" t="s">
        <v>21123</v>
      </c>
      <c r="N10707" s="35" t="s">
        <v>58410</v>
      </c>
      <c r="O10707" s="35" t="s">
        <v>21124</v>
      </c>
      <c r="P10707" s="35" t="s">
        <v>39690</v>
      </c>
      <c r="Q10707" s="35" t="s">
        <v>29721</v>
      </c>
      <c r="R10707" s="35" t="s">
        <v>29748</v>
      </c>
      <c r="S10707" s="35" t="s">
        <v>21125</v>
      </c>
      <c r="T10707" s="36" t="s">
        <v>45663</v>
      </c>
      <c r="U10707" s="39" t="str">
        <f>_xlfn.CONCAT(Tabel4[[#This Row],[Personnr.]],"-",Tabel4[[#This Row],[Afdeling]],"-",Tabel4[[#This Row],[ASS_Status]])</f>
        <v>25403-2912-Aktiv ansættelse</v>
      </c>
    </row>
    <row r="10708" spans="13:21" x14ac:dyDescent="0.4">
      <c r="M10708" s="35" t="s">
        <v>21126</v>
      </c>
      <c r="N10708" s="35" t="s">
        <v>58411</v>
      </c>
      <c r="O10708" s="35" t="s">
        <v>21127</v>
      </c>
      <c r="P10708" s="35" t="s">
        <v>39691</v>
      </c>
      <c r="Q10708" s="35" t="s">
        <v>29718</v>
      </c>
      <c r="R10708" s="35" t="s">
        <v>29737</v>
      </c>
      <c r="S10708" s="35" t="s">
        <v>21128</v>
      </c>
      <c r="T10708" s="36" t="s">
        <v>582</v>
      </c>
      <c r="U10708" s="39" t="str">
        <f>_xlfn.CONCAT(Tabel4[[#This Row],[Personnr.]],"-",Tabel4[[#This Row],[Afdeling]],"-",Tabel4[[#This Row],[ASS_Status]])</f>
        <v>30827-4150-Inactive - Payroll Eligible</v>
      </c>
    </row>
    <row r="10709" spans="13:21" x14ac:dyDescent="0.4">
      <c r="M10709" s="35" t="s">
        <v>21126</v>
      </c>
      <c r="N10709" s="35"/>
      <c r="O10709" s="35"/>
      <c r="P10709" s="35" t="s">
        <v>43882</v>
      </c>
      <c r="Q10709" s="35" t="s">
        <v>29721</v>
      </c>
      <c r="R10709" s="35" t="s">
        <v>29737</v>
      </c>
      <c r="S10709" s="35" t="s">
        <v>21128</v>
      </c>
      <c r="T10709" s="36" t="s">
        <v>626</v>
      </c>
      <c r="U10709" s="39" t="str">
        <f>_xlfn.CONCAT(Tabel4[[#This Row],[Personnr.]],"-",Tabel4[[#This Row],[Afdeling]],"-",Tabel4[[#This Row],[ASS_Status]])</f>
        <v>-4650-Aktiv ansættelse</v>
      </c>
    </row>
    <row r="10710" spans="13:21" x14ac:dyDescent="0.4">
      <c r="M10710" s="35" t="s">
        <v>21129</v>
      </c>
      <c r="N10710" s="35" t="s">
        <v>58412</v>
      </c>
      <c r="O10710" s="35" t="s">
        <v>21130</v>
      </c>
      <c r="P10710" s="35" t="s">
        <v>39692</v>
      </c>
      <c r="Q10710" s="35" t="s">
        <v>29721</v>
      </c>
      <c r="R10710" s="35" t="s">
        <v>29737</v>
      </c>
      <c r="S10710" s="35" t="s">
        <v>21131</v>
      </c>
      <c r="T10710" s="36" t="s">
        <v>45706</v>
      </c>
      <c r="U10710" s="39" t="str">
        <f>_xlfn.CONCAT(Tabel4[[#This Row],[Personnr.]],"-",Tabel4[[#This Row],[Afdeling]],"-",Tabel4[[#This Row],[ASS_Status]])</f>
        <v>25676-1221-Aktiv ansættelse</v>
      </c>
    </row>
    <row r="10711" spans="13:21" x14ac:dyDescent="0.4">
      <c r="M10711" s="35" t="s">
        <v>21132</v>
      </c>
      <c r="N10711" s="35" t="s">
        <v>58413</v>
      </c>
      <c r="O10711" s="35" t="s">
        <v>21133</v>
      </c>
      <c r="P10711" s="35" t="s">
        <v>39693</v>
      </c>
      <c r="Q10711" s="35" t="s">
        <v>29718</v>
      </c>
      <c r="R10711" s="35" t="s">
        <v>29761</v>
      </c>
      <c r="S10711" s="35" t="s">
        <v>21134</v>
      </c>
      <c r="T10711" s="36" t="s">
        <v>137</v>
      </c>
      <c r="U10711" s="39" t="str">
        <f>_xlfn.CONCAT(Tabel4[[#This Row],[Personnr.]],"-",Tabel4[[#This Row],[Afdeling]],"-",Tabel4[[#This Row],[ASS_Status]])</f>
        <v>26534-2252-Inactive - Payroll Eligible</v>
      </c>
    </row>
    <row r="10712" spans="13:21" ht="45" x14ac:dyDescent="0.4">
      <c r="M10712" s="35" t="s">
        <v>21135</v>
      </c>
      <c r="N10712" s="35" t="s">
        <v>58414</v>
      </c>
      <c r="O10712" s="35" t="s">
        <v>21136</v>
      </c>
      <c r="P10712" s="35" t="s">
        <v>39694</v>
      </c>
      <c r="Q10712" s="35" t="s">
        <v>29721</v>
      </c>
      <c r="R10712" s="35" t="s">
        <v>29722</v>
      </c>
      <c r="S10712" s="35" t="s">
        <v>21137</v>
      </c>
      <c r="T10712" s="36" t="s">
        <v>368</v>
      </c>
      <c r="U10712" s="39" t="str">
        <f>_xlfn.CONCAT(Tabel4[[#This Row],[Personnr.]],"-",Tabel4[[#This Row],[Afdeling]],"-",Tabel4[[#This Row],[ASS_Status]])</f>
        <v>28102-2833-Aktiv ansættelse</v>
      </c>
    </row>
    <row r="10713" spans="13:21" x14ac:dyDescent="0.4">
      <c r="M10713" s="35" t="s">
        <v>58415</v>
      </c>
      <c r="N10713" s="35" t="s">
        <v>58416</v>
      </c>
      <c r="O10713" s="35" t="s">
        <v>58417</v>
      </c>
      <c r="P10713" s="35" t="s">
        <v>58418</v>
      </c>
      <c r="Q10713" s="35" t="s">
        <v>29721</v>
      </c>
      <c r="R10713" s="35" t="s">
        <v>29748</v>
      </c>
      <c r="S10713" s="35" t="s">
        <v>58419</v>
      </c>
      <c r="T10713" s="36" t="s">
        <v>538</v>
      </c>
      <c r="U10713" s="39" t="str">
        <f>_xlfn.CONCAT(Tabel4[[#This Row],[Personnr.]],"-",Tabel4[[#This Row],[Afdeling]],"-",Tabel4[[#This Row],[ASS_Status]])</f>
        <v>36611-3425-Aktiv ansættelse</v>
      </c>
    </row>
    <row r="10714" spans="13:21" ht="33.75" x14ac:dyDescent="0.4">
      <c r="M10714" s="35" t="s">
        <v>45287</v>
      </c>
      <c r="N10714" s="35" t="s">
        <v>58420</v>
      </c>
      <c r="O10714" s="35" t="s">
        <v>45288</v>
      </c>
      <c r="P10714" s="35" t="s">
        <v>43883</v>
      </c>
      <c r="Q10714" s="35" t="s">
        <v>29721</v>
      </c>
      <c r="R10714" s="35" t="s">
        <v>30287</v>
      </c>
      <c r="S10714" s="35" t="s">
        <v>43884</v>
      </c>
      <c r="T10714" s="36" t="s">
        <v>181</v>
      </c>
      <c r="U10714" s="39" t="str">
        <f>_xlfn.CONCAT(Tabel4[[#This Row],[Personnr.]],"-",Tabel4[[#This Row],[Afdeling]],"-",Tabel4[[#This Row],[ASS_Status]])</f>
        <v>35615-2369-Aktiv ansættelse</v>
      </c>
    </row>
    <row r="10715" spans="13:21" x14ac:dyDescent="0.4">
      <c r="M10715" s="35" t="s">
        <v>45289</v>
      </c>
      <c r="N10715" s="35" t="s">
        <v>58421</v>
      </c>
      <c r="O10715" s="35" t="s">
        <v>45290</v>
      </c>
      <c r="P10715" s="35" t="s">
        <v>43885</v>
      </c>
      <c r="Q10715" s="35" t="s">
        <v>29721</v>
      </c>
      <c r="R10715" s="35" t="s">
        <v>29748</v>
      </c>
      <c r="S10715" s="35" t="s">
        <v>43886</v>
      </c>
      <c r="T10715" s="36" t="s">
        <v>454</v>
      </c>
      <c r="U10715" s="39" t="str">
        <f>_xlfn.CONCAT(Tabel4[[#This Row],[Personnr.]],"-",Tabel4[[#This Row],[Afdeling]],"-",Tabel4[[#This Row],[ASS_Status]])</f>
        <v>36258-3130-Aktiv ansættelse</v>
      </c>
    </row>
    <row r="10716" spans="13:21" x14ac:dyDescent="0.4">
      <c r="M10716" s="35" t="s">
        <v>39695</v>
      </c>
      <c r="N10716" s="35" t="s">
        <v>58422</v>
      </c>
      <c r="O10716" s="35" t="s">
        <v>39696</v>
      </c>
      <c r="P10716" s="35" t="s">
        <v>39697</v>
      </c>
      <c r="Q10716" s="35" t="s">
        <v>29718</v>
      </c>
      <c r="R10716" s="35" t="s">
        <v>29745</v>
      </c>
      <c r="S10716" s="35" t="s">
        <v>39698</v>
      </c>
      <c r="T10716" s="36" t="s">
        <v>586</v>
      </c>
      <c r="U10716" s="39" t="str">
        <f>_xlfn.CONCAT(Tabel4[[#This Row],[Personnr.]],"-",Tabel4[[#This Row],[Afdeling]],"-",Tabel4[[#This Row],[ASS_Status]])</f>
        <v>35091-4200-Inactive - Payroll Eligible</v>
      </c>
    </row>
    <row r="10717" spans="13:21" x14ac:dyDescent="0.4">
      <c r="M10717" s="35" t="s">
        <v>28725</v>
      </c>
      <c r="N10717" s="35" t="s">
        <v>58423</v>
      </c>
      <c r="O10717" s="35" t="s">
        <v>28726</v>
      </c>
      <c r="P10717" s="35" t="s">
        <v>39699</v>
      </c>
      <c r="Q10717" s="35" t="s">
        <v>29718</v>
      </c>
      <c r="R10717" s="35" t="s">
        <v>29745</v>
      </c>
      <c r="S10717" s="35" t="s">
        <v>28727</v>
      </c>
      <c r="T10717" s="36" t="s">
        <v>350</v>
      </c>
      <c r="U10717" s="39" t="str">
        <f>_xlfn.CONCAT(Tabel4[[#This Row],[Personnr.]],"-",Tabel4[[#This Row],[Afdeling]],"-",Tabel4[[#This Row],[ASS_Status]])</f>
        <v>34710-2810-Inactive - Payroll Eligible</v>
      </c>
    </row>
    <row r="10718" spans="13:21" x14ac:dyDescent="0.4">
      <c r="M10718" s="35" t="s">
        <v>21138</v>
      </c>
      <c r="N10718" s="35" t="s">
        <v>58424</v>
      </c>
      <c r="O10718" s="35" t="s">
        <v>21139</v>
      </c>
      <c r="P10718" s="35" t="s">
        <v>39700</v>
      </c>
      <c r="Q10718" s="35" t="s">
        <v>29721</v>
      </c>
      <c r="R10718" s="35" t="s">
        <v>37941</v>
      </c>
      <c r="S10718" s="35" t="s">
        <v>21140</v>
      </c>
      <c r="T10718" s="36" t="s">
        <v>248</v>
      </c>
      <c r="U10718" s="39" t="str">
        <f>_xlfn.CONCAT(Tabel4[[#This Row],[Personnr.]],"-",Tabel4[[#This Row],[Afdeling]],"-",Tabel4[[#This Row],[ASS_Status]])</f>
        <v>31944-2522-Aktiv ansættelse</v>
      </c>
    </row>
    <row r="10719" spans="13:21" x14ac:dyDescent="0.4">
      <c r="M10719" s="35" t="s">
        <v>21141</v>
      </c>
      <c r="N10719" s="35" t="s">
        <v>58425</v>
      </c>
      <c r="O10719" s="35" t="s">
        <v>21142</v>
      </c>
      <c r="P10719" s="35" t="s">
        <v>39701</v>
      </c>
      <c r="Q10719" s="35" t="s">
        <v>29718</v>
      </c>
      <c r="R10719" s="35" t="s">
        <v>29745</v>
      </c>
      <c r="S10719" s="35" t="s">
        <v>21143</v>
      </c>
      <c r="T10719" s="36" t="s">
        <v>577</v>
      </c>
      <c r="U10719" s="39" t="str">
        <f>_xlfn.CONCAT(Tabel4[[#This Row],[Personnr.]],"-",Tabel4[[#This Row],[Afdeling]],"-",Tabel4[[#This Row],[ASS_Status]])</f>
        <v>26551-4110-Inactive - Payroll Eligible</v>
      </c>
    </row>
    <row r="10720" spans="13:21" x14ac:dyDescent="0.4">
      <c r="M10720" s="35" t="s">
        <v>21144</v>
      </c>
      <c r="N10720" s="35"/>
      <c r="O10720" s="35" t="s">
        <v>21145</v>
      </c>
      <c r="P10720" s="35" t="s">
        <v>39702</v>
      </c>
      <c r="Q10720" s="35" t="s">
        <v>29718</v>
      </c>
      <c r="R10720" s="35" t="s">
        <v>30114</v>
      </c>
      <c r="S10720" s="35" t="s">
        <v>21146</v>
      </c>
      <c r="T10720" s="36" t="s">
        <v>453</v>
      </c>
      <c r="U10720" s="39" t="str">
        <f>_xlfn.CONCAT(Tabel4[[#This Row],[Personnr.]],"-",Tabel4[[#This Row],[Afdeling]],"-",Tabel4[[#This Row],[ASS_Status]])</f>
        <v>31297-3121-Inactive - Payroll Eligible</v>
      </c>
    </row>
    <row r="10721" spans="13:21" x14ac:dyDescent="0.4">
      <c r="M10721" s="35" t="s">
        <v>28728</v>
      </c>
      <c r="N10721" s="35" t="s">
        <v>58426</v>
      </c>
      <c r="O10721" s="35" t="s">
        <v>28729</v>
      </c>
      <c r="P10721" s="35" t="s">
        <v>39703</v>
      </c>
      <c r="Q10721" s="35" t="s">
        <v>29721</v>
      </c>
      <c r="R10721" s="35" t="s">
        <v>29754</v>
      </c>
      <c r="S10721" s="35" t="s">
        <v>28730</v>
      </c>
      <c r="T10721" s="36" t="s">
        <v>821</v>
      </c>
      <c r="U10721" s="39" t="str">
        <f>_xlfn.CONCAT(Tabel4[[#This Row],[Personnr.]],"-",Tabel4[[#This Row],[Afdeling]],"-",Tabel4[[#This Row],[ASS_Status]])</f>
        <v>34772-8370-Aktiv ansættelse</v>
      </c>
    </row>
    <row r="10722" spans="13:21" x14ac:dyDescent="0.4">
      <c r="M10722" s="35" t="s">
        <v>39704</v>
      </c>
      <c r="N10722" s="35" t="s">
        <v>58427</v>
      </c>
      <c r="O10722" s="35" t="s">
        <v>39705</v>
      </c>
      <c r="P10722" s="35" t="s">
        <v>39706</v>
      </c>
      <c r="Q10722" s="35" t="s">
        <v>29718</v>
      </c>
      <c r="R10722" s="35" t="s">
        <v>29745</v>
      </c>
      <c r="S10722" s="35" t="s">
        <v>39707</v>
      </c>
      <c r="T10722" s="36" t="s">
        <v>723</v>
      </c>
      <c r="U10722" s="39" t="str">
        <f>_xlfn.CONCAT(Tabel4[[#This Row],[Personnr.]],"-",Tabel4[[#This Row],[Afdeling]],"-",Tabel4[[#This Row],[ASS_Status]])</f>
        <v>35044-6245-Inactive - Payroll Eligible</v>
      </c>
    </row>
    <row r="10723" spans="13:21" ht="33.75" x14ac:dyDescent="0.4">
      <c r="M10723" s="35" t="s">
        <v>28731</v>
      </c>
      <c r="N10723" s="35" t="s">
        <v>58428</v>
      </c>
      <c r="O10723" s="35" t="s">
        <v>28732</v>
      </c>
      <c r="P10723" s="35" t="s">
        <v>39708</v>
      </c>
      <c r="Q10723" s="35" t="s">
        <v>29718</v>
      </c>
      <c r="R10723" s="35" t="s">
        <v>29745</v>
      </c>
      <c r="S10723" s="35" t="s">
        <v>28733</v>
      </c>
      <c r="T10723" s="36" t="s">
        <v>39</v>
      </c>
      <c r="U10723" s="39" t="str">
        <f>_xlfn.CONCAT(Tabel4[[#This Row],[Personnr.]],"-",Tabel4[[#This Row],[Afdeling]],"-",Tabel4[[#This Row],[ASS_Status]])</f>
        <v>34699-0132-Inactive - Payroll Eligible</v>
      </c>
    </row>
    <row r="10724" spans="13:21" ht="33.75" x14ac:dyDescent="0.4">
      <c r="M10724" s="35" t="s">
        <v>28731</v>
      </c>
      <c r="N10724" s="35"/>
      <c r="O10724" s="35"/>
      <c r="P10724" s="35" t="s">
        <v>43887</v>
      </c>
      <c r="Q10724" s="35" t="s">
        <v>29718</v>
      </c>
      <c r="R10724" s="35" t="s">
        <v>29745</v>
      </c>
      <c r="S10724" s="35" t="s">
        <v>28733</v>
      </c>
      <c r="T10724" s="36" t="s">
        <v>39</v>
      </c>
      <c r="U10724" s="39" t="str">
        <f>_xlfn.CONCAT(Tabel4[[#This Row],[Personnr.]],"-",Tabel4[[#This Row],[Afdeling]],"-",Tabel4[[#This Row],[ASS_Status]])</f>
        <v>-0132-Inactive - Payroll Eligible</v>
      </c>
    </row>
    <row r="10725" spans="13:21" ht="33.75" x14ac:dyDescent="0.4">
      <c r="M10725" s="35" t="s">
        <v>28731</v>
      </c>
      <c r="N10725" s="35"/>
      <c r="O10725" s="35"/>
      <c r="P10725" s="35" t="s">
        <v>58429</v>
      </c>
      <c r="Q10725" s="35" t="s">
        <v>29718</v>
      </c>
      <c r="R10725" s="35" t="s">
        <v>29745</v>
      </c>
      <c r="S10725" s="35" t="s">
        <v>28733</v>
      </c>
      <c r="T10725" s="36" t="s">
        <v>39</v>
      </c>
      <c r="U10725" s="39" t="str">
        <f>_xlfn.CONCAT(Tabel4[[#This Row],[Personnr.]],"-",Tabel4[[#This Row],[Afdeling]],"-",Tabel4[[#This Row],[ASS_Status]])</f>
        <v>-0132-Inactive - Payroll Eligible</v>
      </c>
    </row>
    <row r="10726" spans="13:21" x14ac:dyDescent="0.4">
      <c r="M10726" s="35" t="s">
        <v>21147</v>
      </c>
      <c r="N10726" s="35" t="s">
        <v>58430</v>
      </c>
      <c r="O10726" s="35" t="s">
        <v>21148</v>
      </c>
      <c r="P10726" s="35" t="s">
        <v>39709</v>
      </c>
      <c r="Q10726" s="35" t="s">
        <v>29718</v>
      </c>
      <c r="R10726" s="35" t="s">
        <v>29754</v>
      </c>
      <c r="S10726" s="35" t="s">
        <v>21149</v>
      </c>
      <c r="T10726" s="36" t="s">
        <v>817</v>
      </c>
      <c r="U10726" s="39" t="str">
        <f>_xlfn.CONCAT(Tabel4[[#This Row],[Personnr.]],"-",Tabel4[[#This Row],[Afdeling]],"-",Tabel4[[#This Row],[ASS_Status]])</f>
        <v>33646-8330-Inactive - Payroll Eligible</v>
      </c>
    </row>
    <row r="10727" spans="13:21" x14ac:dyDescent="0.4">
      <c r="M10727" s="35" t="s">
        <v>21147</v>
      </c>
      <c r="N10727" s="35"/>
      <c r="O10727" s="35"/>
      <c r="P10727" s="35" t="s">
        <v>39710</v>
      </c>
      <c r="Q10727" s="35" t="s">
        <v>29718</v>
      </c>
      <c r="R10727" s="35" t="s">
        <v>29754</v>
      </c>
      <c r="S10727" s="35" t="s">
        <v>21149</v>
      </c>
      <c r="T10727" s="36" t="s">
        <v>818</v>
      </c>
      <c r="U10727" s="39" t="str">
        <f>_xlfn.CONCAT(Tabel4[[#This Row],[Personnr.]],"-",Tabel4[[#This Row],[Afdeling]],"-",Tabel4[[#This Row],[ASS_Status]])</f>
        <v>-8340-Inactive - Payroll Eligible</v>
      </c>
    </row>
    <row r="10728" spans="13:21" ht="33.75" x14ac:dyDescent="0.4">
      <c r="M10728" s="35" t="s">
        <v>21150</v>
      </c>
      <c r="N10728" s="35" t="s">
        <v>58431</v>
      </c>
      <c r="O10728" s="35" t="s">
        <v>21151</v>
      </c>
      <c r="P10728" s="35" t="s">
        <v>39711</v>
      </c>
      <c r="Q10728" s="35" t="s">
        <v>29721</v>
      </c>
      <c r="R10728" s="35" t="s">
        <v>29729</v>
      </c>
      <c r="S10728" s="35" t="s">
        <v>21152</v>
      </c>
      <c r="T10728" s="36" t="s">
        <v>93</v>
      </c>
      <c r="U10728" s="39" t="str">
        <f>_xlfn.CONCAT(Tabel4[[#This Row],[Personnr.]],"-",Tabel4[[#This Row],[Afdeling]],"-",Tabel4[[#This Row],[ASS_Status]])</f>
        <v>1168-1140-Aktiv ansættelse</v>
      </c>
    </row>
    <row r="10729" spans="13:21" x14ac:dyDescent="0.4">
      <c r="M10729" s="35" t="s">
        <v>21153</v>
      </c>
      <c r="N10729" s="35" t="s">
        <v>58432</v>
      </c>
      <c r="O10729" s="35" t="s">
        <v>21154</v>
      </c>
      <c r="P10729" s="35" t="s">
        <v>39712</v>
      </c>
      <c r="Q10729" s="35" t="s">
        <v>29721</v>
      </c>
      <c r="R10729" s="35" t="s">
        <v>29726</v>
      </c>
      <c r="S10729" s="35" t="s">
        <v>21155</v>
      </c>
      <c r="T10729" s="36" t="s">
        <v>252</v>
      </c>
      <c r="U10729" s="39" t="str">
        <f>_xlfn.CONCAT(Tabel4[[#This Row],[Personnr.]],"-",Tabel4[[#This Row],[Afdeling]],"-",Tabel4[[#This Row],[ASS_Status]])</f>
        <v>2527-2542-Aktiv ansættelse</v>
      </c>
    </row>
    <row r="10730" spans="13:21" x14ac:dyDescent="0.4">
      <c r="M10730" s="35" t="s">
        <v>21156</v>
      </c>
      <c r="N10730" s="35" t="s">
        <v>58433</v>
      </c>
      <c r="O10730" s="35" t="s">
        <v>21157</v>
      </c>
      <c r="P10730" s="35" t="s">
        <v>39713</v>
      </c>
      <c r="Q10730" s="35" t="s">
        <v>29721</v>
      </c>
      <c r="R10730" s="35" t="s">
        <v>29844</v>
      </c>
      <c r="S10730" s="35" t="s">
        <v>21158</v>
      </c>
      <c r="T10730" s="36" t="s">
        <v>158</v>
      </c>
      <c r="U10730" s="39" t="str">
        <f>_xlfn.CONCAT(Tabel4[[#This Row],[Personnr.]],"-",Tabel4[[#This Row],[Afdeling]],"-",Tabel4[[#This Row],[ASS_Status]])</f>
        <v>3914-2301-Aktiv ansættelse</v>
      </c>
    </row>
    <row r="10731" spans="13:21" x14ac:dyDescent="0.4">
      <c r="M10731" s="35" t="s">
        <v>21159</v>
      </c>
      <c r="N10731" s="35" t="s">
        <v>58434</v>
      </c>
      <c r="O10731" s="35" t="s">
        <v>21160</v>
      </c>
      <c r="P10731" s="35" t="s">
        <v>58435</v>
      </c>
      <c r="Q10731" s="35" t="s">
        <v>29721</v>
      </c>
      <c r="R10731" s="35" t="s">
        <v>29726</v>
      </c>
      <c r="S10731" s="35" t="s">
        <v>58436</v>
      </c>
      <c r="T10731" s="36" t="s">
        <v>573</v>
      </c>
      <c r="U10731" s="39" t="str">
        <f>_xlfn.CONCAT(Tabel4[[#This Row],[Personnr.]],"-",Tabel4[[#This Row],[Afdeling]],"-",Tabel4[[#This Row],[ASS_Status]])</f>
        <v>1664-3800-Aktiv ansættelse</v>
      </c>
    </row>
    <row r="10732" spans="13:21" x14ac:dyDescent="0.4">
      <c r="M10732" s="35" t="s">
        <v>21159</v>
      </c>
      <c r="N10732" s="35"/>
      <c r="O10732" s="35"/>
      <c r="P10732" s="35" t="s">
        <v>39714</v>
      </c>
      <c r="Q10732" s="35" t="s">
        <v>29718</v>
      </c>
      <c r="R10732" s="35" t="s">
        <v>29926</v>
      </c>
      <c r="S10732" s="35" t="s">
        <v>58436</v>
      </c>
      <c r="T10732" s="36" t="s">
        <v>38</v>
      </c>
      <c r="U10732" s="39" t="str">
        <f>_xlfn.CONCAT(Tabel4[[#This Row],[Personnr.]],"-",Tabel4[[#This Row],[Afdeling]],"-",Tabel4[[#This Row],[ASS_Status]])</f>
        <v>-0131-Inactive - Payroll Eligible</v>
      </c>
    </row>
    <row r="10733" spans="13:21" ht="33.75" x14ac:dyDescent="0.4">
      <c r="M10733" s="35" t="s">
        <v>21161</v>
      </c>
      <c r="N10733" s="35" t="s">
        <v>58437</v>
      </c>
      <c r="O10733" s="35" t="s">
        <v>21162</v>
      </c>
      <c r="P10733" s="35" t="s">
        <v>39715</v>
      </c>
      <c r="Q10733" s="35" t="s">
        <v>29721</v>
      </c>
      <c r="R10733" s="35" t="s">
        <v>29791</v>
      </c>
      <c r="S10733" s="35" t="s">
        <v>21163</v>
      </c>
      <c r="T10733" s="36" t="s">
        <v>719</v>
      </c>
      <c r="U10733" s="39" t="str">
        <f>_xlfn.CONCAT(Tabel4[[#This Row],[Personnr.]],"-",Tabel4[[#This Row],[Afdeling]],"-",Tabel4[[#This Row],[ASS_Status]])</f>
        <v>8023-6215-Aktiv ansættelse</v>
      </c>
    </row>
    <row r="10734" spans="13:21" x14ac:dyDescent="0.4">
      <c r="M10734" s="35" t="s">
        <v>21164</v>
      </c>
      <c r="N10734" s="35" t="s">
        <v>58438</v>
      </c>
      <c r="O10734" s="35" t="s">
        <v>21165</v>
      </c>
      <c r="P10734" s="35" t="s">
        <v>39716</v>
      </c>
      <c r="Q10734" s="35" t="s">
        <v>29718</v>
      </c>
      <c r="R10734" s="35" t="s">
        <v>29729</v>
      </c>
      <c r="S10734" s="35" t="s">
        <v>21166</v>
      </c>
      <c r="T10734" s="36" t="s">
        <v>97</v>
      </c>
      <c r="U10734" s="39" t="str">
        <f>_xlfn.CONCAT(Tabel4[[#This Row],[Personnr.]],"-",Tabel4[[#This Row],[Afdeling]],"-",Tabel4[[#This Row],[ASS_Status]])</f>
        <v>2463-1150-Inactive - Payroll Eligible</v>
      </c>
    </row>
    <row r="10735" spans="13:21" x14ac:dyDescent="0.4">
      <c r="M10735" s="35" t="s">
        <v>21167</v>
      </c>
      <c r="N10735" s="35" t="s">
        <v>58439</v>
      </c>
      <c r="O10735" s="35" t="s">
        <v>21168</v>
      </c>
      <c r="P10735" s="35" t="s">
        <v>39717</v>
      </c>
      <c r="Q10735" s="35" t="s">
        <v>29721</v>
      </c>
      <c r="R10735" s="35" t="s">
        <v>29844</v>
      </c>
      <c r="S10735" s="35" t="s">
        <v>21169</v>
      </c>
      <c r="T10735" s="36" t="s">
        <v>817</v>
      </c>
      <c r="U10735" s="39" t="str">
        <f>_xlfn.CONCAT(Tabel4[[#This Row],[Personnr.]],"-",Tabel4[[#This Row],[Afdeling]],"-",Tabel4[[#This Row],[ASS_Status]])</f>
        <v>8025-8330-Aktiv ansættelse</v>
      </c>
    </row>
    <row r="10736" spans="13:21" ht="33.75" x14ac:dyDescent="0.4">
      <c r="M10736" s="35" t="s">
        <v>21170</v>
      </c>
      <c r="N10736" s="35" t="s">
        <v>58440</v>
      </c>
      <c r="O10736" s="35" t="s">
        <v>21171</v>
      </c>
      <c r="P10736" s="35" t="s">
        <v>39718</v>
      </c>
      <c r="Q10736" s="35" t="s">
        <v>29721</v>
      </c>
      <c r="R10736" s="35" t="s">
        <v>29791</v>
      </c>
      <c r="S10736" s="35" t="s">
        <v>21172</v>
      </c>
      <c r="T10736" s="36" t="s">
        <v>749</v>
      </c>
      <c r="U10736" s="39" t="str">
        <f>_xlfn.CONCAT(Tabel4[[#This Row],[Personnr.]],"-",Tabel4[[#This Row],[Afdeling]],"-",Tabel4[[#This Row],[ASS_Status]])</f>
        <v>29413-7210-Aktiv ansættelse</v>
      </c>
    </row>
    <row r="10737" spans="13:21" x14ac:dyDescent="0.4">
      <c r="M10737" s="35" t="s">
        <v>45291</v>
      </c>
      <c r="N10737" s="35" t="s">
        <v>58441</v>
      </c>
      <c r="O10737" s="35" t="s">
        <v>45292</v>
      </c>
      <c r="P10737" s="35" t="s">
        <v>43888</v>
      </c>
      <c r="Q10737" s="35" t="s">
        <v>29721</v>
      </c>
      <c r="R10737" s="35" t="s">
        <v>29722</v>
      </c>
      <c r="S10737" s="35" t="s">
        <v>43889</v>
      </c>
      <c r="T10737" s="36" t="s">
        <v>540</v>
      </c>
      <c r="U10737" s="39" t="str">
        <f>_xlfn.CONCAT(Tabel4[[#This Row],[Personnr.]],"-",Tabel4[[#This Row],[Afdeling]],"-",Tabel4[[#This Row],[ASS_Status]])</f>
        <v>36187-3432-Aktiv ansættelse</v>
      </c>
    </row>
    <row r="10738" spans="13:21" x14ac:dyDescent="0.4">
      <c r="M10738" s="35" t="s">
        <v>45293</v>
      </c>
      <c r="N10738" s="35" t="s">
        <v>58442</v>
      </c>
      <c r="O10738" s="35" t="s">
        <v>45294</v>
      </c>
      <c r="P10738" s="35" t="s">
        <v>43890</v>
      </c>
      <c r="Q10738" s="35" t="s">
        <v>29718</v>
      </c>
      <c r="R10738" s="35" t="s">
        <v>29786</v>
      </c>
      <c r="S10738" s="35" t="s">
        <v>58443</v>
      </c>
      <c r="T10738" s="36" t="s">
        <v>248</v>
      </c>
      <c r="U10738" s="39" t="str">
        <f>_xlfn.CONCAT(Tabel4[[#This Row],[Personnr.]],"-",Tabel4[[#This Row],[Afdeling]],"-",Tabel4[[#This Row],[ASS_Status]])</f>
        <v>36171-2522-Inactive - Payroll Eligible</v>
      </c>
    </row>
    <row r="10739" spans="13:21" x14ac:dyDescent="0.4">
      <c r="M10739" s="35" t="s">
        <v>45293</v>
      </c>
      <c r="N10739" s="35"/>
      <c r="O10739" s="35"/>
      <c r="P10739" s="35" t="s">
        <v>58444</v>
      </c>
      <c r="Q10739" s="35" t="s">
        <v>29721</v>
      </c>
      <c r="R10739" s="35" t="s">
        <v>29786</v>
      </c>
      <c r="S10739" s="35" t="s">
        <v>58443</v>
      </c>
      <c r="T10739" s="36" t="s">
        <v>248</v>
      </c>
      <c r="U10739" s="39" t="str">
        <f>_xlfn.CONCAT(Tabel4[[#This Row],[Personnr.]],"-",Tabel4[[#This Row],[Afdeling]],"-",Tabel4[[#This Row],[ASS_Status]])</f>
        <v>-2522-Aktiv ansættelse</v>
      </c>
    </row>
    <row r="10740" spans="13:21" ht="33.75" x14ac:dyDescent="0.4">
      <c r="M10740" s="35" t="s">
        <v>21173</v>
      </c>
      <c r="N10740" s="35" t="s">
        <v>58445</v>
      </c>
      <c r="O10740" s="35" t="s">
        <v>21174</v>
      </c>
      <c r="P10740" s="35" t="s">
        <v>39719</v>
      </c>
      <c r="Q10740" s="35" t="s">
        <v>29721</v>
      </c>
      <c r="R10740" s="35" t="s">
        <v>29737</v>
      </c>
      <c r="S10740" s="35" t="s">
        <v>21175</v>
      </c>
      <c r="T10740" s="36" t="s">
        <v>161</v>
      </c>
      <c r="U10740" s="39" t="str">
        <f>_xlfn.CONCAT(Tabel4[[#This Row],[Personnr.]],"-",Tabel4[[#This Row],[Afdeling]],"-",Tabel4[[#This Row],[ASS_Status]])</f>
        <v>32615-2305-Aktiv ansættelse</v>
      </c>
    </row>
    <row r="10741" spans="13:21" x14ac:dyDescent="0.4">
      <c r="M10741" s="35" t="s">
        <v>29263</v>
      </c>
      <c r="N10741" s="35" t="s">
        <v>58446</v>
      </c>
      <c r="O10741" s="35" t="s">
        <v>39720</v>
      </c>
      <c r="P10741" s="35" t="s">
        <v>39721</v>
      </c>
      <c r="Q10741" s="35" t="s">
        <v>29718</v>
      </c>
      <c r="R10741" s="35" t="s">
        <v>29745</v>
      </c>
      <c r="S10741" s="35" t="s">
        <v>39722</v>
      </c>
      <c r="T10741" s="36" t="s">
        <v>586</v>
      </c>
      <c r="U10741" s="39" t="str">
        <f>_xlfn.CONCAT(Tabel4[[#This Row],[Personnr.]],"-",Tabel4[[#This Row],[Afdeling]],"-",Tabel4[[#This Row],[ASS_Status]])</f>
        <v>34945-4200-Inactive - Payroll Eligible</v>
      </c>
    </row>
    <row r="10742" spans="13:21" x14ac:dyDescent="0.4">
      <c r="M10742" s="35" t="s">
        <v>45295</v>
      </c>
      <c r="N10742" s="35" t="s">
        <v>58447</v>
      </c>
      <c r="O10742" s="35" t="s">
        <v>45296</v>
      </c>
      <c r="P10742" s="35" t="s">
        <v>43891</v>
      </c>
      <c r="Q10742" s="35" t="s">
        <v>29718</v>
      </c>
      <c r="R10742" s="35" t="s">
        <v>29745</v>
      </c>
      <c r="S10742" s="35" t="s">
        <v>43892</v>
      </c>
      <c r="T10742" s="36" t="s">
        <v>586</v>
      </c>
      <c r="U10742" s="39" t="str">
        <f>_xlfn.CONCAT(Tabel4[[#This Row],[Personnr.]],"-",Tabel4[[#This Row],[Afdeling]],"-",Tabel4[[#This Row],[ASS_Status]])</f>
        <v>35640-4200-Inactive - Payroll Eligible</v>
      </c>
    </row>
    <row r="10743" spans="13:21" x14ac:dyDescent="0.4">
      <c r="M10743" s="35" t="s">
        <v>21176</v>
      </c>
      <c r="N10743" s="35" t="s">
        <v>58448</v>
      </c>
      <c r="O10743" s="35" t="s">
        <v>21177</v>
      </c>
      <c r="P10743" s="35" t="s">
        <v>39723</v>
      </c>
      <c r="Q10743" s="35" t="s">
        <v>29721</v>
      </c>
      <c r="R10743" s="35" t="s">
        <v>29761</v>
      </c>
      <c r="S10743" s="35" t="s">
        <v>21178</v>
      </c>
      <c r="T10743" s="36" t="s">
        <v>596</v>
      </c>
      <c r="U10743" s="39" t="str">
        <f>_xlfn.CONCAT(Tabel4[[#This Row],[Personnr.]],"-",Tabel4[[#This Row],[Afdeling]],"-",Tabel4[[#This Row],[ASS_Status]])</f>
        <v>25704-4252-Aktiv ansættelse</v>
      </c>
    </row>
    <row r="10744" spans="13:21" x14ac:dyDescent="0.4">
      <c r="M10744" s="35" t="s">
        <v>21179</v>
      </c>
      <c r="N10744" s="35" t="s">
        <v>58449</v>
      </c>
      <c r="O10744" s="35" t="s">
        <v>21180</v>
      </c>
      <c r="P10744" s="35" t="s">
        <v>39724</v>
      </c>
      <c r="Q10744" s="35" t="s">
        <v>29721</v>
      </c>
      <c r="R10744" s="35" t="s">
        <v>29748</v>
      </c>
      <c r="S10744" s="35" t="s">
        <v>21181</v>
      </c>
      <c r="T10744" s="36" t="s">
        <v>46052</v>
      </c>
      <c r="U10744" s="39" t="str">
        <f>_xlfn.CONCAT(Tabel4[[#This Row],[Personnr.]],"-",Tabel4[[#This Row],[Afdeling]],"-",Tabel4[[#This Row],[ASS_Status]])</f>
        <v>32984-1222-Aktiv ansættelse</v>
      </c>
    </row>
    <row r="10745" spans="13:21" x14ac:dyDescent="0.4">
      <c r="M10745" s="35" t="s">
        <v>21182</v>
      </c>
      <c r="N10745" s="35" t="s">
        <v>58450</v>
      </c>
      <c r="O10745" s="35" t="s">
        <v>21183</v>
      </c>
      <c r="P10745" s="35" t="s">
        <v>39725</v>
      </c>
      <c r="Q10745" s="35" t="s">
        <v>29718</v>
      </c>
      <c r="R10745" s="35" t="s">
        <v>29745</v>
      </c>
      <c r="S10745" s="35" t="s">
        <v>21184</v>
      </c>
      <c r="T10745" s="36" t="s">
        <v>76</v>
      </c>
      <c r="U10745" s="39" t="str">
        <f>_xlfn.CONCAT(Tabel4[[#This Row],[Personnr.]],"-",Tabel4[[#This Row],[Afdeling]],"-",Tabel4[[#This Row],[ASS_Status]])</f>
        <v>32630-1100-Inactive - Payroll Eligible</v>
      </c>
    </row>
    <row r="10746" spans="13:21" x14ac:dyDescent="0.4">
      <c r="M10746" s="35" t="s">
        <v>21182</v>
      </c>
      <c r="N10746" s="35"/>
      <c r="O10746" s="35"/>
      <c r="P10746" s="35" t="s">
        <v>39726</v>
      </c>
      <c r="Q10746" s="35" t="s">
        <v>29718</v>
      </c>
      <c r="R10746" s="35" t="s">
        <v>29754</v>
      </c>
      <c r="S10746" s="35" t="s">
        <v>21184</v>
      </c>
      <c r="T10746" s="36" t="s">
        <v>85</v>
      </c>
      <c r="U10746" s="39" t="str">
        <f>_xlfn.CONCAT(Tabel4[[#This Row],[Personnr.]],"-",Tabel4[[#This Row],[Afdeling]],"-",Tabel4[[#This Row],[ASS_Status]])</f>
        <v>-1118-Inactive - Payroll Eligible</v>
      </c>
    </row>
    <row r="10747" spans="13:21" x14ac:dyDescent="0.4">
      <c r="M10747" s="35" t="s">
        <v>21185</v>
      </c>
      <c r="N10747" s="35" t="s">
        <v>58451</v>
      </c>
      <c r="O10747" s="35" t="s">
        <v>21186</v>
      </c>
      <c r="P10747" s="35" t="s">
        <v>39727</v>
      </c>
      <c r="Q10747" s="35" t="s">
        <v>29718</v>
      </c>
      <c r="R10747" s="35" t="s">
        <v>29761</v>
      </c>
      <c r="S10747" s="35" t="s">
        <v>21187</v>
      </c>
      <c r="T10747" s="36" t="s">
        <v>394</v>
      </c>
      <c r="U10747" s="39" t="str">
        <f>_xlfn.CONCAT(Tabel4[[#This Row],[Personnr.]],"-",Tabel4[[#This Row],[Afdeling]],"-",Tabel4[[#This Row],[ASS_Status]])</f>
        <v>26217-2995-Inactive - Payroll Eligible</v>
      </c>
    </row>
    <row r="10748" spans="13:21" x14ac:dyDescent="0.4">
      <c r="M10748" s="35" t="s">
        <v>21188</v>
      </c>
      <c r="N10748" s="35" t="s">
        <v>58452</v>
      </c>
      <c r="O10748" s="35" t="s">
        <v>21189</v>
      </c>
      <c r="P10748" s="35" t="s">
        <v>39728</v>
      </c>
      <c r="Q10748" s="35" t="s">
        <v>29718</v>
      </c>
      <c r="R10748" s="35" t="s">
        <v>29748</v>
      </c>
      <c r="S10748" s="35" t="s">
        <v>21190</v>
      </c>
      <c r="T10748" s="36" t="s">
        <v>329</v>
      </c>
      <c r="U10748" s="39" t="str">
        <f>_xlfn.CONCAT(Tabel4[[#This Row],[Personnr.]],"-",Tabel4[[#This Row],[Afdeling]],"-",Tabel4[[#This Row],[ASS_Status]])</f>
        <v>19695-2781-Inactive - Payroll Eligible</v>
      </c>
    </row>
    <row r="10749" spans="13:21" x14ac:dyDescent="0.4">
      <c r="M10749" s="35" t="s">
        <v>21191</v>
      </c>
      <c r="N10749" s="35" t="s">
        <v>58453</v>
      </c>
      <c r="O10749" s="35" t="s">
        <v>21192</v>
      </c>
      <c r="P10749" s="35" t="s">
        <v>39729</v>
      </c>
      <c r="Q10749" s="35" t="s">
        <v>29721</v>
      </c>
      <c r="R10749" s="35" t="s">
        <v>29748</v>
      </c>
      <c r="S10749" s="35" t="s">
        <v>21193</v>
      </c>
      <c r="T10749" s="36" t="s">
        <v>161</v>
      </c>
      <c r="U10749" s="39" t="str">
        <f>_xlfn.CONCAT(Tabel4[[#This Row],[Personnr.]],"-",Tabel4[[#This Row],[Afdeling]],"-",Tabel4[[#This Row],[ASS_Status]])</f>
        <v>30444-2305-Aktiv ansættelse</v>
      </c>
    </row>
    <row r="10750" spans="13:21" x14ac:dyDescent="0.4">
      <c r="M10750" s="35" t="s">
        <v>21194</v>
      </c>
      <c r="N10750" s="35" t="s">
        <v>58454</v>
      </c>
      <c r="O10750" s="35" t="s">
        <v>21195</v>
      </c>
      <c r="P10750" s="35" t="s">
        <v>39730</v>
      </c>
      <c r="Q10750" s="35" t="s">
        <v>29721</v>
      </c>
      <c r="R10750" s="35" t="s">
        <v>29748</v>
      </c>
      <c r="S10750" s="35" t="s">
        <v>21196</v>
      </c>
      <c r="T10750" s="36" t="s">
        <v>585</v>
      </c>
      <c r="U10750" s="39" t="str">
        <f>_xlfn.CONCAT(Tabel4[[#This Row],[Personnr.]],"-",Tabel4[[#This Row],[Afdeling]],"-",Tabel4[[#This Row],[ASS_Status]])</f>
        <v>33823-4192-Aktiv ansættelse</v>
      </c>
    </row>
    <row r="10751" spans="13:21" ht="33.75" x14ac:dyDescent="0.4">
      <c r="M10751" s="35" t="s">
        <v>21197</v>
      </c>
      <c r="N10751" s="35" t="s">
        <v>58455</v>
      </c>
      <c r="O10751" s="35" t="s">
        <v>21198</v>
      </c>
      <c r="P10751" s="35" t="s">
        <v>39731</v>
      </c>
      <c r="Q10751" s="35" t="s">
        <v>29718</v>
      </c>
      <c r="R10751" s="35" t="s">
        <v>29745</v>
      </c>
      <c r="S10751" s="35" t="s">
        <v>21199</v>
      </c>
      <c r="T10751" s="36" t="s">
        <v>85</v>
      </c>
      <c r="U10751" s="39" t="str">
        <f>_xlfn.CONCAT(Tabel4[[#This Row],[Personnr.]],"-",Tabel4[[#This Row],[Afdeling]],"-",Tabel4[[#This Row],[ASS_Status]])</f>
        <v>32398-1118-Inactive - Payroll Eligible</v>
      </c>
    </row>
    <row r="10752" spans="13:21" ht="33.75" x14ac:dyDescent="0.4">
      <c r="M10752" s="35" t="s">
        <v>21197</v>
      </c>
      <c r="N10752" s="35"/>
      <c r="O10752" s="35"/>
      <c r="P10752" s="35" t="s">
        <v>39732</v>
      </c>
      <c r="Q10752" s="35" t="s">
        <v>29721</v>
      </c>
      <c r="R10752" s="35" t="s">
        <v>29754</v>
      </c>
      <c r="S10752" s="35" t="s">
        <v>21199</v>
      </c>
      <c r="T10752" s="36" t="s">
        <v>753</v>
      </c>
      <c r="U10752" s="39" t="str">
        <f>_xlfn.CONCAT(Tabel4[[#This Row],[Personnr.]],"-",Tabel4[[#This Row],[Afdeling]],"-",Tabel4[[#This Row],[ASS_Status]])</f>
        <v>-7500-Aktiv ansættelse</v>
      </c>
    </row>
    <row r="10753" spans="13:21" ht="33.75" x14ac:dyDescent="0.4">
      <c r="M10753" s="35" t="s">
        <v>21200</v>
      </c>
      <c r="N10753" s="35" t="s">
        <v>58456</v>
      </c>
      <c r="O10753" s="35" t="s">
        <v>21201</v>
      </c>
      <c r="P10753" s="35" t="s">
        <v>39733</v>
      </c>
      <c r="Q10753" s="35" t="s">
        <v>29718</v>
      </c>
      <c r="R10753" s="35" t="s">
        <v>29745</v>
      </c>
      <c r="S10753" s="35" t="s">
        <v>21202</v>
      </c>
      <c r="T10753" s="36" t="s">
        <v>85</v>
      </c>
      <c r="U10753" s="39" t="str">
        <f>_xlfn.CONCAT(Tabel4[[#This Row],[Personnr.]],"-",Tabel4[[#This Row],[Afdeling]],"-",Tabel4[[#This Row],[ASS_Status]])</f>
        <v>33182-1118-Inactive - Payroll Eligible</v>
      </c>
    </row>
    <row r="10754" spans="13:21" x14ac:dyDescent="0.4">
      <c r="M10754" s="35" t="s">
        <v>21203</v>
      </c>
      <c r="N10754" s="35" t="s">
        <v>58457</v>
      </c>
      <c r="O10754" s="35" t="s">
        <v>21204</v>
      </c>
      <c r="P10754" s="35" t="s">
        <v>39734</v>
      </c>
      <c r="Q10754" s="35" t="s">
        <v>29718</v>
      </c>
      <c r="R10754" s="35" t="s">
        <v>29745</v>
      </c>
      <c r="S10754" s="35" t="s">
        <v>21205</v>
      </c>
      <c r="T10754" s="36" t="s">
        <v>39</v>
      </c>
      <c r="U10754" s="39" t="str">
        <f>_xlfn.CONCAT(Tabel4[[#This Row],[Personnr.]],"-",Tabel4[[#This Row],[Afdeling]],"-",Tabel4[[#This Row],[ASS_Status]])</f>
        <v>32306-0132-Inactive - Payroll Eligible</v>
      </c>
    </row>
    <row r="10755" spans="13:21" x14ac:dyDescent="0.4">
      <c r="M10755" s="35" t="s">
        <v>21203</v>
      </c>
      <c r="N10755" s="35"/>
      <c r="O10755" s="35"/>
      <c r="P10755" s="35" t="s">
        <v>39735</v>
      </c>
      <c r="Q10755" s="35" t="s">
        <v>29718</v>
      </c>
      <c r="R10755" s="35" t="s">
        <v>29745</v>
      </c>
      <c r="S10755" s="35" t="s">
        <v>21205</v>
      </c>
      <c r="T10755" s="36" t="s">
        <v>39</v>
      </c>
      <c r="U10755" s="39" t="str">
        <f>_xlfn.CONCAT(Tabel4[[#This Row],[Personnr.]],"-",Tabel4[[#This Row],[Afdeling]],"-",Tabel4[[#This Row],[ASS_Status]])</f>
        <v>-0132-Inactive - Payroll Eligible</v>
      </c>
    </row>
    <row r="10756" spans="13:21" x14ac:dyDescent="0.4">
      <c r="M10756" s="35" t="s">
        <v>21203</v>
      </c>
      <c r="N10756" s="35"/>
      <c r="O10756" s="35"/>
      <c r="P10756" s="35" t="s">
        <v>39736</v>
      </c>
      <c r="Q10756" s="35" t="s">
        <v>29718</v>
      </c>
      <c r="R10756" s="35" t="s">
        <v>29745</v>
      </c>
      <c r="S10756" s="35" t="s">
        <v>21205</v>
      </c>
      <c r="T10756" s="36" t="s">
        <v>39</v>
      </c>
      <c r="U10756" s="39" t="str">
        <f>_xlfn.CONCAT(Tabel4[[#This Row],[Personnr.]],"-",Tabel4[[#This Row],[Afdeling]],"-",Tabel4[[#This Row],[ASS_Status]])</f>
        <v>-0132-Inactive - Payroll Eligible</v>
      </c>
    </row>
    <row r="10757" spans="13:21" x14ac:dyDescent="0.4">
      <c r="M10757" s="35" t="s">
        <v>21203</v>
      </c>
      <c r="N10757" s="35"/>
      <c r="O10757" s="35"/>
      <c r="P10757" s="35" t="s">
        <v>58458</v>
      </c>
      <c r="Q10757" s="35" t="s">
        <v>29718</v>
      </c>
      <c r="R10757" s="35" t="s">
        <v>29745</v>
      </c>
      <c r="S10757" s="35" t="s">
        <v>21205</v>
      </c>
      <c r="T10757" s="36" t="s">
        <v>39</v>
      </c>
      <c r="U10757" s="39" t="str">
        <f>_xlfn.CONCAT(Tabel4[[#This Row],[Personnr.]],"-",Tabel4[[#This Row],[Afdeling]],"-",Tabel4[[#This Row],[ASS_Status]])</f>
        <v>-0132-Inactive - Payroll Eligible</v>
      </c>
    </row>
    <row r="10758" spans="13:21" x14ac:dyDescent="0.4">
      <c r="M10758" s="35" t="s">
        <v>21206</v>
      </c>
      <c r="N10758" s="35" t="s">
        <v>58459</v>
      </c>
      <c r="O10758" s="35" t="s">
        <v>21207</v>
      </c>
      <c r="P10758" s="35" t="s">
        <v>39737</v>
      </c>
      <c r="Q10758" s="35" t="s">
        <v>29718</v>
      </c>
      <c r="R10758" s="35" t="s">
        <v>31025</v>
      </c>
      <c r="S10758" s="35" t="s">
        <v>21208</v>
      </c>
      <c r="T10758" s="36" t="s">
        <v>358</v>
      </c>
      <c r="U10758" s="39" t="str">
        <f>_xlfn.CONCAT(Tabel4[[#This Row],[Personnr.]],"-",Tabel4[[#This Row],[Afdeling]],"-",Tabel4[[#This Row],[ASS_Status]])</f>
        <v>15975-2823-Inactive - Payroll Eligible</v>
      </c>
    </row>
    <row r="10759" spans="13:21" x14ac:dyDescent="0.4">
      <c r="M10759" s="35" t="s">
        <v>21209</v>
      </c>
      <c r="N10759" s="35" t="s">
        <v>58460</v>
      </c>
      <c r="O10759" s="35" t="s">
        <v>21210</v>
      </c>
      <c r="P10759" s="35" t="s">
        <v>39738</v>
      </c>
      <c r="Q10759" s="35" t="s">
        <v>29718</v>
      </c>
      <c r="R10759" s="35" t="s">
        <v>29780</v>
      </c>
      <c r="S10759" s="35" t="s">
        <v>21211</v>
      </c>
      <c r="T10759" s="36" t="s">
        <v>110</v>
      </c>
      <c r="U10759" s="39" t="str">
        <f>_xlfn.CONCAT(Tabel4[[#This Row],[Personnr.]],"-",Tabel4[[#This Row],[Afdeling]],"-",Tabel4[[#This Row],[ASS_Status]])</f>
        <v>9923-1214-Inactive - Payroll Eligible</v>
      </c>
    </row>
    <row r="10760" spans="13:21" x14ac:dyDescent="0.4">
      <c r="M10760" s="35" t="s">
        <v>21209</v>
      </c>
      <c r="N10760" s="35"/>
      <c r="O10760" s="35"/>
      <c r="P10760" s="35" t="s">
        <v>58461</v>
      </c>
      <c r="Q10760" s="35" t="s">
        <v>29721</v>
      </c>
      <c r="R10760" s="35" t="s">
        <v>29719</v>
      </c>
      <c r="S10760" s="35" t="s">
        <v>21211</v>
      </c>
      <c r="T10760" s="36" t="s">
        <v>110</v>
      </c>
      <c r="U10760" s="39" t="str">
        <f>_xlfn.CONCAT(Tabel4[[#This Row],[Personnr.]],"-",Tabel4[[#This Row],[Afdeling]],"-",Tabel4[[#This Row],[ASS_Status]])</f>
        <v>-1214-Aktiv ansættelse</v>
      </c>
    </row>
    <row r="10761" spans="13:21" x14ac:dyDescent="0.4">
      <c r="M10761" s="35" t="s">
        <v>21212</v>
      </c>
      <c r="N10761" s="35" t="s">
        <v>58462</v>
      </c>
      <c r="O10761" s="35" t="s">
        <v>175</v>
      </c>
      <c r="P10761" s="35" t="s">
        <v>39739</v>
      </c>
      <c r="Q10761" s="35" t="s">
        <v>29721</v>
      </c>
      <c r="R10761" s="35" t="s">
        <v>29729</v>
      </c>
      <c r="S10761" s="35" t="s">
        <v>21213</v>
      </c>
      <c r="T10761" s="36" t="s">
        <v>89</v>
      </c>
      <c r="U10761" s="39" t="str">
        <f>_xlfn.CONCAT(Tabel4[[#This Row],[Personnr.]],"-",Tabel4[[#This Row],[Afdeling]],"-",Tabel4[[#This Row],[ASS_Status]])</f>
        <v>2353-1130-Aktiv ansættelse</v>
      </c>
    </row>
    <row r="10762" spans="13:21" x14ac:dyDescent="0.4">
      <c r="M10762" s="35" t="s">
        <v>21214</v>
      </c>
      <c r="N10762" s="35" t="s">
        <v>58463</v>
      </c>
      <c r="O10762" s="35" t="s">
        <v>21215</v>
      </c>
      <c r="P10762" s="35" t="s">
        <v>39740</v>
      </c>
      <c r="Q10762" s="35" t="s">
        <v>29721</v>
      </c>
      <c r="R10762" s="35" t="s">
        <v>29726</v>
      </c>
      <c r="S10762" s="35" t="s">
        <v>21216</v>
      </c>
      <c r="T10762" s="36" t="s">
        <v>536</v>
      </c>
      <c r="U10762" s="39" t="str">
        <f>_xlfn.CONCAT(Tabel4[[#This Row],[Personnr.]],"-",Tabel4[[#This Row],[Afdeling]],"-",Tabel4[[#This Row],[ASS_Status]])</f>
        <v>32955-3423-Aktiv ansættelse</v>
      </c>
    </row>
    <row r="10763" spans="13:21" x14ac:dyDescent="0.4">
      <c r="M10763" s="35" t="s">
        <v>21217</v>
      </c>
      <c r="N10763" s="35" t="s">
        <v>58464</v>
      </c>
      <c r="O10763" s="35" t="s">
        <v>21218</v>
      </c>
      <c r="P10763" s="35" t="s">
        <v>39741</v>
      </c>
      <c r="Q10763" s="35" t="s">
        <v>29721</v>
      </c>
      <c r="R10763" s="35" t="s">
        <v>29791</v>
      </c>
      <c r="S10763" s="35" t="s">
        <v>21219</v>
      </c>
      <c r="T10763" s="36" t="s">
        <v>749</v>
      </c>
      <c r="U10763" s="39" t="str">
        <f>_xlfn.CONCAT(Tabel4[[#This Row],[Personnr.]],"-",Tabel4[[#This Row],[Afdeling]],"-",Tabel4[[#This Row],[ASS_Status]])</f>
        <v>19125-7210-Aktiv ansættelse</v>
      </c>
    </row>
    <row r="10764" spans="13:21" x14ac:dyDescent="0.4">
      <c r="M10764" s="35" t="s">
        <v>21220</v>
      </c>
      <c r="N10764" s="35" t="s">
        <v>58465</v>
      </c>
      <c r="O10764" s="35" t="s">
        <v>21221</v>
      </c>
      <c r="P10764" s="35" t="s">
        <v>39742</v>
      </c>
      <c r="Q10764" s="35" t="s">
        <v>29721</v>
      </c>
      <c r="R10764" s="35" t="s">
        <v>29780</v>
      </c>
      <c r="S10764" s="35" t="s">
        <v>21222</v>
      </c>
      <c r="T10764" s="36" t="s">
        <v>24805</v>
      </c>
      <c r="U10764" s="39" t="str">
        <f>_xlfn.CONCAT(Tabel4[[#This Row],[Personnr.]],"-",Tabel4[[#This Row],[Afdeling]],"-",Tabel4[[#This Row],[ASS_Status]])</f>
        <v>1388-1223-Aktiv ansættelse</v>
      </c>
    </row>
    <row r="10765" spans="13:21" x14ac:dyDescent="0.4">
      <c r="M10765" s="35" t="s">
        <v>21223</v>
      </c>
      <c r="N10765" s="35" t="s">
        <v>58466</v>
      </c>
      <c r="O10765" s="35" t="s">
        <v>21224</v>
      </c>
      <c r="P10765" s="35" t="s">
        <v>39743</v>
      </c>
      <c r="Q10765" s="35" t="s">
        <v>29721</v>
      </c>
      <c r="R10765" s="35" t="s">
        <v>29726</v>
      </c>
      <c r="S10765" s="35" t="s">
        <v>21225</v>
      </c>
      <c r="T10765" s="36" t="s">
        <v>587</v>
      </c>
      <c r="U10765" s="39" t="str">
        <f>_xlfn.CONCAT(Tabel4[[#This Row],[Personnr.]],"-",Tabel4[[#This Row],[Afdeling]],"-",Tabel4[[#This Row],[ASS_Status]])</f>
        <v>3915-4201-Aktiv ansættelse</v>
      </c>
    </row>
    <row r="10766" spans="13:21" x14ac:dyDescent="0.4">
      <c r="M10766" s="35" t="s">
        <v>21226</v>
      </c>
      <c r="N10766" s="35" t="s">
        <v>58467</v>
      </c>
      <c r="O10766" s="35" t="s">
        <v>21227</v>
      </c>
      <c r="P10766" s="35" t="s">
        <v>39744</v>
      </c>
      <c r="Q10766" s="35" t="s">
        <v>29721</v>
      </c>
      <c r="R10766" s="35" t="s">
        <v>29791</v>
      </c>
      <c r="S10766" s="35" t="s">
        <v>21228</v>
      </c>
      <c r="T10766" s="36" t="s">
        <v>853</v>
      </c>
      <c r="U10766" s="39" t="str">
        <f>_xlfn.CONCAT(Tabel4[[#This Row],[Personnr.]],"-",Tabel4[[#This Row],[Afdeling]],"-",Tabel4[[#This Row],[ASS_Status]])</f>
        <v>15322-8611-Aktiv ansættelse</v>
      </c>
    </row>
    <row r="10767" spans="13:21" x14ac:dyDescent="0.4">
      <c r="M10767" s="35" t="s">
        <v>21229</v>
      </c>
      <c r="N10767" s="35" t="s">
        <v>58468</v>
      </c>
      <c r="O10767" s="35" t="s">
        <v>21230</v>
      </c>
      <c r="P10767" s="35" t="s">
        <v>39745</v>
      </c>
      <c r="Q10767" s="35" t="s">
        <v>29721</v>
      </c>
      <c r="R10767" s="35" t="s">
        <v>30005</v>
      </c>
      <c r="S10767" s="35" t="s">
        <v>21231</v>
      </c>
      <c r="T10767" s="36" t="s">
        <v>844</v>
      </c>
      <c r="U10767" s="39" t="str">
        <f>_xlfn.CONCAT(Tabel4[[#This Row],[Personnr.]],"-",Tabel4[[#This Row],[Afdeling]],"-",Tabel4[[#This Row],[ASS_Status]])</f>
        <v>13106-8602-Aktiv ansættelse</v>
      </c>
    </row>
    <row r="10768" spans="13:21" ht="33.75" x14ac:dyDescent="0.4">
      <c r="M10768" s="35" t="s">
        <v>21232</v>
      </c>
      <c r="N10768" s="35" t="s">
        <v>58469</v>
      </c>
      <c r="O10768" s="35" t="s">
        <v>21233</v>
      </c>
      <c r="P10768" s="35" t="s">
        <v>39746</v>
      </c>
      <c r="Q10768" s="35" t="s">
        <v>29721</v>
      </c>
      <c r="R10768" s="35" t="s">
        <v>29722</v>
      </c>
      <c r="S10768" s="35" t="s">
        <v>21234</v>
      </c>
      <c r="T10768" s="36" t="s">
        <v>91</v>
      </c>
      <c r="U10768" s="39" t="str">
        <f>_xlfn.CONCAT(Tabel4[[#This Row],[Personnr.]],"-",Tabel4[[#This Row],[Afdeling]],"-",Tabel4[[#This Row],[ASS_Status]])</f>
        <v>201-1135-Aktiv ansættelse</v>
      </c>
    </row>
    <row r="10769" spans="13:21" x14ac:dyDescent="0.4">
      <c r="M10769" s="35" t="s">
        <v>21235</v>
      </c>
      <c r="N10769" s="35" t="s">
        <v>58470</v>
      </c>
      <c r="O10769" s="35" t="s">
        <v>21236</v>
      </c>
      <c r="P10769" s="35" t="s">
        <v>39747</v>
      </c>
      <c r="Q10769" s="35" t="s">
        <v>29721</v>
      </c>
      <c r="R10769" s="35" t="s">
        <v>29729</v>
      </c>
      <c r="S10769" s="35" t="s">
        <v>21237</v>
      </c>
      <c r="T10769" s="36" t="s">
        <v>107</v>
      </c>
      <c r="U10769" s="39" t="str">
        <f>_xlfn.CONCAT(Tabel4[[#This Row],[Personnr.]],"-",Tabel4[[#This Row],[Afdeling]],"-",Tabel4[[#This Row],[ASS_Status]])</f>
        <v>18541-1211-Aktiv ansættelse</v>
      </c>
    </row>
    <row r="10770" spans="13:21" x14ac:dyDescent="0.4">
      <c r="M10770" s="35" t="s">
        <v>21238</v>
      </c>
      <c r="N10770" s="35" t="s">
        <v>58471</v>
      </c>
      <c r="O10770" s="35" t="s">
        <v>21239</v>
      </c>
      <c r="P10770" s="35" t="s">
        <v>39748</v>
      </c>
      <c r="Q10770" s="35" t="s">
        <v>29721</v>
      </c>
      <c r="R10770" s="35" t="s">
        <v>29726</v>
      </c>
      <c r="S10770" s="35" t="s">
        <v>21240</v>
      </c>
      <c r="T10770" s="36" t="s">
        <v>627</v>
      </c>
      <c r="U10770" s="39" t="str">
        <f>_xlfn.CONCAT(Tabel4[[#This Row],[Personnr.]],"-",Tabel4[[#This Row],[Afdeling]],"-",Tabel4[[#This Row],[ASS_Status]])</f>
        <v>16258-4655-Aktiv ansættelse</v>
      </c>
    </row>
    <row r="10771" spans="13:21" x14ac:dyDescent="0.4">
      <c r="M10771" s="35" t="s">
        <v>21241</v>
      </c>
      <c r="N10771" s="35" t="s">
        <v>58472</v>
      </c>
      <c r="O10771" s="35" t="s">
        <v>21242</v>
      </c>
      <c r="P10771" s="35" t="s">
        <v>39749</v>
      </c>
      <c r="Q10771" s="35" t="s">
        <v>29718</v>
      </c>
      <c r="R10771" s="35" t="s">
        <v>29748</v>
      </c>
      <c r="S10771" s="35" t="s">
        <v>21243</v>
      </c>
      <c r="T10771" s="36" t="s">
        <v>615</v>
      </c>
      <c r="U10771" s="39" t="str">
        <f>_xlfn.CONCAT(Tabel4[[#This Row],[Personnr.]],"-",Tabel4[[#This Row],[Afdeling]],"-",Tabel4[[#This Row],[ASS_Status]])</f>
        <v>27168-4615-Inactive - Payroll Eligible</v>
      </c>
    </row>
    <row r="10772" spans="13:21" x14ac:dyDescent="0.4">
      <c r="M10772" s="35" t="s">
        <v>21244</v>
      </c>
      <c r="N10772" s="35" t="s">
        <v>58473</v>
      </c>
      <c r="O10772" s="35" t="s">
        <v>21245</v>
      </c>
      <c r="P10772" s="35" t="s">
        <v>39750</v>
      </c>
      <c r="Q10772" s="35" t="s">
        <v>29721</v>
      </c>
      <c r="R10772" s="35" t="s">
        <v>29802</v>
      </c>
      <c r="S10772" s="35" t="s">
        <v>21246</v>
      </c>
      <c r="T10772" s="36" t="s">
        <v>630</v>
      </c>
      <c r="U10772" s="39" t="str">
        <f>_xlfn.CONCAT(Tabel4[[#This Row],[Personnr.]],"-",Tabel4[[#This Row],[Afdeling]],"-",Tabel4[[#This Row],[ASS_Status]])</f>
        <v>16256-4692-Aktiv ansættelse</v>
      </c>
    </row>
    <row r="10773" spans="13:21" ht="33.75" x14ac:dyDescent="0.4">
      <c r="M10773" s="35" t="s">
        <v>21247</v>
      </c>
      <c r="N10773" s="35" t="s">
        <v>58474</v>
      </c>
      <c r="O10773" s="35" t="s">
        <v>21248</v>
      </c>
      <c r="P10773" s="35" t="s">
        <v>39751</v>
      </c>
      <c r="Q10773" s="35" t="s">
        <v>29718</v>
      </c>
      <c r="R10773" s="35" t="s">
        <v>29737</v>
      </c>
      <c r="S10773" s="35" t="s">
        <v>21249</v>
      </c>
      <c r="T10773" s="36" t="s">
        <v>242</v>
      </c>
      <c r="U10773" s="39" t="str">
        <f>_xlfn.CONCAT(Tabel4[[#This Row],[Personnr.]],"-",Tabel4[[#This Row],[Afdeling]],"-",Tabel4[[#This Row],[ASS_Status]])</f>
        <v>28836-2511-Inactive - Payroll Eligible</v>
      </c>
    </row>
    <row r="10774" spans="13:21" x14ac:dyDescent="0.4">
      <c r="M10774" s="35" t="s">
        <v>21250</v>
      </c>
      <c r="N10774" s="35" t="s">
        <v>58475</v>
      </c>
      <c r="O10774" s="35" t="s">
        <v>21251</v>
      </c>
      <c r="P10774" s="35" t="s">
        <v>39752</v>
      </c>
      <c r="Q10774" s="35" t="s">
        <v>29718</v>
      </c>
      <c r="R10774" s="35" t="s">
        <v>29737</v>
      </c>
      <c r="S10774" s="35" t="s">
        <v>21252</v>
      </c>
      <c r="T10774" s="36" t="s">
        <v>244</v>
      </c>
      <c r="U10774" s="39" t="str">
        <f>_xlfn.CONCAT(Tabel4[[#This Row],[Personnr.]],"-",Tabel4[[#This Row],[Afdeling]],"-",Tabel4[[#This Row],[ASS_Status]])</f>
        <v>28803-2514-Inactive - Payroll Eligible</v>
      </c>
    </row>
    <row r="10775" spans="13:21" x14ac:dyDescent="0.4">
      <c r="M10775" s="35" t="s">
        <v>21253</v>
      </c>
      <c r="N10775" s="35" t="s">
        <v>58476</v>
      </c>
      <c r="O10775" s="35" t="s">
        <v>21254</v>
      </c>
      <c r="P10775" s="35" t="s">
        <v>39753</v>
      </c>
      <c r="Q10775" s="35" t="s">
        <v>29721</v>
      </c>
      <c r="R10775" s="35" t="s">
        <v>29737</v>
      </c>
      <c r="S10775" s="35" t="s">
        <v>21255</v>
      </c>
      <c r="T10775" s="36" t="s">
        <v>25</v>
      </c>
      <c r="U10775" s="39" t="str">
        <f>_xlfn.CONCAT(Tabel4[[#This Row],[Personnr.]],"-",Tabel4[[#This Row],[Afdeling]],"-",Tabel4[[#This Row],[ASS_Status]])</f>
        <v>17394-0102-Aktiv ansættelse</v>
      </c>
    </row>
    <row r="10776" spans="13:21" x14ac:dyDescent="0.4">
      <c r="M10776" s="35" t="s">
        <v>21256</v>
      </c>
      <c r="N10776" s="35" t="s">
        <v>58477</v>
      </c>
      <c r="O10776" s="35" t="s">
        <v>21257</v>
      </c>
      <c r="P10776" s="35" t="s">
        <v>39754</v>
      </c>
      <c r="Q10776" s="35" t="s">
        <v>29718</v>
      </c>
      <c r="R10776" s="35" t="s">
        <v>29879</v>
      </c>
      <c r="S10776" s="35" t="s">
        <v>21258</v>
      </c>
      <c r="T10776" s="36" t="s">
        <v>395</v>
      </c>
      <c r="U10776" s="39" t="str">
        <f>_xlfn.CONCAT(Tabel4[[#This Row],[Personnr.]],"-",Tabel4[[#This Row],[Afdeling]],"-",Tabel4[[#This Row],[ASS_Status]])</f>
        <v>30584-2996-Inactive - Payroll Eligible</v>
      </c>
    </row>
    <row r="10777" spans="13:21" x14ac:dyDescent="0.4">
      <c r="M10777" s="35" t="s">
        <v>21259</v>
      </c>
      <c r="N10777" s="35" t="s">
        <v>58478</v>
      </c>
      <c r="O10777" s="35" t="s">
        <v>21260</v>
      </c>
      <c r="P10777" s="35" t="s">
        <v>39755</v>
      </c>
      <c r="Q10777" s="35" t="s">
        <v>29718</v>
      </c>
      <c r="R10777" s="35" t="s">
        <v>29737</v>
      </c>
      <c r="S10777" s="35" t="s">
        <v>21261</v>
      </c>
      <c r="T10777" s="36" t="s">
        <v>584</v>
      </c>
      <c r="U10777" s="39" t="str">
        <f>_xlfn.CONCAT(Tabel4[[#This Row],[Personnr.]],"-",Tabel4[[#This Row],[Afdeling]],"-",Tabel4[[#This Row],[ASS_Status]])</f>
        <v>23037-4185-Inactive - Payroll Eligible</v>
      </c>
    </row>
    <row r="10778" spans="13:21" x14ac:dyDescent="0.4">
      <c r="M10778" s="35" t="s">
        <v>21262</v>
      </c>
      <c r="N10778" s="35" t="s">
        <v>58479</v>
      </c>
      <c r="O10778" s="35" t="s">
        <v>21263</v>
      </c>
      <c r="P10778" s="35" t="s">
        <v>39756</v>
      </c>
      <c r="Q10778" s="35" t="s">
        <v>29718</v>
      </c>
      <c r="R10778" s="35" t="s">
        <v>29737</v>
      </c>
      <c r="S10778" s="35" t="s">
        <v>21264</v>
      </c>
      <c r="T10778" s="36" t="s">
        <v>31</v>
      </c>
      <c r="U10778" s="39" t="str">
        <f>_xlfn.CONCAT(Tabel4[[#This Row],[Personnr.]],"-",Tabel4[[#This Row],[Afdeling]],"-",Tabel4[[#This Row],[ASS_Status]])</f>
        <v>13969-0116-Inactive - Payroll Eligible</v>
      </c>
    </row>
    <row r="10779" spans="13:21" ht="33.75" x14ac:dyDescent="0.4">
      <c r="M10779" s="35" t="s">
        <v>21265</v>
      </c>
      <c r="N10779" s="35" t="s">
        <v>58480</v>
      </c>
      <c r="O10779" s="35" t="s">
        <v>21266</v>
      </c>
      <c r="P10779" s="35" t="s">
        <v>39757</v>
      </c>
      <c r="Q10779" s="35" t="s">
        <v>29721</v>
      </c>
      <c r="R10779" s="35" t="s">
        <v>29719</v>
      </c>
      <c r="S10779" s="35" t="s">
        <v>21267</v>
      </c>
      <c r="T10779" s="36" t="s">
        <v>45740</v>
      </c>
      <c r="U10779" s="39" t="str">
        <f>_xlfn.CONCAT(Tabel4[[#This Row],[Personnr.]],"-",Tabel4[[#This Row],[Afdeling]],"-",Tabel4[[#This Row],[ASS_Status]])</f>
        <v>29327-2942-Aktiv ansættelse</v>
      </c>
    </row>
    <row r="10780" spans="13:21" x14ac:dyDescent="0.4">
      <c r="M10780" s="35" t="s">
        <v>21268</v>
      </c>
      <c r="N10780" s="35" t="s">
        <v>58481</v>
      </c>
      <c r="O10780" s="35" t="s">
        <v>21269</v>
      </c>
      <c r="P10780" s="35" t="s">
        <v>39758</v>
      </c>
      <c r="Q10780" s="35" t="s">
        <v>29718</v>
      </c>
      <c r="R10780" s="35" t="s">
        <v>29737</v>
      </c>
      <c r="S10780" s="35" t="s">
        <v>21270</v>
      </c>
      <c r="T10780" s="36" t="s">
        <v>265</v>
      </c>
      <c r="U10780" s="39" t="str">
        <f>_xlfn.CONCAT(Tabel4[[#This Row],[Personnr.]],"-",Tabel4[[#This Row],[Afdeling]],"-",Tabel4[[#This Row],[ASS_Status]])</f>
        <v>27183-2620-Inactive - Payroll Eligible</v>
      </c>
    </row>
    <row r="10781" spans="13:21" ht="33.75" x14ac:dyDescent="0.4">
      <c r="M10781" s="35" t="s">
        <v>21271</v>
      </c>
      <c r="N10781" s="35" t="s">
        <v>58482</v>
      </c>
      <c r="O10781" s="35" t="s">
        <v>21272</v>
      </c>
      <c r="P10781" s="35" t="s">
        <v>39759</v>
      </c>
      <c r="Q10781" s="35" t="s">
        <v>29743</v>
      </c>
      <c r="R10781" s="35" t="s">
        <v>29748</v>
      </c>
      <c r="S10781" s="35" t="s">
        <v>21273</v>
      </c>
      <c r="T10781" s="36" t="s">
        <v>3588</v>
      </c>
      <c r="U10781" s="39" t="str">
        <f>_xlfn.CONCAT(Tabel4[[#This Row],[Personnr.]],"-",Tabel4[[#This Row],[Afdeling]],"-",Tabel4[[#This Row],[ASS_Status]])</f>
        <v>30743-2264-Aktivt ansættelsesforhold</v>
      </c>
    </row>
    <row r="10782" spans="13:21" x14ac:dyDescent="0.4">
      <c r="M10782" s="35" t="s">
        <v>21274</v>
      </c>
      <c r="N10782" s="35" t="s">
        <v>58483</v>
      </c>
      <c r="O10782" s="35" t="s">
        <v>21275</v>
      </c>
      <c r="P10782" s="35" t="s">
        <v>39760</v>
      </c>
      <c r="Q10782" s="35" t="s">
        <v>29721</v>
      </c>
      <c r="R10782" s="35" t="s">
        <v>29748</v>
      </c>
      <c r="S10782" s="35" t="s">
        <v>21276</v>
      </c>
      <c r="T10782" s="36" t="s">
        <v>582</v>
      </c>
      <c r="U10782" s="39" t="str">
        <f>_xlfn.CONCAT(Tabel4[[#This Row],[Personnr.]],"-",Tabel4[[#This Row],[Afdeling]],"-",Tabel4[[#This Row],[ASS_Status]])</f>
        <v>30986-4150-Aktiv ansættelse</v>
      </c>
    </row>
    <row r="10783" spans="13:21" ht="33.75" x14ac:dyDescent="0.4">
      <c r="M10783" s="35" t="s">
        <v>28734</v>
      </c>
      <c r="N10783" s="35" t="s">
        <v>58484</v>
      </c>
      <c r="O10783" s="35" t="s">
        <v>28735</v>
      </c>
      <c r="P10783" s="35" t="s">
        <v>39761</v>
      </c>
      <c r="Q10783" s="35" t="s">
        <v>29721</v>
      </c>
      <c r="R10783" s="35" t="s">
        <v>29748</v>
      </c>
      <c r="S10783" s="35" t="s">
        <v>28736</v>
      </c>
      <c r="T10783" s="36" t="s">
        <v>55</v>
      </c>
      <c r="U10783" s="39" t="str">
        <f>_xlfn.CONCAT(Tabel4[[#This Row],[Personnr.]],"-",Tabel4[[#This Row],[Afdeling]],"-",Tabel4[[#This Row],[ASS_Status]])</f>
        <v>34262-1040-Aktiv ansættelse</v>
      </c>
    </row>
    <row r="10784" spans="13:21" x14ac:dyDescent="0.4">
      <c r="M10784" s="35" t="s">
        <v>21277</v>
      </c>
      <c r="N10784" s="35" t="s">
        <v>58485</v>
      </c>
      <c r="O10784" s="35" t="s">
        <v>21278</v>
      </c>
      <c r="P10784" s="35" t="s">
        <v>39762</v>
      </c>
      <c r="Q10784" s="35" t="s">
        <v>29718</v>
      </c>
      <c r="R10784" s="35" t="s">
        <v>29754</v>
      </c>
      <c r="S10784" s="35" t="s">
        <v>21279</v>
      </c>
      <c r="T10784" s="36" t="s">
        <v>546</v>
      </c>
      <c r="U10784" s="39" t="str">
        <f>_xlfn.CONCAT(Tabel4[[#This Row],[Personnr.]],"-",Tabel4[[#This Row],[Afdeling]],"-",Tabel4[[#This Row],[ASS_Status]])</f>
        <v>32641-3444-Inactive - Payroll Eligible</v>
      </c>
    </row>
    <row r="10785" spans="13:21" x14ac:dyDescent="0.4">
      <c r="M10785" s="35" t="s">
        <v>21280</v>
      </c>
      <c r="N10785" s="35" t="s">
        <v>58486</v>
      </c>
      <c r="O10785" s="35" t="s">
        <v>21281</v>
      </c>
      <c r="P10785" s="35" t="s">
        <v>39763</v>
      </c>
      <c r="Q10785" s="35" t="s">
        <v>29718</v>
      </c>
      <c r="R10785" s="35" t="s">
        <v>29745</v>
      </c>
      <c r="S10785" s="35" t="s">
        <v>21282</v>
      </c>
      <c r="T10785" s="36" t="s">
        <v>39</v>
      </c>
      <c r="U10785" s="39" t="str">
        <f>_xlfn.CONCAT(Tabel4[[#This Row],[Personnr.]],"-",Tabel4[[#This Row],[Afdeling]],"-",Tabel4[[#This Row],[ASS_Status]])</f>
        <v>34107-0132-Inactive - Payroll Eligible</v>
      </c>
    </row>
    <row r="10786" spans="13:21" x14ac:dyDescent="0.4">
      <c r="M10786" s="35" t="s">
        <v>21280</v>
      </c>
      <c r="N10786" s="35"/>
      <c r="O10786" s="35"/>
      <c r="P10786" s="35" t="s">
        <v>39764</v>
      </c>
      <c r="Q10786" s="35" t="s">
        <v>29718</v>
      </c>
      <c r="R10786" s="35" t="s">
        <v>29754</v>
      </c>
      <c r="S10786" s="35" t="s">
        <v>21282</v>
      </c>
      <c r="T10786" s="36" t="s">
        <v>454</v>
      </c>
      <c r="U10786" s="39" t="str">
        <f>_xlfn.CONCAT(Tabel4[[#This Row],[Personnr.]],"-",Tabel4[[#This Row],[Afdeling]],"-",Tabel4[[#This Row],[ASS_Status]])</f>
        <v>-3130-Inactive - Payroll Eligible</v>
      </c>
    </row>
    <row r="10787" spans="13:21" x14ac:dyDescent="0.4">
      <c r="M10787" s="35" t="s">
        <v>58487</v>
      </c>
      <c r="N10787" s="35" t="s">
        <v>58488</v>
      </c>
      <c r="O10787" s="35" t="s">
        <v>58489</v>
      </c>
      <c r="P10787" s="35" t="s">
        <v>58490</v>
      </c>
      <c r="Q10787" s="35" t="s">
        <v>29721</v>
      </c>
      <c r="R10787" s="35" t="s">
        <v>42541</v>
      </c>
      <c r="S10787" s="35" t="s">
        <v>58491</v>
      </c>
      <c r="T10787" s="36" t="s">
        <v>638</v>
      </c>
      <c r="U10787" s="39" t="str">
        <f>_xlfn.CONCAT(Tabel4[[#This Row],[Personnr.]],"-",Tabel4[[#This Row],[Afdeling]],"-",Tabel4[[#This Row],[ASS_Status]])</f>
        <v>36892-4735-Aktiv ansættelse</v>
      </c>
    </row>
    <row r="10788" spans="13:21" x14ac:dyDescent="0.4">
      <c r="M10788" s="35" t="s">
        <v>58492</v>
      </c>
      <c r="N10788" s="35" t="s">
        <v>58493</v>
      </c>
      <c r="O10788" s="35" t="s">
        <v>58494</v>
      </c>
      <c r="P10788" s="35" t="s">
        <v>58495</v>
      </c>
      <c r="Q10788" s="35" t="s">
        <v>29718</v>
      </c>
      <c r="R10788" s="35" t="s">
        <v>29745</v>
      </c>
      <c r="S10788" s="35" t="s">
        <v>58496</v>
      </c>
      <c r="T10788" s="36" t="s">
        <v>39</v>
      </c>
      <c r="U10788" s="39" t="str">
        <f>_xlfn.CONCAT(Tabel4[[#This Row],[Personnr.]],"-",Tabel4[[#This Row],[Afdeling]],"-",Tabel4[[#This Row],[ASS_Status]])</f>
        <v>36956-0132-Inactive - Payroll Eligible</v>
      </c>
    </row>
    <row r="10789" spans="13:21" x14ac:dyDescent="0.4">
      <c r="M10789" s="35" t="s">
        <v>21283</v>
      </c>
      <c r="N10789" s="35" t="s">
        <v>58497</v>
      </c>
      <c r="O10789" s="35" t="s">
        <v>21284</v>
      </c>
      <c r="P10789" s="35" t="s">
        <v>39765</v>
      </c>
      <c r="Q10789" s="35" t="s">
        <v>29721</v>
      </c>
      <c r="R10789" s="35" t="s">
        <v>29791</v>
      </c>
      <c r="S10789" s="35" t="s">
        <v>21285</v>
      </c>
      <c r="T10789" s="36" t="s">
        <v>647</v>
      </c>
      <c r="U10789" s="39" t="str">
        <f>_xlfn.CONCAT(Tabel4[[#This Row],[Personnr.]],"-",Tabel4[[#This Row],[Afdeling]],"-",Tabel4[[#This Row],[ASS_Status]])</f>
        <v>19141-4790-Aktiv ansættelse</v>
      </c>
    </row>
    <row r="10790" spans="13:21" x14ac:dyDescent="0.4">
      <c r="M10790" s="35" t="s">
        <v>21286</v>
      </c>
      <c r="N10790" s="35" t="s">
        <v>58498</v>
      </c>
      <c r="O10790" s="35" t="s">
        <v>21287</v>
      </c>
      <c r="P10790" s="35" t="s">
        <v>39766</v>
      </c>
      <c r="Q10790" s="35" t="s">
        <v>29718</v>
      </c>
      <c r="R10790" s="35" t="s">
        <v>29786</v>
      </c>
      <c r="S10790" s="35" t="s">
        <v>21288</v>
      </c>
      <c r="T10790" s="36" t="s">
        <v>584</v>
      </c>
      <c r="U10790" s="39" t="str">
        <f>_xlfn.CONCAT(Tabel4[[#This Row],[Personnr.]],"-",Tabel4[[#This Row],[Afdeling]],"-",Tabel4[[#This Row],[ASS_Status]])</f>
        <v>2185-4185-Inactive - Payroll Eligible</v>
      </c>
    </row>
    <row r="10791" spans="13:21" x14ac:dyDescent="0.4">
      <c r="M10791" s="35" t="s">
        <v>21289</v>
      </c>
      <c r="N10791" s="35" t="s">
        <v>58499</v>
      </c>
      <c r="O10791" s="35" t="s">
        <v>400</v>
      </c>
      <c r="P10791" s="35" t="s">
        <v>39767</v>
      </c>
      <c r="Q10791" s="35" t="s">
        <v>29721</v>
      </c>
      <c r="R10791" s="35" t="s">
        <v>30819</v>
      </c>
      <c r="S10791" s="35" t="s">
        <v>21290</v>
      </c>
      <c r="T10791" s="36" t="s">
        <v>251</v>
      </c>
      <c r="U10791" s="39" t="str">
        <f>_xlfn.CONCAT(Tabel4[[#This Row],[Personnr.]],"-",Tabel4[[#This Row],[Afdeling]],"-",Tabel4[[#This Row],[ASS_Status]])</f>
        <v>3004-2532-Aktiv ansættelse</v>
      </c>
    </row>
    <row r="10792" spans="13:21" x14ac:dyDescent="0.4">
      <c r="M10792" s="35" t="s">
        <v>21291</v>
      </c>
      <c r="N10792" s="35" t="s">
        <v>58500</v>
      </c>
      <c r="O10792" s="35" t="s">
        <v>21292</v>
      </c>
      <c r="P10792" s="35" t="s">
        <v>39768</v>
      </c>
      <c r="Q10792" s="35" t="s">
        <v>29721</v>
      </c>
      <c r="R10792" s="35" t="s">
        <v>29956</v>
      </c>
      <c r="S10792" s="35" t="s">
        <v>21293</v>
      </c>
      <c r="T10792" s="36" t="s">
        <v>873</v>
      </c>
      <c r="U10792" s="39" t="str">
        <f>_xlfn.CONCAT(Tabel4[[#This Row],[Personnr.]],"-",Tabel4[[#This Row],[Afdeling]],"-",Tabel4[[#This Row],[ASS_Status]])</f>
        <v>8053-8660-Aktiv ansættelse</v>
      </c>
    </row>
    <row r="10793" spans="13:21" ht="33.75" x14ac:dyDescent="0.4">
      <c r="M10793" s="35" t="s">
        <v>21294</v>
      </c>
      <c r="N10793" s="35" t="s">
        <v>58501</v>
      </c>
      <c r="O10793" s="35" t="s">
        <v>21295</v>
      </c>
      <c r="P10793" s="35" t="s">
        <v>39769</v>
      </c>
      <c r="Q10793" s="35" t="s">
        <v>29721</v>
      </c>
      <c r="R10793" s="35" t="s">
        <v>29791</v>
      </c>
      <c r="S10793" s="35" t="s">
        <v>21296</v>
      </c>
      <c r="T10793" s="36" t="s">
        <v>615</v>
      </c>
      <c r="U10793" s="39" t="str">
        <f>_xlfn.CONCAT(Tabel4[[#This Row],[Personnr.]],"-",Tabel4[[#This Row],[Afdeling]],"-",Tabel4[[#This Row],[ASS_Status]])</f>
        <v>15515-4615-Aktiv ansættelse</v>
      </c>
    </row>
    <row r="10794" spans="13:21" x14ac:dyDescent="0.4">
      <c r="M10794" s="35" t="s">
        <v>21297</v>
      </c>
      <c r="N10794" s="35" t="s">
        <v>58502</v>
      </c>
      <c r="O10794" s="35" t="s">
        <v>21298</v>
      </c>
      <c r="P10794" s="35" t="s">
        <v>39770</v>
      </c>
      <c r="Q10794" s="35" t="s">
        <v>29721</v>
      </c>
      <c r="R10794" s="35" t="s">
        <v>29726</v>
      </c>
      <c r="S10794" s="35" t="s">
        <v>21299</v>
      </c>
      <c r="T10794" s="36" t="s">
        <v>240</v>
      </c>
      <c r="U10794" s="39" t="str">
        <f>_xlfn.CONCAT(Tabel4[[#This Row],[Personnr.]],"-",Tabel4[[#This Row],[Afdeling]],"-",Tabel4[[#This Row],[ASS_Status]])</f>
        <v>17884-2501-Aktiv ansættelse</v>
      </c>
    </row>
    <row r="10795" spans="13:21" ht="33.75" x14ac:dyDescent="0.4">
      <c r="M10795" s="35" t="s">
        <v>21300</v>
      </c>
      <c r="N10795" s="35" t="s">
        <v>58503</v>
      </c>
      <c r="O10795" s="35" t="s">
        <v>21301</v>
      </c>
      <c r="P10795" s="35" t="s">
        <v>39771</v>
      </c>
      <c r="Q10795" s="35" t="s">
        <v>29721</v>
      </c>
      <c r="R10795" s="35" t="s">
        <v>32383</v>
      </c>
      <c r="S10795" s="35" t="s">
        <v>21302</v>
      </c>
      <c r="T10795" s="36" t="s">
        <v>280</v>
      </c>
      <c r="U10795" s="39" t="str">
        <f>_xlfn.CONCAT(Tabel4[[#This Row],[Personnr.]],"-",Tabel4[[#This Row],[Afdeling]],"-",Tabel4[[#This Row],[ASS_Status]])</f>
        <v>17037-2681-Aktiv ansættelse</v>
      </c>
    </row>
    <row r="10796" spans="13:21" x14ac:dyDescent="0.4">
      <c r="M10796" s="35" t="s">
        <v>21303</v>
      </c>
      <c r="N10796" s="35" t="s">
        <v>58504</v>
      </c>
      <c r="O10796" s="35" t="s">
        <v>21304</v>
      </c>
      <c r="P10796" s="35" t="s">
        <v>39772</v>
      </c>
      <c r="Q10796" s="35" t="s">
        <v>29721</v>
      </c>
      <c r="R10796" s="35" t="s">
        <v>30769</v>
      </c>
      <c r="S10796" s="35" t="s">
        <v>28737</v>
      </c>
      <c r="T10796" s="36" t="s">
        <v>550</v>
      </c>
      <c r="U10796" s="39" t="str">
        <f>_xlfn.CONCAT(Tabel4[[#This Row],[Personnr.]],"-",Tabel4[[#This Row],[Afdeling]],"-",Tabel4[[#This Row],[ASS_Status]])</f>
        <v>20093-3452-Aktiv ansættelse</v>
      </c>
    </row>
    <row r="10797" spans="13:21" ht="33.75" x14ac:dyDescent="0.4">
      <c r="M10797" s="35" t="s">
        <v>21305</v>
      </c>
      <c r="N10797" s="35" t="s">
        <v>58505</v>
      </c>
      <c r="O10797" s="35" t="s">
        <v>21306</v>
      </c>
      <c r="P10797" s="35" t="s">
        <v>39773</v>
      </c>
      <c r="Q10797" s="35" t="s">
        <v>29721</v>
      </c>
      <c r="R10797" s="35" t="s">
        <v>29722</v>
      </c>
      <c r="S10797" s="35" t="s">
        <v>21307</v>
      </c>
      <c r="T10797" s="36" t="s">
        <v>8781</v>
      </c>
      <c r="U10797" s="39" t="str">
        <f>_xlfn.CONCAT(Tabel4[[#This Row],[Personnr.]],"-",Tabel4[[#This Row],[Afdeling]],"-",Tabel4[[#This Row],[ASS_Status]])</f>
        <v>28055-2740-Aktiv ansættelse</v>
      </c>
    </row>
    <row r="10798" spans="13:21" x14ac:dyDescent="0.4">
      <c r="M10798" s="35" t="s">
        <v>21308</v>
      </c>
      <c r="N10798" s="35" t="s">
        <v>58506</v>
      </c>
      <c r="O10798" s="35" t="s">
        <v>21309</v>
      </c>
      <c r="P10798" s="35" t="s">
        <v>39774</v>
      </c>
      <c r="Q10798" s="35" t="s">
        <v>29721</v>
      </c>
      <c r="R10798" s="35" t="s">
        <v>29729</v>
      </c>
      <c r="S10798" s="35" t="s">
        <v>21310</v>
      </c>
      <c r="T10798" s="36" t="s">
        <v>30</v>
      </c>
      <c r="U10798" s="39" t="str">
        <f>_xlfn.CONCAT(Tabel4[[#This Row],[Personnr.]],"-",Tabel4[[#This Row],[Afdeling]],"-",Tabel4[[#This Row],[ASS_Status]])</f>
        <v>14701-0115-Aktiv ansættelse</v>
      </c>
    </row>
    <row r="10799" spans="13:21" x14ac:dyDescent="0.4">
      <c r="M10799" s="35" t="s">
        <v>21311</v>
      </c>
      <c r="N10799" s="35" t="s">
        <v>58507</v>
      </c>
      <c r="O10799" s="35" t="s">
        <v>21312</v>
      </c>
      <c r="P10799" s="35" t="s">
        <v>39775</v>
      </c>
      <c r="Q10799" s="35" t="s">
        <v>29718</v>
      </c>
      <c r="R10799" s="35" t="s">
        <v>29879</v>
      </c>
      <c r="S10799" s="35" t="s">
        <v>21313</v>
      </c>
      <c r="T10799" s="36" t="s">
        <v>350</v>
      </c>
      <c r="U10799" s="39" t="str">
        <f>_xlfn.CONCAT(Tabel4[[#This Row],[Personnr.]],"-",Tabel4[[#This Row],[Afdeling]],"-",Tabel4[[#This Row],[ASS_Status]])</f>
        <v>20237-2810-Inactive - Payroll Eligible</v>
      </c>
    </row>
    <row r="10800" spans="13:21" x14ac:dyDescent="0.4">
      <c r="M10800" s="35" t="s">
        <v>21314</v>
      </c>
      <c r="N10800" s="35" t="s">
        <v>58508</v>
      </c>
      <c r="O10800" s="35" t="s">
        <v>21315</v>
      </c>
      <c r="P10800" s="35" t="s">
        <v>39776</v>
      </c>
      <c r="Q10800" s="35" t="s">
        <v>29718</v>
      </c>
      <c r="R10800" s="35" t="s">
        <v>30256</v>
      </c>
      <c r="S10800" s="35" t="s">
        <v>21316</v>
      </c>
      <c r="T10800" s="36" t="s">
        <v>320</v>
      </c>
      <c r="U10800" s="39" t="str">
        <f>_xlfn.CONCAT(Tabel4[[#This Row],[Personnr.]],"-",Tabel4[[#This Row],[Afdeling]],"-",Tabel4[[#This Row],[ASS_Status]])</f>
        <v>24197-2772-Inactive - Payroll Eligible</v>
      </c>
    </row>
    <row r="10801" spans="13:21" x14ac:dyDescent="0.4">
      <c r="M10801" s="35" t="s">
        <v>21317</v>
      </c>
      <c r="N10801" s="35" t="s">
        <v>58509</v>
      </c>
      <c r="O10801" s="35" t="s">
        <v>21318</v>
      </c>
      <c r="P10801" s="35" t="s">
        <v>39777</v>
      </c>
      <c r="Q10801" s="35" t="s">
        <v>29718</v>
      </c>
      <c r="R10801" s="35" t="s">
        <v>30798</v>
      </c>
      <c r="S10801" s="35" t="s">
        <v>21319</v>
      </c>
      <c r="T10801" s="36" t="s">
        <v>758</v>
      </c>
      <c r="U10801" s="39" t="str">
        <f>_xlfn.CONCAT(Tabel4[[#This Row],[Personnr.]],"-",Tabel4[[#This Row],[Afdeling]],"-",Tabel4[[#This Row],[ASS_Status]])</f>
        <v>28311-7720-Inactive - Payroll Eligible</v>
      </c>
    </row>
    <row r="10802" spans="13:21" x14ac:dyDescent="0.4">
      <c r="M10802" s="35" t="s">
        <v>21320</v>
      </c>
      <c r="N10802" s="35" t="s">
        <v>58510</v>
      </c>
      <c r="O10802" s="35" t="s">
        <v>21321</v>
      </c>
      <c r="P10802" s="35" t="s">
        <v>39778</v>
      </c>
      <c r="Q10802" s="35" t="s">
        <v>29721</v>
      </c>
      <c r="R10802" s="35" t="s">
        <v>29748</v>
      </c>
      <c r="S10802" s="35" t="s">
        <v>21322</v>
      </c>
      <c r="T10802" s="36" t="s">
        <v>95</v>
      </c>
      <c r="U10802" s="39" t="str">
        <f>_xlfn.CONCAT(Tabel4[[#This Row],[Personnr.]],"-",Tabel4[[#This Row],[Afdeling]],"-",Tabel4[[#This Row],[ASS_Status]])</f>
        <v>29706-1145-Aktiv ansættelse</v>
      </c>
    </row>
    <row r="10803" spans="13:21" x14ac:dyDescent="0.4">
      <c r="M10803" s="35" t="s">
        <v>45297</v>
      </c>
      <c r="N10803" s="35" t="s">
        <v>58511</v>
      </c>
      <c r="O10803" s="35" t="s">
        <v>45298</v>
      </c>
      <c r="P10803" s="35" t="s">
        <v>43893</v>
      </c>
      <c r="Q10803" s="35" t="s">
        <v>29721</v>
      </c>
      <c r="R10803" s="35" t="s">
        <v>29737</v>
      </c>
      <c r="S10803" s="35" t="s">
        <v>43894</v>
      </c>
      <c r="T10803" s="36" t="s">
        <v>326</v>
      </c>
      <c r="U10803" s="39" t="str">
        <f>_xlfn.CONCAT(Tabel4[[#This Row],[Personnr.]],"-",Tabel4[[#This Row],[Afdeling]],"-",Tabel4[[#This Row],[ASS_Status]])</f>
        <v>35666-2778-Aktiv ansættelse</v>
      </c>
    </row>
    <row r="10804" spans="13:21" x14ac:dyDescent="0.4">
      <c r="M10804" s="35" t="s">
        <v>21323</v>
      </c>
      <c r="N10804" s="35" t="s">
        <v>58512</v>
      </c>
      <c r="O10804" s="35" t="s">
        <v>21324</v>
      </c>
      <c r="P10804" s="35" t="s">
        <v>39779</v>
      </c>
      <c r="Q10804" s="35" t="s">
        <v>29718</v>
      </c>
      <c r="R10804" s="35" t="s">
        <v>29748</v>
      </c>
      <c r="S10804" s="35" t="s">
        <v>21325</v>
      </c>
      <c r="T10804" s="36" t="s">
        <v>585</v>
      </c>
      <c r="U10804" s="39" t="str">
        <f>_xlfn.CONCAT(Tabel4[[#This Row],[Personnr.]],"-",Tabel4[[#This Row],[Afdeling]],"-",Tabel4[[#This Row],[ASS_Status]])</f>
        <v>27088-4192-Inactive - Payroll Eligible</v>
      </c>
    </row>
    <row r="10805" spans="13:21" x14ac:dyDescent="0.4">
      <c r="M10805" s="35" t="s">
        <v>21323</v>
      </c>
      <c r="N10805" s="35"/>
      <c r="O10805" s="35"/>
      <c r="P10805" s="35" t="s">
        <v>43895</v>
      </c>
      <c r="Q10805" s="35" t="s">
        <v>29721</v>
      </c>
      <c r="R10805" s="35" t="s">
        <v>29737</v>
      </c>
      <c r="S10805" s="35" t="s">
        <v>21325</v>
      </c>
      <c r="T10805" s="36" t="s">
        <v>585</v>
      </c>
      <c r="U10805" s="39" t="str">
        <f>_xlfn.CONCAT(Tabel4[[#This Row],[Personnr.]],"-",Tabel4[[#This Row],[Afdeling]],"-",Tabel4[[#This Row],[ASS_Status]])</f>
        <v>-4192-Aktiv ansættelse</v>
      </c>
    </row>
    <row r="10806" spans="13:21" x14ac:dyDescent="0.4">
      <c r="M10806" s="35" t="s">
        <v>21326</v>
      </c>
      <c r="N10806" s="35" t="s">
        <v>58513</v>
      </c>
      <c r="O10806" s="35" t="s">
        <v>21327</v>
      </c>
      <c r="P10806" s="35" t="s">
        <v>39780</v>
      </c>
      <c r="Q10806" s="35" t="s">
        <v>29718</v>
      </c>
      <c r="R10806" s="35" t="s">
        <v>29761</v>
      </c>
      <c r="S10806" s="35" t="s">
        <v>21328</v>
      </c>
      <c r="T10806" s="36" t="s">
        <v>640</v>
      </c>
      <c r="U10806" s="39" t="str">
        <f>_xlfn.CONCAT(Tabel4[[#This Row],[Personnr.]],"-",Tabel4[[#This Row],[Afdeling]],"-",Tabel4[[#This Row],[ASS_Status]])</f>
        <v>31995-4745-Inactive - Payroll Eligible</v>
      </c>
    </row>
    <row r="10807" spans="13:21" x14ac:dyDescent="0.4">
      <c r="M10807" s="35" t="s">
        <v>58514</v>
      </c>
      <c r="N10807" s="35" t="s">
        <v>58515</v>
      </c>
      <c r="O10807" s="35" t="s">
        <v>58516</v>
      </c>
      <c r="P10807" s="35" t="s">
        <v>58517</v>
      </c>
      <c r="Q10807" s="35" t="s">
        <v>29721</v>
      </c>
      <c r="R10807" s="35" t="s">
        <v>32218</v>
      </c>
      <c r="S10807" s="35" t="s">
        <v>58518</v>
      </c>
      <c r="T10807" s="36" t="s">
        <v>831</v>
      </c>
      <c r="U10807" s="39" t="str">
        <f>_xlfn.CONCAT(Tabel4[[#This Row],[Personnr.]],"-",Tabel4[[#This Row],[Afdeling]],"-",Tabel4[[#This Row],[ASS_Status]])</f>
        <v>36798-8500-Aktiv ansættelse</v>
      </c>
    </row>
    <row r="10808" spans="13:21" x14ac:dyDescent="0.4">
      <c r="M10808" s="35" t="s">
        <v>28738</v>
      </c>
      <c r="N10808" s="35" t="s">
        <v>58519</v>
      </c>
      <c r="O10808" s="35" t="s">
        <v>28739</v>
      </c>
      <c r="P10808" s="35" t="s">
        <v>39781</v>
      </c>
      <c r="Q10808" s="35" t="s">
        <v>29718</v>
      </c>
      <c r="R10808" s="35" t="s">
        <v>29745</v>
      </c>
      <c r="S10808" s="35" t="s">
        <v>28740</v>
      </c>
      <c r="T10808" s="36" t="s">
        <v>39</v>
      </c>
      <c r="U10808" s="39" t="str">
        <f>_xlfn.CONCAT(Tabel4[[#This Row],[Personnr.]],"-",Tabel4[[#This Row],[Afdeling]],"-",Tabel4[[#This Row],[ASS_Status]])</f>
        <v>34685-0132-Inactive - Payroll Eligible</v>
      </c>
    </row>
    <row r="10809" spans="13:21" x14ac:dyDescent="0.4">
      <c r="M10809" s="35" t="s">
        <v>21329</v>
      </c>
      <c r="N10809" s="35" t="s">
        <v>58520</v>
      </c>
      <c r="O10809" s="35" t="s">
        <v>21330</v>
      </c>
      <c r="P10809" s="35" t="s">
        <v>39782</v>
      </c>
      <c r="Q10809" s="35" t="s">
        <v>29718</v>
      </c>
      <c r="R10809" s="35" t="s">
        <v>29745</v>
      </c>
      <c r="S10809" s="35" t="s">
        <v>21331</v>
      </c>
      <c r="T10809" s="36" t="s">
        <v>39</v>
      </c>
      <c r="U10809" s="39" t="str">
        <f>_xlfn.CONCAT(Tabel4[[#This Row],[Personnr.]],"-",Tabel4[[#This Row],[Afdeling]],"-",Tabel4[[#This Row],[ASS_Status]])</f>
        <v>30437-0132-Inactive - Payroll Eligible</v>
      </c>
    </row>
    <row r="10810" spans="13:21" x14ac:dyDescent="0.4">
      <c r="M10810" s="35" t="s">
        <v>21332</v>
      </c>
      <c r="N10810" s="35" t="s">
        <v>58521</v>
      </c>
      <c r="O10810" s="35" t="s">
        <v>21333</v>
      </c>
      <c r="P10810" s="35" t="s">
        <v>39783</v>
      </c>
      <c r="Q10810" s="35" t="s">
        <v>29718</v>
      </c>
      <c r="R10810" s="35" t="s">
        <v>29745</v>
      </c>
      <c r="S10810" s="35" t="s">
        <v>21334</v>
      </c>
      <c r="T10810" s="36" t="s">
        <v>723</v>
      </c>
      <c r="U10810" s="39" t="str">
        <f>_xlfn.CONCAT(Tabel4[[#This Row],[Personnr.]],"-",Tabel4[[#This Row],[Afdeling]],"-",Tabel4[[#This Row],[ASS_Status]])</f>
        <v>30493-6245-Inactive - Payroll Eligible</v>
      </c>
    </row>
    <row r="10811" spans="13:21" ht="33.75" x14ac:dyDescent="0.4">
      <c r="M10811" s="35" t="s">
        <v>58522</v>
      </c>
      <c r="N10811" s="35" t="s">
        <v>58523</v>
      </c>
      <c r="O10811" s="35" t="s">
        <v>58524</v>
      </c>
      <c r="P10811" s="35" t="s">
        <v>58525</v>
      </c>
      <c r="Q10811" s="35" t="s">
        <v>29718</v>
      </c>
      <c r="R10811" s="35" t="s">
        <v>29745</v>
      </c>
      <c r="S10811" s="35" t="s">
        <v>58526</v>
      </c>
      <c r="T10811" s="36" t="s">
        <v>85</v>
      </c>
      <c r="U10811" s="39" t="str">
        <f>_xlfn.CONCAT(Tabel4[[#This Row],[Personnr.]],"-",Tabel4[[#This Row],[Afdeling]],"-",Tabel4[[#This Row],[ASS_Status]])</f>
        <v>37275-1118-Inactive - Payroll Eligible</v>
      </c>
    </row>
    <row r="10812" spans="13:21" ht="33.75" x14ac:dyDescent="0.4">
      <c r="M10812" s="35" t="s">
        <v>45299</v>
      </c>
      <c r="N10812" s="35" t="s">
        <v>58527</v>
      </c>
      <c r="O10812" s="35" t="s">
        <v>45300</v>
      </c>
      <c r="P10812" s="35" t="s">
        <v>43896</v>
      </c>
      <c r="Q10812" s="35" t="s">
        <v>29718</v>
      </c>
      <c r="R10812" s="35" t="s">
        <v>29745</v>
      </c>
      <c r="S10812" s="35" t="s">
        <v>43897</v>
      </c>
      <c r="T10812" s="36" t="s">
        <v>448</v>
      </c>
      <c r="U10812" s="39" t="str">
        <f>_xlfn.CONCAT(Tabel4[[#This Row],[Personnr.]],"-",Tabel4[[#This Row],[Afdeling]],"-",Tabel4[[#This Row],[ASS_Status]])</f>
        <v>36011-3099-Inactive - Payroll Eligible</v>
      </c>
    </row>
    <row r="10813" spans="13:21" x14ac:dyDescent="0.4">
      <c r="M10813" s="35" t="s">
        <v>21335</v>
      </c>
      <c r="N10813" s="35" t="s">
        <v>58528</v>
      </c>
      <c r="O10813" s="35" t="s">
        <v>21336</v>
      </c>
      <c r="P10813" s="35" t="s">
        <v>39784</v>
      </c>
      <c r="Q10813" s="35" t="s">
        <v>29718</v>
      </c>
      <c r="R10813" s="35" t="s">
        <v>29754</v>
      </c>
      <c r="S10813" s="35" t="s">
        <v>21337</v>
      </c>
      <c r="T10813" s="36" t="s">
        <v>244</v>
      </c>
      <c r="U10813" s="39" t="str">
        <f>_xlfn.CONCAT(Tabel4[[#This Row],[Personnr.]],"-",Tabel4[[#This Row],[Afdeling]],"-",Tabel4[[#This Row],[ASS_Status]])</f>
        <v>31087-2514-Inactive - Payroll Eligible</v>
      </c>
    </row>
    <row r="10814" spans="13:21" ht="33.75" x14ac:dyDescent="0.4">
      <c r="M10814" s="35" t="s">
        <v>58529</v>
      </c>
      <c r="N10814" s="35" t="s">
        <v>58530</v>
      </c>
      <c r="O10814" s="35" t="s">
        <v>58531</v>
      </c>
      <c r="P10814" s="35" t="s">
        <v>58532</v>
      </c>
      <c r="Q10814" s="35" t="s">
        <v>29718</v>
      </c>
      <c r="R10814" s="35" t="s">
        <v>29745</v>
      </c>
      <c r="S10814" s="35" t="s">
        <v>58533</v>
      </c>
      <c r="T10814" s="36" t="s">
        <v>39</v>
      </c>
      <c r="U10814" s="39" t="str">
        <f>_xlfn.CONCAT(Tabel4[[#This Row],[Personnr.]],"-",Tabel4[[#This Row],[Afdeling]],"-",Tabel4[[#This Row],[ASS_Status]])</f>
        <v>37321-0132-Inactive - Payroll Eligible</v>
      </c>
    </row>
    <row r="10815" spans="13:21" ht="33.75" x14ac:dyDescent="0.4">
      <c r="M10815" s="35" t="s">
        <v>21338</v>
      </c>
      <c r="N10815" s="35" t="s">
        <v>58534</v>
      </c>
      <c r="O10815" s="35" t="s">
        <v>21339</v>
      </c>
      <c r="P10815" s="35" t="s">
        <v>39785</v>
      </c>
      <c r="Q10815" s="35" t="s">
        <v>29718</v>
      </c>
      <c r="R10815" s="35" t="s">
        <v>29745</v>
      </c>
      <c r="S10815" s="35" t="s">
        <v>21340</v>
      </c>
      <c r="T10815" s="36" t="s">
        <v>39</v>
      </c>
      <c r="U10815" s="39" t="str">
        <f>_xlfn.CONCAT(Tabel4[[#This Row],[Personnr.]],"-",Tabel4[[#This Row],[Afdeling]],"-",Tabel4[[#This Row],[ASS_Status]])</f>
        <v>32219-0132-Inactive - Payroll Eligible</v>
      </c>
    </row>
    <row r="10816" spans="13:21" ht="33.75" x14ac:dyDescent="0.4">
      <c r="M10816" s="35" t="s">
        <v>21338</v>
      </c>
      <c r="N10816" s="35"/>
      <c r="O10816" s="35"/>
      <c r="P10816" s="35" t="s">
        <v>39786</v>
      </c>
      <c r="Q10816" s="35" t="s">
        <v>29718</v>
      </c>
      <c r="R10816" s="35" t="s">
        <v>29745</v>
      </c>
      <c r="S10816" s="35" t="s">
        <v>21340</v>
      </c>
      <c r="T10816" s="36" t="s">
        <v>39</v>
      </c>
      <c r="U10816" s="39" t="str">
        <f>_xlfn.CONCAT(Tabel4[[#This Row],[Personnr.]],"-",Tabel4[[#This Row],[Afdeling]],"-",Tabel4[[#This Row],[ASS_Status]])</f>
        <v>-0132-Inactive - Payroll Eligible</v>
      </c>
    </row>
    <row r="10817" spans="13:21" ht="33.75" x14ac:dyDescent="0.4">
      <c r="M10817" s="35" t="s">
        <v>28741</v>
      </c>
      <c r="N10817" s="35" t="s">
        <v>58535</v>
      </c>
      <c r="O10817" s="35" t="s">
        <v>28742</v>
      </c>
      <c r="P10817" s="35" t="s">
        <v>39787</v>
      </c>
      <c r="Q10817" s="35" t="s">
        <v>29718</v>
      </c>
      <c r="R10817" s="35" t="s">
        <v>29745</v>
      </c>
      <c r="S10817" s="35" t="s">
        <v>28743</v>
      </c>
      <c r="T10817" s="36" t="s">
        <v>39</v>
      </c>
      <c r="U10817" s="39" t="str">
        <f>_xlfn.CONCAT(Tabel4[[#This Row],[Personnr.]],"-",Tabel4[[#This Row],[Afdeling]],"-",Tabel4[[#This Row],[ASS_Status]])</f>
        <v>34613-0132-Inactive - Payroll Eligible</v>
      </c>
    </row>
    <row r="10818" spans="13:21" ht="33.75" x14ac:dyDescent="0.4">
      <c r="M10818" s="35" t="s">
        <v>28741</v>
      </c>
      <c r="N10818" s="35"/>
      <c r="O10818" s="35"/>
      <c r="P10818" s="35" t="s">
        <v>39788</v>
      </c>
      <c r="Q10818" s="35" t="s">
        <v>29718</v>
      </c>
      <c r="R10818" s="35" t="s">
        <v>29754</v>
      </c>
      <c r="S10818" s="35" t="s">
        <v>28743</v>
      </c>
      <c r="T10818" s="36" t="s">
        <v>864</v>
      </c>
      <c r="U10818" s="39" t="str">
        <f>_xlfn.CONCAT(Tabel4[[#This Row],[Personnr.]],"-",Tabel4[[#This Row],[Afdeling]],"-",Tabel4[[#This Row],[ASS_Status]])</f>
        <v>-8630-Inactive - Payroll Eligible</v>
      </c>
    </row>
    <row r="10819" spans="13:21" ht="33.75" x14ac:dyDescent="0.4">
      <c r="M10819" s="35" t="s">
        <v>58536</v>
      </c>
      <c r="N10819" s="35" t="s">
        <v>58537</v>
      </c>
      <c r="O10819" s="35" t="s">
        <v>58538</v>
      </c>
      <c r="P10819" s="35" t="s">
        <v>58539</v>
      </c>
      <c r="Q10819" s="35" t="s">
        <v>29718</v>
      </c>
      <c r="R10819" s="35" t="s">
        <v>29745</v>
      </c>
      <c r="S10819" s="35" t="s">
        <v>58540</v>
      </c>
      <c r="T10819" s="36" t="s">
        <v>450</v>
      </c>
      <c r="U10819" s="39" t="str">
        <f>_xlfn.CONCAT(Tabel4[[#This Row],[Personnr.]],"-",Tabel4[[#This Row],[Afdeling]],"-",Tabel4[[#This Row],[ASS_Status]])</f>
        <v>36760-3110-Inactive - Payroll Eligible</v>
      </c>
    </row>
    <row r="10820" spans="13:21" x14ac:dyDescent="0.4">
      <c r="M10820" s="35" t="s">
        <v>58541</v>
      </c>
      <c r="N10820" s="35" t="s">
        <v>58542</v>
      </c>
      <c r="O10820" s="35" t="s">
        <v>58543</v>
      </c>
      <c r="P10820" s="35" t="s">
        <v>58544</v>
      </c>
      <c r="Q10820" s="35" t="s">
        <v>29721</v>
      </c>
      <c r="R10820" s="35" t="s">
        <v>29754</v>
      </c>
      <c r="S10820" s="35" t="s">
        <v>58545</v>
      </c>
      <c r="T10820" s="36" t="s">
        <v>54</v>
      </c>
      <c r="U10820" s="39" t="str">
        <f>_xlfn.CONCAT(Tabel4[[#This Row],[Personnr.]],"-",Tabel4[[#This Row],[Afdeling]],"-",Tabel4[[#This Row],[ASS_Status]])</f>
        <v>36824-1035-Aktiv ansættelse</v>
      </c>
    </row>
    <row r="10821" spans="13:21" x14ac:dyDescent="0.4">
      <c r="M10821" s="35" t="s">
        <v>58541</v>
      </c>
      <c r="N10821" s="35"/>
      <c r="O10821" s="35"/>
      <c r="P10821" s="35" t="s">
        <v>58546</v>
      </c>
      <c r="Q10821" s="35" t="s">
        <v>29718</v>
      </c>
      <c r="R10821" s="35" t="s">
        <v>29745</v>
      </c>
      <c r="S10821" s="35" t="s">
        <v>58545</v>
      </c>
      <c r="T10821" s="36" t="s">
        <v>39</v>
      </c>
      <c r="U10821" s="39" t="str">
        <f>_xlfn.CONCAT(Tabel4[[#This Row],[Personnr.]],"-",Tabel4[[#This Row],[Afdeling]],"-",Tabel4[[#This Row],[ASS_Status]])</f>
        <v>-0132-Inactive - Payroll Eligible</v>
      </c>
    </row>
    <row r="10822" spans="13:21" x14ac:dyDescent="0.4">
      <c r="M10822" s="35" t="s">
        <v>21341</v>
      </c>
      <c r="N10822" s="35" t="s">
        <v>58547</v>
      </c>
      <c r="O10822" s="35" t="s">
        <v>21342</v>
      </c>
      <c r="P10822" s="35" t="s">
        <v>39789</v>
      </c>
      <c r="Q10822" s="35" t="s">
        <v>29721</v>
      </c>
      <c r="R10822" s="35" t="s">
        <v>29965</v>
      </c>
      <c r="S10822" s="35" t="s">
        <v>21343</v>
      </c>
      <c r="T10822" s="36" t="s">
        <v>78</v>
      </c>
      <c r="U10822" s="39" t="str">
        <f>_xlfn.CONCAT(Tabel4[[#This Row],[Personnr.]],"-",Tabel4[[#This Row],[Afdeling]],"-",Tabel4[[#This Row],[ASS_Status]])</f>
        <v>1316-1111-Aktiv ansættelse</v>
      </c>
    </row>
    <row r="10823" spans="13:21" x14ac:dyDescent="0.4">
      <c r="M10823" s="35" t="s">
        <v>21344</v>
      </c>
      <c r="N10823" s="35" t="s">
        <v>58548</v>
      </c>
      <c r="O10823" s="35" t="s">
        <v>21345</v>
      </c>
      <c r="P10823" s="35" t="s">
        <v>39790</v>
      </c>
      <c r="Q10823" s="35" t="s">
        <v>29718</v>
      </c>
      <c r="R10823" s="35" t="s">
        <v>30146</v>
      </c>
      <c r="S10823" s="35" t="s">
        <v>21346</v>
      </c>
      <c r="T10823" s="36" t="s">
        <v>163</v>
      </c>
      <c r="U10823" s="39" t="str">
        <f>_xlfn.CONCAT(Tabel4[[#This Row],[Personnr.]],"-",Tabel4[[#This Row],[Afdeling]],"-",Tabel4[[#This Row],[ASS_Status]])</f>
        <v>3922-2312-Inactive - Payroll Eligible</v>
      </c>
    </row>
    <row r="10824" spans="13:21" x14ac:dyDescent="0.4">
      <c r="M10824" s="35" t="s">
        <v>21347</v>
      </c>
      <c r="N10824" s="35" t="s">
        <v>58549</v>
      </c>
      <c r="O10824" s="35" t="s">
        <v>21348</v>
      </c>
      <c r="P10824" s="35" t="s">
        <v>39791</v>
      </c>
      <c r="Q10824" s="35" t="s">
        <v>29718</v>
      </c>
      <c r="R10824" s="35" t="s">
        <v>31079</v>
      </c>
      <c r="S10824" s="35" t="s">
        <v>21349</v>
      </c>
      <c r="T10824" s="36" t="s">
        <v>188</v>
      </c>
      <c r="U10824" s="39" t="str">
        <f>_xlfn.CONCAT(Tabel4[[#This Row],[Personnr.]],"-",Tabel4[[#This Row],[Afdeling]],"-",Tabel4[[#This Row],[ASS_Status]])</f>
        <v>3923-2405-Inactive - Payroll Eligible</v>
      </c>
    </row>
    <row r="10825" spans="13:21" ht="33.75" x14ac:dyDescent="0.4">
      <c r="M10825" s="35" t="s">
        <v>21350</v>
      </c>
      <c r="N10825" s="35" t="s">
        <v>58550</v>
      </c>
      <c r="O10825" s="35" t="s">
        <v>42</v>
      </c>
      <c r="P10825" s="35" t="s">
        <v>39792</v>
      </c>
      <c r="Q10825" s="35" t="s">
        <v>29721</v>
      </c>
      <c r="R10825" s="35" t="s">
        <v>29844</v>
      </c>
      <c r="S10825" s="35" t="s">
        <v>21351</v>
      </c>
      <c r="T10825" s="36" t="s">
        <v>105</v>
      </c>
      <c r="U10825" s="39" t="str">
        <f>_xlfn.CONCAT(Tabel4[[#This Row],[Personnr.]],"-",Tabel4[[#This Row],[Afdeling]],"-",Tabel4[[#This Row],[ASS_Status]])</f>
        <v>10-1202-Aktiv ansættelse</v>
      </c>
    </row>
    <row r="10826" spans="13:21" x14ac:dyDescent="0.4">
      <c r="M10826" s="35" t="s">
        <v>21352</v>
      </c>
      <c r="N10826" s="35" t="s">
        <v>58551</v>
      </c>
      <c r="O10826" s="35" t="s">
        <v>21353</v>
      </c>
      <c r="P10826" s="35" t="s">
        <v>39793</v>
      </c>
      <c r="Q10826" s="35" t="s">
        <v>29721</v>
      </c>
      <c r="R10826" s="35" t="s">
        <v>30256</v>
      </c>
      <c r="S10826" s="35" t="s">
        <v>21354</v>
      </c>
      <c r="T10826" s="36" t="s">
        <v>359</v>
      </c>
      <c r="U10826" s="39" t="str">
        <f>_xlfn.CONCAT(Tabel4[[#This Row],[Personnr.]],"-",Tabel4[[#This Row],[Afdeling]],"-",Tabel4[[#This Row],[ASS_Status]])</f>
        <v>1089-2824-Aktiv ansættelse</v>
      </c>
    </row>
    <row r="10827" spans="13:21" ht="33.75" x14ac:dyDescent="0.4">
      <c r="M10827" s="35" t="s">
        <v>21355</v>
      </c>
      <c r="N10827" s="35" t="s">
        <v>58552</v>
      </c>
      <c r="O10827" s="35" t="s">
        <v>21356</v>
      </c>
      <c r="P10827" s="35" t="s">
        <v>39794</v>
      </c>
      <c r="Q10827" s="35" t="s">
        <v>29721</v>
      </c>
      <c r="R10827" s="35" t="s">
        <v>29722</v>
      </c>
      <c r="S10827" s="35" t="s">
        <v>21357</v>
      </c>
      <c r="T10827" s="36" t="s">
        <v>624</v>
      </c>
      <c r="U10827" s="39" t="str">
        <f>_xlfn.CONCAT(Tabel4[[#This Row],[Personnr.]],"-",Tabel4[[#This Row],[Afdeling]],"-",Tabel4[[#This Row],[ASS_Status]])</f>
        <v>15906-4646-Aktiv ansættelse</v>
      </c>
    </row>
    <row r="10828" spans="13:21" x14ac:dyDescent="0.4">
      <c r="M10828" s="35" t="s">
        <v>21358</v>
      </c>
      <c r="N10828" s="35" t="s">
        <v>58553</v>
      </c>
      <c r="O10828" s="35" t="s">
        <v>21359</v>
      </c>
      <c r="P10828" s="35" t="s">
        <v>39795</v>
      </c>
      <c r="Q10828" s="35" t="s">
        <v>29721</v>
      </c>
      <c r="R10828" s="35" t="s">
        <v>31468</v>
      </c>
      <c r="S10828" s="35" t="s">
        <v>21360</v>
      </c>
      <c r="T10828" s="36" t="s">
        <v>46239</v>
      </c>
      <c r="U10828" s="39" t="str">
        <f>_xlfn.CONCAT(Tabel4[[#This Row],[Personnr.]],"-",Tabel4[[#This Row],[Afdeling]],"-",Tabel4[[#This Row],[ASS_Status]])</f>
        <v>1413-6252-Aktiv ansættelse</v>
      </c>
    </row>
    <row r="10829" spans="13:21" x14ac:dyDescent="0.4">
      <c r="M10829" s="35" t="s">
        <v>21361</v>
      </c>
      <c r="N10829" s="35" t="s">
        <v>58554</v>
      </c>
      <c r="O10829" s="35" t="s">
        <v>21362</v>
      </c>
      <c r="P10829" s="35" t="s">
        <v>39796</v>
      </c>
      <c r="Q10829" s="35" t="s">
        <v>29718</v>
      </c>
      <c r="R10829" s="35" t="s">
        <v>29857</v>
      </c>
      <c r="S10829" s="35" t="s">
        <v>21363</v>
      </c>
      <c r="T10829" s="36" t="s">
        <v>85</v>
      </c>
      <c r="U10829" s="39" t="str">
        <f>_xlfn.CONCAT(Tabel4[[#This Row],[Personnr.]],"-",Tabel4[[#This Row],[Afdeling]],"-",Tabel4[[#This Row],[ASS_Status]])</f>
        <v>8060-1118-Inactive - Payroll Eligible</v>
      </c>
    </row>
    <row r="10830" spans="13:21" x14ac:dyDescent="0.4">
      <c r="M10830" s="35" t="s">
        <v>21364</v>
      </c>
      <c r="N10830" s="35" t="s">
        <v>58555</v>
      </c>
      <c r="O10830" s="35" t="s">
        <v>21365</v>
      </c>
      <c r="P10830" s="35" t="s">
        <v>39797</v>
      </c>
      <c r="Q10830" s="35" t="s">
        <v>29718</v>
      </c>
      <c r="R10830" s="35" t="s">
        <v>32490</v>
      </c>
      <c r="S10830" s="35" t="s">
        <v>21366</v>
      </c>
      <c r="T10830" s="36" t="s">
        <v>186</v>
      </c>
      <c r="U10830" s="39" t="str">
        <f>_xlfn.CONCAT(Tabel4[[#This Row],[Personnr.]],"-",Tabel4[[#This Row],[Afdeling]],"-",Tabel4[[#This Row],[ASS_Status]])</f>
        <v>9642-2399-Inactive - Payroll Eligible</v>
      </c>
    </row>
    <row r="10831" spans="13:21" x14ac:dyDescent="0.4">
      <c r="M10831" s="35" t="s">
        <v>21367</v>
      </c>
      <c r="N10831" s="35" t="s">
        <v>58556</v>
      </c>
      <c r="O10831" s="35" t="s">
        <v>21368</v>
      </c>
      <c r="P10831" s="35" t="s">
        <v>39798</v>
      </c>
      <c r="Q10831" s="35" t="s">
        <v>29721</v>
      </c>
      <c r="R10831" s="35" t="s">
        <v>29722</v>
      </c>
      <c r="S10831" s="35" t="s">
        <v>21369</v>
      </c>
      <c r="T10831" s="36" t="s">
        <v>615</v>
      </c>
      <c r="U10831" s="39" t="str">
        <f>_xlfn.CONCAT(Tabel4[[#This Row],[Personnr.]],"-",Tabel4[[#This Row],[Afdeling]],"-",Tabel4[[#This Row],[ASS_Status]])</f>
        <v>15562-4615-Aktiv ansættelse</v>
      </c>
    </row>
    <row r="10832" spans="13:21" ht="33.75" x14ac:dyDescent="0.4">
      <c r="M10832" s="35" t="s">
        <v>21370</v>
      </c>
      <c r="N10832" s="35" t="s">
        <v>58557</v>
      </c>
      <c r="O10832" s="35" t="s">
        <v>21371</v>
      </c>
      <c r="P10832" s="35" t="s">
        <v>39799</v>
      </c>
      <c r="Q10832" s="35" t="s">
        <v>29721</v>
      </c>
      <c r="R10832" s="35" t="s">
        <v>29731</v>
      </c>
      <c r="S10832" s="35" t="s">
        <v>21372</v>
      </c>
      <c r="T10832" s="36" t="s">
        <v>809</v>
      </c>
      <c r="U10832" s="39" t="str">
        <f>_xlfn.CONCAT(Tabel4[[#This Row],[Personnr.]],"-",Tabel4[[#This Row],[Afdeling]],"-",Tabel4[[#This Row],[ASS_Status]])</f>
        <v>24670-8284-Aktiv ansættelse</v>
      </c>
    </row>
    <row r="10833" spans="13:21" x14ac:dyDescent="0.4">
      <c r="M10833" s="35" t="s">
        <v>21373</v>
      </c>
      <c r="N10833" s="35" t="s">
        <v>58558</v>
      </c>
      <c r="O10833" s="35" t="s">
        <v>21374</v>
      </c>
      <c r="P10833" s="35" t="s">
        <v>39800</v>
      </c>
      <c r="Q10833" s="35" t="s">
        <v>29718</v>
      </c>
      <c r="R10833" s="35" t="s">
        <v>29926</v>
      </c>
      <c r="S10833" s="35" t="s">
        <v>21375</v>
      </c>
      <c r="T10833" s="36" t="s">
        <v>725</v>
      </c>
      <c r="U10833" s="39" t="str">
        <f>_xlfn.CONCAT(Tabel4[[#This Row],[Personnr.]],"-",Tabel4[[#This Row],[Afdeling]],"-",Tabel4[[#This Row],[ASS_Status]])</f>
        <v>32910-6265-Inactive - Payroll Eligible</v>
      </c>
    </row>
    <row r="10834" spans="13:21" x14ac:dyDescent="0.4">
      <c r="M10834" s="35" t="s">
        <v>21373</v>
      </c>
      <c r="N10834" s="35"/>
      <c r="O10834" s="35"/>
      <c r="P10834" s="35" t="s">
        <v>39801</v>
      </c>
      <c r="Q10834" s="35" t="s">
        <v>29718</v>
      </c>
      <c r="R10834" s="35" t="s">
        <v>29926</v>
      </c>
      <c r="S10834" s="35" t="s">
        <v>21375</v>
      </c>
      <c r="T10834" s="36" t="s">
        <v>725</v>
      </c>
      <c r="U10834" s="39" t="str">
        <f>_xlfn.CONCAT(Tabel4[[#This Row],[Personnr.]],"-",Tabel4[[#This Row],[Afdeling]],"-",Tabel4[[#This Row],[ASS_Status]])</f>
        <v>-6265-Inactive - Payroll Eligible</v>
      </c>
    </row>
    <row r="10835" spans="13:21" x14ac:dyDescent="0.4">
      <c r="M10835" s="35" t="s">
        <v>28744</v>
      </c>
      <c r="N10835" s="35" t="s">
        <v>58559</v>
      </c>
      <c r="O10835" s="35" t="s">
        <v>28745</v>
      </c>
      <c r="P10835" s="35" t="s">
        <v>39802</v>
      </c>
      <c r="Q10835" s="35" t="s">
        <v>29721</v>
      </c>
      <c r="R10835" s="35" t="s">
        <v>29786</v>
      </c>
      <c r="S10835" s="35" t="s">
        <v>28746</v>
      </c>
      <c r="T10835" s="36" t="s">
        <v>299</v>
      </c>
      <c r="U10835" s="39" t="str">
        <f>_xlfn.CONCAT(Tabel4[[#This Row],[Personnr.]],"-",Tabel4[[#This Row],[Afdeling]],"-",Tabel4[[#This Row],[ASS_Status]])</f>
        <v>34770-2733-Aktiv ansættelse</v>
      </c>
    </row>
    <row r="10836" spans="13:21" x14ac:dyDescent="0.4">
      <c r="M10836" s="35" t="s">
        <v>21376</v>
      </c>
      <c r="N10836" s="35" t="s">
        <v>58560</v>
      </c>
      <c r="O10836" s="35" t="s">
        <v>21377</v>
      </c>
      <c r="P10836" s="35" t="s">
        <v>39803</v>
      </c>
      <c r="Q10836" s="35" t="s">
        <v>29721</v>
      </c>
      <c r="R10836" s="35" t="s">
        <v>42545</v>
      </c>
      <c r="S10836" s="35" t="s">
        <v>21378</v>
      </c>
      <c r="T10836" s="36" t="s">
        <v>627</v>
      </c>
      <c r="U10836" s="39" t="str">
        <f>_xlfn.CONCAT(Tabel4[[#This Row],[Personnr.]],"-",Tabel4[[#This Row],[Afdeling]],"-",Tabel4[[#This Row],[ASS_Status]])</f>
        <v>22746-4655-Aktiv ansættelse</v>
      </c>
    </row>
    <row r="10837" spans="13:21" x14ac:dyDescent="0.4">
      <c r="M10837" s="35" t="s">
        <v>28747</v>
      </c>
      <c r="N10837" s="35" t="s">
        <v>58561</v>
      </c>
      <c r="O10837" s="35" t="s">
        <v>28748</v>
      </c>
      <c r="P10837" s="35" t="s">
        <v>39804</v>
      </c>
      <c r="Q10837" s="35" t="s">
        <v>29718</v>
      </c>
      <c r="R10837" s="35" t="s">
        <v>29857</v>
      </c>
      <c r="S10837" s="35" t="s">
        <v>28749</v>
      </c>
      <c r="T10837" s="36" t="s">
        <v>85</v>
      </c>
      <c r="U10837" s="39" t="str">
        <f>_xlfn.CONCAT(Tabel4[[#This Row],[Personnr.]],"-",Tabel4[[#This Row],[Afdeling]],"-",Tabel4[[#This Row],[ASS_Status]])</f>
        <v>34832-1118-Inactive - Payroll Eligible</v>
      </c>
    </row>
    <row r="10838" spans="13:21" x14ac:dyDescent="0.4">
      <c r="M10838" s="35" t="s">
        <v>28747</v>
      </c>
      <c r="N10838" s="35"/>
      <c r="O10838" s="35"/>
      <c r="P10838" s="35" t="s">
        <v>43898</v>
      </c>
      <c r="Q10838" s="35" t="s">
        <v>29718</v>
      </c>
      <c r="R10838" s="35" t="s">
        <v>29745</v>
      </c>
      <c r="S10838" s="35" t="s">
        <v>28749</v>
      </c>
      <c r="T10838" s="36" t="s">
        <v>85</v>
      </c>
      <c r="U10838" s="39" t="str">
        <f>_xlfn.CONCAT(Tabel4[[#This Row],[Personnr.]],"-",Tabel4[[#This Row],[Afdeling]],"-",Tabel4[[#This Row],[ASS_Status]])</f>
        <v>-1118-Inactive - Payroll Eligible</v>
      </c>
    </row>
    <row r="10839" spans="13:21" x14ac:dyDescent="0.4">
      <c r="M10839" s="35" t="s">
        <v>28747</v>
      </c>
      <c r="N10839" s="35"/>
      <c r="O10839" s="35"/>
      <c r="P10839" s="35" t="s">
        <v>43899</v>
      </c>
      <c r="Q10839" s="35" t="s">
        <v>29718</v>
      </c>
      <c r="R10839" s="35" t="s">
        <v>29857</v>
      </c>
      <c r="S10839" s="35" t="s">
        <v>28749</v>
      </c>
      <c r="T10839" s="36" t="s">
        <v>85</v>
      </c>
      <c r="U10839" s="39" t="str">
        <f>_xlfn.CONCAT(Tabel4[[#This Row],[Personnr.]],"-",Tabel4[[#This Row],[Afdeling]],"-",Tabel4[[#This Row],[ASS_Status]])</f>
        <v>-1118-Inactive - Payroll Eligible</v>
      </c>
    </row>
    <row r="10840" spans="13:21" x14ac:dyDescent="0.4">
      <c r="M10840" s="35" t="s">
        <v>28747</v>
      </c>
      <c r="N10840" s="35"/>
      <c r="O10840" s="35"/>
      <c r="P10840" s="35" t="s">
        <v>58562</v>
      </c>
      <c r="Q10840" s="35" t="s">
        <v>29721</v>
      </c>
      <c r="R10840" s="35" t="s">
        <v>29926</v>
      </c>
      <c r="S10840" s="35" t="s">
        <v>28749</v>
      </c>
      <c r="T10840" s="36" t="s">
        <v>87</v>
      </c>
      <c r="U10840" s="39" t="str">
        <f>_xlfn.CONCAT(Tabel4[[#This Row],[Personnr.]],"-",Tabel4[[#This Row],[Afdeling]],"-",Tabel4[[#This Row],[ASS_Status]])</f>
        <v>-1125-Aktiv ansættelse</v>
      </c>
    </row>
    <row r="10841" spans="13:21" x14ac:dyDescent="0.4">
      <c r="M10841" s="35" t="s">
        <v>21379</v>
      </c>
      <c r="N10841" s="35" t="s">
        <v>58563</v>
      </c>
      <c r="O10841" s="35" t="s">
        <v>21380</v>
      </c>
      <c r="P10841" s="35" t="s">
        <v>39805</v>
      </c>
      <c r="Q10841" s="35" t="s">
        <v>29721</v>
      </c>
      <c r="R10841" s="35" t="s">
        <v>29737</v>
      </c>
      <c r="S10841" s="35" t="s">
        <v>21381</v>
      </c>
      <c r="T10841" s="36" t="s">
        <v>580</v>
      </c>
      <c r="U10841" s="39" t="str">
        <f>_xlfn.CONCAT(Tabel4[[#This Row],[Personnr.]],"-",Tabel4[[#This Row],[Afdeling]],"-",Tabel4[[#This Row],[ASS_Status]])</f>
        <v>14740-4120-Aktiv ansættelse</v>
      </c>
    </row>
    <row r="10842" spans="13:21" x14ac:dyDescent="0.4">
      <c r="M10842" s="35" t="s">
        <v>21382</v>
      </c>
      <c r="N10842" s="35" t="s">
        <v>58564</v>
      </c>
      <c r="O10842" s="35" t="s">
        <v>21383</v>
      </c>
      <c r="P10842" s="35" t="s">
        <v>39806</v>
      </c>
      <c r="Q10842" s="35" t="s">
        <v>29718</v>
      </c>
      <c r="R10842" s="35" t="s">
        <v>29748</v>
      </c>
      <c r="S10842" s="35" t="s">
        <v>21384</v>
      </c>
      <c r="T10842" s="36" t="s">
        <v>265</v>
      </c>
      <c r="U10842" s="39" t="str">
        <f>_xlfn.CONCAT(Tabel4[[#This Row],[Personnr.]],"-",Tabel4[[#This Row],[Afdeling]],"-",Tabel4[[#This Row],[ASS_Status]])</f>
        <v>29128-2620-Inactive - Payroll Eligible</v>
      </c>
    </row>
    <row r="10843" spans="13:21" ht="33.75" x14ac:dyDescent="0.4">
      <c r="M10843" s="35" t="s">
        <v>21385</v>
      </c>
      <c r="N10843" s="35" t="s">
        <v>58565</v>
      </c>
      <c r="O10843" s="35" t="s">
        <v>21386</v>
      </c>
      <c r="P10843" s="35" t="s">
        <v>39807</v>
      </c>
      <c r="Q10843" s="35" t="s">
        <v>29718</v>
      </c>
      <c r="R10843" s="35" t="s">
        <v>29754</v>
      </c>
      <c r="S10843" s="35" t="s">
        <v>21387</v>
      </c>
      <c r="T10843" s="36" t="s">
        <v>642</v>
      </c>
      <c r="U10843" s="39" t="str">
        <f>_xlfn.CONCAT(Tabel4[[#This Row],[Personnr.]],"-",Tabel4[[#This Row],[Afdeling]],"-",Tabel4[[#This Row],[ASS_Status]])</f>
        <v>34033-4755-Inactive - Payroll Eligible</v>
      </c>
    </row>
    <row r="10844" spans="13:21" x14ac:dyDescent="0.4">
      <c r="M10844" s="35" t="s">
        <v>21388</v>
      </c>
      <c r="N10844" s="35" t="s">
        <v>58566</v>
      </c>
      <c r="O10844" s="35" t="s">
        <v>21389</v>
      </c>
      <c r="P10844" s="35" t="s">
        <v>39808</v>
      </c>
      <c r="Q10844" s="35" t="s">
        <v>29718</v>
      </c>
      <c r="R10844" s="35" t="s">
        <v>29745</v>
      </c>
      <c r="S10844" s="35" t="s">
        <v>21390</v>
      </c>
      <c r="T10844" s="36" t="s">
        <v>725</v>
      </c>
      <c r="U10844" s="39" t="str">
        <f>_xlfn.CONCAT(Tabel4[[#This Row],[Personnr.]],"-",Tabel4[[#This Row],[Afdeling]],"-",Tabel4[[#This Row],[ASS_Status]])</f>
        <v>31616-6265-Inactive - Payroll Eligible</v>
      </c>
    </row>
    <row r="10845" spans="13:21" x14ac:dyDescent="0.4">
      <c r="M10845" s="35" t="s">
        <v>21391</v>
      </c>
      <c r="N10845" s="35" t="s">
        <v>58567</v>
      </c>
      <c r="O10845" s="35" t="s">
        <v>21392</v>
      </c>
      <c r="P10845" s="35" t="s">
        <v>39809</v>
      </c>
      <c r="Q10845" s="35" t="s">
        <v>29721</v>
      </c>
      <c r="R10845" s="35" t="s">
        <v>30191</v>
      </c>
      <c r="S10845" s="35" t="s">
        <v>21393</v>
      </c>
      <c r="T10845" s="36" t="s">
        <v>818</v>
      </c>
      <c r="U10845" s="39" t="str">
        <f>_xlfn.CONCAT(Tabel4[[#This Row],[Personnr.]],"-",Tabel4[[#This Row],[Afdeling]],"-",Tabel4[[#This Row],[ASS_Status]])</f>
        <v>32904-8340-Aktiv ansættelse</v>
      </c>
    </row>
    <row r="10846" spans="13:21" x14ac:dyDescent="0.4">
      <c r="M10846" s="35" t="s">
        <v>58568</v>
      </c>
      <c r="N10846" s="35" t="s">
        <v>58569</v>
      </c>
      <c r="O10846" s="35" t="s">
        <v>58570</v>
      </c>
      <c r="P10846" s="35" t="s">
        <v>58571</v>
      </c>
      <c r="Q10846" s="35" t="s">
        <v>29718</v>
      </c>
      <c r="R10846" s="35" t="s">
        <v>29745</v>
      </c>
      <c r="S10846" s="35" t="s">
        <v>58572</v>
      </c>
      <c r="T10846" s="36" t="s">
        <v>586</v>
      </c>
      <c r="U10846" s="39" t="str">
        <f>_xlfn.CONCAT(Tabel4[[#This Row],[Personnr.]],"-",Tabel4[[#This Row],[Afdeling]],"-",Tabel4[[#This Row],[ASS_Status]])</f>
        <v>37323-4200-Inactive - Payroll Eligible</v>
      </c>
    </row>
    <row r="10847" spans="13:21" ht="33.75" x14ac:dyDescent="0.4">
      <c r="M10847" s="35" t="s">
        <v>58573</v>
      </c>
      <c r="N10847" s="35" t="s">
        <v>58574</v>
      </c>
      <c r="O10847" s="35" t="s">
        <v>58575</v>
      </c>
      <c r="P10847" s="35" t="s">
        <v>58576</v>
      </c>
      <c r="Q10847" s="35" t="s">
        <v>29718</v>
      </c>
      <c r="R10847" s="35" t="s">
        <v>29745</v>
      </c>
      <c r="S10847" s="35" t="s">
        <v>58577</v>
      </c>
      <c r="T10847" s="36" t="s">
        <v>39</v>
      </c>
      <c r="U10847" s="39" t="str">
        <f>_xlfn.CONCAT(Tabel4[[#This Row],[Personnr.]],"-",Tabel4[[#This Row],[Afdeling]],"-",Tabel4[[#This Row],[ASS_Status]])</f>
        <v>37036-0132-Inactive - Payroll Eligible</v>
      </c>
    </row>
    <row r="10848" spans="13:21" ht="33.75" x14ac:dyDescent="0.4">
      <c r="M10848" s="35" t="s">
        <v>21394</v>
      </c>
      <c r="N10848" s="35" t="s">
        <v>58578</v>
      </c>
      <c r="O10848" s="35" t="s">
        <v>21395</v>
      </c>
      <c r="P10848" s="35" t="s">
        <v>39810</v>
      </c>
      <c r="Q10848" s="35" t="s">
        <v>29718</v>
      </c>
      <c r="R10848" s="35" t="s">
        <v>30287</v>
      </c>
      <c r="S10848" s="35" t="s">
        <v>21396</v>
      </c>
      <c r="T10848" s="36" t="s">
        <v>886</v>
      </c>
      <c r="U10848" s="39" t="str">
        <f>_xlfn.CONCAT(Tabel4[[#This Row],[Personnr.]],"-",Tabel4[[#This Row],[Afdeling]],"-",Tabel4[[#This Row],[ASS_Status]])</f>
        <v>31467-8800-Inactive - Payroll Eligible</v>
      </c>
    </row>
    <row r="10849" spans="13:21" ht="33.75" x14ac:dyDescent="0.4">
      <c r="M10849" s="35" t="s">
        <v>58579</v>
      </c>
      <c r="N10849" s="35" t="s">
        <v>58580</v>
      </c>
      <c r="O10849" s="35" t="s">
        <v>58581</v>
      </c>
      <c r="P10849" s="35" t="s">
        <v>58582</v>
      </c>
      <c r="Q10849" s="35" t="s">
        <v>29718</v>
      </c>
      <c r="R10849" s="35" t="s">
        <v>29745</v>
      </c>
      <c r="S10849" s="35" t="s">
        <v>58583</v>
      </c>
      <c r="T10849" s="36" t="s">
        <v>39</v>
      </c>
      <c r="U10849" s="39" t="str">
        <f>_xlfn.CONCAT(Tabel4[[#This Row],[Personnr.]],"-",Tabel4[[#This Row],[Afdeling]],"-",Tabel4[[#This Row],[ASS_Status]])</f>
        <v>36513-0132-Inactive - Payroll Eligible</v>
      </c>
    </row>
    <row r="10850" spans="13:21" ht="33.75" x14ac:dyDescent="0.4">
      <c r="M10850" s="35" t="s">
        <v>58579</v>
      </c>
      <c r="N10850" s="35"/>
      <c r="O10850" s="35"/>
      <c r="P10850" s="35" t="s">
        <v>58584</v>
      </c>
      <c r="Q10850" s="35" t="s">
        <v>29718</v>
      </c>
      <c r="R10850" s="35" t="s">
        <v>29745</v>
      </c>
      <c r="S10850" s="35" t="s">
        <v>58583</v>
      </c>
      <c r="T10850" s="36" t="s">
        <v>39</v>
      </c>
      <c r="U10850" s="39" t="str">
        <f>_xlfn.CONCAT(Tabel4[[#This Row],[Personnr.]],"-",Tabel4[[#This Row],[Afdeling]],"-",Tabel4[[#This Row],[ASS_Status]])</f>
        <v>-0132-Inactive - Payroll Eligible</v>
      </c>
    </row>
    <row r="10851" spans="13:21" x14ac:dyDescent="0.4">
      <c r="M10851" s="35" t="s">
        <v>21397</v>
      </c>
      <c r="N10851" s="35" t="s">
        <v>58585</v>
      </c>
      <c r="O10851" s="35" t="s">
        <v>21398</v>
      </c>
      <c r="P10851" s="35" t="s">
        <v>39811</v>
      </c>
      <c r="Q10851" s="35" t="s">
        <v>29718</v>
      </c>
      <c r="R10851" s="35" t="s">
        <v>30120</v>
      </c>
      <c r="S10851" s="35" t="s">
        <v>21399</v>
      </c>
      <c r="T10851" s="36" t="s">
        <v>91</v>
      </c>
      <c r="U10851" s="39" t="str">
        <f>_xlfn.CONCAT(Tabel4[[#This Row],[Personnr.]],"-",Tabel4[[#This Row],[Afdeling]],"-",Tabel4[[#This Row],[ASS_Status]])</f>
        <v>270-1135-Inactive - Payroll Eligible</v>
      </c>
    </row>
    <row r="10852" spans="13:21" x14ac:dyDescent="0.4">
      <c r="M10852" s="35" t="s">
        <v>21400</v>
      </c>
      <c r="N10852" s="35" t="s">
        <v>58586</v>
      </c>
      <c r="O10852" s="35" t="s">
        <v>21401</v>
      </c>
      <c r="P10852" s="35" t="s">
        <v>39812</v>
      </c>
      <c r="Q10852" s="35" t="s">
        <v>29718</v>
      </c>
      <c r="R10852" s="35" t="s">
        <v>29729</v>
      </c>
      <c r="S10852" s="35" t="s">
        <v>21402</v>
      </c>
      <c r="T10852" s="36" t="s">
        <v>723</v>
      </c>
      <c r="U10852" s="39" t="str">
        <f>_xlfn.CONCAT(Tabel4[[#This Row],[Personnr.]],"-",Tabel4[[#This Row],[Afdeling]],"-",Tabel4[[#This Row],[ASS_Status]])</f>
        <v>18789-6245-Inactive - Payroll Eligible</v>
      </c>
    </row>
    <row r="10853" spans="13:21" x14ac:dyDescent="0.4">
      <c r="M10853" s="35" t="s">
        <v>21403</v>
      </c>
      <c r="N10853" s="35" t="s">
        <v>58587</v>
      </c>
      <c r="O10853" s="35" t="s">
        <v>21404</v>
      </c>
      <c r="P10853" s="35" t="s">
        <v>39813</v>
      </c>
      <c r="Q10853" s="35" t="s">
        <v>29721</v>
      </c>
      <c r="R10853" s="35" t="s">
        <v>29926</v>
      </c>
      <c r="S10853" s="35" t="s">
        <v>21405</v>
      </c>
      <c r="T10853" s="36" t="s">
        <v>726</v>
      </c>
      <c r="U10853" s="39" t="str">
        <f>_xlfn.CONCAT(Tabel4[[#This Row],[Personnr.]],"-",Tabel4[[#This Row],[Afdeling]],"-",Tabel4[[#This Row],[ASS_Status]])</f>
        <v>18767-6271-Aktiv ansættelse</v>
      </c>
    </row>
    <row r="10854" spans="13:21" x14ac:dyDescent="0.4">
      <c r="M10854" s="35" t="s">
        <v>21406</v>
      </c>
      <c r="N10854" s="35" t="s">
        <v>58588</v>
      </c>
      <c r="O10854" s="35" t="s">
        <v>21407</v>
      </c>
      <c r="P10854" s="35" t="s">
        <v>39814</v>
      </c>
      <c r="Q10854" s="35" t="s">
        <v>29721</v>
      </c>
      <c r="R10854" s="35" t="s">
        <v>29844</v>
      </c>
      <c r="S10854" s="35" t="s">
        <v>21408</v>
      </c>
      <c r="T10854" s="36" t="s">
        <v>853</v>
      </c>
      <c r="U10854" s="39" t="str">
        <f>_xlfn.CONCAT(Tabel4[[#This Row],[Personnr.]],"-",Tabel4[[#This Row],[Afdeling]],"-",Tabel4[[#This Row],[ASS_Status]])</f>
        <v>30829-8611-Aktiv ansættelse</v>
      </c>
    </row>
    <row r="10855" spans="13:21" x14ac:dyDescent="0.4">
      <c r="M10855" s="35" t="s">
        <v>45301</v>
      </c>
      <c r="N10855" s="35" t="s">
        <v>58589</v>
      </c>
      <c r="O10855" s="35" t="s">
        <v>45302</v>
      </c>
      <c r="P10855" s="35" t="s">
        <v>43900</v>
      </c>
      <c r="Q10855" s="35" t="s">
        <v>29718</v>
      </c>
      <c r="R10855" s="35" t="s">
        <v>29926</v>
      </c>
      <c r="S10855" s="35" t="s">
        <v>3235</v>
      </c>
      <c r="T10855" s="36" t="s">
        <v>36</v>
      </c>
      <c r="U10855" s="39" t="str">
        <f>_xlfn.CONCAT(Tabel4[[#This Row],[Personnr.]],"-",Tabel4[[#This Row],[Afdeling]],"-",Tabel4[[#This Row],[ASS_Status]])</f>
        <v>35703-0121-Inactive - Payroll Eligible</v>
      </c>
    </row>
    <row r="10856" spans="13:21" x14ac:dyDescent="0.4">
      <c r="M10856" s="35" t="s">
        <v>21409</v>
      </c>
      <c r="N10856" s="35" t="s">
        <v>58590</v>
      </c>
      <c r="O10856" s="35" t="s">
        <v>21410</v>
      </c>
      <c r="P10856" s="35" t="s">
        <v>39815</v>
      </c>
      <c r="Q10856" s="35" t="s">
        <v>29721</v>
      </c>
      <c r="R10856" s="35" t="s">
        <v>29791</v>
      </c>
      <c r="S10856" s="35" t="s">
        <v>21411</v>
      </c>
      <c r="T10856" s="36" t="s">
        <v>822</v>
      </c>
      <c r="U10856" s="39" t="str">
        <f>_xlfn.CONCAT(Tabel4[[#This Row],[Personnr.]],"-",Tabel4[[#This Row],[Afdeling]],"-",Tabel4[[#This Row],[ASS_Status]])</f>
        <v>11461-8380-Aktiv ansættelse</v>
      </c>
    </row>
    <row r="10857" spans="13:21" x14ac:dyDescent="0.4">
      <c r="M10857" s="35" t="s">
        <v>21412</v>
      </c>
      <c r="N10857" s="35" t="s">
        <v>58591</v>
      </c>
      <c r="O10857" s="35" t="s">
        <v>21413</v>
      </c>
      <c r="P10857" s="35" t="s">
        <v>39816</v>
      </c>
      <c r="Q10857" s="35" t="s">
        <v>29721</v>
      </c>
      <c r="R10857" s="35" t="s">
        <v>29844</v>
      </c>
      <c r="S10857" s="35" t="s">
        <v>21414</v>
      </c>
      <c r="T10857" s="36" t="s">
        <v>849</v>
      </c>
      <c r="U10857" s="39" t="str">
        <f>_xlfn.CONCAT(Tabel4[[#This Row],[Personnr.]],"-",Tabel4[[#This Row],[Afdeling]],"-",Tabel4[[#This Row],[ASS_Status]])</f>
        <v>13272-8607-Aktiv ansættelse</v>
      </c>
    </row>
    <row r="10858" spans="13:21" x14ac:dyDescent="0.4">
      <c r="M10858" s="35" t="s">
        <v>21415</v>
      </c>
      <c r="N10858" s="35" t="s">
        <v>58592</v>
      </c>
      <c r="O10858" s="35" t="s">
        <v>21416</v>
      </c>
      <c r="P10858" s="35" t="s">
        <v>39817</v>
      </c>
      <c r="Q10858" s="35" t="s">
        <v>29718</v>
      </c>
      <c r="R10858" s="35" t="s">
        <v>29786</v>
      </c>
      <c r="S10858" s="35" t="s">
        <v>21417</v>
      </c>
      <c r="T10858" s="36" t="s">
        <v>188</v>
      </c>
      <c r="U10858" s="39" t="str">
        <f>_xlfn.CONCAT(Tabel4[[#This Row],[Personnr.]],"-",Tabel4[[#This Row],[Afdeling]],"-",Tabel4[[#This Row],[ASS_Status]])</f>
        <v>3928-2405-Inactive - Payroll Eligible</v>
      </c>
    </row>
    <row r="10859" spans="13:21" x14ac:dyDescent="0.4">
      <c r="M10859" s="35" t="s">
        <v>21418</v>
      </c>
      <c r="N10859" s="35" t="s">
        <v>58593</v>
      </c>
      <c r="O10859" s="35" t="s">
        <v>21419</v>
      </c>
      <c r="P10859" s="35" t="s">
        <v>39818</v>
      </c>
      <c r="Q10859" s="35" t="s">
        <v>29721</v>
      </c>
      <c r="R10859" s="35" t="s">
        <v>29786</v>
      </c>
      <c r="S10859" s="35" t="s">
        <v>21420</v>
      </c>
      <c r="T10859" s="36" t="s">
        <v>160</v>
      </c>
      <c r="U10859" s="39" t="str">
        <f>_xlfn.CONCAT(Tabel4[[#This Row],[Personnr.]],"-",Tabel4[[#This Row],[Afdeling]],"-",Tabel4[[#This Row],[ASS_Status]])</f>
        <v>28132-2304-Aktiv ansættelse</v>
      </c>
    </row>
    <row r="10860" spans="13:21" x14ac:dyDescent="0.4">
      <c r="M10860" s="35" t="s">
        <v>21421</v>
      </c>
      <c r="N10860" s="35" t="s">
        <v>58594</v>
      </c>
      <c r="O10860" s="35" t="s">
        <v>21422</v>
      </c>
      <c r="P10860" s="35" t="s">
        <v>39819</v>
      </c>
      <c r="Q10860" s="35" t="s">
        <v>29718</v>
      </c>
      <c r="R10860" s="35" t="s">
        <v>30146</v>
      </c>
      <c r="S10860" s="35" t="s">
        <v>21423</v>
      </c>
      <c r="T10860" s="36" t="s">
        <v>744</v>
      </c>
      <c r="U10860" s="39" t="str">
        <f>_xlfn.CONCAT(Tabel4[[#This Row],[Personnr.]],"-",Tabel4[[#This Row],[Afdeling]],"-",Tabel4[[#This Row],[ASS_Status]])</f>
        <v>25878-7100-Inactive - Payroll Eligible</v>
      </c>
    </row>
    <row r="10861" spans="13:21" x14ac:dyDescent="0.4">
      <c r="M10861" s="35" t="s">
        <v>21424</v>
      </c>
      <c r="N10861" s="35" t="s">
        <v>58595</v>
      </c>
      <c r="O10861" s="35" t="s">
        <v>21425</v>
      </c>
      <c r="P10861" s="35" t="s">
        <v>39820</v>
      </c>
      <c r="Q10861" s="35" t="s">
        <v>29721</v>
      </c>
      <c r="R10861" s="35" t="s">
        <v>29722</v>
      </c>
      <c r="S10861" s="35" t="s">
        <v>21426</v>
      </c>
      <c r="T10861" s="36" t="s">
        <v>44</v>
      </c>
      <c r="U10861" s="39" t="str">
        <f>_xlfn.CONCAT(Tabel4[[#This Row],[Personnr.]],"-",Tabel4[[#This Row],[Afdeling]],"-",Tabel4[[#This Row],[ASS_Status]])</f>
        <v>15575-1000-Aktiv ansættelse</v>
      </c>
    </row>
    <row r="10862" spans="13:21" x14ac:dyDescent="0.4">
      <c r="M10862" s="35" t="s">
        <v>21427</v>
      </c>
      <c r="N10862" s="35" t="s">
        <v>58596</v>
      </c>
      <c r="O10862" s="35" t="s">
        <v>21428</v>
      </c>
      <c r="P10862" s="35" t="s">
        <v>39821</v>
      </c>
      <c r="Q10862" s="35" t="s">
        <v>29718</v>
      </c>
      <c r="R10862" s="35" t="s">
        <v>29748</v>
      </c>
      <c r="S10862" s="35" t="s">
        <v>21429</v>
      </c>
      <c r="T10862" s="36" t="s">
        <v>263</v>
      </c>
      <c r="U10862" s="39" t="str">
        <f>_xlfn.CONCAT(Tabel4[[#This Row],[Personnr.]],"-",Tabel4[[#This Row],[Afdeling]],"-",Tabel4[[#This Row],[ASS_Status]])</f>
        <v>26967-2610-Inactive - Payroll Eligible</v>
      </c>
    </row>
    <row r="10863" spans="13:21" x14ac:dyDescent="0.4">
      <c r="M10863" s="35" t="s">
        <v>21430</v>
      </c>
      <c r="N10863" s="35" t="s">
        <v>58597</v>
      </c>
      <c r="O10863" s="35" t="s">
        <v>21431</v>
      </c>
      <c r="P10863" s="35" t="s">
        <v>39822</v>
      </c>
      <c r="Q10863" s="35" t="s">
        <v>29718</v>
      </c>
      <c r="R10863" s="35" t="s">
        <v>29797</v>
      </c>
      <c r="S10863" s="35" t="s">
        <v>21432</v>
      </c>
      <c r="T10863" s="36" t="s">
        <v>37</v>
      </c>
      <c r="U10863" s="39" t="str">
        <f>_xlfn.CONCAT(Tabel4[[#This Row],[Personnr.]],"-",Tabel4[[#This Row],[Afdeling]],"-",Tabel4[[#This Row],[ASS_Status]])</f>
        <v>29515-0122-Inactive - Payroll Eligible</v>
      </c>
    </row>
    <row r="10864" spans="13:21" x14ac:dyDescent="0.4">
      <c r="M10864" s="35" t="s">
        <v>21433</v>
      </c>
      <c r="N10864" s="35" t="s">
        <v>58598</v>
      </c>
      <c r="O10864" s="35" t="s">
        <v>21434</v>
      </c>
      <c r="P10864" s="35" t="s">
        <v>39823</v>
      </c>
      <c r="Q10864" s="35" t="s">
        <v>29718</v>
      </c>
      <c r="R10864" s="35" t="s">
        <v>29737</v>
      </c>
      <c r="S10864" s="35" t="s">
        <v>21435</v>
      </c>
      <c r="T10864" s="36" t="s">
        <v>48</v>
      </c>
      <c r="U10864" s="39" t="str">
        <f>_xlfn.CONCAT(Tabel4[[#This Row],[Personnr.]],"-",Tabel4[[#This Row],[Afdeling]],"-",Tabel4[[#This Row],[ASS_Status]])</f>
        <v>28233-1022-Inactive - Payroll Eligible</v>
      </c>
    </row>
    <row r="10865" spans="13:21" x14ac:dyDescent="0.4">
      <c r="M10865" s="35" t="s">
        <v>21436</v>
      </c>
      <c r="N10865" s="35" t="s">
        <v>58599</v>
      </c>
      <c r="O10865" s="35" t="s">
        <v>21437</v>
      </c>
      <c r="P10865" s="35" t="s">
        <v>39824</v>
      </c>
      <c r="Q10865" s="35" t="s">
        <v>29718</v>
      </c>
      <c r="R10865" s="35" t="s">
        <v>29737</v>
      </c>
      <c r="S10865" s="35" t="s">
        <v>21438</v>
      </c>
      <c r="T10865" s="36" t="s">
        <v>585</v>
      </c>
      <c r="U10865" s="39" t="str">
        <f>_xlfn.CONCAT(Tabel4[[#This Row],[Personnr.]],"-",Tabel4[[#This Row],[Afdeling]],"-",Tabel4[[#This Row],[ASS_Status]])</f>
        <v>32447-4192-Inactive - Payroll Eligible</v>
      </c>
    </row>
    <row r="10866" spans="13:21" x14ac:dyDescent="0.4">
      <c r="M10866" s="35" t="s">
        <v>21439</v>
      </c>
      <c r="N10866" s="35" t="s">
        <v>58600</v>
      </c>
      <c r="O10866" s="35" t="s">
        <v>21440</v>
      </c>
      <c r="P10866" s="35" t="s">
        <v>39825</v>
      </c>
      <c r="Q10866" s="35" t="s">
        <v>29721</v>
      </c>
      <c r="R10866" s="35" t="s">
        <v>29737</v>
      </c>
      <c r="S10866" s="35" t="s">
        <v>21441</v>
      </c>
      <c r="T10866" s="36" t="s">
        <v>46009</v>
      </c>
      <c r="U10866" s="39" t="str">
        <f>_xlfn.CONCAT(Tabel4[[#This Row],[Personnr.]],"-",Tabel4[[#This Row],[Afdeling]],"-",Tabel4[[#This Row],[ASS_Status]])</f>
        <v>25202-2923-Aktiv ansættelse</v>
      </c>
    </row>
    <row r="10867" spans="13:21" x14ac:dyDescent="0.4">
      <c r="M10867" s="35" t="s">
        <v>21442</v>
      </c>
      <c r="N10867" s="35" t="s">
        <v>58601</v>
      </c>
      <c r="O10867" s="35" t="s">
        <v>21443</v>
      </c>
      <c r="P10867" s="35" t="s">
        <v>39826</v>
      </c>
      <c r="Q10867" s="35" t="s">
        <v>29721</v>
      </c>
      <c r="R10867" s="35" t="s">
        <v>29748</v>
      </c>
      <c r="S10867" s="35" t="s">
        <v>39827</v>
      </c>
      <c r="T10867" s="36" t="s">
        <v>125</v>
      </c>
      <c r="U10867" s="39" t="str">
        <f>_xlfn.CONCAT(Tabel4[[#This Row],[Personnr.]],"-",Tabel4[[#This Row],[Afdeling]],"-",Tabel4[[#This Row],[ASS_Status]])</f>
        <v>18399-2235-Aktiv ansættelse</v>
      </c>
    </row>
    <row r="10868" spans="13:21" ht="33.75" x14ac:dyDescent="0.4">
      <c r="M10868" s="35" t="s">
        <v>58602</v>
      </c>
      <c r="N10868" s="35" t="s">
        <v>58603</v>
      </c>
      <c r="O10868" s="35" t="s">
        <v>58604</v>
      </c>
      <c r="P10868" s="35" t="s">
        <v>58605</v>
      </c>
      <c r="Q10868" s="35" t="s">
        <v>29721</v>
      </c>
      <c r="R10868" s="35" t="s">
        <v>33726</v>
      </c>
      <c r="S10868" s="35" t="s">
        <v>58606</v>
      </c>
      <c r="T10868" s="36" t="s">
        <v>749</v>
      </c>
      <c r="U10868" s="39" t="str">
        <f>_xlfn.CONCAT(Tabel4[[#This Row],[Personnr.]],"-",Tabel4[[#This Row],[Afdeling]],"-",Tabel4[[#This Row],[ASS_Status]])</f>
        <v>36559-7210-Aktiv ansættelse</v>
      </c>
    </row>
    <row r="10869" spans="13:21" ht="33.75" x14ac:dyDescent="0.4">
      <c r="M10869" s="35" t="s">
        <v>45303</v>
      </c>
      <c r="N10869" s="35" t="s">
        <v>58607</v>
      </c>
      <c r="O10869" s="35" t="s">
        <v>45304</v>
      </c>
      <c r="P10869" s="35" t="s">
        <v>43901</v>
      </c>
      <c r="Q10869" s="35" t="s">
        <v>29718</v>
      </c>
      <c r="R10869" s="35" t="s">
        <v>29737</v>
      </c>
      <c r="S10869" s="35" t="s">
        <v>43902</v>
      </c>
      <c r="T10869" s="36" t="s">
        <v>368</v>
      </c>
      <c r="U10869" s="39" t="str">
        <f>_xlfn.CONCAT(Tabel4[[#This Row],[Personnr.]],"-",Tabel4[[#This Row],[Afdeling]],"-",Tabel4[[#This Row],[ASS_Status]])</f>
        <v>36339-2833-Inactive - Payroll Eligible</v>
      </c>
    </row>
    <row r="10870" spans="13:21" x14ac:dyDescent="0.4">
      <c r="M10870" s="35" t="s">
        <v>21444</v>
      </c>
      <c r="N10870" s="35" t="s">
        <v>58608</v>
      </c>
      <c r="O10870" s="35" t="s">
        <v>21445</v>
      </c>
      <c r="P10870" s="35" t="s">
        <v>39828</v>
      </c>
      <c r="Q10870" s="35" t="s">
        <v>29721</v>
      </c>
      <c r="R10870" s="35" t="s">
        <v>29748</v>
      </c>
      <c r="S10870" s="35" t="s">
        <v>21446</v>
      </c>
      <c r="T10870" s="36" t="s">
        <v>585</v>
      </c>
      <c r="U10870" s="39" t="str">
        <f>_xlfn.CONCAT(Tabel4[[#This Row],[Personnr.]],"-",Tabel4[[#This Row],[Afdeling]],"-",Tabel4[[#This Row],[ASS_Status]])</f>
        <v>30926-4192-Aktiv ansættelse</v>
      </c>
    </row>
    <row r="10871" spans="13:21" x14ac:dyDescent="0.4">
      <c r="M10871" s="35" t="s">
        <v>21447</v>
      </c>
      <c r="N10871" s="35" t="s">
        <v>58609</v>
      </c>
      <c r="O10871" s="35" t="s">
        <v>21448</v>
      </c>
      <c r="P10871" s="35" t="s">
        <v>39829</v>
      </c>
      <c r="Q10871" s="35" t="s">
        <v>29718</v>
      </c>
      <c r="R10871" s="35" t="s">
        <v>29761</v>
      </c>
      <c r="S10871" s="35" t="s">
        <v>21449</v>
      </c>
      <c r="T10871" s="36" t="s">
        <v>151</v>
      </c>
      <c r="U10871" s="39" t="str">
        <f>_xlfn.CONCAT(Tabel4[[#This Row],[Personnr.]],"-",Tabel4[[#This Row],[Afdeling]],"-",Tabel4[[#This Row],[ASS_Status]])</f>
        <v>33116-2283-Inactive - Payroll Eligible</v>
      </c>
    </row>
    <row r="10872" spans="13:21" x14ac:dyDescent="0.4">
      <c r="M10872" s="35" t="s">
        <v>21450</v>
      </c>
      <c r="N10872" s="35" t="s">
        <v>58610</v>
      </c>
      <c r="O10872" s="35" t="s">
        <v>21451</v>
      </c>
      <c r="P10872" s="35" t="s">
        <v>39830</v>
      </c>
      <c r="Q10872" s="35" t="s">
        <v>29718</v>
      </c>
      <c r="R10872" s="35" t="s">
        <v>29786</v>
      </c>
      <c r="S10872" s="35" t="s">
        <v>21452</v>
      </c>
      <c r="T10872" s="36" t="s">
        <v>263</v>
      </c>
      <c r="U10872" s="39" t="str">
        <f>_xlfn.CONCAT(Tabel4[[#This Row],[Personnr.]],"-",Tabel4[[#This Row],[Afdeling]],"-",Tabel4[[#This Row],[ASS_Status]])</f>
        <v>30219-2610-Inactive - Payroll Eligible</v>
      </c>
    </row>
    <row r="10873" spans="13:21" x14ac:dyDescent="0.4">
      <c r="M10873" s="35" t="s">
        <v>21453</v>
      </c>
      <c r="N10873" s="35" t="s">
        <v>58611</v>
      </c>
      <c r="O10873" s="35" t="s">
        <v>21454</v>
      </c>
      <c r="P10873" s="35" t="s">
        <v>39831</v>
      </c>
      <c r="Q10873" s="35" t="s">
        <v>29718</v>
      </c>
      <c r="R10873" s="35" t="s">
        <v>29748</v>
      </c>
      <c r="S10873" s="35" t="s">
        <v>21455</v>
      </c>
      <c r="T10873" s="36" t="s">
        <v>535</v>
      </c>
      <c r="U10873" s="39" t="str">
        <f>_xlfn.CONCAT(Tabel4[[#This Row],[Personnr.]],"-",Tabel4[[#This Row],[Afdeling]],"-",Tabel4[[#This Row],[ASS_Status]])</f>
        <v>28953-3422-Inactive - Payroll Eligible</v>
      </c>
    </row>
    <row r="10874" spans="13:21" x14ac:dyDescent="0.4">
      <c r="M10874" s="35" t="s">
        <v>21453</v>
      </c>
      <c r="N10874" s="35"/>
      <c r="O10874" s="35"/>
      <c r="P10874" s="35" t="s">
        <v>58612</v>
      </c>
      <c r="Q10874" s="35" t="s">
        <v>29721</v>
      </c>
      <c r="R10874" s="35" t="s">
        <v>29761</v>
      </c>
      <c r="S10874" s="35" t="s">
        <v>21455</v>
      </c>
      <c r="T10874" s="36" t="s">
        <v>535</v>
      </c>
      <c r="U10874" s="39" t="str">
        <f>_xlfn.CONCAT(Tabel4[[#This Row],[Personnr.]],"-",Tabel4[[#This Row],[Afdeling]],"-",Tabel4[[#This Row],[ASS_Status]])</f>
        <v>-3422-Aktiv ansættelse</v>
      </c>
    </row>
    <row r="10875" spans="13:21" x14ac:dyDescent="0.4">
      <c r="M10875" s="35" t="s">
        <v>21456</v>
      </c>
      <c r="N10875" s="35" t="s">
        <v>58613</v>
      </c>
      <c r="O10875" s="35" t="s">
        <v>21457</v>
      </c>
      <c r="P10875" s="35" t="s">
        <v>39832</v>
      </c>
      <c r="Q10875" s="35" t="s">
        <v>29718</v>
      </c>
      <c r="R10875" s="35" t="s">
        <v>29761</v>
      </c>
      <c r="S10875" s="35" t="s">
        <v>21458</v>
      </c>
      <c r="T10875" s="36" t="s">
        <v>611</v>
      </c>
      <c r="U10875" s="39" t="str">
        <f>_xlfn.CONCAT(Tabel4[[#This Row],[Personnr.]],"-",Tabel4[[#This Row],[Afdeling]],"-",Tabel4[[#This Row],[ASS_Status]])</f>
        <v>27796-4291-Inactive - Payroll Eligible</v>
      </c>
    </row>
    <row r="10876" spans="13:21" x14ac:dyDescent="0.4">
      <c r="M10876" s="35" t="s">
        <v>21459</v>
      </c>
      <c r="N10876" s="35" t="s">
        <v>58614</v>
      </c>
      <c r="O10876" s="35" t="s">
        <v>21460</v>
      </c>
      <c r="P10876" s="35" t="s">
        <v>39833</v>
      </c>
      <c r="Q10876" s="35" t="s">
        <v>29718</v>
      </c>
      <c r="R10876" s="35" t="s">
        <v>29745</v>
      </c>
      <c r="S10876" s="35" t="s">
        <v>21461</v>
      </c>
      <c r="T10876" s="36" t="s">
        <v>85</v>
      </c>
      <c r="U10876" s="39" t="str">
        <f>_xlfn.CONCAT(Tabel4[[#This Row],[Personnr.]],"-",Tabel4[[#This Row],[Afdeling]],"-",Tabel4[[#This Row],[ASS_Status]])</f>
        <v>32183-1118-Inactive - Payroll Eligible</v>
      </c>
    </row>
    <row r="10877" spans="13:21" x14ac:dyDescent="0.4">
      <c r="M10877" s="35" t="s">
        <v>21459</v>
      </c>
      <c r="N10877" s="35"/>
      <c r="O10877" s="35"/>
      <c r="P10877" s="35" t="s">
        <v>39834</v>
      </c>
      <c r="Q10877" s="35" t="s">
        <v>29718</v>
      </c>
      <c r="R10877" s="35" t="s">
        <v>29745</v>
      </c>
      <c r="S10877" s="35" t="s">
        <v>21461</v>
      </c>
      <c r="T10877" s="36" t="s">
        <v>85</v>
      </c>
      <c r="U10877" s="39" t="str">
        <f>_xlfn.CONCAT(Tabel4[[#This Row],[Personnr.]],"-",Tabel4[[#This Row],[Afdeling]],"-",Tabel4[[#This Row],[ASS_Status]])</f>
        <v>-1118-Inactive - Payroll Eligible</v>
      </c>
    </row>
    <row r="10878" spans="13:21" x14ac:dyDescent="0.4">
      <c r="M10878" s="35" t="s">
        <v>21459</v>
      </c>
      <c r="N10878" s="35"/>
      <c r="O10878" s="35"/>
      <c r="P10878" s="35" t="s">
        <v>39835</v>
      </c>
      <c r="Q10878" s="35" t="s">
        <v>29718</v>
      </c>
      <c r="R10878" s="35" t="s">
        <v>29745</v>
      </c>
      <c r="S10878" s="35" t="s">
        <v>21461</v>
      </c>
      <c r="T10878" s="36" t="s">
        <v>85</v>
      </c>
      <c r="U10878" s="39" t="str">
        <f>_xlfn.CONCAT(Tabel4[[#This Row],[Personnr.]],"-",Tabel4[[#This Row],[Afdeling]],"-",Tabel4[[#This Row],[ASS_Status]])</f>
        <v>-1118-Inactive - Payroll Eligible</v>
      </c>
    </row>
    <row r="10879" spans="13:21" ht="33.75" x14ac:dyDescent="0.4">
      <c r="M10879" s="35" t="s">
        <v>28750</v>
      </c>
      <c r="N10879" s="35" t="s">
        <v>58615</v>
      </c>
      <c r="O10879" s="35" t="s">
        <v>28751</v>
      </c>
      <c r="P10879" s="35" t="s">
        <v>39836</v>
      </c>
      <c r="Q10879" s="35" t="s">
        <v>29718</v>
      </c>
      <c r="R10879" s="35" t="s">
        <v>29745</v>
      </c>
      <c r="S10879" s="35" t="s">
        <v>28752</v>
      </c>
      <c r="T10879" s="36" t="s">
        <v>723</v>
      </c>
      <c r="U10879" s="39" t="str">
        <f>_xlfn.CONCAT(Tabel4[[#This Row],[Personnr.]],"-",Tabel4[[#This Row],[Afdeling]],"-",Tabel4[[#This Row],[ASS_Status]])</f>
        <v>34794-6245-Inactive - Payroll Eligible</v>
      </c>
    </row>
    <row r="10880" spans="13:21" ht="33.75" x14ac:dyDescent="0.4">
      <c r="M10880" s="35" t="s">
        <v>39837</v>
      </c>
      <c r="N10880" s="35" t="s">
        <v>58616</v>
      </c>
      <c r="O10880" s="35" t="s">
        <v>39838</v>
      </c>
      <c r="P10880" s="35" t="s">
        <v>39839</v>
      </c>
      <c r="Q10880" s="35" t="s">
        <v>29721</v>
      </c>
      <c r="R10880" s="35" t="s">
        <v>29748</v>
      </c>
      <c r="S10880" s="35" t="s">
        <v>39840</v>
      </c>
      <c r="T10880" s="36" t="s">
        <v>600</v>
      </c>
      <c r="U10880" s="39" t="str">
        <f>_xlfn.CONCAT(Tabel4[[#This Row],[Personnr.]],"-",Tabel4[[#This Row],[Afdeling]],"-",Tabel4[[#This Row],[ASS_Status]])</f>
        <v>35419-4270-Aktiv ansættelse</v>
      </c>
    </row>
    <row r="10881" spans="13:21" x14ac:dyDescent="0.4">
      <c r="M10881" s="35" t="s">
        <v>39841</v>
      </c>
      <c r="N10881" s="35" t="s">
        <v>58617</v>
      </c>
      <c r="O10881" s="35" t="s">
        <v>39842</v>
      </c>
      <c r="P10881" s="35" t="s">
        <v>39843</v>
      </c>
      <c r="Q10881" s="35" t="s">
        <v>29721</v>
      </c>
      <c r="R10881" s="35" t="s">
        <v>29748</v>
      </c>
      <c r="S10881" s="35" t="s">
        <v>39844</v>
      </c>
      <c r="T10881" s="36" t="s">
        <v>24805</v>
      </c>
      <c r="U10881" s="39" t="str">
        <f>_xlfn.CONCAT(Tabel4[[#This Row],[Personnr.]],"-",Tabel4[[#This Row],[Afdeling]],"-",Tabel4[[#This Row],[ASS_Status]])</f>
        <v>35395-1223-Aktiv ansættelse</v>
      </c>
    </row>
    <row r="10882" spans="13:21" x14ac:dyDescent="0.4">
      <c r="M10882" s="35" t="s">
        <v>28753</v>
      </c>
      <c r="N10882" s="35" t="s">
        <v>58618</v>
      </c>
      <c r="O10882" s="35" t="s">
        <v>28754</v>
      </c>
      <c r="P10882" s="35" t="s">
        <v>39845</v>
      </c>
      <c r="Q10882" s="35" t="s">
        <v>29718</v>
      </c>
      <c r="R10882" s="35" t="s">
        <v>29745</v>
      </c>
      <c r="S10882" s="35" t="s">
        <v>28755</v>
      </c>
      <c r="T10882" s="36" t="s">
        <v>39</v>
      </c>
      <c r="U10882" s="39" t="str">
        <f>_xlfn.CONCAT(Tabel4[[#This Row],[Personnr.]],"-",Tabel4[[#This Row],[Afdeling]],"-",Tabel4[[#This Row],[ASS_Status]])</f>
        <v>34839-0132-Inactive - Payroll Eligible</v>
      </c>
    </row>
    <row r="10883" spans="13:21" x14ac:dyDescent="0.4">
      <c r="M10883" s="35" t="s">
        <v>28753</v>
      </c>
      <c r="N10883" s="35"/>
      <c r="O10883" s="35"/>
      <c r="P10883" s="35" t="s">
        <v>43903</v>
      </c>
      <c r="Q10883" s="35" t="s">
        <v>29718</v>
      </c>
      <c r="R10883" s="35" t="s">
        <v>29745</v>
      </c>
      <c r="S10883" s="35" t="s">
        <v>28755</v>
      </c>
      <c r="T10883" s="36" t="s">
        <v>39</v>
      </c>
      <c r="U10883" s="39" t="str">
        <f>_xlfn.CONCAT(Tabel4[[#This Row],[Personnr.]],"-",Tabel4[[#This Row],[Afdeling]],"-",Tabel4[[#This Row],[ASS_Status]])</f>
        <v>-0132-Inactive - Payroll Eligible</v>
      </c>
    </row>
    <row r="10884" spans="13:21" x14ac:dyDescent="0.4">
      <c r="M10884" s="35" t="s">
        <v>28753</v>
      </c>
      <c r="N10884" s="35"/>
      <c r="O10884" s="35"/>
      <c r="P10884" s="35" t="s">
        <v>58619</v>
      </c>
      <c r="Q10884" s="35" t="s">
        <v>29718</v>
      </c>
      <c r="R10884" s="35" t="s">
        <v>29745</v>
      </c>
      <c r="S10884" s="35" t="s">
        <v>28755</v>
      </c>
      <c r="T10884" s="36" t="s">
        <v>39</v>
      </c>
      <c r="U10884" s="39" t="str">
        <f>_xlfn.CONCAT(Tabel4[[#This Row],[Personnr.]],"-",Tabel4[[#This Row],[Afdeling]],"-",Tabel4[[#This Row],[ASS_Status]])</f>
        <v>-0132-Inactive - Payroll Eligible</v>
      </c>
    </row>
    <row r="10885" spans="13:21" ht="33.75" x14ac:dyDescent="0.4">
      <c r="M10885" s="35" t="s">
        <v>28756</v>
      </c>
      <c r="N10885" s="35" t="s">
        <v>58620</v>
      </c>
      <c r="O10885" s="35" t="s">
        <v>28757</v>
      </c>
      <c r="P10885" s="35" t="s">
        <v>39846</v>
      </c>
      <c r="Q10885" s="35" t="s">
        <v>29718</v>
      </c>
      <c r="R10885" s="35" t="s">
        <v>29745</v>
      </c>
      <c r="S10885" s="35" t="s">
        <v>28758</v>
      </c>
      <c r="T10885" s="36" t="s">
        <v>725</v>
      </c>
      <c r="U10885" s="39" t="str">
        <f>_xlfn.CONCAT(Tabel4[[#This Row],[Personnr.]],"-",Tabel4[[#This Row],[Afdeling]],"-",Tabel4[[#This Row],[ASS_Status]])</f>
        <v>34800-6265-Inactive - Payroll Eligible</v>
      </c>
    </row>
    <row r="10886" spans="13:21" ht="33.75" x14ac:dyDescent="0.4">
      <c r="M10886" s="35" t="s">
        <v>39847</v>
      </c>
      <c r="N10886" s="35" t="s">
        <v>58621</v>
      </c>
      <c r="O10886" s="35" t="s">
        <v>39848</v>
      </c>
      <c r="P10886" s="35" t="s">
        <v>39849</v>
      </c>
      <c r="Q10886" s="35" t="s">
        <v>29718</v>
      </c>
      <c r="R10886" s="35" t="s">
        <v>29754</v>
      </c>
      <c r="S10886" s="35" t="s">
        <v>39850</v>
      </c>
      <c r="T10886" s="36" t="s">
        <v>726</v>
      </c>
      <c r="U10886" s="39" t="str">
        <f>_xlfn.CONCAT(Tabel4[[#This Row],[Personnr.]],"-",Tabel4[[#This Row],[Afdeling]],"-",Tabel4[[#This Row],[ASS_Status]])</f>
        <v>35393-6271-Inactive - Payroll Eligible</v>
      </c>
    </row>
    <row r="10887" spans="13:21" x14ac:dyDescent="0.4">
      <c r="M10887" s="35" t="s">
        <v>21462</v>
      </c>
      <c r="N10887" s="35" t="s">
        <v>58622</v>
      </c>
      <c r="O10887" s="35" t="s">
        <v>21463</v>
      </c>
      <c r="P10887" s="35" t="s">
        <v>39851</v>
      </c>
      <c r="Q10887" s="35" t="s">
        <v>29721</v>
      </c>
      <c r="R10887" s="35" t="s">
        <v>29754</v>
      </c>
      <c r="S10887" s="35" t="s">
        <v>21464</v>
      </c>
      <c r="T10887" s="36" t="s">
        <v>312</v>
      </c>
      <c r="U10887" s="39" t="str">
        <f>_xlfn.CONCAT(Tabel4[[#This Row],[Personnr.]],"-",Tabel4[[#This Row],[Afdeling]],"-",Tabel4[[#This Row],[ASS_Status]])</f>
        <v>33847-2758-Aktiv ansættelse</v>
      </c>
    </row>
    <row r="10888" spans="13:21" x14ac:dyDescent="0.4">
      <c r="M10888" s="35" t="s">
        <v>21465</v>
      </c>
      <c r="N10888" s="35" t="s">
        <v>58623</v>
      </c>
      <c r="O10888" s="35" t="s">
        <v>21466</v>
      </c>
      <c r="P10888" s="35" t="s">
        <v>39852</v>
      </c>
      <c r="Q10888" s="35" t="s">
        <v>29721</v>
      </c>
      <c r="R10888" s="35" t="s">
        <v>29754</v>
      </c>
      <c r="S10888" s="35" t="s">
        <v>21467</v>
      </c>
      <c r="T10888" s="36" t="s">
        <v>811</v>
      </c>
      <c r="U10888" s="39" t="str">
        <f>_xlfn.CONCAT(Tabel4[[#This Row],[Personnr.]],"-",Tabel4[[#This Row],[Afdeling]],"-",Tabel4[[#This Row],[ASS_Status]])</f>
        <v>30554-8286-Aktiv ansættelse</v>
      </c>
    </row>
    <row r="10889" spans="13:21" x14ac:dyDescent="0.4">
      <c r="M10889" s="35" t="s">
        <v>21468</v>
      </c>
      <c r="N10889" s="35"/>
      <c r="O10889" s="35" t="s">
        <v>21469</v>
      </c>
      <c r="P10889" s="35" t="s">
        <v>39853</v>
      </c>
      <c r="Q10889" s="35" t="s">
        <v>29718</v>
      </c>
      <c r="R10889" s="35" t="s">
        <v>30114</v>
      </c>
      <c r="S10889" s="35" t="s">
        <v>21470</v>
      </c>
      <c r="T10889" s="36" t="s">
        <v>453</v>
      </c>
      <c r="U10889" s="39" t="str">
        <f>_xlfn.CONCAT(Tabel4[[#This Row],[Personnr.]],"-",Tabel4[[#This Row],[Afdeling]],"-",Tabel4[[#This Row],[ASS_Status]])</f>
        <v>32570-3121-Inactive - Payroll Eligible</v>
      </c>
    </row>
    <row r="10890" spans="13:21" ht="33.75" x14ac:dyDescent="0.4">
      <c r="M10890" s="35" t="s">
        <v>21471</v>
      </c>
      <c r="N10890" s="35" t="s">
        <v>58624</v>
      </c>
      <c r="O10890" s="35" t="s">
        <v>21472</v>
      </c>
      <c r="P10890" s="35" t="s">
        <v>39854</v>
      </c>
      <c r="Q10890" s="35" t="s">
        <v>29718</v>
      </c>
      <c r="R10890" s="35" t="s">
        <v>29729</v>
      </c>
      <c r="S10890" s="35" t="s">
        <v>21473</v>
      </c>
      <c r="T10890" s="36" t="s">
        <v>583</v>
      </c>
      <c r="U10890" s="39" t="str">
        <f>_xlfn.CONCAT(Tabel4[[#This Row],[Personnr.]],"-",Tabel4[[#This Row],[Afdeling]],"-",Tabel4[[#This Row],[ASS_Status]])</f>
        <v>215-4160-Inactive - Payroll Eligible</v>
      </c>
    </row>
    <row r="10891" spans="13:21" x14ac:dyDescent="0.4">
      <c r="M10891" s="35" t="s">
        <v>21474</v>
      </c>
      <c r="N10891" s="35" t="s">
        <v>58625</v>
      </c>
      <c r="O10891" s="35" t="s">
        <v>21475</v>
      </c>
      <c r="P10891" s="35" t="s">
        <v>39855</v>
      </c>
      <c r="Q10891" s="35" t="s">
        <v>29718</v>
      </c>
      <c r="R10891" s="35" t="s">
        <v>29879</v>
      </c>
      <c r="S10891" s="35" t="s">
        <v>21476</v>
      </c>
      <c r="T10891" s="36" t="s">
        <v>158</v>
      </c>
      <c r="U10891" s="39" t="str">
        <f>_xlfn.CONCAT(Tabel4[[#This Row],[Personnr.]],"-",Tabel4[[#This Row],[Afdeling]],"-",Tabel4[[#This Row],[ASS_Status]])</f>
        <v>19596-2301-Inactive - Payroll Eligible</v>
      </c>
    </row>
    <row r="10892" spans="13:21" x14ac:dyDescent="0.4">
      <c r="M10892" s="35" t="s">
        <v>21477</v>
      </c>
      <c r="N10892" s="35" t="s">
        <v>58626</v>
      </c>
      <c r="O10892" s="35" t="s">
        <v>21478</v>
      </c>
      <c r="P10892" s="35" t="s">
        <v>39856</v>
      </c>
      <c r="Q10892" s="35" t="s">
        <v>29721</v>
      </c>
      <c r="R10892" s="35" t="s">
        <v>29719</v>
      </c>
      <c r="S10892" s="35" t="s">
        <v>21479</v>
      </c>
      <c r="T10892" s="36" t="s">
        <v>245</v>
      </c>
      <c r="U10892" s="39" t="str">
        <f>_xlfn.CONCAT(Tabel4[[#This Row],[Personnr.]],"-",Tabel4[[#This Row],[Afdeling]],"-",Tabel4[[#This Row],[ASS_Status]])</f>
        <v>10826-2516-Aktiv ansættelse</v>
      </c>
    </row>
    <row r="10893" spans="13:21" x14ac:dyDescent="0.4">
      <c r="M10893" s="35" t="s">
        <v>21480</v>
      </c>
      <c r="N10893" s="35" t="s">
        <v>58627</v>
      </c>
      <c r="O10893" s="35" t="s">
        <v>21481</v>
      </c>
      <c r="P10893" s="35" t="s">
        <v>39857</v>
      </c>
      <c r="Q10893" s="35" t="s">
        <v>29721</v>
      </c>
      <c r="R10893" s="35" t="s">
        <v>29729</v>
      </c>
      <c r="S10893" s="35" t="s">
        <v>21482</v>
      </c>
      <c r="T10893" s="36" t="s">
        <v>53350</v>
      </c>
      <c r="U10893" s="39" t="str">
        <f>_xlfn.CONCAT(Tabel4[[#This Row],[Personnr.]],"-",Tabel4[[#This Row],[Afdeling]],"-",Tabel4[[#This Row],[ASS_Status]])</f>
        <v>690-6263-Aktiv ansættelse</v>
      </c>
    </row>
    <row r="10894" spans="13:21" ht="33.75" x14ac:dyDescent="0.4">
      <c r="M10894" s="35" t="s">
        <v>39858</v>
      </c>
      <c r="N10894" s="35" t="s">
        <v>58628</v>
      </c>
      <c r="O10894" s="35" t="s">
        <v>39859</v>
      </c>
      <c r="P10894" s="35" t="s">
        <v>39860</v>
      </c>
      <c r="Q10894" s="35" t="s">
        <v>29721</v>
      </c>
      <c r="R10894" s="35" t="s">
        <v>29791</v>
      </c>
      <c r="S10894" s="35" t="s">
        <v>39861</v>
      </c>
      <c r="T10894" s="36" t="s">
        <v>553</v>
      </c>
      <c r="U10894" s="39" t="str">
        <f>_xlfn.CONCAT(Tabel4[[#This Row],[Personnr.]],"-",Tabel4[[#This Row],[Afdeling]],"-",Tabel4[[#This Row],[ASS_Status]])</f>
        <v>35000-3500-Aktiv ansættelse</v>
      </c>
    </row>
    <row r="10895" spans="13:21" x14ac:dyDescent="0.4">
      <c r="M10895" s="35" t="s">
        <v>21483</v>
      </c>
      <c r="N10895" s="35" t="s">
        <v>58629</v>
      </c>
      <c r="O10895" s="35" t="s">
        <v>21484</v>
      </c>
      <c r="P10895" s="35" t="s">
        <v>39862</v>
      </c>
      <c r="Q10895" s="35" t="s">
        <v>29721</v>
      </c>
      <c r="R10895" s="35" t="s">
        <v>29992</v>
      </c>
      <c r="S10895" s="35" t="s">
        <v>16831</v>
      </c>
      <c r="T10895" s="36" t="s">
        <v>806</v>
      </c>
      <c r="U10895" s="39" t="str">
        <f>_xlfn.CONCAT(Tabel4[[#This Row],[Personnr.]],"-",Tabel4[[#This Row],[Afdeling]],"-",Tabel4[[#This Row],[ASS_Status]])</f>
        <v>16468-8281-Aktiv ansættelse</v>
      </c>
    </row>
    <row r="10896" spans="13:21" x14ac:dyDescent="0.4">
      <c r="M10896" s="35" t="s">
        <v>21485</v>
      </c>
      <c r="N10896" s="35" t="s">
        <v>58630</v>
      </c>
      <c r="O10896" s="35" t="s">
        <v>21486</v>
      </c>
      <c r="P10896" s="35" t="s">
        <v>39863</v>
      </c>
      <c r="Q10896" s="35" t="s">
        <v>29718</v>
      </c>
      <c r="R10896" s="35" t="s">
        <v>30146</v>
      </c>
      <c r="S10896" s="35" t="s">
        <v>21487</v>
      </c>
      <c r="T10896" s="36" t="s">
        <v>886</v>
      </c>
      <c r="U10896" s="39" t="str">
        <f>_xlfn.CONCAT(Tabel4[[#This Row],[Personnr.]],"-",Tabel4[[#This Row],[Afdeling]],"-",Tabel4[[#This Row],[ASS_Status]])</f>
        <v>30886-8800-Inactive - Payroll Eligible</v>
      </c>
    </row>
    <row r="10897" spans="13:21" x14ac:dyDescent="0.4">
      <c r="M10897" s="35" t="s">
        <v>21488</v>
      </c>
      <c r="N10897" s="35" t="s">
        <v>58631</v>
      </c>
      <c r="O10897" s="35" t="s">
        <v>21489</v>
      </c>
      <c r="P10897" s="35" t="s">
        <v>39864</v>
      </c>
      <c r="Q10897" s="35" t="s">
        <v>29718</v>
      </c>
      <c r="R10897" s="35" t="s">
        <v>29726</v>
      </c>
      <c r="S10897" s="35" t="s">
        <v>21490</v>
      </c>
      <c r="T10897" s="36" t="s">
        <v>854</v>
      </c>
      <c r="U10897" s="39" t="str">
        <f>_xlfn.CONCAT(Tabel4[[#This Row],[Personnr.]],"-",Tabel4[[#This Row],[Afdeling]],"-",Tabel4[[#This Row],[ASS_Status]])</f>
        <v>19665-8612-Inactive - Payroll Eligible</v>
      </c>
    </row>
    <row r="10898" spans="13:21" x14ac:dyDescent="0.4">
      <c r="M10898" s="35" t="s">
        <v>21491</v>
      </c>
      <c r="N10898" s="35" t="s">
        <v>58632</v>
      </c>
      <c r="O10898" s="35" t="s">
        <v>21492</v>
      </c>
      <c r="P10898" s="35" t="s">
        <v>39865</v>
      </c>
      <c r="Q10898" s="35" t="s">
        <v>29721</v>
      </c>
      <c r="R10898" s="35" t="s">
        <v>29726</v>
      </c>
      <c r="S10898" s="35" t="s">
        <v>21493</v>
      </c>
      <c r="T10898" s="36" t="s">
        <v>614</v>
      </c>
      <c r="U10898" s="39" t="str">
        <f>_xlfn.CONCAT(Tabel4[[#This Row],[Personnr.]],"-",Tabel4[[#This Row],[Afdeling]],"-",Tabel4[[#This Row],[ASS_Status]])</f>
        <v>8093-4610-Aktiv ansættelse</v>
      </c>
    </row>
    <row r="10899" spans="13:21" x14ac:dyDescent="0.4">
      <c r="M10899" s="35" t="s">
        <v>21494</v>
      </c>
      <c r="N10899" s="35" t="s">
        <v>58633</v>
      </c>
      <c r="O10899" s="35" t="s">
        <v>21495</v>
      </c>
      <c r="P10899" s="35" t="s">
        <v>39866</v>
      </c>
      <c r="Q10899" s="35" t="s">
        <v>29721</v>
      </c>
      <c r="R10899" s="35" t="s">
        <v>29844</v>
      </c>
      <c r="S10899" s="35" t="s">
        <v>21496</v>
      </c>
      <c r="T10899" s="36" t="s">
        <v>758</v>
      </c>
      <c r="U10899" s="39" t="str">
        <f>_xlfn.CONCAT(Tabel4[[#This Row],[Personnr.]],"-",Tabel4[[#This Row],[Afdeling]],"-",Tabel4[[#This Row],[ASS_Status]])</f>
        <v>13775-7720-Aktiv ansættelse</v>
      </c>
    </row>
    <row r="10900" spans="13:21" x14ac:dyDescent="0.4">
      <c r="M10900" s="35" t="s">
        <v>21497</v>
      </c>
      <c r="N10900" s="35" t="s">
        <v>58634</v>
      </c>
      <c r="O10900" s="35" t="s">
        <v>21498</v>
      </c>
      <c r="P10900" s="35" t="s">
        <v>39867</v>
      </c>
      <c r="Q10900" s="35" t="s">
        <v>29721</v>
      </c>
      <c r="R10900" s="35" t="s">
        <v>30005</v>
      </c>
      <c r="S10900" s="35" t="s">
        <v>11390</v>
      </c>
      <c r="T10900" s="36" t="s">
        <v>849</v>
      </c>
      <c r="U10900" s="39" t="str">
        <f>_xlfn.CONCAT(Tabel4[[#This Row],[Personnr.]],"-",Tabel4[[#This Row],[Afdeling]],"-",Tabel4[[#This Row],[ASS_Status]])</f>
        <v>13461-8607-Aktiv ansættelse</v>
      </c>
    </row>
    <row r="10901" spans="13:21" x14ac:dyDescent="0.4">
      <c r="M10901" s="35" t="s">
        <v>21499</v>
      </c>
      <c r="N10901" s="35" t="s">
        <v>58635</v>
      </c>
      <c r="O10901" s="35" t="s">
        <v>21500</v>
      </c>
      <c r="P10901" s="35" t="s">
        <v>39868</v>
      </c>
      <c r="Q10901" s="35" t="s">
        <v>29721</v>
      </c>
      <c r="R10901" s="35" t="s">
        <v>29729</v>
      </c>
      <c r="S10901" s="35" t="s">
        <v>21501</v>
      </c>
      <c r="T10901" s="36" t="s">
        <v>605</v>
      </c>
      <c r="U10901" s="39" t="str">
        <f>_xlfn.CONCAT(Tabel4[[#This Row],[Personnr.]],"-",Tabel4[[#This Row],[Afdeling]],"-",Tabel4[[#This Row],[ASS_Status]])</f>
        <v>18174-4280-Aktiv ansættelse</v>
      </c>
    </row>
    <row r="10902" spans="13:21" x14ac:dyDescent="0.4">
      <c r="M10902" s="35" t="s">
        <v>21502</v>
      </c>
      <c r="N10902" s="35" t="s">
        <v>58636</v>
      </c>
      <c r="O10902" s="35" t="s">
        <v>21503</v>
      </c>
      <c r="P10902" s="35" t="s">
        <v>39869</v>
      </c>
      <c r="Q10902" s="35" t="s">
        <v>29718</v>
      </c>
      <c r="R10902" s="35" t="s">
        <v>30146</v>
      </c>
      <c r="S10902" s="35" t="s">
        <v>21504</v>
      </c>
      <c r="T10902" s="36" t="s">
        <v>308</v>
      </c>
      <c r="U10902" s="39" t="str">
        <f>_xlfn.CONCAT(Tabel4[[#This Row],[Personnr.]],"-",Tabel4[[#This Row],[Afdeling]],"-",Tabel4[[#This Row],[ASS_Status]])</f>
        <v>27299-2751-Inactive - Payroll Eligible</v>
      </c>
    </row>
    <row r="10903" spans="13:21" ht="33.75" x14ac:dyDescent="0.4">
      <c r="M10903" s="35" t="s">
        <v>21505</v>
      </c>
      <c r="N10903" s="35" t="s">
        <v>58637</v>
      </c>
      <c r="O10903" s="35" t="s">
        <v>21506</v>
      </c>
      <c r="P10903" s="35" t="s">
        <v>39870</v>
      </c>
      <c r="Q10903" s="35" t="s">
        <v>29923</v>
      </c>
      <c r="R10903" s="35" t="s">
        <v>29802</v>
      </c>
      <c r="S10903" s="35" t="s">
        <v>21507</v>
      </c>
      <c r="T10903" s="36" t="s">
        <v>614</v>
      </c>
      <c r="U10903" s="39" t="str">
        <f>_xlfn.CONCAT(Tabel4[[#This Row],[Personnr.]],"-",Tabel4[[#This Row],[Afdeling]],"-",Tabel4[[#This Row],[ASS_Status]])</f>
        <v>25987-4610-Far orlov (6+evt. 7 uger)(198)</v>
      </c>
    </row>
    <row r="10904" spans="13:21" x14ac:dyDescent="0.4">
      <c r="M10904" s="35" t="s">
        <v>28759</v>
      </c>
      <c r="N10904" s="35" t="s">
        <v>58638</v>
      </c>
      <c r="O10904" s="35" t="s">
        <v>28760</v>
      </c>
      <c r="P10904" s="35" t="s">
        <v>39871</v>
      </c>
      <c r="Q10904" s="35" t="s">
        <v>29718</v>
      </c>
      <c r="R10904" s="35" t="s">
        <v>29745</v>
      </c>
      <c r="S10904" s="35" t="s">
        <v>28761</v>
      </c>
      <c r="T10904" s="36" t="s">
        <v>726</v>
      </c>
      <c r="U10904" s="39" t="str">
        <f>_xlfn.CONCAT(Tabel4[[#This Row],[Personnr.]],"-",Tabel4[[#This Row],[Afdeling]],"-",Tabel4[[#This Row],[ASS_Status]])</f>
        <v>34587-6271-Inactive - Payroll Eligible</v>
      </c>
    </row>
    <row r="10905" spans="13:21" x14ac:dyDescent="0.4">
      <c r="M10905" s="35" t="s">
        <v>21508</v>
      </c>
      <c r="N10905" s="35" t="s">
        <v>58639</v>
      </c>
      <c r="O10905" s="35" t="s">
        <v>21509</v>
      </c>
      <c r="P10905" s="35" t="s">
        <v>39872</v>
      </c>
      <c r="Q10905" s="35" t="s">
        <v>29721</v>
      </c>
      <c r="R10905" s="35" t="s">
        <v>29797</v>
      </c>
      <c r="S10905" s="35" t="s">
        <v>21510</v>
      </c>
      <c r="T10905" s="36" t="s">
        <v>31</v>
      </c>
      <c r="U10905" s="39" t="str">
        <f>_xlfn.CONCAT(Tabel4[[#This Row],[Personnr.]],"-",Tabel4[[#This Row],[Afdeling]],"-",Tabel4[[#This Row],[ASS_Status]])</f>
        <v>16027-0116-Aktiv ansættelse</v>
      </c>
    </row>
    <row r="10906" spans="13:21" ht="33.75" x14ac:dyDescent="0.4">
      <c r="M10906" s="35" t="s">
        <v>21511</v>
      </c>
      <c r="N10906" s="35" t="s">
        <v>58640</v>
      </c>
      <c r="O10906" s="35" t="s">
        <v>21512</v>
      </c>
      <c r="P10906" s="35" t="s">
        <v>39873</v>
      </c>
      <c r="Q10906" s="35" t="s">
        <v>29718</v>
      </c>
      <c r="R10906" s="35" t="s">
        <v>29748</v>
      </c>
      <c r="S10906" s="35" t="s">
        <v>21513</v>
      </c>
      <c r="T10906" s="36" t="s">
        <v>596</v>
      </c>
      <c r="U10906" s="39" t="str">
        <f>_xlfn.CONCAT(Tabel4[[#This Row],[Personnr.]],"-",Tabel4[[#This Row],[Afdeling]],"-",Tabel4[[#This Row],[ASS_Status]])</f>
        <v>29225-4252-Inactive - Payroll Eligible</v>
      </c>
    </row>
    <row r="10907" spans="13:21" x14ac:dyDescent="0.4">
      <c r="M10907" s="35" t="s">
        <v>21514</v>
      </c>
      <c r="N10907" s="35" t="s">
        <v>58641</v>
      </c>
      <c r="O10907" s="35" t="s">
        <v>21515</v>
      </c>
      <c r="P10907" s="35" t="s">
        <v>39874</v>
      </c>
      <c r="Q10907" s="35" t="s">
        <v>29718</v>
      </c>
      <c r="R10907" s="35" t="s">
        <v>29748</v>
      </c>
      <c r="S10907" s="35" t="s">
        <v>21516</v>
      </c>
      <c r="T10907" s="36" t="s">
        <v>600</v>
      </c>
      <c r="U10907" s="39" t="str">
        <f>_xlfn.CONCAT(Tabel4[[#This Row],[Personnr.]],"-",Tabel4[[#This Row],[Afdeling]],"-",Tabel4[[#This Row],[ASS_Status]])</f>
        <v>27655-4270-Inactive - Payroll Eligible</v>
      </c>
    </row>
    <row r="10908" spans="13:21" x14ac:dyDescent="0.4">
      <c r="M10908" s="35" t="s">
        <v>21517</v>
      </c>
      <c r="N10908" s="35" t="s">
        <v>58642</v>
      </c>
      <c r="O10908" s="35" t="s">
        <v>21518</v>
      </c>
      <c r="P10908" s="35" t="s">
        <v>39875</v>
      </c>
      <c r="Q10908" s="35" t="s">
        <v>29718</v>
      </c>
      <c r="R10908" s="35" t="s">
        <v>29737</v>
      </c>
      <c r="S10908" s="35" t="s">
        <v>21519</v>
      </c>
      <c r="T10908" s="36" t="s">
        <v>317</v>
      </c>
      <c r="U10908" s="39" t="str">
        <f>_xlfn.CONCAT(Tabel4[[#This Row],[Personnr.]],"-",Tabel4[[#This Row],[Afdeling]],"-",Tabel4[[#This Row],[ASS_Status]])</f>
        <v>19993-2763-Inactive - Payroll Eligible</v>
      </c>
    </row>
    <row r="10909" spans="13:21" ht="33.75" x14ac:dyDescent="0.4">
      <c r="M10909" s="35" t="s">
        <v>21520</v>
      </c>
      <c r="N10909" s="35" t="s">
        <v>58643</v>
      </c>
      <c r="O10909" s="35" t="s">
        <v>21521</v>
      </c>
      <c r="P10909" s="35" t="s">
        <v>39876</v>
      </c>
      <c r="Q10909" s="35" t="s">
        <v>30042</v>
      </c>
      <c r="R10909" s="35" t="s">
        <v>29748</v>
      </c>
      <c r="S10909" s="35" t="s">
        <v>21522</v>
      </c>
      <c r="T10909" s="36" t="s">
        <v>161</v>
      </c>
      <c r="U10909" s="39" t="str">
        <f>_xlfn.CONCAT(Tabel4[[#This Row],[Personnr.]],"-",Tabel4[[#This Row],[Afdeling]],"-",Tabel4[[#This Row],[ASS_Status]])</f>
        <v>32275-2305-Orlov uden løn u. lønanc.</v>
      </c>
    </row>
    <row r="10910" spans="13:21" ht="45" x14ac:dyDescent="0.4">
      <c r="M10910" s="35" t="s">
        <v>28762</v>
      </c>
      <c r="N10910" s="35" t="s">
        <v>58644</v>
      </c>
      <c r="O10910" s="35" t="s">
        <v>28763</v>
      </c>
      <c r="P10910" s="35" t="s">
        <v>39877</v>
      </c>
      <c r="Q10910" s="35" t="s">
        <v>29721</v>
      </c>
      <c r="R10910" s="35" t="s">
        <v>29748</v>
      </c>
      <c r="S10910" s="35" t="s">
        <v>28764</v>
      </c>
      <c r="T10910" s="36" t="s">
        <v>181</v>
      </c>
      <c r="U10910" s="39" t="str">
        <f>_xlfn.CONCAT(Tabel4[[#This Row],[Personnr.]],"-",Tabel4[[#This Row],[Afdeling]],"-",Tabel4[[#This Row],[ASS_Status]])</f>
        <v>34354-2369-Aktiv ansættelse</v>
      </c>
    </row>
    <row r="10911" spans="13:21" x14ac:dyDescent="0.4">
      <c r="M10911" s="35" t="s">
        <v>21523</v>
      </c>
      <c r="N10911" s="35" t="s">
        <v>58645</v>
      </c>
      <c r="O10911" s="35" t="s">
        <v>21524</v>
      </c>
      <c r="P10911" s="35" t="s">
        <v>39878</v>
      </c>
      <c r="Q10911" s="35" t="s">
        <v>29718</v>
      </c>
      <c r="R10911" s="35" t="s">
        <v>29719</v>
      </c>
      <c r="S10911" s="35" t="s">
        <v>21525</v>
      </c>
      <c r="T10911" s="36" t="s">
        <v>819</v>
      </c>
      <c r="U10911" s="39" t="str">
        <f>_xlfn.CONCAT(Tabel4[[#This Row],[Personnr.]],"-",Tabel4[[#This Row],[Afdeling]],"-",Tabel4[[#This Row],[ASS_Status]])</f>
        <v>24259-8350-Inactive - Payroll Eligible</v>
      </c>
    </row>
    <row r="10912" spans="13:21" ht="33.75" x14ac:dyDescent="0.4">
      <c r="M10912" s="35" t="s">
        <v>21526</v>
      </c>
      <c r="N10912" s="35" t="s">
        <v>58646</v>
      </c>
      <c r="O10912" s="35" t="s">
        <v>21527</v>
      </c>
      <c r="P10912" s="35" t="s">
        <v>39879</v>
      </c>
      <c r="Q10912" s="35" t="s">
        <v>29718</v>
      </c>
      <c r="R10912" s="35" t="s">
        <v>29737</v>
      </c>
      <c r="S10912" s="35" t="s">
        <v>21528</v>
      </c>
      <c r="T10912" s="36" t="s">
        <v>553</v>
      </c>
      <c r="U10912" s="39" t="str">
        <f>_xlfn.CONCAT(Tabel4[[#This Row],[Personnr.]],"-",Tabel4[[#This Row],[Afdeling]],"-",Tabel4[[#This Row],[ASS_Status]])</f>
        <v>31799-3500-Inactive - Payroll Eligible</v>
      </c>
    </row>
    <row r="10913" spans="13:21" x14ac:dyDescent="0.4">
      <c r="M10913" s="35" t="s">
        <v>21529</v>
      </c>
      <c r="N10913" s="35" t="s">
        <v>58647</v>
      </c>
      <c r="O10913" s="35" t="s">
        <v>21530</v>
      </c>
      <c r="P10913" s="35" t="s">
        <v>39880</v>
      </c>
      <c r="Q10913" s="35" t="s">
        <v>29718</v>
      </c>
      <c r="R10913" s="35" t="s">
        <v>29926</v>
      </c>
      <c r="S10913" s="35" t="s">
        <v>21531</v>
      </c>
      <c r="T10913" s="36" t="s">
        <v>32</v>
      </c>
      <c r="U10913" s="39" t="str">
        <f>_xlfn.CONCAT(Tabel4[[#This Row],[Personnr.]],"-",Tabel4[[#This Row],[Afdeling]],"-",Tabel4[[#This Row],[ASS_Status]])</f>
        <v>22595-0117-Inactive - Payroll Eligible</v>
      </c>
    </row>
    <row r="10914" spans="13:21" x14ac:dyDescent="0.4">
      <c r="M10914" s="35" t="s">
        <v>21529</v>
      </c>
      <c r="N10914" s="35"/>
      <c r="O10914" s="35"/>
      <c r="P10914" s="35" t="s">
        <v>39881</v>
      </c>
      <c r="Q10914" s="35" t="s">
        <v>29718</v>
      </c>
      <c r="R10914" s="35" t="s">
        <v>29761</v>
      </c>
      <c r="S10914" s="35" t="s">
        <v>21531</v>
      </c>
      <c r="T10914" s="36" t="s">
        <v>32</v>
      </c>
      <c r="U10914" s="39" t="str">
        <f>_xlfn.CONCAT(Tabel4[[#This Row],[Personnr.]],"-",Tabel4[[#This Row],[Afdeling]],"-",Tabel4[[#This Row],[ASS_Status]])</f>
        <v>-0117-Inactive - Payroll Eligible</v>
      </c>
    </row>
    <row r="10915" spans="13:21" ht="33.75" x14ac:dyDescent="0.4">
      <c r="M10915" s="35" t="s">
        <v>21532</v>
      </c>
      <c r="N10915" s="35" t="s">
        <v>58648</v>
      </c>
      <c r="O10915" s="35" t="s">
        <v>21533</v>
      </c>
      <c r="P10915" s="35" t="s">
        <v>39882</v>
      </c>
      <c r="Q10915" s="35" t="s">
        <v>29718</v>
      </c>
      <c r="R10915" s="35" t="s">
        <v>29748</v>
      </c>
      <c r="S10915" s="35" t="s">
        <v>21534</v>
      </c>
      <c r="T10915" s="36" t="s">
        <v>642</v>
      </c>
      <c r="U10915" s="39" t="str">
        <f>_xlfn.CONCAT(Tabel4[[#This Row],[Personnr.]],"-",Tabel4[[#This Row],[Afdeling]],"-",Tabel4[[#This Row],[ASS_Status]])</f>
        <v>28117-4755-Inactive - Payroll Eligible</v>
      </c>
    </row>
    <row r="10916" spans="13:21" ht="33.75" x14ac:dyDescent="0.4">
      <c r="M10916" s="35" t="s">
        <v>39883</v>
      </c>
      <c r="N10916" s="35" t="s">
        <v>58649</v>
      </c>
      <c r="O10916" s="35" t="s">
        <v>39884</v>
      </c>
      <c r="P10916" s="35" t="s">
        <v>39885</v>
      </c>
      <c r="Q10916" s="35" t="s">
        <v>29721</v>
      </c>
      <c r="R10916" s="35" t="s">
        <v>29761</v>
      </c>
      <c r="S10916" s="35" t="s">
        <v>39886</v>
      </c>
      <c r="T10916" s="36" t="s">
        <v>546</v>
      </c>
      <c r="U10916" s="39" t="str">
        <f>_xlfn.CONCAT(Tabel4[[#This Row],[Personnr.]],"-",Tabel4[[#This Row],[Afdeling]],"-",Tabel4[[#This Row],[ASS_Status]])</f>
        <v>35180-3444-Aktiv ansættelse</v>
      </c>
    </row>
    <row r="10917" spans="13:21" x14ac:dyDescent="0.4">
      <c r="M10917" s="35" t="s">
        <v>21535</v>
      </c>
      <c r="N10917" s="35" t="s">
        <v>58650</v>
      </c>
      <c r="O10917" s="35" t="s">
        <v>21536</v>
      </c>
      <c r="P10917" s="35" t="s">
        <v>39887</v>
      </c>
      <c r="Q10917" s="35" t="s">
        <v>29721</v>
      </c>
      <c r="R10917" s="35" t="s">
        <v>29761</v>
      </c>
      <c r="S10917" s="35" t="s">
        <v>21537</v>
      </c>
      <c r="T10917" s="36" t="s">
        <v>600</v>
      </c>
      <c r="U10917" s="39" t="str">
        <f>_xlfn.CONCAT(Tabel4[[#This Row],[Personnr.]],"-",Tabel4[[#This Row],[Afdeling]],"-",Tabel4[[#This Row],[ASS_Status]])</f>
        <v>27905-4270-Aktiv ansættelse</v>
      </c>
    </row>
    <row r="10918" spans="13:21" x14ac:dyDescent="0.4">
      <c r="M10918" s="35" t="s">
        <v>21538</v>
      </c>
      <c r="N10918" s="35" t="s">
        <v>58651</v>
      </c>
      <c r="O10918" s="35" t="s">
        <v>21539</v>
      </c>
      <c r="P10918" s="35" t="s">
        <v>39888</v>
      </c>
      <c r="Q10918" s="35" t="s">
        <v>29721</v>
      </c>
      <c r="R10918" s="35" t="s">
        <v>29748</v>
      </c>
      <c r="S10918" s="35" t="s">
        <v>21540</v>
      </c>
      <c r="T10918" s="36" t="s">
        <v>452</v>
      </c>
      <c r="U10918" s="39" t="str">
        <f>_xlfn.CONCAT(Tabel4[[#This Row],[Personnr.]],"-",Tabel4[[#This Row],[Afdeling]],"-",Tabel4[[#This Row],[ASS_Status]])</f>
        <v>23789-3120-Aktiv ansættelse</v>
      </c>
    </row>
    <row r="10919" spans="13:21" x14ac:dyDescent="0.4">
      <c r="M10919" s="35" t="s">
        <v>21541</v>
      </c>
      <c r="N10919" s="35" t="s">
        <v>58652</v>
      </c>
      <c r="O10919" s="35" t="s">
        <v>21542</v>
      </c>
      <c r="P10919" s="35" t="s">
        <v>39889</v>
      </c>
      <c r="Q10919" s="35" t="s">
        <v>29718</v>
      </c>
      <c r="R10919" s="35" t="s">
        <v>29737</v>
      </c>
      <c r="S10919" s="35" t="s">
        <v>21543</v>
      </c>
      <c r="T10919" s="36" t="s">
        <v>263</v>
      </c>
      <c r="U10919" s="39" t="str">
        <f>_xlfn.CONCAT(Tabel4[[#This Row],[Personnr.]],"-",Tabel4[[#This Row],[Afdeling]],"-",Tabel4[[#This Row],[ASS_Status]])</f>
        <v>28914-2610-Inactive - Payroll Eligible</v>
      </c>
    </row>
    <row r="10920" spans="13:21" x14ac:dyDescent="0.4">
      <c r="M10920" s="35" t="s">
        <v>21544</v>
      </c>
      <c r="N10920" s="35" t="s">
        <v>58653</v>
      </c>
      <c r="O10920" s="35" t="s">
        <v>21545</v>
      </c>
      <c r="P10920" s="35" t="s">
        <v>39890</v>
      </c>
      <c r="Q10920" s="35" t="s">
        <v>29718</v>
      </c>
      <c r="R10920" s="35" t="s">
        <v>42541</v>
      </c>
      <c r="S10920" s="35" t="s">
        <v>21546</v>
      </c>
      <c r="T10920" s="36" t="s">
        <v>263</v>
      </c>
      <c r="U10920" s="39" t="str">
        <f>_xlfn.CONCAT(Tabel4[[#This Row],[Personnr.]],"-",Tabel4[[#This Row],[Afdeling]],"-",Tabel4[[#This Row],[ASS_Status]])</f>
        <v>30276-2610-Inactive - Payroll Eligible</v>
      </c>
    </row>
    <row r="10921" spans="13:21" ht="33.75" x14ac:dyDescent="0.4">
      <c r="M10921" s="35" t="s">
        <v>21547</v>
      </c>
      <c r="N10921" s="35" t="s">
        <v>58654</v>
      </c>
      <c r="O10921" s="35" t="s">
        <v>21548</v>
      </c>
      <c r="P10921" s="35" t="s">
        <v>39891</v>
      </c>
      <c r="Q10921" s="35" t="s">
        <v>29718</v>
      </c>
      <c r="R10921" s="35" t="s">
        <v>29754</v>
      </c>
      <c r="S10921" s="35" t="s">
        <v>21549</v>
      </c>
      <c r="T10921" s="36" t="s">
        <v>161</v>
      </c>
      <c r="U10921" s="39" t="str">
        <f>_xlfn.CONCAT(Tabel4[[#This Row],[Personnr.]],"-",Tabel4[[#This Row],[Afdeling]],"-",Tabel4[[#This Row],[ASS_Status]])</f>
        <v>28336-2305-Inactive - Payroll Eligible</v>
      </c>
    </row>
    <row r="10922" spans="13:21" x14ac:dyDescent="0.4">
      <c r="M10922" s="35" t="s">
        <v>21550</v>
      </c>
      <c r="N10922" s="35" t="s">
        <v>58655</v>
      </c>
      <c r="O10922" s="35" t="s">
        <v>21551</v>
      </c>
      <c r="P10922" s="35" t="s">
        <v>58656</v>
      </c>
      <c r="Q10922" s="35" t="s">
        <v>29721</v>
      </c>
      <c r="R10922" s="35" t="s">
        <v>29748</v>
      </c>
      <c r="S10922" s="35" t="s">
        <v>21552</v>
      </c>
      <c r="T10922" s="36" t="s">
        <v>244</v>
      </c>
      <c r="U10922" s="39" t="str">
        <f>_xlfn.CONCAT(Tabel4[[#This Row],[Personnr.]],"-",Tabel4[[#This Row],[Afdeling]],"-",Tabel4[[#This Row],[ASS_Status]])</f>
        <v>26735-2514-Aktiv ansættelse</v>
      </c>
    </row>
    <row r="10923" spans="13:21" x14ac:dyDescent="0.4">
      <c r="M10923" s="35" t="s">
        <v>21550</v>
      </c>
      <c r="N10923" s="35"/>
      <c r="O10923" s="35"/>
      <c r="P10923" s="35" t="s">
        <v>39892</v>
      </c>
      <c r="Q10923" s="35" t="s">
        <v>29718</v>
      </c>
      <c r="R10923" s="35" t="s">
        <v>29761</v>
      </c>
      <c r="S10923" s="35" t="s">
        <v>21552</v>
      </c>
      <c r="T10923" s="36" t="s">
        <v>244</v>
      </c>
      <c r="U10923" s="39" t="str">
        <f>_xlfn.CONCAT(Tabel4[[#This Row],[Personnr.]],"-",Tabel4[[#This Row],[Afdeling]],"-",Tabel4[[#This Row],[ASS_Status]])</f>
        <v>-2514-Inactive - Payroll Eligible</v>
      </c>
    </row>
    <row r="10924" spans="13:21" x14ac:dyDescent="0.4">
      <c r="M10924" s="35" t="s">
        <v>21553</v>
      </c>
      <c r="N10924" s="35" t="s">
        <v>58657</v>
      </c>
      <c r="O10924" s="35" t="s">
        <v>21554</v>
      </c>
      <c r="P10924" s="35" t="s">
        <v>39893</v>
      </c>
      <c r="Q10924" s="35" t="s">
        <v>29721</v>
      </c>
      <c r="R10924" s="35" t="s">
        <v>29754</v>
      </c>
      <c r="S10924" s="35" t="s">
        <v>21555</v>
      </c>
      <c r="T10924" s="36" t="s">
        <v>29712</v>
      </c>
      <c r="U10924" s="39" t="str">
        <f>_xlfn.CONCAT(Tabel4[[#This Row],[Personnr.]],"-",Tabel4[[#This Row],[Afdeling]],"-",Tabel4[[#This Row],[ASS_Status]])</f>
        <v>29135-7640-Aktiv ansættelse</v>
      </c>
    </row>
    <row r="10925" spans="13:21" ht="33.75" x14ac:dyDescent="0.4">
      <c r="M10925" s="35" t="s">
        <v>45305</v>
      </c>
      <c r="N10925" s="35" t="s">
        <v>58658</v>
      </c>
      <c r="O10925" s="35" t="s">
        <v>45306</v>
      </c>
      <c r="P10925" s="35" t="s">
        <v>43904</v>
      </c>
      <c r="Q10925" s="35" t="s">
        <v>29718</v>
      </c>
      <c r="R10925" s="35" t="s">
        <v>29754</v>
      </c>
      <c r="S10925" s="35" t="s">
        <v>43905</v>
      </c>
      <c r="T10925" s="36" t="s">
        <v>47</v>
      </c>
      <c r="U10925" s="39" t="str">
        <f>_xlfn.CONCAT(Tabel4[[#This Row],[Personnr.]],"-",Tabel4[[#This Row],[Afdeling]],"-",Tabel4[[#This Row],[ASS_Status]])</f>
        <v>36005-1021-Inactive - Payroll Eligible</v>
      </c>
    </row>
    <row r="10926" spans="13:21" ht="33.75" x14ac:dyDescent="0.4">
      <c r="M10926" s="35" t="s">
        <v>45305</v>
      </c>
      <c r="N10926" s="35"/>
      <c r="O10926" s="35"/>
      <c r="P10926" s="35" t="s">
        <v>58659</v>
      </c>
      <c r="Q10926" s="35" t="s">
        <v>29718</v>
      </c>
      <c r="R10926" s="35" t="s">
        <v>29761</v>
      </c>
      <c r="S10926" s="35" t="s">
        <v>43905</v>
      </c>
      <c r="T10926" s="36" t="s">
        <v>47</v>
      </c>
      <c r="U10926" s="39" t="str">
        <f>_xlfn.CONCAT(Tabel4[[#This Row],[Personnr.]],"-",Tabel4[[#This Row],[Afdeling]],"-",Tabel4[[#This Row],[ASS_Status]])</f>
        <v>-1021-Inactive - Payroll Eligible</v>
      </c>
    </row>
    <row r="10927" spans="13:21" x14ac:dyDescent="0.4">
      <c r="M10927" s="35" t="s">
        <v>58660</v>
      </c>
      <c r="N10927" s="35" t="s">
        <v>58661</v>
      </c>
      <c r="O10927" s="35" t="s">
        <v>58662</v>
      </c>
      <c r="P10927" s="35" t="s">
        <v>58663</v>
      </c>
      <c r="Q10927" s="35" t="s">
        <v>29721</v>
      </c>
      <c r="R10927" s="35" t="s">
        <v>42541</v>
      </c>
      <c r="S10927" s="35" t="s">
        <v>58664</v>
      </c>
      <c r="T10927" s="36" t="s">
        <v>645</v>
      </c>
      <c r="U10927" s="39" t="str">
        <f>_xlfn.CONCAT(Tabel4[[#This Row],[Personnr.]],"-",Tabel4[[#This Row],[Afdeling]],"-",Tabel4[[#This Row],[ASS_Status]])</f>
        <v>36844-4775-Aktiv ansættelse</v>
      </c>
    </row>
    <row r="10928" spans="13:21" x14ac:dyDescent="0.4">
      <c r="M10928" s="35" t="s">
        <v>21556</v>
      </c>
      <c r="N10928" s="35" t="s">
        <v>58665</v>
      </c>
      <c r="O10928" s="35" t="s">
        <v>21557</v>
      </c>
      <c r="P10928" s="35" t="s">
        <v>39894</v>
      </c>
      <c r="Q10928" s="35" t="s">
        <v>29718</v>
      </c>
      <c r="R10928" s="35" t="s">
        <v>29745</v>
      </c>
      <c r="S10928" s="35" t="s">
        <v>21558</v>
      </c>
      <c r="T10928" s="36" t="s">
        <v>288</v>
      </c>
      <c r="U10928" s="39" t="str">
        <f>_xlfn.CONCAT(Tabel4[[#This Row],[Personnr.]],"-",Tabel4[[#This Row],[Afdeling]],"-",Tabel4[[#This Row],[ASS_Status]])</f>
        <v>33223-2694-Inactive - Payroll Eligible</v>
      </c>
    </row>
    <row r="10929" spans="13:21" x14ac:dyDescent="0.4">
      <c r="M10929" s="35" t="s">
        <v>21556</v>
      </c>
      <c r="N10929" s="35"/>
      <c r="O10929" s="35"/>
      <c r="P10929" s="35" t="s">
        <v>39895</v>
      </c>
      <c r="Q10929" s="35" t="s">
        <v>29718</v>
      </c>
      <c r="R10929" s="35" t="s">
        <v>29745</v>
      </c>
      <c r="S10929" s="35" t="s">
        <v>21558</v>
      </c>
      <c r="T10929" s="36" t="s">
        <v>288</v>
      </c>
      <c r="U10929" s="39" t="str">
        <f>_xlfn.CONCAT(Tabel4[[#This Row],[Personnr.]],"-",Tabel4[[#This Row],[Afdeling]],"-",Tabel4[[#This Row],[ASS_Status]])</f>
        <v>-2694-Inactive - Payroll Eligible</v>
      </c>
    </row>
    <row r="10930" spans="13:21" x14ac:dyDescent="0.4">
      <c r="M10930" s="35" t="s">
        <v>39896</v>
      </c>
      <c r="N10930" s="35" t="s">
        <v>58666</v>
      </c>
      <c r="O10930" s="35" t="s">
        <v>39897</v>
      </c>
      <c r="P10930" s="35" t="s">
        <v>39898</v>
      </c>
      <c r="Q10930" s="35" t="s">
        <v>29721</v>
      </c>
      <c r="R10930" s="35" t="s">
        <v>29754</v>
      </c>
      <c r="S10930" s="35" t="s">
        <v>39899</v>
      </c>
      <c r="T10930" s="36" t="s">
        <v>832</v>
      </c>
      <c r="U10930" s="39" t="str">
        <f>_xlfn.CONCAT(Tabel4[[#This Row],[Personnr.]],"-",Tabel4[[#This Row],[Afdeling]],"-",Tabel4[[#This Row],[ASS_Status]])</f>
        <v>35299-8510-Aktiv ansættelse</v>
      </c>
    </row>
    <row r="10931" spans="13:21" x14ac:dyDescent="0.4">
      <c r="M10931" s="35" t="s">
        <v>58667</v>
      </c>
      <c r="N10931" s="35" t="s">
        <v>58668</v>
      </c>
      <c r="O10931" s="35" t="s">
        <v>58669</v>
      </c>
      <c r="P10931" s="35" t="s">
        <v>58670</v>
      </c>
      <c r="Q10931" s="35" t="s">
        <v>29718</v>
      </c>
      <c r="R10931" s="35" t="s">
        <v>29745</v>
      </c>
      <c r="S10931" s="35" t="s">
        <v>58671</v>
      </c>
      <c r="T10931" s="36" t="s">
        <v>39</v>
      </c>
      <c r="U10931" s="39" t="str">
        <f>_xlfn.CONCAT(Tabel4[[#This Row],[Personnr.]],"-",Tabel4[[#This Row],[Afdeling]],"-",Tabel4[[#This Row],[ASS_Status]])</f>
        <v>37017-0132-Inactive - Payroll Eligible</v>
      </c>
    </row>
    <row r="10932" spans="13:21" x14ac:dyDescent="0.4">
      <c r="M10932" s="35" t="s">
        <v>21559</v>
      </c>
      <c r="N10932" s="35" t="s">
        <v>58672</v>
      </c>
      <c r="O10932" s="35" t="s">
        <v>21560</v>
      </c>
      <c r="P10932" s="35" t="s">
        <v>39900</v>
      </c>
      <c r="Q10932" s="35" t="s">
        <v>29718</v>
      </c>
      <c r="R10932" s="35" t="s">
        <v>31468</v>
      </c>
      <c r="S10932" s="35" t="s">
        <v>21561</v>
      </c>
      <c r="T10932" s="36" t="s">
        <v>582</v>
      </c>
      <c r="U10932" s="39" t="str">
        <f>_xlfn.CONCAT(Tabel4[[#This Row],[Personnr.]],"-",Tabel4[[#This Row],[Afdeling]],"-",Tabel4[[#This Row],[ASS_Status]])</f>
        <v>264-4150-Inactive - Payroll Eligible</v>
      </c>
    </row>
    <row r="10933" spans="13:21" x14ac:dyDescent="0.4">
      <c r="M10933" s="32" t="s">
        <v>45307</v>
      </c>
      <c r="N10933" s="32" t="s">
        <v>58673</v>
      </c>
      <c r="O10933" s="33" t="s">
        <v>45308</v>
      </c>
      <c r="P10933" s="33" t="s">
        <v>43906</v>
      </c>
      <c r="Q10933" s="33" t="s">
        <v>29721</v>
      </c>
      <c r="R10933" s="33" t="s">
        <v>29908</v>
      </c>
      <c r="S10933" s="33" t="s">
        <v>43907</v>
      </c>
      <c r="T10933" s="34" t="s">
        <v>886</v>
      </c>
      <c r="U10933" s="39" t="str">
        <f>_xlfn.CONCAT(Tabel4[[#This Row],[Personnr.]],"-",Tabel4[[#This Row],[Afdeling]],"-",Tabel4[[#This Row],[ASS_Status]])</f>
        <v>36118-8800-Aktiv ansættelse</v>
      </c>
    </row>
    <row r="10934" spans="13:21" x14ac:dyDescent="0.4">
      <c r="M10934" s="32" t="s">
        <v>21562</v>
      </c>
      <c r="N10934" s="32" t="s">
        <v>58674</v>
      </c>
      <c r="O10934" s="33" t="s">
        <v>21563</v>
      </c>
      <c r="P10934" s="33" t="s">
        <v>39901</v>
      </c>
      <c r="Q10934" s="33" t="s">
        <v>29721</v>
      </c>
      <c r="R10934" s="33" t="s">
        <v>30256</v>
      </c>
      <c r="S10934" s="33" t="s">
        <v>21564</v>
      </c>
      <c r="T10934" s="34" t="s">
        <v>648</v>
      </c>
      <c r="U10934" s="39" t="str">
        <f>_xlfn.CONCAT(Tabel4[[#This Row],[Personnr.]],"-",Tabel4[[#This Row],[Afdeling]],"-",Tabel4[[#This Row],[ASS_Status]])</f>
        <v>17315-4791-Aktiv ansættelse</v>
      </c>
    </row>
    <row r="10935" spans="13:21" x14ac:dyDescent="0.4">
      <c r="M10935" s="32" t="s">
        <v>21565</v>
      </c>
      <c r="N10935" s="32" t="s">
        <v>58675</v>
      </c>
      <c r="O10935" s="33" t="s">
        <v>21566</v>
      </c>
      <c r="P10935" s="33" t="s">
        <v>39902</v>
      </c>
      <c r="Q10935" s="33" t="s">
        <v>29721</v>
      </c>
      <c r="R10935" s="33" t="s">
        <v>39903</v>
      </c>
      <c r="S10935" s="33" t="s">
        <v>21567</v>
      </c>
      <c r="T10935" s="34" t="s">
        <v>766</v>
      </c>
      <c r="U10935" s="39" t="str">
        <f>_xlfn.CONCAT(Tabel4[[#This Row],[Personnr.]],"-",Tabel4[[#This Row],[Afdeling]],"-",Tabel4[[#This Row],[ASS_Status]])</f>
        <v>18963-8000-Aktiv ansættelse</v>
      </c>
    </row>
    <row r="10936" spans="13:21" x14ac:dyDescent="0.4">
      <c r="M10936" s="32" t="s">
        <v>21568</v>
      </c>
      <c r="N10936" s="32" t="s">
        <v>58676</v>
      </c>
      <c r="O10936" s="33" t="s">
        <v>21569</v>
      </c>
      <c r="P10936" s="33" t="s">
        <v>39904</v>
      </c>
      <c r="Q10936" s="33" t="s">
        <v>29721</v>
      </c>
      <c r="R10936" s="33" t="s">
        <v>29722</v>
      </c>
      <c r="S10936" s="33" t="s">
        <v>21570</v>
      </c>
      <c r="T10936" s="34" t="s">
        <v>683</v>
      </c>
      <c r="U10936" s="39" t="str">
        <f>_xlfn.CONCAT(Tabel4[[#This Row],[Personnr.]],"-",Tabel4[[#This Row],[Afdeling]],"-",Tabel4[[#This Row],[ASS_Status]])</f>
        <v>718-5600-Aktiv ansættelse</v>
      </c>
    </row>
    <row r="10937" spans="13:21" x14ac:dyDescent="0.4">
      <c r="M10937" s="32" t="s">
        <v>21571</v>
      </c>
      <c r="N10937" s="32" t="s">
        <v>58677</v>
      </c>
      <c r="O10937" s="33" t="s">
        <v>405</v>
      </c>
      <c r="P10937" s="33" t="s">
        <v>39905</v>
      </c>
      <c r="Q10937" s="33" t="s">
        <v>29721</v>
      </c>
      <c r="R10937" s="33" t="s">
        <v>30819</v>
      </c>
      <c r="S10937" s="33" t="s">
        <v>21572</v>
      </c>
      <c r="T10937" s="34" t="s">
        <v>251</v>
      </c>
      <c r="U10937" s="39" t="str">
        <f>_xlfn.CONCAT(Tabel4[[#This Row],[Personnr.]],"-",Tabel4[[#This Row],[Afdeling]],"-",Tabel4[[#This Row],[ASS_Status]])</f>
        <v>3010-2532-Aktiv ansættelse</v>
      </c>
    </row>
    <row r="10938" spans="13:21" x14ac:dyDescent="0.4">
      <c r="M10938" s="32" t="s">
        <v>21573</v>
      </c>
      <c r="N10938" s="32" t="s">
        <v>58678</v>
      </c>
      <c r="O10938" s="33" t="s">
        <v>21574</v>
      </c>
      <c r="P10938" s="33" t="s">
        <v>39906</v>
      </c>
      <c r="Q10938" s="33" t="s">
        <v>29721</v>
      </c>
      <c r="R10938" s="33" t="s">
        <v>29791</v>
      </c>
      <c r="S10938" s="33" t="s">
        <v>21575</v>
      </c>
      <c r="T10938" s="34" t="s">
        <v>758</v>
      </c>
      <c r="U10938" s="39" t="str">
        <f>_xlfn.CONCAT(Tabel4[[#This Row],[Personnr.]],"-",Tabel4[[#This Row],[Afdeling]],"-",Tabel4[[#This Row],[ASS_Status]])</f>
        <v>16819-7720-Aktiv ansættelse</v>
      </c>
    </row>
    <row r="10939" spans="13:21" x14ac:dyDescent="0.4">
      <c r="M10939" s="32" t="s">
        <v>21576</v>
      </c>
      <c r="N10939" s="32" t="s">
        <v>58679</v>
      </c>
      <c r="O10939" s="33" t="s">
        <v>21577</v>
      </c>
      <c r="P10939" s="33" t="s">
        <v>39907</v>
      </c>
      <c r="Q10939" s="33" t="s">
        <v>29718</v>
      </c>
      <c r="R10939" s="33"/>
      <c r="S10939" s="33" t="s">
        <v>21578</v>
      </c>
      <c r="T10939" s="34" t="s">
        <v>766</v>
      </c>
      <c r="U10939" s="39" t="str">
        <f>_xlfn.CONCAT(Tabel4[[#This Row],[Personnr.]],"-",Tabel4[[#This Row],[Afdeling]],"-",Tabel4[[#This Row],[ASS_Status]])</f>
        <v>28900-8000-Inactive - Payroll Eligible</v>
      </c>
    </row>
    <row r="10940" spans="13:21" x14ac:dyDescent="0.4">
      <c r="M10940" s="32" t="s">
        <v>21579</v>
      </c>
      <c r="N10940" s="32" t="s">
        <v>58680</v>
      </c>
      <c r="O10940" s="33" t="s">
        <v>21580</v>
      </c>
      <c r="P10940" s="33" t="s">
        <v>39908</v>
      </c>
      <c r="Q10940" s="33" t="s">
        <v>29718</v>
      </c>
      <c r="R10940" s="33" t="s">
        <v>29726</v>
      </c>
      <c r="S10940" s="33" t="s">
        <v>21581</v>
      </c>
      <c r="T10940" s="34" t="s">
        <v>828</v>
      </c>
      <c r="U10940" s="39" t="str">
        <f>_xlfn.CONCAT(Tabel4[[#This Row],[Personnr.]],"-",Tabel4[[#This Row],[Afdeling]],"-",Tabel4[[#This Row],[ASS_Status]])</f>
        <v>19989-8440-Inactive - Payroll Eligible</v>
      </c>
    </row>
    <row r="10941" spans="13:21" x14ac:dyDescent="0.4">
      <c r="M10941" s="32" t="s">
        <v>21579</v>
      </c>
      <c r="N10941" s="32"/>
      <c r="O10941" s="33"/>
      <c r="P10941" s="33" t="s">
        <v>43908</v>
      </c>
      <c r="Q10941" s="33" t="s">
        <v>29721</v>
      </c>
      <c r="R10941" s="33" t="s">
        <v>29726</v>
      </c>
      <c r="S10941" s="33" t="s">
        <v>21581</v>
      </c>
      <c r="T10941" s="34" t="s">
        <v>42528</v>
      </c>
      <c r="U10941" s="39" t="str">
        <f>_xlfn.CONCAT(Tabel4[[#This Row],[Personnr.]],"-",Tabel4[[#This Row],[Afdeling]],"-",Tabel4[[#This Row],[ASS_Status]])</f>
        <v>-7780-Aktiv ansættelse</v>
      </c>
    </row>
    <row r="10942" spans="13:21" ht="33.75" x14ac:dyDescent="0.4">
      <c r="M10942" s="32" t="s">
        <v>21582</v>
      </c>
      <c r="N10942" s="32" t="s">
        <v>58681</v>
      </c>
      <c r="O10942" s="33" t="s">
        <v>407</v>
      </c>
      <c r="P10942" s="33" t="s">
        <v>39909</v>
      </c>
      <c r="Q10942" s="33" t="s">
        <v>29721</v>
      </c>
      <c r="R10942" s="33" t="s">
        <v>29722</v>
      </c>
      <c r="S10942" s="33" t="s">
        <v>21583</v>
      </c>
      <c r="T10942" s="34" t="s">
        <v>184</v>
      </c>
      <c r="U10942" s="39" t="str">
        <f>_xlfn.CONCAT(Tabel4[[#This Row],[Personnr.]],"-",Tabel4[[#This Row],[Afdeling]],"-",Tabel4[[#This Row],[ASS_Status]])</f>
        <v>3012-2385-Aktiv ansættelse</v>
      </c>
    </row>
    <row r="10943" spans="13:21" ht="33.75" x14ac:dyDescent="0.4">
      <c r="M10943" s="32" t="s">
        <v>21584</v>
      </c>
      <c r="N10943" s="32" t="s">
        <v>58682</v>
      </c>
      <c r="O10943" s="33" t="s">
        <v>21585</v>
      </c>
      <c r="P10943" s="33" t="s">
        <v>39910</v>
      </c>
      <c r="Q10943" s="33" t="s">
        <v>29721</v>
      </c>
      <c r="R10943" s="33" t="s">
        <v>32329</v>
      </c>
      <c r="S10943" s="33" t="s">
        <v>21586</v>
      </c>
      <c r="T10943" s="34" t="s">
        <v>803</v>
      </c>
      <c r="U10943" s="39" t="str">
        <f>_xlfn.CONCAT(Tabel4[[#This Row],[Personnr.]],"-",Tabel4[[#This Row],[Afdeling]],"-",Tabel4[[#This Row],[ASS_Status]])</f>
        <v>32588-8252-Aktiv ansættelse</v>
      </c>
    </row>
    <row r="10944" spans="13:21" x14ac:dyDescent="0.4">
      <c r="M10944" s="32" t="s">
        <v>21587</v>
      </c>
      <c r="N10944" s="32" t="s">
        <v>58683</v>
      </c>
      <c r="O10944" s="33" t="s">
        <v>21588</v>
      </c>
      <c r="P10944" s="33" t="s">
        <v>39911</v>
      </c>
      <c r="Q10944" s="33" t="s">
        <v>29721</v>
      </c>
      <c r="R10944" s="33" t="s">
        <v>29780</v>
      </c>
      <c r="S10944" s="33" t="s">
        <v>21589</v>
      </c>
      <c r="T10944" s="34" t="s">
        <v>30</v>
      </c>
      <c r="U10944" s="39" t="str">
        <f>_xlfn.CONCAT(Tabel4[[#This Row],[Personnr.]],"-",Tabel4[[#This Row],[Afdeling]],"-",Tabel4[[#This Row],[ASS_Status]])</f>
        <v>12222-0115-Aktiv ansættelse</v>
      </c>
    </row>
    <row r="10945" spans="13:21" ht="33.75" x14ac:dyDescent="0.4">
      <c r="M10945" s="32" t="s">
        <v>21590</v>
      </c>
      <c r="N10945" s="32" t="s">
        <v>58684</v>
      </c>
      <c r="O10945" s="33" t="s">
        <v>21591</v>
      </c>
      <c r="P10945" s="33" t="s">
        <v>39912</v>
      </c>
      <c r="Q10945" s="33" t="s">
        <v>29718</v>
      </c>
      <c r="R10945" s="33" t="s">
        <v>29802</v>
      </c>
      <c r="S10945" s="33" t="s">
        <v>21592</v>
      </c>
      <c r="T10945" s="34" t="s">
        <v>245</v>
      </c>
      <c r="U10945" s="39" t="str">
        <f>_xlfn.CONCAT(Tabel4[[#This Row],[Personnr.]],"-",Tabel4[[#This Row],[Afdeling]],"-",Tabel4[[#This Row],[ASS_Status]])</f>
        <v>23196-2516-Inactive - Payroll Eligible</v>
      </c>
    </row>
    <row r="10946" spans="13:21" ht="33.75" x14ac:dyDescent="0.4">
      <c r="M10946" s="32" t="s">
        <v>21590</v>
      </c>
      <c r="N10946" s="32"/>
      <c r="O10946" s="33"/>
      <c r="P10946" s="33" t="s">
        <v>39913</v>
      </c>
      <c r="Q10946" s="33" t="s">
        <v>29721</v>
      </c>
      <c r="R10946" s="33" t="s">
        <v>29722</v>
      </c>
      <c r="S10946" s="33" t="s">
        <v>21592</v>
      </c>
      <c r="T10946" s="34" t="s">
        <v>107</v>
      </c>
      <c r="U10946" s="39" t="str">
        <f>_xlfn.CONCAT(Tabel4[[#This Row],[Personnr.]],"-",Tabel4[[#This Row],[Afdeling]],"-",Tabel4[[#This Row],[ASS_Status]])</f>
        <v>-1211-Aktiv ansættelse</v>
      </c>
    </row>
    <row r="10947" spans="13:21" ht="45" x14ac:dyDescent="0.4">
      <c r="M10947" s="32" t="s">
        <v>21593</v>
      </c>
      <c r="N10947" s="32" t="s">
        <v>58685</v>
      </c>
      <c r="O10947" s="33" t="s">
        <v>21594</v>
      </c>
      <c r="P10947" s="33" t="s">
        <v>39914</v>
      </c>
      <c r="Q10947" s="33" t="s">
        <v>29718</v>
      </c>
      <c r="R10947" s="33" t="s">
        <v>29737</v>
      </c>
      <c r="S10947" s="33" t="s">
        <v>21595</v>
      </c>
      <c r="T10947" s="34" t="s">
        <v>472</v>
      </c>
      <c r="U10947" s="39" t="str">
        <f>_xlfn.CONCAT(Tabel4[[#This Row],[Personnr.]],"-",Tabel4[[#This Row],[Afdeling]],"-",Tabel4[[#This Row],[ASS_Status]])</f>
        <v>23798-3195-Inactive - Payroll Eligible</v>
      </c>
    </row>
    <row r="10948" spans="13:21" x14ac:dyDescent="0.4">
      <c r="M10948" s="32" t="s">
        <v>21596</v>
      </c>
      <c r="N10948" s="32" t="s">
        <v>58686</v>
      </c>
      <c r="O10948" s="33" t="s">
        <v>21597</v>
      </c>
      <c r="P10948" s="33" t="s">
        <v>39915</v>
      </c>
      <c r="Q10948" s="33" t="s">
        <v>29718</v>
      </c>
      <c r="R10948" s="33" t="s">
        <v>29726</v>
      </c>
      <c r="S10948" s="33" t="s">
        <v>21598</v>
      </c>
      <c r="T10948" s="34" t="s">
        <v>886</v>
      </c>
      <c r="U10948" s="39" t="str">
        <f>_xlfn.CONCAT(Tabel4[[#This Row],[Personnr.]],"-",Tabel4[[#This Row],[Afdeling]],"-",Tabel4[[#This Row],[ASS_Status]])</f>
        <v>28139-8800-Inactive - Payroll Eligible</v>
      </c>
    </row>
    <row r="10949" spans="13:21" x14ac:dyDescent="0.4">
      <c r="M10949" s="32" t="s">
        <v>21599</v>
      </c>
      <c r="N10949" s="32" t="s">
        <v>58687</v>
      </c>
      <c r="O10949" s="33" t="s">
        <v>21600</v>
      </c>
      <c r="P10949" s="33" t="s">
        <v>39916</v>
      </c>
      <c r="Q10949" s="33" t="s">
        <v>29718</v>
      </c>
      <c r="R10949" s="33" t="s">
        <v>29748</v>
      </c>
      <c r="S10949" s="33" t="s">
        <v>21601</v>
      </c>
      <c r="T10949" s="34" t="s">
        <v>358</v>
      </c>
      <c r="U10949" s="39" t="str">
        <f>_xlfn.CONCAT(Tabel4[[#This Row],[Personnr.]],"-",Tabel4[[#This Row],[Afdeling]],"-",Tabel4[[#This Row],[ASS_Status]])</f>
        <v>26501-2823-Inactive - Payroll Eligible</v>
      </c>
    </row>
    <row r="10950" spans="13:21" x14ac:dyDescent="0.4">
      <c r="M10950" s="32" t="s">
        <v>21599</v>
      </c>
      <c r="N10950" s="32"/>
      <c r="O10950" s="33"/>
      <c r="P10950" s="33" t="s">
        <v>39917</v>
      </c>
      <c r="Q10950" s="33" t="s">
        <v>29721</v>
      </c>
      <c r="R10950" s="33" t="s">
        <v>29737</v>
      </c>
      <c r="S10950" s="33" t="s">
        <v>21601</v>
      </c>
      <c r="T10950" s="34" t="s">
        <v>640</v>
      </c>
      <c r="U10950" s="39" t="str">
        <f>_xlfn.CONCAT(Tabel4[[#This Row],[Personnr.]],"-",Tabel4[[#This Row],[Afdeling]],"-",Tabel4[[#This Row],[ASS_Status]])</f>
        <v>-4745-Aktiv ansættelse</v>
      </c>
    </row>
    <row r="10951" spans="13:21" ht="45" x14ac:dyDescent="0.4">
      <c r="M10951" s="32" t="s">
        <v>21602</v>
      </c>
      <c r="N10951" s="32" t="s">
        <v>58688</v>
      </c>
      <c r="O10951" s="33" t="s">
        <v>21603</v>
      </c>
      <c r="P10951" s="33" t="s">
        <v>39918</v>
      </c>
      <c r="Q10951" s="33" t="s">
        <v>29718</v>
      </c>
      <c r="R10951" s="33" t="s">
        <v>29745</v>
      </c>
      <c r="S10951" s="33" t="s">
        <v>21604</v>
      </c>
      <c r="T10951" s="34" t="s">
        <v>350</v>
      </c>
      <c r="U10951" s="39" t="str">
        <f>_xlfn.CONCAT(Tabel4[[#This Row],[Personnr.]],"-",Tabel4[[#This Row],[Afdeling]],"-",Tabel4[[#This Row],[ASS_Status]])</f>
        <v>31074-2810-Inactive - Payroll Eligible</v>
      </c>
    </row>
    <row r="10952" spans="13:21" ht="33.75" x14ac:dyDescent="0.4">
      <c r="M10952" s="32" t="s">
        <v>21605</v>
      </c>
      <c r="N10952" s="32" t="s">
        <v>58689</v>
      </c>
      <c r="O10952" s="33" t="s">
        <v>21606</v>
      </c>
      <c r="P10952" s="33" t="s">
        <v>39919</v>
      </c>
      <c r="Q10952" s="33" t="s">
        <v>29718</v>
      </c>
      <c r="R10952" s="33" t="s">
        <v>29761</v>
      </c>
      <c r="S10952" s="33" t="s">
        <v>21607</v>
      </c>
      <c r="T10952" s="34" t="s">
        <v>54</v>
      </c>
      <c r="U10952" s="39" t="str">
        <f>_xlfn.CONCAT(Tabel4[[#This Row],[Personnr.]],"-",Tabel4[[#This Row],[Afdeling]],"-",Tabel4[[#This Row],[ASS_Status]])</f>
        <v>20723-1035-Inactive - Payroll Eligible</v>
      </c>
    </row>
    <row r="10953" spans="13:21" x14ac:dyDescent="0.4">
      <c r="M10953" s="32" t="s">
        <v>21608</v>
      </c>
      <c r="N10953" s="32" t="s">
        <v>58690</v>
      </c>
      <c r="O10953" s="33" t="s">
        <v>21609</v>
      </c>
      <c r="P10953" s="33" t="s">
        <v>39920</v>
      </c>
      <c r="Q10953" s="33" t="s">
        <v>29721</v>
      </c>
      <c r="R10953" s="33" t="s">
        <v>29748</v>
      </c>
      <c r="S10953" s="33" t="s">
        <v>21610</v>
      </c>
      <c r="T10953" s="34" t="s">
        <v>65</v>
      </c>
      <c r="U10953" s="39" t="str">
        <f>_xlfn.CONCAT(Tabel4[[#This Row],[Personnr.]],"-",Tabel4[[#This Row],[Afdeling]],"-",Tabel4[[#This Row],[ASS_Status]])</f>
        <v>32561-1053-Aktiv ansættelse</v>
      </c>
    </row>
    <row r="10954" spans="13:21" ht="33.75" x14ac:dyDescent="0.4">
      <c r="M10954" s="32" t="s">
        <v>45309</v>
      </c>
      <c r="N10954" s="32" t="s">
        <v>58691</v>
      </c>
      <c r="O10954" s="33" t="s">
        <v>45310</v>
      </c>
      <c r="P10954" s="33" t="s">
        <v>43909</v>
      </c>
      <c r="Q10954" s="33" t="s">
        <v>29721</v>
      </c>
      <c r="R10954" s="33" t="s">
        <v>29754</v>
      </c>
      <c r="S10954" s="33" t="s">
        <v>43910</v>
      </c>
      <c r="T10954" s="34" t="s">
        <v>721</v>
      </c>
      <c r="U10954" s="39" t="str">
        <f>_xlfn.CONCAT(Tabel4[[#This Row],[Personnr.]],"-",Tabel4[[#This Row],[Afdeling]],"-",Tabel4[[#This Row],[ASS_Status]])</f>
        <v>35903-6220-Aktiv ansættelse</v>
      </c>
    </row>
    <row r="10955" spans="13:21" ht="33.75" x14ac:dyDescent="0.4">
      <c r="M10955" s="32" t="s">
        <v>45309</v>
      </c>
      <c r="N10955" s="32"/>
      <c r="O10955" s="33"/>
      <c r="P10955" s="33" t="s">
        <v>58692</v>
      </c>
      <c r="Q10955" s="33" t="s">
        <v>29718</v>
      </c>
      <c r="R10955" s="33" t="s">
        <v>29745</v>
      </c>
      <c r="S10955" s="33" t="s">
        <v>43910</v>
      </c>
      <c r="T10955" s="34" t="s">
        <v>726</v>
      </c>
      <c r="U10955" s="39" t="str">
        <f>_xlfn.CONCAT(Tabel4[[#This Row],[Personnr.]],"-",Tabel4[[#This Row],[Afdeling]],"-",Tabel4[[#This Row],[ASS_Status]])</f>
        <v>-6271-Inactive - Payroll Eligible</v>
      </c>
    </row>
    <row r="10956" spans="13:21" x14ac:dyDescent="0.4">
      <c r="M10956" s="32" t="s">
        <v>21611</v>
      </c>
      <c r="N10956" s="32" t="s">
        <v>58693</v>
      </c>
      <c r="O10956" s="33" t="s">
        <v>21612</v>
      </c>
      <c r="P10956" s="33" t="s">
        <v>39921</v>
      </c>
      <c r="Q10956" s="33" t="s">
        <v>29718</v>
      </c>
      <c r="R10956" s="33" t="s">
        <v>29748</v>
      </c>
      <c r="S10956" s="33" t="s">
        <v>21613</v>
      </c>
      <c r="T10956" s="34" t="s">
        <v>542</v>
      </c>
      <c r="U10956" s="39" t="str">
        <f>_xlfn.CONCAT(Tabel4[[#This Row],[Personnr.]],"-",Tabel4[[#This Row],[Afdeling]],"-",Tabel4[[#This Row],[ASS_Status]])</f>
        <v>28831-3435-Inactive - Payroll Eligible</v>
      </c>
    </row>
    <row r="10957" spans="13:21" x14ac:dyDescent="0.4">
      <c r="M10957" s="32" t="s">
        <v>21611</v>
      </c>
      <c r="N10957" s="32"/>
      <c r="O10957" s="33"/>
      <c r="P10957" s="33" t="s">
        <v>43911</v>
      </c>
      <c r="Q10957" s="33" t="s">
        <v>29721</v>
      </c>
      <c r="R10957" s="33" t="s">
        <v>29737</v>
      </c>
      <c r="S10957" s="33" t="s">
        <v>21613</v>
      </c>
      <c r="T10957" s="34" t="s">
        <v>542</v>
      </c>
      <c r="U10957" s="39" t="str">
        <f>_xlfn.CONCAT(Tabel4[[#This Row],[Personnr.]],"-",Tabel4[[#This Row],[Afdeling]],"-",Tabel4[[#This Row],[ASS_Status]])</f>
        <v>-3435-Aktiv ansættelse</v>
      </c>
    </row>
    <row r="10958" spans="13:21" ht="45" x14ac:dyDescent="0.4">
      <c r="M10958" s="32" t="s">
        <v>39922</v>
      </c>
      <c r="N10958" s="32" t="s">
        <v>58694</v>
      </c>
      <c r="O10958" s="33" t="s">
        <v>39923</v>
      </c>
      <c r="P10958" s="33" t="s">
        <v>39924</v>
      </c>
      <c r="Q10958" s="33" t="s">
        <v>29718</v>
      </c>
      <c r="R10958" s="33" t="s">
        <v>29745</v>
      </c>
      <c r="S10958" s="33" t="s">
        <v>39925</v>
      </c>
      <c r="T10958" s="34" t="s">
        <v>577</v>
      </c>
      <c r="U10958" s="39" t="str">
        <f>_xlfn.CONCAT(Tabel4[[#This Row],[Personnr.]],"-",Tabel4[[#This Row],[Afdeling]],"-",Tabel4[[#This Row],[ASS_Status]])</f>
        <v>35055-4110-Inactive - Payroll Eligible</v>
      </c>
    </row>
    <row r="10959" spans="13:21" ht="33.75" x14ac:dyDescent="0.4">
      <c r="M10959" s="32" t="s">
        <v>39922</v>
      </c>
      <c r="N10959" s="32"/>
      <c r="O10959" s="33"/>
      <c r="P10959" s="33" t="s">
        <v>43912</v>
      </c>
      <c r="Q10959" s="33" t="s">
        <v>29718</v>
      </c>
      <c r="R10959" s="33" t="s">
        <v>29745</v>
      </c>
      <c r="S10959" s="33" t="s">
        <v>39925</v>
      </c>
      <c r="T10959" s="34" t="s">
        <v>577</v>
      </c>
      <c r="U10959" s="39" t="str">
        <f>_xlfn.CONCAT(Tabel4[[#This Row],[Personnr.]],"-",Tabel4[[#This Row],[Afdeling]],"-",Tabel4[[#This Row],[ASS_Status]])</f>
        <v>-4110-Inactive - Payroll Eligible</v>
      </c>
    </row>
    <row r="10960" spans="13:21" ht="33.75" x14ac:dyDescent="0.4">
      <c r="M10960" s="32" t="s">
        <v>45311</v>
      </c>
      <c r="N10960" s="32" t="s">
        <v>58695</v>
      </c>
      <c r="O10960" s="33" t="s">
        <v>45312</v>
      </c>
      <c r="P10960" s="33" t="s">
        <v>43913</v>
      </c>
      <c r="Q10960" s="33" t="s">
        <v>29721</v>
      </c>
      <c r="R10960" s="33" t="s">
        <v>29748</v>
      </c>
      <c r="S10960" s="33" t="s">
        <v>43914</v>
      </c>
      <c r="T10960" s="34" t="s">
        <v>472</v>
      </c>
      <c r="U10960" s="39" t="str">
        <f>_xlfn.CONCAT(Tabel4[[#This Row],[Personnr.]],"-",Tabel4[[#This Row],[Afdeling]],"-",Tabel4[[#This Row],[ASS_Status]])</f>
        <v>35922-3195-Aktiv ansættelse</v>
      </c>
    </row>
    <row r="10961" spans="13:21" ht="33.75" x14ac:dyDescent="0.4">
      <c r="M10961" s="32" t="s">
        <v>39926</v>
      </c>
      <c r="N10961" s="32" t="s">
        <v>58696</v>
      </c>
      <c r="O10961" s="33" t="s">
        <v>39927</v>
      </c>
      <c r="P10961" s="33" t="s">
        <v>39928</v>
      </c>
      <c r="Q10961" s="33" t="s">
        <v>29721</v>
      </c>
      <c r="R10961" s="33" t="s">
        <v>29748</v>
      </c>
      <c r="S10961" s="33" t="s">
        <v>39929</v>
      </c>
      <c r="T10961" s="34" t="s">
        <v>74</v>
      </c>
      <c r="U10961" s="39" t="str">
        <f>_xlfn.CONCAT(Tabel4[[#This Row],[Personnr.]],"-",Tabel4[[#This Row],[Afdeling]],"-",Tabel4[[#This Row],[ASS_Status]])</f>
        <v>35145-1085-Aktiv ansættelse</v>
      </c>
    </row>
    <row r="10962" spans="13:21" ht="45" x14ac:dyDescent="0.4">
      <c r="M10962" s="32" t="s">
        <v>21614</v>
      </c>
      <c r="N10962" s="32" t="s">
        <v>58697</v>
      </c>
      <c r="O10962" s="33" t="s">
        <v>21615</v>
      </c>
      <c r="P10962" s="33" t="s">
        <v>39930</v>
      </c>
      <c r="Q10962" s="33" t="s">
        <v>29718</v>
      </c>
      <c r="R10962" s="33" t="s">
        <v>29754</v>
      </c>
      <c r="S10962" s="33" t="s">
        <v>21616</v>
      </c>
      <c r="T10962" s="34" t="s">
        <v>591</v>
      </c>
      <c r="U10962" s="39" t="str">
        <f>_xlfn.CONCAT(Tabel4[[#This Row],[Personnr.]],"-",Tabel4[[#This Row],[Afdeling]],"-",Tabel4[[#This Row],[ASS_Status]])</f>
        <v>32459-4220-Inactive - Payroll Eligible</v>
      </c>
    </row>
    <row r="10963" spans="13:21" ht="33.75" x14ac:dyDescent="0.4">
      <c r="M10963" s="32" t="s">
        <v>21614</v>
      </c>
      <c r="N10963" s="32"/>
      <c r="O10963" s="33"/>
      <c r="P10963" s="33" t="s">
        <v>39931</v>
      </c>
      <c r="Q10963" s="33" t="s">
        <v>29718</v>
      </c>
      <c r="R10963" s="33" t="s">
        <v>29754</v>
      </c>
      <c r="S10963" s="33" t="s">
        <v>21616</v>
      </c>
      <c r="T10963" s="34" t="s">
        <v>287</v>
      </c>
      <c r="U10963" s="39" t="str">
        <f>_xlfn.CONCAT(Tabel4[[#This Row],[Personnr.]],"-",Tabel4[[#This Row],[Afdeling]],"-",Tabel4[[#This Row],[ASS_Status]])</f>
        <v>-2693-Inactive - Payroll Eligible</v>
      </c>
    </row>
    <row r="10964" spans="13:21" ht="45" x14ac:dyDescent="0.4">
      <c r="M10964" s="32" t="s">
        <v>45313</v>
      </c>
      <c r="N10964" s="32" t="s">
        <v>58698</v>
      </c>
      <c r="O10964" s="33" t="s">
        <v>45314</v>
      </c>
      <c r="P10964" s="33" t="s">
        <v>43915</v>
      </c>
      <c r="Q10964" s="33" t="s">
        <v>29718</v>
      </c>
      <c r="R10964" s="33" t="s">
        <v>29745</v>
      </c>
      <c r="S10964" s="33" t="s">
        <v>43916</v>
      </c>
      <c r="T10964" s="34" t="s">
        <v>288</v>
      </c>
      <c r="U10964" s="39" t="str">
        <f>_xlfn.CONCAT(Tabel4[[#This Row],[Personnr.]],"-",Tabel4[[#This Row],[Afdeling]],"-",Tabel4[[#This Row],[ASS_Status]])</f>
        <v>35875-2694-Inactive - Payroll Eligible</v>
      </c>
    </row>
    <row r="10965" spans="13:21" x14ac:dyDescent="0.4">
      <c r="M10965" s="32" t="s">
        <v>45313</v>
      </c>
      <c r="N10965" s="32"/>
      <c r="O10965" s="33"/>
      <c r="P10965" s="33" t="s">
        <v>58699</v>
      </c>
      <c r="Q10965" s="33" t="s">
        <v>29718</v>
      </c>
      <c r="R10965" s="33" t="s">
        <v>29745</v>
      </c>
      <c r="S10965" s="33" t="s">
        <v>43916</v>
      </c>
      <c r="T10965" s="34" t="s">
        <v>288</v>
      </c>
      <c r="U10965" s="39" t="str">
        <f>_xlfn.CONCAT(Tabel4[[#This Row],[Personnr.]],"-",Tabel4[[#This Row],[Afdeling]],"-",Tabel4[[#This Row],[ASS_Status]])</f>
        <v>-2694-Inactive - Payroll Eligible</v>
      </c>
    </row>
    <row r="10966" spans="13:21" x14ac:dyDescent="0.4">
      <c r="M10966" s="32" t="s">
        <v>45315</v>
      </c>
      <c r="N10966" s="32" t="s">
        <v>58700</v>
      </c>
      <c r="O10966" s="33" t="s">
        <v>45316</v>
      </c>
      <c r="P10966" s="33" t="s">
        <v>43917</v>
      </c>
      <c r="Q10966" s="33" t="s">
        <v>29718</v>
      </c>
      <c r="R10966" s="33" t="s">
        <v>29745</v>
      </c>
      <c r="S10966" s="33" t="s">
        <v>43918</v>
      </c>
      <c r="T10966" s="34" t="s">
        <v>448</v>
      </c>
      <c r="U10966" s="39" t="str">
        <f>_xlfn.CONCAT(Tabel4[[#This Row],[Personnr.]],"-",Tabel4[[#This Row],[Afdeling]],"-",Tabel4[[#This Row],[ASS_Status]])</f>
        <v>36018-3099-Inactive - Payroll Eligible</v>
      </c>
    </row>
    <row r="10967" spans="13:21" x14ac:dyDescent="0.4">
      <c r="M10967" s="32" t="s">
        <v>45315</v>
      </c>
      <c r="N10967" s="32"/>
      <c r="O10967" s="33"/>
      <c r="P10967" s="33" t="s">
        <v>58701</v>
      </c>
      <c r="Q10967" s="33" t="s">
        <v>29718</v>
      </c>
      <c r="R10967" s="33" t="s">
        <v>29745</v>
      </c>
      <c r="S10967" s="33" t="s">
        <v>43918</v>
      </c>
      <c r="T10967" s="34" t="s">
        <v>448</v>
      </c>
      <c r="U10967" s="39" t="str">
        <f>_xlfn.CONCAT(Tabel4[[#This Row],[Personnr.]],"-",Tabel4[[#This Row],[Afdeling]],"-",Tabel4[[#This Row],[ASS_Status]])</f>
        <v>-3099-Inactive - Payroll Eligible</v>
      </c>
    </row>
    <row r="10968" spans="13:21" ht="45" x14ac:dyDescent="0.4">
      <c r="M10968" s="32" t="s">
        <v>58702</v>
      </c>
      <c r="N10968" s="32" t="s">
        <v>58703</v>
      </c>
      <c r="O10968" s="33" t="s">
        <v>58704</v>
      </c>
      <c r="P10968" s="33" t="s">
        <v>58705</v>
      </c>
      <c r="Q10968" s="33" t="s">
        <v>29718</v>
      </c>
      <c r="R10968" s="33" t="s">
        <v>29745</v>
      </c>
      <c r="S10968" s="33" t="s">
        <v>58706</v>
      </c>
      <c r="T10968" s="34" t="s">
        <v>39</v>
      </c>
      <c r="U10968" s="39" t="str">
        <f>_xlfn.CONCAT(Tabel4[[#This Row],[Personnr.]],"-",Tabel4[[#This Row],[Afdeling]],"-",Tabel4[[#This Row],[ASS_Status]])</f>
        <v>36686-0132-Inactive - Payroll Eligible</v>
      </c>
    </row>
    <row r="10969" spans="13:21" x14ac:dyDescent="0.4">
      <c r="M10969" s="32" t="s">
        <v>58702</v>
      </c>
      <c r="N10969" s="32"/>
      <c r="O10969" s="33"/>
      <c r="P10969" s="33" t="s">
        <v>58707</v>
      </c>
      <c r="Q10969" s="33" t="s">
        <v>29718</v>
      </c>
      <c r="R10969" s="33" t="s">
        <v>29745</v>
      </c>
      <c r="S10969" s="33" t="s">
        <v>58706</v>
      </c>
      <c r="T10969" s="34" t="s">
        <v>39</v>
      </c>
      <c r="U10969" s="39" t="str">
        <f>_xlfn.CONCAT(Tabel4[[#This Row],[Personnr.]],"-",Tabel4[[#This Row],[Afdeling]],"-",Tabel4[[#This Row],[ASS_Status]])</f>
        <v>-0132-Inactive - Payroll Eligible</v>
      </c>
    </row>
    <row r="10970" spans="13:21" x14ac:dyDescent="0.4">
      <c r="M10970" s="32" t="s">
        <v>28765</v>
      </c>
      <c r="N10970" s="32" t="s">
        <v>58708</v>
      </c>
      <c r="O10970" s="33" t="s">
        <v>28766</v>
      </c>
      <c r="P10970" s="33" t="s">
        <v>39932</v>
      </c>
      <c r="Q10970" s="33" t="s">
        <v>29721</v>
      </c>
      <c r="R10970" s="33" t="s">
        <v>30769</v>
      </c>
      <c r="S10970" s="33" t="s">
        <v>28767</v>
      </c>
      <c r="T10970" s="34" t="s">
        <v>757</v>
      </c>
      <c r="U10970" s="39" t="str">
        <f>_xlfn.CONCAT(Tabel4[[#This Row],[Personnr.]],"-",Tabel4[[#This Row],[Afdeling]],"-",Tabel4[[#This Row],[ASS_Status]])</f>
        <v>34601-7710-Aktiv ansættelse</v>
      </c>
    </row>
    <row r="10971" spans="13:21" x14ac:dyDescent="0.4">
      <c r="M10971" s="32" t="s">
        <v>21617</v>
      </c>
      <c r="N10971" s="32" t="s">
        <v>58709</v>
      </c>
      <c r="O10971" s="33" t="s">
        <v>21618</v>
      </c>
      <c r="P10971" s="33" t="s">
        <v>39933</v>
      </c>
      <c r="Q10971" s="33" t="s">
        <v>29718</v>
      </c>
      <c r="R10971" s="33" t="s">
        <v>29926</v>
      </c>
      <c r="S10971" s="33" t="s">
        <v>21619</v>
      </c>
      <c r="T10971" s="34" t="s">
        <v>95</v>
      </c>
      <c r="U10971" s="39" t="str">
        <f>_xlfn.CONCAT(Tabel4[[#This Row],[Personnr.]],"-",Tabel4[[#This Row],[Afdeling]],"-",Tabel4[[#This Row],[ASS_Status]])</f>
        <v>8119-1145-Inactive - Payroll Eligible</v>
      </c>
    </row>
    <row r="10972" spans="13:21" x14ac:dyDescent="0.4">
      <c r="M10972" s="32" t="s">
        <v>21617</v>
      </c>
      <c r="N10972" s="32"/>
      <c r="O10972" s="33"/>
      <c r="P10972" s="33" t="s">
        <v>39934</v>
      </c>
      <c r="Q10972" s="33" t="s">
        <v>29721</v>
      </c>
      <c r="R10972" s="33" t="s">
        <v>29926</v>
      </c>
      <c r="S10972" s="33" t="s">
        <v>21619</v>
      </c>
      <c r="T10972" s="34" t="s">
        <v>95</v>
      </c>
      <c r="U10972" s="39" t="str">
        <f>_xlfn.CONCAT(Tabel4[[#This Row],[Personnr.]],"-",Tabel4[[#This Row],[Afdeling]],"-",Tabel4[[#This Row],[ASS_Status]])</f>
        <v>-1145-Aktiv ansættelse</v>
      </c>
    </row>
    <row r="10973" spans="13:21" ht="33.75" x14ac:dyDescent="0.4">
      <c r="M10973" s="32" t="s">
        <v>21620</v>
      </c>
      <c r="N10973" s="32" t="s">
        <v>58710</v>
      </c>
      <c r="O10973" s="33" t="s">
        <v>21621</v>
      </c>
      <c r="P10973" s="33" t="s">
        <v>39935</v>
      </c>
      <c r="Q10973" s="33" t="s">
        <v>29721</v>
      </c>
      <c r="R10973" s="33" t="s">
        <v>29786</v>
      </c>
      <c r="S10973" s="33" t="s">
        <v>21622</v>
      </c>
      <c r="T10973" s="34" t="s">
        <v>160</v>
      </c>
      <c r="U10973" s="39" t="str">
        <f>_xlfn.CONCAT(Tabel4[[#This Row],[Personnr.]],"-",Tabel4[[#This Row],[Afdeling]],"-",Tabel4[[#This Row],[ASS_Status]])</f>
        <v>3939-2304-Aktiv ansættelse</v>
      </c>
    </row>
    <row r="10974" spans="13:21" x14ac:dyDescent="0.4">
      <c r="M10974" s="32" t="s">
        <v>21623</v>
      </c>
      <c r="N10974" s="32" t="s">
        <v>58711</v>
      </c>
      <c r="O10974" s="33" t="s">
        <v>21624</v>
      </c>
      <c r="P10974" s="33" t="s">
        <v>39936</v>
      </c>
      <c r="Q10974" s="33" t="s">
        <v>29721</v>
      </c>
      <c r="R10974" s="33" t="s">
        <v>30005</v>
      </c>
      <c r="S10974" s="33" t="s">
        <v>21625</v>
      </c>
      <c r="T10974" s="34" t="s">
        <v>864</v>
      </c>
      <c r="U10974" s="39" t="str">
        <f>_xlfn.CONCAT(Tabel4[[#This Row],[Personnr.]],"-",Tabel4[[#This Row],[Afdeling]],"-",Tabel4[[#This Row],[ASS_Status]])</f>
        <v>11427-8630-Aktiv ansættelse</v>
      </c>
    </row>
    <row r="10975" spans="13:21" x14ac:dyDescent="0.4">
      <c r="M10975" s="32" t="s">
        <v>58712</v>
      </c>
      <c r="N10975" s="32" t="s">
        <v>58713</v>
      </c>
      <c r="O10975" s="33" t="s">
        <v>58714</v>
      </c>
      <c r="P10975" s="33" t="s">
        <v>58715</v>
      </c>
      <c r="Q10975" s="33" t="s">
        <v>29721</v>
      </c>
      <c r="R10975" s="33" t="s">
        <v>29882</v>
      </c>
      <c r="S10975" s="33" t="s">
        <v>58716</v>
      </c>
      <c r="T10975" s="34" t="s">
        <v>794</v>
      </c>
      <c r="U10975" s="39" t="str">
        <f>_xlfn.CONCAT(Tabel4[[#This Row],[Personnr.]],"-",Tabel4[[#This Row],[Afdeling]],"-",Tabel4[[#This Row],[ASS_Status]])</f>
        <v>36492-8211-Aktiv ansættelse</v>
      </c>
    </row>
    <row r="10976" spans="13:21" ht="33.75" x14ac:dyDescent="0.4">
      <c r="M10976" s="32" t="s">
        <v>21626</v>
      </c>
      <c r="N10976" s="32" t="s">
        <v>58717</v>
      </c>
      <c r="O10976" s="33" t="s">
        <v>21627</v>
      </c>
      <c r="P10976" s="33" t="s">
        <v>39937</v>
      </c>
      <c r="Q10976" s="33" t="s">
        <v>29718</v>
      </c>
      <c r="R10976" s="33" t="s">
        <v>29786</v>
      </c>
      <c r="S10976" s="33" t="s">
        <v>21628</v>
      </c>
      <c r="T10976" s="34" t="s">
        <v>188</v>
      </c>
      <c r="U10976" s="39" t="str">
        <f>_xlfn.CONCAT(Tabel4[[#This Row],[Personnr.]],"-",Tabel4[[#This Row],[Afdeling]],"-",Tabel4[[#This Row],[ASS_Status]])</f>
        <v>3940-2405-Inactive - Payroll Eligible</v>
      </c>
    </row>
    <row r="10977" spans="13:21" x14ac:dyDescent="0.4">
      <c r="M10977" s="32" t="s">
        <v>21629</v>
      </c>
      <c r="N10977" s="32" t="s">
        <v>58718</v>
      </c>
      <c r="O10977" s="33" t="s">
        <v>21630</v>
      </c>
      <c r="P10977" s="33" t="s">
        <v>39938</v>
      </c>
      <c r="Q10977" s="33" t="s">
        <v>29721</v>
      </c>
      <c r="R10977" s="33" t="s">
        <v>29719</v>
      </c>
      <c r="S10977" s="33" t="s">
        <v>21631</v>
      </c>
      <c r="T10977" s="34" t="s">
        <v>78</v>
      </c>
      <c r="U10977" s="39" t="str">
        <f>_xlfn.CONCAT(Tabel4[[#This Row],[Personnr.]],"-",Tabel4[[#This Row],[Afdeling]],"-",Tabel4[[#This Row],[ASS_Status]])</f>
        <v>8122-1111-Aktiv ansættelse</v>
      </c>
    </row>
    <row r="10978" spans="13:21" x14ac:dyDescent="0.4">
      <c r="M10978" s="32" t="s">
        <v>28768</v>
      </c>
      <c r="N10978" s="32" t="s">
        <v>58719</v>
      </c>
      <c r="O10978" s="33" t="s">
        <v>28769</v>
      </c>
      <c r="P10978" s="33" t="s">
        <v>39939</v>
      </c>
      <c r="Q10978" s="33" t="s">
        <v>29721</v>
      </c>
      <c r="R10978" s="33" t="s">
        <v>29780</v>
      </c>
      <c r="S10978" s="33" t="s">
        <v>28770</v>
      </c>
      <c r="T10978" s="34" t="s">
        <v>599</v>
      </c>
      <c r="U10978" s="39" t="str">
        <f>_xlfn.CONCAT(Tabel4[[#This Row],[Personnr.]],"-",Tabel4[[#This Row],[Afdeling]],"-",Tabel4[[#This Row],[ASS_Status]])</f>
        <v>34170-4261-Aktiv ansættelse</v>
      </c>
    </row>
    <row r="10979" spans="13:21" ht="33.75" x14ac:dyDescent="0.4">
      <c r="M10979" s="32" t="s">
        <v>21632</v>
      </c>
      <c r="N10979" s="32" t="s">
        <v>58720</v>
      </c>
      <c r="O10979" s="33" t="s">
        <v>21633</v>
      </c>
      <c r="P10979" s="33" t="s">
        <v>39940</v>
      </c>
      <c r="Q10979" s="33" t="s">
        <v>29721</v>
      </c>
      <c r="R10979" s="33" t="s">
        <v>29791</v>
      </c>
      <c r="S10979" s="33" t="s">
        <v>21634</v>
      </c>
      <c r="T10979" s="34" t="s">
        <v>553</v>
      </c>
      <c r="U10979" s="39" t="str">
        <f>_xlfn.CONCAT(Tabel4[[#This Row],[Personnr.]],"-",Tabel4[[#This Row],[Afdeling]],"-",Tabel4[[#This Row],[ASS_Status]])</f>
        <v>27469-3500-Aktiv ansættelse</v>
      </c>
    </row>
    <row r="10980" spans="13:21" ht="33.75" x14ac:dyDescent="0.4">
      <c r="M10980" s="32" t="s">
        <v>21635</v>
      </c>
      <c r="N10980" s="32" t="s">
        <v>58721</v>
      </c>
      <c r="O10980" s="33" t="s">
        <v>21636</v>
      </c>
      <c r="P10980" s="33" t="s">
        <v>39941</v>
      </c>
      <c r="Q10980" s="33" t="s">
        <v>29721</v>
      </c>
      <c r="R10980" s="33" t="s">
        <v>29722</v>
      </c>
      <c r="S10980" s="33" t="s">
        <v>21637</v>
      </c>
      <c r="T10980" s="34" t="s">
        <v>622</v>
      </c>
      <c r="U10980" s="39" t="str">
        <f>_xlfn.CONCAT(Tabel4[[#This Row],[Personnr.]],"-",Tabel4[[#This Row],[Afdeling]],"-",Tabel4[[#This Row],[ASS_Status]])</f>
        <v>284-4635-Aktiv ansættelse</v>
      </c>
    </row>
    <row r="10981" spans="13:21" x14ac:dyDescent="0.4">
      <c r="M10981" s="32" t="s">
        <v>21638</v>
      </c>
      <c r="N10981" s="32" t="s">
        <v>58722</v>
      </c>
      <c r="O10981" s="33" t="s">
        <v>21639</v>
      </c>
      <c r="P10981" s="33" t="s">
        <v>39942</v>
      </c>
      <c r="Q10981" s="33" t="s">
        <v>29721</v>
      </c>
      <c r="R10981" s="33" t="s">
        <v>29780</v>
      </c>
      <c r="S10981" s="33" t="s">
        <v>21640</v>
      </c>
      <c r="T10981" s="34" t="s">
        <v>109</v>
      </c>
      <c r="U10981" s="39" t="str">
        <f>_xlfn.CONCAT(Tabel4[[#This Row],[Personnr.]],"-",Tabel4[[#This Row],[Afdeling]],"-",Tabel4[[#This Row],[ASS_Status]])</f>
        <v>2536-1213-Aktiv ansættelse</v>
      </c>
    </row>
    <row r="10982" spans="13:21" x14ac:dyDescent="0.4">
      <c r="M10982" s="32" t="s">
        <v>21641</v>
      </c>
      <c r="N10982" s="32" t="s">
        <v>58723</v>
      </c>
      <c r="O10982" s="33" t="s">
        <v>194</v>
      </c>
      <c r="P10982" s="33" t="s">
        <v>39943</v>
      </c>
      <c r="Q10982" s="33" t="s">
        <v>29718</v>
      </c>
      <c r="R10982" s="33" t="s">
        <v>29726</v>
      </c>
      <c r="S10982" s="33" t="s">
        <v>21642</v>
      </c>
      <c r="T10982" s="34" t="s">
        <v>837</v>
      </c>
      <c r="U10982" s="39" t="str">
        <f>_xlfn.CONCAT(Tabel4[[#This Row],[Personnr.]],"-",Tabel4[[#This Row],[Afdeling]],"-",Tabel4[[#This Row],[ASS_Status]])</f>
        <v>2416-8532-Inactive - Payroll Eligible</v>
      </c>
    </row>
    <row r="10983" spans="13:21" x14ac:dyDescent="0.4">
      <c r="M10983" s="32" t="s">
        <v>21643</v>
      </c>
      <c r="N10983" s="32" t="s">
        <v>58724</v>
      </c>
      <c r="O10983" s="33" t="s">
        <v>21644</v>
      </c>
      <c r="P10983" s="33" t="s">
        <v>39944</v>
      </c>
      <c r="Q10983" s="33" t="s">
        <v>29721</v>
      </c>
      <c r="R10983" s="33" t="s">
        <v>29786</v>
      </c>
      <c r="S10983" s="33" t="s">
        <v>21645</v>
      </c>
      <c r="T10983" s="34" t="s">
        <v>42501</v>
      </c>
      <c r="U10983" s="39" t="str">
        <f>_xlfn.CONCAT(Tabel4[[#This Row],[Personnr.]],"-",Tabel4[[#This Row],[Afdeling]],"-",Tabel4[[#This Row],[ASS_Status]])</f>
        <v>3941-2291-Aktiv ansættelse</v>
      </c>
    </row>
    <row r="10984" spans="13:21" x14ac:dyDescent="0.4">
      <c r="M10984" s="32" t="s">
        <v>21646</v>
      </c>
      <c r="N10984" s="32" t="s">
        <v>58725</v>
      </c>
      <c r="O10984" s="33" t="s">
        <v>21647</v>
      </c>
      <c r="P10984" s="33" t="s">
        <v>39945</v>
      </c>
      <c r="Q10984" s="33" t="s">
        <v>29721</v>
      </c>
      <c r="R10984" s="33" t="s">
        <v>29879</v>
      </c>
      <c r="S10984" s="33" t="s">
        <v>21648</v>
      </c>
      <c r="T10984" s="34" t="s">
        <v>44</v>
      </c>
      <c r="U10984" s="39" t="str">
        <f>_xlfn.CONCAT(Tabel4[[#This Row],[Personnr.]],"-",Tabel4[[#This Row],[Afdeling]],"-",Tabel4[[#This Row],[ASS_Status]])</f>
        <v>17651-1000-Aktiv ansættelse</v>
      </c>
    </row>
    <row r="10985" spans="13:21" ht="33.75" x14ac:dyDescent="0.4">
      <c r="M10985" s="32" t="s">
        <v>21649</v>
      </c>
      <c r="N10985" s="32" t="s">
        <v>58726</v>
      </c>
      <c r="O10985" s="33" t="s">
        <v>21650</v>
      </c>
      <c r="P10985" s="33" t="s">
        <v>39946</v>
      </c>
      <c r="Q10985" s="33" t="s">
        <v>30042</v>
      </c>
      <c r="R10985" s="33" t="s">
        <v>29802</v>
      </c>
      <c r="S10985" s="33" t="s">
        <v>21651</v>
      </c>
      <c r="T10985" s="34" t="s">
        <v>611</v>
      </c>
      <c r="U10985" s="39" t="str">
        <f>_xlfn.CONCAT(Tabel4[[#This Row],[Personnr.]],"-",Tabel4[[#This Row],[Afdeling]],"-",Tabel4[[#This Row],[ASS_Status]])</f>
        <v>14882-4291-Orlov uden løn u. lønanc.</v>
      </c>
    </row>
    <row r="10986" spans="13:21" x14ac:dyDescent="0.4">
      <c r="M10986" s="32" t="s">
        <v>21652</v>
      </c>
      <c r="N10986" s="32" t="s">
        <v>58727</v>
      </c>
      <c r="O10986" s="33" t="s">
        <v>21653</v>
      </c>
      <c r="P10986" s="33" t="s">
        <v>39947</v>
      </c>
      <c r="Q10986" s="33" t="s">
        <v>29721</v>
      </c>
      <c r="R10986" s="33" t="s">
        <v>29719</v>
      </c>
      <c r="S10986" s="33" t="s">
        <v>2612</v>
      </c>
      <c r="T10986" s="34" t="s">
        <v>251</v>
      </c>
      <c r="U10986" s="39" t="str">
        <f>_xlfn.CONCAT(Tabel4[[#This Row],[Personnr.]],"-",Tabel4[[#This Row],[Afdeling]],"-",Tabel4[[#This Row],[ASS_Status]])</f>
        <v>26656-2532-Aktiv ansættelse</v>
      </c>
    </row>
    <row r="10987" spans="13:21" x14ac:dyDescent="0.4">
      <c r="M10987" s="32" t="s">
        <v>21654</v>
      </c>
      <c r="N10987" s="32" t="s">
        <v>58728</v>
      </c>
      <c r="O10987" s="33" t="s">
        <v>21655</v>
      </c>
      <c r="P10987" s="33" t="s">
        <v>39948</v>
      </c>
      <c r="Q10987" s="33" t="s">
        <v>29721</v>
      </c>
      <c r="R10987" s="33" t="s">
        <v>29722</v>
      </c>
      <c r="S10987" s="33" t="s">
        <v>21656</v>
      </c>
      <c r="T10987" s="34" t="s">
        <v>553</v>
      </c>
      <c r="U10987" s="39" t="str">
        <f>_xlfn.CONCAT(Tabel4[[#This Row],[Personnr.]],"-",Tabel4[[#This Row],[Afdeling]],"-",Tabel4[[#This Row],[ASS_Status]])</f>
        <v>33086-3500-Aktiv ansættelse</v>
      </c>
    </row>
    <row r="10988" spans="13:21" ht="45" x14ac:dyDescent="0.4">
      <c r="M10988" s="32" t="s">
        <v>21657</v>
      </c>
      <c r="N10988" s="32" t="s">
        <v>58729</v>
      </c>
      <c r="O10988" s="33" t="s">
        <v>21658</v>
      </c>
      <c r="P10988" s="33" t="s">
        <v>39949</v>
      </c>
      <c r="Q10988" s="33" t="s">
        <v>29721</v>
      </c>
      <c r="R10988" s="33" t="s">
        <v>29726</v>
      </c>
      <c r="S10988" s="33" t="s">
        <v>21659</v>
      </c>
      <c r="T10988" s="34" t="s">
        <v>117</v>
      </c>
      <c r="U10988" s="39" t="str">
        <f>_xlfn.CONCAT(Tabel4[[#This Row],[Personnr.]],"-",Tabel4[[#This Row],[Afdeling]],"-",Tabel4[[#This Row],[ASS_Status]])</f>
        <v>15311-2210-Aktiv ansættelse</v>
      </c>
    </row>
    <row r="10989" spans="13:21" ht="33.75" x14ac:dyDescent="0.4">
      <c r="M10989" s="32" t="s">
        <v>21660</v>
      </c>
      <c r="N10989" s="32" t="s">
        <v>58730</v>
      </c>
      <c r="O10989" s="33" t="s">
        <v>21661</v>
      </c>
      <c r="P10989" s="33" t="s">
        <v>39950</v>
      </c>
      <c r="Q10989" s="33" t="s">
        <v>29718</v>
      </c>
      <c r="R10989" s="33" t="s">
        <v>29797</v>
      </c>
      <c r="S10989" s="33" t="s">
        <v>21662</v>
      </c>
      <c r="T10989" s="34" t="s">
        <v>97</v>
      </c>
      <c r="U10989" s="39" t="str">
        <f>_xlfn.CONCAT(Tabel4[[#This Row],[Personnr.]],"-",Tabel4[[#This Row],[Afdeling]],"-",Tabel4[[#This Row],[ASS_Status]])</f>
        <v>27526-1150-Inactive - Payroll Eligible</v>
      </c>
    </row>
    <row r="10990" spans="13:21" x14ac:dyDescent="0.4">
      <c r="M10990" s="32" t="s">
        <v>21663</v>
      </c>
      <c r="N10990" s="32" t="s">
        <v>58731</v>
      </c>
      <c r="O10990" s="33" t="s">
        <v>21664</v>
      </c>
      <c r="P10990" s="33" t="s">
        <v>39951</v>
      </c>
      <c r="Q10990" s="33" t="s">
        <v>29718</v>
      </c>
      <c r="R10990" s="33" t="s">
        <v>29817</v>
      </c>
      <c r="S10990" s="33" t="s">
        <v>21665</v>
      </c>
      <c r="T10990" s="34" t="s">
        <v>76</v>
      </c>
      <c r="U10990" s="39" t="str">
        <f>_xlfn.CONCAT(Tabel4[[#This Row],[Personnr.]],"-",Tabel4[[#This Row],[Afdeling]],"-",Tabel4[[#This Row],[ASS_Status]])</f>
        <v>33426-1100-Inactive - Payroll Eligible</v>
      </c>
    </row>
    <row r="10991" spans="13:21" x14ac:dyDescent="0.4">
      <c r="M10991" s="32" t="s">
        <v>21666</v>
      </c>
      <c r="N10991" s="32" t="s">
        <v>58732</v>
      </c>
      <c r="O10991" s="33" t="s">
        <v>21667</v>
      </c>
      <c r="P10991" s="33" t="s">
        <v>39952</v>
      </c>
      <c r="Q10991" s="33" t="s">
        <v>29718</v>
      </c>
      <c r="R10991" s="33" t="s">
        <v>29908</v>
      </c>
      <c r="S10991" s="33" t="s">
        <v>21668</v>
      </c>
      <c r="T10991" s="34" t="s">
        <v>862</v>
      </c>
      <c r="U10991" s="39" t="str">
        <f>_xlfn.CONCAT(Tabel4[[#This Row],[Personnr.]],"-",Tabel4[[#This Row],[Afdeling]],"-",Tabel4[[#This Row],[ASS_Status]])</f>
        <v>17457-8625-Inactive - Payroll Eligible</v>
      </c>
    </row>
    <row r="10992" spans="13:21" x14ac:dyDescent="0.4">
      <c r="M10992" s="32" t="s">
        <v>21669</v>
      </c>
      <c r="N10992" s="32" t="s">
        <v>58733</v>
      </c>
      <c r="O10992" s="33" t="s">
        <v>21670</v>
      </c>
      <c r="P10992" s="33" t="s">
        <v>39953</v>
      </c>
      <c r="Q10992" s="33" t="s">
        <v>29721</v>
      </c>
      <c r="R10992" s="33" t="s">
        <v>30146</v>
      </c>
      <c r="S10992" s="33" t="s">
        <v>21671</v>
      </c>
      <c r="T10992" s="34" t="s">
        <v>886</v>
      </c>
      <c r="U10992" s="39" t="str">
        <f>_xlfn.CONCAT(Tabel4[[#This Row],[Personnr.]],"-",Tabel4[[#This Row],[Afdeling]],"-",Tabel4[[#This Row],[ASS_Status]])</f>
        <v>17589-8800-Aktiv ansættelse</v>
      </c>
    </row>
    <row r="10993" spans="13:21" x14ac:dyDescent="0.4">
      <c r="M10993" s="32" t="s">
        <v>39954</v>
      </c>
      <c r="N10993" s="32" t="s">
        <v>58734</v>
      </c>
      <c r="O10993" s="33" t="s">
        <v>39955</v>
      </c>
      <c r="P10993" s="33" t="s">
        <v>39956</v>
      </c>
      <c r="Q10993" s="33" t="s">
        <v>29721</v>
      </c>
      <c r="R10993" s="33" t="s">
        <v>29719</v>
      </c>
      <c r="S10993" s="33" t="s">
        <v>39957</v>
      </c>
      <c r="T10993" s="34" t="s">
        <v>288</v>
      </c>
      <c r="U10993" s="39" t="str">
        <f>_xlfn.CONCAT(Tabel4[[#This Row],[Personnr.]],"-",Tabel4[[#This Row],[Afdeling]],"-",Tabel4[[#This Row],[ASS_Status]])</f>
        <v>35260-2694-Aktiv ansættelse</v>
      </c>
    </row>
    <row r="10994" spans="13:21" ht="45" x14ac:dyDescent="0.4">
      <c r="M10994" s="32" t="s">
        <v>21672</v>
      </c>
      <c r="N10994" s="32" t="s">
        <v>58735</v>
      </c>
      <c r="O10994" s="33" t="s">
        <v>21673</v>
      </c>
      <c r="P10994" s="33" t="s">
        <v>39958</v>
      </c>
      <c r="Q10994" s="33" t="s">
        <v>29718</v>
      </c>
      <c r="R10994" s="33" t="s">
        <v>29737</v>
      </c>
      <c r="S10994" s="33" t="s">
        <v>21674</v>
      </c>
      <c r="T10994" s="34" t="s">
        <v>383</v>
      </c>
      <c r="U10994" s="39" t="str">
        <f>_xlfn.CONCAT(Tabel4[[#This Row],[Personnr.]],"-",Tabel4[[#This Row],[Afdeling]],"-",Tabel4[[#This Row],[ASS_Status]])</f>
        <v>32534-2916-Inactive - Payroll Eligible</v>
      </c>
    </row>
    <row r="10995" spans="13:21" ht="45" x14ac:dyDescent="0.4">
      <c r="M10995" s="32" t="s">
        <v>21675</v>
      </c>
      <c r="N10995" s="32" t="s">
        <v>58736</v>
      </c>
      <c r="O10995" s="33" t="s">
        <v>21676</v>
      </c>
      <c r="P10995" s="33" t="s">
        <v>39959</v>
      </c>
      <c r="Q10995" s="33" t="s">
        <v>29721</v>
      </c>
      <c r="R10995" s="33" t="s">
        <v>29737</v>
      </c>
      <c r="S10995" s="33" t="s">
        <v>21677</v>
      </c>
      <c r="T10995" s="34" t="s">
        <v>46009</v>
      </c>
      <c r="U10995" s="39" t="str">
        <f>_xlfn.CONCAT(Tabel4[[#This Row],[Personnr.]],"-",Tabel4[[#This Row],[Afdeling]],"-",Tabel4[[#This Row],[ASS_Status]])</f>
        <v>33205-2923-Aktiv ansættelse</v>
      </c>
    </row>
    <row r="10996" spans="13:21" x14ac:dyDescent="0.4">
      <c r="M10996" s="32" t="s">
        <v>21678</v>
      </c>
      <c r="N10996" s="32" t="s">
        <v>58737</v>
      </c>
      <c r="O10996" s="33" t="s">
        <v>21679</v>
      </c>
      <c r="P10996" s="33" t="s">
        <v>39960</v>
      </c>
      <c r="Q10996" s="33" t="s">
        <v>29721</v>
      </c>
      <c r="R10996" s="33" t="s">
        <v>42757</v>
      </c>
      <c r="S10996" s="33" t="s">
        <v>21680</v>
      </c>
      <c r="T10996" s="34" t="s">
        <v>97</v>
      </c>
      <c r="U10996" s="39" t="str">
        <f>_xlfn.CONCAT(Tabel4[[#This Row],[Personnr.]],"-",Tabel4[[#This Row],[Afdeling]],"-",Tabel4[[#This Row],[ASS_Status]])</f>
        <v>13893-1150-Aktiv ansættelse</v>
      </c>
    </row>
    <row r="10997" spans="13:21" x14ac:dyDescent="0.4">
      <c r="M10997" s="32" t="s">
        <v>21681</v>
      </c>
      <c r="N10997" s="32" t="s">
        <v>58738</v>
      </c>
      <c r="O10997" s="33" t="s">
        <v>21682</v>
      </c>
      <c r="P10997" s="33" t="s">
        <v>39961</v>
      </c>
      <c r="Q10997" s="33" t="s">
        <v>29721</v>
      </c>
      <c r="R10997" s="33" t="s">
        <v>29748</v>
      </c>
      <c r="S10997" s="33" t="s">
        <v>21683</v>
      </c>
      <c r="T10997" s="34" t="s">
        <v>640</v>
      </c>
      <c r="U10997" s="39" t="str">
        <f>_xlfn.CONCAT(Tabel4[[#This Row],[Personnr.]],"-",Tabel4[[#This Row],[Afdeling]],"-",Tabel4[[#This Row],[ASS_Status]])</f>
        <v>25664-4745-Aktiv ansættelse</v>
      </c>
    </row>
    <row r="10998" spans="13:21" x14ac:dyDescent="0.4">
      <c r="M10998" s="32" t="s">
        <v>21684</v>
      </c>
      <c r="N10998" s="32" t="s">
        <v>58739</v>
      </c>
      <c r="O10998" s="33" t="s">
        <v>21685</v>
      </c>
      <c r="P10998" s="33" t="s">
        <v>39962</v>
      </c>
      <c r="Q10998" s="33" t="s">
        <v>29721</v>
      </c>
      <c r="R10998" s="33" t="s">
        <v>30819</v>
      </c>
      <c r="S10998" s="33" t="s">
        <v>21686</v>
      </c>
      <c r="T10998" s="34" t="s">
        <v>251</v>
      </c>
      <c r="U10998" s="39" t="str">
        <f>_xlfn.CONCAT(Tabel4[[#This Row],[Personnr.]],"-",Tabel4[[#This Row],[Afdeling]],"-",Tabel4[[#This Row],[ASS_Status]])</f>
        <v>26538-2532-Aktiv ansættelse</v>
      </c>
    </row>
    <row r="10999" spans="13:21" ht="45" x14ac:dyDescent="0.4">
      <c r="M10999" s="32" t="s">
        <v>21687</v>
      </c>
      <c r="N10999" s="32" t="s">
        <v>58740</v>
      </c>
      <c r="O10999" s="33" t="s">
        <v>21688</v>
      </c>
      <c r="P10999" s="33" t="s">
        <v>39963</v>
      </c>
      <c r="Q10999" s="33" t="s">
        <v>29721</v>
      </c>
      <c r="R10999" s="33" t="s">
        <v>29737</v>
      </c>
      <c r="S10999" s="33" t="s">
        <v>21689</v>
      </c>
      <c r="T10999" s="34" t="s">
        <v>456</v>
      </c>
      <c r="U10999" s="39" t="str">
        <f>_xlfn.CONCAT(Tabel4[[#This Row],[Personnr.]],"-",Tabel4[[#This Row],[Afdeling]],"-",Tabel4[[#This Row],[ASS_Status]])</f>
        <v>20474-3140-Aktiv ansættelse</v>
      </c>
    </row>
    <row r="11000" spans="13:21" ht="45" x14ac:dyDescent="0.4">
      <c r="M11000" s="32" t="s">
        <v>21690</v>
      </c>
      <c r="N11000" s="32" t="s">
        <v>58741</v>
      </c>
      <c r="O11000" s="33" t="s">
        <v>21691</v>
      </c>
      <c r="P11000" s="33" t="s">
        <v>39964</v>
      </c>
      <c r="Q11000" s="33" t="s">
        <v>29718</v>
      </c>
      <c r="R11000" s="33" t="s">
        <v>29754</v>
      </c>
      <c r="S11000" s="33" t="s">
        <v>21692</v>
      </c>
      <c r="T11000" s="34" t="s">
        <v>243</v>
      </c>
      <c r="U11000" s="39" t="str">
        <f>_xlfn.CONCAT(Tabel4[[#This Row],[Personnr.]],"-",Tabel4[[#This Row],[Afdeling]],"-",Tabel4[[#This Row],[ASS_Status]])</f>
        <v>30822-2512-Inactive - Payroll Eligible</v>
      </c>
    </row>
    <row r="11001" spans="13:21" x14ac:dyDescent="0.4">
      <c r="M11001" s="32" t="s">
        <v>21693</v>
      </c>
      <c r="N11001" s="32" t="s">
        <v>58742</v>
      </c>
      <c r="O11001" s="33" t="s">
        <v>21694</v>
      </c>
      <c r="P11001" s="33" t="s">
        <v>39965</v>
      </c>
      <c r="Q11001" s="33" t="s">
        <v>29718</v>
      </c>
      <c r="R11001" s="33" t="s">
        <v>29761</v>
      </c>
      <c r="S11001" s="33" t="s">
        <v>21695</v>
      </c>
      <c r="T11001" s="34" t="s">
        <v>430</v>
      </c>
      <c r="U11001" s="39" t="str">
        <f>_xlfn.CONCAT(Tabel4[[#This Row],[Personnr.]],"-",Tabel4[[#This Row],[Afdeling]],"-",Tabel4[[#This Row],[ASS_Status]])</f>
        <v>17865-3060-Inactive - Payroll Eligible</v>
      </c>
    </row>
    <row r="11002" spans="13:21" ht="45" x14ac:dyDescent="0.4">
      <c r="M11002" s="32" t="s">
        <v>21696</v>
      </c>
      <c r="N11002" s="32" t="s">
        <v>58743</v>
      </c>
      <c r="O11002" s="33" t="s">
        <v>21697</v>
      </c>
      <c r="P11002" s="33" t="s">
        <v>39966</v>
      </c>
      <c r="Q11002" s="33" t="s">
        <v>29718</v>
      </c>
      <c r="R11002" s="33" t="s">
        <v>29745</v>
      </c>
      <c r="S11002" s="33" t="s">
        <v>21698</v>
      </c>
      <c r="T11002" s="34" t="s">
        <v>586</v>
      </c>
      <c r="U11002" s="39" t="str">
        <f>_xlfn.CONCAT(Tabel4[[#This Row],[Personnr.]],"-",Tabel4[[#This Row],[Afdeling]],"-",Tabel4[[#This Row],[ASS_Status]])</f>
        <v>33577-4200-Inactive - Payroll Eligible</v>
      </c>
    </row>
    <row r="11003" spans="13:21" x14ac:dyDescent="0.4">
      <c r="M11003" s="32" t="s">
        <v>21699</v>
      </c>
      <c r="N11003" s="32" t="s">
        <v>58744</v>
      </c>
      <c r="O11003" s="33" t="s">
        <v>21700</v>
      </c>
      <c r="P11003" s="33" t="s">
        <v>39967</v>
      </c>
      <c r="Q11003" s="33" t="s">
        <v>29721</v>
      </c>
      <c r="R11003" s="33" t="s">
        <v>29748</v>
      </c>
      <c r="S11003" s="33" t="s">
        <v>21701</v>
      </c>
      <c r="T11003" s="34" t="s">
        <v>138</v>
      </c>
      <c r="U11003" s="39" t="str">
        <f>_xlfn.CONCAT(Tabel4[[#This Row],[Personnr.]],"-",Tabel4[[#This Row],[Afdeling]],"-",Tabel4[[#This Row],[ASS_Status]])</f>
        <v>33355-2253-Aktiv ansættelse</v>
      </c>
    </row>
    <row r="11004" spans="13:21" ht="45" x14ac:dyDescent="0.4">
      <c r="M11004" s="32" t="s">
        <v>39968</v>
      </c>
      <c r="N11004" s="32" t="s">
        <v>58745</v>
      </c>
      <c r="O11004" s="33" t="s">
        <v>39969</v>
      </c>
      <c r="P11004" s="33" t="s">
        <v>39970</v>
      </c>
      <c r="Q11004" s="33" t="s">
        <v>29718</v>
      </c>
      <c r="R11004" s="33" t="s">
        <v>29754</v>
      </c>
      <c r="S11004" s="33" t="s">
        <v>39971</v>
      </c>
      <c r="T11004" s="34" t="s">
        <v>97</v>
      </c>
      <c r="U11004" s="39" t="str">
        <f>_xlfn.CONCAT(Tabel4[[#This Row],[Personnr.]],"-",Tabel4[[#This Row],[Afdeling]],"-",Tabel4[[#This Row],[ASS_Status]])</f>
        <v>35292-1150-Inactive - Payroll Eligible</v>
      </c>
    </row>
    <row r="11005" spans="13:21" ht="45" x14ac:dyDescent="0.4">
      <c r="M11005" s="32" t="s">
        <v>28771</v>
      </c>
      <c r="N11005" s="32" t="s">
        <v>58746</v>
      </c>
      <c r="O11005" s="33" t="s">
        <v>28772</v>
      </c>
      <c r="P11005" s="33" t="s">
        <v>39972</v>
      </c>
      <c r="Q11005" s="33" t="s">
        <v>29718</v>
      </c>
      <c r="R11005" s="33" t="s">
        <v>29745</v>
      </c>
      <c r="S11005" s="33" t="s">
        <v>28773</v>
      </c>
      <c r="T11005" s="34" t="s">
        <v>85</v>
      </c>
      <c r="U11005" s="39" t="str">
        <f>_xlfn.CONCAT(Tabel4[[#This Row],[Personnr.]],"-",Tabel4[[#This Row],[Afdeling]],"-",Tabel4[[#This Row],[ASS_Status]])</f>
        <v>34817-1118-Inactive - Payroll Eligible</v>
      </c>
    </row>
    <row r="11006" spans="13:21" ht="33.75" x14ac:dyDescent="0.4">
      <c r="M11006" s="32" t="s">
        <v>28771</v>
      </c>
      <c r="N11006" s="32"/>
      <c r="O11006" s="33"/>
      <c r="P11006" s="33" t="s">
        <v>43919</v>
      </c>
      <c r="Q11006" s="33" t="s">
        <v>29718</v>
      </c>
      <c r="R11006" s="33" t="s">
        <v>29745</v>
      </c>
      <c r="S11006" s="33" t="s">
        <v>28773</v>
      </c>
      <c r="T11006" s="34" t="s">
        <v>85</v>
      </c>
      <c r="U11006" s="39" t="str">
        <f>_xlfn.CONCAT(Tabel4[[#This Row],[Personnr.]],"-",Tabel4[[#This Row],[Afdeling]],"-",Tabel4[[#This Row],[ASS_Status]])</f>
        <v>-1118-Inactive - Payroll Eligible</v>
      </c>
    </row>
    <row r="11007" spans="13:21" ht="33.75" x14ac:dyDescent="0.4">
      <c r="M11007" s="32" t="s">
        <v>28771</v>
      </c>
      <c r="N11007" s="32"/>
      <c r="O11007" s="33"/>
      <c r="P11007" s="33" t="s">
        <v>58747</v>
      </c>
      <c r="Q11007" s="33" t="s">
        <v>29718</v>
      </c>
      <c r="R11007" s="33" t="s">
        <v>29857</v>
      </c>
      <c r="S11007" s="33" t="s">
        <v>28773</v>
      </c>
      <c r="T11007" s="34" t="s">
        <v>85</v>
      </c>
      <c r="U11007" s="39" t="str">
        <f>_xlfn.CONCAT(Tabel4[[#This Row],[Personnr.]],"-",Tabel4[[#This Row],[Afdeling]],"-",Tabel4[[#This Row],[ASS_Status]])</f>
        <v>-1118-Inactive - Payroll Eligible</v>
      </c>
    </row>
    <row r="11008" spans="13:21" ht="45" x14ac:dyDescent="0.4">
      <c r="M11008" s="32" t="s">
        <v>21702</v>
      </c>
      <c r="N11008" s="32" t="s">
        <v>58748</v>
      </c>
      <c r="O11008" s="33" t="s">
        <v>21703</v>
      </c>
      <c r="P11008" s="33" t="s">
        <v>39973</v>
      </c>
      <c r="Q11008" s="33" t="s">
        <v>29718</v>
      </c>
      <c r="R11008" s="33" t="s">
        <v>29745</v>
      </c>
      <c r="S11008" s="33" t="s">
        <v>21704</v>
      </c>
      <c r="T11008" s="34" t="s">
        <v>587</v>
      </c>
      <c r="U11008" s="39" t="str">
        <f>_xlfn.CONCAT(Tabel4[[#This Row],[Personnr.]],"-",Tabel4[[#This Row],[Afdeling]],"-",Tabel4[[#This Row],[ASS_Status]])</f>
        <v>32155-4201-Inactive - Payroll Eligible</v>
      </c>
    </row>
    <row r="11009" spans="13:21" ht="33.75" x14ac:dyDescent="0.4">
      <c r="M11009" s="32" t="s">
        <v>21702</v>
      </c>
      <c r="N11009" s="32"/>
      <c r="O11009" s="33"/>
      <c r="P11009" s="33" t="s">
        <v>39974</v>
      </c>
      <c r="Q11009" s="33" t="s">
        <v>29718</v>
      </c>
      <c r="R11009" s="33" t="s">
        <v>29745</v>
      </c>
      <c r="S11009" s="33" t="s">
        <v>21704</v>
      </c>
      <c r="T11009" s="34" t="s">
        <v>586</v>
      </c>
      <c r="U11009" s="39" t="str">
        <f>_xlfn.CONCAT(Tabel4[[#This Row],[Personnr.]],"-",Tabel4[[#This Row],[Afdeling]],"-",Tabel4[[#This Row],[ASS_Status]])</f>
        <v>-4200-Inactive - Payroll Eligible</v>
      </c>
    </row>
    <row r="11010" spans="13:21" ht="33.75" x14ac:dyDescent="0.4">
      <c r="M11010" s="32" t="s">
        <v>39975</v>
      </c>
      <c r="N11010" s="32" t="s">
        <v>58749</v>
      </c>
      <c r="O11010" s="33" t="s">
        <v>39976</v>
      </c>
      <c r="P11010" s="33" t="s">
        <v>39977</v>
      </c>
      <c r="Q11010" s="33" t="s">
        <v>29718</v>
      </c>
      <c r="R11010" s="33" t="s">
        <v>29761</v>
      </c>
      <c r="S11010" s="33" t="s">
        <v>39978</v>
      </c>
      <c r="T11010" s="34" t="s">
        <v>472</v>
      </c>
      <c r="U11010" s="39" t="str">
        <f>_xlfn.CONCAT(Tabel4[[#This Row],[Personnr.]],"-",Tabel4[[#This Row],[Afdeling]],"-",Tabel4[[#This Row],[ASS_Status]])</f>
        <v>35341-3195-Inactive - Payroll Eligible</v>
      </c>
    </row>
    <row r="11011" spans="13:21" ht="45" x14ac:dyDescent="0.4">
      <c r="M11011" s="32" t="s">
        <v>21705</v>
      </c>
      <c r="N11011" s="32" t="s">
        <v>58750</v>
      </c>
      <c r="O11011" s="33" t="s">
        <v>21706</v>
      </c>
      <c r="P11011" s="33" t="s">
        <v>39979</v>
      </c>
      <c r="Q11011" s="33" t="s">
        <v>29718</v>
      </c>
      <c r="R11011" s="33" t="s">
        <v>29745</v>
      </c>
      <c r="S11011" s="33" t="s">
        <v>21707</v>
      </c>
      <c r="T11011" s="34" t="s">
        <v>39</v>
      </c>
      <c r="U11011" s="39" t="str">
        <f>_xlfn.CONCAT(Tabel4[[#This Row],[Personnr.]],"-",Tabel4[[#This Row],[Afdeling]],"-",Tabel4[[#This Row],[ASS_Status]])</f>
        <v>33159-0132-Inactive - Payroll Eligible</v>
      </c>
    </row>
    <row r="11012" spans="13:21" ht="33.75" x14ac:dyDescent="0.4">
      <c r="M11012" s="32" t="s">
        <v>21708</v>
      </c>
      <c r="N11012" s="32" t="s">
        <v>58751</v>
      </c>
      <c r="O11012" s="33" t="s">
        <v>21709</v>
      </c>
      <c r="P11012" s="33" t="s">
        <v>58752</v>
      </c>
      <c r="Q11012" s="33" t="s">
        <v>29721</v>
      </c>
      <c r="R11012" s="33" t="s">
        <v>29748</v>
      </c>
      <c r="S11012" s="33" t="s">
        <v>21710</v>
      </c>
      <c r="T11012" s="34" t="s">
        <v>17021</v>
      </c>
      <c r="U11012" s="39" t="str">
        <f>_xlfn.CONCAT(Tabel4[[#This Row],[Personnr.]],"-",Tabel4[[#This Row],[Afdeling]],"-",Tabel4[[#This Row],[ASS_Status]])</f>
        <v>26633-2905-Aktiv ansættelse</v>
      </c>
    </row>
    <row r="11013" spans="13:21" ht="33.75" x14ac:dyDescent="0.4">
      <c r="M11013" s="32" t="s">
        <v>21708</v>
      </c>
      <c r="N11013" s="32"/>
      <c r="O11013" s="33"/>
      <c r="P11013" s="33" t="s">
        <v>39980</v>
      </c>
      <c r="Q11013" s="33" t="s">
        <v>29718</v>
      </c>
      <c r="R11013" s="33" t="s">
        <v>29754</v>
      </c>
      <c r="S11013" s="33" t="s">
        <v>21710</v>
      </c>
      <c r="T11013" s="34" t="s">
        <v>312</v>
      </c>
      <c r="U11013" s="39" t="str">
        <f>_xlfn.CONCAT(Tabel4[[#This Row],[Personnr.]],"-",Tabel4[[#This Row],[Afdeling]],"-",Tabel4[[#This Row],[ASS_Status]])</f>
        <v>-2758-Inactive - Payroll Eligible</v>
      </c>
    </row>
    <row r="11014" spans="13:21" ht="33.75" x14ac:dyDescent="0.4">
      <c r="M11014" s="32" t="s">
        <v>21708</v>
      </c>
      <c r="N11014" s="32"/>
      <c r="O11014" s="33"/>
      <c r="P11014" s="33" t="s">
        <v>39981</v>
      </c>
      <c r="Q11014" s="33" t="s">
        <v>29718</v>
      </c>
      <c r="R11014" s="33" t="s">
        <v>29754</v>
      </c>
      <c r="S11014" s="33" t="s">
        <v>21710</v>
      </c>
      <c r="T11014" s="34" t="s">
        <v>312</v>
      </c>
      <c r="U11014" s="39" t="str">
        <f>_xlfn.CONCAT(Tabel4[[#This Row],[Personnr.]],"-",Tabel4[[#This Row],[Afdeling]],"-",Tabel4[[#This Row],[ASS_Status]])</f>
        <v>-2758-Inactive - Payroll Eligible</v>
      </c>
    </row>
    <row r="11015" spans="13:21" x14ac:dyDescent="0.4">
      <c r="M11015" s="32" t="s">
        <v>58753</v>
      </c>
      <c r="N11015" s="32" t="s">
        <v>58754</v>
      </c>
      <c r="O11015" s="33" t="s">
        <v>58755</v>
      </c>
      <c r="P11015" s="33" t="s">
        <v>58756</v>
      </c>
      <c r="Q11015" s="33" t="s">
        <v>29721</v>
      </c>
      <c r="R11015" s="33" t="s">
        <v>29754</v>
      </c>
      <c r="S11015" s="33" t="s">
        <v>58757</v>
      </c>
      <c r="T11015" s="34" t="s">
        <v>585</v>
      </c>
      <c r="U11015" s="39" t="str">
        <f>_xlfn.CONCAT(Tabel4[[#This Row],[Personnr.]],"-",Tabel4[[#This Row],[Afdeling]],"-",Tabel4[[#This Row],[ASS_Status]])</f>
        <v>37340-4192-Aktiv ansættelse</v>
      </c>
    </row>
    <row r="11016" spans="13:21" ht="33.75" x14ac:dyDescent="0.4">
      <c r="M11016" s="32" t="s">
        <v>39982</v>
      </c>
      <c r="N11016" s="32" t="s">
        <v>58758</v>
      </c>
      <c r="O11016" s="33" t="s">
        <v>39983</v>
      </c>
      <c r="P11016" s="33" t="s">
        <v>39984</v>
      </c>
      <c r="Q11016" s="33" t="s">
        <v>29718</v>
      </c>
      <c r="R11016" s="33" t="s">
        <v>29745</v>
      </c>
      <c r="S11016" s="33" t="s">
        <v>39985</v>
      </c>
      <c r="T11016" s="34" t="s">
        <v>723</v>
      </c>
      <c r="U11016" s="39" t="str">
        <f>_xlfn.CONCAT(Tabel4[[#This Row],[Personnr.]],"-",Tabel4[[#This Row],[Afdeling]],"-",Tabel4[[#This Row],[ASS_Status]])</f>
        <v>35121-6245-Inactive - Payroll Eligible</v>
      </c>
    </row>
    <row r="11017" spans="13:21" x14ac:dyDescent="0.4">
      <c r="M11017" s="32" t="s">
        <v>21711</v>
      </c>
      <c r="N11017" s="32" t="s">
        <v>58759</v>
      </c>
      <c r="O11017" s="33" t="s">
        <v>21712</v>
      </c>
      <c r="P11017" s="33" t="s">
        <v>39986</v>
      </c>
      <c r="Q11017" s="33" t="s">
        <v>29721</v>
      </c>
      <c r="R11017" s="33" t="s">
        <v>30256</v>
      </c>
      <c r="S11017" s="33" t="s">
        <v>21713</v>
      </c>
      <c r="T11017" s="34" t="s">
        <v>168</v>
      </c>
      <c r="U11017" s="39" t="str">
        <f>_xlfn.CONCAT(Tabel4[[#This Row],[Personnr.]],"-",Tabel4[[#This Row],[Afdeling]],"-",Tabel4[[#This Row],[ASS_Status]])</f>
        <v>880-2336-Aktiv ansættelse</v>
      </c>
    </row>
    <row r="11018" spans="13:21" x14ac:dyDescent="0.4">
      <c r="M11018" s="32" t="s">
        <v>21714</v>
      </c>
      <c r="N11018" s="32" t="s">
        <v>58760</v>
      </c>
      <c r="O11018" s="33" t="s">
        <v>21715</v>
      </c>
      <c r="P11018" s="33" t="s">
        <v>39987</v>
      </c>
      <c r="Q11018" s="33" t="s">
        <v>29718</v>
      </c>
      <c r="R11018" s="33" t="s">
        <v>29780</v>
      </c>
      <c r="S11018" s="33" t="s">
        <v>21716</v>
      </c>
      <c r="T11018" s="34" t="s">
        <v>171</v>
      </c>
      <c r="U11018" s="39" t="str">
        <f>_xlfn.CONCAT(Tabel4[[#This Row],[Personnr.]],"-",Tabel4[[#This Row],[Afdeling]],"-",Tabel4[[#This Row],[ASS_Status]])</f>
        <v>3944-2339-Inactive - Payroll Eligible</v>
      </c>
    </row>
    <row r="11019" spans="13:21" x14ac:dyDescent="0.4">
      <c r="M11019" s="32" t="s">
        <v>21717</v>
      </c>
      <c r="N11019" s="32" t="s">
        <v>58761</v>
      </c>
      <c r="O11019" s="33" t="s">
        <v>21718</v>
      </c>
      <c r="P11019" s="33" t="s">
        <v>39988</v>
      </c>
      <c r="Q11019" s="33" t="s">
        <v>29721</v>
      </c>
      <c r="R11019" s="33" t="s">
        <v>29844</v>
      </c>
      <c r="S11019" s="33" t="s">
        <v>21719</v>
      </c>
      <c r="T11019" s="34" t="s">
        <v>836</v>
      </c>
      <c r="U11019" s="39" t="str">
        <f>_xlfn.CONCAT(Tabel4[[#This Row],[Personnr.]],"-",Tabel4[[#This Row],[Afdeling]],"-",Tabel4[[#This Row],[ASS_Status]])</f>
        <v>12633-8531-Aktiv ansættelse</v>
      </c>
    </row>
    <row r="11020" spans="13:21" x14ac:dyDescent="0.4">
      <c r="M11020" s="32" t="s">
        <v>21720</v>
      </c>
      <c r="N11020" s="32" t="s">
        <v>58762</v>
      </c>
      <c r="O11020" s="33" t="s">
        <v>21721</v>
      </c>
      <c r="P11020" s="33" t="s">
        <v>39989</v>
      </c>
      <c r="Q11020" s="33" t="s">
        <v>29721</v>
      </c>
      <c r="R11020" s="33" t="s">
        <v>30146</v>
      </c>
      <c r="S11020" s="33" t="s">
        <v>21722</v>
      </c>
      <c r="T11020" s="34" t="s">
        <v>240</v>
      </c>
      <c r="U11020" s="39" t="str">
        <f>_xlfn.CONCAT(Tabel4[[#This Row],[Personnr.]],"-",Tabel4[[#This Row],[Afdeling]],"-",Tabel4[[#This Row],[ASS_Status]])</f>
        <v>3013-2501-Aktiv ansættelse</v>
      </c>
    </row>
    <row r="11021" spans="13:21" x14ac:dyDescent="0.4">
      <c r="M11021" s="32" t="s">
        <v>21723</v>
      </c>
      <c r="N11021" s="32" t="s">
        <v>58763</v>
      </c>
      <c r="O11021" s="33" t="s">
        <v>21724</v>
      </c>
      <c r="P11021" s="33" t="s">
        <v>39990</v>
      </c>
      <c r="Q11021" s="33" t="s">
        <v>29721</v>
      </c>
      <c r="R11021" s="33" t="s">
        <v>29722</v>
      </c>
      <c r="S11021" s="33" t="s">
        <v>21725</v>
      </c>
      <c r="T11021" s="34" t="s">
        <v>584</v>
      </c>
      <c r="U11021" s="39" t="str">
        <f>_xlfn.CONCAT(Tabel4[[#This Row],[Personnr.]],"-",Tabel4[[#This Row],[Afdeling]],"-",Tabel4[[#This Row],[ASS_Status]])</f>
        <v>15622-4185-Aktiv ansættelse</v>
      </c>
    </row>
    <row r="11022" spans="13:21" x14ac:dyDescent="0.4">
      <c r="M11022" s="32" t="s">
        <v>21726</v>
      </c>
      <c r="N11022" s="32" t="s">
        <v>58764</v>
      </c>
      <c r="O11022" s="33" t="s">
        <v>21727</v>
      </c>
      <c r="P11022" s="33" t="s">
        <v>39991</v>
      </c>
      <c r="Q11022" s="33" t="s">
        <v>29721</v>
      </c>
      <c r="R11022" s="33" t="s">
        <v>29726</v>
      </c>
      <c r="S11022" s="33" t="s">
        <v>21728</v>
      </c>
      <c r="T11022" s="34" t="s">
        <v>867</v>
      </c>
      <c r="U11022" s="39" t="str">
        <f>_xlfn.CONCAT(Tabel4[[#This Row],[Personnr.]],"-",Tabel4[[#This Row],[Afdeling]],"-",Tabel4[[#This Row],[ASS_Status]])</f>
        <v>9753-8646-Aktiv ansættelse</v>
      </c>
    </row>
    <row r="11023" spans="13:21" x14ac:dyDescent="0.4">
      <c r="M11023" s="32" t="s">
        <v>21729</v>
      </c>
      <c r="N11023" s="32" t="s">
        <v>58765</v>
      </c>
      <c r="O11023" s="33" t="s">
        <v>21730</v>
      </c>
      <c r="P11023" s="33" t="s">
        <v>39992</v>
      </c>
      <c r="Q11023" s="33" t="s">
        <v>29721</v>
      </c>
      <c r="R11023" s="33" t="s">
        <v>29844</v>
      </c>
      <c r="S11023" s="33" t="s">
        <v>21731</v>
      </c>
      <c r="T11023" s="34" t="s">
        <v>848</v>
      </c>
      <c r="U11023" s="39" t="str">
        <f>_xlfn.CONCAT(Tabel4[[#This Row],[Personnr.]],"-",Tabel4[[#This Row],[Afdeling]],"-",Tabel4[[#This Row],[ASS_Status]])</f>
        <v>30207-8606-Aktiv ansættelse</v>
      </c>
    </row>
    <row r="11024" spans="13:21" x14ac:dyDescent="0.4">
      <c r="M11024" s="32" t="s">
        <v>21732</v>
      </c>
      <c r="N11024" s="32" t="s">
        <v>58766</v>
      </c>
      <c r="O11024" s="33" t="s">
        <v>21733</v>
      </c>
      <c r="P11024" s="33" t="s">
        <v>39993</v>
      </c>
      <c r="Q11024" s="33" t="s">
        <v>29721</v>
      </c>
      <c r="R11024" s="33" t="s">
        <v>29726</v>
      </c>
      <c r="S11024" s="33" t="s">
        <v>21734</v>
      </c>
      <c r="T11024" s="34" t="s">
        <v>624</v>
      </c>
      <c r="U11024" s="39" t="str">
        <f>_xlfn.CONCAT(Tabel4[[#This Row],[Personnr.]],"-",Tabel4[[#This Row],[Afdeling]],"-",Tabel4[[#This Row],[ASS_Status]])</f>
        <v>15450-4646-Aktiv ansættelse</v>
      </c>
    </row>
    <row r="11025" spans="13:21" x14ac:dyDescent="0.4">
      <c r="M11025" s="32" t="s">
        <v>21735</v>
      </c>
      <c r="N11025" s="32" t="s">
        <v>58767</v>
      </c>
      <c r="O11025" s="33" t="s">
        <v>21736</v>
      </c>
      <c r="P11025" s="33" t="s">
        <v>39994</v>
      </c>
      <c r="Q11025" s="33" t="s">
        <v>29721</v>
      </c>
      <c r="R11025" s="33" t="s">
        <v>29956</v>
      </c>
      <c r="S11025" s="33" t="s">
        <v>21737</v>
      </c>
      <c r="T11025" s="34" t="s">
        <v>530</v>
      </c>
      <c r="U11025" s="39" t="str">
        <f>_xlfn.CONCAT(Tabel4[[#This Row],[Personnr.]],"-",Tabel4[[#This Row],[Afdeling]],"-",Tabel4[[#This Row],[ASS_Status]])</f>
        <v>18047-3401-Aktiv ansættelse</v>
      </c>
    </row>
    <row r="11026" spans="13:21" x14ac:dyDescent="0.4">
      <c r="M11026" s="32" t="s">
        <v>21738</v>
      </c>
      <c r="N11026" s="32" t="s">
        <v>58768</v>
      </c>
      <c r="O11026" s="33" t="s">
        <v>21739</v>
      </c>
      <c r="P11026" s="33" t="s">
        <v>39995</v>
      </c>
      <c r="Q11026" s="33" t="s">
        <v>29721</v>
      </c>
      <c r="R11026" s="33" t="s">
        <v>29791</v>
      </c>
      <c r="S11026" s="33" t="s">
        <v>21740</v>
      </c>
      <c r="T11026" s="34" t="s">
        <v>117</v>
      </c>
      <c r="U11026" s="39" t="str">
        <f>_xlfn.CONCAT(Tabel4[[#This Row],[Personnr.]],"-",Tabel4[[#This Row],[Afdeling]],"-",Tabel4[[#This Row],[ASS_Status]])</f>
        <v>13694-2210-Aktiv ansættelse</v>
      </c>
    </row>
    <row r="11027" spans="13:21" x14ac:dyDescent="0.4">
      <c r="M11027" s="32" t="s">
        <v>28774</v>
      </c>
      <c r="N11027" s="32" t="s">
        <v>58769</v>
      </c>
      <c r="O11027" s="33" t="s">
        <v>28775</v>
      </c>
      <c r="P11027" s="33" t="s">
        <v>39996</v>
      </c>
      <c r="Q11027" s="33" t="s">
        <v>29721</v>
      </c>
      <c r="R11027" s="33" t="s">
        <v>29731</v>
      </c>
      <c r="S11027" s="33" t="s">
        <v>28776</v>
      </c>
      <c r="T11027" s="34" t="s">
        <v>810</v>
      </c>
      <c r="U11027" s="39" t="str">
        <f>_xlfn.CONCAT(Tabel4[[#This Row],[Personnr.]],"-",Tabel4[[#This Row],[Afdeling]],"-",Tabel4[[#This Row],[ASS_Status]])</f>
        <v>34455-8285-Aktiv ansættelse</v>
      </c>
    </row>
    <row r="11028" spans="13:21" x14ac:dyDescent="0.4">
      <c r="M11028" s="32" t="s">
        <v>21741</v>
      </c>
      <c r="N11028" s="32" t="s">
        <v>58770</v>
      </c>
      <c r="O11028" s="33" t="s">
        <v>21742</v>
      </c>
      <c r="P11028" s="33" t="s">
        <v>39997</v>
      </c>
      <c r="Q11028" s="33" t="s">
        <v>29721</v>
      </c>
      <c r="R11028" s="33" t="s">
        <v>29726</v>
      </c>
      <c r="S11028" s="33" t="s">
        <v>21743</v>
      </c>
      <c r="T11028" s="34" t="s">
        <v>449</v>
      </c>
      <c r="U11028" s="39" t="str">
        <f>_xlfn.CONCAT(Tabel4[[#This Row],[Personnr.]],"-",Tabel4[[#This Row],[Afdeling]],"-",Tabel4[[#This Row],[ASS_Status]])</f>
        <v>27244-3100-Aktiv ansættelse</v>
      </c>
    </row>
    <row r="11029" spans="13:21" x14ac:dyDescent="0.4">
      <c r="M11029" s="32" t="s">
        <v>21744</v>
      </c>
      <c r="N11029" s="32" t="s">
        <v>58771</v>
      </c>
      <c r="O11029" s="33" t="s">
        <v>21745</v>
      </c>
      <c r="P11029" s="33" t="s">
        <v>39998</v>
      </c>
      <c r="Q11029" s="33" t="s">
        <v>29718</v>
      </c>
      <c r="R11029" s="33" t="s">
        <v>29761</v>
      </c>
      <c r="S11029" s="33" t="s">
        <v>21746</v>
      </c>
      <c r="T11029" s="34" t="s">
        <v>28</v>
      </c>
      <c r="U11029" s="39" t="str">
        <f>_xlfn.CONCAT(Tabel4[[#This Row],[Personnr.]],"-",Tabel4[[#This Row],[Afdeling]],"-",Tabel4[[#This Row],[ASS_Status]])</f>
        <v>32867-0113-Inactive - Payroll Eligible</v>
      </c>
    </row>
    <row r="11030" spans="13:21" x14ac:dyDescent="0.4">
      <c r="M11030" s="32" t="s">
        <v>58772</v>
      </c>
      <c r="N11030" s="32" t="s">
        <v>58773</v>
      </c>
      <c r="O11030" s="33" t="s">
        <v>58774</v>
      </c>
      <c r="P11030" s="33" t="s">
        <v>58775</v>
      </c>
      <c r="Q11030" s="33" t="s">
        <v>29721</v>
      </c>
      <c r="R11030" s="33" t="s">
        <v>29748</v>
      </c>
      <c r="S11030" s="33" t="s">
        <v>58776</v>
      </c>
      <c r="T11030" s="34" t="s">
        <v>583</v>
      </c>
      <c r="U11030" s="39" t="str">
        <f>_xlfn.CONCAT(Tabel4[[#This Row],[Personnr.]],"-",Tabel4[[#This Row],[Afdeling]],"-",Tabel4[[#This Row],[ASS_Status]])</f>
        <v>37196-4160-Aktiv ansættelse</v>
      </c>
    </row>
    <row r="11031" spans="13:21" x14ac:dyDescent="0.4">
      <c r="M11031" s="32" t="s">
        <v>21747</v>
      </c>
      <c r="N11031" s="32" t="s">
        <v>58777</v>
      </c>
      <c r="O11031" s="33" t="s">
        <v>21748</v>
      </c>
      <c r="P11031" s="33" t="s">
        <v>39999</v>
      </c>
      <c r="Q11031" s="33" t="s">
        <v>29721</v>
      </c>
      <c r="R11031" s="33" t="s">
        <v>29722</v>
      </c>
      <c r="S11031" s="33" t="s">
        <v>21749</v>
      </c>
      <c r="T11031" s="34" t="s">
        <v>640</v>
      </c>
      <c r="U11031" s="39" t="str">
        <f>_xlfn.CONCAT(Tabel4[[#This Row],[Personnr.]],"-",Tabel4[[#This Row],[Afdeling]],"-",Tabel4[[#This Row],[ASS_Status]])</f>
        <v>15981-4745-Aktiv ansættelse</v>
      </c>
    </row>
    <row r="11032" spans="13:21" x14ac:dyDescent="0.4">
      <c r="M11032" s="32" t="s">
        <v>21750</v>
      </c>
      <c r="N11032" s="32" t="s">
        <v>58778</v>
      </c>
      <c r="O11032" s="33" t="s">
        <v>21751</v>
      </c>
      <c r="P11032" s="33" t="s">
        <v>40000</v>
      </c>
      <c r="Q11032" s="33" t="s">
        <v>29721</v>
      </c>
      <c r="R11032" s="33" t="s">
        <v>29729</v>
      </c>
      <c r="S11032" s="33" t="s">
        <v>21752</v>
      </c>
      <c r="T11032" s="34" t="s">
        <v>622</v>
      </c>
      <c r="U11032" s="39" t="str">
        <f>_xlfn.CONCAT(Tabel4[[#This Row],[Personnr.]],"-",Tabel4[[#This Row],[Afdeling]],"-",Tabel4[[#This Row],[ASS_Status]])</f>
        <v>14163-4635-Aktiv ansættelse</v>
      </c>
    </row>
    <row r="11033" spans="13:21" ht="45" x14ac:dyDescent="0.4">
      <c r="M11033" s="32" t="s">
        <v>21753</v>
      </c>
      <c r="N11033" s="32" t="s">
        <v>58779</v>
      </c>
      <c r="O11033" s="33" t="s">
        <v>21754</v>
      </c>
      <c r="P11033" s="33" t="s">
        <v>40001</v>
      </c>
      <c r="Q11033" s="33" t="s">
        <v>29718</v>
      </c>
      <c r="R11033" s="33" t="s">
        <v>30287</v>
      </c>
      <c r="S11033" s="33" t="s">
        <v>21755</v>
      </c>
      <c r="T11033" s="34" t="s">
        <v>831</v>
      </c>
      <c r="U11033" s="39" t="str">
        <f>_xlfn.CONCAT(Tabel4[[#This Row],[Personnr.]],"-",Tabel4[[#This Row],[Afdeling]],"-",Tabel4[[#This Row],[ASS_Status]])</f>
        <v>28997-8500-Inactive - Payroll Eligible</v>
      </c>
    </row>
    <row r="11034" spans="13:21" ht="45" x14ac:dyDescent="0.4">
      <c r="M11034" s="32" t="s">
        <v>21756</v>
      </c>
      <c r="N11034" s="32" t="s">
        <v>58780</v>
      </c>
      <c r="O11034" s="33" t="s">
        <v>21757</v>
      </c>
      <c r="P11034" s="33" t="s">
        <v>40002</v>
      </c>
      <c r="Q11034" s="33" t="s">
        <v>29721</v>
      </c>
      <c r="R11034" s="33" t="s">
        <v>29737</v>
      </c>
      <c r="S11034" s="33" t="s">
        <v>21758</v>
      </c>
      <c r="T11034" s="34" t="s">
        <v>46605</v>
      </c>
      <c r="U11034" s="39" t="str">
        <f>_xlfn.CONCAT(Tabel4[[#This Row],[Personnr.]],"-",Tabel4[[#This Row],[Afdeling]],"-",Tabel4[[#This Row],[ASS_Status]])</f>
        <v>32621-2904-Aktiv ansættelse</v>
      </c>
    </row>
    <row r="11035" spans="13:21" x14ac:dyDescent="0.4">
      <c r="M11035" s="32" t="s">
        <v>58781</v>
      </c>
      <c r="N11035" s="32" t="s">
        <v>58782</v>
      </c>
      <c r="O11035" s="33" t="s">
        <v>58783</v>
      </c>
      <c r="P11035" s="33" t="s">
        <v>58784</v>
      </c>
      <c r="Q11035" s="33" t="s">
        <v>29721</v>
      </c>
      <c r="R11035" s="33" t="s">
        <v>29737</v>
      </c>
      <c r="S11035" s="33" t="s">
        <v>58785</v>
      </c>
      <c r="T11035" s="34" t="s">
        <v>472</v>
      </c>
      <c r="U11035" s="39" t="str">
        <f>_xlfn.CONCAT(Tabel4[[#This Row],[Personnr.]],"-",Tabel4[[#This Row],[Afdeling]],"-",Tabel4[[#This Row],[ASS_Status]])</f>
        <v>36640-3195-Aktiv ansættelse</v>
      </c>
    </row>
    <row r="11036" spans="13:21" x14ac:dyDescent="0.4">
      <c r="M11036" s="32" t="s">
        <v>21759</v>
      </c>
      <c r="N11036" s="32" t="s">
        <v>58786</v>
      </c>
      <c r="O11036" s="33" t="s">
        <v>21760</v>
      </c>
      <c r="P11036" s="33" t="s">
        <v>40003</v>
      </c>
      <c r="Q11036" s="33" t="s">
        <v>29718</v>
      </c>
      <c r="R11036" s="33" t="s">
        <v>29761</v>
      </c>
      <c r="S11036" s="33" t="s">
        <v>21761</v>
      </c>
      <c r="T11036" s="34" t="s">
        <v>74</v>
      </c>
      <c r="U11036" s="39" t="str">
        <f>_xlfn.CONCAT(Tabel4[[#This Row],[Personnr.]],"-",Tabel4[[#This Row],[Afdeling]],"-",Tabel4[[#This Row],[ASS_Status]])</f>
        <v>29422-1085-Inactive - Payroll Eligible</v>
      </c>
    </row>
    <row r="11037" spans="13:21" ht="45" x14ac:dyDescent="0.4">
      <c r="M11037" s="32" t="s">
        <v>21762</v>
      </c>
      <c r="N11037" s="32" t="s">
        <v>58787</v>
      </c>
      <c r="O11037" s="33" t="s">
        <v>21763</v>
      </c>
      <c r="P11037" s="33" t="s">
        <v>40004</v>
      </c>
      <c r="Q11037" s="33" t="s">
        <v>29718</v>
      </c>
      <c r="R11037" s="33" t="s">
        <v>29745</v>
      </c>
      <c r="S11037" s="33" t="s">
        <v>21764</v>
      </c>
      <c r="T11037" s="34" t="s">
        <v>456</v>
      </c>
      <c r="U11037" s="39" t="str">
        <f>_xlfn.CONCAT(Tabel4[[#This Row],[Personnr.]],"-",Tabel4[[#This Row],[Afdeling]],"-",Tabel4[[#This Row],[ASS_Status]])</f>
        <v>32239-3140-Inactive - Payroll Eligible</v>
      </c>
    </row>
    <row r="11038" spans="13:21" x14ac:dyDescent="0.4">
      <c r="M11038" s="32" t="s">
        <v>21762</v>
      </c>
      <c r="N11038" s="32"/>
      <c r="O11038" s="33"/>
      <c r="P11038" s="33" t="s">
        <v>40005</v>
      </c>
      <c r="Q11038" s="33" t="s">
        <v>29718</v>
      </c>
      <c r="R11038" s="33" t="s">
        <v>29745</v>
      </c>
      <c r="S11038" s="33" t="s">
        <v>21764</v>
      </c>
      <c r="T11038" s="34" t="s">
        <v>450</v>
      </c>
      <c r="U11038" s="39" t="str">
        <f>_xlfn.CONCAT(Tabel4[[#This Row],[Personnr.]],"-",Tabel4[[#This Row],[Afdeling]],"-",Tabel4[[#This Row],[ASS_Status]])</f>
        <v>-3110-Inactive - Payroll Eligible</v>
      </c>
    </row>
    <row r="11039" spans="13:21" x14ac:dyDescent="0.4">
      <c r="M11039" s="32" t="s">
        <v>21762</v>
      </c>
      <c r="N11039" s="32"/>
      <c r="O11039" s="33"/>
      <c r="P11039" s="33" t="s">
        <v>58788</v>
      </c>
      <c r="Q11039" s="33" t="s">
        <v>29718</v>
      </c>
      <c r="R11039" s="33" t="s">
        <v>29745</v>
      </c>
      <c r="S11039" s="33" t="s">
        <v>21764</v>
      </c>
      <c r="T11039" s="34" t="s">
        <v>450</v>
      </c>
      <c r="U11039" s="39" t="str">
        <f>_xlfn.CONCAT(Tabel4[[#This Row],[Personnr.]],"-",Tabel4[[#This Row],[Afdeling]],"-",Tabel4[[#This Row],[ASS_Status]])</f>
        <v>-3110-Inactive - Payroll Eligible</v>
      </c>
    </row>
    <row r="11040" spans="13:21" x14ac:dyDescent="0.4">
      <c r="M11040" s="32" t="s">
        <v>21765</v>
      </c>
      <c r="N11040" s="32" t="s">
        <v>58789</v>
      </c>
      <c r="O11040" s="33" t="s">
        <v>21766</v>
      </c>
      <c r="P11040" s="33" t="s">
        <v>40006</v>
      </c>
      <c r="Q11040" s="33" t="s">
        <v>29721</v>
      </c>
      <c r="R11040" s="33" t="s">
        <v>29748</v>
      </c>
      <c r="S11040" s="33" t="s">
        <v>21767</v>
      </c>
      <c r="T11040" s="34" t="s">
        <v>605</v>
      </c>
      <c r="U11040" s="39" t="str">
        <f>_xlfn.CONCAT(Tabel4[[#This Row],[Personnr.]],"-",Tabel4[[#This Row],[Afdeling]],"-",Tabel4[[#This Row],[ASS_Status]])</f>
        <v>32587-4280-Aktiv ansættelse</v>
      </c>
    </row>
    <row r="11041" spans="13:21" x14ac:dyDescent="0.4">
      <c r="M11041" s="32" t="s">
        <v>45317</v>
      </c>
      <c r="N11041" s="32" t="s">
        <v>58790</v>
      </c>
      <c r="O11041" s="33" t="s">
        <v>45318</v>
      </c>
      <c r="P11041" s="33" t="s">
        <v>43920</v>
      </c>
      <c r="Q11041" s="33" t="s">
        <v>29721</v>
      </c>
      <c r="R11041" s="33" t="s">
        <v>29748</v>
      </c>
      <c r="S11041" s="33" t="s">
        <v>43921</v>
      </c>
      <c r="T11041" s="34" t="s">
        <v>535</v>
      </c>
      <c r="U11041" s="39" t="str">
        <f>_xlfn.CONCAT(Tabel4[[#This Row],[Personnr.]],"-",Tabel4[[#This Row],[Afdeling]],"-",Tabel4[[#This Row],[ASS_Status]])</f>
        <v>35707-3422-Aktiv ansættelse</v>
      </c>
    </row>
    <row r="11042" spans="13:21" ht="45" x14ac:dyDescent="0.4">
      <c r="M11042" s="32" t="s">
        <v>58791</v>
      </c>
      <c r="N11042" s="32" t="s">
        <v>58792</v>
      </c>
      <c r="O11042" s="33" t="s">
        <v>58793</v>
      </c>
      <c r="P11042" s="33" t="s">
        <v>58794</v>
      </c>
      <c r="Q11042" s="33" t="s">
        <v>29718</v>
      </c>
      <c r="R11042" s="33" t="s">
        <v>29754</v>
      </c>
      <c r="S11042" s="33" t="s">
        <v>58795</v>
      </c>
      <c r="T11042" s="34" t="s">
        <v>757</v>
      </c>
      <c r="U11042" s="39" t="str">
        <f>_xlfn.CONCAT(Tabel4[[#This Row],[Personnr.]],"-",Tabel4[[#This Row],[Afdeling]],"-",Tabel4[[#This Row],[ASS_Status]])</f>
        <v>36553-7710-Inactive - Payroll Eligible</v>
      </c>
    </row>
    <row r="11043" spans="13:21" x14ac:dyDescent="0.4">
      <c r="M11043" s="32" t="s">
        <v>58796</v>
      </c>
      <c r="N11043" s="32" t="s">
        <v>58797</v>
      </c>
      <c r="O11043" s="33" t="s">
        <v>58798</v>
      </c>
      <c r="P11043" s="33" t="s">
        <v>58799</v>
      </c>
      <c r="Q11043" s="33" t="s">
        <v>29721</v>
      </c>
      <c r="R11043" s="33" t="s">
        <v>29748</v>
      </c>
      <c r="S11043" s="33" t="s">
        <v>58800</v>
      </c>
      <c r="T11043" s="34" t="s">
        <v>580</v>
      </c>
      <c r="U11043" s="39" t="str">
        <f>_xlfn.CONCAT(Tabel4[[#This Row],[Personnr.]],"-",Tabel4[[#This Row],[Afdeling]],"-",Tabel4[[#This Row],[ASS_Status]])</f>
        <v>37551-4120-Aktiv ansættelse</v>
      </c>
    </row>
    <row r="11044" spans="13:21" ht="45" x14ac:dyDescent="0.4">
      <c r="M11044" s="32" t="s">
        <v>21768</v>
      </c>
      <c r="N11044" s="32" t="s">
        <v>58801</v>
      </c>
      <c r="O11044" s="33" t="s">
        <v>21769</v>
      </c>
      <c r="P11044" s="33" t="s">
        <v>40007</v>
      </c>
      <c r="Q11044" s="33" t="s">
        <v>29718</v>
      </c>
      <c r="R11044" s="33"/>
      <c r="S11044" s="33" t="s">
        <v>21770</v>
      </c>
      <c r="T11044" s="34" t="s">
        <v>187</v>
      </c>
      <c r="U11044" s="39" t="str">
        <f>_xlfn.CONCAT(Tabel4[[#This Row],[Personnr.]],"-",Tabel4[[#This Row],[Afdeling]],"-",Tabel4[[#This Row],[ASS_Status]])</f>
        <v>32646-2400-Inactive - Payroll Eligible</v>
      </c>
    </row>
    <row r="11045" spans="13:21" x14ac:dyDescent="0.4">
      <c r="M11045" s="32" t="s">
        <v>21771</v>
      </c>
      <c r="N11045" s="32" t="s">
        <v>58802</v>
      </c>
      <c r="O11045" s="33" t="s">
        <v>21772</v>
      </c>
      <c r="P11045" s="33" t="s">
        <v>40008</v>
      </c>
      <c r="Q11045" s="33" t="s">
        <v>29718</v>
      </c>
      <c r="R11045" s="33" t="s">
        <v>29745</v>
      </c>
      <c r="S11045" s="33" t="s">
        <v>21773</v>
      </c>
      <c r="T11045" s="34" t="s">
        <v>577</v>
      </c>
      <c r="U11045" s="39" t="str">
        <f>_xlfn.CONCAT(Tabel4[[#This Row],[Personnr.]],"-",Tabel4[[#This Row],[Afdeling]],"-",Tabel4[[#This Row],[ASS_Status]])</f>
        <v>26129-4110-Inactive - Payroll Eligible</v>
      </c>
    </row>
    <row r="11046" spans="13:21" x14ac:dyDescent="0.4">
      <c r="M11046" s="32" t="s">
        <v>21771</v>
      </c>
      <c r="N11046" s="32"/>
      <c r="O11046" s="33"/>
      <c r="P11046" s="33" t="s">
        <v>40009</v>
      </c>
      <c r="Q11046" s="33" t="s">
        <v>29718</v>
      </c>
      <c r="R11046" s="33" t="s">
        <v>29745</v>
      </c>
      <c r="S11046" s="33" t="s">
        <v>21773</v>
      </c>
      <c r="T11046" s="34" t="s">
        <v>39</v>
      </c>
      <c r="U11046" s="39" t="str">
        <f>_xlfn.CONCAT(Tabel4[[#This Row],[Personnr.]],"-",Tabel4[[#This Row],[Afdeling]],"-",Tabel4[[#This Row],[ASS_Status]])</f>
        <v>-0132-Inactive - Payroll Eligible</v>
      </c>
    </row>
    <row r="11047" spans="13:21" x14ac:dyDescent="0.4">
      <c r="M11047" s="32" t="s">
        <v>21771</v>
      </c>
      <c r="N11047" s="32"/>
      <c r="O11047" s="33"/>
      <c r="P11047" s="33" t="s">
        <v>40010</v>
      </c>
      <c r="Q11047" s="33" t="s">
        <v>29721</v>
      </c>
      <c r="R11047" s="33" t="s">
        <v>29857</v>
      </c>
      <c r="S11047" s="33" t="s">
        <v>21773</v>
      </c>
      <c r="T11047" s="34" t="s">
        <v>715</v>
      </c>
      <c r="U11047" s="39" t="str">
        <f>_xlfn.CONCAT(Tabel4[[#This Row],[Personnr.]],"-",Tabel4[[#This Row],[Afdeling]],"-",Tabel4[[#This Row],[ASS_Status]])</f>
        <v>-6000-Aktiv ansættelse</v>
      </c>
    </row>
    <row r="11048" spans="13:21" x14ac:dyDescent="0.4">
      <c r="M11048" s="32" t="s">
        <v>21771</v>
      </c>
      <c r="N11048" s="32"/>
      <c r="O11048" s="33"/>
      <c r="P11048" s="33" t="s">
        <v>40011</v>
      </c>
      <c r="Q11048" s="33" t="s">
        <v>29718</v>
      </c>
      <c r="R11048" s="33" t="s">
        <v>29857</v>
      </c>
      <c r="S11048" s="33" t="s">
        <v>21773</v>
      </c>
      <c r="T11048" s="34" t="s">
        <v>715</v>
      </c>
      <c r="U11048" s="39" t="str">
        <f>_xlfn.CONCAT(Tabel4[[#This Row],[Personnr.]],"-",Tabel4[[#This Row],[Afdeling]],"-",Tabel4[[#This Row],[ASS_Status]])</f>
        <v>-6000-Inactive - Payroll Eligible</v>
      </c>
    </row>
    <row r="11049" spans="13:21" x14ac:dyDescent="0.4">
      <c r="M11049" s="32" t="s">
        <v>21771</v>
      </c>
      <c r="N11049" s="32"/>
      <c r="O11049" s="33"/>
      <c r="P11049" s="33" t="s">
        <v>40012</v>
      </c>
      <c r="Q11049" s="33" t="s">
        <v>29718</v>
      </c>
      <c r="R11049" s="33" t="s">
        <v>29745</v>
      </c>
      <c r="S11049" s="33" t="s">
        <v>21773</v>
      </c>
      <c r="T11049" s="34" t="s">
        <v>577</v>
      </c>
      <c r="U11049" s="39" t="str">
        <f>_xlfn.CONCAT(Tabel4[[#This Row],[Personnr.]],"-",Tabel4[[#This Row],[Afdeling]],"-",Tabel4[[#This Row],[ASS_Status]])</f>
        <v>-4110-Inactive - Payroll Eligible</v>
      </c>
    </row>
    <row r="11050" spans="13:21" x14ac:dyDescent="0.4">
      <c r="M11050" s="32" t="s">
        <v>21771</v>
      </c>
      <c r="N11050" s="32"/>
      <c r="O11050" s="33"/>
      <c r="P11050" s="33" t="s">
        <v>40013</v>
      </c>
      <c r="Q11050" s="33" t="s">
        <v>29718</v>
      </c>
      <c r="R11050" s="33" t="s">
        <v>29745</v>
      </c>
      <c r="S11050" s="33" t="s">
        <v>21773</v>
      </c>
      <c r="T11050" s="34" t="s">
        <v>39</v>
      </c>
      <c r="U11050" s="39" t="str">
        <f>_xlfn.CONCAT(Tabel4[[#This Row],[Personnr.]],"-",Tabel4[[#This Row],[Afdeling]],"-",Tabel4[[#This Row],[ASS_Status]])</f>
        <v>-0132-Inactive - Payroll Eligible</v>
      </c>
    </row>
    <row r="11051" spans="13:21" ht="33.75" x14ac:dyDescent="0.4">
      <c r="M11051" s="32" t="s">
        <v>21774</v>
      </c>
      <c r="N11051" s="32" t="s">
        <v>58803</v>
      </c>
      <c r="O11051" s="33" t="s">
        <v>21775</v>
      </c>
      <c r="P11051" s="33" t="s">
        <v>40014</v>
      </c>
      <c r="Q11051" s="33" t="s">
        <v>29721</v>
      </c>
      <c r="R11051" s="33" t="s">
        <v>29754</v>
      </c>
      <c r="S11051" s="33" t="s">
        <v>21776</v>
      </c>
      <c r="T11051" s="34" t="s">
        <v>161</v>
      </c>
      <c r="U11051" s="39" t="str">
        <f>_xlfn.CONCAT(Tabel4[[#This Row],[Personnr.]],"-",Tabel4[[#This Row],[Afdeling]],"-",Tabel4[[#This Row],[ASS_Status]])</f>
        <v>34100-2305-Aktiv ansættelse</v>
      </c>
    </row>
    <row r="11052" spans="13:21" ht="45" x14ac:dyDescent="0.4">
      <c r="M11052" s="32" t="s">
        <v>58804</v>
      </c>
      <c r="N11052" s="32" t="s">
        <v>58805</v>
      </c>
      <c r="O11052" s="33" t="s">
        <v>58806</v>
      </c>
      <c r="P11052" s="33" t="s">
        <v>58807</v>
      </c>
      <c r="Q11052" s="33" t="s">
        <v>29718</v>
      </c>
      <c r="R11052" s="33" t="s">
        <v>29745</v>
      </c>
      <c r="S11052" s="33" t="s">
        <v>58808</v>
      </c>
      <c r="T11052" s="34" t="s">
        <v>725</v>
      </c>
      <c r="U11052" s="39" t="str">
        <f>_xlfn.CONCAT(Tabel4[[#This Row],[Personnr.]],"-",Tabel4[[#This Row],[Afdeling]],"-",Tabel4[[#This Row],[ASS_Status]])</f>
        <v>37526-6265-Inactive - Payroll Eligible</v>
      </c>
    </row>
    <row r="11053" spans="13:21" x14ac:dyDescent="0.4">
      <c r="M11053" s="32" t="s">
        <v>40015</v>
      </c>
      <c r="N11053" s="32" t="s">
        <v>58809</v>
      </c>
      <c r="O11053" s="33" t="s">
        <v>40016</v>
      </c>
      <c r="P11053" s="33" t="s">
        <v>40017</v>
      </c>
      <c r="Q11053" s="33" t="s">
        <v>29718</v>
      </c>
      <c r="R11053" s="33" t="s">
        <v>29754</v>
      </c>
      <c r="S11053" s="33" t="s">
        <v>40018</v>
      </c>
      <c r="T11053" s="34" t="s">
        <v>820</v>
      </c>
      <c r="U11053" s="39" t="str">
        <f>_xlfn.CONCAT(Tabel4[[#This Row],[Personnr.]],"-",Tabel4[[#This Row],[Afdeling]],"-",Tabel4[[#This Row],[ASS_Status]])</f>
        <v>35591-8360-Inactive - Payroll Eligible</v>
      </c>
    </row>
    <row r="11054" spans="13:21" x14ac:dyDescent="0.4">
      <c r="M11054" s="32" t="s">
        <v>28777</v>
      </c>
      <c r="N11054" s="32" t="s">
        <v>58810</v>
      </c>
      <c r="O11054" s="33" t="s">
        <v>28778</v>
      </c>
      <c r="P11054" s="33" t="s">
        <v>40019</v>
      </c>
      <c r="Q11054" s="33" t="s">
        <v>29721</v>
      </c>
      <c r="R11054" s="33" t="s">
        <v>29754</v>
      </c>
      <c r="S11054" s="33" t="s">
        <v>28779</v>
      </c>
      <c r="T11054" s="34" t="s">
        <v>154</v>
      </c>
      <c r="U11054" s="39" t="str">
        <f>_xlfn.CONCAT(Tabel4[[#This Row],[Personnr.]],"-",Tabel4[[#This Row],[Afdeling]],"-",Tabel4[[#This Row],[ASS_Status]])</f>
        <v>34133-2286-Aktiv ansættelse</v>
      </c>
    </row>
    <row r="11055" spans="13:21" x14ac:dyDescent="0.4">
      <c r="M11055" s="32" t="s">
        <v>21777</v>
      </c>
      <c r="N11055" s="32" t="s">
        <v>58811</v>
      </c>
      <c r="O11055" s="33" t="s">
        <v>21778</v>
      </c>
      <c r="P11055" s="33" t="s">
        <v>40020</v>
      </c>
      <c r="Q11055" s="33" t="s">
        <v>29721</v>
      </c>
      <c r="R11055" s="33" t="s">
        <v>29887</v>
      </c>
      <c r="S11055" s="33" t="s">
        <v>21779</v>
      </c>
      <c r="T11055" s="34" t="s">
        <v>42505</v>
      </c>
      <c r="U11055" s="39" t="str">
        <f>_xlfn.CONCAT(Tabel4[[#This Row],[Personnr.]],"-",Tabel4[[#This Row],[Afdeling]],"-",Tabel4[[#This Row],[ASS_Status]])</f>
        <v>3946-2746-Aktiv ansættelse</v>
      </c>
    </row>
    <row r="11056" spans="13:21" ht="33.75" x14ac:dyDescent="0.4">
      <c r="M11056" s="32" t="s">
        <v>21780</v>
      </c>
      <c r="N11056" s="32" t="s">
        <v>58812</v>
      </c>
      <c r="O11056" s="33" t="s">
        <v>21781</v>
      </c>
      <c r="P11056" s="33" t="s">
        <v>40021</v>
      </c>
      <c r="Q11056" s="33" t="s">
        <v>29721</v>
      </c>
      <c r="R11056" s="33" t="s">
        <v>29887</v>
      </c>
      <c r="S11056" s="33" t="s">
        <v>21782</v>
      </c>
      <c r="T11056" s="34" t="s">
        <v>600</v>
      </c>
      <c r="U11056" s="39" t="str">
        <f>_xlfn.CONCAT(Tabel4[[#This Row],[Personnr.]],"-",Tabel4[[#This Row],[Afdeling]],"-",Tabel4[[#This Row],[ASS_Status]])</f>
        <v>15433-4270-Aktiv ansættelse</v>
      </c>
    </row>
    <row r="11057" spans="13:21" x14ac:dyDescent="0.4">
      <c r="M11057" s="32" t="s">
        <v>21783</v>
      </c>
      <c r="N11057" s="32" t="s">
        <v>58813</v>
      </c>
      <c r="O11057" s="33" t="s">
        <v>21784</v>
      </c>
      <c r="P11057" s="33" t="s">
        <v>40022</v>
      </c>
      <c r="Q11057" s="33" t="s">
        <v>29721</v>
      </c>
      <c r="R11057" s="33" t="s">
        <v>40023</v>
      </c>
      <c r="S11057" s="33" t="s">
        <v>21785</v>
      </c>
      <c r="T11057" s="34" t="s">
        <v>250</v>
      </c>
      <c r="U11057" s="39" t="str">
        <f>_xlfn.CONCAT(Tabel4[[#This Row],[Personnr.]],"-",Tabel4[[#This Row],[Afdeling]],"-",Tabel4[[#This Row],[ASS_Status]])</f>
        <v>8154-2530-Aktiv ansættelse</v>
      </c>
    </row>
    <row r="11058" spans="13:21" x14ac:dyDescent="0.4">
      <c r="M11058" s="32" t="s">
        <v>21786</v>
      </c>
      <c r="N11058" s="32" t="s">
        <v>58814</v>
      </c>
      <c r="O11058" s="33" t="s">
        <v>21787</v>
      </c>
      <c r="P11058" s="33" t="s">
        <v>40024</v>
      </c>
      <c r="Q11058" s="33" t="s">
        <v>29721</v>
      </c>
      <c r="R11058" s="33" t="s">
        <v>29780</v>
      </c>
      <c r="S11058" s="33" t="s">
        <v>21788</v>
      </c>
      <c r="T11058" s="34" t="s">
        <v>138</v>
      </c>
      <c r="U11058" s="39" t="str">
        <f>_xlfn.CONCAT(Tabel4[[#This Row],[Personnr.]],"-",Tabel4[[#This Row],[Afdeling]],"-",Tabel4[[#This Row],[ASS_Status]])</f>
        <v>1777-2253-Aktiv ansættelse</v>
      </c>
    </row>
    <row r="11059" spans="13:21" x14ac:dyDescent="0.4">
      <c r="M11059" s="32" t="s">
        <v>21789</v>
      </c>
      <c r="N11059" s="32" t="s">
        <v>58815</v>
      </c>
      <c r="O11059" s="33" t="s">
        <v>21790</v>
      </c>
      <c r="P11059" s="33" t="s">
        <v>40025</v>
      </c>
      <c r="Q11059" s="33" t="s">
        <v>29721</v>
      </c>
      <c r="R11059" s="33" t="s">
        <v>29731</v>
      </c>
      <c r="S11059" s="33" t="s">
        <v>21791</v>
      </c>
      <c r="T11059" s="34" t="s">
        <v>811</v>
      </c>
      <c r="U11059" s="39" t="str">
        <f>_xlfn.CONCAT(Tabel4[[#This Row],[Personnr.]],"-",Tabel4[[#This Row],[Afdeling]],"-",Tabel4[[#This Row],[ASS_Status]])</f>
        <v>20717-8286-Aktiv ansættelse</v>
      </c>
    </row>
    <row r="11060" spans="13:21" x14ac:dyDescent="0.4">
      <c r="M11060" s="32" t="s">
        <v>21792</v>
      </c>
      <c r="N11060" s="32" t="s">
        <v>58816</v>
      </c>
      <c r="O11060" s="33" t="s">
        <v>21793</v>
      </c>
      <c r="P11060" s="33" t="s">
        <v>40026</v>
      </c>
      <c r="Q11060" s="33" t="s">
        <v>29721</v>
      </c>
      <c r="R11060" s="33" t="s">
        <v>29786</v>
      </c>
      <c r="S11060" s="33" t="s">
        <v>21794</v>
      </c>
      <c r="T11060" s="34" t="s">
        <v>650</v>
      </c>
      <c r="U11060" s="39" t="str">
        <f>_xlfn.CONCAT(Tabel4[[#This Row],[Personnr.]],"-",Tabel4[[#This Row],[Afdeling]],"-",Tabel4[[#This Row],[ASS_Status]])</f>
        <v>1471-4793-Aktiv ansættelse</v>
      </c>
    </row>
    <row r="11061" spans="13:21" x14ac:dyDescent="0.4">
      <c r="M11061" s="32" t="s">
        <v>21795</v>
      </c>
      <c r="N11061" s="32" t="s">
        <v>58817</v>
      </c>
      <c r="O11061" s="33" t="s">
        <v>21796</v>
      </c>
      <c r="P11061" s="33" t="s">
        <v>40027</v>
      </c>
      <c r="Q11061" s="33" t="s">
        <v>29718</v>
      </c>
      <c r="R11061" s="33" t="s">
        <v>29857</v>
      </c>
      <c r="S11061" s="33" t="s">
        <v>21797</v>
      </c>
      <c r="T11061" s="34" t="s">
        <v>723</v>
      </c>
      <c r="U11061" s="39" t="str">
        <f>_xlfn.CONCAT(Tabel4[[#This Row],[Personnr.]],"-",Tabel4[[#This Row],[Afdeling]],"-",Tabel4[[#This Row],[ASS_Status]])</f>
        <v>32094-6245-Inactive - Payroll Eligible</v>
      </c>
    </row>
    <row r="11062" spans="13:21" x14ac:dyDescent="0.4">
      <c r="M11062" s="32" t="s">
        <v>45319</v>
      </c>
      <c r="N11062" s="32" t="s">
        <v>58818</v>
      </c>
      <c r="O11062" s="33" t="s">
        <v>45320</v>
      </c>
      <c r="P11062" s="33" t="s">
        <v>43922</v>
      </c>
      <c r="Q11062" s="33" t="s">
        <v>29721</v>
      </c>
      <c r="R11062" s="33" t="s">
        <v>29791</v>
      </c>
      <c r="S11062" s="33" t="s">
        <v>43923</v>
      </c>
      <c r="T11062" s="34" t="s">
        <v>799</v>
      </c>
      <c r="U11062" s="39" t="str">
        <f>_xlfn.CONCAT(Tabel4[[#This Row],[Personnr.]],"-",Tabel4[[#This Row],[Afdeling]],"-",Tabel4[[#This Row],[ASS_Status]])</f>
        <v>36336-8218-Aktiv ansættelse</v>
      </c>
    </row>
    <row r="11063" spans="13:21" x14ac:dyDescent="0.4">
      <c r="M11063" s="32" t="s">
        <v>58819</v>
      </c>
      <c r="N11063" s="32" t="s">
        <v>58820</v>
      </c>
      <c r="O11063" s="33" t="s">
        <v>58821</v>
      </c>
      <c r="P11063" s="33" t="s">
        <v>58822</v>
      </c>
      <c r="Q11063" s="33" t="s">
        <v>29721</v>
      </c>
      <c r="R11063" s="33" t="s">
        <v>29786</v>
      </c>
      <c r="S11063" s="33" t="s">
        <v>58823</v>
      </c>
      <c r="T11063" s="34" t="s">
        <v>345</v>
      </c>
      <c r="U11063" s="39" t="str">
        <f>_xlfn.CONCAT(Tabel4[[#This Row],[Personnr.]],"-",Tabel4[[#This Row],[Afdeling]],"-",Tabel4[[#This Row],[ASS_Status]])</f>
        <v>36849-2797-Aktiv ansættelse</v>
      </c>
    </row>
    <row r="11064" spans="13:21" x14ac:dyDescent="0.4">
      <c r="M11064" s="32" t="s">
        <v>21798</v>
      </c>
      <c r="N11064" s="32" t="s">
        <v>58824</v>
      </c>
      <c r="O11064" s="33" t="s">
        <v>21799</v>
      </c>
      <c r="P11064" s="33" t="s">
        <v>40028</v>
      </c>
      <c r="Q11064" s="33" t="s">
        <v>29718</v>
      </c>
      <c r="R11064" s="33" t="s">
        <v>29857</v>
      </c>
      <c r="S11064" s="33" t="s">
        <v>21800</v>
      </c>
      <c r="T11064" s="34" t="s">
        <v>725</v>
      </c>
      <c r="U11064" s="39" t="str">
        <f>_xlfn.CONCAT(Tabel4[[#This Row],[Personnr.]],"-",Tabel4[[#This Row],[Afdeling]],"-",Tabel4[[#This Row],[ASS_Status]])</f>
        <v>29009-6265-Inactive - Payroll Eligible</v>
      </c>
    </row>
    <row r="11065" spans="13:21" x14ac:dyDescent="0.4">
      <c r="M11065" s="32" t="s">
        <v>40029</v>
      </c>
      <c r="N11065" s="32" t="s">
        <v>58825</v>
      </c>
      <c r="O11065" s="33" t="s">
        <v>40030</v>
      </c>
      <c r="P11065" s="33" t="s">
        <v>40031</v>
      </c>
      <c r="Q11065" s="33" t="s">
        <v>29721</v>
      </c>
      <c r="R11065" s="33" t="s">
        <v>31079</v>
      </c>
      <c r="S11065" s="33" t="s">
        <v>40032</v>
      </c>
      <c r="T11065" s="34" t="s">
        <v>837</v>
      </c>
      <c r="U11065" s="39" t="str">
        <f>_xlfn.CONCAT(Tabel4[[#This Row],[Personnr.]],"-",Tabel4[[#This Row],[Afdeling]],"-",Tabel4[[#This Row],[ASS_Status]])</f>
        <v>35473-8532-Aktiv ansættelse</v>
      </c>
    </row>
    <row r="11066" spans="13:21" x14ac:dyDescent="0.4">
      <c r="M11066" s="32" t="s">
        <v>21801</v>
      </c>
      <c r="N11066" s="32" t="s">
        <v>58826</v>
      </c>
      <c r="O11066" s="33" t="s">
        <v>21802</v>
      </c>
      <c r="P11066" s="33" t="s">
        <v>40033</v>
      </c>
      <c r="Q11066" s="33" t="s">
        <v>29718</v>
      </c>
      <c r="R11066" s="33" t="s">
        <v>29786</v>
      </c>
      <c r="S11066" s="33" t="s">
        <v>21803</v>
      </c>
      <c r="T11066" s="34" t="s">
        <v>182</v>
      </c>
      <c r="U11066" s="39" t="str">
        <f>_xlfn.CONCAT(Tabel4[[#This Row],[Personnr.]],"-",Tabel4[[#This Row],[Afdeling]],"-",Tabel4[[#This Row],[ASS_Status]])</f>
        <v>30400-2380-Inactive - Payroll Eligible</v>
      </c>
    </row>
    <row r="11067" spans="13:21" ht="33.75" x14ac:dyDescent="0.4">
      <c r="M11067" s="32" t="s">
        <v>21804</v>
      </c>
      <c r="N11067" s="32" t="s">
        <v>58827</v>
      </c>
      <c r="O11067" s="33" t="s">
        <v>21805</v>
      </c>
      <c r="P11067" s="33" t="s">
        <v>40034</v>
      </c>
      <c r="Q11067" s="33" t="s">
        <v>29721</v>
      </c>
      <c r="R11067" s="33" t="s">
        <v>29754</v>
      </c>
      <c r="S11067" s="33" t="s">
        <v>21806</v>
      </c>
      <c r="T11067" s="34" t="s">
        <v>758</v>
      </c>
      <c r="U11067" s="39" t="str">
        <f>_xlfn.CONCAT(Tabel4[[#This Row],[Personnr.]],"-",Tabel4[[#This Row],[Afdeling]],"-",Tabel4[[#This Row],[ASS_Status]])</f>
        <v>27900-7720-Aktiv ansættelse</v>
      </c>
    </row>
    <row r="11068" spans="13:21" x14ac:dyDescent="0.4">
      <c r="M11068" s="32" t="s">
        <v>21807</v>
      </c>
      <c r="N11068" s="32" t="s">
        <v>58828</v>
      </c>
      <c r="O11068" s="33" t="s">
        <v>21808</v>
      </c>
      <c r="P11068" s="33" t="s">
        <v>40035</v>
      </c>
      <c r="Q11068" s="33" t="s">
        <v>29718</v>
      </c>
      <c r="R11068" s="33" t="s">
        <v>29745</v>
      </c>
      <c r="S11068" s="33" t="s">
        <v>21809</v>
      </c>
      <c r="T11068" s="34" t="s">
        <v>726</v>
      </c>
      <c r="U11068" s="39" t="str">
        <f>_xlfn.CONCAT(Tabel4[[#This Row],[Personnr.]],"-",Tabel4[[#This Row],[Afdeling]],"-",Tabel4[[#This Row],[ASS_Status]])</f>
        <v>33515-6271-Inactive - Payroll Eligible</v>
      </c>
    </row>
    <row r="11069" spans="13:21" x14ac:dyDescent="0.4">
      <c r="M11069" s="32" t="s">
        <v>21807</v>
      </c>
      <c r="N11069" s="32"/>
      <c r="O11069" s="33"/>
      <c r="P11069" s="33" t="s">
        <v>40036</v>
      </c>
      <c r="Q11069" s="33" t="s">
        <v>29718</v>
      </c>
      <c r="R11069" s="33" t="s">
        <v>29745</v>
      </c>
      <c r="S11069" s="33" t="s">
        <v>21809</v>
      </c>
      <c r="T11069" s="34" t="s">
        <v>726</v>
      </c>
      <c r="U11069" s="39" t="str">
        <f>_xlfn.CONCAT(Tabel4[[#This Row],[Personnr.]],"-",Tabel4[[#This Row],[Afdeling]],"-",Tabel4[[#This Row],[ASS_Status]])</f>
        <v>-6271-Inactive - Payroll Eligible</v>
      </c>
    </row>
    <row r="11070" spans="13:21" x14ac:dyDescent="0.4">
      <c r="M11070" s="32" t="s">
        <v>21807</v>
      </c>
      <c r="N11070" s="32"/>
      <c r="O11070" s="33"/>
      <c r="P11070" s="33" t="s">
        <v>43924</v>
      </c>
      <c r="Q11070" s="33" t="s">
        <v>29718</v>
      </c>
      <c r="R11070" s="33" t="s">
        <v>29745</v>
      </c>
      <c r="S11070" s="33" t="s">
        <v>21809</v>
      </c>
      <c r="T11070" s="34" t="s">
        <v>448</v>
      </c>
      <c r="U11070" s="39" t="str">
        <f>_xlfn.CONCAT(Tabel4[[#This Row],[Personnr.]],"-",Tabel4[[#This Row],[Afdeling]],"-",Tabel4[[#This Row],[ASS_Status]])</f>
        <v>-3099-Inactive - Payroll Eligible</v>
      </c>
    </row>
    <row r="11071" spans="13:21" x14ac:dyDescent="0.4">
      <c r="M11071" s="32" t="s">
        <v>21807</v>
      </c>
      <c r="N11071" s="32"/>
      <c r="O11071" s="33"/>
      <c r="P11071" s="33" t="s">
        <v>43925</v>
      </c>
      <c r="Q11071" s="33" t="s">
        <v>29721</v>
      </c>
      <c r="R11071" s="33" t="s">
        <v>29754</v>
      </c>
      <c r="S11071" s="33" t="s">
        <v>21809</v>
      </c>
      <c r="T11071" s="34" t="s">
        <v>442</v>
      </c>
      <c r="U11071" s="39" t="str">
        <f>_xlfn.CONCAT(Tabel4[[#This Row],[Personnr.]],"-",Tabel4[[#This Row],[Afdeling]],"-",Tabel4[[#This Row],[ASS_Status]])</f>
        <v>-3080-Aktiv ansættelse</v>
      </c>
    </row>
    <row r="11072" spans="13:21" x14ac:dyDescent="0.4">
      <c r="M11072" s="32" t="s">
        <v>21807</v>
      </c>
      <c r="N11072" s="32"/>
      <c r="O11072" s="33"/>
      <c r="P11072" s="33" t="s">
        <v>43926</v>
      </c>
      <c r="Q11072" s="33" t="s">
        <v>29718</v>
      </c>
      <c r="R11072" s="33" t="s">
        <v>29745</v>
      </c>
      <c r="S11072" s="33" t="s">
        <v>21809</v>
      </c>
      <c r="T11072" s="34" t="s">
        <v>450</v>
      </c>
      <c r="U11072" s="39" t="str">
        <f>_xlfn.CONCAT(Tabel4[[#This Row],[Personnr.]],"-",Tabel4[[#This Row],[Afdeling]],"-",Tabel4[[#This Row],[ASS_Status]])</f>
        <v>-3110-Inactive - Payroll Eligible</v>
      </c>
    </row>
    <row r="11073" spans="13:21" x14ac:dyDescent="0.4">
      <c r="M11073" s="32" t="s">
        <v>28780</v>
      </c>
      <c r="N11073" s="32" t="s">
        <v>58829</v>
      </c>
      <c r="O11073" s="33" t="s">
        <v>28781</v>
      </c>
      <c r="P11073" s="33" t="s">
        <v>40037</v>
      </c>
      <c r="Q11073" s="33" t="s">
        <v>29721</v>
      </c>
      <c r="R11073" s="33" t="s">
        <v>29719</v>
      </c>
      <c r="S11073" s="33" t="s">
        <v>28782</v>
      </c>
      <c r="T11073" s="34" t="s">
        <v>742</v>
      </c>
      <c r="U11073" s="39" t="str">
        <f>_xlfn.CONCAT(Tabel4[[#This Row],[Personnr.]],"-",Tabel4[[#This Row],[Afdeling]],"-",Tabel4[[#This Row],[ASS_Status]])</f>
        <v>34481-7000-Aktiv ansættelse</v>
      </c>
    </row>
    <row r="11074" spans="13:21" x14ac:dyDescent="0.4">
      <c r="M11074" s="32" t="s">
        <v>21810</v>
      </c>
      <c r="N11074" s="32" t="s">
        <v>58830</v>
      </c>
      <c r="O11074" s="33" t="s">
        <v>21811</v>
      </c>
      <c r="P11074" s="33" t="s">
        <v>40038</v>
      </c>
      <c r="Q11074" s="33" t="s">
        <v>29721</v>
      </c>
      <c r="R11074" s="33" t="s">
        <v>29797</v>
      </c>
      <c r="S11074" s="33" t="s">
        <v>21812</v>
      </c>
      <c r="T11074" s="34" t="s">
        <v>592</v>
      </c>
      <c r="U11074" s="39" t="str">
        <f>_xlfn.CONCAT(Tabel4[[#This Row],[Personnr.]],"-",Tabel4[[#This Row],[Afdeling]],"-",Tabel4[[#This Row],[ASS_Status]])</f>
        <v>11613-4233-Aktiv ansættelse</v>
      </c>
    </row>
    <row r="11075" spans="13:21" x14ac:dyDescent="0.4">
      <c r="M11075" s="32" t="s">
        <v>45321</v>
      </c>
      <c r="N11075" s="32" t="s">
        <v>58831</v>
      </c>
      <c r="O11075" s="33" t="s">
        <v>45322</v>
      </c>
      <c r="P11075" s="33" t="s">
        <v>43927</v>
      </c>
      <c r="Q11075" s="33" t="s">
        <v>29721</v>
      </c>
      <c r="R11075" s="33" t="s">
        <v>29761</v>
      </c>
      <c r="S11075" s="33" t="s">
        <v>43928</v>
      </c>
      <c r="T11075" s="34" t="s">
        <v>592</v>
      </c>
      <c r="U11075" s="39" t="str">
        <f>_xlfn.CONCAT(Tabel4[[#This Row],[Personnr.]],"-",Tabel4[[#This Row],[Afdeling]],"-",Tabel4[[#This Row],[ASS_Status]])</f>
        <v>35891-4233-Aktiv ansættelse</v>
      </c>
    </row>
    <row r="11076" spans="13:21" x14ac:dyDescent="0.4">
      <c r="M11076" s="32" t="s">
        <v>21813</v>
      </c>
      <c r="N11076" s="32" t="s">
        <v>58832</v>
      </c>
      <c r="O11076" s="33" t="s">
        <v>21814</v>
      </c>
      <c r="P11076" s="33" t="s">
        <v>40039</v>
      </c>
      <c r="Q11076" s="33" t="s">
        <v>29718</v>
      </c>
      <c r="R11076" s="33" t="s">
        <v>29737</v>
      </c>
      <c r="S11076" s="33" t="s">
        <v>21815</v>
      </c>
      <c r="T11076" s="34" t="s">
        <v>123</v>
      </c>
      <c r="U11076" s="39" t="str">
        <f>_xlfn.CONCAT(Tabel4[[#This Row],[Personnr.]],"-",Tabel4[[#This Row],[Afdeling]],"-",Tabel4[[#This Row],[ASS_Status]])</f>
        <v>20882-2233-Inactive - Payroll Eligible</v>
      </c>
    </row>
    <row r="11077" spans="13:21" ht="45" x14ac:dyDescent="0.4">
      <c r="M11077" s="32" t="s">
        <v>58833</v>
      </c>
      <c r="N11077" s="32" t="s">
        <v>58834</v>
      </c>
      <c r="O11077" s="33" t="s">
        <v>58835</v>
      </c>
      <c r="P11077" s="33" t="s">
        <v>58836</v>
      </c>
      <c r="Q11077" s="33" t="s">
        <v>29721</v>
      </c>
      <c r="R11077" s="33" t="s">
        <v>29748</v>
      </c>
      <c r="S11077" s="33" t="s">
        <v>58837</v>
      </c>
      <c r="T11077" s="34" t="s">
        <v>553</v>
      </c>
      <c r="U11077" s="39" t="str">
        <f>_xlfn.CONCAT(Tabel4[[#This Row],[Personnr.]],"-",Tabel4[[#This Row],[Afdeling]],"-",Tabel4[[#This Row],[ASS_Status]])</f>
        <v>36702-3500-Aktiv ansættelse</v>
      </c>
    </row>
    <row r="11078" spans="13:21" x14ac:dyDescent="0.4">
      <c r="M11078" s="32" t="s">
        <v>21816</v>
      </c>
      <c r="N11078" s="32" t="s">
        <v>58838</v>
      </c>
      <c r="O11078" s="33" t="s">
        <v>21817</v>
      </c>
      <c r="P11078" s="33" t="s">
        <v>40040</v>
      </c>
      <c r="Q11078" s="33" t="s">
        <v>29721</v>
      </c>
      <c r="R11078" s="33" t="s">
        <v>29737</v>
      </c>
      <c r="S11078" s="33" t="s">
        <v>21818</v>
      </c>
      <c r="T11078" s="34" t="s">
        <v>614</v>
      </c>
      <c r="U11078" s="39" t="str">
        <f>_xlfn.CONCAT(Tabel4[[#This Row],[Personnr.]],"-",Tabel4[[#This Row],[Afdeling]],"-",Tabel4[[#This Row],[ASS_Status]])</f>
        <v>28133-4610-Aktiv ansættelse</v>
      </c>
    </row>
    <row r="11079" spans="13:21" ht="33.75" x14ac:dyDescent="0.4">
      <c r="M11079" s="32" t="s">
        <v>21819</v>
      </c>
      <c r="N11079" s="32" t="s">
        <v>58839</v>
      </c>
      <c r="O11079" s="33" t="s">
        <v>21820</v>
      </c>
      <c r="P11079" s="33" t="s">
        <v>40041</v>
      </c>
      <c r="Q11079" s="33" t="s">
        <v>29718</v>
      </c>
      <c r="R11079" s="33" t="s">
        <v>29748</v>
      </c>
      <c r="S11079" s="33" t="s">
        <v>21821</v>
      </c>
      <c r="T11079" s="34" t="s">
        <v>452</v>
      </c>
      <c r="U11079" s="39" t="str">
        <f>_xlfn.CONCAT(Tabel4[[#This Row],[Personnr.]],"-",Tabel4[[#This Row],[Afdeling]],"-",Tabel4[[#This Row],[ASS_Status]])</f>
        <v>23824-3120-Inactive - Payroll Eligible</v>
      </c>
    </row>
    <row r="11080" spans="13:21" x14ac:dyDescent="0.4">
      <c r="M11080" s="32" t="s">
        <v>45323</v>
      </c>
      <c r="N11080" s="32" t="s">
        <v>58840</v>
      </c>
      <c r="O11080" s="33" t="s">
        <v>45324</v>
      </c>
      <c r="P11080" s="33" t="s">
        <v>43929</v>
      </c>
      <c r="Q11080" s="33" t="s">
        <v>29721</v>
      </c>
      <c r="R11080" s="33" t="s">
        <v>29754</v>
      </c>
      <c r="S11080" s="33" t="s">
        <v>43930</v>
      </c>
      <c r="T11080" s="34" t="s">
        <v>312</v>
      </c>
      <c r="U11080" s="39" t="str">
        <f>_xlfn.CONCAT(Tabel4[[#This Row],[Personnr.]],"-",Tabel4[[#This Row],[Afdeling]],"-",Tabel4[[#This Row],[ASS_Status]])</f>
        <v>36184-2758-Aktiv ansættelse</v>
      </c>
    </row>
    <row r="11081" spans="13:21" ht="33.75" x14ac:dyDescent="0.4">
      <c r="M11081" s="32" t="s">
        <v>40042</v>
      </c>
      <c r="N11081" s="32" t="s">
        <v>58841</v>
      </c>
      <c r="O11081" s="33" t="s">
        <v>40043</v>
      </c>
      <c r="P11081" s="33" t="s">
        <v>40044</v>
      </c>
      <c r="Q11081" s="33" t="s">
        <v>29718</v>
      </c>
      <c r="R11081" s="33" t="s">
        <v>29737</v>
      </c>
      <c r="S11081" s="33" t="s">
        <v>40045</v>
      </c>
      <c r="T11081" s="34" t="s">
        <v>247</v>
      </c>
      <c r="U11081" s="39" t="str">
        <f>_xlfn.CONCAT(Tabel4[[#This Row],[Personnr.]],"-",Tabel4[[#This Row],[Afdeling]],"-",Tabel4[[#This Row],[ASS_Status]])</f>
        <v>35139-2521-Inactive - Payroll Eligible</v>
      </c>
    </row>
    <row r="11082" spans="13:21" x14ac:dyDescent="0.4">
      <c r="M11082" s="32" t="s">
        <v>21822</v>
      </c>
      <c r="N11082" s="32" t="s">
        <v>58842</v>
      </c>
      <c r="O11082" s="33" t="s">
        <v>21823</v>
      </c>
      <c r="P11082" s="33" t="s">
        <v>40046</v>
      </c>
      <c r="Q11082" s="33" t="s">
        <v>31095</v>
      </c>
      <c r="R11082" s="33" t="s">
        <v>29748</v>
      </c>
      <c r="S11082" s="33" t="s">
        <v>21824</v>
      </c>
      <c r="T11082" s="34" t="s">
        <v>47</v>
      </c>
      <c r="U11082" s="39" t="str">
        <f>_xlfn.CONCAT(Tabel4[[#This Row],[Personnr.]],"-",Tabel4[[#This Row],[Afdeling]],"-",Tabel4[[#This Row],[ASS_Status]])</f>
        <v>33100-1021-Barsel u. løn m. pension (90)</v>
      </c>
    </row>
    <row r="11083" spans="13:21" ht="45" x14ac:dyDescent="0.4">
      <c r="M11083" s="32" t="s">
        <v>58843</v>
      </c>
      <c r="N11083" s="32" t="s">
        <v>58844</v>
      </c>
      <c r="O11083" s="33" t="s">
        <v>58845</v>
      </c>
      <c r="P11083" s="33" t="s">
        <v>58846</v>
      </c>
      <c r="Q11083" s="33" t="s">
        <v>29718</v>
      </c>
      <c r="R11083" s="33" t="s">
        <v>29745</v>
      </c>
      <c r="S11083" s="33" t="s">
        <v>58847</v>
      </c>
      <c r="T11083" s="34" t="s">
        <v>85</v>
      </c>
      <c r="U11083" s="39" t="str">
        <f>_xlfn.CONCAT(Tabel4[[#This Row],[Personnr.]],"-",Tabel4[[#This Row],[Afdeling]],"-",Tabel4[[#This Row],[ASS_Status]])</f>
        <v>36657-1118-Inactive - Payroll Eligible</v>
      </c>
    </row>
    <row r="11084" spans="13:21" ht="45" x14ac:dyDescent="0.4">
      <c r="M11084" s="32" t="s">
        <v>21825</v>
      </c>
      <c r="N11084" s="32" t="s">
        <v>58848</v>
      </c>
      <c r="O11084" s="33" t="s">
        <v>21826</v>
      </c>
      <c r="P11084" s="33" t="s">
        <v>40047</v>
      </c>
      <c r="Q11084" s="33" t="s">
        <v>29718</v>
      </c>
      <c r="R11084" s="33" t="s">
        <v>29745</v>
      </c>
      <c r="S11084" s="33" t="s">
        <v>21827</v>
      </c>
      <c r="T11084" s="34" t="s">
        <v>39</v>
      </c>
      <c r="U11084" s="39" t="str">
        <f>_xlfn.CONCAT(Tabel4[[#This Row],[Personnr.]],"-",Tabel4[[#This Row],[Afdeling]],"-",Tabel4[[#This Row],[ASS_Status]])</f>
        <v>32043-0132-Inactive - Payroll Eligible</v>
      </c>
    </row>
    <row r="11085" spans="13:21" ht="45" x14ac:dyDescent="0.4">
      <c r="M11085" s="32" t="s">
        <v>21828</v>
      </c>
      <c r="N11085" s="32" t="s">
        <v>58849</v>
      </c>
      <c r="O11085" s="33" t="s">
        <v>21829</v>
      </c>
      <c r="P11085" s="33" t="s">
        <v>40048</v>
      </c>
      <c r="Q11085" s="33" t="s">
        <v>29718</v>
      </c>
      <c r="R11085" s="33" t="s">
        <v>29745</v>
      </c>
      <c r="S11085" s="33" t="s">
        <v>21830</v>
      </c>
      <c r="T11085" s="34" t="s">
        <v>458</v>
      </c>
      <c r="U11085" s="39" t="str">
        <f>_xlfn.CONCAT(Tabel4[[#This Row],[Personnr.]],"-",Tabel4[[#This Row],[Afdeling]],"-",Tabel4[[#This Row],[ASS_Status]])</f>
        <v>32064-3160-Inactive - Payroll Eligible</v>
      </c>
    </row>
    <row r="11086" spans="13:21" ht="33.75" x14ac:dyDescent="0.4">
      <c r="M11086" s="32" t="s">
        <v>58850</v>
      </c>
      <c r="N11086" s="32" t="s">
        <v>58851</v>
      </c>
      <c r="O11086" s="33" t="s">
        <v>58852</v>
      </c>
      <c r="P11086" s="33" t="s">
        <v>58853</v>
      </c>
      <c r="Q11086" s="33" t="s">
        <v>29718</v>
      </c>
      <c r="R11086" s="33" t="s">
        <v>29754</v>
      </c>
      <c r="S11086" s="33" t="s">
        <v>58854</v>
      </c>
      <c r="T11086" s="34" t="s">
        <v>29</v>
      </c>
      <c r="U11086" s="39" t="str">
        <f>_xlfn.CONCAT(Tabel4[[#This Row],[Personnr.]],"-",Tabel4[[#This Row],[Afdeling]],"-",Tabel4[[#This Row],[ASS_Status]])</f>
        <v>36804-0114-Inactive - Payroll Eligible</v>
      </c>
    </row>
    <row r="11087" spans="13:21" ht="45" x14ac:dyDescent="0.4">
      <c r="M11087" s="32" t="s">
        <v>58855</v>
      </c>
      <c r="N11087" s="32" t="s">
        <v>58856</v>
      </c>
      <c r="O11087" s="33" t="s">
        <v>58857</v>
      </c>
      <c r="P11087" s="33" t="s">
        <v>58858</v>
      </c>
      <c r="Q11087" s="33" t="s">
        <v>29718</v>
      </c>
      <c r="R11087" s="33" t="s">
        <v>29745</v>
      </c>
      <c r="S11087" s="33" t="s">
        <v>58859</v>
      </c>
      <c r="T11087" s="34" t="s">
        <v>586</v>
      </c>
      <c r="U11087" s="39" t="str">
        <f>_xlfn.CONCAT(Tabel4[[#This Row],[Personnr.]],"-",Tabel4[[#This Row],[Afdeling]],"-",Tabel4[[#This Row],[ASS_Status]])</f>
        <v>37106-4200-Inactive - Payroll Eligible</v>
      </c>
    </row>
    <row r="11088" spans="13:21" ht="45" x14ac:dyDescent="0.4">
      <c r="M11088" s="32" t="s">
        <v>58860</v>
      </c>
      <c r="N11088" s="32" t="s">
        <v>58861</v>
      </c>
      <c r="O11088" s="33" t="s">
        <v>58862</v>
      </c>
      <c r="P11088" s="33" t="s">
        <v>58863</v>
      </c>
      <c r="Q11088" s="33" t="s">
        <v>29718</v>
      </c>
      <c r="R11088" s="33" t="s">
        <v>29745</v>
      </c>
      <c r="S11088" s="33" t="s">
        <v>58864</v>
      </c>
      <c r="T11088" s="34" t="s">
        <v>288</v>
      </c>
      <c r="U11088" s="39" t="str">
        <f>_xlfn.CONCAT(Tabel4[[#This Row],[Personnr.]],"-",Tabel4[[#This Row],[Afdeling]],"-",Tabel4[[#This Row],[ASS_Status]])</f>
        <v>36683-2694-Inactive - Payroll Eligible</v>
      </c>
    </row>
    <row r="11089" spans="13:21" x14ac:dyDescent="0.4">
      <c r="M11089" s="32" t="s">
        <v>21831</v>
      </c>
      <c r="N11089" s="32" t="s">
        <v>58865</v>
      </c>
      <c r="O11089" s="33" t="s">
        <v>21832</v>
      </c>
      <c r="P11089" s="33" t="s">
        <v>40049</v>
      </c>
      <c r="Q11089" s="33" t="s">
        <v>29718</v>
      </c>
      <c r="R11089" s="33" t="s">
        <v>29745</v>
      </c>
      <c r="S11089" s="33" t="s">
        <v>21833</v>
      </c>
      <c r="T11089" s="34" t="s">
        <v>577</v>
      </c>
      <c r="U11089" s="39" t="str">
        <f>_xlfn.CONCAT(Tabel4[[#This Row],[Personnr.]],"-",Tabel4[[#This Row],[Afdeling]],"-",Tabel4[[#This Row],[ASS_Status]])</f>
        <v>33509-4110-Inactive - Payroll Eligible</v>
      </c>
    </row>
    <row r="11090" spans="13:21" x14ac:dyDescent="0.4">
      <c r="M11090" s="32" t="s">
        <v>21834</v>
      </c>
      <c r="N11090" s="32" t="s">
        <v>58866</v>
      </c>
      <c r="O11090" s="33" t="s">
        <v>21835</v>
      </c>
      <c r="P11090" s="33" t="s">
        <v>40050</v>
      </c>
      <c r="Q11090" s="33" t="s">
        <v>29721</v>
      </c>
      <c r="R11090" s="33" t="s">
        <v>29729</v>
      </c>
      <c r="S11090" s="33" t="s">
        <v>21836</v>
      </c>
      <c r="T11090" s="34" t="s">
        <v>11714</v>
      </c>
      <c r="U11090" s="39" t="str">
        <f>_xlfn.CONCAT(Tabel4[[#This Row],[Personnr.]],"-",Tabel4[[#This Row],[Afdeling]],"-",Tabel4[[#This Row],[ASS_Status]])</f>
        <v>18865-6259-Aktiv ansættelse</v>
      </c>
    </row>
    <row r="11091" spans="13:21" ht="33.75" x14ac:dyDescent="0.4">
      <c r="M11091" s="32" t="s">
        <v>21837</v>
      </c>
      <c r="N11091" s="32" t="s">
        <v>58867</v>
      </c>
      <c r="O11091" s="33" t="s">
        <v>408</v>
      </c>
      <c r="P11091" s="33" t="s">
        <v>40051</v>
      </c>
      <c r="Q11091" s="33" t="s">
        <v>29721</v>
      </c>
      <c r="R11091" s="33" t="s">
        <v>30819</v>
      </c>
      <c r="S11091" s="33" t="s">
        <v>21838</v>
      </c>
      <c r="T11091" s="34" t="s">
        <v>251</v>
      </c>
      <c r="U11091" s="39" t="str">
        <f>_xlfn.CONCAT(Tabel4[[#This Row],[Personnr.]],"-",Tabel4[[#This Row],[Afdeling]],"-",Tabel4[[#This Row],[ASS_Status]])</f>
        <v>3014-2532-Aktiv ansættelse</v>
      </c>
    </row>
    <row r="11092" spans="13:21" x14ac:dyDescent="0.4">
      <c r="M11092" s="32" t="s">
        <v>45325</v>
      </c>
      <c r="N11092" s="32" t="s">
        <v>58868</v>
      </c>
      <c r="O11092" s="33" t="s">
        <v>45326</v>
      </c>
      <c r="P11092" s="33" t="s">
        <v>43931</v>
      </c>
      <c r="Q11092" s="33" t="s">
        <v>29721</v>
      </c>
      <c r="R11092" s="33" t="s">
        <v>29926</v>
      </c>
      <c r="S11092" s="33" t="s">
        <v>43932</v>
      </c>
      <c r="T11092" s="34" t="s">
        <v>36</v>
      </c>
      <c r="U11092" s="39" t="str">
        <f>_xlfn.CONCAT(Tabel4[[#This Row],[Personnr.]],"-",Tabel4[[#This Row],[Afdeling]],"-",Tabel4[[#This Row],[ASS_Status]])</f>
        <v>35719-0121-Aktiv ansættelse</v>
      </c>
    </row>
    <row r="11093" spans="13:21" x14ac:dyDescent="0.4">
      <c r="M11093" s="32" t="s">
        <v>21839</v>
      </c>
      <c r="N11093" s="32" t="s">
        <v>58869</v>
      </c>
      <c r="O11093" s="33" t="s">
        <v>21840</v>
      </c>
      <c r="P11093" s="33" t="s">
        <v>40052</v>
      </c>
      <c r="Q11093" s="33" t="s">
        <v>29718</v>
      </c>
      <c r="R11093" s="33" t="s">
        <v>29838</v>
      </c>
      <c r="S11093" s="33" t="s">
        <v>21841</v>
      </c>
      <c r="T11093" s="34" t="s">
        <v>660</v>
      </c>
      <c r="U11093" s="39" t="str">
        <f>_xlfn.CONCAT(Tabel4[[#This Row],[Personnr.]],"-",Tabel4[[#This Row],[Afdeling]],"-",Tabel4[[#This Row],[ASS_Status]])</f>
        <v>22934-4825-Inactive - Payroll Eligible</v>
      </c>
    </row>
    <row r="11094" spans="13:21" x14ac:dyDescent="0.4">
      <c r="M11094" s="32" t="s">
        <v>21842</v>
      </c>
      <c r="N11094" s="32" t="s">
        <v>58870</v>
      </c>
      <c r="O11094" s="33" t="s">
        <v>21843</v>
      </c>
      <c r="P11094" s="33" t="s">
        <v>40053</v>
      </c>
      <c r="Q11094" s="33" t="s">
        <v>29721</v>
      </c>
      <c r="R11094" s="33" t="s">
        <v>30256</v>
      </c>
      <c r="S11094" s="33" t="s">
        <v>21844</v>
      </c>
      <c r="T11094" s="34" t="s">
        <v>886</v>
      </c>
      <c r="U11094" s="39" t="str">
        <f>_xlfn.CONCAT(Tabel4[[#This Row],[Personnr.]],"-",Tabel4[[#This Row],[Afdeling]],"-",Tabel4[[#This Row],[ASS_Status]])</f>
        <v>26708-8800-Aktiv ansættelse</v>
      </c>
    </row>
    <row r="11095" spans="13:21" x14ac:dyDescent="0.4">
      <c r="M11095" s="32" t="s">
        <v>21845</v>
      </c>
      <c r="N11095" s="32" t="s">
        <v>58871</v>
      </c>
      <c r="O11095" s="33" t="s">
        <v>21846</v>
      </c>
      <c r="P11095" s="33" t="s">
        <v>40054</v>
      </c>
      <c r="Q11095" s="33" t="s">
        <v>29721</v>
      </c>
      <c r="R11095" s="33" t="s">
        <v>29719</v>
      </c>
      <c r="S11095" s="33" t="s">
        <v>21847</v>
      </c>
      <c r="T11095" s="34" t="s">
        <v>577</v>
      </c>
      <c r="U11095" s="39" t="str">
        <f>_xlfn.CONCAT(Tabel4[[#This Row],[Personnr.]],"-",Tabel4[[#This Row],[Afdeling]],"-",Tabel4[[#This Row],[ASS_Status]])</f>
        <v>14308-4110-Aktiv ansættelse</v>
      </c>
    </row>
    <row r="11096" spans="13:21" x14ac:dyDescent="0.4">
      <c r="M11096" s="32" t="s">
        <v>21848</v>
      </c>
      <c r="N11096" s="32" t="s">
        <v>58872</v>
      </c>
      <c r="O11096" s="33" t="s">
        <v>21849</v>
      </c>
      <c r="P11096" s="33" t="s">
        <v>40055</v>
      </c>
      <c r="Q11096" s="33" t="s">
        <v>29721</v>
      </c>
      <c r="R11096" s="33" t="s">
        <v>30311</v>
      </c>
      <c r="S11096" s="33" t="s">
        <v>21850</v>
      </c>
      <c r="T11096" s="34" t="s">
        <v>755</v>
      </c>
      <c r="U11096" s="39" t="str">
        <f>_xlfn.CONCAT(Tabel4[[#This Row],[Personnr.]],"-",Tabel4[[#This Row],[Afdeling]],"-",Tabel4[[#This Row],[ASS_Status]])</f>
        <v>4223-7700-Aktiv ansættelse</v>
      </c>
    </row>
    <row r="11097" spans="13:21" ht="33.75" x14ac:dyDescent="0.4">
      <c r="M11097" s="32" t="s">
        <v>21851</v>
      </c>
      <c r="N11097" s="32" t="s">
        <v>58873</v>
      </c>
      <c r="O11097" s="33" t="s">
        <v>21852</v>
      </c>
      <c r="P11097" s="33" t="s">
        <v>40056</v>
      </c>
      <c r="Q11097" s="33" t="s">
        <v>29721</v>
      </c>
      <c r="R11097" s="33" t="s">
        <v>29724</v>
      </c>
      <c r="S11097" s="33" t="s">
        <v>21853</v>
      </c>
      <c r="T11097" s="34" t="s">
        <v>249</v>
      </c>
      <c r="U11097" s="39" t="str">
        <f>_xlfn.CONCAT(Tabel4[[#This Row],[Personnr.]],"-",Tabel4[[#This Row],[Afdeling]],"-",Tabel4[[#This Row],[ASS_Status]])</f>
        <v>25036-2524-Aktiv ansættelse</v>
      </c>
    </row>
    <row r="11098" spans="13:21" x14ac:dyDescent="0.4">
      <c r="M11098" s="32" t="s">
        <v>21854</v>
      </c>
      <c r="N11098" s="32" t="s">
        <v>58874</v>
      </c>
      <c r="O11098" s="33" t="s">
        <v>21855</v>
      </c>
      <c r="P11098" s="33" t="s">
        <v>40057</v>
      </c>
      <c r="Q11098" s="33" t="s">
        <v>29721</v>
      </c>
      <c r="R11098" s="33" t="s">
        <v>33877</v>
      </c>
      <c r="S11098" s="33" t="s">
        <v>21856</v>
      </c>
      <c r="T11098" s="34" t="s">
        <v>100</v>
      </c>
      <c r="U11098" s="39" t="str">
        <f>_xlfn.CONCAT(Tabel4[[#This Row],[Personnr.]],"-",Tabel4[[#This Row],[Afdeling]],"-",Tabel4[[#This Row],[ASS_Status]])</f>
        <v>4224-1192-Aktiv ansættelse</v>
      </c>
    </row>
    <row r="11099" spans="13:21" x14ac:dyDescent="0.4">
      <c r="M11099" s="32" t="s">
        <v>21857</v>
      </c>
      <c r="N11099" s="32" t="s">
        <v>58875</v>
      </c>
      <c r="O11099" s="33" t="s">
        <v>21858</v>
      </c>
      <c r="P11099" s="33" t="s">
        <v>40058</v>
      </c>
      <c r="Q11099" s="33" t="s">
        <v>29721</v>
      </c>
      <c r="R11099" s="33" t="s">
        <v>29786</v>
      </c>
      <c r="S11099" s="33" t="s">
        <v>21859</v>
      </c>
      <c r="T11099" s="34" t="s">
        <v>29706</v>
      </c>
      <c r="U11099" s="39" t="str">
        <f>_xlfn.CONCAT(Tabel4[[#This Row],[Personnr.]],"-",Tabel4[[#This Row],[Afdeling]],"-",Tabel4[[#This Row],[ASS_Status]])</f>
        <v>15784-2295-Aktiv ansættelse</v>
      </c>
    </row>
    <row r="11100" spans="13:21" x14ac:dyDescent="0.4">
      <c r="M11100" s="32" t="s">
        <v>21860</v>
      </c>
      <c r="N11100" s="32" t="s">
        <v>58876</v>
      </c>
      <c r="O11100" s="33" t="s">
        <v>21861</v>
      </c>
      <c r="P11100" s="33" t="s">
        <v>40059</v>
      </c>
      <c r="Q11100" s="33" t="s">
        <v>29721</v>
      </c>
      <c r="R11100" s="33" t="s">
        <v>29844</v>
      </c>
      <c r="S11100" s="33" t="s">
        <v>21862</v>
      </c>
      <c r="T11100" s="34" t="s">
        <v>159</v>
      </c>
      <c r="U11100" s="39" t="str">
        <f>_xlfn.CONCAT(Tabel4[[#This Row],[Personnr.]],"-",Tabel4[[#This Row],[Afdeling]],"-",Tabel4[[#This Row],[ASS_Status]])</f>
        <v>3953-2303-Aktiv ansættelse</v>
      </c>
    </row>
    <row r="11101" spans="13:21" x14ac:dyDescent="0.4">
      <c r="M11101" s="32" t="s">
        <v>21863</v>
      </c>
      <c r="N11101" s="32" t="s">
        <v>58877</v>
      </c>
      <c r="O11101" s="33" t="s">
        <v>21864</v>
      </c>
      <c r="P11101" s="33" t="s">
        <v>40060</v>
      </c>
      <c r="Q11101" s="33" t="s">
        <v>29721</v>
      </c>
      <c r="R11101" s="33" t="s">
        <v>29729</v>
      </c>
      <c r="S11101" s="33" t="s">
        <v>21865</v>
      </c>
      <c r="T11101" s="34" t="s">
        <v>584</v>
      </c>
      <c r="U11101" s="39" t="str">
        <f>_xlfn.CONCAT(Tabel4[[#This Row],[Personnr.]],"-",Tabel4[[#This Row],[Afdeling]],"-",Tabel4[[#This Row],[ASS_Status]])</f>
        <v>2119-4185-Aktiv ansættelse</v>
      </c>
    </row>
    <row r="11102" spans="13:21" x14ac:dyDescent="0.4">
      <c r="M11102" s="32" t="s">
        <v>21866</v>
      </c>
      <c r="N11102" s="32" t="s">
        <v>58878</v>
      </c>
      <c r="O11102" s="33" t="s">
        <v>21867</v>
      </c>
      <c r="P11102" s="33" t="s">
        <v>40061</v>
      </c>
      <c r="Q11102" s="33" t="s">
        <v>29718</v>
      </c>
      <c r="R11102" s="33" t="s">
        <v>30357</v>
      </c>
      <c r="S11102" s="33" t="s">
        <v>21868</v>
      </c>
      <c r="T11102" s="34" t="s">
        <v>596</v>
      </c>
      <c r="U11102" s="39" t="str">
        <f>_xlfn.CONCAT(Tabel4[[#This Row],[Personnr.]],"-",Tabel4[[#This Row],[Afdeling]],"-",Tabel4[[#This Row],[ASS_Status]])</f>
        <v>11677-4252-Inactive - Payroll Eligible</v>
      </c>
    </row>
    <row r="11103" spans="13:21" x14ac:dyDescent="0.4">
      <c r="M11103" s="32" t="s">
        <v>21869</v>
      </c>
      <c r="N11103" s="32" t="s">
        <v>58879</v>
      </c>
      <c r="O11103" s="33" t="s">
        <v>21870</v>
      </c>
      <c r="P11103" s="33" t="s">
        <v>40062</v>
      </c>
      <c r="Q11103" s="33" t="s">
        <v>29721</v>
      </c>
      <c r="R11103" s="33" t="s">
        <v>29786</v>
      </c>
      <c r="S11103" s="33" t="s">
        <v>21871</v>
      </c>
      <c r="T11103" s="34" t="s">
        <v>95</v>
      </c>
      <c r="U11103" s="39" t="str">
        <f>_xlfn.CONCAT(Tabel4[[#This Row],[Personnr.]],"-",Tabel4[[#This Row],[Afdeling]],"-",Tabel4[[#This Row],[ASS_Status]])</f>
        <v>30683-1145-Aktiv ansættelse</v>
      </c>
    </row>
    <row r="11104" spans="13:21" x14ac:dyDescent="0.4">
      <c r="M11104" s="32" t="s">
        <v>21872</v>
      </c>
      <c r="N11104" s="32" t="s">
        <v>58880</v>
      </c>
      <c r="O11104" s="33" t="s">
        <v>21873</v>
      </c>
      <c r="P11104" s="33" t="s">
        <v>40063</v>
      </c>
      <c r="Q11104" s="33" t="s">
        <v>29721</v>
      </c>
      <c r="R11104" s="33" t="s">
        <v>32383</v>
      </c>
      <c r="S11104" s="33" t="s">
        <v>21874</v>
      </c>
      <c r="T11104" s="34" t="s">
        <v>878</v>
      </c>
      <c r="U11104" s="39" t="str">
        <f>_xlfn.CONCAT(Tabel4[[#This Row],[Personnr.]],"-",Tabel4[[#This Row],[Afdeling]],"-",Tabel4[[#This Row],[ASS_Status]])</f>
        <v>8176-8690-Aktiv ansættelse</v>
      </c>
    </row>
    <row r="11105" spans="13:21" x14ac:dyDescent="0.4">
      <c r="M11105" s="32" t="s">
        <v>58881</v>
      </c>
      <c r="N11105" s="32" t="s">
        <v>58882</v>
      </c>
      <c r="O11105" s="33" t="s">
        <v>58883</v>
      </c>
      <c r="P11105" s="33" t="s">
        <v>58884</v>
      </c>
      <c r="Q11105" s="33" t="s">
        <v>29721</v>
      </c>
      <c r="R11105" s="33" t="s">
        <v>29761</v>
      </c>
      <c r="S11105" s="33" t="s">
        <v>58885</v>
      </c>
      <c r="T11105" s="34" t="s">
        <v>42501</v>
      </c>
      <c r="U11105" s="39" t="str">
        <f>_xlfn.CONCAT(Tabel4[[#This Row],[Personnr.]],"-",Tabel4[[#This Row],[Afdeling]],"-",Tabel4[[#This Row],[ASS_Status]])</f>
        <v>36560-2291-Aktiv ansættelse</v>
      </c>
    </row>
    <row r="11106" spans="13:21" x14ac:dyDescent="0.4">
      <c r="M11106" s="32" t="s">
        <v>21875</v>
      </c>
      <c r="N11106" s="32" t="s">
        <v>58886</v>
      </c>
      <c r="O11106" s="33" t="s">
        <v>21876</v>
      </c>
      <c r="P11106" s="33" t="s">
        <v>40064</v>
      </c>
      <c r="Q11106" s="33" t="s">
        <v>29718</v>
      </c>
      <c r="R11106" s="33" t="s">
        <v>29737</v>
      </c>
      <c r="S11106" s="33" t="s">
        <v>21877</v>
      </c>
      <c r="T11106" s="34" t="s">
        <v>129</v>
      </c>
      <c r="U11106" s="39" t="str">
        <f>_xlfn.CONCAT(Tabel4[[#This Row],[Personnr.]],"-",Tabel4[[#This Row],[Afdeling]],"-",Tabel4[[#This Row],[ASS_Status]])</f>
        <v>26433-2239-Inactive - Payroll Eligible</v>
      </c>
    </row>
    <row r="11107" spans="13:21" x14ac:dyDescent="0.4">
      <c r="M11107" s="32" t="s">
        <v>21875</v>
      </c>
      <c r="N11107" s="32"/>
      <c r="O11107" s="33"/>
      <c r="P11107" s="33" t="s">
        <v>40065</v>
      </c>
      <c r="Q11107" s="33" t="s">
        <v>29718</v>
      </c>
      <c r="R11107" s="33" t="s">
        <v>29737</v>
      </c>
      <c r="S11107" s="33" t="s">
        <v>21877</v>
      </c>
      <c r="T11107" s="34" t="s">
        <v>129</v>
      </c>
      <c r="U11107" s="39" t="str">
        <f>_xlfn.CONCAT(Tabel4[[#This Row],[Personnr.]],"-",Tabel4[[#This Row],[Afdeling]],"-",Tabel4[[#This Row],[ASS_Status]])</f>
        <v>-2239-Inactive - Payroll Eligible</v>
      </c>
    </row>
    <row r="11108" spans="13:21" x14ac:dyDescent="0.4">
      <c r="M11108" s="32" t="s">
        <v>58887</v>
      </c>
      <c r="N11108" s="32" t="s">
        <v>58888</v>
      </c>
      <c r="O11108" s="33" t="s">
        <v>58889</v>
      </c>
      <c r="P11108" s="33" t="s">
        <v>58890</v>
      </c>
      <c r="Q11108" s="33" t="s">
        <v>29721</v>
      </c>
      <c r="R11108" s="33" t="s">
        <v>29780</v>
      </c>
      <c r="S11108" s="33" t="s">
        <v>58891</v>
      </c>
      <c r="T11108" s="34" t="s">
        <v>244</v>
      </c>
      <c r="U11108" s="39" t="str">
        <f>_xlfn.CONCAT(Tabel4[[#This Row],[Personnr.]],"-",Tabel4[[#This Row],[Afdeling]],"-",Tabel4[[#This Row],[ASS_Status]])</f>
        <v>36301-2514-Aktiv ansættelse</v>
      </c>
    </row>
    <row r="11109" spans="13:21" ht="33.75" x14ac:dyDescent="0.4">
      <c r="M11109" s="32" t="s">
        <v>21878</v>
      </c>
      <c r="N11109" s="32" t="s">
        <v>58892</v>
      </c>
      <c r="O11109" s="33" t="s">
        <v>21879</v>
      </c>
      <c r="P11109" s="33" t="s">
        <v>40066</v>
      </c>
      <c r="Q11109" s="33" t="s">
        <v>29721</v>
      </c>
      <c r="R11109" s="33" t="s">
        <v>29722</v>
      </c>
      <c r="S11109" s="33" t="s">
        <v>21880</v>
      </c>
      <c r="T11109" s="34" t="s">
        <v>611</v>
      </c>
      <c r="U11109" s="39" t="str">
        <f>_xlfn.CONCAT(Tabel4[[#This Row],[Personnr.]],"-",Tabel4[[#This Row],[Afdeling]],"-",Tabel4[[#This Row],[ASS_Status]])</f>
        <v>15909-4291-Aktiv ansættelse</v>
      </c>
    </row>
    <row r="11110" spans="13:21" x14ac:dyDescent="0.4">
      <c r="M11110" s="32" t="s">
        <v>21881</v>
      </c>
      <c r="N11110" s="32" t="s">
        <v>58893</v>
      </c>
      <c r="O11110" s="33" t="s">
        <v>21882</v>
      </c>
      <c r="P11110" s="33" t="s">
        <v>40067</v>
      </c>
      <c r="Q11110" s="33" t="s">
        <v>29721</v>
      </c>
      <c r="R11110" s="33" t="s">
        <v>29722</v>
      </c>
      <c r="S11110" s="33" t="s">
        <v>21883</v>
      </c>
      <c r="T11110" s="34" t="s">
        <v>545</v>
      </c>
      <c r="U11110" s="39" t="str">
        <f>_xlfn.CONCAT(Tabel4[[#This Row],[Personnr.]],"-",Tabel4[[#This Row],[Afdeling]],"-",Tabel4[[#This Row],[ASS_Status]])</f>
        <v>18051-3443-Aktiv ansættelse</v>
      </c>
    </row>
    <row r="11111" spans="13:21" x14ac:dyDescent="0.4">
      <c r="M11111" s="32" t="s">
        <v>58894</v>
      </c>
      <c r="N11111" s="32" t="s">
        <v>58895</v>
      </c>
      <c r="O11111" s="33" t="s">
        <v>58896</v>
      </c>
      <c r="P11111" s="33" t="s">
        <v>58897</v>
      </c>
      <c r="Q11111" s="33" t="s">
        <v>29721</v>
      </c>
      <c r="R11111" s="33" t="s">
        <v>29737</v>
      </c>
      <c r="S11111" s="33" t="s">
        <v>58898</v>
      </c>
      <c r="T11111" s="34" t="s">
        <v>171</v>
      </c>
      <c r="U11111" s="39" t="str">
        <f>_xlfn.CONCAT(Tabel4[[#This Row],[Personnr.]],"-",Tabel4[[#This Row],[Afdeling]],"-",Tabel4[[#This Row],[ASS_Status]])</f>
        <v>36806-2339-Aktiv ansættelse</v>
      </c>
    </row>
    <row r="11112" spans="13:21" x14ac:dyDescent="0.4">
      <c r="M11112" s="32" t="s">
        <v>21884</v>
      </c>
      <c r="N11112" s="32" t="s">
        <v>58899</v>
      </c>
      <c r="O11112" s="33" t="s">
        <v>21885</v>
      </c>
      <c r="P11112" s="33" t="s">
        <v>40068</v>
      </c>
      <c r="Q11112" s="33" t="s">
        <v>29718</v>
      </c>
      <c r="R11112" s="33" t="s">
        <v>29722</v>
      </c>
      <c r="S11112" s="33" t="s">
        <v>21886</v>
      </c>
      <c r="T11112" s="34" t="s">
        <v>614</v>
      </c>
      <c r="U11112" s="39" t="str">
        <f>_xlfn.CONCAT(Tabel4[[#This Row],[Personnr.]],"-",Tabel4[[#This Row],[Afdeling]],"-",Tabel4[[#This Row],[ASS_Status]])</f>
        <v>15877-4610-Inactive - Payroll Eligible</v>
      </c>
    </row>
    <row r="11113" spans="13:21" ht="45" x14ac:dyDescent="0.4">
      <c r="M11113" s="32" t="s">
        <v>58900</v>
      </c>
      <c r="N11113" s="32" t="s">
        <v>58901</v>
      </c>
      <c r="O11113" s="33" t="s">
        <v>58902</v>
      </c>
      <c r="P11113" s="33" t="s">
        <v>58903</v>
      </c>
      <c r="Q11113" s="33" t="s">
        <v>29721</v>
      </c>
      <c r="R11113" s="33" t="s">
        <v>30927</v>
      </c>
      <c r="S11113" s="33" t="s">
        <v>58904</v>
      </c>
      <c r="T11113" s="34" t="s">
        <v>74</v>
      </c>
      <c r="U11113" s="39" t="str">
        <f>_xlfn.CONCAT(Tabel4[[#This Row],[Personnr.]],"-",Tabel4[[#This Row],[Afdeling]],"-",Tabel4[[#This Row],[ASS_Status]])</f>
        <v>36604-1085-Aktiv ansættelse</v>
      </c>
    </row>
    <row r="11114" spans="13:21" ht="45" x14ac:dyDescent="0.4">
      <c r="M11114" s="32" t="s">
        <v>21887</v>
      </c>
      <c r="N11114" s="32" t="s">
        <v>58905</v>
      </c>
      <c r="O11114" s="33" t="s">
        <v>21888</v>
      </c>
      <c r="P11114" s="33" t="s">
        <v>40069</v>
      </c>
      <c r="Q11114" s="33" t="s">
        <v>29718</v>
      </c>
      <c r="R11114" s="33" t="s">
        <v>29737</v>
      </c>
      <c r="S11114" s="33" t="s">
        <v>21889</v>
      </c>
      <c r="T11114" s="34" t="s">
        <v>395</v>
      </c>
      <c r="U11114" s="39" t="str">
        <f>_xlfn.CONCAT(Tabel4[[#This Row],[Personnr.]],"-",Tabel4[[#This Row],[Afdeling]],"-",Tabel4[[#This Row],[ASS_Status]])</f>
        <v>26810-2996-Inactive - Payroll Eligible</v>
      </c>
    </row>
    <row r="11115" spans="13:21" x14ac:dyDescent="0.4">
      <c r="M11115" s="32" t="s">
        <v>45327</v>
      </c>
      <c r="N11115" s="32" t="s">
        <v>58906</v>
      </c>
      <c r="O11115" s="33" t="s">
        <v>45328</v>
      </c>
      <c r="P11115" s="33" t="s">
        <v>43933</v>
      </c>
      <c r="Q11115" s="33" t="s">
        <v>29718</v>
      </c>
      <c r="R11115" s="33" t="s">
        <v>29726</v>
      </c>
      <c r="S11115" s="33" t="s">
        <v>43934</v>
      </c>
      <c r="T11115" s="34" t="s">
        <v>819</v>
      </c>
      <c r="U11115" s="39" t="str">
        <f>_xlfn.CONCAT(Tabel4[[#This Row],[Personnr.]],"-",Tabel4[[#This Row],[Afdeling]],"-",Tabel4[[#This Row],[ASS_Status]])</f>
        <v>36347-8350-Inactive - Payroll Eligible</v>
      </c>
    </row>
    <row r="11116" spans="13:21" ht="33.75" x14ac:dyDescent="0.4">
      <c r="M11116" s="32" t="s">
        <v>21890</v>
      </c>
      <c r="N11116" s="32" t="s">
        <v>58907</v>
      </c>
      <c r="O11116" s="33" t="s">
        <v>21891</v>
      </c>
      <c r="P11116" s="33" t="s">
        <v>40070</v>
      </c>
      <c r="Q11116" s="33" t="s">
        <v>29718</v>
      </c>
      <c r="R11116" s="33" t="s">
        <v>29731</v>
      </c>
      <c r="S11116" s="33" t="s">
        <v>21892</v>
      </c>
      <c r="T11116" s="34" t="s">
        <v>811</v>
      </c>
      <c r="U11116" s="39" t="str">
        <f>_xlfn.CONCAT(Tabel4[[#This Row],[Personnr.]],"-",Tabel4[[#This Row],[Afdeling]],"-",Tabel4[[#This Row],[ASS_Status]])</f>
        <v>24652-8286-Inactive - Payroll Eligible</v>
      </c>
    </row>
    <row r="11117" spans="13:21" x14ac:dyDescent="0.4">
      <c r="M11117" s="32" t="s">
        <v>58908</v>
      </c>
      <c r="N11117" s="32" t="s">
        <v>58909</v>
      </c>
      <c r="O11117" s="33" t="s">
        <v>58910</v>
      </c>
      <c r="P11117" s="33" t="s">
        <v>58911</v>
      </c>
      <c r="Q11117" s="33" t="s">
        <v>29721</v>
      </c>
      <c r="R11117" s="33" t="s">
        <v>29748</v>
      </c>
      <c r="S11117" s="33" t="s">
        <v>58912</v>
      </c>
      <c r="T11117" s="34" t="s">
        <v>126</v>
      </c>
      <c r="U11117" s="39" t="str">
        <f>_xlfn.CONCAT(Tabel4[[#This Row],[Personnr.]],"-",Tabel4[[#This Row],[Afdeling]],"-",Tabel4[[#This Row],[ASS_Status]])</f>
        <v>36650-2236-Aktiv ansættelse</v>
      </c>
    </row>
    <row r="11118" spans="13:21" x14ac:dyDescent="0.4">
      <c r="M11118" s="32" t="s">
        <v>28784</v>
      </c>
      <c r="N11118" s="32" t="s">
        <v>58913</v>
      </c>
      <c r="O11118" s="33" t="s">
        <v>28785</v>
      </c>
      <c r="P11118" s="33" t="s">
        <v>40071</v>
      </c>
      <c r="Q11118" s="33" t="s">
        <v>29721</v>
      </c>
      <c r="R11118" s="33" t="s">
        <v>29737</v>
      </c>
      <c r="S11118" s="33" t="s">
        <v>28786</v>
      </c>
      <c r="T11118" s="34" t="s">
        <v>454</v>
      </c>
      <c r="U11118" s="39" t="str">
        <f>_xlfn.CONCAT(Tabel4[[#This Row],[Personnr.]],"-",Tabel4[[#This Row],[Afdeling]],"-",Tabel4[[#This Row],[ASS_Status]])</f>
        <v>34386-3130-Aktiv ansættelse</v>
      </c>
    </row>
    <row r="11119" spans="13:21" x14ac:dyDescent="0.4">
      <c r="M11119" s="32" t="s">
        <v>28787</v>
      </c>
      <c r="N11119" s="32" t="s">
        <v>58914</v>
      </c>
      <c r="O11119" s="33" t="s">
        <v>28788</v>
      </c>
      <c r="P11119" s="33" t="s">
        <v>40072</v>
      </c>
      <c r="Q11119" s="33" t="s">
        <v>29721</v>
      </c>
      <c r="R11119" s="33" t="s">
        <v>29748</v>
      </c>
      <c r="S11119" s="33" t="s">
        <v>28789</v>
      </c>
      <c r="T11119" s="34" t="s">
        <v>263</v>
      </c>
      <c r="U11119" s="39" t="str">
        <f>_xlfn.CONCAT(Tabel4[[#This Row],[Personnr.]],"-",Tabel4[[#This Row],[Afdeling]],"-",Tabel4[[#This Row],[ASS_Status]])</f>
        <v>34163-2610-Aktiv ansættelse</v>
      </c>
    </row>
    <row r="11120" spans="13:21" ht="33.75" x14ac:dyDescent="0.4">
      <c r="M11120" s="32" t="s">
        <v>21893</v>
      </c>
      <c r="N11120" s="32" t="s">
        <v>58915</v>
      </c>
      <c r="O11120" s="33" t="s">
        <v>21894</v>
      </c>
      <c r="P11120" s="33" t="s">
        <v>40073</v>
      </c>
      <c r="Q11120" s="33" t="s">
        <v>29721</v>
      </c>
      <c r="R11120" s="33" t="s">
        <v>29737</v>
      </c>
      <c r="S11120" s="33" t="s">
        <v>21895</v>
      </c>
      <c r="T11120" s="34" t="s">
        <v>551</v>
      </c>
      <c r="U11120" s="39" t="str">
        <f>_xlfn.CONCAT(Tabel4[[#This Row],[Personnr.]],"-",Tabel4[[#This Row],[Afdeling]],"-",Tabel4[[#This Row],[ASS_Status]])</f>
        <v>15067-3453-Aktiv ansættelse</v>
      </c>
    </row>
    <row r="11121" spans="13:21" x14ac:dyDescent="0.4">
      <c r="M11121" s="32" t="s">
        <v>21896</v>
      </c>
      <c r="N11121" s="32" t="s">
        <v>58916</v>
      </c>
      <c r="O11121" s="33" t="s">
        <v>21897</v>
      </c>
      <c r="P11121" s="33" t="s">
        <v>40074</v>
      </c>
      <c r="Q11121" s="33" t="s">
        <v>29721</v>
      </c>
      <c r="R11121" s="33" t="s">
        <v>29737</v>
      </c>
      <c r="S11121" s="33" t="s">
        <v>21898</v>
      </c>
      <c r="T11121" s="34" t="s">
        <v>27</v>
      </c>
      <c r="U11121" s="39" t="str">
        <f>_xlfn.CONCAT(Tabel4[[#This Row],[Personnr.]],"-",Tabel4[[#This Row],[Afdeling]],"-",Tabel4[[#This Row],[ASS_Status]])</f>
        <v>32755-0112-Aktiv ansættelse</v>
      </c>
    </row>
    <row r="11122" spans="13:21" x14ac:dyDescent="0.4">
      <c r="M11122" s="32" t="s">
        <v>21899</v>
      </c>
      <c r="N11122" s="32" t="s">
        <v>58917</v>
      </c>
      <c r="O11122" s="33" t="s">
        <v>21900</v>
      </c>
      <c r="P11122" s="33" t="s">
        <v>40075</v>
      </c>
      <c r="Q11122" s="33" t="s">
        <v>29718</v>
      </c>
      <c r="R11122" s="33" t="s">
        <v>29748</v>
      </c>
      <c r="S11122" s="33" t="s">
        <v>21901</v>
      </c>
      <c r="T11122" s="34" t="s">
        <v>472</v>
      </c>
      <c r="U11122" s="39" t="str">
        <f>_xlfn.CONCAT(Tabel4[[#This Row],[Personnr.]],"-",Tabel4[[#This Row],[Afdeling]],"-",Tabel4[[#This Row],[ASS_Status]])</f>
        <v>25388-3195-Inactive - Payroll Eligible</v>
      </c>
    </row>
    <row r="11123" spans="13:21" x14ac:dyDescent="0.4">
      <c r="M11123" s="32" t="s">
        <v>21902</v>
      </c>
      <c r="N11123" s="32" t="s">
        <v>58918</v>
      </c>
      <c r="O11123" s="33" t="s">
        <v>21903</v>
      </c>
      <c r="P11123" s="33" t="s">
        <v>40076</v>
      </c>
      <c r="Q11123" s="33" t="s">
        <v>29718</v>
      </c>
      <c r="R11123" s="33" t="s">
        <v>29737</v>
      </c>
      <c r="S11123" s="33" t="s">
        <v>21904</v>
      </c>
      <c r="T11123" s="34" t="s">
        <v>242</v>
      </c>
      <c r="U11123" s="39" t="str">
        <f>_xlfn.CONCAT(Tabel4[[#This Row],[Personnr.]],"-",Tabel4[[#This Row],[Afdeling]],"-",Tabel4[[#This Row],[ASS_Status]])</f>
        <v>30190-2511-Inactive - Payroll Eligible</v>
      </c>
    </row>
    <row r="11124" spans="13:21" ht="33.75" x14ac:dyDescent="0.4">
      <c r="M11124" s="32" t="s">
        <v>21905</v>
      </c>
      <c r="N11124" s="32" t="s">
        <v>58919</v>
      </c>
      <c r="O11124" s="33" t="s">
        <v>21906</v>
      </c>
      <c r="P11124" s="33" t="s">
        <v>40077</v>
      </c>
      <c r="Q11124" s="33" t="s">
        <v>29718</v>
      </c>
      <c r="R11124" s="33" t="s">
        <v>29761</v>
      </c>
      <c r="S11124" s="33" t="s">
        <v>21907</v>
      </c>
      <c r="T11124" s="34" t="s">
        <v>585</v>
      </c>
      <c r="U11124" s="39" t="str">
        <f>_xlfn.CONCAT(Tabel4[[#This Row],[Personnr.]],"-",Tabel4[[#This Row],[Afdeling]],"-",Tabel4[[#This Row],[ASS_Status]])</f>
        <v>33781-4192-Inactive - Payroll Eligible</v>
      </c>
    </row>
    <row r="11125" spans="13:21" x14ac:dyDescent="0.4">
      <c r="M11125" s="32" t="s">
        <v>21908</v>
      </c>
      <c r="N11125" s="32" t="s">
        <v>58920</v>
      </c>
      <c r="O11125" s="33" t="s">
        <v>21909</v>
      </c>
      <c r="P11125" s="33" t="s">
        <v>40078</v>
      </c>
      <c r="Q11125" s="33" t="s">
        <v>29721</v>
      </c>
      <c r="R11125" s="33" t="s">
        <v>29748</v>
      </c>
      <c r="S11125" s="33" t="s">
        <v>21910</v>
      </c>
      <c r="T11125" s="34" t="s">
        <v>585</v>
      </c>
      <c r="U11125" s="39" t="str">
        <f>_xlfn.CONCAT(Tabel4[[#This Row],[Personnr.]],"-",Tabel4[[#This Row],[Afdeling]],"-",Tabel4[[#This Row],[ASS_Status]])</f>
        <v>31661-4192-Aktiv ansættelse</v>
      </c>
    </row>
    <row r="11126" spans="13:21" x14ac:dyDescent="0.4">
      <c r="M11126" s="32" t="s">
        <v>21911</v>
      </c>
      <c r="N11126" s="32" t="s">
        <v>58921</v>
      </c>
      <c r="O11126" s="33" t="s">
        <v>21912</v>
      </c>
      <c r="P11126" s="33" t="s">
        <v>40079</v>
      </c>
      <c r="Q11126" s="33" t="s">
        <v>29718</v>
      </c>
      <c r="R11126" s="33" t="s">
        <v>29745</v>
      </c>
      <c r="S11126" s="33" t="s">
        <v>21913</v>
      </c>
      <c r="T11126" s="34" t="s">
        <v>603</v>
      </c>
      <c r="U11126" s="39" t="str">
        <f>_xlfn.CONCAT(Tabel4[[#This Row],[Personnr.]],"-",Tabel4[[#This Row],[Afdeling]],"-",Tabel4[[#This Row],[ASS_Status]])</f>
        <v>31394-4273-Inactive - Payroll Eligible</v>
      </c>
    </row>
    <row r="11127" spans="13:21" x14ac:dyDescent="0.4">
      <c r="M11127" s="32" t="s">
        <v>21911</v>
      </c>
      <c r="N11127" s="32"/>
      <c r="O11127" s="33"/>
      <c r="P11127" s="33" t="s">
        <v>40080</v>
      </c>
      <c r="Q11127" s="33" t="s">
        <v>29718</v>
      </c>
      <c r="R11127" s="33" t="s">
        <v>29745</v>
      </c>
      <c r="S11127" s="33" t="s">
        <v>21913</v>
      </c>
      <c r="T11127" s="34" t="s">
        <v>586</v>
      </c>
      <c r="U11127" s="39" t="str">
        <f>_xlfn.CONCAT(Tabel4[[#This Row],[Personnr.]],"-",Tabel4[[#This Row],[Afdeling]],"-",Tabel4[[#This Row],[ASS_Status]])</f>
        <v>-4200-Inactive - Payroll Eligible</v>
      </c>
    </row>
    <row r="11128" spans="13:21" x14ac:dyDescent="0.4">
      <c r="M11128" s="32" t="s">
        <v>21911</v>
      </c>
      <c r="N11128" s="32"/>
      <c r="O11128" s="33"/>
      <c r="P11128" s="33" t="s">
        <v>40081</v>
      </c>
      <c r="Q11128" s="33" t="s">
        <v>29718</v>
      </c>
      <c r="R11128" s="33" t="s">
        <v>29754</v>
      </c>
      <c r="S11128" s="33" t="s">
        <v>21913</v>
      </c>
      <c r="T11128" s="34" t="s">
        <v>592</v>
      </c>
      <c r="U11128" s="39" t="str">
        <f>_xlfn.CONCAT(Tabel4[[#This Row],[Personnr.]],"-",Tabel4[[#This Row],[Afdeling]],"-",Tabel4[[#This Row],[ASS_Status]])</f>
        <v>-4233-Inactive - Payroll Eligible</v>
      </c>
    </row>
    <row r="11129" spans="13:21" x14ac:dyDescent="0.4">
      <c r="M11129" s="32" t="s">
        <v>21911</v>
      </c>
      <c r="N11129" s="32"/>
      <c r="O11129" s="33"/>
      <c r="P11129" s="33" t="s">
        <v>40082</v>
      </c>
      <c r="Q11129" s="33" t="s">
        <v>29718</v>
      </c>
      <c r="R11129" s="33" t="s">
        <v>29745</v>
      </c>
      <c r="S11129" s="33" t="s">
        <v>21913</v>
      </c>
      <c r="T11129" s="34" t="s">
        <v>586</v>
      </c>
      <c r="U11129" s="39" t="str">
        <f>_xlfn.CONCAT(Tabel4[[#This Row],[Personnr.]],"-",Tabel4[[#This Row],[Afdeling]],"-",Tabel4[[#This Row],[ASS_Status]])</f>
        <v>-4200-Inactive - Payroll Eligible</v>
      </c>
    </row>
    <row r="11130" spans="13:21" ht="45" x14ac:dyDescent="0.4">
      <c r="M11130" s="32" t="s">
        <v>21914</v>
      </c>
      <c r="N11130" s="32" t="s">
        <v>58922</v>
      </c>
      <c r="O11130" s="33" t="s">
        <v>21915</v>
      </c>
      <c r="P11130" s="33" t="s">
        <v>40083</v>
      </c>
      <c r="Q11130" s="33" t="s">
        <v>29721</v>
      </c>
      <c r="R11130" s="33" t="s">
        <v>29754</v>
      </c>
      <c r="S11130" s="33" t="s">
        <v>21916</v>
      </c>
      <c r="T11130" s="34" t="s">
        <v>350</v>
      </c>
      <c r="U11130" s="39" t="str">
        <f>_xlfn.CONCAT(Tabel4[[#This Row],[Personnr.]],"-",Tabel4[[#This Row],[Afdeling]],"-",Tabel4[[#This Row],[ASS_Status]])</f>
        <v>33864-2810-Aktiv ansættelse</v>
      </c>
    </row>
    <row r="11131" spans="13:21" x14ac:dyDescent="0.4">
      <c r="M11131" s="32" t="s">
        <v>21917</v>
      </c>
      <c r="N11131" s="32" t="s">
        <v>58923</v>
      </c>
      <c r="O11131" s="33" t="s">
        <v>21918</v>
      </c>
      <c r="P11131" s="33" t="s">
        <v>40084</v>
      </c>
      <c r="Q11131" s="33" t="s">
        <v>29721</v>
      </c>
      <c r="R11131" s="33" t="s">
        <v>29748</v>
      </c>
      <c r="S11131" s="33" t="s">
        <v>21919</v>
      </c>
      <c r="T11131" s="34" t="s">
        <v>359</v>
      </c>
      <c r="U11131" s="39" t="str">
        <f>_xlfn.CONCAT(Tabel4[[#This Row],[Personnr.]],"-",Tabel4[[#This Row],[Afdeling]],"-",Tabel4[[#This Row],[ASS_Status]])</f>
        <v>33244-2824-Aktiv ansættelse</v>
      </c>
    </row>
    <row r="11132" spans="13:21" ht="45" x14ac:dyDescent="0.4">
      <c r="M11132" s="32" t="s">
        <v>58924</v>
      </c>
      <c r="N11132" s="32" t="s">
        <v>58925</v>
      </c>
      <c r="O11132" s="33" t="s">
        <v>58926</v>
      </c>
      <c r="P11132" s="33" t="s">
        <v>58927</v>
      </c>
      <c r="Q11132" s="33" t="s">
        <v>29721</v>
      </c>
      <c r="R11132" s="33" t="s">
        <v>29745</v>
      </c>
      <c r="S11132" s="33" t="s">
        <v>58928</v>
      </c>
      <c r="T11132" s="34" t="s">
        <v>715</v>
      </c>
      <c r="U11132" s="39" t="str">
        <f>_xlfn.CONCAT(Tabel4[[#This Row],[Personnr.]],"-",Tabel4[[#This Row],[Afdeling]],"-",Tabel4[[#This Row],[ASS_Status]])</f>
        <v>36519-6000-Aktiv ansættelse</v>
      </c>
    </row>
    <row r="11133" spans="13:21" x14ac:dyDescent="0.4">
      <c r="M11133" s="32" t="s">
        <v>21920</v>
      </c>
      <c r="N11133" s="32" t="s">
        <v>58929</v>
      </c>
      <c r="O11133" s="33" t="s">
        <v>21921</v>
      </c>
      <c r="P11133" s="33" t="s">
        <v>40085</v>
      </c>
      <c r="Q11133" s="33" t="s">
        <v>29718</v>
      </c>
      <c r="R11133" s="33" t="s">
        <v>29745</v>
      </c>
      <c r="S11133" s="33" t="s">
        <v>21922</v>
      </c>
      <c r="T11133" s="34" t="s">
        <v>39</v>
      </c>
      <c r="U11133" s="39" t="str">
        <f>_xlfn.CONCAT(Tabel4[[#This Row],[Personnr.]],"-",Tabel4[[#This Row],[Afdeling]],"-",Tabel4[[#This Row],[ASS_Status]])</f>
        <v>32339-0132-Inactive - Payroll Eligible</v>
      </c>
    </row>
    <row r="11134" spans="13:21" x14ac:dyDescent="0.4">
      <c r="M11134" s="32" t="s">
        <v>21920</v>
      </c>
      <c r="N11134" s="32"/>
      <c r="O11134" s="33"/>
      <c r="P11134" s="33" t="s">
        <v>40086</v>
      </c>
      <c r="Q11134" s="33" t="s">
        <v>29718</v>
      </c>
      <c r="R11134" s="33" t="s">
        <v>30114</v>
      </c>
      <c r="S11134" s="33" t="s">
        <v>21922</v>
      </c>
      <c r="T11134" s="34" t="s">
        <v>91</v>
      </c>
      <c r="U11134" s="39" t="str">
        <f>_xlfn.CONCAT(Tabel4[[#This Row],[Personnr.]],"-",Tabel4[[#This Row],[Afdeling]],"-",Tabel4[[#This Row],[ASS_Status]])</f>
        <v>-1135-Inactive - Payroll Eligible</v>
      </c>
    </row>
    <row r="11135" spans="13:21" x14ac:dyDescent="0.4">
      <c r="M11135" s="32" t="s">
        <v>21920</v>
      </c>
      <c r="N11135" s="32"/>
      <c r="O11135" s="33"/>
      <c r="P11135" s="33" t="s">
        <v>40087</v>
      </c>
      <c r="Q11135" s="33" t="s">
        <v>29718</v>
      </c>
      <c r="R11135" s="33" t="s">
        <v>29745</v>
      </c>
      <c r="S11135" s="33" t="s">
        <v>21922</v>
      </c>
      <c r="T11135" s="34" t="s">
        <v>39</v>
      </c>
      <c r="U11135" s="39" t="str">
        <f>_xlfn.CONCAT(Tabel4[[#This Row],[Personnr.]],"-",Tabel4[[#This Row],[Afdeling]],"-",Tabel4[[#This Row],[ASS_Status]])</f>
        <v>-0132-Inactive - Payroll Eligible</v>
      </c>
    </row>
    <row r="11136" spans="13:21" ht="45" x14ac:dyDescent="0.4">
      <c r="M11136" s="32" t="s">
        <v>45329</v>
      </c>
      <c r="N11136" s="32" t="s">
        <v>58930</v>
      </c>
      <c r="O11136" s="33" t="s">
        <v>45330</v>
      </c>
      <c r="P11136" s="33" t="s">
        <v>43935</v>
      </c>
      <c r="Q11136" s="33" t="s">
        <v>29718</v>
      </c>
      <c r="R11136" s="33" t="s">
        <v>29745</v>
      </c>
      <c r="S11136" s="33" t="s">
        <v>43936</v>
      </c>
      <c r="T11136" s="34" t="s">
        <v>39</v>
      </c>
      <c r="U11136" s="39" t="str">
        <f>_xlfn.CONCAT(Tabel4[[#This Row],[Personnr.]],"-",Tabel4[[#This Row],[Afdeling]],"-",Tabel4[[#This Row],[ASS_Status]])</f>
        <v>35977-0132-Inactive - Payroll Eligible</v>
      </c>
    </row>
    <row r="11137" spans="13:21" ht="33.75" x14ac:dyDescent="0.4">
      <c r="M11137" s="32" t="s">
        <v>45329</v>
      </c>
      <c r="N11137" s="32"/>
      <c r="O11137" s="33"/>
      <c r="P11137" s="33" t="s">
        <v>58931</v>
      </c>
      <c r="Q11137" s="33" t="s">
        <v>29718</v>
      </c>
      <c r="R11137" s="33" t="s">
        <v>29745</v>
      </c>
      <c r="S11137" s="33" t="s">
        <v>43936</v>
      </c>
      <c r="T11137" s="34" t="s">
        <v>39</v>
      </c>
      <c r="U11137" s="39" t="str">
        <f>_xlfn.CONCAT(Tabel4[[#This Row],[Personnr.]],"-",Tabel4[[#This Row],[Afdeling]],"-",Tabel4[[#This Row],[ASS_Status]])</f>
        <v>-0132-Inactive - Payroll Eligible</v>
      </c>
    </row>
    <row r="11138" spans="13:21" ht="45" x14ac:dyDescent="0.4">
      <c r="M11138" s="32" t="s">
        <v>58932</v>
      </c>
      <c r="N11138" s="32" t="s">
        <v>58933</v>
      </c>
      <c r="O11138" s="33" t="s">
        <v>58934</v>
      </c>
      <c r="P11138" s="33" t="s">
        <v>58935</v>
      </c>
      <c r="Q11138" s="33" t="s">
        <v>29718</v>
      </c>
      <c r="R11138" s="33" t="s">
        <v>29745</v>
      </c>
      <c r="S11138" s="33" t="s">
        <v>58936</v>
      </c>
      <c r="T11138" s="34" t="s">
        <v>39</v>
      </c>
      <c r="U11138" s="39" t="str">
        <f>_xlfn.CONCAT(Tabel4[[#This Row],[Personnr.]],"-",Tabel4[[#This Row],[Afdeling]],"-",Tabel4[[#This Row],[ASS_Status]])</f>
        <v>36979-0132-Inactive - Payroll Eligible</v>
      </c>
    </row>
    <row r="11139" spans="13:21" ht="45" x14ac:dyDescent="0.4">
      <c r="M11139" s="32" t="s">
        <v>58932</v>
      </c>
      <c r="N11139" s="32"/>
      <c r="O11139" s="33"/>
      <c r="P11139" s="33" t="s">
        <v>58937</v>
      </c>
      <c r="Q11139" s="33" t="s">
        <v>29721</v>
      </c>
      <c r="R11139" s="33" t="s">
        <v>29745</v>
      </c>
      <c r="S11139" s="33" t="s">
        <v>58936</v>
      </c>
      <c r="T11139" s="34" t="s">
        <v>577</v>
      </c>
      <c r="U11139" s="39" t="str">
        <f>_xlfn.CONCAT(Tabel4[[#This Row],[Personnr.]],"-",Tabel4[[#This Row],[Afdeling]],"-",Tabel4[[#This Row],[ASS_Status]])</f>
        <v>-4110-Aktiv ansættelse</v>
      </c>
    </row>
    <row r="11140" spans="13:21" x14ac:dyDescent="0.4">
      <c r="M11140" s="32" t="s">
        <v>45331</v>
      </c>
      <c r="N11140" s="32" t="s">
        <v>58938</v>
      </c>
      <c r="O11140" s="33" t="s">
        <v>45332</v>
      </c>
      <c r="P11140" s="33" t="s">
        <v>43937</v>
      </c>
      <c r="Q11140" s="33" t="s">
        <v>29721</v>
      </c>
      <c r="R11140" s="33" t="s">
        <v>30287</v>
      </c>
      <c r="S11140" s="33" t="s">
        <v>43938</v>
      </c>
      <c r="T11140" s="34" t="s">
        <v>346</v>
      </c>
      <c r="U11140" s="39" t="str">
        <f>_xlfn.CONCAT(Tabel4[[#This Row],[Personnr.]],"-",Tabel4[[#This Row],[Afdeling]],"-",Tabel4[[#This Row],[ASS_Status]])</f>
        <v>35614-2798-Aktiv ansættelse</v>
      </c>
    </row>
    <row r="11141" spans="13:21" x14ac:dyDescent="0.4">
      <c r="M11141" s="32" t="s">
        <v>21923</v>
      </c>
      <c r="N11141" s="32" t="s">
        <v>58939</v>
      </c>
      <c r="O11141" s="33" t="s">
        <v>21924</v>
      </c>
      <c r="P11141" s="33" t="s">
        <v>40088</v>
      </c>
      <c r="Q11141" s="33" t="s">
        <v>29743</v>
      </c>
      <c r="R11141" s="33" t="s">
        <v>29829</v>
      </c>
      <c r="S11141" s="33" t="s">
        <v>21925</v>
      </c>
      <c r="T11141" s="34" t="s">
        <v>357</v>
      </c>
      <c r="U11141" s="39" t="str">
        <f>_xlfn.CONCAT(Tabel4[[#This Row],[Personnr.]],"-",Tabel4[[#This Row],[Afdeling]],"-",Tabel4[[#This Row],[ASS_Status]])</f>
        <v>1218-2822-Aktivt ansættelsesforhold</v>
      </c>
    </row>
    <row r="11142" spans="13:21" x14ac:dyDescent="0.4">
      <c r="M11142" s="32" t="s">
        <v>21923</v>
      </c>
      <c r="N11142" s="32"/>
      <c r="O11142" s="33"/>
      <c r="P11142" s="33" t="s">
        <v>40089</v>
      </c>
      <c r="Q11142" s="33" t="s">
        <v>29718</v>
      </c>
      <c r="R11142" s="33" t="s">
        <v>31079</v>
      </c>
      <c r="S11142" s="33" t="s">
        <v>21925</v>
      </c>
      <c r="T11142" s="34" t="s">
        <v>454</v>
      </c>
      <c r="U11142" s="39" t="str">
        <f>_xlfn.CONCAT(Tabel4[[#This Row],[Personnr.]],"-",Tabel4[[#This Row],[Afdeling]],"-",Tabel4[[#This Row],[ASS_Status]])</f>
        <v>-3130-Inactive - Payroll Eligible</v>
      </c>
    </row>
    <row r="11143" spans="13:21" x14ac:dyDescent="0.4">
      <c r="M11143" s="32" t="s">
        <v>21926</v>
      </c>
      <c r="N11143" s="32" t="s">
        <v>58940</v>
      </c>
      <c r="O11143" s="33" t="s">
        <v>21927</v>
      </c>
      <c r="P11143" s="33" t="s">
        <v>40090</v>
      </c>
      <c r="Q11143" s="33" t="s">
        <v>29721</v>
      </c>
      <c r="R11143" s="33" t="s">
        <v>29722</v>
      </c>
      <c r="S11143" s="33" t="s">
        <v>21928</v>
      </c>
      <c r="T11143" s="34" t="s">
        <v>611</v>
      </c>
      <c r="U11143" s="39" t="str">
        <f>_xlfn.CONCAT(Tabel4[[#This Row],[Personnr.]],"-",Tabel4[[#This Row],[Afdeling]],"-",Tabel4[[#This Row],[ASS_Status]])</f>
        <v>15539-4291-Aktiv ansættelse</v>
      </c>
    </row>
    <row r="11144" spans="13:21" x14ac:dyDescent="0.4">
      <c r="M11144" s="32" t="s">
        <v>58941</v>
      </c>
      <c r="N11144" s="32" t="s">
        <v>58942</v>
      </c>
      <c r="O11144" s="33" t="s">
        <v>58943</v>
      </c>
      <c r="P11144" s="33" t="s">
        <v>58944</v>
      </c>
      <c r="Q11144" s="33" t="s">
        <v>29721</v>
      </c>
      <c r="R11144" s="33" t="s">
        <v>29780</v>
      </c>
      <c r="S11144" s="33" t="s">
        <v>58945</v>
      </c>
      <c r="T11144" s="34" t="s">
        <v>244</v>
      </c>
      <c r="U11144" s="39" t="str">
        <f>_xlfn.CONCAT(Tabel4[[#This Row],[Personnr.]],"-",Tabel4[[#This Row],[Afdeling]],"-",Tabel4[[#This Row],[ASS_Status]])</f>
        <v>36816-2514-Aktiv ansættelse</v>
      </c>
    </row>
    <row r="11145" spans="13:21" x14ac:dyDescent="0.4">
      <c r="M11145" s="32" t="s">
        <v>21929</v>
      </c>
      <c r="N11145" s="32" t="s">
        <v>58946</v>
      </c>
      <c r="O11145" s="33" t="s">
        <v>21930</v>
      </c>
      <c r="P11145" s="33" t="s">
        <v>40091</v>
      </c>
      <c r="Q11145" s="33" t="s">
        <v>29721</v>
      </c>
      <c r="R11145" s="33" t="s">
        <v>29786</v>
      </c>
      <c r="S11145" s="33" t="s">
        <v>21931</v>
      </c>
      <c r="T11145" s="34" t="s">
        <v>114</v>
      </c>
      <c r="U11145" s="39" t="str">
        <f>_xlfn.CONCAT(Tabel4[[#This Row],[Personnr.]],"-",Tabel4[[#This Row],[Afdeling]],"-",Tabel4[[#This Row],[ASS_Status]])</f>
        <v>13406-2201-Aktiv ansættelse</v>
      </c>
    </row>
    <row r="11146" spans="13:21" x14ac:dyDescent="0.4">
      <c r="M11146" s="32" t="s">
        <v>21932</v>
      </c>
      <c r="N11146" s="32" t="s">
        <v>58947</v>
      </c>
      <c r="O11146" s="33" t="s">
        <v>410</v>
      </c>
      <c r="P11146" s="33" t="s">
        <v>40092</v>
      </c>
      <c r="Q11146" s="33" t="s">
        <v>29721</v>
      </c>
      <c r="R11146" s="33" t="s">
        <v>29887</v>
      </c>
      <c r="S11146" s="33" t="s">
        <v>21933</v>
      </c>
      <c r="T11146" s="34" t="s">
        <v>252</v>
      </c>
      <c r="U11146" s="39" t="str">
        <f>_xlfn.CONCAT(Tabel4[[#This Row],[Personnr.]],"-",Tabel4[[#This Row],[Afdeling]],"-",Tabel4[[#This Row],[ASS_Status]])</f>
        <v>3017-2542-Aktiv ansættelse</v>
      </c>
    </row>
    <row r="11147" spans="13:21" x14ac:dyDescent="0.4">
      <c r="M11147" s="32" t="s">
        <v>21934</v>
      </c>
      <c r="N11147" s="32" t="s">
        <v>58948</v>
      </c>
      <c r="O11147" s="33" t="s">
        <v>21935</v>
      </c>
      <c r="P11147" s="33" t="s">
        <v>40093</v>
      </c>
      <c r="Q11147" s="33" t="s">
        <v>29718</v>
      </c>
      <c r="R11147" s="33" t="s">
        <v>29844</v>
      </c>
      <c r="S11147" s="33" t="s">
        <v>21936</v>
      </c>
      <c r="T11147" s="34" t="s">
        <v>837</v>
      </c>
      <c r="U11147" s="39" t="str">
        <f>_xlfn.CONCAT(Tabel4[[#This Row],[Personnr.]],"-",Tabel4[[#This Row],[Afdeling]],"-",Tabel4[[#This Row],[ASS_Status]])</f>
        <v>18316-8532-Inactive - Payroll Eligible</v>
      </c>
    </row>
    <row r="11148" spans="13:21" ht="33.75" x14ac:dyDescent="0.4">
      <c r="M11148" s="32" t="s">
        <v>21937</v>
      </c>
      <c r="N11148" s="32" t="s">
        <v>58949</v>
      </c>
      <c r="O11148" s="33" t="s">
        <v>21938</v>
      </c>
      <c r="P11148" s="33" t="s">
        <v>40094</v>
      </c>
      <c r="Q11148" s="33" t="s">
        <v>29721</v>
      </c>
      <c r="R11148" s="33" t="s">
        <v>29844</v>
      </c>
      <c r="S11148" s="33" t="s">
        <v>21939</v>
      </c>
      <c r="T11148" s="34" t="s">
        <v>417</v>
      </c>
      <c r="U11148" s="39" t="str">
        <f>_xlfn.CONCAT(Tabel4[[#This Row],[Personnr.]],"-",Tabel4[[#This Row],[Afdeling]],"-",Tabel4[[#This Row],[ASS_Status]])</f>
        <v>1655-3030-Aktiv ansættelse</v>
      </c>
    </row>
    <row r="11149" spans="13:21" x14ac:dyDescent="0.4">
      <c r="M11149" s="32" t="s">
        <v>21940</v>
      </c>
      <c r="N11149" s="32" t="s">
        <v>58950</v>
      </c>
      <c r="O11149" s="33" t="s">
        <v>21941</v>
      </c>
      <c r="P11149" s="33" t="s">
        <v>40095</v>
      </c>
      <c r="Q11149" s="33" t="s">
        <v>29721</v>
      </c>
      <c r="R11149" s="33" t="s">
        <v>29879</v>
      </c>
      <c r="S11149" s="33" t="s">
        <v>21942</v>
      </c>
      <c r="T11149" s="34" t="s">
        <v>105</v>
      </c>
      <c r="U11149" s="39" t="str">
        <f>_xlfn.CONCAT(Tabel4[[#This Row],[Personnr.]],"-",Tabel4[[#This Row],[Afdeling]],"-",Tabel4[[#This Row],[ASS_Status]])</f>
        <v>20228-1202-Aktiv ansættelse</v>
      </c>
    </row>
    <row r="11150" spans="13:21" x14ac:dyDescent="0.4">
      <c r="M11150" s="32" t="s">
        <v>21943</v>
      </c>
      <c r="N11150" s="32" t="s">
        <v>58951</v>
      </c>
      <c r="O11150" s="33" t="s">
        <v>21944</v>
      </c>
      <c r="P11150" s="33" t="s">
        <v>40096</v>
      </c>
      <c r="Q11150" s="33" t="s">
        <v>29718</v>
      </c>
      <c r="R11150" s="33" t="s">
        <v>29731</v>
      </c>
      <c r="S11150" s="33" t="s">
        <v>21945</v>
      </c>
      <c r="T11150" s="34" t="s">
        <v>812</v>
      </c>
      <c r="U11150" s="39" t="str">
        <f>_xlfn.CONCAT(Tabel4[[#This Row],[Personnr.]],"-",Tabel4[[#This Row],[Afdeling]],"-",Tabel4[[#This Row],[ASS_Status]])</f>
        <v>19437-8287-Inactive - Payroll Eligible</v>
      </c>
    </row>
    <row r="11151" spans="13:21" ht="45" x14ac:dyDescent="0.4">
      <c r="M11151" s="32" t="s">
        <v>21946</v>
      </c>
      <c r="N11151" s="32" t="s">
        <v>58952</v>
      </c>
      <c r="O11151" s="33" t="s">
        <v>21947</v>
      </c>
      <c r="P11151" s="33" t="s">
        <v>40097</v>
      </c>
      <c r="Q11151" s="33" t="s">
        <v>29721</v>
      </c>
      <c r="R11151" s="33" t="s">
        <v>29926</v>
      </c>
      <c r="S11151" s="33" t="s">
        <v>21948</v>
      </c>
      <c r="T11151" s="34" t="s">
        <v>95</v>
      </c>
      <c r="U11151" s="39" t="str">
        <f>_xlfn.CONCAT(Tabel4[[#This Row],[Personnr.]],"-",Tabel4[[#This Row],[Afdeling]],"-",Tabel4[[#This Row],[ASS_Status]])</f>
        <v>22611-1145-Aktiv ansættelse</v>
      </c>
    </row>
    <row r="11152" spans="13:21" x14ac:dyDescent="0.4">
      <c r="M11152" s="32" t="s">
        <v>21949</v>
      </c>
      <c r="N11152" s="32" t="s">
        <v>58953</v>
      </c>
      <c r="O11152" s="33" t="s">
        <v>21950</v>
      </c>
      <c r="P11152" s="33" t="s">
        <v>40098</v>
      </c>
      <c r="Q11152" s="33" t="s">
        <v>29721</v>
      </c>
      <c r="R11152" s="33" t="s">
        <v>29722</v>
      </c>
      <c r="S11152" s="33" t="s">
        <v>21951</v>
      </c>
      <c r="T11152" s="34" t="s">
        <v>54</v>
      </c>
      <c r="U11152" s="39" t="str">
        <f>_xlfn.CONCAT(Tabel4[[#This Row],[Personnr.]],"-",Tabel4[[#This Row],[Afdeling]],"-",Tabel4[[#This Row],[ASS_Status]])</f>
        <v>26844-1035-Aktiv ansættelse</v>
      </c>
    </row>
    <row r="11153" spans="13:21" ht="33.75" x14ac:dyDescent="0.4">
      <c r="M11153" s="32" t="s">
        <v>21952</v>
      </c>
      <c r="N11153" s="32" t="s">
        <v>58954</v>
      </c>
      <c r="O11153" s="33" t="s">
        <v>21953</v>
      </c>
      <c r="P11153" s="33" t="s">
        <v>40099</v>
      </c>
      <c r="Q11153" s="33" t="s">
        <v>29721</v>
      </c>
      <c r="R11153" s="33" t="s">
        <v>29719</v>
      </c>
      <c r="S11153" s="33" t="s">
        <v>21954</v>
      </c>
      <c r="T11153" s="34" t="s">
        <v>738</v>
      </c>
      <c r="U11153" s="39" t="str">
        <f>_xlfn.CONCAT(Tabel4[[#This Row],[Personnr.]],"-",Tabel4[[#This Row],[Afdeling]],"-",Tabel4[[#This Row],[ASS_Status]])</f>
        <v>30021-6500-Aktiv ansættelse</v>
      </c>
    </row>
    <row r="11154" spans="13:21" x14ac:dyDescent="0.4">
      <c r="M11154" s="32" t="s">
        <v>21955</v>
      </c>
      <c r="N11154" s="32" t="s">
        <v>58955</v>
      </c>
      <c r="O11154" s="33" t="s">
        <v>21956</v>
      </c>
      <c r="P11154" s="33" t="s">
        <v>40100</v>
      </c>
      <c r="Q11154" s="33" t="s">
        <v>29892</v>
      </c>
      <c r="R11154" s="33" t="s">
        <v>29802</v>
      </c>
      <c r="S11154" s="33" t="s">
        <v>21957</v>
      </c>
      <c r="T11154" s="34" t="s">
        <v>45667</v>
      </c>
      <c r="U11154" s="39" t="str">
        <f>_xlfn.CONCAT(Tabel4[[#This Row],[Personnr.]],"-",Tabel4[[#This Row],[Afdeling]],"-",Tabel4[[#This Row],[ASS_Status]])</f>
        <v>20354-2922-Delvis genopt af arb. (183)</v>
      </c>
    </row>
    <row r="11155" spans="13:21" x14ac:dyDescent="0.4">
      <c r="M11155" s="32" t="s">
        <v>21958</v>
      </c>
      <c r="N11155" s="32" t="s">
        <v>58956</v>
      </c>
      <c r="O11155" s="33" t="s">
        <v>21959</v>
      </c>
      <c r="P11155" s="33" t="s">
        <v>40101</v>
      </c>
      <c r="Q11155" s="33" t="s">
        <v>29718</v>
      </c>
      <c r="R11155" s="33" t="s">
        <v>29761</v>
      </c>
      <c r="S11155" s="33" t="s">
        <v>21960</v>
      </c>
      <c r="T11155" s="34" t="s">
        <v>359</v>
      </c>
      <c r="U11155" s="39" t="str">
        <f>_xlfn.CONCAT(Tabel4[[#This Row],[Personnr.]],"-",Tabel4[[#This Row],[Afdeling]],"-",Tabel4[[#This Row],[ASS_Status]])</f>
        <v>32976-2824-Inactive - Payroll Eligible</v>
      </c>
    </row>
    <row r="11156" spans="13:21" x14ac:dyDescent="0.4">
      <c r="M11156" s="32" t="s">
        <v>58957</v>
      </c>
      <c r="N11156" s="32" t="s">
        <v>58958</v>
      </c>
      <c r="O11156" s="33" t="s">
        <v>45604</v>
      </c>
      <c r="P11156" s="33" t="s">
        <v>44297</v>
      </c>
      <c r="Q11156" s="33" t="s">
        <v>29721</v>
      </c>
      <c r="R11156" s="33" t="s">
        <v>29719</v>
      </c>
      <c r="S11156" s="33" t="s">
        <v>44298</v>
      </c>
      <c r="T11156" s="34" t="s">
        <v>611</v>
      </c>
      <c r="U11156" s="39" t="str">
        <f>_xlfn.CONCAT(Tabel4[[#This Row],[Personnr.]],"-",Tabel4[[#This Row],[Afdeling]],"-",Tabel4[[#This Row],[ASS_Status]])</f>
        <v>35742-4291-Aktiv ansættelse</v>
      </c>
    </row>
    <row r="11157" spans="13:21" ht="33.75" x14ac:dyDescent="0.4">
      <c r="M11157" s="32" t="s">
        <v>21961</v>
      </c>
      <c r="N11157" s="32" t="s">
        <v>58959</v>
      </c>
      <c r="O11157" s="33" t="s">
        <v>21962</v>
      </c>
      <c r="P11157" s="33" t="s">
        <v>40102</v>
      </c>
      <c r="Q11157" s="33" t="s">
        <v>29721</v>
      </c>
      <c r="R11157" s="33" t="s">
        <v>29748</v>
      </c>
      <c r="S11157" s="33" t="s">
        <v>21963</v>
      </c>
      <c r="T11157" s="34" t="s">
        <v>634</v>
      </c>
      <c r="U11157" s="39" t="str">
        <f>_xlfn.CONCAT(Tabel4[[#This Row],[Personnr.]],"-",Tabel4[[#This Row],[Afdeling]],"-",Tabel4[[#This Row],[ASS_Status]])</f>
        <v>33852-4715-Aktiv ansættelse</v>
      </c>
    </row>
    <row r="11158" spans="13:21" x14ac:dyDescent="0.4">
      <c r="M11158" s="32" t="s">
        <v>21964</v>
      </c>
      <c r="N11158" s="32" t="s">
        <v>58960</v>
      </c>
      <c r="O11158" s="33" t="s">
        <v>21965</v>
      </c>
      <c r="P11158" s="33" t="s">
        <v>40103</v>
      </c>
      <c r="Q11158" s="33" t="s">
        <v>29721</v>
      </c>
      <c r="R11158" s="33" t="s">
        <v>29748</v>
      </c>
      <c r="S11158" s="33" t="s">
        <v>21966</v>
      </c>
      <c r="T11158" s="34" t="s">
        <v>327</v>
      </c>
      <c r="U11158" s="39" t="str">
        <f>_xlfn.CONCAT(Tabel4[[#This Row],[Personnr.]],"-",Tabel4[[#This Row],[Afdeling]],"-",Tabel4[[#This Row],[ASS_Status]])</f>
        <v>33075-2779-Aktiv ansættelse</v>
      </c>
    </row>
    <row r="11159" spans="13:21" x14ac:dyDescent="0.4">
      <c r="M11159" s="32" t="s">
        <v>21967</v>
      </c>
      <c r="N11159" s="32" t="s">
        <v>58961</v>
      </c>
      <c r="O11159" s="33" t="s">
        <v>21968</v>
      </c>
      <c r="P11159" s="33" t="s">
        <v>40104</v>
      </c>
      <c r="Q11159" s="33" t="s">
        <v>29718</v>
      </c>
      <c r="R11159" s="33" t="s">
        <v>29719</v>
      </c>
      <c r="S11159" s="33" t="s">
        <v>21969</v>
      </c>
      <c r="T11159" s="34" t="s">
        <v>573</v>
      </c>
      <c r="U11159" s="39" t="str">
        <f>_xlfn.CONCAT(Tabel4[[#This Row],[Personnr.]],"-",Tabel4[[#This Row],[Afdeling]],"-",Tabel4[[#This Row],[ASS_Status]])</f>
        <v>30261-3800-Inactive - Payroll Eligible</v>
      </c>
    </row>
    <row r="11160" spans="13:21" ht="33.75" x14ac:dyDescent="0.4">
      <c r="M11160" s="32" t="s">
        <v>40105</v>
      </c>
      <c r="N11160" s="32" t="s">
        <v>58962</v>
      </c>
      <c r="O11160" s="33" t="s">
        <v>40106</v>
      </c>
      <c r="P11160" s="33" t="s">
        <v>40107</v>
      </c>
      <c r="Q11160" s="33" t="s">
        <v>29721</v>
      </c>
      <c r="R11160" s="33" t="s">
        <v>29748</v>
      </c>
      <c r="S11160" s="33" t="s">
        <v>40108</v>
      </c>
      <c r="T11160" s="34" t="s">
        <v>55</v>
      </c>
      <c r="U11160" s="39" t="str">
        <f>_xlfn.CONCAT(Tabel4[[#This Row],[Personnr.]],"-",Tabel4[[#This Row],[Afdeling]],"-",Tabel4[[#This Row],[ASS_Status]])</f>
        <v>35540-1040-Aktiv ansættelse</v>
      </c>
    </row>
    <row r="11161" spans="13:21" ht="45" x14ac:dyDescent="0.4">
      <c r="M11161" s="32" t="s">
        <v>28792</v>
      </c>
      <c r="N11161" s="32" t="s">
        <v>58963</v>
      </c>
      <c r="O11161" s="33" t="s">
        <v>28793</v>
      </c>
      <c r="P11161" s="33" t="s">
        <v>40109</v>
      </c>
      <c r="Q11161" s="33" t="s">
        <v>29718</v>
      </c>
      <c r="R11161" s="33" t="s">
        <v>29745</v>
      </c>
      <c r="S11161" s="33" t="s">
        <v>28794</v>
      </c>
      <c r="T11161" s="34" t="s">
        <v>288</v>
      </c>
      <c r="U11161" s="39" t="str">
        <f>_xlfn.CONCAT(Tabel4[[#This Row],[Personnr.]],"-",Tabel4[[#This Row],[Afdeling]],"-",Tabel4[[#This Row],[ASS_Status]])</f>
        <v>34512-2694-Inactive - Payroll Eligible</v>
      </c>
    </row>
    <row r="11162" spans="13:21" x14ac:dyDescent="0.4">
      <c r="M11162" s="32" t="s">
        <v>21970</v>
      </c>
      <c r="N11162" s="32" t="s">
        <v>58964</v>
      </c>
      <c r="O11162" s="33" t="s">
        <v>21971</v>
      </c>
      <c r="P11162" s="33" t="s">
        <v>40110</v>
      </c>
      <c r="Q11162" s="33" t="s">
        <v>29718</v>
      </c>
      <c r="R11162" s="33" t="s">
        <v>29748</v>
      </c>
      <c r="S11162" s="33" t="s">
        <v>21972</v>
      </c>
      <c r="T11162" s="34" t="s">
        <v>160</v>
      </c>
      <c r="U11162" s="39" t="str">
        <f>_xlfn.CONCAT(Tabel4[[#This Row],[Personnr.]],"-",Tabel4[[#This Row],[Afdeling]],"-",Tabel4[[#This Row],[ASS_Status]])</f>
        <v>26823-2304-Inactive - Payroll Eligible</v>
      </c>
    </row>
    <row r="11163" spans="13:21" ht="45" x14ac:dyDescent="0.4">
      <c r="M11163" s="32" t="s">
        <v>21973</v>
      </c>
      <c r="N11163" s="32" t="s">
        <v>58965</v>
      </c>
      <c r="O11163" s="33" t="s">
        <v>21974</v>
      </c>
      <c r="P11163" s="33" t="s">
        <v>40111</v>
      </c>
      <c r="Q11163" s="33" t="s">
        <v>29718</v>
      </c>
      <c r="R11163" s="33" t="s">
        <v>29745</v>
      </c>
      <c r="S11163" s="33" t="s">
        <v>21975</v>
      </c>
      <c r="T11163" s="34" t="s">
        <v>288</v>
      </c>
      <c r="U11163" s="39" t="str">
        <f>_xlfn.CONCAT(Tabel4[[#This Row],[Personnr.]],"-",Tabel4[[#This Row],[Afdeling]],"-",Tabel4[[#This Row],[ASS_Status]])</f>
        <v>23927-2694-Inactive - Payroll Eligible</v>
      </c>
    </row>
    <row r="11164" spans="13:21" x14ac:dyDescent="0.4">
      <c r="M11164" s="32" t="s">
        <v>21973</v>
      </c>
      <c r="N11164" s="32"/>
      <c r="O11164" s="33"/>
      <c r="P11164" s="33" t="s">
        <v>40112</v>
      </c>
      <c r="Q11164" s="33" t="s">
        <v>29718</v>
      </c>
      <c r="R11164" s="33" t="s">
        <v>29745</v>
      </c>
      <c r="S11164" s="33" t="s">
        <v>21975</v>
      </c>
      <c r="T11164" s="34" t="s">
        <v>577</v>
      </c>
      <c r="U11164" s="39" t="str">
        <f>_xlfn.CONCAT(Tabel4[[#This Row],[Personnr.]],"-",Tabel4[[#This Row],[Afdeling]],"-",Tabel4[[#This Row],[ASS_Status]])</f>
        <v>-4110-Inactive - Payroll Eligible</v>
      </c>
    </row>
    <row r="11165" spans="13:21" x14ac:dyDescent="0.4">
      <c r="M11165" s="32" t="s">
        <v>45333</v>
      </c>
      <c r="N11165" s="32" t="s">
        <v>58966</v>
      </c>
      <c r="O11165" s="33" t="s">
        <v>45334</v>
      </c>
      <c r="P11165" s="33" t="s">
        <v>43939</v>
      </c>
      <c r="Q11165" s="33" t="s">
        <v>29718</v>
      </c>
      <c r="R11165" s="33" t="s">
        <v>29761</v>
      </c>
      <c r="S11165" s="33" t="s">
        <v>43940</v>
      </c>
      <c r="T11165" s="34" t="s">
        <v>316</v>
      </c>
      <c r="U11165" s="39" t="str">
        <f>_xlfn.CONCAT(Tabel4[[#This Row],[Personnr.]],"-",Tabel4[[#This Row],[Afdeling]],"-",Tabel4[[#This Row],[ASS_Status]])</f>
        <v>36128-2762-Inactive - Payroll Eligible</v>
      </c>
    </row>
    <row r="11166" spans="13:21" x14ac:dyDescent="0.4">
      <c r="M11166" s="32" t="s">
        <v>45333</v>
      </c>
      <c r="N11166" s="32"/>
      <c r="O11166" s="33"/>
      <c r="P11166" s="33" t="s">
        <v>43941</v>
      </c>
      <c r="Q11166" s="33" t="s">
        <v>29721</v>
      </c>
      <c r="R11166" s="33" t="s">
        <v>29748</v>
      </c>
      <c r="S11166" s="33" t="s">
        <v>43940</v>
      </c>
      <c r="T11166" s="34" t="s">
        <v>316</v>
      </c>
      <c r="U11166" s="39" t="str">
        <f>_xlfn.CONCAT(Tabel4[[#This Row],[Personnr.]],"-",Tabel4[[#This Row],[Afdeling]],"-",Tabel4[[#This Row],[ASS_Status]])</f>
        <v>-2762-Aktiv ansættelse</v>
      </c>
    </row>
    <row r="11167" spans="13:21" x14ac:dyDescent="0.4">
      <c r="M11167" s="32" t="s">
        <v>28795</v>
      </c>
      <c r="N11167" s="32" t="s">
        <v>58967</v>
      </c>
      <c r="O11167" s="33" t="s">
        <v>28796</v>
      </c>
      <c r="P11167" s="33" t="s">
        <v>40113</v>
      </c>
      <c r="Q11167" s="33" t="s">
        <v>29718</v>
      </c>
      <c r="R11167" s="33" t="s">
        <v>29754</v>
      </c>
      <c r="S11167" s="33" t="s">
        <v>28797</v>
      </c>
      <c r="T11167" s="34" t="s">
        <v>361</v>
      </c>
      <c r="U11167" s="39" t="str">
        <f>_xlfn.CONCAT(Tabel4[[#This Row],[Personnr.]],"-",Tabel4[[#This Row],[Afdeling]],"-",Tabel4[[#This Row],[ASS_Status]])</f>
        <v>34116-2826-Inactive - Payroll Eligible</v>
      </c>
    </row>
    <row r="11168" spans="13:21" x14ac:dyDescent="0.4">
      <c r="M11168" s="32" t="s">
        <v>45335</v>
      </c>
      <c r="N11168" s="32" t="s">
        <v>58968</v>
      </c>
      <c r="O11168" s="33" t="s">
        <v>45336</v>
      </c>
      <c r="P11168" s="33" t="s">
        <v>43942</v>
      </c>
      <c r="Q11168" s="33" t="s">
        <v>29718</v>
      </c>
      <c r="R11168" s="33" t="s">
        <v>29745</v>
      </c>
      <c r="S11168" s="33" t="s">
        <v>43943</v>
      </c>
      <c r="T11168" s="34" t="s">
        <v>457</v>
      </c>
      <c r="U11168" s="39" t="str">
        <f>_xlfn.CONCAT(Tabel4[[#This Row],[Personnr.]],"-",Tabel4[[#This Row],[Afdeling]],"-",Tabel4[[#This Row],[ASS_Status]])</f>
        <v>35967-3141-Inactive - Payroll Eligible</v>
      </c>
    </row>
    <row r="11169" spans="13:21" x14ac:dyDescent="0.4">
      <c r="M11169" s="32" t="s">
        <v>21976</v>
      </c>
      <c r="N11169" s="32"/>
      <c r="O11169" s="33" t="s">
        <v>21977</v>
      </c>
      <c r="P11169" s="33" t="s">
        <v>40114</v>
      </c>
      <c r="Q11169" s="33" t="s">
        <v>29718</v>
      </c>
      <c r="R11169" s="33" t="s">
        <v>30114</v>
      </c>
      <c r="S11169" s="33" t="s">
        <v>21978</v>
      </c>
      <c r="T11169" s="34" t="s">
        <v>453</v>
      </c>
      <c r="U11169" s="39" t="str">
        <f>_xlfn.CONCAT(Tabel4[[#This Row],[Personnr.]],"-",Tabel4[[#This Row],[Afdeling]],"-",Tabel4[[#This Row],[ASS_Status]])</f>
        <v>32169-3121-Inactive - Payroll Eligible</v>
      </c>
    </row>
    <row r="11170" spans="13:21" ht="45" x14ac:dyDescent="0.4">
      <c r="M11170" s="32" t="s">
        <v>21979</v>
      </c>
      <c r="N11170" s="32" t="s">
        <v>58969</v>
      </c>
      <c r="O11170" s="33" t="s">
        <v>169</v>
      </c>
      <c r="P11170" s="33" t="s">
        <v>40115</v>
      </c>
      <c r="Q11170" s="33" t="s">
        <v>29718</v>
      </c>
      <c r="R11170" s="33" t="s">
        <v>29791</v>
      </c>
      <c r="S11170" s="33" t="s">
        <v>21980</v>
      </c>
      <c r="T11170" s="34" t="s">
        <v>710</v>
      </c>
      <c r="U11170" s="39" t="str">
        <f>_xlfn.CONCAT(Tabel4[[#This Row],[Personnr.]],"-",Tabel4[[#This Row],[Afdeling]],"-",Tabel4[[#This Row],[ASS_Status]])</f>
        <v>2337-5680-Inactive - Payroll Eligible</v>
      </c>
    </row>
    <row r="11171" spans="13:21" ht="33.75" x14ac:dyDescent="0.4">
      <c r="M11171" s="32" t="s">
        <v>21981</v>
      </c>
      <c r="N11171" s="32" t="s">
        <v>58970</v>
      </c>
      <c r="O11171" s="33" t="s">
        <v>21982</v>
      </c>
      <c r="P11171" s="33" t="s">
        <v>40116</v>
      </c>
      <c r="Q11171" s="33" t="s">
        <v>29721</v>
      </c>
      <c r="R11171" s="33" t="s">
        <v>29791</v>
      </c>
      <c r="S11171" s="33" t="s">
        <v>21983</v>
      </c>
      <c r="T11171" s="34" t="s">
        <v>761</v>
      </c>
      <c r="U11171" s="39" t="str">
        <f>_xlfn.CONCAT(Tabel4[[#This Row],[Personnr.]],"-",Tabel4[[#This Row],[Afdeling]],"-",Tabel4[[#This Row],[ASS_Status]])</f>
        <v>30054-7750-Aktiv ansættelse</v>
      </c>
    </row>
    <row r="11172" spans="13:21" x14ac:dyDescent="0.4">
      <c r="M11172" s="32" t="s">
        <v>21984</v>
      </c>
      <c r="N11172" s="32" t="s">
        <v>58971</v>
      </c>
      <c r="O11172" s="33" t="s">
        <v>21985</v>
      </c>
      <c r="P11172" s="33" t="s">
        <v>40117</v>
      </c>
      <c r="Q11172" s="33" t="s">
        <v>29721</v>
      </c>
      <c r="R11172" s="33" t="s">
        <v>30074</v>
      </c>
      <c r="S11172" s="33" t="s">
        <v>21986</v>
      </c>
      <c r="T11172" s="34" t="s">
        <v>105</v>
      </c>
      <c r="U11172" s="39" t="str">
        <f>_xlfn.CONCAT(Tabel4[[#This Row],[Personnr.]],"-",Tabel4[[#This Row],[Afdeling]],"-",Tabel4[[#This Row],[ASS_Status]])</f>
        <v>635-1202-Aktiv ansættelse</v>
      </c>
    </row>
    <row r="11173" spans="13:21" x14ac:dyDescent="0.4">
      <c r="M11173" s="32" t="s">
        <v>21987</v>
      </c>
      <c r="N11173" s="32" t="s">
        <v>58972</v>
      </c>
      <c r="O11173" s="33" t="s">
        <v>21988</v>
      </c>
      <c r="P11173" s="33" t="s">
        <v>40118</v>
      </c>
      <c r="Q11173" s="33" t="s">
        <v>29721</v>
      </c>
      <c r="R11173" s="33" t="s">
        <v>29780</v>
      </c>
      <c r="S11173" s="33" t="s">
        <v>21989</v>
      </c>
      <c r="T11173" s="34" t="s">
        <v>622</v>
      </c>
      <c r="U11173" s="39" t="str">
        <f>_xlfn.CONCAT(Tabel4[[#This Row],[Personnr.]],"-",Tabel4[[#This Row],[Afdeling]],"-",Tabel4[[#This Row],[ASS_Status]])</f>
        <v>295-4635-Aktiv ansættelse</v>
      </c>
    </row>
    <row r="11174" spans="13:21" ht="33.75" x14ac:dyDescent="0.4">
      <c r="M11174" s="32" t="s">
        <v>21990</v>
      </c>
      <c r="N11174" s="32" t="s">
        <v>58973</v>
      </c>
      <c r="O11174" s="33" t="s">
        <v>21991</v>
      </c>
      <c r="P11174" s="33" t="s">
        <v>40119</v>
      </c>
      <c r="Q11174" s="33" t="s">
        <v>29721</v>
      </c>
      <c r="R11174" s="33" t="s">
        <v>29724</v>
      </c>
      <c r="S11174" s="33" t="s">
        <v>21992</v>
      </c>
      <c r="T11174" s="34" t="s">
        <v>611</v>
      </c>
      <c r="U11174" s="39" t="str">
        <f>_xlfn.CONCAT(Tabel4[[#This Row],[Personnr.]],"-",Tabel4[[#This Row],[Afdeling]],"-",Tabel4[[#This Row],[ASS_Status]])</f>
        <v>31391-4291-Aktiv ansættelse</v>
      </c>
    </row>
    <row r="11175" spans="13:21" x14ac:dyDescent="0.4">
      <c r="M11175" s="32" t="s">
        <v>21993</v>
      </c>
      <c r="N11175" s="32" t="s">
        <v>58974</v>
      </c>
      <c r="O11175" s="33" t="s">
        <v>21994</v>
      </c>
      <c r="P11175" s="33" t="s">
        <v>40120</v>
      </c>
      <c r="Q11175" s="33" t="s">
        <v>29721</v>
      </c>
      <c r="R11175" s="33" t="s">
        <v>29722</v>
      </c>
      <c r="S11175" s="33" t="s">
        <v>21995</v>
      </c>
      <c r="T11175" s="34" t="s">
        <v>642</v>
      </c>
      <c r="U11175" s="39" t="str">
        <f>_xlfn.CONCAT(Tabel4[[#This Row],[Personnr.]],"-",Tabel4[[#This Row],[Afdeling]],"-",Tabel4[[#This Row],[ASS_Status]])</f>
        <v>15472-4755-Aktiv ansættelse</v>
      </c>
    </row>
    <row r="11176" spans="13:21" ht="33.75" x14ac:dyDescent="0.4">
      <c r="M11176" s="32" t="s">
        <v>21996</v>
      </c>
      <c r="N11176" s="32" t="s">
        <v>58975</v>
      </c>
      <c r="O11176" s="33" t="s">
        <v>21997</v>
      </c>
      <c r="P11176" s="33" t="s">
        <v>40121</v>
      </c>
      <c r="Q11176" s="33" t="s">
        <v>29718</v>
      </c>
      <c r="R11176" s="33" t="s">
        <v>29802</v>
      </c>
      <c r="S11176" s="33" t="s">
        <v>21998</v>
      </c>
      <c r="T11176" s="34" t="s">
        <v>634</v>
      </c>
      <c r="U11176" s="39" t="str">
        <f>_xlfn.CONCAT(Tabel4[[#This Row],[Personnr.]],"-",Tabel4[[#This Row],[Afdeling]],"-",Tabel4[[#This Row],[ASS_Status]])</f>
        <v>20417-4715-Inactive - Payroll Eligible</v>
      </c>
    </row>
    <row r="11177" spans="13:21" ht="45" x14ac:dyDescent="0.4">
      <c r="M11177" s="32" t="s">
        <v>21999</v>
      </c>
      <c r="N11177" s="32" t="s">
        <v>58976</v>
      </c>
      <c r="O11177" s="33" t="s">
        <v>22000</v>
      </c>
      <c r="P11177" s="33" t="s">
        <v>40122</v>
      </c>
      <c r="Q11177" s="33" t="s">
        <v>29721</v>
      </c>
      <c r="R11177" s="33" t="s">
        <v>29729</v>
      </c>
      <c r="S11177" s="33" t="s">
        <v>22001</v>
      </c>
      <c r="T11177" s="34" t="s">
        <v>185</v>
      </c>
      <c r="U11177" s="39" t="str">
        <f>_xlfn.CONCAT(Tabel4[[#This Row],[Personnr.]],"-",Tabel4[[#This Row],[Afdeling]],"-",Tabel4[[#This Row],[ASS_Status]])</f>
        <v>27069-2386-Aktiv ansættelse</v>
      </c>
    </row>
    <row r="11178" spans="13:21" ht="45" x14ac:dyDescent="0.4">
      <c r="M11178" s="32" t="s">
        <v>22002</v>
      </c>
      <c r="N11178" s="32" t="s">
        <v>58977</v>
      </c>
      <c r="O11178" s="33" t="s">
        <v>22003</v>
      </c>
      <c r="P11178" s="33" t="s">
        <v>40123</v>
      </c>
      <c r="Q11178" s="33" t="s">
        <v>29718</v>
      </c>
      <c r="R11178" s="33" t="s">
        <v>30583</v>
      </c>
      <c r="S11178" s="33" t="s">
        <v>22004</v>
      </c>
      <c r="T11178" s="34" t="s">
        <v>379</v>
      </c>
      <c r="U11178" s="39" t="str">
        <f>_xlfn.CONCAT(Tabel4[[#This Row],[Personnr.]],"-",Tabel4[[#This Row],[Afdeling]],"-",Tabel4[[#This Row],[ASS_Status]])</f>
        <v>30738-2901-Inactive - Payroll Eligible</v>
      </c>
    </row>
    <row r="11179" spans="13:21" ht="33.75" x14ac:dyDescent="0.4">
      <c r="M11179" s="32" t="s">
        <v>22005</v>
      </c>
      <c r="N11179" s="32" t="s">
        <v>58978</v>
      </c>
      <c r="O11179" s="33" t="s">
        <v>22006</v>
      </c>
      <c r="P11179" s="33" t="s">
        <v>40124</v>
      </c>
      <c r="Q11179" s="33" t="s">
        <v>29721</v>
      </c>
      <c r="R11179" s="33" t="s">
        <v>29719</v>
      </c>
      <c r="S11179" s="33" t="s">
        <v>22007</v>
      </c>
      <c r="T11179" s="34" t="s">
        <v>683</v>
      </c>
      <c r="U11179" s="39" t="str">
        <f>_xlfn.CONCAT(Tabel4[[#This Row],[Personnr.]],"-",Tabel4[[#This Row],[Afdeling]],"-",Tabel4[[#This Row],[ASS_Status]])</f>
        <v>33243-5600-Aktiv ansættelse</v>
      </c>
    </row>
    <row r="11180" spans="13:21" x14ac:dyDescent="0.4">
      <c r="M11180" s="32" t="s">
        <v>22008</v>
      </c>
      <c r="N11180" s="32" t="s">
        <v>58979</v>
      </c>
      <c r="O11180" s="33" t="s">
        <v>22009</v>
      </c>
      <c r="P11180" s="33" t="s">
        <v>40125</v>
      </c>
      <c r="Q11180" s="33" t="s">
        <v>29718</v>
      </c>
      <c r="R11180" s="33" t="s">
        <v>29719</v>
      </c>
      <c r="S11180" s="33" t="s">
        <v>22010</v>
      </c>
      <c r="T11180" s="34" t="s">
        <v>54</v>
      </c>
      <c r="U11180" s="39" t="str">
        <f>_xlfn.CONCAT(Tabel4[[#This Row],[Personnr.]],"-",Tabel4[[#This Row],[Afdeling]],"-",Tabel4[[#This Row],[ASS_Status]])</f>
        <v>24408-1035-Inactive - Payroll Eligible</v>
      </c>
    </row>
    <row r="11181" spans="13:21" x14ac:dyDescent="0.4">
      <c r="M11181" s="32" t="s">
        <v>40126</v>
      </c>
      <c r="N11181" s="32" t="s">
        <v>58980</v>
      </c>
      <c r="O11181" s="33" t="s">
        <v>40127</v>
      </c>
      <c r="P11181" s="33" t="s">
        <v>40128</v>
      </c>
      <c r="Q11181" s="33" t="s">
        <v>29718</v>
      </c>
      <c r="R11181" s="33" t="s">
        <v>40129</v>
      </c>
      <c r="S11181" s="33" t="s">
        <v>40130</v>
      </c>
      <c r="T11181" s="34" t="s">
        <v>254</v>
      </c>
      <c r="U11181" s="39" t="str">
        <f>_xlfn.CONCAT(Tabel4[[#This Row],[Personnr.]],"-",Tabel4[[#This Row],[Afdeling]],"-",Tabel4[[#This Row],[ASS_Status]])</f>
        <v>35607-2562-Inactive - Payroll Eligible</v>
      </c>
    </row>
    <row r="11182" spans="13:21" x14ac:dyDescent="0.4">
      <c r="M11182" s="32" t="s">
        <v>22011</v>
      </c>
      <c r="N11182" s="32" t="s">
        <v>58981</v>
      </c>
      <c r="O11182" s="33" t="s">
        <v>22012</v>
      </c>
      <c r="P11182" s="33" t="s">
        <v>40131</v>
      </c>
      <c r="Q11182" s="33" t="s">
        <v>29721</v>
      </c>
      <c r="R11182" s="33" t="s">
        <v>29722</v>
      </c>
      <c r="S11182" s="33" t="s">
        <v>22013</v>
      </c>
      <c r="T11182" s="34" t="s">
        <v>547</v>
      </c>
      <c r="U11182" s="39" t="str">
        <f>_xlfn.CONCAT(Tabel4[[#This Row],[Personnr.]],"-",Tabel4[[#This Row],[Afdeling]],"-",Tabel4[[#This Row],[ASS_Status]])</f>
        <v>16491-3446-Aktiv ansættelse</v>
      </c>
    </row>
    <row r="11183" spans="13:21" x14ac:dyDescent="0.4">
      <c r="M11183" s="32" t="s">
        <v>22014</v>
      </c>
      <c r="N11183" s="32" t="s">
        <v>58982</v>
      </c>
      <c r="O11183" s="33" t="s">
        <v>22015</v>
      </c>
      <c r="P11183" s="33" t="s">
        <v>40132</v>
      </c>
      <c r="Q11183" s="33" t="s">
        <v>29721</v>
      </c>
      <c r="R11183" s="33" t="s">
        <v>29729</v>
      </c>
      <c r="S11183" s="33" t="s">
        <v>22016</v>
      </c>
      <c r="T11183" s="34" t="s">
        <v>585</v>
      </c>
      <c r="U11183" s="39" t="str">
        <f>_xlfn.CONCAT(Tabel4[[#This Row],[Personnr.]],"-",Tabel4[[#This Row],[Afdeling]],"-",Tabel4[[#This Row],[ASS_Status]])</f>
        <v>8208-4192-Aktiv ansættelse</v>
      </c>
    </row>
    <row r="11184" spans="13:21" ht="45" x14ac:dyDescent="0.4">
      <c r="M11184" s="32" t="s">
        <v>22017</v>
      </c>
      <c r="N11184" s="32" t="s">
        <v>58983</v>
      </c>
      <c r="O11184" s="33" t="s">
        <v>22018</v>
      </c>
      <c r="P11184" s="33" t="s">
        <v>40133</v>
      </c>
      <c r="Q11184" s="33" t="s">
        <v>29718</v>
      </c>
      <c r="R11184" s="33" t="s">
        <v>30191</v>
      </c>
      <c r="S11184" s="33" t="s">
        <v>22019</v>
      </c>
      <c r="T11184" s="34" t="s">
        <v>818</v>
      </c>
      <c r="U11184" s="39" t="str">
        <f>_xlfn.CONCAT(Tabel4[[#This Row],[Personnr.]],"-",Tabel4[[#This Row],[Afdeling]],"-",Tabel4[[#This Row],[ASS_Status]])</f>
        <v>20769-8340-Inactive - Payroll Eligible</v>
      </c>
    </row>
    <row r="11185" spans="13:21" x14ac:dyDescent="0.4">
      <c r="M11185" s="32" t="s">
        <v>58984</v>
      </c>
      <c r="N11185" s="32" t="s">
        <v>58985</v>
      </c>
      <c r="O11185" s="33" t="s">
        <v>58986</v>
      </c>
      <c r="P11185" s="33" t="s">
        <v>58987</v>
      </c>
      <c r="Q11185" s="33" t="s">
        <v>29721</v>
      </c>
      <c r="R11185" s="33" t="s">
        <v>29748</v>
      </c>
      <c r="S11185" s="33" t="s">
        <v>58988</v>
      </c>
      <c r="T11185" s="34" t="s">
        <v>299</v>
      </c>
      <c r="U11185" s="39" t="str">
        <f>_xlfn.CONCAT(Tabel4[[#This Row],[Personnr.]],"-",Tabel4[[#This Row],[Afdeling]],"-",Tabel4[[#This Row],[ASS_Status]])</f>
        <v>36456-2733-Aktiv ansættelse</v>
      </c>
    </row>
    <row r="11186" spans="13:21" x14ac:dyDescent="0.4">
      <c r="M11186" s="32" t="s">
        <v>22020</v>
      </c>
      <c r="N11186" s="32" t="s">
        <v>58989</v>
      </c>
      <c r="O11186" s="33" t="s">
        <v>22021</v>
      </c>
      <c r="P11186" s="33" t="s">
        <v>40134</v>
      </c>
      <c r="Q11186" s="33" t="s">
        <v>29718</v>
      </c>
      <c r="R11186" s="33" t="s">
        <v>29857</v>
      </c>
      <c r="S11186" s="33" t="s">
        <v>22022</v>
      </c>
      <c r="T11186" s="34" t="s">
        <v>723</v>
      </c>
      <c r="U11186" s="39" t="str">
        <f>_xlfn.CONCAT(Tabel4[[#This Row],[Personnr.]],"-",Tabel4[[#This Row],[Afdeling]],"-",Tabel4[[#This Row],[ASS_Status]])</f>
        <v>24629-6245-Inactive - Payroll Eligible</v>
      </c>
    </row>
    <row r="11187" spans="13:21" ht="45" x14ac:dyDescent="0.4">
      <c r="M11187" s="32" t="s">
        <v>22023</v>
      </c>
      <c r="N11187" s="32" t="s">
        <v>58990</v>
      </c>
      <c r="O11187" s="33" t="s">
        <v>22024</v>
      </c>
      <c r="P11187" s="33" t="s">
        <v>40135</v>
      </c>
      <c r="Q11187" s="33" t="s">
        <v>29718</v>
      </c>
      <c r="R11187" s="33" t="s">
        <v>29754</v>
      </c>
      <c r="S11187" s="33" t="s">
        <v>22025</v>
      </c>
      <c r="T11187" s="34" t="s">
        <v>757</v>
      </c>
      <c r="U11187" s="39" t="str">
        <f>_xlfn.CONCAT(Tabel4[[#This Row],[Personnr.]],"-",Tabel4[[#This Row],[Afdeling]],"-",Tabel4[[#This Row],[ASS_Status]])</f>
        <v>30263-7710-Inactive - Payroll Eligible</v>
      </c>
    </row>
    <row r="11188" spans="13:21" x14ac:dyDescent="0.4">
      <c r="M11188" s="32" t="s">
        <v>22023</v>
      </c>
      <c r="N11188" s="32"/>
      <c r="O11188" s="33"/>
      <c r="P11188" s="33" t="s">
        <v>40136</v>
      </c>
      <c r="Q11188" s="33" t="s">
        <v>29718</v>
      </c>
      <c r="R11188" s="33" t="s">
        <v>29745</v>
      </c>
      <c r="S11188" s="33" t="s">
        <v>22025</v>
      </c>
      <c r="T11188" s="34" t="s">
        <v>85</v>
      </c>
      <c r="U11188" s="39" t="str">
        <f>_xlfn.CONCAT(Tabel4[[#This Row],[Personnr.]],"-",Tabel4[[#This Row],[Afdeling]],"-",Tabel4[[#This Row],[ASS_Status]])</f>
        <v>-1118-Inactive - Payroll Eligible</v>
      </c>
    </row>
    <row r="11189" spans="13:21" x14ac:dyDescent="0.4">
      <c r="M11189" s="32" t="s">
        <v>22026</v>
      </c>
      <c r="N11189" s="32" t="s">
        <v>58991</v>
      </c>
      <c r="O11189" s="33" t="s">
        <v>22027</v>
      </c>
      <c r="P11189" s="33" t="s">
        <v>40137</v>
      </c>
      <c r="Q11189" s="33" t="s">
        <v>29743</v>
      </c>
      <c r="R11189" s="33" t="s">
        <v>42541</v>
      </c>
      <c r="S11189" s="33" t="s">
        <v>22028</v>
      </c>
      <c r="T11189" s="34" t="s">
        <v>640</v>
      </c>
      <c r="U11189" s="39" t="str">
        <f>_xlfn.CONCAT(Tabel4[[#This Row],[Personnr.]],"-",Tabel4[[#This Row],[Afdeling]],"-",Tabel4[[#This Row],[ASS_Status]])</f>
        <v>32596-4745-Aktivt ansættelsesforhold</v>
      </c>
    </row>
    <row r="11190" spans="13:21" x14ac:dyDescent="0.4">
      <c r="M11190" s="32" t="s">
        <v>58992</v>
      </c>
      <c r="N11190" s="32" t="s">
        <v>58993</v>
      </c>
      <c r="O11190" s="33" t="s">
        <v>58994</v>
      </c>
      <c r="P11190" s="33" t="s">
        <v>58995</v>
      </c>
      <c r="Q11190" s="33" t="s">
        <v>29721</v>
      </c>
      <c r="R11190" s="33" t="s">
        <v>29737</v>
      </c>
      <c r="S11190" s="33" t="s">
        <v>58996</v>
      </c>
      <c r="T11190" s="34" t="s">
        <v>47</v>
      </c>
      <c r="U11190" s="39" t="str">
        <f>_xlfn.CONCAT(Tabel4[[#This Row],[Personnr.]],"-",Tabel4[[#This Row],[Afdeling]],"-",Tabel4[[#This Row],[ASS_Status]])</f>
        <v>36714-1021-Aktiv ansættelse</v>
      </c>
    </row>
    <row r="11191" spans="13:21" ht="45" x14ac:dyDescent="0.4">
      <c r="M11191" s="32" t="s">
        <v>58997</v>
      </c>
      <c r="N11191" s="32" t="s">
        <v>58998</v>
      </c>
      <c r="O11191" s="33" t="s">
        <v>58999</v>
      </c>
      <c r="P11191" s="33" t="s">
        <v>59000</v>
      </c>
      <c r="Q11191" s="33" t="s">
        <v>29721</v>
      </c>
      <c r="R11191" s="33" t="s">
        <v>29745</v>
      </c>
      <c r="S11191" s="33" t="s">
        <v>59001</v>
      </c>
      <c r="T11191" s="34" t="s">
        <v>723</v>
      </c>
      <c r="U11191" s="39" t="str">
        <f>_xlfn.CONCAT(Tabel4[[#This Row],[Personnr.]],"-",Tabel4[[#This Row],[Afdeling]],"-",Tabel4[[#This Row],[ASS_Status]])</f>
        <v>37000-6245-Aktiv ansættelse</v>
      </c>
    </row>
    <row r="11192" spans="13:21" ht="45" x14ac:dyDescent="0.4">
      <c r="M11192" s="32" t="s">
        <v>22029</v>
      </c>
      <c r="N11192" s="32" t="s">
        <v>59002</v>
      </c>
      <c r="O11192" s="33" t="s">
        <v>22030</v>
      </c>
      <c r="P11192" s="33" t="s">
        <v>40138</v>
      </c>
      <c r="Q11192" s="33" t="s">
        <v>29718</v>
      </c>
      <c r="R11192" s="33" t="s">
        <v>29754</v>
      </c>
      <c r="S11192" s="33" t="s">
        <v>22031</v>
      </c>
      <c r="T11192" s="34" t="s">
        <v>161</v>
      </c>
      <c r="U11192" s="39" t="str">
        <f>_xlfn.CONCAT(Tabel4[[#This Row],[Personnr.]],"-",Tabel4[[#This Row],[Afdeling]],"-",Tabel4[[#This Row],[ASS_Status]])</f>
        <v>19789-2305-Inactive - Payroll Eligible</v>
      </c>
    </row>
    <row r="11193" spans="13:21" x14ac:dyDescent="0.4">
      <c r="M11193" s="32" t="s">
        <v>59003</v>
      </c>
      <c r="N11193" s="32" t="s">
        <v>59004</v>
      </c>
      <c r="O11193" s="33" t="s">
        <v>59005</v>
      </c>
      <c r="P11193" s="33" t="s">
        <v>59006</v>
      </c>
      <c r="Q11193" s="33" t="s">
        <v>29721</v>
      </c>
      <c r="R11193" s="33" t="s">
        <v>29761</v>
      </c>
      <c r="S11193" s="33" t="s">
        <v>59007</v>
      </c>
      <c r="T11193" s="34" t="s">
        <v>42501</v>
      </c>
      <c r="U11193" s="39" t="str">
        <f>_xlfn.CONCAT(Tabel4[[#This Row],[Personnr.]],"-",Tabel4[[#This Row],[Afdeling]],"-",Tabel4[[#This Row],[ASS_Status]])</f>
        <v>36309-2291-Aktiv ansættelse</v>
      </c>
    </row>
    <row r="11194" spans="13:21" ht="33.75" x14ac:dyDescent="0.4">
      <c r="M11194" s="32" t="s">
        <v>22032</v>
      </c>
      <c r="N11194" s="32" t="s">
        <v>59008</v>
      </c>
      <c r="O11194" s="33" t="s">
        <v>22033</v>
      </c>
      <c r="P11194" s="33" t="s">
        <v>40139</v>
      </c>
      <c r="Q11194" s="33" t="s">
        <v>29718</v>
      </c>
      <c r="R11194" s="33" t="s">
        <v>29745</v>
      </c>
      <c r="S11194" s="33" t="s">
        <v>22034</v>
      </c>
      <c r="T11194" s="34" t="s">
        <v>577</v>
      </c>
      <c r="U11194" s="39" t="str">
        <f>_xlfn.CONCAT(Tabel4[[#This Row],[Personnr.]],"-",Tabel4[[#This Row],[Afdeling]],"-",Tabel4[[#This Row],[ASS_Status]])</f>
        <v>33389-4110-Inactive - Payroll Eligible</v>
      </c>
    </row>
    <row r="11195" spans="13:21" ht="33.75" x14ac:dyDescent="0.4">
      <c r="M11195" s="32" t="s">
        <v>22032</v>
      </c>
      <c r="N11195" s="32"/>
      <c r="O11195" s="33"/>
      <c r="P11195" s="33" t="s">
        <v>40140</v>
      </c>
      <c r="Q11195" s="33" t="s">
        <v>29718</v>
      </c>
      <c r="R11195" s="33" t="s">
        <v>29754</v>
      </c>
      <c r="S11195" s="33" t="s">
        <v>22034</v>
      </c>
      <c r="T11195" s="34" t="s">
        <v>577</v>
      </c>
      <c r="U11195" s="39" t="str">
        <f>_xlfn.CONCAT(Tabel4[[#This Row],[Personnr.]],"-",Tabel4[[#This Row],[Afdeling]],"-",Tabel4[[#This Row],[ASS_Status]])</f>
        <v>-4110-Inactive - Payroll Eligible</v>
      </c>
    </row>
    <row r="11196" spans="13:21" x14ac:dyDescent="0.4">
      <c r="M11196" s="32" t="s">
        <v>40141</v>
      </c>
      <c r="N11196" s="32" t="s">
        <v>59009</v>
      </c>
      <c r="O11196" s="33" t="s">
        <v>40142</v>
      </c>
      <c r="P11196" s="33" t="s">
        <v>40143</v>
      </c>
      <c r="Q11196" s="33" t="s">
        <v>29718</v>
      </c>
      <c r="R11196" s="33" t="s">
        <v>29745</v>
      </c>
      <c r="S11196" s="33" t="s">
        <v>40144</v>
      </c>
      <c r="T11196" s="34" t="s">
        <v>577</v>
      </c>
      <c r="U11196" s="39" t="str">
        <f>_xlfn.CONCAT(Tabel4[[#This Row],[Personnr.]],"-",Tabel4[[#This Row],[Afdeling]],"-",Tabel4[[#This Row],[ASS_Status]])</f>
        <v>35066-4110-Inactive - Payroll Eligible</v>
      </c>
    </row>
    <row r="11197" spans="13:21" x14ac:dyDescent="0.4">
      <c r="M11197" s="32" t="s">
        <v>59010</v>
      </c>
      <c r="N11197" s="32" t="s">
        <v>59011</v>
      </c>
      <c r="O11197" s="33" t="s">
        <v>59012</v>
      </c>
      <c r="P11197" s="33" t="s">
        <v>59013</v>
      </c>
      <c r="Q11197" s="33" t="s">
        <v>29721</v>
      </c>
      <c r="R11197" s="33" t="s">
        <v>29745</v>
      </c>
      <c r="S11197" s="33" t="s">
        <v>59014</v>
      </c>
      <c r="T11197" s="34" t="s">
        <v>586</v>
      </c>
      <c r="U11197" s="39" t="str">
        <f>_xlfn.CONCAT(Tabel4[[#This Row],[Personnr.]],"-",Tabel4[[#This Row],[Afdeling]],"-",Tabel4[[#This Row],[ASS_Status]])</f>
        <v>37814-4200-Aktiv ansættelse</v>
      </c>
    </row>
    <row r="11198" spans="13:21" ht="45" x14ac:dyDescent="0.4">
      <c r="M11198" s="32" t="s">
        <v>45337</v>
      </c>
      <c r="N11198" s="32" t="s">
        <v>59015</v>
      </c>
      <c r="O11198" s="33" t="s">
        <v>45338</v>
      </c>
      <c r="P11198" s="33" t="s">
        <v>43944</v>
      </c>
      <c r="Q11198" s="33" t="s">
        <v>29718</v>
      </c>
      <c r="R11198" s="33" t="s">
        <v>29745</v>
      </c>
      <c r="S11198" s="33" t="s">
        <v>43945</v>
      </c>
      <c r="T11198" s="34" t="s">
        <v>39</v>
      </c>
      <c r="U11198" s="39" t="str">
        <f>_xlfn.CONCAT(Tabel4[[#This Row],[Personnr.]],"-",Tabel4[[#This Row],[Afdeling]],"-",Tabel4[[#This Row],[ASS_Status]])</f>
        <v>35987-0132-Inactive - Payroll Eligible</v>
      </c>
    </row>
    <row r="11199" spans="13:21" ht="45" x14ac:dyDescent="0.4">
      <c r="M11199" s="32" t="s">
        <v>45339</v>
      </c>
      <c r="N11199" s="32" t="s">
        <v>59016</v>
      </c>
      <c r="O11199" s="33" t="s">
        <v>45340</v>
      </c>
      <c r="P11199" s="33" t="s">
        <v>43946</v>
      </c>
      <c r="Q11199" s="33" t="s">
        <v>29718</v>
      </c>
      <c r="R11199" s="33" t="s">
        <v>29745</v>
      </c>
      <c r="S11199" s="33" t="s">
        <v>43947</v>
      </c>
      <c r="T11199" s="34" t="s">
        <v>312</v>
      </c>
      <c r="U11199" s="39" t="str">
        <f>_xlfn.CONCAT(Tabel4[[#This Row],[Personnr.]],"-",Tabel4[[#This Row],[Afdeling]],"-",Tabel4[[#This Row],[ASS_Status]])</f>
        <v>35659-2758-Inactive - Payroll Eligible</v>
      </c>
    </row>
    <row r="11200" spans="13:21" ht="45" x14ac:dyDescent="0.4">
      <c r="M11200" s="32" t="s">
        <v>28798</v>
      </c>
      <c r="N11200" s="32" t="s">
        <v>59017</v>
      </c>
      <c r="O11200" s="33" t="s">
        <v>28799</v>
      </c>
      <c r="P11200" s="33" t="s">
        <v>40145</v>
      </c>
      <c r="Q11200" s="33" t="s">
        <v>29718</v>
      </c>
      <c r="R11200" s="33" t="s">
        <v>29745</v>
      </c>
      <c r="S11200" s="33" t="s">
        <v>28800</v>
      </c>
      <c r="T11200" s="34" t="s">
        <v>39</v>
      </c>
      <c r="U11200" s="39" t="str">
        <f>_xlfn.CONCAT(Tabel4[[#This Row],[Personnr.]],"-",Tabel4[[#This Row],[Afdeling]],"-",Tabel4[[#This Row],[ASS_Status]])</f>
        <v>34538-0132-Inactive - Payroll Eligible</v>
      </c>
    </row>
    <row r="11201" spans="13:21" x14ac:dyDescent="0.4">
      <c r="M11201" s="32" t="s">
        <v>28798</v>
      </c>
      <c r="N11201" s="32"/>
      <c r="O11201" s="33"/>
      <c r="P11201" s="33" t="s">
        <v>43948</v>
      </c>
      <c r="Q11201" s="33" t="s">
        <v>29718</v>
      </c>
      <c r="R11201" s="33" t="s">
        <v>29745</v>
      </c>
      <c r="S11201" s="33" t="s">
        <v>28800</v>
      </c>
      <c r="T11201" s="34" t="s">
        <v>39</v>
      </c>
      <c r="U11201" s="39" t="str">
        <f>_xlfn.CONCAT(Tabel4[[#This Row],[Personnr.]],"-",Tabel4[[#This Row],[Afdeling]],"-",Tabel4[[#This Row],[ASS_Status]])</f>
        <v>-0132-Inactive - Payroll Eligible</v>
      </c>
    </row>
    <row r="11202" spans="13:21" x14ac:dyDescent="0.4">
      <c r="M11202" s="32" t="s">
        <v>28798</v>
      </c>
      <c r="N11202" s="32"/>
      <c r="O11202" s="33"/>
      <c r="P11202" s="33" t="s">
        <v>59018</v>
      </c>
      <c r="Q11202" s="33" t="s">
        <v>29718</v>
      </c>
      <c r="R11202" s="33" t="s">
        <v>29745</v>
      </c>
      <c r="S11202" s="33" t="s">
        <v>28800</v>
      </c>
      <c r="T11202" s="34" t="s">
        <v>39</v>
      </c>
      <c r="U11202" s="39" t="str">
        <f>_xlfn.CONCAT(Tabel4[[#This Row],[Personnr.]],"-",Tabel4[[#This Row],[Afdeling]],"-",Tabel4[[#This Row],[ASS_Status]])</f>
        <v>-0132-Inactive - Payroll Eligible</v>
      </c>
    </row>
    <row r="11203" spans="13:21" x14ac:dyDescent="0.4">
      <c r="M11203" s="32" t="s">
        <v>22035</v>
      </c>
      <c r="N11203" s="32"/>
      <c r="O11203" s="33" t="s">
        <v>412</v>
      </c>
      <c r="P11203" s="33" t="s">
        <v>40146</v>
      </c>
      <c r="Q11203" s="33" t="s">
        <v>29721</v>
      </c>
      <c r="R11203" s="33" t="s">
        <v>30559</v>
      </c>
      <c r="S11203" s="33" t="s">
        <v>22036</v>
      </c>
      <c r="T11203" s="34" t="s">
        <v>184</v>
      </c>
      <c r="U11203" s="39" t="str">
        <f>_xlfn.CONCAT(Tabel4[[#This Row],[Personnr.]],"-",Tabel4[[#This Row],[Afdeling]],"-",Tabel4[[#This Row],[ASS_Status]])</f>
        <v>3019-2385-Aktiv ansættelse</v>
      </c>
    </row>
    <row r="11204" spans="13:21" x14ac:dyDescent="0.4">
      <c r="M11204" s="32" t="s">
        <v>22037</v>
      </c>
      <c r="N11204" s="32" t="s">
        <v>59019</v>
      </c>
      <c r="O11204" s="33" t="s">
        <v>22038</v>
      </c>
      <c r="P11204" s="33" t="s">
        <v>40147</v>
      </c>
      <c r="Q11204" s="33" t="s">
        <v>29721</v>
      </c>
      <c r="R11204" s="33" t="s">
        <v>29791</v>
      </c>
      <c r="S11204" s="33" t="s">
        <v>22039</v>
      </c>
      <c r="T11204" s="34" t="s">
        <v>355</v>
      </c>
      <c r="U11204" s="39" t="str">
        <f>_xlfn.CONCAT(Tabel4[[#This Row],[Personnr.]],"-",Tabel4[[#This Row],[Afdeling]],"-",Tabel4[[#This Row],[ASS_Status]])</f>
        <v>29576-2820-Aktiv ansættelse</v>
      </c>
    </row>
    <row r="11205" spans="13:21" x14ac:dyDescent="0.4">
      <c r="M11205" s="32" t="s">
        <v>22040</v>
      </c>
      <c r="N11205" s="32" t="s">
        <v>59020</v>
      </c>
      <c r="O11205" s="33" t="s">
        <v>22041</v>
      </c>
      <c r="P11205" s="33" t="s">
        <v>40148</v>
      </c>
      <c r="Q11205" s="33" t="s">
        <v>29721</v>
      </c>
      <c r="R11205" s="33" t="s">
        <v>29887</v>
      </c>
      <c r="S11205" s="33" t="s">
        <v>22042</v>
      </c>
      <c r="T11205" s="34" t="s">
        <v>265</v>
      </c>
      <c r="U11205" s="39" t="str">
        <f>_xlfn.CONCAT(Tabel4[[#This Row],[Personnr.]],"-",Tabel4[[#This Row],[Afdeling]],"-",Tabel4[[#This Row],[ASS_Status]])</f>
        <v>1480-2620-Aktiv ansættelse</v>
      </c>
    </row>
    <row r="11206" spans="13:21" x14ac:dyDescent="0.4">
      <c r="M11206" s="32" t="s">
        <v>22043</v>
      </c>
      <c r="N11206" s="32" t="s">
        <v>59021</v>
      </c>
      <c r="O11206" s="33" t="s">
        <v>22044</v>
      </c>
      <c r="P11206" s="33" t="s">
        <v>40149</v>
      </c>
      <c r="Q11206" s="33" t="s">
        <v>29721</v>
      </c>
      <c r="R11206" s="33" t="s">
        <v>29729</v>
      </c>
      <c r="S11206" s="33" t="s">
        <v>22045</v>
      </c>
      <c r="T11206" s="34" t="s">
        <v>36</v>
      </c>
      <c r="U11206" s="39" t="str">
        <f>_xlfn.CONCAT(Tabel4[[#This Row],[Personnr.]],"-",Tabel4[[#This Row],[Afdeling]],"-",Tabel4[[#This Row],[ASS_Status]])</f>
        <v>1534-0121-Aktiv ansættelse</v>
      </c>
    </row>
    <row r="11207" spans="13:21" x14ac:dyDescent="0.4">
      <c r="M11207" s="32" t="s">
        <v>22046</v>
      </c>
      <c r="N11207" s="32" t="s">
        <v>59022</v>
      </c>
      <c r="O11207" s="33" t="s">
        <v>22047</v>
      </c>
      <c r="P11207" s="33" t="s">
        <v>40150</v>
      </c>
      <c r="Q11207" s="33" t="s">
        <v>29721</v>
      </c>
      <c r="R11207" s="33" t="s">
        <v>29832</v>
      </c>
      <c r="S11207" s="33" t="s">
        <v>22048</v>
      </c>
      <c r="T11207" s="34" t="s">
        <v>742</v>
      </c>
      <c r="U11207" s="39" t="str">
        <f>_xlfn.CONCAT(Tabel4[[#This Row],[Personnr.]],"-",Tabel4[[#This Row],[Afdeling]],"-",Tabel4[[#This Row],[ASS_Status]])</f>
        <v>28353-7000-Aktiv ansættelse</v>
      </c>
    </row>
    <row r="11208" spans="13:21" x14ac:dyDescent="0.4">
      <c r="M11208" s="32" t="s">
        <v>22049</v>
      </c>
      <c r="N11208" s="32" t="s">
        <v>59023</v>
      </c>
      <c r="O11208" s="33" t="s">
        <v>22050</v>
      </c>
      <c r="P11208" s="33" t="s">
        <v>40151</v>
      </c>
      <c r="Q11208" s="33" t="s">
        <v>29721</v>
      </c>
      <c r="R11208" s="33" t="s">
        <v>29786</v>
      </c>
      <c r="S11208" s="33" t="s">
        <v>22051</v>
      </c>
      <c r="T11208" s="34" t="s">
        <v>171</v>
      </c>
      <c r="U11208" s="39" t="str">
        <f>_xlfn.CONCAT(Tabel4[[#This Row],[Personnr.]],"-",Tabel4[[#This Row],[Afdeling]],"-",Tabel4[[#This Row],[ASS_Status]])</f>
        <v>3961-2339-Aktiv ansættelse</v>
      </c>
    </row>
    <row r="11209" spans="13:21" x14ac:dyDescent="0.4">
      <c r="M11209" s="32" t="s">
        <v>22052</v>
      </c>
      <c r="N11209" s="32" t="s">
        <v>59024</v>
      </c>
      <c r="O11209" s="33" t="s">
        <v>133</v>
      </c>
      <c r="P11209" s="33" t="s">
        <v>40152</v>
      </c>
      <c r="Q11209" s="33" t="s">
        <v>29721</v>
      </c>
      <c r="R11209" s="33" t="s">
        <v>29726</v>
      </c>
      <c r="S11209" s="33" t="s">
        <v>22053</v>
      </c>
      <c r="T11209" s="34" t="s">
        <v>766</v>
      </c>
      <c r="U11209" s="39" t="str">
        <f>_xlfn.CONCAT(Tabel4[[#This Row],[Personnr.]],"-",Tabel4[[#This Row],[Afdeling]],"-",Tabel4[[#This Row],[ASS_Status]])</f>
        <v>2243-8000-Aktiv ansættelse</v>
      </c>
    </row>
    <row r="11210" spans="13:21" ht="33.75" x14ac:dyDescent="0.4">
      <c r="M11210" s="32" t="s">
        <v>22054</v>
      </c>
      <c r="N11210" s="32" t="s">
        <v>59025</v>
      </c>
      <c r="O11210" s="33" t="s">
        <v>22055</v>
      </c>
      <c r="P11210" s="33" t="s">
        <v>40153</v>
      </c>
      <c r="Q11210" s="33" t="s">
        <v>29721</v>
      </c>
      <c r="R11210" s="33" t="s">
        <v>29726</v>
      </c>
      <c r="S11210" s="33" t="s">
        <v>22056</v>
      </c>
      <c r="T11210" s="34" t="s">
        <v>592</v>
      </c>
      <c r="U11210" s="39" t="str">
        <f>_xlfn.CONCAT(Tabel4[[#This Row],[Personnr.]],"-",Tabel4[[#This Row],[Afdeling]],"-",Tabel4[[#This Row],[ASS_Status]])</f>
        <v>14870-4233-Aktiv ansættelse</v>
      </c>
    </row>
    <row r="11211" spans="13:21" ht="33.75" x14ac:dyDescent="0.4">
      <c r="M11211" s="32" t="s">
        <v>22057</v>
      </c>
      <c r="N11211" s="32" t="s">
        <v>59026</v>
      </c>
      <c r="O11211" s="33" t="s">
        <v>22058</v>
      </c>
      <c r="P11211" s="33" t="s">
        <v>40154</v>
      </c>
      <c r="Q11211" s="33" t="s">
        <v>29721</v>
      </c>
      <c r="R11211" s="33" t="s">
        <v>29729</v>
      </c>
      <c r="S11211" s="33" t="s">
        <v>22059</v>
      </c>
      <c r="T11211" s="34" t="s">
        <v>11714</v>
      </c>
      <c r="U11211" s="39" t="str">
        <f>_xlfn.CONCAT(Tabel4[[#This Row],[Personnr.]],"-",Tabel4[[#This Row],[Afdeling]],"-",Tabel4[[#This Row],[ASS_Status]])</f>
        <v>27485-6259-Aktiv ansættelse</v>
      </c>
    </row>
    <row r="11212" spans="13:21" x14ac:dyDescent="0.4">
      <c r="M11212" s="32" t="s">
        <v>22060</v>
      </c>
      <c r="N11212" s="32" t="s">
        <v>59027</v>
      </c>
      <c r="O11212" s="33" t="s">
        <v>22061</v>
      </c>
      <c r="P11212" s="33" t="s">
        <v>40155</v>
      </c>
      <c r="Q11212" s="33" t="s">
        <v>29718</v>
      </c>
      <c r="R11212" s="33" t="s">
        <v>29722</v>
      </c>
      <c r="S11212" s="33" t="s">
        <v>22062</v>
      </c>
      <c r="T11212" s="34" t="s">
        <v>626</v>
      </c>
      <c r="U11212" s="39" t="str">
        <f>_xlfn.CONCAT(Tabel4[[#This Row],[Personnr.]],"-",Tabel4[[#This Row],[Afdeling]],"-",Tabel4[[#This Row],[ASS_Status]])</f>
        <v>15710-4650-Inactive - Payroll Eligible</v>
      </c>
    </row>
    <row r="11213" spans="13:21" ht="33.75" x14ac:dyDescent="0.4">
      <c r="M11213" s="32" t="s">
        <v>22063</v>
      </c>
      <c r="N11213" s="32" t="s">
        <v>59028</v>
      </c>
      <c r="O11213" s="33" t="s">
        <v>22064</v>
      </c>
      <c r="P11213" s="33" t="s">
        <v>59029</v>
      </c>
      <c r="Q11213" s="33" t="s">
        <v>29718</v>
      </c>
      <c r="R11213" s="33" t="s">
        <v>29857</v>
      </c>
      <c r="S11213" s="33" t="s">
        <v>22065</v>
      </c>
      <c r="T11213" s="34" t="s">
        <v>40</v>
      </c>
      <c r="U11213" s="39" t="str">
        <f>_xlfn.CONCAT(Tabel4[[#This Row],[Personnr.]],"-",Tabel4[[#This Row],[Afdeling]],"-",Tabel4[[#This Row],[ASS_Status]])</f>
        <v>20838-0133-Inactive - Payroll Eligible</v>
      </c>
    </row>
    <row r="11214" spans="13:21" ht="33.75" x14ac:dyDescent="0.4">
      <c r="M11214" s="32" t="s">
        <v>22063</v>
      </c>
      <c r="N11214" s="32"/>
      <c r="O11214" s="33"/>
      <c r="P11214" s="33" t="s">
        <v>40156</v>
      </c>
      <c r="Q11214" s="33" t="s">
        <v>29718</v>
      </c>
      <c r="R11214" s="33" t="s">
        <v>29857</v>
      </c>
      <c r="S11214" s="33" t="s">
        <v>22065</v>
      </c>
      <c r="T11214" s="34" t="s">
        <v>40</v>
      </c>
      <c r="U11214" s="39" t="str">
        <f>_xlfn.CONCAT(Tabel4[[#This Row],[Personnr.]],"-",Tabel4[[#This Row],[Afdeling]],"-",Tabel4[[#This Row],[ASS_Status]])</f>
        <v>-0133-Inactive - Payroll Eligible</v>
      </c>
    </row>
    <row r="11215" spans="13:21" ht="45" x14ac:dyDescent="0.4">
      <c r="M11215" s="32" t="s">
        <v>22066</v>
      </c>
      <c r="N11215" s="32" t="s">
        <v>59030</v>
      </c>
      <c r="O11215" s="33" t="s">
        <v>22067</v>
      </c>
      <c r="P11215" s="33" t="s">
        <v>40157</v>
      </c>
      <c r="Q11215" s="33" t="s">
        <v>29718</v>
      </c>
      <c r="R11215" s="33" t="s">
        <v>29737</v>
      </c>
      <c r="S11215" s="33" t="s">
        <v>22068</v>
      </c>
      <c r="T11215" s="34" t="s">
        <v>148</v>
      </c>
      <c r="U11215" s="39" t="str">
        <f>_xlfn.CONCAT(Tabel4[[#This Row],[Personnr.]],"-",Tabel4[[#This Row],[Afdeling]],"-",Tabel4[[#This Row],[ASS_Status]])</f>
        <v>22458-2280-Inactive - Payroll Eligible</v>
      </c>
    </row>
    <row r="11216" spans="13:21" ht="33.75" x14ac:dyDescent="0.4">
      <c r="M11216" s="32" t="s">
        <v>22069</v>
      </c>
      <c r="N11216" s="32" t="s">
        <v>59031</v>
      </c>
      <c r="O11216" s="33" t="s">
        <v>22070</v>
      </c>
      <c r="P11216" s="33" t="s">
        <v>40158</v>
      </c>
      <c r="Q11216" s="33" t="s">
        <v>29721</v>
      </c>
      <c r="R11216" s="33" t="s">
        <v>34162</v>
      </c>
      <c r="S11216" s="33" t="s">
        <v>22071</v>
      </c>
      <c r="T11216" s="34" t="s">
        <v>886</v>
      </c>
      <c r="U11216" s="39" t="str">
        <f>_xlfn.CONCAT(Tabel4[[#This Row],[Personnr.]],"-",Tabel4[[#This Row],[Afdeling]],"-",Tabel4[[#This Row],[ASS_Status]])</f>
        <v>19592-8800-Aktiv ansættelse</v>
      </c>
    </row>
    <row r="11217" spans="13:21" x14ac:dyDescent="0.4">
      <c r="M11217" s="32" t="s">
        <v>22072</v>
      </c>
      <c r="N11217" s="32" t="s">
        <v>59032</v>
      </c>
      <c r="O11217" s="33" t="s">
        <v>22073</v>
      </c>
      <c r="P11217" s="33" t="s">
        <v>40159</v>
      </c>
      <c r="Q11217" s="33" t="s">
        <v>29721</v>
      </c>
      <c r="R11217" s="33" t="s">
        <v>30313</v>
      </c>
      <c r="S11217" s="33" t="s">
        <v>22074</v>
      </c>
      <c r="T11217" s="34" t="s">
        <v>799</v>
      </c>
      <c r="U11217" s="39" t="str">
        <f>_xlfn.CONCAT(Tabel4[[#This Row],[Personnr.]],"-",Tabel4[[#This Row],[Afdeling]],"-",Tabel4[[#This Row],[ASS_Status]])</f>
        <v>25021-8218-Aktiv ansættelse</v>
      </c>
    </row>
    <row r="11218" spans="13:21" ht="45" x14ac:dyDescent="0.4">
      <c r="M11218" s="32" t="s">
        <v>22075</v>
      </c>
      <c r="N11218" s="32" t="s">
        <v>59033</v>
      </c>
      <c r="O11218" s="33" t="s">
        <v>22076</v>
      </c>
      <c r="P11218" s="33" t="s">
        <v>40160</v>
      </c>
      <c r="Q11218" s="33" t="s">
        <v>29718</v>
      </c>
      <c r="R11218" s="33" t="s">
        <v>29737</v>
      </c>
      <c r="S11218" s="33" t="s">
        <v>22077</v>
      </c>
      <c r="T11218" s="34" t="s">
        <v>395</v>
      </c>
      <c r="U11218" s="39" t="str">
        <f>_xlfn.CONCAT(Tabel4[[#This Row],[Personnr.]],"-",Tabel4[[#This Row],[Afdeling]],"-",Tabel4[[#This Row],[ASS_Status]])</f>
        <v>28774-2996-Inactive - Payroll Eligible</v>
      </c>
    </row>
    <row r="11219" spans="13:21" ht="33.75" x14ac:dyDescent="0.4">
      <c r="M11219" s="32" t="s">
        <v>22075</v>
      </c>
      <c r="N11219" s="32"/>
      <c r="O11219" s="33"/>
      <c r="P11219" s="33" t="s">
        <v>43949</v>
      </c>
      <c r="Q11219" s="33" t="s">
        <v>29718</v>
      </c>
      <c r="R11219" s="33" t="s">
        <v>29737</v>
      </c>
      <c r="S11219" s="33" t="s">
        <v>22077</v>
      </c>
      <c r="T11219" s="34" t="s">
        <v>395</v>
      </c>
      <c r="U11219" s="39" t="str">
        <f>_xlfn.CONCAT(Tabel4[[#This Row],[Personnr.]],"-",Tabel4[[#This Row],[Afdeling]],"-",Tabel4[[#This Row],[ASS_Status]])</f>
        <v>-2996-Inactive - Payroll Eligible</v>
      </c>
    </row>
    <row r="11220" spans="13:21" x14ac:dyDescent="0.4">
      <c r="M11220" s="32" t="s">
        <v>59034</v>
      </c>
      <c r="N11220" s="32" t="s">
        <v>59035</v>
      </c>
      <c r="O11220" s="33" t="s">
        <v>45341</v>
      </c>
      <c r="P11220" s="33" t="s">
        <v>43950</v>
      </c>
      <c r="Q11220" s="33" t="s">
        <v>29721</v>
      </c>
      <c r="R11220" s="33" t="s">
        <v>29748</v>
      </c>
      <c r="S11220" s="33" t="s">
        <v>43951</v>
      </c>
      <c r="T11220" s="34" t="s">
        <v>31</v>
      </c>
      <c r="U11220" s="39" t="str">
        <f>_xlfn.CONCAT(Tabel4[[#This Row],[Personnr.]],"-",Tabel4[[#This Row],[Afdeling]],"-",Tabel4[[#This Row],[ASS_Status]])</f>
        <v>36476-0116-Aktiv ansættelse</v>
      </c>
    </row>
    <row r="11221" spans="13:21" x14ac:dyDescent="0.4">
      <c r="M11221" s="32" t="s">
        <v>22078</v>
      </c>
      <c r="N11221" s="32" t="s">
        <v>59036</v>
      </c>
      <c r="O11221" s="33" t="s">
        <v>22079</v>
      </c>
      <c r="P11221" s="33" t="s">
        <v>40161</v>
      </c>
      <c r="Q11221" s="33" t="s">
        <v>29718</v>
      </c>
      <c r="R11221" s="33" t="s">
        <v>29748</v>
      </c>
      <c r="S11221" s="33" t="s">
        <v>22080</v>
      </c>
      <c r="T11221" s="34" t="s">
        <v>605</v>
      </c>
      <c r="U11221" s="39" t="str">
        <f>_xlfn.CONCAT(Tabel4[[#This Row],[Personnr.]],"-",Tabel4[[#This Row],[Afdeling]],"-",Tabel4[[#This Row],[ASS_Status]])</f>
        <v>29697-4280-Inactive - Payroll Eligible</v>
      </c>
    </row>
    <row r="11222" spans="13:21" x14ac:dyDescent="0.4">
      <c r="M11222" s="32" t="s">
        <v>45342</v>
      </c>
      <c r="N11222" s="32" t="s">
        <v>59037</v>
      </c>
      <c r="O11222" s="33" t="s">
        <v>45343</v>
      </c>
      <c r="P11222" s="33" t="s">
        <v>43952</v>
      </c>
      <c r="Q11222" s="33" t="s">
        <v>29721</v>
      </c>
      <c r="R11222" s="33" t="s">
        <v>29737</v>
      </c>
      <c r="S11222" s="33" t="s">
        <v>43953</v>
      </c>
      <c r="T11222" s="34" t="s">
        <v>50</v>
      </c>
      <c r="U11222" s="39" t="str">
        <f>_xlfn.CONCAT(Tabel4[[#This Row],[Personnr.]],"-",Tabel4[[#This Row],[Afdeling]],"-",Tabel4[[#This Row],[ASS_Status]])</f>
        <v>35461-1025-Aktiv ansættelse</v>
      </c>
    </row>
    <row r="11223" spans="13:21" x14ac:dyDescent="0.4">
      <c r="M11223" s="32" t="s">
        <v>22081</v>
      </c>
      <c r="N11223" s="32"/>
      <c r="O11223" s="33" t="s">
        <v>22082</v>
      </c>
      <c r="P11223" s="33" t="s">
        <v>40162</v>
      </c>
      <c r="Q11223" s="33" t="s">
        <v>29718</v>
      </c>
      <c r="R11223" s="33"/>
      <c r="S11223" s="33" t="s">
        <v>22083</v>
      </c>
      <c r="T11223" s="34" t="s">
        <v>823</v>
      </c>
      <c r="U11223" s="39" t="str">
        <f>_xlfn.CONCAT(Tabel4[[#This Row],[Personnr.]],"-",Tabel4[[#This Row],[Afdeling]],"-",Tabel4[[#This Row],[ASS_Status]])</f>
        <v>28087-8400-Inactive - Payroll Eligible</v>
      </c>
    </row>
    <row r="11224" spans="13:21" ht="45" x14ac:dyDescent="0.4">
      <c r="M11224" s="32" t="s">
        <v>22084</v>
      </c>
      <c r="N11224" s="32" t="s">
        <v>59038</v>
      </c>
      <c r="O11224" s="33" t="s">
        <v>22085</v>
      </c>
      <c r="P11224" s="33" t="s">
        <v>40163</v>
      </c>
      <c r="Q11224" s="33" t="s">
        <v>29718</v>
      </c>
      <c r="R11224" s="33" t="s">
        <v>29745</v>
      </c>
      <c r="S11224" s="33" t="s">
        <v>22086</v>
      </c>
      <c r="T11224" s="34" t="s">
        <v>350</v>
      </c>
      <c r="U11224" s="39" t="str">
        <f>_xlfn.CONCAT(Tabel4[[#This Row],[Personnr.]],"-",Tabel4[[#This Row],[Afdeling]],"-",Tabel4[[#This Row],[ASS_Status]])</f>
        <v>32056-2810-Inactive - Payroll Eligible</v>
      </c>
    </row>
    <row r="11225" spans="13:21" x14ac:dyDescent="0.4">
      <c r="M11225" s="32" t="s">
        <v>22084</v>
      </c>
      <c r="N11225" s="32"/>
      <c r="O11225" s="33"/>
      <c r="P11225" s="33" t="s">
        <v>40164</v>
      </c>
      <c r="Q11225" s="33" t="s">
        <v>29718</v>
      </c>
      <c r="R11225" s="33" t="s">
        <v>29745</v>
      </c>
      <c r="S11225" s="33" t="s">
        <v>22086</v>
      </c>
      <c r="T11225" s="34" t="s">
        <v>350</v>
      </c>
      <c r="U11225" s="39" t="str">
        <f>_xlfn.CONCAT(Tabel4[[#This Row],[Personnr.]],"-",Tabel4[[#This Row],[Afdeling]],"-",Tabel4[[#This Row],[ASS_Status]])</f>
        <v>-2810-Inactive - Payroll Eligible</v>
      </c>
    </row>
    <row r="11226" spans="13:21" x14ac:dyDescent="0.4">
      <c r="M11226" s="32" t="s">
        <v>22084</v>
      </c>
      <c r="N11226" s="32"/>
      <c r="O11226" s="33"/>
      <c r="P11226" s="33" t="s">
        <v>40165</v>
      </c>
      <c r="Q11226" s="33" t="s">
        <v>29718</v>
      </c>
      <c r="R11226" s="33" t="s">
        <v>29745</v>
      </c>
      <c r="S11226" s="33" t="s">
        <v>22086</v>
      </c>
      <c r="T11226" s="34" t="s">
        <v>350</v>
      </c>
      <c r="U11226" s="39" t="str">
        <f>_xlfn.CONCAT(Tabel4[[#This Row],[Personnr.]],"-",Tabel4[[#This Row],[Afdeling]],"-",Tabel4[[#This Row],[ASS_Status]])</f>
        <v>-2810-Inactive - Payroll Eligible</v>
      </c>
    </row>
    <row r="11227" spans="13:21" x14ac:dyDescent="0.4">
      <c r="M11227" s="32" t="s">
        <v>22084</v>
      </c>
      <c r="N11227" s="32"/>
      <c r="O11227" s="33"/>
      <c r="P11227" s="33" t="s">
        <v>43954</v>
      </c>
      <c r="Q11227" s="33" t="s">
        <v>29718</v>
      </c>
      <c r="R11227" s="33" t="s">
        <v>29745</v>
      </c>
      <c r="S11227" s="33" t="s">
        <v>22086</v>
      </c>
      <c r="T11227" s="34" t="s">
        <v>350</v>
      </c>
      <c r="U11227" s="39" t="str">
        <f>_xlfn.CONCAT(Tabel4[[#This Row],[Personnr.]],"-",Tabel4[[#This Row],[Afdeling]],"-",Tabel4[[#This Row],[ASS_Status]])</f>
        <v>-2810-Inactive - Payroll Eligible</v>
      </c>
    </row>
    <row r="11228" spans="13:21" ht="45" x14ac:dyDescent="0.4">
      <c r="M11228" s="32" t="s">
        <v>22087</v>
      </c>
      <c r="N11228" s="32" t="s">
        <v>59039</v>
      </c>
      <c r="O11228" s="33" t="s">
        <v>22088</v>
      </c>
      <c r="P11228" s="33" t="s">
        <v>40166</v>
      </c>
      <c r="Q11228" s="33" t="s">
        <v>29718</v>
      </c>
      <c r="R11228" s="33" t="s">
        <v>29745</v>
      </c>
      <c r="S11228" s="33" t="s">
        <v>22089</v>
      </c>
      <c r="T11228" s="34" t="s">
        <v>85</v>
      </c>
      <c r="U11228" s="39" t="str">
        <f>_xlfn.CONCAT(Tabel4[[#This Row],[Personnr.]],"-",Tabel4[[#This Row],[Afdeling]],"-",Tabel4[[#This Row],[ASS_Status]])</f>
        <v>28880-1118-Inactive - Payroll Eligible</v>
      </c>
    </row>
    <row r="11229" spans="13:21" x14ac:dyDescent="0.4">
      <c r="M11229" s="32" t="s">
        <v>22087</v>
      </c>
      <c r="N11229" s="32"/>
      <c r="O11229" s="33"/>
      <c r="P11229" s="33" t="s">
        <v>43955</v>
      </c>
      <c r="Q11229" s="33" t="s">
        <v>29718</v>
      </c>
      <c r="R11229" s="33" t="s">
        <v>29745</v>
      </c>
      <c r="S11229" s="33" t="s">
        <v>22089</v>
      </c>
      <c r="T11229" s="34" t="s">
        <v>85</v>
      </c>
      <c r="U11229" s="39" t="str">
        <f>_xlfn.CONCAT(Tabel4[[#This Row],[Personnr.]],"-",Tabel4[[#This Row],[Afdeling]],"-",Tabel4[[#This Row],[ASS_Status]])</f>
        <v>-1118-Inactive - Payroll Eligible</v>
      </c>
    </row>
    <row r="11230" spans="13:21" x14ac:dyDescent="0.4">
      <c r="M11230" s="32" t="s">
        <v>22087</v>
      </c>
      <c r="N11230" s="32"/>
      <c r="O11230" s="33"/>
      <c r="P11230" s="33" t="s">
        <v>59040</v>
      </c>
      <c r="Q11230" s="33" t="s">
        <v>29718</v>
      </c>
      <c r="R11230" s="33" t="s">
        <v>29745</v>
      </c>
      <c r="S11230" s="33" t="s">
        <v>22089</v>
      </c>
      <c r="T11230" s="34" t="s">
        <v>85</v>
      </c>
      <c r="U11230" s="39" t="str">
        <f>_xlfn.CONCAT(Tabel4[[#This Row],[Personnr.]],"-",Tabel4[[#This Row],[Afdeling]],"-",Tabel4[[#This Row],[ASS_Status]])</f>
        <v>-1118-Inactive - Payroll Eligible</v>
      </c>
    </row>
    <row r="11231" spans="13:21" x14ac:dyDescent="0.4">
      <c r="M11231" s="32" t="s">
        <v>22087</v>
      </c>
      <c r="N11231" s="32"/>
      <c r="O11231" s="33"/>
      <c r="P11231" s="33" t="s">
        <v>40167</v>
      </c>
      <c r="Q11231" s="33" t="s">
        <v>29718</v>
      </c>
      <c r="R11231" s="33" t="s">
        <v>29745</v>
      </c>
      <c r="S11231" s="33" t="s">
        <v>22089</v>
      </c>
      <c r="T11231" s="34" t="s">
        <v>85</v>
      </c>
      <c r="U11231" s="39" t="str">
        <f>_xlfn.CONCAT(Tabel4[[#This Row],[Personnr.]],"-",Tabel4[[#This Row],[Afdeling]],"-",Tabel4[[#This Row],[ASS_Status]])</f>
        <v>-1118-Inactive - Payroll Eligible</v>
      </c>
    </row>
    <row r="11232" spans="13:21" ht="45" x14ac:dyDescent="0.4">
      <c r="M11232" s="32" t="s">
        <v>28801</v>
      </c>
      <c r="N11232" s="32" t="s">
        <v>59041</v>
      </c>
      <c r="O11232" s="33" t="s">
        <v>28802</v>
      </c>
      <c r="P11232" s="33" t="s">
        <v>40168</v>
      </c>
      <c r="Q11232" s="33" t="s">
        <v>29718</v>
      </c>
      <c r="R11232" s="33" t="s">
        <v>29745</v>
      </c>
      <c r="S11232" s="33" t="s">
        <v>28803</v>
      </c>
      <c r="T11232" s="34" t="s">
        <v>85</v>
      </c>
      <c r="U11232" s="39" t="str">
        <f>_xlfn.CONCAT(Tabel4[[#This Row],[Personnr.]],"-",Tabel4[[#This Row],[Afdeling]],"-",Tabel4[[#This Row],[ASS_Status]])</f>
        <v>34282-1118-Inactive - Payroll Eligible</v>
      </c>
    </row>
    <row r="11233" spans="13:21" ht="33.75" x14ac:dyDescent="0.4">
      <c r="M11233" s="32" t="s">
        <v>59042</v>
      </c>
      <c r="N11233" s="32" t="s">
        <v>59043</v>
      </c>
      <c r="O11233" s="33" t="s">
        <v>59044</v>
      </c>
      <c r="P11233" s="33" t="s">
        <v>59045</v>
      </c>
      <c r="Q11233" s="33" t="s">
        <v>29718</v>
      </c>
      <c r="R11233" s="33" t="s">
        <v>29745</v>
      </c>
      <c r="S11233" s="33" t="s">
        <v>59046</v>
      </c>
      <c r="T11233" s="34" t="s">
        <v>39</v>
      </c>
      <c r="U11233" s="39" t="str">
        <f>_xlfn.CONCAT(Tabel4[[#This Row],[Personnr.]],"-",Tabel4[[#This Row],[Afdeling]],"-",Tabel4[[#This Row],[ASS_Status]])</f>
        <v>37062-0132-Inactive - Payroll Eligible</v>
      </c>
    </row>
    <row r="11234" spans="13:21" x14ac:dyDescent="0.4">
      <c r="M11234" s="32" t="s">
        <v>22090</v>
      </c>
      <c r="N11234" s="32"/>
      <c r="O11234" s="33" t="s">
        <v>22091</v>
      </c>
      <c r="P11234" s="33" t="s">
        <v>40169</v>
      </c>
      <c r="Q11234" s="33" t="s">
        <v>29718</v>
      </c>
      <c r="R11234" s="33" t="s">
        <v>30114</v>
      </c>
      <c r="S11234" s="33" t="s">
        <v>22092</v>
      </c>
      <c r="T11234" s="34" t="s">
        <v>31</v>
      </c>
      <c r="U11234" s="39" t="str">
        <f>_xlfn.CONCAT(Tabel4[[#This Row],[Personnr.]],"-",Tabel4[[#This Row],[Afdeling]],"-",Tabel4[[#This Row],[ASS_Status]])</f>
        <v>32665-0116-Inactive - Payroll Eligible</v>
      </c>
    </row>
    <row r="11235" spans="13:21" x14ac:dyDescent="0.4">
      <c r="M11235" s="32" t="s">
        <v>22093</v>
      </c>
      <c r="N11235" s="32" t="s">
        <v>59047</v>
      </c>
      <c r="O11235" s="33" t="s">
        <v>22094</v>
      </c>
      <c r="P11235" s="33" t="s">
        <v>40170</v>
      </c>
      <c r="Q11235" s="33" t="s">
        <v>29721</v>
      </c>
      <c r="R11235" s="33" t="s">
        <v>30256</v>
      </c>
      <c r="S11235" s="33" t="s">
        <v>22095</v>
      </c>
      <c r="T11235" s="34" t="s">
        <v>358</v>
      </c>
      <c r="U11235" s="39" t="str">
        <f>_xlfn.CONCAT(Tabel4[[#This Row],[Personnr.]],"-",Tabel4[[#This Row],[Afdeling]],"-",Tabel4[[#This Row],[ASS_Status]])</f>
        <v>8222-2823-Aktiv ansættelse</v>
      </c>
    </row>
    <row r="11236" spans="13:21" x14ac:dyDescent="0.4">
      <c r="M11236" s="32" t="s">
        <v>22096</v>
      </c>
      <c r="N11236" s="32" t="s">
        <v>59048</v>
      </c>
      <c r="O11236" s="33" t="s">
        <v>22097</v>
      </c>
      <c r="P11236" s="33" t="s">
        <v>40171</v>
      </c>
      <c r="Q11236" s="33" t="s">
        <v>29721</v>
      </c>
      <c r="R11236" s="33" t="s">
        <v>29879</v>
      </c>
      <c r="S11236" s="33" t="s">
        <v>22098</v>
      </c>
      <c r="T11236" s="34" t="s">
        <v>715</v>
      </c>
      <c r="U11236" s="39" t="str">
        <f>_xlfn.CONCAT(Tabel4[[#This Row],[Personnr.]],"-",Tabel4[[#This Row],[Afdeling]],"-",Tabel4[[#This Row],[ASS_Status]])</f>
        <v>18794-6000-Aktiv ansættelse</v>
      </c>
    </row>
    <row r="11237" spans="13:21" x14ac:dyDescent="0.4">
      <c r="M11237" s="32" t="s">
        <v>22099</v>
      </c>
      <c r="N11237" s="32" t="s">
        <v>59049</v>
      </c>
      <c r="O11237" s="33" t="s">
        <v>22100</v>
      </c>
      <c r="P11237" s="33" t="s">
        <v>40172</v>
      </c>
      <c r="Q11237" s="33" t="s">
        <v>29718</v>
      </c>
      <c r="R11237" s="33" t="s">
        <v>32297</v>
      </c>
      <c r="S11237" s="33" t="s">
        <v>22101</v>
      </c>
      <c r="T11237" s="34" t="s">
        <v>571</v>
      </c>
      <c r="U11237" s="39" t="str">
        <f>_xlfn.CONCAT(Tabel4[[#This Row],[Personnr.]],"-",Tabel4[[#This Row],[Afdeling]],"-",Tabel4[[#This Row],[ASS_Status]])</f>
        <v>10026-3710-Inactive - Payroll Eligible</v>
      </c>
    </row>
    <row r="11238" spans="13:21" x14ac:dyDescent="0.4">
      <c r="M11238" s="32" t="s">
        <v>22102</v>
      </c>
      <c r="N11238" s="32" t="s">
        <v>59050</v>
      </c>
      <c r="O11238" s="33" t="s">
        <v>22103</v>
      </c>
      <c r="P11238" s="33" t="s">
        <v>40173</v>
      </c>
      <c r="Q11238" s="33" t="s">
        <v>29718</v>
      </c>
      <c r="R11238" s="33" t="s">
        <v>40174</v>
      </c>
      <c r="S11238" s="33" t="s">
        <v>22104</v>
      </c>
      <c r="T11238" s="34" t="s">
        <v>29</v>
      </c>
      <c r="U11238" s="39" t="str">
        <f>_xlfn.CONCAT(Tabel4[[#This Row],[Personnr.]],"-",Tabel4[[#This Row],[Afdeling]],"-",Tabel4[[#This Row],[ASS_Status]])</f>
        <v>18735-0114-Inactive - Payroll Eligible</v>
      </c>
    </row>
    <row r="11239" spans="13:21" ht="45" x14ac:dyDescent="0.4">
      <c r="M11239" s="32" t="s">
        <v>22105</v>
      </c>
      <c r="N11239" s="32" t="s">
        <v>59051</v>
      </c>
      <c r="O11239" s="33" t="s">
        <v>22106</v>
      </c>
      <c r="P11239" s="33" t="s">
        <v>40175</v>
      </c>
      <c r="Q11239" s="33" t="s">
        <v>29721</v>
      </c>
      <c r="R11239" s="33" t="s">
        <v>29791</v>
      </c>
      <c r="S11239" s="33" t="s">
        <v>22107</v>
      </c>
      <c r="T11239" s="34" t="s">
        <v>44</v>
      </c>
      <c r="U11239" s="39" t="str">
        <f>_xlfn.CONCAT(Tabel4[[#This Row],[Personnr.]],"-",Tabel4[[#This Row],[Afdeling]],"-",Tabel4[[#This Row],[ASS_Status]])</f>
        <v>14579-1000-Aktiv ansættelse</v>
      </c>
    </row>
    <row r="11240" spans="13:21" ht="33.75" x14ac:dyDescent="0.4">
      <c r="M11240" s="32" t="s">
        <v>22108</v>
      </c>
      <c r="N11240" s="32" t="s">
        <v>59052</v>
      </c>
      <c r="O11240" s="33" t="s">
        <v>22109</v>
      </c>
      <c r="P11240" s="33" t="s">
        <v>40176</v>
      </c>
      <c r="Q11240" s="33" t="s">
        <v>29718</v>
      </c>
      <c r="R11240" s="33" t="s">
        <v>29722</v>
      </c>
      <c r="S11240" s="33" t="s">
        <v>22110</v>
      </c>
      <c r="T11240" s="34" t="s">
        <v>417</v>
      </c>
      <c r="U11240" s="39" t="str">
        <f>_xlfn.CONCAT(Tabel4[[#This Row],[Personnr.]],"-",Tabel4[[#This Row],[Afdeling]],"-",Tabel4[[#This Row],[ASS_Status]])</f>
        <v>32358-3030-Inactive - Payroll Eligible</v>
      </c>
    </row>
    <row r="11241" spans="13:21" ht="33.75" x14ac:dyDescent="0.4">
      <c r="M11241" s="32" t="s">
        <v>22108</v>
      </c>
      <c r="N11241" s="32"/>
      <c r="O11241" s="33"/>
      <c r="P11241" s="33" t="s">
        <v>43956</v>
      </c>
      <c r="Q11241" s="33" t="s">
        <v>29721</v>
      </c>
      <c r="R11241" s="33" t="s">
        <v>29729</v>
      </c>
      <c r="S11241" s="33" t="s">
        <v>22110</v>
      </c>
      <c r="T11241" s="34" t="s">
        <v>417</v>
      </c>
      <c r="U11241" s="39" t="str">
        <f>_xlfn.CONCAT(Tabel4[[#This Row],[Personnr.]],"-",Tabel4[[#This Row],[Afdeling]],"-",Tabel4[[#This Row],[ASS_Status]])</f>
        <v>-3030-Aktiv ansættelse</v>
      </c>
    </row>
    <row r="11242" spans="13:21" x14ac:dyDescent="0.4">
      <c r="M11242" s="32" t="s">
        <v>22111</v>
      </c>
      <c r="N11242" s="32" t="s">
        <v>59053</v>
      </c>
      <c r="O11242" s="33" t="s">
        <v>22112</v>
      </c>
      <c r="P11242" s="33" t="s">
        <v>40177</v>
      </c>
      <c r="Q11242" s="33" t="s">
        <v>29718</v>
      </c>
      <c r="R11242" s="33" t="s">
        <v>29722</v>
      </c>
      <c r="S11242" s="33" t="s">
        <v>22113</v>
      </c>
      <c r="T11242" s="34" t="s">
        <v>637</v>
      </c>
      <c r="U11242" s="39" t="str">
        <f>_xlfn.CONCAT(Tabel4[[#This Row],[Personnr.]],"-",Tabel4[[#This Row],[Afdeling]],"-",Tabel4[[#This Row],[ASS_Status]])</f>
        <v>15492-4730-Inactive - Payroll Eligible</v>
      </c>
    </row>
    <row r="11243" spans="13:21" x14ac:dyDescent="0.4">
      <c r="M11243" s="32" t="s">
        <v>22114</v>
      </c>
      <c r="N11243" s="32" t="s">
        <v>59054</v>
      </c>
      <c r="O11243" s="33" t="s">
        <v>22115</v>
      </c>
      <c r="P11243" s="33" t="s">
        <v>40178</v>
      </c>
      <c r="Q11243" s="33" t="s">
        <v>29721</v>
      </c>
      <c r="R11243" s="33" t="s">
        <v>29965</v>
      </c>
      <c r="S11243" s="33" t="s">
        <v>22116</v>
      </c>
      <c r="T11243" s="34" t="s">
        <v>757</v>
      </c>
      <c r="U11243" s="39" t="str">
        <f>_xlfn.CONCAT(Tabel4[[#This Row],[Personnr.]],"-",Tabel4[[#This Row],[Afdeling]],"-",Tabel4[[#This Row],[ASS_Status]])</f>
        <v>19669-7710-Aktiv ansættelse</v>
      </c>
    </row>
    <row r="11244" spans="13:21" x14ac:dyDescent="0.4">
      <c r="M11244" s="32" t="s">
        <v>22117</v>
      </c>
      <c r="N11244" s="32" t="s">
        <v>59055</v>
      </c>
      <c r="O11244" s="33" t="s">
        <v>22118</v>
      </c>
      <c r="P11244" s="33" t="s">
        <v>40179</v>
      </c>
      <c r="Q11244" s="33" t="s">
        <v>29890</v>
      </c>
      <c r="R11244" s="33" t="s">
        <v>29797</v>
      </c>
      <c r="S11244" s="33" t="s">
        <v>22119</v>
      </c>
      <c r="T11244" s="34" t="s">
        <v>52880</v>
      </c>
      <c r="U11244" s="39" t="str">
        <f>_xlfn.CONCAT(Tabel4[[#This Row],[Personnr.]],"-",Tabel4[[#This Row],[Afdeling]],"-",Tabel4[[#This Row],[ASS_Status]])</f>
        <v>24696-6261-Orlov uden løn m. lønanc.</v>
      </c>
    </row>
    <row r="11245" spans="13:21" x14ac:dyDescent="0.4">
      <c r="M11245" s="32" t="s">
        <v>22117</v>
      </c>
      <c r="N11245" s="32"/>
      <c r="O11245" s="33"/>
      <c r="P11245" s="33" t="s">
        <v>40180</v>
      </c>
      <c r="Q11245" s="33" t="s">
        <v>29718</v>
      </c>
      <c r="R11245" s="33" t="s">
        <v>29857</v>
      </c>
      <c r="S11245" s="33" t="s">
        <v>22119</v>
      </c>
      <c r="T11245" s="34" t="s">
        <v>726</v>
      </c>
      <c r="U11245" s="39" t="str">
        <f>_xlfn.CONCAT(Tabel4[[#This Row],[Personnr.]],"-",Tabel4[[#This Row],[Afdeling]],"-",Tabel4[[#This Row],[ASS_Status]])</f>
        <v>-6271-Inactive - Payroll Eligible</v>
      </c>
    </row>
    <row r="11246" spans="13:21" x14ac:dyDescent="0.4">
      <c r="M11246" s="32" t="s">
        <v>22117</v>
      </c>
      <c r="N11246" s="32"/>
      <c r="O11246" s="33"/>
      <c r="P11246" s="33" t="s">
        <v>40181</v>
      </c>
      <c r="Q11246" s="33" t="s">
        <v>29718</v>
      </c>
      <c r="R11246" s="33" t="s">
        <v>29857</v>
      </c>
      <c r="S11246" s="33" t="s">
        <v>22119</v>
      </c>
      <c r="T11246" s="34" t="s">
        <v>40</v>
      </c>
      <c r="U11246" s="39" t="str">
        <f>_xlfn.CONCAT(Tabel4[[#This Row],[Personnr.]],"-",Tabel4[[#This Row],[Afdeling]],"-",Tabel4[[#This Row],[ASS_Status]])</f>
        <v>-0133-Inactive - Payroll Eligible</v>
      </c>
    </row>
    <row r="11247" spans="13:21" x14ac:dyDescent="0.4">
      <c r="M11247" s="32" t="s">
        <v>22117</v>
      </c>
      <c r="N11247" s="32"/>
      <c r="O11247" s="33"/>
      <c r="P11247" s="33" t="s">
        <v>40182</v>
      </c>
      <c r="Q11247" s="33" t="s">
        <v>29718</v>
      </c>
      <c r="R11247" s="33" t="s">
        <v>29926</v>
      </c>
      <c r="S11247" s="33" t="s">
        <v>22119</v>
      </c>
      <c r="T11247" s="34" t="s">
        <v>36</v>
      </c>
      <c r="U11247" s="39" t="str">
        <f>_xlfn.CONCAT(Tabel4[[#This Row],[Personnr.]],"-",Tabel4[[#This Row],[Afdeling]],"-",Tabel4[[#This Row],[ASS_Status]])</f>
        <v>-0121-Inactive - Payroll Eligible</v>
      </c>
    </row>
    <row r="11248" spans="13:21" x14ac:dyDescent="0.4">
      <c r="M11248" s="32" t="s">
        <v>22120</v>
      </c>
      <c r="N11248" s="32" t="s">
        <v>59056</v>
      </c>
      <c r="O11248" s="33" t="s">
        <v>22121</v>
      </c>
      <c r="P11248" s="33" t="s">
        <v>40183</v>
      </c>
      <c r="Q11248" s="33" t="s">
        <v>29721</v>
      </c>
      <c r="R11248" s="33" t="s">
        <v>29797</v>
      </c>
      <c r="S11248" s="33" t="s">
        <v>22122</v>
      </c>
      <c r="T11248" s="34" t="s">
        <v>592</v>
      </c>
      <c r="U11248" s="39" t="str">
        <f>_xlfn.CONCAT(Tabel4[[#This Row],[Personnr.]],"-",Tabel4[[#This Row],[Afdeling]],"-",Tabel4[[#This Row],[ASS_Status]])</f>
        <v>28974-4233-Aktiv ansættelse</v>
      </c>
    </row>
    <row r="11249" spans="13:21" x14ac:dyDescent="0.4">
      <c r="M11249" s="32" t="s">
        <v>22123</v>
      </c>
      <c r="N11249" s="32" t="s">
        <v>59057</v>
      </c>
      <c r="O11249" s="33" t="s">
        <v>22124</v>
      </c>
      <c r="P11249" s="33" t="s">
        <v>40184</v>
      </c>
      <c r="Q11249" s="33" t="s">
        <v>29718</v>
      </c>
      <c r="R11249" s="33" t="s">
        <v>29737</v>
      </c>
      <c r="S11249" s="33" t="s">
        <v>22125</v>
      </c>
      <c r="T11249" s="34" t="s">
        <v>54</v>
      </c>
      <c r="U11249" s="39" t="str">
        <f>_xlfn.CONCAT(Tabel4[[#This Row],[Personnr.]],"-",Tabel4[[#This Row],[Afdeling]],"-",Tabel4[[#This Row],[ASS_Status]])</f>
        <v>24480-1035-Inactive - Payroll Eligible</v>
      </c>
    </row>
    <row r="11250" spans="13:21" x14ac:dyDescent="0.4">
      <c r="M11250" s="32" t="s">
        <v>22126</v>
      </c>
      <c r="N11250" s="32" t="s">
        <v>59058</v>
      </c>
      <c r="O11250" s="33" t="s">
        <v>22127</v>
      </c>
      <c r="P11250" s="33" t="s">
        <v>40185</v>
      </c>
      <c r="Q11250" s="33" t="s">
        <v>29721</v>
      </c>
      <c r="R11250" s="33" t="s">
        <v>29748</v>
      </c>
      <c r="S11250" s="33" t="s">
        <v>22128</v>
      </c>
      <c r="T11250" s="34" t="s">
        <v>583</v>
      </c>
      <c r="U11250" s="39" t="str">
        <f>_xlfn.CONCAT(Tabel4[[#This Row],[Personnr.]],"-",Tabel4[[#This Row],[Afdeling]],"-",Tabel4[[#This Row],[ASS_Status]])</f>
        <v>30680-4160-Aktiv ansættelse</v>
      </c>
    </row>
    <row r="11251" spans="13:21" ht="33.75" x14ac:dyDescent="0.4">
      <c r="M11251" s="32" t="s">
        <v>22129</v>
      </c>
      <c r="N11251" s="32" t="s">
        <v>59059</v>
      </c>
      <c r="O11251" s="33" t="s">
        <v>22130</v>
      </c>
      <c r="P11251" s="33" t="s">
        <v>40186</v>
      </c>
      <c r="Q11251" s="33" t="s">
        <v>29721</v>
      </c>
      <c r="R11251" s="33" t="s">
        <v>29748</v>
      </c>
      <c r="S11251" s="33" t="s">
        <v>22131</v>
      </c>
      <c r="T11251" s="34" t="s">
        <v>583</v>
      </c>
      <c r="U11251" s="39" t="str">
        <f>_xlfn.CONCAT(Tabel4[[#This Row],[Personnr.]],"-",Tabel4[[#This Row],[Afdeling]],"-",Tabel4[[#This Row],[ASS_Status]])</f>
        <v>26753-4160-Aktiv ansættelse</v>
      </c>
    </row>
    <row r="11252" spans="13:21" x14ac:dyDescent="0.4">
      <c r="M11252" s="32" t="s">
        <v>22132</v>
      </c>
      <c r="N11252" s="32" t="s">
        <v>59060</v>
      </c>
      <c r="O11252" s="33" t="s">
        <v>22133</v>
      </c>
      <c r="P11252" s="33" t="s">
        <v>40187</v>
      </c>
      <c r="Q11252" s="33" t="s">
        <v>29721</v>
      </c>
      <c r="R11252" s="33" t="s">
        <v>29748</v>
      </c>
      <c r="S11252" s="33" t="s">
        <v>22134</v>
      </c>
      <c r="T11252" s="34" t="s">
        <v>415</v>
      </c>
      <c r="U11252" s="39" t="str">
        <f>_xlfn.CONCAT(Tabel4[[#This Row],[Personnr.]],"-",Tabel4[[#This Row],[Afdeling]],"-",Tabel4[[#This Row],[ASS_Status]])</f>
        <v>29621-3022-Aktiv ansættelse</v>
      </c>
    </row>
    <row r="11253" spans="13:21" ht="33.75" x14ac:dyDescent="0.4">
      <c r="M11253" s="32" t="s">
        <v>22135</v>
      </c>
      <c r="N11253" s="32" t="s">
        <v>59061</v>
      </c>
      <c r="O11253" s="33" t="s">
        <v>22136</v>
      </c>
      <c r="P11253" s="33" t="s">
        <v>40188</v>
      </c>
      <c r="Q11253" s="33" t="s">
        <v>29718</v>
      </c>
      <c r="R11253" s="33" t="s">
        <v>29748</v>
      </c>
      <c r="S11253" s="33" t="s">
        <v>22137</v>
      </c>
      <c r="T11253" s="34" t="s">
        <v>299</v>
      </c>
      <c r="U11253" s="39" t="str">
        <f>_xlfn.CONCAT(Tabel4[[#This Row],[Personnr.]],"-",Tabel4[[#This Row],[Afdeling]],"-",Tabel4[[#This Row],[ASS_Status]])</f>
        <v>20617-2733-Inactive - Payroll Eligible</v>
      </c>
    </row>
    <row r="11254" spans="13:21" ht="33.75" x14ac:dyDescent="0.4">
      <c r="M11254" s="32" t="s">
        <v>22135</v>
      </c>
      <c r="N11254" s="32"/>
      <c r="O11254" s="33"/>
      <c r="P11254" s="33" t="s">
        <v>40189</v>
      </c>
      <c r="Q11254" s="33" t="s">
        <v>29718</v>
      </c>
      <c r="R11254" s="33" t="s">
        <v>29761</v>
      </c>
      <c r="S11254" s="33" t="s">
        <v>22137</v>
      </c>
      <c r="T11254" s="34" t="s">
        <v>385</v>
      </c>
      <c r="U11254" s="39" t="str">
        <f>_xlfn.CONCAT(Tabel4[[#This Row],[Personnr.]],"-",Tabel4[[#This Row],[Afdeling]],"-",Tabel4[[#This Row],[ASS_Status]])</f>
        <v>-2925-Inactive - Payroll Eligible</v>
      </c>
    </row>
    <row r="11255" spans="13:21" x14ac:dyDescent="0.4">
      <c r="M11255" s="32" t="s">
        <v>22138</v>
      </c>
      <c r="N11255" s="32" t="s">
        <v>59062</v>
      </c>
      <c r="O11255" s="33" t="s">
        <v>22139</v>
      </c>
      <c r="P11255" s="33" t="s">
        <v>40190</v>
      </c>
      <c r="Q11255" s="33" t="s">
        <v>29718</v>
      </c>
      <c r="R11255" s="33" t="s">
        <v>29761</v>
      </c>
      <c r="S11255" s="33" t="s">
        <v>22140</v>
      </c>
      <c r="T11255" s="34" t="s">
        <v>51</v>
      </c>
      <c r="U11255" s="39" t="str">
        <f>_xlfn.CONCAT(Tabel4[[#This Row],[Personnr.]],"-",Tabel4[[#This Row],[Afdeling]],"-",Tabel4[[#This Row],[ASS_Status]])</f>
        <v>18376-1030-Inactive - Payroll Eligible</v>
      </c>
    </row>
    <row r="11256" spans="13:21" ht="45" x14ac:dyDescent="0.4">
      <c r="M11256" s="32" t="s">
        <v>22141</v>
      </c>
      <c r="N11256" s="32" t="s">
        <v>59063</v>
      </c>
      <c r="O11256" s="33" t="s">
        <v>22142</v>
      </c>
      <c r="P11256" s="33" t="s">
        <v>40191</v>
      </c>
      <c r="Q11256" s="33" t="s">
        <v>29718</v>
      </c>
      <c r="R11256" s="33" t="s">
        <v>29754</v>
      </c>
      <c r="S11256" s="33" t="s">
        <v>22143</v>
      </c>
      <c r="T11256" s="34" t="s">
        <v>308</v>
      </c>
      <c r="U11256" s="39" t="str">
        <f>_xlfn.CONCAT(Tabel4[[#This Row],[Personnr.]],"-",Tabel4[[#This Row],[Afdeling]],"-",Tabel4[[#This Row],[ASS_Status]])</f>
        <v>31728-2751-Inactive - Payroll Eligible</v>
      </c>
    </row>
    <row r="11257" spans="13:21" x14ac:dyDescent="0.4">
      <c r="M11257" s="32" t="s">
        <v>22141</v>
      </c>
      <c r="N11257" s="32"/>
      <c r="O11257" s="33"/>
      <c r="P11257" s="33" t="s">
        <v>40192</v>
      </c>
      <c r="Q11257" s="33" t="s">
        <v>29718</v>
      </c>
      <c r="R11257" s="33" t="s">
        <v>29745</v>
      </c>
      <c r="S11257" s="33" t="s">
        <v>22143</v>
      </c>
      <c r="T11257" s="34" t="s">
        <v>109</v>
      </c>
      <c r="U11257" s="39" t="str">
        <f>_xlfn.CONCAT(Tabel4[[#This Row],[Personnr.]],"-",Tabel4[[#This Row],[Afdeling]],"-",Tabel4[[#This Row],[ASS_Status]])</f>
        <v>-1213-Inactive - Payroll Eligible</v>
      </c>
    </row>
    <row r="11258" spans="13:21" ht="33.75" x14ac:dyDescent="0.4">
      <c r="M11258" s="32" t="s">
        <v>22144</v>
      </c>
      <c r="N11258" s="32" t="s">
        <v>59064</v>
      </c>
      <c r="O11258" s="33" t="s">
        <v>22145</v>
      </c>
      <c r="P11258" s="33" t="s">
        <v>40193</v>
      </c>
      <c r="Q11258" s="33" t="s">
        <v>29718</v>
      </c>
      <c r="R11258" s="33" t="s">
        <v>29745</v>
      </c>
      <c r="S11258" s="33" t="s">
        <v>22146</v>
      </c>
      <c r="T11258" s="34" t="s">
        <v>586</v>
      </c>
      <c r="U11258" s="39" t="str">
        <f>_xlfn.CONCAT(Tabel4[[#This Row],[Personnr.]],"-",Tabel4[[#This Row],[Afdeling]],"-",Tabel4[[#This Row],[ASS_Status]])</f>
        <v>33563-4200-Inactive - Payroll Eligible</v>
      </c>
    </row>
    <row r="11259" spans="13:21" ht="33.75" x14ac:dyDescent="0.4">
      <c r="M11259" s="32" t="s">
        <v>22144</v>
      </c>
      <c r="N11259" s="32"/>
      <c r="O11259" s="33"/>
      <c r="P11259" s="33" t="s">
        <v>43957</v>
      </c>
      <c r="Q11259" s="33" t="s">
        <v>29718</v>
      </c>
      <c r="R11259" s="33" t="s">
        <v>29745</v>
      </c>
      <c r="S11259" s="33" t="s">
        <v>22146</v>
      </c>
      <c r="T11259" s="34" t="s">
        <v>586</v>
      </c>
      <c r="U11259" s="39" t="str">
        <f>_xlfn.CONCAT(Tabel4[[#This Row],[Personnr.]],"-",Tabel4[[#This Row],[Afdeling]],"-",Tabel4[[#This Row],[ASS_Status]])</f>
        <v>-4200-Inactive - Payroll Eligible</v>
      </c>
    </row>
    <row r="11260" spans="13:21" ht="45" x14ac:dyDescent="0.4">
      <c r="M11260" s="32" t="s">
        <v>22147</v>
      </c>
      <c r="N11260" s="32" t="s">
        <v>59065</v>
      </c>
      <c r="O11260" s="33" t="s">
        <v>22148</v>
      </c>
      <c r="P11260" s="33" t="s">
        <v>40194</v>
      </c>
      <c r="Q11260" s="33" t="s">
        <v>29718</v>
      </c>
      <c r="R11260" s="33" t="s">
        <v>29745</v>
      </c>
      <c r="S11260" s="33" t="s">
        <v>22149</v>
      </c>
      <c r="T11260" s="34" t="s">
        <v>39</v>
      </c>
      <c r="U11260" s="39" t="str">
        <f>_xlfn.CONCAT(Tabel4[[#This Row],[Personnr.]],"-",Tabel4[[#This Row],[Afdeling]],"-",Tabel4[[#This Row],[ASS_Status]])</f>
        <v>27986-0132-Inactive - Payroll Eligible</v>
      </c>
    </row>
    <row r="11261" spans="13:21" ht="33.75" x14ac:dyDescent="0.4">
      <c r="M11261" s="32" t="s">
        <v>45344</v>
      </c>
      <c r="N11261" s="32" t="s">
        <v>59066</v>
      </c>
      <c r="O11261" s="33" t="s">
        <v>45345</v>
      </c>
      <c r="P11261" s="33" t="s">
        <v>43958</v>
      </c>
      <c r="Q11261" s="33" t="s">
        <v>29721</v>
      </c>
      <c r="R11261" s="33" t="s">
        <v>29748</v>
      </c>
      <c r="S11261" s="33" t="s">
        <v>43959</v>
      </c>
      <c r="T11261" s="34" t="s">
        <v>615</v>
      </c>
      <c r="U11261" s="39" t="str">
        <f>_xlfn.CONCAT(Tabel4[[#This Row],[Personnr.]],"-",Tabel4[[#This Row],[Afdeling]],"-",Tabel4[[#This Row],[ASS_Status]])</f>
        <v>35932-4615-Aktiv ansættelse</v>
      </c>
    </row>
    <row r="11262" spans="13:21" x14ac:dyDescent="0.4">
      <c r="M11262" s="32" t="s">
        <v>28804</v>
      </c>
      <c r="N11262" s="32" t="s">
        <v>59067</v>
      </c>
      <c r="O11262" s="33" t="s">
        <v>28805</v>
      </c>
      <c r="P11262" s="33" t="s">
        <v>40195</v>
      </c>
      <c r="Q11262" s="33" t="s">
        <v>29718</v>
      </c>
      <c r="R11262" s="33" t="s">
        <v>29754</v>
      </c>
      <c r="S11262" s="33" t="s">
        <v>28806</v>
      </c>
      <c r="T11262" s="34" t="s">
        <v>36</v>
      </c>
      <c r="U11262" s="39" t="str">
        <f>_xlfn.CONCAT(Tabel4[[#This Row],[Personnr.]],"-",Tabel4[[#This Row],[Afdeling]],"-",Tabel4[[#This Row],[ASS_Status]])</f>
        <v>34665-0121-Inactive - Payroll Eligible</v>
      </c>
    </row>
    <row r="11263" spans="13:21" x14ac:dyDescent="0.4">
      <c r="M11263" s="32" t="s">
        <v>22150</v>
      </c>
      <c r="N11263" s="32" t="s">
        <v>59068</v>
      </c>
      <c r="O11263" s="33" t="s">
        <v>22151</v>
      </c>
      <c r="P11263" s="33" t="s">
        <v>40196</v>
      </c>
      <c r="Q11263" s="33" t="s">
        <v>29718</v>
      </c>
      <c r="R11263" s="33" t="s">
        <v>29754</v>
      </c>
      <c r="S11263" s="33" t="s">
        <v>22152</v>
      </c>
      <c r="T11263" s="34" t="s">
        <v>826</v>
      </c>
      <c r="U11263" s="39" t="str">
        <f>_xlfn.CONCAT(Tabel4[[#This Row],[Personnr.]],"-",Tabel4[[#This Row],[Afdeling]],"-",Tabel4[[#This Row],[ASS_Status]])</f>
        <v>30766-8420-Inactive - Payroll Eligible</v>
      </c>
    </row>
    <row r="11264" spans="13:21" x14ac:dyDescent="0.4">
      <c r="M11264" s="32" t="s">
        <v>40197</v>
      </c>
      <c r="N11264" s="32" t="s">
        <v>59069</v>
      </c>
      <c r="O11264" s="33" t="s">
        <v>40198</v>
      </c>
      <c r="P11264" s="33" t="s">
        <v>40199</v>
      </c>
      <c r="Q11264" s="33" t="s">
        <v>29721</v>
      </c>
      <c r="R11264" s="33" t="s">
        <v>29754</v>
      </c>
      <c r="S11264" s="33" t="s">
        <v>40200</v>
      </c>
      <c r="T11264" s="34" t="s">
        <v>822</v>
      </c>
      <c r="U11264" s="39" t="str">
        <f>_xlfn.CONCAT(Tabel4[[#This Row],[Personnr.]],"-",Tabel4[[#This Row],[Afdeling]],"-",Tabel4[[#This Row],[ASS_Status]])</f>
        <v>35130-8380-Aktiv ansættelse</v>
      </c>
    </row>
    <row r="11265" spans="13:21" ht="33.75" x14ac:dyDescent="0.4">
      <c r="M11265" s="32" t="s">
        <v>59070</v>
      </c>
      <c r="N11265" s="32" t="s">
        <v>59071</v>
      </c>
      <c r="O11265" s="33" t="s">
        <v>59072</v>
      </c>
      <c r="P11265" s="33" t="s">
        <v>59073</v>
      </c>
      <c r="Q11265" s="33" t="s">
        <v>29718</v>
      </c>
      <c r="R11265" s="33" t="s">
        <v>29754</v>
      </c>
      <c r="S11265" s="33" t="s">
        <v>59074</v>
      </c>
      <c r="T11265" s="34" t="s">
        <v>42501</v>
      </c>
      <c r="U11265" s="39" t="str">
        <f>_xlfn.CONCAT(Tabel4[[#This Row],[Personnr.]],"-",Tabel4[[#This Row],[Afdeling]],"-",Tabel4[[#This Row],[ASS_Status]])</f>
        <v>37524-2291-Inactive - Payroll Eligible</v>
      </c>
    </row>
    <row r="11266" spans="13:21" x14ac:dyDescent="0.4">
      <c r="M11266" s="32" t="s">
        <v>22153</v>
      </c>
      <c r="N11266" s="32" t="s">
        <v>59075</v>
      </c>
      <c r="O11266" s="33" t="s">
        <v>22154</v>
      </c>
      <c r="P11266" s="33" t="s">
        <v>40201</v>
      </c>
      <c r="Q11266" s="33" t="s">
        <v>29718</v>
      </c>
      <c r="R11266" s="33" t="s">
        <v>29745</v>
      </c>
      <c r="S11266" s="33" t="s">
        <v>22155</v>
      </c>
      <c r="T11266" s="34" t="s">
        <v>577</v>
      </c>
      <c r="U11266" s="39" t="str">
        <f>_xlfn.CONCAT(Tabel4[[#This Row],[Personnr.]],"-",Tabel4[[#This Row],[Afdeling]],"-",Tabel4[[#This Row],[ASS_Status]])</f>
        <v>33491-4110-Inactive - Payroll Eligible</v>
      </c>
    </row>
    <row r="11267" spans="13:21" x14ac:dyDescent="0.4">
      <c r="M11267" s="32" t="s">
        <v>22156</v>
      </c>
      <c r="N11267" s="32" t="s">
        <v>59076</v>
      </c>
      <c r="O11267" s="33" t="s">
        <v>22157</v>
      </c>
      <c r="P11267" s="33" t="s">
        <v>40202</v>
      </c>
      <c r="Q11267" s="33" t="s">
        <v>29718</v>
      </c>
      <c r="R11267" s="33" t="s">
        <v>29722</v>
      </c>
      <c r="S11267" s="33" t="s">
        <v>22158</v>
      </c>
      <c r="T11267" s="34" t="s">
        <v>611</v>
      </c>
      <c r="U11267" s="39" t="str">
        <f>_xlfn.CONCAT(Tabel4[[#This Row],[Personnr.]],"-",Tabel4[[#This Row],[Afdeling]],"-",Tabel4[[#This Row],[ASS_Status]])</f>
        <v>15772-4291-Inactive - Payroll Eligible</v>
      </c>
    </row>
    <row r="11268" spans="13:21" x14ac:dyDescent="0.4">
      <c r="M11268" s="32" t="s">
        <v>22159</v>
      </c>
      <c r="N11268" s="32" t="s">
        <v>59077</v>
      </c>
      <c r="O11268" s="33" t="s">
        <v>22160</v>
      </c>
      <c r="P11268" s="33" t="s">
        <v>40203</v>
      </c>
      <c r="Q11268" s="33" t="s">
        <v>29718</v>
      </c>
      <c r="R11268" s="33" t="s">
        <v>29726</v>
      </c>
      <c r="S11268" s="33" t="s">
        <v>22161</v>
      </c>
      <c r="T11268" s="34" t="s">
        <v>162</v>
      </c>
      <c r="U11268" s="39" t="str">
        <f>_xlfn.CONCAT(Tabel4[[#This Row],[Personnr.]],"-",Tabel4[[#This Row],[Afdeling]],"-",Tabel4[[#This Row],[ASS_Status]])</f>
        <v>3966-2311-Inactive - Payroll Eligible</v>
      </c>
    </row>
    <row r="11269" spans="13:21" x14ac:dyDescent="0.4">
      <c r="M11269" s="32" t="s">
        <v>22162</v>
      </c>
      <c r="N11269" s="32" t="s">
        <v>59078</v>
      </c>
      <c r="O11269" s="33" t="s">
        <v>22163</v>
      </c>
      <c r="P11269" s="33" t="s">
        <v>40204</v>
      </c>
      <c r="Q11269" s="33" t="s">
        <v>29721</v>
      </c>
      <c r="R11269" s="33" t="s">
        <v>29791</v>
      </c>
      <c r="S11269" s="33" t="s">
        <v>22164</v>
      </c>
      <c r="T11269" s="34" t="s">
        <v>628</v>
      </c>
      <c r="U11269" s="39" t="str">
        <f>_xlfn.CONCAT(Tabel4[[#This Row],[Personnr.]],"-",Tabel4[[#This Row],[Afdeling]],"-",Tabel4[[#This Row],[ASS_Status]])</f>
        <v>15584-4690-Aktiv ansættelse</v>
      </c>
    </row>
    <row r="11270" spans="13:21" x14ac:dyDescent="0.4">
      <c r="M11270" s="32" t="s">
        <v>22165</v>
      </c>
      <c r="N11270" s="32" t="s">
        <v>59079</v>
      </c>
      <c r="O11270" s="33" t="s">
        <v>22166</v>
      </c>
      <c r="P11270" s="33" t="s">
        <v>40205</v>
      </c>
      <c r="Q11270" s="33" t="s">
        <v>29718</v>
      </c>
      <c r="R11270" s="33" t="s">
        <v>29981</v>
      </c>
      <c r="S11270" s="33" t="s">
        <v>22167</v>
      </c>
      <c r="T11270" s="34" t="s">
        <v>805</v>
      </c>
      <c r="U11270" s="39" t="str">
        <f>_xlfn.CONCAT(Tabel4[[#This Row],[Personnr.]],"-",Tabel4[[#This Row],[Afdeling]],"-",Tabel4[[#This Row],[ASS_Status]])</f>
        <v>9687-8280-Inactive - Payroll Eligible</v>
      </c>
    </row>
    <row r="11271" spans="13:21" x14ac:dyDescent="0.4">
      <c r="M11271" s="32" t="s">
        <v>22168</v>
      </c>
      <c r="N11271" s="32" t="s">
        <v>59080</v>
      </c>
      <c r="O11271" s="33" t="s">
        <v>22169</v>
      </c>
      <c r="P11271" s="33" t="s">
        <v>40206</v>
      </c>
      <c r="Q11271" s="33" t="s">
        <v>29721</v>
      </c>
      <c r="R11271" s="33" t="s">
        <v>29965</v>
      </c>
      <c r="S11271" s="33" t="s">
        <v>22170</v>
      </c>
      <c r="T11271" s="34" t="s">
        <v>718</v>
      </c>
      <c r="U11271" s="39" t="str">
        <f>_xlfn.CONCAT(Tabel4[[#This Row],[Personnr.]],"-",Tabel4[[#This Row],[Afdeling]],"-",Tabel4[[#This Row],[ASS_Status]])</f>
        <v>18836-6213-Aktiv ansættelse</v>
      </c>
    </row>
    <row r="11272" spans="13:21" ht="33.75" x14ac:dyDescent="0.4">
      <c r="M11272" s="32" t="s">
        <v>22171</v>
      </c>
      <c r="N11272" s="32" t="s">
        <v>59081</v>
      </c>
      <c r="O11272" s="33" t="s">
        <v>22172</v>
      </c>
      <c r="P11272" s="33" t="s">
        <v>40207</v>
      </c>
      <c r="Q11272" s="33" t="s">
        <v>29721</v>
      </c>
      <c r="R11272" s="33" t="s">
        <v>29786</v>
      </c>
      <c r="S11272" s="33" t="s">
        <v>22173</v>
      </c>
      <c r="T11272" s="34" t="s">
        <v>42501</v>
      </c>
      <c r="U11272" s="39" t="str">
        <f>_xlfn.CONCAT(Tabel4[[#This Row],[Personnr.]],"-",Tabel4[[#This Row],[Afdeling]],"-",Tabel4[[#This Row],[ASS_Status]])</f>
        <v>3967-2291-Aktiv ansættelse</v>
      </c>
    </row>
    <row r="11273" spans="13:21" x14ac:dyDescent="0.4">
      <c r="M11273" s="32" t="s">
        <v>22174</v>
      </c>
      <c r="N11273" s="32" t="s">
        <v>59082</v>
      </c>
      <c r="O11273" s="33" t="s">
        <v>22175</v>
      </c>
      <c r="P11273" s="33" t="s">
        <v>40208</v>
      </c>
      <c r="Q11273" s="33" t="s">
        <v>29721</v>
      </c>
      <c r="R11273" s="33" t="s">
        <v>29729</v>
      </c>
      <c r="S11273" s="33" t="s">
        <v>22176</v>
      </c>
      <c r="T11273" s="34" t="s">
        <v>456</v>
      </c>
      <c r="U11273" s="39" t="str">
        <f>_xlfn.CONCAT(Tabel4[[#This Row],[Personnr.]],"-",Tabel4[[#This Row],[Afdeling]],"-",Tabel4[[#This Row],[ASS_Status]])</f>
        <v>1771-3140-Aktiv ansættelse</v>
      </c>
    </row>
    <row r="11274" spans="13:21" x14ac:dyDescent="0.4">
      <c r="M11274" s="32" t="s">
        <v>40209</v>
      </c>
      <c r="N11274" s="32" t="s">
        <v>59083</v>
      </c>
      <c r="O11274" s="33" t="s">
        <v>40210</v>
      </c>
      <c r="P11274" s="33" t="s">
        <v>40211</v>
      </c>
      <c r="Q11274" s="33" t="s">
        <v>29721</v>
      </c>
      <c r="R11274" s="33" t="s">
        <v>29731</v>
      </c>
      <c r="S11274" s="33" t="s">
        <v>40212</v>
      </c>
      <c r="T11274" s="34" t="s">
        <v>806</v>
      </c>
      <c r="U11274" s="39" t="str">
        <f>_xlfn.CONCAT(Tabel4[[#This Row],[Personnr.]],"-",Tabel4[[#This Row],[Afdeling]],"-",Tabel4[[#This Row],[ASS_Status]])</f>
        <v>35413-8281-Aktiv ansættelse</v>
      </c>
    </row>
    <row r="11275" spans="13:21" ht="60" x14ac:dyDescent="0.4">
      <c r="M11275" s="32" t="s">
        <v>22177</v>
      </c>
      <c r="N11275" s="32" t="s">
        <v>59084</v>
      </c>
      <c r="O11275" s="33" t="s">
        <v>22178</v>
      </c>
      <c r="P11275" s="33" t="s">
        <v>40213</v>
      </c>
      <c r="Q11275" s="33" t="s">
        <v>29721</v>
      </c>
      <c r="R11275" s="33" t="s">
        <v>29729</v>
      </c>
      <c r="S11275" s="33" t="s">
        <v>22179</v>
      </c>
      <c r="T11275" s="34" t="s">
        <v>59085</v>
      </c>
      <c r="U11275" s="39" t="str">
        <f>_xlfn.CONCAT(Tabel4[[#This Row],[Personnr.]],"-",Tabel4[[#This Row],[Afdeling]],"-",Tabel4[[#This Row],[ASS_Status]])</f>
        <v>586-2263-Aktiv ansættelse</v>
      </c>
    </row>
    <row r="11276" spans="13:21" x14ac:dyDescent="0.4">
      <c r="M11276" s="32" t="s">
        <v>59086</v>
      </c>
      <c r="N11276" s="32" t="s">
        <v>59087</v>
      </c>
      <c r="O11276" s="33" t="s">
        <v>59088</v>
      </c>
      <c r="P11276" s="33" t="s">
        <v>59089</v>
      </c>
      <c r="Q11276" s="33" t="s">
        <v>29721</v>
      </c>
      <c r="R11276" s="33" t="s">
        <v>31837</v>
      </c>
      <c r="S11276" s="33" t="s">
        <v>59090</v>
      </c>
      <c r="T11276" s="34" t="s">
        <v>744</v>
      </c>
      <c r="U11276" s="39" t="str">
        <f>_xlfn.CONCAT(Tabel4[[#This Row],[Personnr.]],"-",Tabel4[[#This Row],[Afdeling]],"-",Tabel4[[#This Row],[ASS_Status]])</f>
        <v>36691-7100-Aktiv ansættelse</v>
      </c>
    </row>
    <row r="11277" spans="13:21" x14ac:dyDescent="0.4">
      <c r="M11277" s="32" t="s">
        <v>59091</v>
      </c>
      <c r="N11277" s="32" t="s">
        <v>59092</v>
      </c>
      <c r="O11277" s="33" t="s">
        <v>59093</v>
      </c>
      <c r="P11277" s="33" t="s">
        <v>59094</v>
      </c>
      <c r="Q11277" s="33" t="s">
        <v>29721</v>
      </c>
      <c r="R11277" s="33" t="s">
        <v>29719</v>
      </c>
      <c r="S11277" s="33" t="s">
        <v>59095</v>
      </c>
      <c r="T11277" s="34" t="s">
        <v>869</v>
      </c>
      <c r="U11277" s="39" t="str">
        <f>_xlfn.CONCAT(Tabel4[[#This Row],[Personnr.]],"-",Tabel4[[#This Row],[Afdeling]],"-",Tabel4[[#This Row],[ASS_Status]])</f>
        <v>36726-8650-Aktiv ansættelse</v>
      </c>
    </row>
    <row r="11278" spans="13:21" x14ac:dyDescent="0.4">
      <c r="M11278" s="32" t="s">
        <v>22180</v>
      </c>
      <c r="N11278" s="32" t="s">
        <v>59096</v>
      </c>
      <c r="O11278" s="33" t="s">
        <v>22181</v>
      </c>
      <c r="P11278" s="33" t="s">
        <v>40214</v>
      </c>
      <c r="Q11278" s="33" t="s">
        <v>29721</v>
      </c>
      <c r="R11278" s="33" t="s">
        <v>29926</v>
      </c>
      <c r="S11278" s="33" t="s">
        <v>22182</v>
      </c>
      <c r="T11278" s="34" t="s">
        <v>87</v>
      </c>
      <c r="U11278" s="39" t="str">
        <f>_xlfn.CONCAT(Tabel4[[#This Row],[Personnr.]],"-",Tabel4[[#This Row],[Afdeling]],"-",Tabel4[[#This Row],[ASS_Status]])</f>
        <v>25338-1125-Aktiv ansættelse</v>
      </c>
    </row>
    <row r="11279" spans="13:21" x14ac:dyDescent="0.4">
      <c r="M11279" s="32" t="s">
        <v>22183</v>
      </c>
      <c r="N11279" s="32" t="s">
        <v>59097</v>
      </c>
      <c r="O11279" s="33" t="s">
        <v>22184</v>
      </c>
      <c r="P11279" s="33" t="s">
        <v>40215</v>
      </c>
      <c r="Q11279" s="33" t="s">
        <v>29721</v>
      </c>
      <c r="R11279" s="33" t="s">
        <v>29722</v>
      </c>
      <c r="S11279" s="33" t="s">
        <v>22185</v>
      </c>
      <c r="T11279" s="34" t="s">
        <v>129</v>
      </c>
      <c r="U11279" s="39" t="str">
        <f>_xlfn.CONCAT(Tabel4[[#This Row],[Personnr.]],"-",Tabel4[[#This Row],[Afdeling]],"-",Tabel4[[#This Row],[ASS_Status]])</f>
        <v>27130-2239-Aktiv ansættelse</v>
      </c>
    </row>
    <row r="11280" spans="13:21" x14ac:dyDescent="0.4">
      <c r="M11280" s="32" t="s">
        <v>22186</v>
      </c>
      <c r="N11280" s="32" t="s">
        <v>59098</v>
      </c>
      <c r="O11280" s="33" t="s">
        <v>22187</v>
      </c>
      <c r="P11280" s="33" t="s">
        <v>40216</v>
      </c>
      <c r="Q11280" s="33" t="s">
        <v>30133</v>
      </c>
      <c r="R11280" s="33" t="s">
        <v>29729</v>
      </c>
      <c r="S11280" s="33" t="s">
        <v>22188</v>
      </c>
      <c r="T11280" s="34" t="s">
        <v>26</v>
      </c>
      <c r="U11280" s="39" t="str">
        <f>_xlfn.CONCAT(Tabel4[[#This Row],[Personnr.]],"-",Tabel4[[#This Row],[Afdeling]],"-",Tabel4[[#This Row],[ASS_Status]])</f>
        <v>8240-0111-Mor orlov (6+6) (174)</v>
      </c>
    </row>
    <row r="11281" spans="13:21" x14ac:dyDescent="0.4">
      <c r="M11281" s="32" t="s">
        <v>22189</v>
      </c>
      <c r="N11281" s="32" t="s">
        <v>59099</v>
      </c>
      <c r="O11281" s="33" t="s">
        <v>22190</v>
      </c>
      <c r="P11281" s="33" t="s">
        <v>40217</v>
      </c>
      <c r="Q11281" s="33" t="s">
        <v>29721</v>
      </c>
      <c r="R11281" s="33" t="s">
        <v>29748</v>
      </c>
      <c r="S11281" s="33" t="s">
        <v>22191</v>
      </c>
      <c r="T11281" s="34" t="s">
        <v>708</v>
      </c>
      <c r="U11281" s="39" t="str">
        <f>_xlfn.CONCAT(Tabel4[[#This Row],[Personnr.]],"-",Tabel4[[#This Row],[Afdeling]],"-",Tabel4[[#This Row],[ASS_Status]])</f>
        <v>28306-5665-Aktiv ansættelse</v>
      </c>
    </row>
    <row r="11282" spans="13:21" x14ac:dyDescent="0.4">
      <c r="M11282" s="32" t="s">
        <v>22192</v>
      </c>
      <c r="N11282" s="32" t="s">
        <v>59100</v>
      </c>
      <c r="O11282" s="33" t="s">
        <v>22193</v>
      </c>
      <c r="P11282" s="33" t="s">
        <v>40218</v>
      </c>
      <c r="Q11282" s="33" t="s">
        <v>29721</v>
      </c>
      <c r="R11282" s="33" t="s">
        <v>29802</v>
      </c>
      <c r="S11282" s="33" t="s">
        <v>22194</v>
      </c>
      <c r="T11282" s="34" t="s">
        <v>615</v>
      </c>
      <c r="U11282" s="39" t="str">
        <f>_xlfn.CONCAT(Tabel4[[#This Row],[Personnr.]],"-",Tabel4[[#This Row],[Afdeling]],"-",Tabel4[[#This Row],[ASS_Status]])</f>
        <v>19825-4615-Aktiv ansættelse</v>
      </c>
    </row>
    <row r="11283" spans="13:21" x14ac:dyDescent="0.4">
      <c r="M11283" s="32" t="s">
        <v>22195</v>
      </c>
      <c r="N11283" s="32" t="s">
        <v>59101</v>
      </c>
      <c r="O11283" s="33" t="s">
        <v>22196</v>
      </c>
      <c r="P11283" s="33" t="s">
        <v>40219</v>
      </c>
      <c r="Q11283" s="33" t="s">
        <v>29718</v>
      </c>
      <c r="R11283" s="33" t="s">
        <v>29748</v>
      </c>
      <c r="S11283" s="33" t="s">
        <v>22197</v>
      </c>
      <c r="T11283" s="34" t="s">
        <v>339</v>
      </c>
      <c r="U11283" s="39" t="str">
        <f>_xlfn.CONCAT(Tabel4[[#This Row],[Personnr.]],"-",Tabel4[[#This Row],[Afdeling]],"-",Tabel4[[#This Row],[ASS_Status]])</f>
        <v>26286-2791-Inactive - Payroll Eligible</v>
      </c>
    </row>
    <row r="11284" spans="13:21" x14ac:dyDescent="0.4">
      <c r="M11284" s="32" t="s">
        <v>22198</v>
      </c>
      <c r="N11284" s="32" t="s">
        <v>59102</v>
      </c>
      <c r="O11284" s="33" t="s">
        <v>22199</v>
      </c>
      <c r="P11284" s="33" t="s">
        <v>40220</v>
      </c>
      <c r="Q11284" s="33" t="s">
        <v>29718</v>
      </c>
      <c r="R11284" s="33" t="s">
        <v>29748</v>
      </c>
      <c r="S11284" s="33" t="s">
        <v>22200</v>
      </c>
      <c r="T11284" s="34" t="s">
        <v>242</v>
      </c>
      <c r="U11284" s="39" t="str">
        <f>_xlfn.CONCAT(Tabel4[[#This Row],[Personnr.]],"-",Tabel4[[#This Row],[Afdeling]],"-",Tabel4[[#This Row],[ASS_Status]])</f>
        <v>26149-2511-Inactive - Payroll Eligible</v>
      </c>
    </row>
    <row r="11285" spans="13:21" x14ac:dyDescent="0.4">
      <c r="M11285" s="32" t="s">
        <v>22201</v>
      </c>
      <c r="N11285" s="32" t="s">
        <v>59103</v>
      </c>
      <c r="O11285" s="33" t="s">
        <v>22202</v>
      </c>
      <c r="P11285" s="33" t="s">
        <v>40221</v>
      </c>
      <c r="Q11285" s="33" t="s">
        <v>29721</v>
      </c>
      <c r="R11285" s="33" t="s">
        <v>42541</v>
      </c>
      <c r="S11285" s="33" t="s">
        <v>22203</v>
      </c>
      <c r="T11285" s="34" t="s">
        <v>168</v>
      </c>
      <c r="U11285" s="39" t="str">
        <f>_xlfn.CONCAT(Tabel4[[#This Row],[Personnr.]],"-",Tabel4[[#This Row],[Afdeling]],"-",Tabel4[[#This Row],[ASS_Status]])</f>
        <v>34114-2336-Aktiv ansættelse</v>
      </c>
    </row>
    <row r="11286" spans="13:21" x14ac:dyDescent="0.4">
      <c r="M11286" s="32" t="s">
        <v>59104</v>
      </c>
      <c r="N11286" s="32" t="s">
        <v>59105</v>
      </c>
      <c r="O11286" s="33" t="s">
        <v>59106</v>
      </c>
      <c r="P11286" s="33" t="s">
        <v>59107</v>
      </c>
      <c r="Q11286" s="33" t="s">
        <v>29721</v>
      </c>
      <c r="R11286" s="33" t="s">
        <v>29737</v>
      </c>
      <c r="S11286" s="33" t="s">
        <v>59108</v>
      </c>
      <c r="T11286" s="34" t="s">
        <v>585</v>
      </c>
      <c r="U11286" s="39" t="str">
        <f>_xlfn.CONCAT(Tabel4[[#This Row],[Personnr.]],"-",Tabel4[[#This Row],[Afdeling]],"-",Tabel4[[#This Row],[ASS_Status]])</f>
        <v>36577-4192-Aktiv ansættelse</v>
      </c>
    </row>
    <row r="11287" spans="13:21" ht="33.75" x14ac:dyDescent="0.4">
      <c r="M11287" s="32" t="s">
        <v>22204</v>
      </c>
      <c r="N11287" s="32" t="s">
        <v>59109</v>
      </c>
      <c r="O11287" s="33" t="s">
        <v>28807</v>
      </c>
      <c r="P11287" s="33" t="s">
        <v>40223</v>
      </c>
      <c r="Q11287" s="33" t="s">
        <v>29721</v>
      </c>
      <c r="R11287" s="33" t="s">
        <v>29748</v>
      </c>
      <c r="S11287" s="33" t="s">
        <v>22206</v>
      </c>
      <c r="T11287" s="34" t="s">
        <v>245</v>
      </c>
      <c r="U11287" s="39" t="str">
        <f>_xlfn.CONCAT(Tabel4[[#This Row],[Personnr.]],"-",Tabel4[[#This Row],[Afdeling]],"-",Tabel4[[#This Row],[ASS_Status]])</f>
        <v>34504-2516-Aktiv ansættelse</v>
      </c>
    </row>
    <row r="11288" spans="13:21" ht="33.75" x14ac:dyDescent="0.4">
      <c r="M11288" s="32" t="s">
        <v>22204</v>
      </c>
      <c r="N11288" s="32" t="s">
        <v>59110</v>
      </c>
      <c r="O11288" s="33" t="s">
        <v>22205</v>
      </c>
      <c r="P11288" s="33" t="s">
        <v>40222</v>
      </c>
      <c r="Q11288" s="33" t="s">
        <v>29718</v>
      </c>
      <c r="R11288" s="33" t="s">
        <v>29857</v>
      </c>
      <c r="S11288" s="33" t="s">
        <v>22206</v>
      </c>
      <c r="T11288" s="34" t="s">
        <v>240</v>
      </c>
      <c r="U11288" s="39" t="str">
        <f>_xlfn.CONCAT(Tabel4[[#This Row],[Personnr.]],"-",Tabel4[[#This Row],[Afdeling]],"-",Tabel4[[#This Row],[ASS_Status]])</f>
        <v>33437-2501-Inactive - Payroll Eligible</v>
      </c>
    </row>
    <row r="11289" spans="13:21" ht="33.75" x14ac:dyDescent="0.4">
      <c r="M11289" s="32" t="s">
        <v>22207</v>
      </c>
      <c r="N11289" s="32" t="s">
        <v>59111</v>
      </c>
      <c r="O11289" s="33" t="s">
        <v>22208</v>
      </c>
      <c r="P11289" s="33" t="s">
        <v>40224</v>
      </c>
      <c r="Q11289" s="33" t="s">
        <v>29721</v>
      </c>
      <c r="R11289" s="33" t="s">
        <v>29748</v>
      </c>
      <c r="S11289" s="33" t="s">
        <v>22209</v>
      </c>
      <c r="T11289" s="34" t="s">
        <v>51</v>
      </c>
      <c r="U11289" s="39" t="str">
        <f>_xlfn.CONCAT(Tabel4[[#This Row],[Personnr.]],"-",Tabel4[[#This Row],[Afdeling]],"-",Tabel4[[#This Row],[ASS_Status]])</f>
        <v>30606-1030-Aktiv ansættelse</v>
      </c>
    </row>
    <row r="11290" spans="13:21" ht="45" x14ac:dyDescent="0.4">
      <c r="M11290" s="32" t="s">
        <v>22210</v>
      </c>
      <c r="N11290" s="32" t="s">
        <v>59112</v>
      </c>
      <c r="O11290" s="33" t="s">
        <v>22211</v>
      </c>
      <c r="P11290" s="33" t="s">
        <v>40225</v>
      </c>
      <c r="Q11290" s="33" t="s">
        <v>29743</v>
      </c>
      <c r="R11290" s="33" t="s">
        <v>29748</v>
      </c>
      <c r="S11290" s="33" t="s">
        <v>22212</v>
      </c>
      <c r="T11290" s="34" t="s">
        <v>120</v>
      </c>
      <c r="U11290" s="39" t="str">
        <f>_xlfn.CONCAT(Tabel4[[#This Row],[Personnr.]],"-",Tabel4[[#This Row],[Afdeling]],"-",Tabel4[[#This Row],[ASS_Status]])</f>
        <v>32638-2230-Aktivt ansættelsesforhold</v>
      </c>
    </row>
    <row r="11291" spans="13:21" x14ac:dyDescent="0.4">
      <c r="M11291" s="32" t="s">
        <v>22213</v>
      </c>
      <c r="N11291" s="32" t="s">
        <v>59113</v>
      </c>
      <c r="O11291" s="33" t="s">
        <v>22214</v>
      </c>
      <c r="P11291" s="33" t="s">
        <v>40226</v>
      </c>
      <c r="Q11291" s="33" t="s">
        <v>29721</v>
      </c>
      <c r="R11291" s="33" t="s">
        <v>29748</v>
      </c>
      <c r="S11291" s="33" t="s">
        <v>22215</v>
      </c>
      <c r="T11291" s="34" t="s">
        <v>45842</v>
      </c>
      <c r="U11291" s="39" t="str">
        <f>_xlfn.CONCAT(Tabel4[[#This Row],[Personnr.]],"-",Tabel4[[#This Row],[Afdeling]],"-",Tabel4[[#This Row],[ASS_Status]])</f>
        <v>33228-2265-Aktiv ansættelse</v>
      </c>
    </row>
    <row r="11292" spans="13:21" x14ac:dyDescent="0.4">
      <c r="M11292" s="32" t="s">
        <v>22216</v>
      </c>
      <c r="N11292" s="32" t="s">
        <v>59114</v>
      </c>
      <c r="O11292" s="33" t="s">
        <v>22217</v>
      </c>
      <c r="P11292" s="33" t="s">
        <v>40227</v>
      </c>
      <c r="Q11292" s="33" t="s">
        <v>29718</v>
      </c>
      <c r="R11292" s="33" t="s">
        <v>29754</v>
      </c>
      <c r="S11292" s="33" t="s">
        <v>22218</v>
      </c>
      <c r="T11292" s="34" t="s">
        <v>577</v>
      </c>
      <c r="U11292" s="39" t="str">
        <f>_xlfn.CONCAT(Tabel4[[#This Row],[Personnr.]],"-",Tabel4[[#This Row],[Afdeling]],"-",Tabel4[[#This Row],[ASS_Status]])</f>
        <v>23592-4110-Inactive - Payroll Eligible</v>
      </c>
    </row>
    <row r="11293" spans="13:21" x14ac:dyDescent="0.4">
      <c r="M11293" s="32" t="s">
        <v>22216</v>
      </c>
      <c r="N11293" s="32"/>
      <c r="O11293" s="33"/>
      <c r="P11293" s="33" t="s">
        <v>40228</v>
      </c>
      <c r="Q11293" s="33" t="s">
        <v>29721</v>
      </c>
      <c r="R11293" s="33" t="s">
        <v>29748</v>
      </c>
      <c r="S11293" s="33" t="s">
        <v>22218</v>
      </c>
      <c r="T11293" s="34" t="s">
        <v>585</v>
      </c>
      <c r="U11293" s="39" t="str">
        <f>_xlfn.CONCAT(Tabel4[[#This Row],[Personnr.]],"-",Tabel4[[#This Row],[Afdeling]],"-",Tabel4[[#This Row],[ASS_Status]])</f>
        <v>-4192-Aktiv ansættelse</v>
      </c>
    </row>
    <row r="11294" spans="13:21" x14ac:dyDescent="0.4">
      <c r="M11294" s="32" t="s">
        <v>28808</v>
      </c>
      <c r="N11294" s="32" t="s">
        <v>59115</v>
      </c>
      <c r="O11294" s="33" t="s">
        <v>26961</v>
      </c>
      <c r="P11294" s="33" t="s">
        <v>40229</v>
      </c>
      <c r="Q11294" s="33" t="s">
        <v>31722</v>
      </c>
      <c r="R11294" s="33" t="s">
        <v>29748</v>
      </c>
      <c r="S11294" s="33" t="s">
        <v>26962</v>
      </c>
      <c r="T11294" s="34" t="s">
        <v>585</v>
      </c>
      <c r="U11294" s="39" t="str">
        <f>_xlfn.CONCAT(Tabel4[[#This Row],[Personnr.]],"-",Tabel4[[#This Row],[Afdeling]],"-",Tabel4[[#This Row],[ASS_Status]])</f>
        <v>33867-4192-Fædreorlov med løn (196)</v>
      </c>
    </row>
    <row r="11295" spans="13:21" ht="45" x14ac:dyDescent="0.4">
      <c r="M11295" s="32" t="s">
        <v>22219</v>
      </c>
      <c r="N11295" s="32" t="s">
        <v>59116</v>
      </c>
      <c r="O11295" s="33" t="s">
        <v>59117</v>
      </c>
      <c r="P11295" s="33" t="s">
        <v>59118</v>
      </c>
      <c r="Q11295" s="33" t="s">
        <v>29718</v>
      </c>
      <c r="R11295" s="33" t="s">
        <v>29745</v>
      </c>
      <c r="S11295" s="33" t="s">
        <v>22221</v>
      </c>
      <c r="T11295" s="34" t="s">
        <v>288</v>
      </c>
      <c r="U11295" s="39" t="str">
        <f>_xlfn.CONCAT(Tabel4[[#This Row],[Personnr.]],"-",Tabel4[[#This Row],[Afdeling]],"-",Tabel4[[#This Row],[ASS_Status]])</f>
        <v>36682-2694-Inactive - Payroll Eligible</v>
      </c>
    </row>
    <row r="11296" spans="13:21" ht="33.75" x14ac:dyDescent="0.4">
      <c r="M11296" s="32" t="s">
        <v>22219</v>
      </c>
      <c r="N11296" s="32" t="s">
        <v>46063</v>
      </c>
      <c r="O11296" s="33" t="s">
        <v>22220</v>
      </c>
      <c r="P11296" s="33" t="s">
        <v>40230</v>
      </c>
      <c r="Q11296" s="33" t="s">
        <v>29718</v>
      </c>
      <c r="R11296" s="33" t="s">
        <v>29745</v>
      </c>
      <c r="S11296" s="33" t="s">
        <v>22221</v>
      </c>
      <c r="T11296" s="34" t="s">
        <v>265</v>
      </c>
      <c r="U11296" s="39" t="str">
        <f>_xlfn.CONCAT(Tabel4[[#This Row],[Personnr.]],"-",Tabel4[[#This Row],[Afdeling]],"-",Tabel4[[#This Row],[ASS_Status]])</f>
        <v>31741-2620-Inactive - Payroll Eligible</v>
      </c>
    </row>
    <row r="11297" spans="13:21" ht="33.75" x14ac:dyDescent="0.4">
      <c r="M11297" s="32" t="s">
        <v>22219</v>
      </c>
      <c r="N11297" s="32"/>
      <c r="O11297" s="33"/>
      <c r="P11297" s="33" t="s">
        <v>40231</v>
      </c>
      <c r="Q11297" s="33" t="s">
        <v>29718</v>
      </c>
      <c r="R11297" s="33" t="s">
        <v>29745</v>
      </c>
      <c r="S11297" s="33" t="s">
        <v>22221</v>
      </c>
      <c r="T11297" s="34" t="s">
        <v>265</v>
      </c>
      <c r="U11297" s="39" t="str">
        <f>_xlfn.CONCAT(Tabel4[[#This Row],[Personnr.]],"-",Tabel4[[#This Row],[Afdeling]],"-",Tabel4[[#This Row],[ASS_Status]])</f>
        <v>-2620-Inactive - Payroll Eligible</v>
      </c>
    </row>
    <row r="11298" spans="13:21" ht="33.75" x14ac:dyDescent="0.4">
      <c r="M11298" s="32" t="s">
        <v>22219</v>
      </c>
      <c r="N11298" s="32"/>
      <c r="O11298" s="33"/>
      <c r="P11298" s="33" t="s">
        <v>43960</v>
      </c>
      <c r="Q11298" s="33" t="s">
        <v>29718</v>
      </c>
      <c r="R11298" s="33" t="s">
        <v>29745</v>
      </c>
      <c r="S11298" s="33" t="s">
        <v>22221</v>
      </c>
      <c r="T11298" s="34" t="s">
        <v>288</v>
      </c>
      <c r="U11298" s="39" t="str">
        <f>_xlfn.CONCAT(Tabel4[[#This Row],[Personnr.]],"-",Tabel4[[#This Row],[Afdeling]],"-",Tabel4[[#This Row],[ASS_Status]])</f>
        <v>-2694-Inactive - Payroll Eligible</v>
      </c>
    </row>
    <row r="11299" spans="13:21" ht="45" x14ac:dyDescent="0.4">
      <c r="M11299" s="32" t="s">
        <v>59119</v>
      </c>
      <c r="N11299" s="32" t="s">
        <v>59120</v>
      </c>
      <c r="O11299" s="33" t="s">
        <v>59121</v>
      </c>
      <c r="P11299" s="33" t="s">
        <v>59122</v>
      </c>
      <c r="Q11299" s="33" t="s">
        <v>29718</v>
      </c>
      <c r="R11299" s="33" t="s">
        <v>29745</v>
      </c>
      <c r="S11299" s="33" t="s">
        <v>59123</v>
      </c>
      <c r="T11299" s="34" t="s">
        <v>105</v>
      </c>
      <c r="U11299" s="39" t="str">
        <f>_xlfn.CONCAT(Tabel4[[#This Row],[Personnr.]],"-",Tabel4[[#This Row],[Afdeling]],"-",Tabel4[[#This Row],[ASS_Status]])</f>
        <v>37296-1202-Inactive - Payroll Eligible</v>
      </c>
    </row>
    <row r="11300" spans="13:21" x14ac:dyDescent="0.4">
      <c r="M11300" s="32" t="s">
        <v>22222</v>
      </c>
      <c r="N11300" s="32" t="s">
        <v>59124</v>
      </c>
      <c r="O11300" s="33" t="s">
        <v>414</v>
      </c>
      <c r="P11300" s="33" t="s">
        <v>40232</v>
      </c>
      <c r="Q11300" s="33" t="s">
        <v>29721</v>
      </c>
      <c r="R11300" s="33" t="s">
        <v>29722</v>
      </c>
      <c r="S11300" s="33" t="s">
        <v>22223</v>
      </c>
      <c r="T11300" s="34" t="s">
        <v>244</v>
      </c>
      <c r="U11300" s="39" t="str">
        <f>_xlfn.CONCAT(Tabel4[[#This Row],[Personnr.]],"-",Tabel4[[#This Row],[Afdeling]],"-",Tabel4[[#This Row],[ASS_Status]])</f>
        <v>3021-2514-Aktiv ansættelse</v>
      </c>
    </row>
    <row r="11301" spans="13:21" x14ac:dyDescent="0.4">
      <c r="M11301" s="32" t="s">
        <v>22224</v>
      </c>
      <c r="N11301" s="32" t="s">
        <v>59125</v>
      </c>
      <c r="O11301" s="33" t="s">
        <v>22225</v>
      </c>
      <c r="P11301" s="33" t="s">
        <v>40233</v>
      </c>
      <c r="Q11301" s="33" t="s">
        <v>29721</v>
      </c>
      <c r="R11301" s="33" t="s">
        <v>29724</v>
      </c>
      <c r="S11301" s="33" t="s">
        <v>22226</v>
      </c>
      <c r="T11301" s="34" t="s">
        <v>164</v>
      </c>
      <c r="U11301" s="39" t="str">
        <f>_xlfn.CONCAT(Tabel4[[#This Row],[Personnr.]],"-",Tabel4[[#This Row],[Afdeling]],"-",Tabel4[[#This Row],[ASS_Status]])</f>
        <v>3968-2313-Aktiv ansættelse</v>
      </c>
    </row>
    <row r="11302" spans="13:21" x14ac:dyDescent="0.4">
      <c r="M11302" s="32" t="s">
        <v>45346</v>
      </c>
      <c r="N11302" s="32" t="s">
        <v>59126</v>
      </c>
      <c r="O11302" s="33" t="s">
        <v>45347</v>
      </c>
      <c r="P11302" s="33" t="s">
        <v>43961</v>
      </c>
      <c r="Q11302" s="33" t="s">
        <v>29718</v>
      </c>
      <c r="R11302" s="33" t="s">
        <v>30583</v>
      </c>
      <c r="S11302" s="33" t="s">
        <v>43962</v>
      </c>
      <c r="T11302" s="34" t="s">
        <v>452</v>
      </c>
      <c r="U11302" s="39" t="str">
        <f>_xlfn.CONCAT(Tabel4[[#This Row],[Personnr.]],"-",Tabel4[[#This Row],[Afdeling]],"-",Tabel4[[#This Row],[ASS_Status]])</f>
        <v>36225-3120-Inactive - Payroll Eligible</v>
      </c>
    </row>
    <row r="11303" spans="13:21" ht="33.75" x14ac:dyDescent="0.4">
      <c r="M11303" s="32" t="s">
        <v>22227</v>
      </c>
      <c r="N11303" s="32" t="s">
        <v>59127</v>
      </c>
      <c r="O11303" s="33" t="s">
        <v>22228</v>
      </c>
      <c r="P11303" s="33" t="s">
        <v>40234</v>
      </c>
      <c r="Q11303" s="33" t="s">
        <v>29721</v>
      </c>
      <c r="R11303" s="33" t="s">
        <v>29726</v>
      </c>
      <c r="S11303" s="33" t="s">
        <v>22229</v>
      </c>
      <c r="T11303" s="34" t="s">
        <v>472</v>
      </c>
      <c r="U11303" s="39" t="str">
        <f>_xlfn.CONCAT(Tabel4[[#This Row],[Personnr.]],"-",Tabel4[[#This Row],[Afdeling]],"-",Tabel4[[#This Row],[ASS_Status]])</f>
        <v>18755-3195-Aktiv ansættelse</v>
      </c>
    </row>
    <row r="11304" spans="13:21" ht="33.75" x14ac:dyDescent="0.4">
      <c r="M11304" s="32" t="s">
        <v>22230</v>
      </c>
      <c r="N11304" s="32" t="s">
        <v>59128</v>
      </c>
      <c r="O11304" s="33" t="s">
        <v>415</v>
      </c>
      <c r="P11304" s="33" t="s">
        <v>40235</v>
      </c>
      <c r="Q11304" s="33" t="s">
        <v>29721</v>
      </c>
      <c r="R11304" s="33" t="s">
        <v>30819</v>
      </c>
      <c r="S11304" s="33" t="s">
        <v>22231</v>
      </c>
      <c r="T11304" s="34" t="s">
        <v>251</v>
      </c>
      <c r="U11304" s="39" t="str">
        <f>_xlfn.CONCAT(Tabel4[[#This Row],[Personnr.]],"-",Tabel4[[#This Row],[Afdeling]],"-",Tabel4[[#This Row],[ASS_Status]])</f>
        <v>3022-2532-Aktiv ansættelse</v>
      </c>
    </row>
    <row r="11305" spans="13:21" x14ac:dyDescent="0.4">
      <c r="M11305" s="32" t="s">
        <v>22232</v>
      </c>
      <c r="N11305" s="32" t="s">
        <v>59129</v>
      </c>
      <c r="O11305" s="33" t="s">
        <v>22233</v>
      </c>
      <c r="P11305" s="33" t="s">
        <v>40236</v>
      </c>
      <c r="Q11305" s="33" t="s">
        <v>29721</v>
      </c>
      <c r="R11305" s="33" t="s">
        <v>30254</v>
      </c>
      <c r="S11305" s="33" t="s">
        <v>22234</v>
      </c>
      <c r="T11305" s="34" t="s">
        <v>715</v>
      </c>
      <c r="U11305" s="39" t="str">
        <f>_xlfn.CONCAT(Tabel4[[#This Row],[Personnr.]],"-",Tabel4[[#This Row],[Afdeling]],"-",Tabel4[[#This Row],[ASS_Status]])</f>
        <v>8248-6000-Aktiv ansættelse</v>
      </c>
    </row>
    <row r="11306" spans="13:21" x14ac:dyDescent="0.4">
      <c r="M11306" s="32" t="s">
        <v>22235</v>
      </c>
      <c r="N11306" s="32" t="s">
        <v>59130</v>
      </c>
      <c r="O11306" s="33" t="s">
        <v>22236</v>
      </c>
      <c r="P11306" s="33" t="s">
        <v>40237</v>
      </c>
      <c r="Q11306" s="33" t="s">
        <v>29718</v>
      </c>
      <c r="R11306" s="33" t="s">
        <v>29719</v>
      </c>
      <c r="S11306" s="33" t="s">
        <v>22237</v>
      </c>
      <c r="T11306" s="34" t="s">
        <v>867</v>
      </c>
      <c r="U11306" s="39" t="str">
        <f>_xlfn.CONCAT(Tabel4[[#This Row],[Personnr.]],"-",Tabel4[[#This Row],[Afdeling]],"-",Tabel4[[#This Row],[ASS_Status]])</f>
        <v>34030-8646-Inactive - Payroll Eligible</v>
      </c>
    </row>
    <row r="11307" spans="13:21" x14ac:dyDescent="0.4">
      <c r="M11307" s="32" t="s">
        <v>22238</v>
      </c>
      <c r="N11307" s="32" t="s">
        <v>59131</v>
      </c>
      <c r="O11307" s="33" t="s">
        <v>22239</v>
      </c>
      <c r="P11307" s="33" t="s">
        <v>40238</v>
      </c>
      <c r="Q11307" s="33" t="s">
        <v>29721</v>
      </c>
      <c r="R11307" s="33" t="s">
        <v>29965</v>
      </c>
      <c r="S11307" s="33" t="s">
        <v>22240</v>
      </c>
      <c r="T11307" s="34" t="s">
        <v>718</v>
      </c>
      <c r="U11307" s="39" t="str">
        <f>_xlfn.CONCAT(Tabel4[[#This Row],[Personnr.]],"-",Tabel4[[#This Row],[Afdeling]],"-",Tabel4[[#This Row],[ASS_Status]])</f>
        <v>25014-6213-Aktiv ansættelse</v>
      </c>
    </row>
    <row r="11308" spans="13:21" x14ac:dyDescent="0.4">
      <c r="M11308" s="32" t="s">
        <v>22241</v>
      </c>
      <c r="N11308" s="32" t="s">
        <v>59132</v>
      </c>
      <c r="O11308" s="33" t="s">
        <v>22242</v>
      </c>
      <c r="P11308" s="33" t="s">
        <v>40239</v>
      </c>
      <c r="Q11308" s="33" t="s">
        <v>29718</v>
      </c>
      <c r="R11308" s="33" t="s">
        <v>31079</v>
      </c>
      <c r="S11308" s="33" t="s">
        <v>22243</v>
      </c>
      <c r="T11308" s="34" t="s">
        <v>837</v>
      </c>
      <c r="U11308" s="39" t="str">
        <f>_xlfn.CONCAT(Tabel4[[#This Row],[Personnr.]],"-",Tabel4[[#This Row],[Afdeling]],"-",Tabel4[[#This Row],[ASS_Status]])</f>
        <v>33712-8532-Inactive - Payroll Eligible</v>
      </c>
    </row>
    <row r="11309" spans="13:21" x14ac:dyDescent="0.4">
      <c r="M11309" s="32" t="s">
        <v>22244</v>
      </c>
      <c r="N11309" s="32" t="s">
        <v>59133</v>
      </c>
      <c r="O11309" s="33" t="s">
        <v>22245</v>
      </c>
      <c r="P11309" s="33" t="s">
        <v>40240</v>
      </c>
      <c r="Q11309" s="33" t="s">
        <v>29718</v>
      </c>
      <c r="R11309" s="33" t="s">
        <v>29719</v>
      </c>
      <c r="S11309" s="33" t="s">
        <v>22246</v>
      </c>
      <c r="T11309" s="34" t="s">
        <v>240</v>
      </c>
      <c r="U11309" s="39" t="str">
        <f>_xlfn.CONCAT(Tabel4[[#This Row],[Personnr.]],"-",Tabel4[[#This Row],[Afdeling]],"-",Tabel4[[#This Row],[ASS_Status]])</f>
        <v>3023-2501-Inactive - Payroll Eligible</v>
      </c>
    </row>
    <row r="11310" spans="13:21" x14ac:dyDescent="0.4">
      <c r="M11310" s="32" t="s">
        <v>22247</v>
      </c>
      <c r="N11310" s="32" t="s">
        <v>59134</v>
      </c>
      <c r="O11310" s="33" t="s">
        <v>22248</v>
      </c>
      <c r="P11310" s="33" t="s">
        <v>40241</v>
      </c>
      <c r="Q11310" s="33" t="s">
        <v>29721</v>
      </c>
      <c r="R11310" s="33" t="s">
        <v>29729</v>
      </c>
      <c r="S11310" s="33" t="s">
        <v>22249</v>
      </c>
      <c r="T11310" s="34" t="s">
        <v>580</v>
      </c>
      <c r="U11310" s="39" t="str">
        <f>_xlfn.CONCAT(Tabel4[[#This Row],[Personnr.]],"-",Tabel4[[#This Row],[Afdeling]],"-",Tabel4[[#This Row],[ASS_Status]])</f>
        <v>27456-4120-Aktiv ansættelse</v>
      </c>
    </row>
    <row r="11311" spans="13:21" x14ac:dyDescent="0.4">
      <c r="M11311" s="32" t="s">
        <v>40242</v>
      </c>
      <c r="N11311" s="32" t="s">
        <v>59135</v>
      </c>
      <c r="O11311" s="33" t="s">
        <v>40243</v>
      </c>
      <c r="P11311" s="33" t="s">
        <v>40244</v>
      </c>
      <c r="Q11311" s="33" t="s">
        <v>29718</v>
      </c>
      <c r="R11311" s="33" t="s">
        <v>29737</v>
      </c>
      <c r="S11311" s="33" t="s">
        <v>40245</v>
      </c>
      <c r="T11311" s="34" t="s">
        <v>142</v>
      </c>
      <c r="U11311" s="39" t="str">
        <f>_xlfn.CONCAT(Tabel4[[#This Row],[Personnr.]],"-",Tabel4[[#This Row],[Afdeling]],"-",Tabel4[[#This Row],[ASS_Status]])</f>
        <v>34990-2260-Inactive - Payroll Eligible</v>
      </c>
    </row>
    <row r="11312" spans="13:21" x14ac:dyDescent="0.4">
      <c r="M11312" s="32" t="s">
        <v>22250</v>
      </c>
      <c r="N11312" s="32" t="s">
        <v>59136</v>
      </c>
      <c r="O11312" s="33" t="s">
        <v>22251</v>
      </c>
      <c r="P11312" s="33" t="s">
        <v>40246</v>
      </c>
      <c r="Q11312" s="33" t="s">
        <v>29718</v>
      </c>
      <c r="R11312" s="33" t="s">
        <v>29761</v>
      </c>
      <c r="S11312" s="33" t="s">
        <v>22252</v>
      </c>
      <c r="T11312" s="34" t="s">
        <v>107</v>
      </c>
      <c r="U11312" s="39" t="str">
        <f>_xlfn.CONCAT(Tabel4[[#This Row],[Personnr.]],"-",Tabel4[[#This Row],[Afdeling]],"-",Tabel4[[#This Row],[ASS_Status]])</f>
        <v>30299-1211-Inactive - Payroll Eligible</v>
      </c>
    </row>
    <row r="11313" spans="13:21" x14ac:dyDescent="0.4">
      <c r="M11313" s="32" t="s">
        <v>22253</v>
      </c>
      <c r="N11313" s="32" t="s">
        <v>59137</v>
      </c>
      <c r="O11313" s="33" t="s">
        <v>22254</v>
      </c>
      <c r="P11313" s="33" t="s">
        <v>40247</v>
      </c>
      <c r="Q11313" s="33" t="s">
        <v>29721</v>
      </c>
      <c r="R11313" s="33" t="s">
        <v>29748</v>
      </c>
      <c r="S11313" s="33" t="s">
        <v>22255</v>
      </c>
      <c r="T11313" s="34" t="s">
        <v>55875</v>
      </c>
      <c r="U11313" s="39" t="str">
        <f>_xlfn.CONCAT(Tabel4[[#This Row],[Personnr.]],"-",Tabel4[[#This Row],[Afdeling]],"-",Tabel4[[#This Row],[ASS_Status]])</f>
        <v>23154-2262-Aktiv ansættelse</v>
      </c>
    </row>
    <row r="11314" spans="13:21" x14ac:dyDescent="0.4">
      <c r="M11314" s="32" t="s">
        <v>22256</v>
      </c>
      <c r="N11314" s="32" t="s">
        <v>59138</v>
      </c>
      <c r="O11314" s="33" t="s">
        <v>22257</v>
      </c>
      <c r="P11314" s="33" t="s">
        <v>40248</v>
      </c>
      <c r="Q11314" s="33" t="s">
        <v>29718</v>
      </c>
      <c r="R11314" s="33" t="s">
        <v>29748</v>
      </c>
      <c r="S11314" s="33" t="s">
        <v>22258</v>
      </c>
      <c r="T11314" s="34" t="s">
        <v>358</v>
      </c>
      <c r="U11314" s="39" t="str">
        <f>_xlfn.CONCAT(Tabel4[[#This Row],[Personnr.]],"-",Tabel4[[#This Row],[Afdeling]],"-",Tabel4[[#This Row],[ASS_Status]])</f>
        <v>16634-2823-Inactive - Payroll Eligible</v>
      </c>
    </row>
    <row r="11315" spans="13:21" x14ac:dyDescent="0.4">
      <c r="M11315" s="32" t="s">
        <v>22256</v>
      </c>
      <c r="N11315" s="32"/>
      <c r="O11315" s="33"/>
      <c r="P11315" s="33" t="s">
        <v>40249</v>
      </c>
      <c r="Q11315" s="33" t="s">
        <v>29718</v>
      </c>
      <c r="R11315" s="33" t="s">
        <v>29857</v>
      </c>
      <c r="S11315" s="33" t="s">
        <v>22258</v>
      </c>
      <c r="T11315" s="34" t="s">
        <v>358</v>
      </c>
      <c r="U11315" s="39" t="str">
        <f>_xlfn.CONCAT(Tabel4[[#This Row],[Personnr.]],"-",Tabel4[[#This Row],[Afdeling]],"-",Tabel4[[#This Row],[ASS_Status]])</f>
        <v>-2823-Inactive - Payroll Eligible</v>
      </c>
    </row>
    <row r="11316" spans="13:21" x14ac:dyDescent="0.4">
      <c r="M11316" s="32" t="s">
        <v>22259</v>
      </c>
      <c r="N11316" s="32" t="s">
        <v>59139</v>
      </c>
      <c r="O11316" s="33" t="s">
        <v>22260</v>
      </c>
      <c r="P11316" s="33" t="s">
        <v>40250</v>
      </c>
      <c r="Q11316" s="33" t="s">
        <v>29721</v>
      </c>
      <c r="R11316" s="33" t="s">
        <v>29748</v>
      </c>
      <c r="S11316" s="33" t="s">
        <v>22261</v>
      </c>
      <c r="T11316" s="34" t="s">
        <v>65</v>
      </c>
      <c r="U11316" s="39" t="str">
        <f>_xlfn.CONCAT(Tabel4[[#This Row],[Personnr.]],"-",Tabel4[[#This Row],[Afdeling]],"-",Tabel4[[#This Row],[ASS_Status]])</f>
        <v>30371-1053-Aktiv ansættelse</v>
      </c>
    </row>
    <row r="11317" spans="13:21" ht="45" x14ac:dyDescent="0.4">
      <c r="M11317" s="32" t="s">
        <v>22262</v>
      </c>
      <c r="N11317" s="32" t="s">
        <v>59140</v>
      </c>
      <c r="O11317" s="33" t="s">
        <v>22263</v>
      </c>
      <c r="P11317" s="33" t="s">
        <v>40251</v>
      </c>
      <c r="Q11317" s="33" t="s">
        <v>29718</v>
      </c>
      <c r="R11317" s="33" t="s">
        <v>29745</v>
      </c>
      <c r="S11317" s="33" t="s">
        <v>22264</v>
      </c>
      <c r="T11317" s="34" t="s">
        <v>577</v>
      </c>
      <c r="U11317" s="39" t="str">
        <f>_xlfn.CONCAT(Tabel4[[#This Row],[Personnr.]],"-",Tabel4[[#This Row],[Afdeling]],"-",Tabel4[[#This Row],[ASS_Status]])</f>
        <v>32366-4110-Inactive - Payroll Eligible</v>
      </c>
    </row>
    <row r="11318" spans="13:21" x14ac:dyDescent="0.4">
      <c r="M11318" s="32" t="s">
        <v>22262</v>
      </c>
      <c r="N11318" s="32"/>
      <c r="O11318" s="33"/>
      <c r="P11318" s="33" t="s">
        <v>40252</v>
      </c>
      <c r="Q11318" s="33" t="s">
        <v>29718</v>
      </c>
      <c r="R11318" s="33" t="s">
        <v>29745</v>
      </c>
      <c r="S11318" s="33" t="s">
        <v>22264</v>
      </c>
      <c r="T11318" s="34" t="s">
        <v>577</v>
      </c>
      <c r="U11318" s="39" t="str">
        <f>_xlfn.CONCAT(Tabel4[[#This Row],[Personnr.]],"-",Tabel4[[#This Row],[Afdeling]],"-",Tabel4[[#This Row],[ASS_Status]])</f>
        <v>-4110-Inactive - Payroll Eligible</v>
      </c>
    </row>
    <row r="11319" spans="13:21" x14ac:dyDescent="0.4">
      <c r="M11319" s="32" t="s">
        <v>22265</v>
      </c>
      <c r="N11319" s="32" t="s">
        <v>59141</v>
      </c>
      <c r="O11319" s="33" t="s">
        <v>22266</v>
      </c>
      <c r="P11319" s="33" t="s">
        <v>40253</v>
      </c>
      <c r="Q11319" s="33" t="s">
        <v>29718</v>
      </c>
      <c r="R11319" s="33" t="s">
        <v>29761</v>
      </c>
      <c r="S11319" s="33" t="s">
        <v>22267</v>
      </c>
      <c r="T11319" s="34" t="s">
        <v>160</v>
      </c>
      <c r="U11319" s="39" t="str">
        <f>_xlfn.CONCAT(Tabel4[[#This Row],[Personnr.]],"-",Tabel4[[#This Row],[Afdeling]],"-",Tabel4[[#This Row],[ASS_Status]])</f>
        <v>27059-2304-Inactive - Payroll Eligible</v>
      </c>
    </row>
    <row r="11320" spans="13:21" x14ac:dyDescent="0.4">
      <c r="M11320" s="32" t="s">
        <v>22268</v>
      </c>
      <c r="N11320" s="32" t="s">
        <v>59142</v>
      </c>
      <c r="O11320" s="33" t="s">
        <v>22269</v>
      </c>
      <c r="P11320" s="33" t="s">
        <v>40254</v>
      </c>
      <c r="Q11320" s="33" t="s">
        <v>29721</v>
      </c>
      <c r="R11320" s="33" t="s">
        <v>29748</v>
      </c>
      <c r="S11320" s="33" t="s">
        <v>22270</v>
      </c>
      <c r="T11320" s="34" t="s">
        <v>65</v>
      </c>
      <c r="U11320" s="39" t="str">
        <f>_xlfn.CONCAT(Tabel4[[#This Row],[Personnr.]],"-",Tabel4[[#This Row],[Afdeling]],"-",Tabel4[[#This Row],[ASS_Status]])</f>
        <v>32639-1053-Aktiv ansættelse</v>
      </c>
    </row>
    <row r="11321" spans="13:21" x14ac:dyDescent="0.4">
      <c r="M11321" s="32" t="s">
        <v>22271</v>
      </c>
      <c r="N11321" s="32" t="s">
        <v>59143</v>
      </c>
      <c r="O11321" s="33" t="s">
        <v>22272</v>
      </c>
      <c r="P11321" s="33" t="s">
        <v>40255</v>
      </c>
      <c r="Q11321" s="33" t="s">
        <v>29721</v>
      </c>
      <c r="R11321" s="33" t="s">
        <v>29748</v>
      </c>
      <c r="S11321" s="33" t="s">
        <v>22273</v>
      </c>
      <c r="T11321" s="34" t="s">
        <v>55</v>
      </c>
      <c r="U11321" s="39" t="str">
        <f>_xlfn.CONCAT(Tabel4[[#This Row],[Personnr.]],"-",Tabel4[[#This Row],[Afdeling]],"-",Tabel4[[#This Row],[ASS_Status]])</f>
        <v>32145-1040-Aktiv ansættelse</v>
      </c>
    </row>
    <row r="11322" spans="13:21" x14ac:dyDescent="0.4">
      <c r="M11322" s="32" t="s">
        <v>22274</v>
      </c>
      <c r="N11322" s="32" t="s">
        <v>59144</v>
      </c>
      <c r="O11322" s="33" t="s">
        <v>22275</v>
      </c>
      <c r="P11322" s="33" t="s">
        <v>40256</v>
      </c>
      <c r="Q11322" s="33" t="s">
        <v>29718</v>
      </c>
      <c r="R11322" s="33" t="s">
        <v>29748</v>
      </c>
      <c r="S11322" s="33" t="s">
        <v>22276</v>
      </c>
      <c r="T11322" s="34" t="s">
        <v>31</v>
      </c>
      <c r="U11322" s="39" t="str">
        <f>_xlfn.CONCAT(Tabel4[[#This Row],[Personnr.]],"-",Tabel4[[#This Row],[Afdeling]],"-",Tabel4[[#This Row],[ASS_Status]])</f>
        <v>25285-0116-Inactive - Payroll Eligible</v>
      </c>
    </row>
    <row r="11323" spans="13:21" x14ac:dyDescent="0.4">
      <c r="M11323" s="32" t="s">
        <v>22277</v>
      </c>
      <c r="N11323" s="32" t="s">
        <v>59145</v>
      </c>
      <c r="O11323" s="33" t="s">
        <v>22278</v>
      </c>
      <c r="P11323" s="33" t="s">
        <v>40257</v>
      </c>
      <c r="Q11323" s="33" t="s">
        <v>29718</v>
      </c>
      <c r="R11323" s="33" t="s">
        <v>29748</v>
      </c>
      <c r="S11323" s="33" t="s">
        <v>22279</v>
      </c>
      <c r="T11323" s="34" t="s">
        <v>627</v>
      </c>
      <c r="U11323" s="39" t="str">
        <f>_xlfn.CONCAT(Tabel4[[#This Row],[Personnr.]],"-",Tabel4[[#This Row],[Afdeling]],"-",Tabel4[[#This Row],[ASS_Status]])</f>
        <v>28042-4655-Inactive - Payroll Eligible</v>
      </c>
    </row>
    <row r="11324" spans="13:21" x14ac:dyDescent="0.4">
      <c r="M11324" s="32" t="s">
        <v>22277</v>
      </c>
      <c r="N11324" s="32"/>
      <c r="O11324" s="33"/>
      <c r="P11324" s="33" t="s">
        <v>59146</v>
      </c>
      <c r="Q11324" s="33" t="s">
        <v>29721</v>
      </c>
      <c r="R11324" s="33" t="s">
        <v>29737</v>
      </c>
      <c r="S11324" s="33" t="s">
        <v>22279</v>
      </c>
      <c r="T11324" s="34" t="s">
        <v>627</v>
      </c>
      <c r="U11324" s="39" t="str">
        <f>_xlfn.CONCAT(Tabel4[[#This Row],[Personnr.]],"-",Tabel4[[#This Row],[Afdeling]],"-",Tabel4[[#This Row],[ASS_Status]])</f>
        <v>-4655-Aktiv ansættelse</v>
      </c>
    </row>
    <row r="11325" spans="13:21" x14ac:dyDescent="0.4">
      <c r="M11325" s="32" t="s">
        <v>22280</v>
      </c>
      <c r="N11325" s="32" t="s">
        <v>59147</v>
      </c>
      <c r="O11325" s="33" t="s">
        <v>22281</v>
      </c>
      <c r="P11325" s="33" t="s">
        <v>40258</v>
      </c>
      <c r="Q11325" s="33" t="s">
        <v>29718</v>
      </c>
      <c r="R11325" s="33" t="s">
        <v>29761</v>
      </c>
      <c r="S11325" s="33" t="s">
        <v>22282</v>
      </c>
      <c r="T11325" s="34" t="s">
        <v>31</v>
      </c>
      <c r="U11325" s="39" t="str">
        <f>_xlfn.CONCAT(Tabel4[[#This Row],[Personnr.]],"-",Tabel4[[#This Row],[Afdeling]],"-",Tabel4[[#This Row],[ASS_Status]])</f>
        <v>33945-0116-Inactive - Payroll Eligible</v>
      </c>
    </row>
    <row r="11326" spans="13:21" ht="45" x14ac:dyDescent="0.4">
      <c r="M11326" s="32" t="s">
        <v>40259</v>
      </c>
      <c r="N11326" s="32" t="s">
        <v>59148</v>
      </c>
      <c r="O11326" s="33" t="s">
        <v>40260</v>
      </c>
      <c r="P11326" s="33" t="s">
        <v>40261</v>
      </c>
      <c r="Q11326" s="33" t="s">
        <v>29721</v>
      </c>
      <c r="R11326" s="33" t="s">
        <v>29761</v>
      </c>
      <c r="S11326" s="33" t="s">
        <v>40262</v>
      </c>
      <c r="T11326" s="34" t="s">
        <v>611</v>
      </c>
      <c r="U11326" s="39" t="str">
        <f>_xlfn.CONCAT(Tabel4[[#This Row],[Personnr.]],"-",Tabel4[[#This Row],[Afdeling]],"-",Tabel4[[#This Row],[ASS_Status]])</f>
        <v>35477-4291-Aktiv ansættelse</v>
      </c>
    </row>
    <row r="11327" spans="13:21" x14ac:dyDescent="0.4">
      <c r="M11327" s="32" t="s">
        <v>22283</v>
      </c>
      <c r="N11327" s="32" t="s">
        <v>59149</v>
      </c>
      <c r="O11327" s="33" t="s">
        <v>22284</v>
      </c>
      <c r="P11327" s="33" t="s">
        <v>40263</v>
      </c>
      <c r="Q11327" s="33" t="s">
        <v>29721</v>
      </c>
      <c r="R11327" s="33" t="s">
        <v>29748</v>
      </c>
      <c r="S11327" s="33" t="s">
        <v>22285</v>
      </c>
      <c r="T11327" s="34" t="s">
        <v>624</v>
      </c>
      <c r="U11327" s="39" t="str">
        <f>_xlfn.CONCAT(Tabel4[[#This Row],[Personnr.]],"-",Tabel4[[#This Row],[Afdeling]],"-",Tabel4[[#This Row],[ASS_Status]])</f>
        <v>33719-4646-Aktiv ansættelse</v>
      </c>
    </row>
    <row r="11328" spans="13:21" x14ac:dyDescent="0.4">
      <c r="M11328" s="32" t="s">
        <v>22286</v>
      </c>
      <c r="N11328" s="32" t="s">
        <v>59150</v>
      </c>
      <c r="O11328" s="33" t="s">
        <v>22287</v>
      </c>
      <c r="P11328" s="33" t="s">
        <v>40264</v>
      </c>
      <c r="Q11328" s="33" t="s">
        <v>29718</v>
      </c>
      <c r="R11328" s="33" t="s">
        <v>29745</v>
      </c>
      <c r="S11328" s="33" t="s">
        <v>22288</v>
      </c>
      <c r="T11328" s="34" t="s">
        <v>725</v>
      </c>
      <c r="U11328" s="39" t="str">
        <f>_xlfn.CONCAT(Tabel4[[#This Row],[Personnr.]],"-",Tabel4[[#This Row],[Afdeling]],"-",Tabel4[[#This Row],[ASS_Status]])</f>
        <v>33786-6265-Inactive - Payroll Eligible</v>
      </c>
    </row>
    <row r="11329" spans="13:21" x14ac:dyDescent="0.4">
      <c r="M11329" s="32" t="s">
        <v>22289</v>
      </c>
      <c r="N11329" s="32" t="s">
        <v>59151</v>
      </c>
      <c r="O11329" s="33" t="s">
        <v>22290</v>
      </c>
      <c r="P11329" s="33" t="s">
        <v>40265</v>
      </c>
      <c r="Q11329" s="33" t="s">
        <v>29718</v>
      </c>
      <c r="R11329" s="33" t="s">
        <v>29754</v>
      </c>
      <c r="S11329" s="33" t="s">
        <v>22291</v>
      </c>
      <c r="T11329" s="34" t="s">
        <v>683</v>
      </c>
      <c r="U11329" s="39" t="str">
        <f>_xlfn.CONCAT(Tabel4[[#This Row],[Personnr.]],"-",Tabel4[[#This Row],[Afdeling]],"-",Tabel4[[#This Row],[ASS_Status]])</f>
        <v>26763-5600-Inactive - Payroll Eligible</v>
      </c>
    </row>
    <row r="11330" spans="13:21" x14ac:dyDescent="0.4">
      <c r="M11330" s="32" t="s">
        <v>22289</v>
      </c>
      <c r="N11330" s="32"/>
      <c r="O11330" s="33"/>
      <c r="P11330" s="33" t="s">
        <v>40266</v>
      </c>
      <c r="Q11330" s="33" t="s">
        <v>29721</v>
      </c>
      <c r="R11330" s="33" t="s">
        <v>29754</v>
      </c>
      <c r="S11330" s="33" t="s">
        <v>22291</v>
      </c>
      <c r="T11330" s="34" t="s">
        <v>697</v>
      </c>
      <c r="U11330" s="39" t="str">
        <f>_xlfn.CONCAT(Tabel4[[#This Row],[Personnr.]],"-",Tabel4[[#This Row],[Afdeling]],"-",Tabel4[[#This Row],[ASS_Status]])</f>
        <v>-5627-Aktiv ansættelse</v>
      </c>
    </row>
    <row r="11331" spans="13:21" x14ac:dyDescent="0.4">
      <c r="M11331" s="32" t="s">
        <v>22289</v>
      </c>
      <c r="N11331" s="32"/>
      <c r="O11331" s="33"/>
      <c r="P11331" s="33" t="s">
        <v>40267</v>
      </c>
      <c r="Q11331" s="33" t="s">
        <v>29718</v>
      </c>
      <c r="R11331" s="33" t="s">
        <v>29745</v>
      </c>
      <c r="S11331" s="33" t="s">
        <v>22291</v>
      </c>
      <c r="T11331" s="34" t="s">
        <v>448</v>
      </c>
      <c r="U11331" s="39" t="str">
        <f>_xlfn.CONCAT(Tabel4[[#This Row],[Personnr.]],"-",Tabel4[[#This Row],[Afdeling]],"-",Tabel4[[#This Row],[ASS_Status]])</f>
        <v>-3099-Inactive - Payroll Eligible</v>
      </c>
    </row>
    <row r="11332" spans="13:21" x14ac:dyDescent="0.4">
      <c r="M11332" s="32" t="s">
        <v>45348</v>
      </c>
      <c r="N11332" s="32" t="s">
        <v>59152</v>
      </c>
      <c r="O11332" s="33" t="s">
        <v>45349</v>
      </c>
      <c r="P11332" s="33" t="s">
        <v>43963</v>
      </c>
      <c r="Q11332" s="33" t="s">
        <v>29718</v>
      </c>
      <c r="R11332" s="33" t="s">
        <v>29754</v>
      </c>
      <c r="S11332" s="33" t="s">
        <v>43964</v>
      </c>
      <c r="T11332" s="34" t="s">
        <v>472</v>
      </c>
      <c r="U11332" s="39" t="str">
        <f>_xlfn.CONCAT(Tabel4[[#This Row],[Personnr.]],"-",Tabel4[[#This Row],[Afdeling]],"-",Tabel4[[#This Row],[ASS_Status]])</f>
        <v>36287-3195-Inactive - Payroll Eligible</v>
      </c>
    </row>
    <row r="11333" spans="13:21" x14ac:dyDescent="0.4">
      <c r="M11333" s="32" t="s">
        <v>45348</v>
      </c>
      <c r="N11333" s="32"/>
      <c r="O11333" s="33"/>
      <c r="P11333" s="33" t="s">
        <v>59153</v>
      </c>
      <c r="Q11333" s="33" t="s">
        <v>29718</v>
      </c>
      <c r="R11333" s="33" t="s">
        <v>29745</v>
      </c>
      <c r="S11333" s="33" t="s">
        <v>43964</v>
      </c>
      <c r="T11333" s="34" t="s">
        <v>454</v>
      </c>
      <c r="U11333" s="39" t="str">
        <f>_xlfn.CONCAT(Tabel4[[#This Row],[Personnr.]],"-",Tabel4[[#This Row],[Afdeling]],"-",Tabel4[[#This Row],[ASS_Status]])</f>
        <v>-3130-Inactive - Payroll Eligible</v>
      </c>
    </row>
    <row r="11334" spans="13:21" ht="33.75" x14ac:dyDescent="0.4">
      <c r="M11334" s="32" t="s">
        <v>28809</v>
      </c>
      <c r="N11334" s="32" t="s">
        <v>59154</v>
      </c>
      <c r="O11334" s="33" t="s">
        <v>28810</v>
      </c>
      <c r="P11334" s="33" t="s">
        <v>40268</v>
      </c>
      <c r="Q11334" s="33" t="s">
        <v>29721</v>
      </c>
      <c r="R11334" s="33" t="s">
        <v>29754</v>
      </c>
      <c r="S11334" s="33" t="s">
        <v>28811</v>
      </c>
      <c r="T11334" s="34" t="s">
        <v>154</v>
      </c>
      <c r="U11334" s="39" t="str">
        <f>_xlfn.CONCAT(Tabel4[[#This Row],[Personnr.]],"-",Tabel4[[#This Row],[Afdeling]],"-",Tabel4[[#This Row],[ASS_Status]])</f>
        <v>34142-2286-Aktiv ansættelse</v>
      </c>
    </row>
    <row r="11335" spans="13:21" ht="33.75" x14ac:dyDescent="0.4">
      <c r="M11335" s="32" t="s">
        <v>28809</v>
      </c>
      <c r="N11335" s="32"/>
      <c r="O11335" s="33"/>
      <c r="P11335" s="33" t="s">
        <v>43965</v>
      </c>
      <c r="Q11335" s="33" t="s">
        <v>29718</v>
      </c>
      <c r="R11335" s="33" t="s">
        <v>29745</v>
      </c>
      <c r="S11335" s="33" t="s">
        <v>28811</v>
      </c>
      <c r="T11335" s="34" t="s">
        <v>148</v>
      </c>
      <c r="U11335" s="39" t="str">
        <f>_xlfn.CONCAT(Tabel4[[#This Row],[Personnr.]],"-",Tabel4[[#This Row],[Afdeling]],"-",Tabel4[[#This Row],[ASS_Status]])</f>
        <v>-2280-Inactive - Payroll Eligible</v>
      </c>
    </row>
    <row r="11336" spans="13:21" ht="45" x14ac:dyDescent="0.4">
      <c r="M11336" s="32" t="s">
        <v>59155</v>
      </c>
      <c r="N11336" s="32" t="s">
        <v>59156</v>
      </c>
      <c r="O11336" s="33" t="s">
        <v>59157</v>
      </c>
      <c r="P11336" s="33" t="s">
        <v>59158</v>
      </c>
      <c r="Q11336" s="33" t="s">
        <v>29721</v>
      </c>
      <c r="R11336" s="33" t="s">
        <v>29754</v>
      </c>
      <c r="S11336" s="33" t="s">
        <v>59159</v>
      </c>
      <c r="T11336" s="34" t="s">
        <v>244</v>
      </c>
      <c r="U11336" s="39" t="str">
        <f>_xlfn.CONCAT(Tabel4[[#This Row],[Personnr.]],"-",Tabel4[[#This Row],[Afdeling]],"-",Tabel4[[#This Row],[ASS_Status]])</f>
        <v>37602-2514-Aktiv ansættelse</v>
      </c>
    </row>
    <row r="11337" spans="13:21" x14ac:dyDescent="0.4">
      <c r="M11337" s="32" t="s">
        <v>22292</v>
      </c>
      <c r="N11337" s="32" t="s">
        <v>59160</v>
      </c>
      <c r="O11337" s="33" t="s">
        <v>22293</v>
      </c>
      <c r="P11337" s="33" t="s">
        <v>40269</v>
      </c>
      <c r="Q11337" s="33" t="s">
        <v>29718</v>
      </c>
      <c r="R11337" s="33" t="s">
        <v>29745</v>
      </c>
      <c r="S11337" s="33" t="s">
        <v>22294</v>
      </c>
      <c r="T11337" s="34" t="s">
        <v>39</v>
      </c>
      <c r="U11337" s="39" t="str">
        <f>_xlfn.CONCAT(Tabel4[[#This Row],[Personnr.]],"-",Tabel4[[#This Row],[Afdeling]],"-",Tabel4[[#This Row],[ASS_Status]])</f>
        <v>34110-0132-Inactive - Payroll Eligible</v>
      </c>
    </row>
    <row r="11338" spans="13:21" x14ac:dyDescent="0.4">
      <c r="M11338" s="32" t="s">
        <v>22292</v>
      </c>
      <c r="N11338" s="32"/>
      <c r="O11338" s="33"/>
      <c r="P11338" s="33" t="s">
        <v>40270</v>
      </c>
      <c r="Q11338" s="33" t="s">
        <v>29718</v>
      </c>
      <c r="R11338" s="33" t="s">
        <v>29745</v>
      </c>
      <c r="S11338" s="33" t="s">
        <v>22294</v>
      </c>
      <c r="T11338" s="34" t="s">
        <v>39</v>
      </c>
      <c r="U11338" s="39" t="str">
        <f>_xlfn.CONCAT(Tabel4[[#This Row],[Personnr.]],"-",Tabel4[[#This Row],[Afdeling]],"-",Tabel4[[#This Row],[ASS_Status]])</f>
        <v>-0132-Inactive - Payroll Eligible</v>
      </c>
    </row>
    <row r="11339" spans="13:21" x14ac:dyDescent="0.4">
      <c r="M11339" s="32" t="s">
        <v>22292</v>
      </c>
      <c r="N11339" s="32"/>
      <c r="O11339" s="33"/>
      <c r="P11339" s="33" t="s">
        <v>59161</v>
      </c>
      <c r="Q11339" s="33" t="s">
        <v>29718</v>
      </c>
      <c r="R11339" s="33" t="s">
        <v>29745</v>
      </c>
      <c r="S11339" s="33" t="s">
        <v>22294</v>
      </c>
      <c r="T11339" s="34" t="s">
        <v>39</v>
      </c>
      <c r="U11339" s="39" t="str">
        <f>_xlfn.CONCAT(Tabel4[[#This Row],[Personnr.]],"-",Tabel4[[#This Row],[Afdeling]],"-",Tabel4[[#This Row],[ASS_Status]])</f>
        <v>-0132-Inactive - Payroll Eligible</v>
      </c>
    </row>
    <row r="11340" spans="13:21" x14ac:dyDescent="0.4">
      <c r="M11340" s="32" t="s">
        <v>22295</v>
      </c>
      <c r="N11340" s="32" t="s">
        <v>59162</v>
      </c>
      <c r="O11340" s="33" t="s">
        <v>22296</v>
      </c>
      <c r="P11340" s="33" t="s">
        <v>40271</v>
      </c>
      <c r="Q11340" s="33" t="s">
        <v>29721</v>
      </c>
      <c r="R11340" s="33" t="s">
        <v>29726</v>
      </c>
      <c r="S11340" s="33" t="s">
        <v>22297</v>
      </c>
      <c r="T11340" s="34" t="s">
        <v>758</v>
      </c>
      <c r="U11340" s="39" t="str">
        <f>_xlfn.CONCAT(Tabel4[[#This Row],[Personnr.]],"-",Tabel4[[#This Row],[Afdeling]],"-",Tabel4[[#This Row],[ASS_Status]])</f>
        <v>113-7720-Aktiv ansættelse</v>
      </c>
    </row>
    <row r="11341" spans="13:21" x14ac:dyDescent="0.4">
      <c r="M11341" s="32" t="s">
        <v>22298</v>
      </c>
      <c r="N11341" s="32" t="s">
        <v>59163</v>
      </c>
      <c r="O11341" s="33" t="s">
        <v>22299</v>
      </c>
      <c r="P11341" s="33" t="s">
        <v>40272</v>
      </c>
      <c r="Q11341" s="33" t="s">
        <v>29721</v>
      </c>
      <c r="R11341" s="33" t="s">
        <v>30005</v>
      </c>
      <c r="S11341" s="33" t="s">
        <v>22300</v>
      </c>
      <c r="T11341" s="34" t="s">
        <v>577</v>
      </c>
      <c r="U11341" s="39" t="str">
        <f>_xlfn.CONCAT(Tabel4[[#This Row],[Personnr.]],"-",Tabel4[[#This Row],[Afdeling]],"-",Tabel4[[#This Row],[ASS_Status]])</f>
        <v>216-4110-Aktiv ansættelse</v>
      </c>
    </row>
    <row r="11342" spans="13:21" x14ac:dyDescent="0.4">
      <c r="M11342" s="32" t="s">
        <v>22301</v>
      </c>
      <c r="N11342" s="32" t="s">
        <v>59164</v>
      </c>
      <c r="O11342" s="33" t="s">
        <v>22302</v>
      </c>
      <c r="P11342" s="33" t="s">
        <v>40273</v>
      </c>
      <c r="Q11342" s="33" t="s">
        <v>29718</v>
      </c>
      <c r="R11342" s="33" t="s">
        <v>29844</v>
      </c>
      <c r="S11342" s="33" t="s">
        <v>22303</v>
      </c>
      <c r="T11342" s="34" t="s">
        <v>182</v>
      </c>
      <c r="U11342" s="39" t="str">
        <f>_xlfn.CONCAT(Tabel4[[#This Row],[Personnr.]],"-",Tabel4[[#This Row],[Afdeling]],"-",Tabel4[[#This Row],[ASS_Status]])</f>
        <v>12833-2380-Inactive - Payroll Eligible</v>
      </c>
    </row>
    <row r="11343" spans="13:21" x14ac:dyDescent="0.4">
      <c r="M11343" s="32" t="s">
        <v>22304</v>
      </c>
      <c r="N11343" s="32" t="s">
        <v>59165</v>
      </c>
      <c r="O11343" s="33" t="s">
        <v>22305</v>
      </c>
      <c r="P11343" s="33" t="s">
        <v>40274</v>
      </c>
      <c r="Q11343" s="33" t="s">
        <v>29721</v>
      </c>
      <c r="R11343" s="33" t="s">
        <v>29780</v>
      </c>
      <c r="S11343" s="33" t="s">
        <v>22306</v>
      </c>
      <c r="T11343" s="34" t="s">
        <v>552</v>
      </c>
      <c r="U11343" s="39" t="str">
        <f>_xlfn.CONCAT(Tabel4[[#This Row],[Personnr.]],"-",Tabel4[[#This Row],[Afdeling]],"-",Tabel4[[#This Row],[ASS_Status]])</f>
        <v>8263-3454-Aktiv ansættelse</v>
      </c>
    </row>
    <row r="11344" spans="13:21" x14ac:dyDescent="0.4">
      <c r="M11344" s="32" t="s">
        <v>22307</v>
      </c>
      <c r="N11344" s="32" t="s">
        <v>59166</v>
      </c>
      <c r="O11344" s="33" t="s">
        <v>682</v>
      </c>
      <c r="P11344" s="33" t="s">
        <v>40275</v>
      </c>
      <c r="Q11344" s="33" t="s">
        <v>29721</v>
      </c>
      <c r="R11344" s="33" t="s">
        <v>29780</v>
      </c>
      <c r="S11344" s="33" t="s">
        <v>22308</v>
      </c>
      <c r="T11344" s="34" t="s">
        <v>107</v>
      </c>
      <c r="U11344" s="39" t="str">
        <f>_xlfn.CONCAT(Tabel4[[#This Row],[Personnr.]],"-",Tabel4[[#This Row],[Afdeling]],"-",Tabel4[[#This Row],[ASS_Status]])</f>
        <v>56-1211-Aktiv ansættelse</v>
      </c>
    </row>
    <row r="11345" spans="13:21" x14ac:dyDescent="0.4">
      <c r="M11345" s="32" t="s">
        <v>22309</v>
      </c>
      <c r="N11345" s="32" t="s">
        <v>59167</v>
      </c>
      <c r="O11345" s="33" t="s">
        <v>22310</v>
      </c>
      <c r="P11345" s="33" t="s">
        <v>40276</v>
      </c>
      <c r="Q11345" s="33" t="s">
        <v>29718</v>
      </c>
      <c r="R11345" s="33" t="s">
        <v>38801</v>
      </c>
      <c r="S11345" s="33" t="s">
        <v>22311</v>
      </c>
      <c r="T11345" s="34" t="s">
        <v>804</v>
      </c>
      <c r="U11345" s="39" t="str">
        <f>_xlfn.CONCAT(Tabel4[[#This Row],[Personnr.]],"-",Tabel4[[#This Row],[Afdeling]],"-",Tabel4[[#This Row],[ASS_Status]])</f>
        <v>23827-8253-Inactive - Payroll Eligible</v>
      </c>
    </row>
    <row r="11346" spans="13:21" x14ac:dyDescent="0.4">
      <c r="M11346" s="32" t="s">
        <v>22312</v>
      </c>
      <c r="N11346" s="32" t="s">
        <v>59168</v>
      </c>
      <c r="O11346" s="33" t="s">
        <v>22313</v>
      </c>
      <c r="P11346" s="33" t="s">
        <v>40277</v>
      </c>
      <c r="Q11346" s="33" t="s">
        <v>29721</v>
      </c>
      <c r="R11346" s="33" t="s">
        <v>31837</v>
      </c>
      <c r="S11346" s="33" t="s">
        <v>22314</v>
      </c>
      <c r="T11346" s="34" t="s">
        <v>744</v>
      </c>
      <c r="U11346" s="39" t="str">
        <f>_xlfn.CONCAT(Tabel4[[#This Row],[Personnr.]],"-",Tabel4[[#This Row],[Afdeling]],"-",Tabel4[[#This Row],[ASS_Status]])</f>
        <v>33648-7100-Aktiv ansættelse</v>
      </c>
    </row>
    <row r="11347" spans="13:21" x14ac:dyDescent="0.4">
      <c r="M11347" s="32" t="s">
        <v>22315</v>
      </c>
      <c r="N11347" s="32" t="s">
        <v>59169</v>
      </c>
      <c r="O11347" s="33" t="s">
        <v>22316</v>
      </c>
      <c r="P11347" s="33" t="s">
        <v>40278</v>
      </c>
      <c r="Q11347" s="33" t="s">
        <v>34546</v>
      </c>
      <c r="R11347" s="33" t="s">
        <v>29719</v>
      </c>
      <c r="S11347" s="33" t="s">
        <v>22317</v>
      </c>
      <c r="T11347" s="34" t="s">
        <v>757</v>
      </c>
      <c r="U11347" s="39" t="str">
        <f>_xlfn.CONCAT(Tabel4[[#This Row],[Personnr.]],"-",Tabel4[[#This Row],[Afdeling]],"-",Tabel4[[#This Row],[ASS_Status]])</f>
        <v>31399-7710-Anden orlov uden løn</v>
      </c>
    </row>
    <row r="11348" spans="13:21" x14ac:dyDescent="0.4">
      <c r="M11348" s="32" t="s">
        <v>22318</v>
      </c>
      <c r="N11348" s="32" t="s">
        <v>59170</v>
      </c>
      <c r="O11348" s="33" t="s">
        <v>22319</v>
      </c>
      <c r="P11348" s="33" t="s">
        <v>40279</v>
      </c>
      <c r="Q11348" s="33" t="s">
        <v>29721</v>
      </c>
      <c r="R11348" s="33" t="s">
        <v>29748</v>
      </c>
      <c r="S11348" s="33" t="s">
        <v>22320</v>
      </c>
      <c r="T11348" s="34" t="s">
        <v>368</v>
      </c>
      <c r="U11348" s="39" t="str">
        <f>_xlfn.CONCAT(Tabel4[[#This Row],[Personnr.]],"-",Tabel4[[#This Row],[Afdeling]],"-",Tabel4[[#This Row],[ASS_Status]])</f>
        <v>28862-2833-Aktiv ansættelse</v>
      </c>
    </row>
    <row r="11349" spans="13:21" x14ac:dyDescent="0.4">
      <c r="M11349" s="32" t="s">
        <v>45350</v>
      </c>
      <c r="N11349" s="32" t="s">
        <v>59171</v>
      </c>
      <c r="O11349" s="33" t="s">
        <v>45351</v>
      </c>
      <c r="P11349" s="33" t="s">
        <v>43966</v>
      </c>
      <c r="Q11349" s="33" t="s">
        <v>29721</v>
      </c>
      <c r="R11349" s="33" t="s">
        <v>29761</v>
      </c>
      <c r="S11349" s="33" t="s">
        <v>43967</v>
      </c>
      <c r="T11349" s="34" t="s">
        <v>600</v>
      </c>
      <c r="U11349" s="39" t="str">
        <f>_xlfn.CONCAT(Tabel4[[#This Row],[Personnr.]],"-",Tabel4[[#This Row],[Afdeling]],"-",Tabel4[[#This Row],[ASS_Status]])</f>
        <v>35881-4270-Aktiv ansættelse</v>
      </c>
    </row>
    <row r="11350" spans="13:21" x14ac:dyDescent="0.4">
      <c r="M11350" s="32" t="s">
        <v>22321</v>
      </c>
      <c r="N11350" s="32" t="s">
        <v>59172</v>
      </c>
      <c r="O11350" s="33" t="s">
        <v>22322</v>
      </c>
      <c r="P11350" s="33" t="s">
        <v>40280</v>
      </c>
      <c r="Q11350" s="33" t="s">
        <v>29718</v>
      </c>
      <c r="R11350" s="33" t="s">
        <v>29745</v>
      </c>
      <c r="S11350" s="33" t="s">
        <v>22323</v>
      </c>
      <c r="T11350" s="34" t="s">
        <v>586</v>
      </c>
      <c r="U11350" s="39" t="str">
        <f>_xlfn.CONCAT(Tabel4[[#This Row],[Personnr.]],"-",Tabel4[[#This Row],[Afdeling]],"-",Tabel4[[#This Row],[ASS_Status]])</f>
        <v>30170-4200-Inactive - Payroll Eligible</v>
      </c>
    </row>
    <row r="11351" spans="13:21" x14ac:dyDescent="0.4">
      <c r="M11351" s="32" t="s">
        <v>22321</v>
      </c>
      <c r="N11351" s="32"/>
      <c r="O11351" s="33"/>
      <c r="P11351" s="33" t="s">
        <v>40281</v>
      </c>
      <c r="Q11351" s="33" t="s">
        <v>29718</v>
      </c>
      <c r="R11351" s="33" t="s">
        <v>29745</v>
      </c>
      <c r="S11351" s="33" t="s">
        <v>22323</v>
      </c>
      <c r="T11351" s="34" t="s">
        <v>596</v>
      </c>
      <c r="U11351" s="39" t="str">
        <f>_xlfn.CONCAT(Tabel4[[#This Row],[Personnr.]],"-",Tabel4[[#This Row],[Afdeling]],"-",Tabel4[[#This Row],[ASS_Status]])</f>
        <v>-4252-Inactive - Payroll Eligible</v>
      </c>
    </row>
    <row r="11352" spans="13:21" x14ac:dyDescent="0.4">
      <c r="M11352" s="32" t="s">
        <v>22321</v>
      </c>
      <c r="N11352" s="32"/>
      <c r="O11352" s="33"/>
      <c r="P11352" s="33" t="s">
        <v>40282</v>
      </c>
      <c r="Q11352" s="33" t="s">
        <v>29718</v>
      </c>
      <c r="R11352" s="33" t="s">
        <v>29745</v>
      </c>
      <c r="S11352" s="33" t="s">
        <v>22323</v>
      </c>
      <c r="T11352" s="34" t="s">
        <v>110</v>
      </c>
      <c r="U11352" s="39" t="str">
        <f>_xlfn.CONCAT(Tabel4[[#This Row],[Personnr.]],"-",Tabel4[[#This Row],[Afdeling]],"-",Tabel4[[#This Row],[ASS_Status]])</f>
        <v>-1214-Inactive - Payroll Eligible</v>
      </c>
    </row>
    <row r="11353" spans="13:21" x14ac:dyDescent="0.4">
      <c r="M11353" s="32" t="s">
        <v>22321</v>
      </c>
      <c r="N11353" s="32"/>
      <c r="O11353" s="33"/>
      <c r="P11353" s="33" t="s">
        <v>40283</v>
      </c>
      <c r="Q11353" s="33" t="s">
        <v>29718</v>
      </c>
      <c r="R11353" s="33" t="s">
        <v>29745</v>
      </c>
      <c r="S11353" s="33" t="s">
        <v>22323</v>
      </c>
      <c r="T11353" s="34" t="s">
        <v>600</v>
      </c>
      <c r="U11353" s="39" t="str">
        <f>_xlfn.CONCAT(Tabel4[[#This Row],[Personnr.]],"-",Tabel4[[#This Row],[Afdeling]],"-",Tabel4[[#This Row],[ASS_Status]])</f>
        <v>-4270-Inactive - Payroll Eligible</v>
      </c>
    </row>
    <row r="11354" spans="13:21" x14ac:dyDescent="0.4">
      <c r="M11354" s="32" t="s">
        <v>22321</v>
      </c>
      <c r="N11354" s="32"/>
      <c r="O11354" s="33"/>
      <c r="P11354" s="33" t="s">
        <v>59173</v>
      </c>
      <c r="Q11354" s="33" t="s">
        <v>29718</v>
      </c>
      <c r="R11354" s="33" t="s">
        <v>29761</v>
      </c>
      <c r="S11354" s="33" t="s">
        <v>22323</v>
      </c>
      <c r="T11354" s="34" t="s">
        <v>624</v>
      </c>
      <c r="U11354" s="39" t="str">
        <f>_xlfn.CONCAT(Tabel4[[#This Row],[Personnr.]],"-",Tabel4[[#This Row],[Afdeling]],"-",Tabel4[[#This Row],[ASS_Status]])</f>
        <v>-4646-Inactive - Payroll Eligible</v>
      </c>
    </row>
    <row r="11355" spans="13:21" x14ac:dyDescent="0.4">
      <c r="M11355" s="32" t="s">
        <v>22324</v>
      </c>
      <c r="N11355" s="32" t="s">
        <v>59174</v>
      </c>
      <c r="O11355" s="33" t="s">
        <v>22325</v>
      </c>
      <c r="P11355" s="33" t="s">
        <v>40284</v>
      </c>
      <c r="Q11355" s="33" t="s">
        <v>29718</v>
      </c>
      <c r="R11355" s="33" t="s">
        <v>29748</v>
      </c>
      <c r="S11355" s="33" t="s">
        <v>22326</v>
      </c>
      <c r="T11355" s="34" t="s">
        <v>263</v>
      </c>
      <c r="U11355" s="39" t="str">
        <f>_xlfn.CONCAT(Tabel4[[#This Row],[Personnr.]],"-",Tabel4[[#This Row],[Afdeling]],"-",Tabel4[[#This Row],[ASS_Status]])</f>
        <v>27018-2610-Inactive - Payroll Eligible</v>
      </c>
    </row>
    <row r="11356" spans="13:21" ht="33.75" x14ac:dyDescent="0.4">
      <c r="M11356" s="32" t="s">
        <v>59175</v>
      </c>
      <c r="N11356" s="32" t="s">
        <v>59176</v>
      </c>
      <c r="O11356" s="33" t="s">
        <v>59177</v>
      </c>
      <c r="P11356" s="33" t="s">
        <v>59178</v>
      </c>
      <c r="Q11356" s="33" t="s">
        <v>29721</v>
      </c>
      <c r="R11356" s="33" t="s">
        <v>29719</v>
      </c>
      <c r="S11356" s="33" t="s">
        <v>59179</v>
      </c>
      <c r="T11356" s="34" t="s">
        <v>129</v>
      </c>
      <c r="U11356" s="39" t="str">
        <f>_xlfn.CONCAT(Tabel4[[#This Row],[Personnr.]],"-",Tabel4[[#This Row],[Afdeling]],"-",Tabel4[[#This Row],[ASS_Status]])</f>
        <v>36654-2239-Aktiv ansættelse</v>
      </c>
    </row>
    <row r="11357" spans="13:21" ht="33.75" x14ac:dyDescent="0.4">
      <c r="M11357" s="32" t="s">
        <v>22327</v>
      </c>
      <c r="N11357" s="32" t="s">
        <v>59180</v>
      </c>
      <c r="O11357" s="33" t="s">
        <v>22328</v>
      </c>
      <c r="P11357" s="33" t="s">
        <v>40285</v>
      </c>
      <c r="Q11357" s="33" t="s">
        <v>29721</v>
      </c>
      <c r="R11357" s="33" t="s">
        <v>29802</v>
      </c>
      <c r="S11357" s="33" t="s">
        <v>22329</v>
      </c>
      <c r="T11357" s="34" t="s">
        <v>243</v>
      </c>
      <c r="U11357" s="39" t="str">
        <f>_xlfn.CONCAT(Tabel4[[#This Row],[Personnr.]],"-",Tabel4[[#This Row],[Afdeling]],"-",Tabel4[[#This Row],[ASS_Status]])</f>
        <v>22498-2512-Aktiv ansættelse</v>
      </c>
    </row>
    <row r="11358" spans="13:21" x14ac:dyDescent="0.4">
      <c r="M11358" s="32" t="s">
        <v>22330</v>
      </c>
      <c r="N11358" s="32" t="s">
        <v>59181</v>
      </c>
      <c r="O11358" s="33" t="s">
        <v>22331</v>
      </c>
      <c r="P11358" s="33" t="s">
        <v>40286</v>
      </c>
      <c r="Q11358" s="33" t="s">
        <v>29718</v>
      </c>
      <c r="R11358" s="33" t="s">
        <v>29748</v>
      </c>
      <c r="S11358" s="33" t="s">
        <v>22332</v>
      </c>
      <c r="T11358" s="34" t="s">
        <v>137</v>
      </c>
      <c r="U11358" s="39" t="str">
        <f>_xlfn.CONCAT(Tabel4[[#This Row],[Personnr.]],"-",Tabel4[[#This Row],[Afdeling]],"-",Tabel4[[#This Row],[ASS_Status]])</f>
        <v>18632-2252-Inactive - Payroll Eligible</v>
      </c>
    </row>
    <row r="11359" spans="13:21" x14ac:dyDescent="0.4">
      <c r="M11359" s="32" t="s">
        <v>40287</v>
      </c>
      <c r="N11359" s="32" t="s">
        <v>59182</v>
      </c>
      <c r="O11359" s="33" t="s">
        <v>29150</v>
      </c>
      <c r="P11359" s="33" t="s">
        <v>40288</v>
      </c>
      <c r="Q11359" s="33" t="s">
        <v>29721</v>
      </c>
      <c r="R11359" s="33" t="s">
        <v>29761</v>
      </c>
      <c r="S11359" s="33" t="s">
        <v>29151</v>
      </c>
      <c r="T11359" s="34" t="s">
        <v>611</v>
      </c>
      <c r="U11359" s="39" t="str">
        <f>_xlfn.CONCAT(Tabel4[[#This Row],[Personnr.]],"-",Tabel4[[#This Row],[Afdeling]],"-",Tabel4[[#This Row],[ASS_Status]])</f>
        <v>34342-4291-Aktiv ansættelse</v>
      </c>
    </row>
    <row r="11360" spans="13:21" x14ac:dyDescent="0.4">
      <c r="M11360" s="32" t="s">
        <v>28812</v>
      </c>
      <c r="N11360" s="32" t="s">
        <v>59183</v>
      </c>
      <c r="O11360" s="33" t="s">
        <v>28813</v>
      </c>
      <c r="P11360" s="33" t="s">
        <v>40289</v>
      </c>
      <c r="Q11360" s="33" t="s">
        <v>29721</v>
      </c>
      <c r="R11360" s="33" t="s">
        <v>29748</v>
      </c>
      <c r="S11360" s="33" t="s">
        <v>28814</v>
      </c>
      <c r="T11360" s="34" t="s">
        <v>415</v>
      </c>
      <c r="U11360" s="39" t="str">
        <f>_xlfn.CONCAT(Tabel4[[#This Row],[Personnr.]],"-",Tabel4[[#This Row],[Afdeling]],"-",Tabel4[[#This Row],[ASS_Status]])</f>
        <v>34270-3022-Aktiv ansættelse</v>
      </c>
    </row>
    <row r="11361" spans="13:21" x14ac:dyDescent="0.4">
      <c r="M11361" s="32" t="s">
        <v>22333</v>
      </c>
      <c r="N11361" s="32" t="s">
        <v>59184</v>
      </c>
      <c r="O11361" s="33" t="s">
        <v>22334</v>
      </c>
      <c r="P11361" s="33" t="s">
        <v>40290</v>
      </c>
      <c r="Q11361" s="33" t="s">
        <v>29718</v>
      </c>
      <c r="R11361" s="33" t="s">
        <v>29748</v>
      </c>
      <c r="S11361" s="33" t="s">
        <v>22335</v>
      </c>
      <c r="T11361" s="34" t="s">
        <v>454</v>
      </c>
      <c r="U11361" s="39" t="str">
        <f>_xlfn.CONCAT(Tabel4[[#This Row],[Personnr.]],"-",Tabel4[[#This Row],[Afdeling]],"-",Tabel4[[#This Row],[ASS_Status]])</f>
        <v>23790-3130-Inactive - Payroll Eligible</v>
      </c>
    </row>
    <row r="11362" spans="13:21" ht="45" x14ac:dyDescent="0.4">
      <c r="M11362" s="32" t="s">
        <v>22336</v>
      </c>
      <c r="N11362" s="32" t="s">
        <v>59185</v>
      </c>
      <c r="O11362" s="33" t="s">
        <v>22337</v>
      </c>
      <c r="P11362" s="33" t="s">
        <v>40291</v>
      </c>
      <c r="Q11362" s="33" t="s">
        <v>29721</v>
      </c>
      <c r="R11362" s="33" t="s">
        <v>29748</v>
      </c>
      <c r="S11362" s="33" t="s">
        <v>22338</v>
      </c>
      <c r="T11362" s="34" t="s">
        <v>46009</v>
      </c>
      <c r="U11362" s="39" t="str">
        <f>_xlfn.CONCAT(Tabel4[[#This Row],[Personnr.]],"-",Tabel4[[#This Row],[Afdeling]],"-",Tabel4[[#This Row],[ASS_Status]])</f>
        <v>32107-2923-Aktiv ansættelse</v>
      </c>
    </row>
    <row r="11363" spans="13:21" x14ac:dyDescent="0.4">
      <c r="M11363" s="32" t="s">
        <v>45352</v>
      </c>
      <c r="N11363" s="32" t="s">
        <v>59186</v>
      </c>
      <c r="O11363" s="33" t="s">
        <v>45353</v>
      </c>
      <c r="P11363" s="33" t="s">
        <v>43968</v>
      </c>
      <c r="Q11363" s="33" t="s">
        <v>29721</v>
      </c>
      <c r="R11363" s="33" t="s">
        <v>29737</v>
      </c>
      <c r="S11363" s="33" t="s">
        <v>43969</v>
      </c>
      <c r="T11363" s="34" t="s">
        <v>50</v>
      </c>
      <c r="U11363" s="39" t="str">
        <f>_xlfn.CONCAT(Tabel4[[#This Row],[Personnr.]],"-",Tabel4[[#This Row],[Afdeling]],"-",Tabel4[[#This Row],[ASS_Status]])</f>
        <v>35494-1025-Aktiv ansættelse</v>
      </c>
    </row>
    <row r="11364" spans="13:21" ht="33.75" x14ac:dyDescent="0.4">
      <c r="M11364" s="32" t="s">
        <v>59187</v>
      </c>
      <c r="N11364" s="32" t="s">
        <v>59188</v>
      </c>
      <c r="O11364" s="33" t="s">
        <v>59189</v>
      </c>
      <c r="P11364" s="33" t="s">
        <v>59190</v>
      </c>
      <c r="Q11364" s="33" t="s">
        <v>29721</v>
      </c>
      <c r="R11364" s="33" t="s">
        <v>29761</v>
      </c>
      <c r="S11364" s="33" t="s">
        <v>59191</v>
      </c>
      <c r="T11364" s="34" t="s">
        <v>42501</v>
      </c>
      <c r="U11364" s="39" t="str">
        <f>_xlfn.CONCAT(Tabel4[[#This Row],[Personnr.]],"-",Tabel4[[#This Row],[Afdeling]],"-",Tabel4[[#This Row],[ASS_Status]])</f>
        <v>37335-2291-Aktiv ansættelse</v>
      </c>
    </row>
    <row r="11365" spans="13:21" x14ac:dyDescent="0.4">
      <c r="M11365" s="32" t="s">
        <v>59192</v>
      </c>
      <c r="N11365" s="32" t="s">
        <v>59193</v>
      </c>
      <c r="O11365" s="33" t="s">
        <v>59194</v>
      </c>
      <c r="P11365" s="33" t="s">
        <v>59195</v>
      </c>
      <c r="Q11365" s="33" t="s">
        <v>29721</v>
      </c>
      <c r="R11365" s="33" t="s">
        <v>29748</v>
      </c>
      <c r="S11365" s="33" t="s">
        <v>59196</v>
      </c>
      <c r="T11365" s="34" t="s">
        <v>541</v>
      </c>
      <c r="U11365" s="39" t="str">
        <f>_xlfn.CONCAT(Tabel4[[#This Row],[Personnr.]],"-",Tabel4[[#This Row],[Afdeling]],"-",Tabel4[[#This Row],[ASS_Status]])</f>
        <v>37455-3433-Aktiv ansættelse</v>
      </c>
    </row>
    <row r="11366" spans="13:21" x14ac:dyDescent="0.4">
      <c r="M11366" s="32" t="s">
        <v>22339</v>
      </c>
      <c r="N11366" s="32" t="s">
        <v>59197</v>
      </c>
      <c r="O11366" s="33" t="s">
        <v>22340</v>
      </c>
      <c r="P11366" s="33" t="s">
        <v>40292</v>
      </c>
      <c r="Q11366" s="33" t="s">
        <v>29721</v>
      </c>
      <c r="R11366" s="33" t="s">
        <v>29748</v>
      </c>
      <c r="S11366" s="33" t="s">
        <v>22341</v>
      </c>
      <c r="T11366" s="34" t="s">
        <v>313</v>
      </c>
      <c r="U11366" s="39" t="str">
        <f>_xlfn.CONCAT(Tabel4[[#This Row],[Personnr.]],"-",Tabel4[[#This Row],[Afdeling]],"-",Tabel4[[#This Row],[ASS_Status]])</f>
        <v>33044-2759-Aktiv ansættelse</v>
      </c>
    </row>
    <row r="11367" spans="13:21" ht="33.75" x14ac:dyDescent="0.4">
      <c r="M11367" s="32" t="s">
        <v>22342</v>
      </c>
      <c r="N11367" s="32" t="s">
        <v>59198</v>
      </c>
      <c r="O11367" s="33" t="s">
        <v>22343</v>
      </c>
      <c r="P11367" s="33" t="s">
        <v>40293</v>
      </c>
      <c r="Q11367" s="33" t="s">
        <v>29721</v>
      </c>
      <c r="R11367" s="33" t="s">
        <v>29748</v>
      </c>
      <c r="S11367" s="33" t="s">
        <v>22344</v>
      </c>
      <c r="T11367" s="34" t="s">
        <v>326</v>
      </c>
      <c r="U11367" s="39" t="str">
        <f>_xlfn.CONCAT(Tabel4[[#This Row],[Personnr.]],"-",Tabel4[[#This Row],[Afdeling]],"-",Tabel4[[#This Row],[ASS_Status]])</f>
        <v>20694-2778-Aktiv ansættelse</v>
      </c>
    </row>
    <row r="11368" spans="13:21" ht="33.75" x14ac:dyDescent="0.4">
      <c r="M11368" s="32" t="s">
        <v>22345</v>
      </c>
      <c r="N11368" s="32" t="s">
        <v>59199</v>
      </c>
      <c r="O11368" s="33" t="s">
        <v>22346</v>
      </c>
      <c r="P11368" s="33" t="s">
        <v>40294</v>
      </c>
      <c r="Q11368" s="33" t="s">
        <v>29718</v>
      </c>
      <c r="R11368" s="33" t="s">
        <v>29879</v>
      </c>
      <c r="S11368" s="33" t="s">
        <v>22347</v>
      </c>
      <c r="T11368" s="34" t="s">
        <v>312</v>
      </c>
      <c r="U11368" s="39" t="str">
        <f>_xlfn.CONCAT(Tabel4[[#This Row],[Personnr.]],"-",Tabel4[[#This Row],[Afdeling]],"-",Tabel4[[#This Row],[ASS_Status]])</f>
        <v>31110-2758-Inactive - Payroll Eligible</v>
      </c>
    </row>
    <row r="11369" spans="13:21" ht="33.75" x14ac:dyDescent="0.4">
      <c r="M11369" s="32" t="s">
        <v>22345</v>
      </c>
      <c r="N11369" s="32"/>
      <c r="O11369" s="33"/>
      <c r="P11369" s="33" t="s">
        <v>40295</v>
      </c>
      <c r="Q11369" s="33" t="s">
        <v>29721</v>
      </c>
      <c r="R11369" s="33" t="s">
        <v>29748</v>
      </c>
      <c r="S11369" s="33" t="s">
        <v>22347</v>
      </c>
      <c r="T11369" s="34" t="s">
        <v>328</v>
      </c>
      <c r="U11369" s="39" t="str">
        <f>_xlfn.CONCAT(Tabel4[[#This Row],[Personnr.]],"-",Tabel4[[#This Row],[Afdeling]],"-",Tabel4[[#This Row],[ASS_Status]])</f>
        <v>-2780-Aktiv ansættelse</v>
      </c>
    </row>
    <row r="11370" spans="13:21" ht="45" x14ac:dyDescent="0.4">
      <c r="M11370" s="32" t="s">
        <v>59200</v>
      </c>
      <c r="N11370" s="32" t="s">
        <v>59201</v>
      </c>
      <c r="O11370" s="33" t="s">
        <v>59202</v>
      </c>
      <c r="P11370" s="33" t="s">
        <v>59203</v>
      </c>
      <c r="Q11370" s="33" t="s">
        <v>29721</v>
      </c>
      <c r="R11370" s="33" t="s">
        <v>29761</v>
      </c>
      <c r="S11370" s="33" t="s">
        <v>59204</v>
      </c>
      <c r="T11370" s="34" t="s">
        <v>91</v>
      </c>
      <c r="U11370" s="39" t="str">
        <f>_xlfn.CONCAT(Tabel4[[#This Row],[Personnr.]],"-",Tabel4[[#This Row],[Afdeling]],"-",Tabel4[[#This Row],[ASS_Status]])</f>
        <v>37624-1135-Aktiv ansættelse</v>
      </c>
    </row>
    <row r="11371" spans="13:21" ht="33.75" x14ac:dyDescent="0.4">
      <c r="M11371" s="32" t="s">
        <v>59205</v>
      </c>
      <c r="N11371" s="32" t="s">
        <v>59206</v>
      </c>
      <c r="O11371" s="33" t="s">
        <v>59207</v>
      </c>
      <c r="P11371" s="33" t="s">
        <v>59208</v>
      </c>
      <c r="Q11371" s="33" t="s">
        <v>29718</v>
      </c>
      <c r="R11371" s="33" t="s">
        <v>29754</v>
      </c>
      <c r="S11371" s="33" t="s">
        <v>59209</v>
      </c>
      <c r="T11371" s="34" t="s">
        <v>29</v>
      </c>
      <c r="U11371" s="39" t="str">
        <f>_xlfn.CONCAT(Tabel4[[#This Row],[Personnr.]],"-",Tabel4[[#This Row],[Afdeling]],"-",Tabel4[[#This Row],[ASS_Status]])</f>
        <v>36652-0114-Inactive - Payroll Eligible</v>
      </c>
    </row>
    <row r="11372" spans="13:21" x14ac:dyDescent="0.4">
      <c r="M11372" s="32" t="s">
        <v>59210</v>
      </c>
      <c r="N11372" s="32" t="s">
        <v>59211</v>
      </c>
      <c r="O11372" s="33" t="s">
        <v>59212</v>
      </c>
      <c r="P11372" s="33" t="s">
        <v>59213</v>
      </c>
      <c r="Q11372" s="33" t="s">
        <v>29721</v>
      </c>
      <c r="R11372" s="33" t="s">
        <v>42541</v>
      </c>
      <c r="S11372" s="33" t="s">
        <v>59214</v>
      </c>
      <c r="T11372" s="34" t="s">
        <v>107</v>
      </c>
      <c r="U11372" s="39" t="str">
        <f>_xlfn.CONCAT(Tabel4[[#This Row],[Personnr.]],"-",Tabel4[[#This Row],[Afdeling]],"-",Tabel4[[#This Row],[ASS_Status]])</f>
        <v>37763-1211-Aktiv ansættelse</v>
      </c>
    </row>
    <row r="11373" spans="13:21" x14ac:dyDescent="0.4">
      <c r="M11373" s="32" t="s">
        <v>40296</v>
      </c>
      <c r="N11373" s="32" t="s">
        <v>59215</v>
      </c>
      <c r="O11373" s="33" t="s">
        <v>40297</v>
      </c>
      <c r="P11373" s="33" t="s">
        <v>40298</v>
      </c>
      <c r="Q11373" s="33" t="s">
        <v>29721</v>
      </c>
      <c r="R11373" s="33" t="s">
        <v>29748</v>
      </c>
      <c r="S11373" s="33" t="s">
        <v>40299</v>
      </c>
      <c r="T11373" s="34" t="s">
        <v>44</v>
      </c>
      <c r="U11373" s="39" t="str">
        <f>_xlfn.CONCAT(Tabel4[[#This Row],[Personnr.]],"-",Tabel4[[#This Row],[Afdeling]],"-",Tabel4[[#This Row],[ASS_Status]])</f>
        <v>35483-1000-Aktiv ansættelse</v>
      </c>
    </row>
    <row r="11374" spans="13:21" ht="45" x14ac:dyDescent="0.4">
      <c r="M11374" s="32" t="s">
        <v>22348</v>
      </c>
      <c r="N11374" s="32" t="s">
        <v>59216</v>
      </c>
      <c r="O11374" s="33" t="s">
        <v>22349</v>
      </c>
      <c r="P11374" s="33" t="s">
        <v>40300</v>
      </c>
      <c r="Q11374" s="33" t="s">
        <v>29721</v>
      </c>
      <c r="R11374" s="33" t="s">
        <v>29754</v>
      </c>
      <c r="S11374" s="33" t="s">
        <v>22350</v>
      </c>
      <c r="T11374" s="34" t="s">
        <v>472</v>
      </c>
      <c r="U11374" s="39" t="str">
        <f>_xlfn.CONCAT(Tabel4[[#This Row],[Personnr.]],"-",Tabel4[[#This Row],[Afdeling]],"-",Tabel4[[#This Row],[ASS_Status]])</f>
        <v>28844-3195-Aktiv ansættelse</v>
      </c>
    </row>
    <row r="11375" spans="13:21" ht="33.75" x14ac:dyDescent="0.4">
      <c r="M11375" s="32" t="s">
        <v>22348</v>
      </c>
      <c r="N11375" s="32"/>
      <c r="O11375" s="33"/>
      <c r="P11375" s="33" t="s">
        <v>40301</v>
      </c>
      <c r="Q11375" s="33" t="s">
        <v>29721</v>
      </c>
      <c r="R11375" s="33" t="s">
        <v>30191</v>
      </c>
      <c r="S11375" s="33" t="s">
        <v>22350</v>
      </c>
      <c r="T11375" s="34" t="s">
        <v>818</v>
      </c>
      <c r="U11375" s="39" t="str">
        <f>_xlfn.CONCAT(Tabel4[[#This Row],[Personnr.]],"-",Tabel4[[#This Row],[Afdeling]],"-",Tabel4[[#This Row],[ASS_Status]])</f>
        <v>-8340-Aktiv ansættelse</v>
      </c>
    </row>
    <row r="11376" spans="13:21" x14ac:dyDescent="0.4">
      <c r="M11376" s="32" t="s">
        <v>45354</v>
      </c>
      <c r="N11376" s="32" t="s">
        <v>59217</v>
      </c>
      <c r="O11376" s="33" t="s">
        <v>45355</v>
      </c>
      <c r="P11376" s="33" t="s">
        <v>43970</v>
      </c>
      <c r="Q11376" s="33" t="s">
        <v>29718</v>
      </c>
      <c r="R11376" s="33" t="s">
        <v>29754</v>
      </c>
      <c r="S11376" s="33" t="s">
        <v>43971</v>
      </c>
      <c r="T11376" s="34" t="s">
        <v>178</v>
      </c>
      <c r="U11376" s="39" t="str">
        <f>_xlfn.CONCAT(Tabel4[[#This Row],[Personnr.]],"-",Tabel4[[#This Row],[Afdeling]],"-",Tabel4[[#This Row],[ASS_Status]])</f>
        <v>36226-2366-Inactive - Payroll Eligible</v>
      </c>
    </row>
    <row r="11377" spans="13:21" ht="45" x14ac:dyDescent="0.4">
      <c r="M11377" s="32" t="s">
        <v>28815</v>
      </c>
      <c r="N11377" s="32" t="s">
        <v>59218</v>
      </c>
      <c r="O11377" s="33" t="s">
        <v>28816</v>
      </c>
      <c r="P11377" s="33" t="s">
        <v>40302</v>
      </c>
      <c r="Q11377" s="33" t="s">
        <v>29721</v>
      </c>
      <c r="R11377" s="33" t="s">
        <v>29754</v>
      </c>
      <c r="S11377" s="33" t="s">
        <v>28817</v>
      </c>
      <c r="T11377" s="34" t="s">
        <v>758</v>
      </c>
      <c r="U11377" s="39" t="str">
        <f>_xlfn.CONCAT(Tabel4[[#This Row],[Personnr.]],"-",Tabel4[[#This Row],[Afdeling]],"-",Tabel4[[#This Row],[ASS_Status]])</f>
        <v>34368-7720-Aktiv ansættelse</v>
      </c>
    </row>
    <row r="11378" spans="13:21" ht="33.75" x14ac:dyDescent="0.4">
      <c r="M11378" s="32" t="s">
        <v>28815</v>
      </c>
      <c r="N11378" s="32"/>
      <c r="O11378" s="33"/>
      <c r="P11378" s="33" t="s">
        <v>40303</v>
      </c>
      <c r="Q11378" s="33" t="s">
        <v>29718</v>
      </c>
      <c r="R11378" s="33" t="s">
        <v>29745</v>
      </c>
      <c r="S11378" s="33" t="s">
        <v>28817</v>
      </c>
      <c r="T11378" s="34" t="s">
        <v>448</v>
      </c>
      <c r="U11378" s="39" t="str">
        <f>_xlfn.CONCAT(Tabel4[[#This Row],[Personnr.]],"-",Tabel4[[#This Row],[Afdeling]],"-",Tabel4[[#This Row],[ASS_Status]])</f>
        <v>-3099-Inactive - Payroll Eligible</v>
      </c>
    </row>
    <row r="11379" spans="13:21" x14ac:dyDescent="0.4">
      <c r="M11379" s="32" t="s">
        <v>45356</v>
      </c>
      <c r="N11379" s="32" t="s">
        <v>59219</v>
      </c>
      <c r="O11379" s="33" t="s">
        <v>45357</v>
      </c>
      <c r="P11379" s="33" t="s">
        <v>43972</v>
      </c>
      <c r="Q11379" s="33" t="s">
        <v>29718</v>
      </c>
      <c r="R11379" s="33" t="s">
        <v>29745</v>
      </c>
      <c r="S11379" s="33" t="s">
        <v>43973</v>
      </c>
      <c r="T11379" s="34" t="s">
        <v>577</v>
      </c>
      <c r="U11379" s="39" t="str">
        <f>_xlfn.CONCAT(Tabel4[[#This Row],[Personnr.]],"-",Tabel4[[#This Row],[Afdeling]],"-",Tabel4[[#This Row],[ASS_Status]])</f>
        <v>35974-4110-Inactive - Payroll Eligible</v>
      </c>
    </row>
    <row r="11380" spans="13:21" ht="45" x14ac:dyDescent="0.4">
      <c r="M11380" s="32" t="s">
        <v>59220</v>
      </c>
      <c r="N11380" s="32" t="s">
        <v>59221</v>
      </c>
      <c r="O11380" s="33" t="s">
        <v>59222</v>
      </c>
      <c r="P11380" s="33" t="s">
        <v>59223</v>
      </c>
      <c r="Q11380" s="33" t="s">
        <v>29718</v>
      </c>
      <c r="R11380" s="33" t="s">
        <v>29745</v>
      </c>
      <c r="S11380" s="33" t="s">
        <v>59224</v>
      </c>
      <c r="T11380" s="34" t="s">
        <v>39</v>
      </c>
      <c r="U11380" s="39" t="str">
        <f>_xlfn.CONCAT(Tabel4[[#This Row],[Personnr.]],"-",Tabel4[[#This Row],[Afdeling]],"-",Tabel4[[#This Row],[ASS_Status]])</f>
        <v>37038-0132-Inactive - Payroll Eligible</v>
      </c>
    </row>
    <row r="11381" spans="13:21" x14ac:dyDescent="0.4">
      <c r="M11381" s="32" t="s">
        <v>22351</v>
      </c>
      <c r="N11381" s="32" t="s">
        <v>59225</v>
      </c>
      <c r="O11381" s="33" t="s">
        <v>22352</v>
      </c>
      <c r="P11381" s="33" t="s">
        <v>40304</v>
      </c>
      <c r="Q11381" s="33" t="s">
        <v>29743</v>
      </c>
      <c r="R11381" s="33" t="s">
        <v>30120</v>
      </c>
      <c r="S11381" s="33" t="s">
        <v>22353</v>
      </c>
      <c r="T11381" s="34" t="s">
        <v>257</v>
      </c>
      <c r="U11381" s="39" t="str">
        <f>_xlfn.CONCAT(Tabel4[[#This Row],[Personnr.]],"-",Tabel4[[#This Row],[Afdeling]],"-",Tabel4[[#This Row],[ASS_Status]])</f>
        <v>1440-2600-Aktivt ansættelsesforhold</v>
      </c>
    </row>
    <row r="11382" spans="13:21" x14ac:dyDescent="0.4">
      <c r="M11382" s="32" t="s">
        <v>22354</v>
      </c>
      <c r="N11382" s="32" t="s">
        <v>59226</v>
      </c>
      <c r="O11382" s="33" t="s">
        <v>22355</v>
      </c>
      <c r="P11382" s="33" t="s">
        <v>40305</v>
      </c>
      <c r="Q11382" s="33" t="s">
        <v>29721</v>
      </c>
      <c r="R11382" s="33" t="s">
        <v>30161</v>
      </c>
      <c r="S11382" s="33" t="s">
        <v>22356</v>
      </c>
      <c r="T11382" s="34" t="s">
        <v>874</v>
      </c>
      <c r="U11382" s="39" t="str">
        <f>_xlfn.CONCAT(Tabel4[[#This Row],[Personnr.]],"-",Tabel4[[#This Row],[Afdeling]],"-",Tabel4[[#This Row],[ASS_Status]])</f>
        <v>8270-8670-Aktiv ansættelse</v>
      </c>
    </row>
    <row r="11383" spans="13:21" ht="33.75" x14ac:dyDescent="0.4">
      <c r="M11383" s="32" t="s">
        <v>22357</v>
      </c>
      <c r="N11383" s="32" t="s">
        <v>59227</v>
      </c>
      <c r="O11383" s="33" t="s">
        <v>22358</v>
      </c>
      <c r="P11383" s="33" t="s">
        <v>40306</v>
      </c>
      <c r="Q11383" s="33" t="s">
        <v>29718</v>
      </c>
      <c r="R11383" s="33" t="s">
        <v>31339</v>
      </c>
      <c r="S11383" s="33" t="s">
        <v>22359</v>
      </c>
      <c r="T11383" s="34" t="s">
        <v>744</v>
      </c>
      <c r="U11383" s="39" t="str">
        <f>_xlfn.CONCAT(Tabel4[[#This Row],[Personnr.]],"-",Tabel4[[#This Row],[Afdeling]],"-",Tabel4[[#This Row],[ASS_Status]])</f>
        <v>8272-7100-Inactive - Payroll Eligible</v>
      </c>
    </row>
    <row r="11384" spans="13:21" x14ac:dyDescent="0.4">
      <c r="M11384" s="32" t="s">
        <v>22360</v>
      </c>
      <c r="N11384" s="32" t="s">
        <v>59228</v>
      </c>
      <c r="O11384" s="33" t="s">
        <v>22361</v>
      </c>
      <c r="P11384" s="33" t="s">
        <v>40307</v>
      </c>
      <c r="Q11384" s="33" t="s">
        <v>29721</v>
      </c>
      <c r="R11384" s="33" t="s">
        <v>29817</v>
      </c>
      <c r="S11384" s="33" t="s">
        <v>22362</v>
      </c>
      <c r="T11384" s="34" t="s">
        <v>650</v>
      </c>
      <c r="U11384" s="39" t="str">
        <f>_xlfn.CONCAT(Tabel4[[#This Row],[Personnr.]],"-",Tabel4[[#This Row],[Afdeling]],"-",Tabel4[[#This Row],[ASS_Status]])</f>
        <v>15627-4793-Aktiv ansættelse</v>
      </c>
    </row>
    <row r="11385" spans="13:21" x14ac:dyDescent="0.4">
      <c r="M11385" s="32" t="s">
        <v>22363</v>
      </c>
      <c r="N11385" s="32" t="s">
        <v>59229</v>
      </c>
      <c r="O11385" s="33" t="s">
        <v>289</v>
      </c>
      <c r="P11385" s="33" t="s">
        <v>40308</v>
      </c>
      <c r="Q11385" s="33" t="s">
        <v>29721</v>
      </c>
      <c r="R11385" s="33" t="s">
        <v>30256</v>
      </c>
      <c r="S11385" s="33" t="s">
        <v>22364</v>
      </c>
      <c r="T11385" s="34" t="s">
        <v>104</v>
      </c>
      <c r="U11385" s="39" t="str">
        <f>_xlfn.CONCAT(Tabel4[[#This Row],[Personnr.]],"-",Tabel4[[#This Row],[Afdeling]],"-",Tabel4[[#This Row],[ASS_Status]])</f>
        <v>27-1201-Aktiv ansættelse</v>
      </c>
    </row>
    <row r="11386" spans="13:21" x14ac:dyDescent="0.4">
      <c r="M11386" s="32" t="s">
        <v>45358</v>
      </c>
      <c r="N11386" s="32" t="s">
        <v>59230</v>
      </c>
      <c r="O11386" s="33" t="s">
        <v>45359</v>
      </c>
      <c r="P11386" s="33" t="s">
        <v>43974</v>
      </c>
      <c r="Q11386" s="33" t="s">
        <v>29718</v>
      </c>
      <c r="R11386" s="33" t="s">
        <v>29857</v>
      </c>
      <c r="S11386" s="33" t="s">
        <v>43975</v>
      </c>
      <c r="T11386" s="34" t="s">
        <v>725</v>
      </c>
      <c r="U11386" s="39" t="str">
        <f>_xlfn.CONCAT(Tabel4[[#This Row],[Personnr.]],"-",Tabel4[[#This Row],[Afdeling]],"-",Tabel4[[#This Row],[ASS_Status]])</f>
        <v>35636-6265-Inactive - Payroll Eligible</v>
      </c>
    </row>
    <row r="11387" spans="13:21" x14ac:dyDescent="0.4">
      <c r="M11387" s="32" t="s">
        <v>22365</v>
      </c>
      <c r="N11387" s="32" t="s">
        <v>59231</v>
      </c>
      <c r="O11387" s="33" t="s">
        <v>22366</v>
      </c>
      <c r="P11387" s="33" t="s">
        <v>40309</v>
      </c>
      <c r="Q11387" s="33" t="s">
        <v>29721</v>
      </c>
      <c r="R11387" s="33" t="s">
        <v>29780</v>
      </c>
      <c r="S11387" s="33" t="s">
        <v>22367</v>
      </c>
      <c r="T11387" s="34" t="s">
        <v>605</v>
      </c>
      <c r="U11387" s="39" t="str">
        <f>_xlfn.CONCAT(Tabel4[[#This Row],[Personnr.]],"-",Tabel4[[#This Row],[Afdeling]],"-",Tabel4[[#This Row],[ASS_Status]])</f>
        <v>501-4280-Aktiv ansættelse</v>
      </c>
    </row>
    <row r="11388" spans="13:21" ht="33.75" x14ac:dyDescent="0.4">
      <c r="M11388" s="32" t="s">
        <v>22368</v>
      </c>
      <c r="N11388" s="32" t="s">
        <v>59232</v>
      </c>
      <c r="O11388" s="33" t="s">
        <v>22369</v>
      </c>
      <c r="P11388" s="33" t="s">
        <v>40310</v>
      </c>
      <c r="Q11388" s="33" t="s">
        <v>29721</v>
      </c>
      <c r="R11388" s="33" t="s">
        <v>29729</v>
      </c>
      <c r="S11388" s="33" t="s">
        <v>22370</v>
      </c>
      <c r="T11388" s="34" t="s">
        <v>27</v>
      </c>
      <c r="U11388" s="39" t="str">
        <f>_xlfn.CONCAT(Tabel4[[#This Row],[Personnr.]],"-",Tabel4[[#This Row],[Afdeling]],"-",Tabel4[[#This Row],[ASS_Status]])</f>
        <v>9643-0112-Aktiv ansættelse</v>
      </c>
    </row>
    <row r="11389" spans="13:21" x14ac:dyDescent="0.4">
      <c r="M11389" s="32" t="s">
        <v>22371</v>
      </c>
      <c r="N11389" s="32" t="s">
        <v>59233</v>
      </c>
      <c r="O11389" s="33" t="s">
        <v>22372</v>
      </c>
      <c r="P11389" s="33" t="s">
        <v>40311</v>
      </c>
      <c r="Q11389" s="33" t="s">
        <v>29721</v>
      </c>
      <c r="R11389" s="33" t="s">
        <v>31837</v>
      </c>
      <c r="S11389" s="33" t="s">
        <v>22373</v>
      </c>
      <c r="T11389" s="34" t="s">
        <v>25</v>
      </c>
      <c r="U11389" s="39" t="str">
        <f>_xlfn.CONCAT(Tabel4[[#This Row],[Personnr.]],"-",Tabel4[[#This Row],[Afdeling]],"-",Tabel4[[#This Row],[ASS_Status]])</f>
        <v>10523-0102-Aktiv ansættelse</v>
      </c>
    </row>
    <row r="11390" spans="13:21" x14ac:dyDescent="0.4">
      <c r="M11390" s="32" t="s">
        <v>22374</v>
      </c>
      <c r="N11390" s="32" t="s">
        <v>59234</v>
      </c>
      <c r="O11390" s="33" t="s">
        <v>22375</v>
      </c>
      <c r="P11390" s="33" t="s">
        <v>40312</v>
      </c>
      <c r="Q11390" s="33" t="s">
        <v>29721</v>
      </c>
      <c r="R11390" s="33" t="s">
        <v>30036</v>
      </c>
      <c r="S11390" s="33" t="s">
        <v>22376</v>
      </c>
      <c r="T11390" s="34" t="s">
        <v>29701</v>
      </c>
      <c r="U11390" s="39" t="str">
        <f>_xlfn.CONCAT(Tabel4[[#This Row],[Personnr.]],"-",Tabel4[[#This Row],[Afdeling]],"-",Tabel4[[#This Row],[ASS_Status]])</f>
        <v>15517-1020-Aktiv ansættelse</v>
      </c>
    </row>
    <row r="11391" spans="13:21" x14ac:dyDescent="0.4">
      <c r="M11391" s="32" t="s">
        <v>28818</v>
      </c>
      <c r="N11391" s="32" t="s">
        <v>59235</v>
      </c>
      <c r="O11391" s="33" t="s">
        <v>28819</v>
      </c>
      <c r="P11391" s="33" t="s">
        <v>40313</v>
      </c>
      <c r="Q11391" s="33" t="s">
        <v>29932</v>
      </c>
      <c r="R11391" s="33" t="s">
        <v>29726</v>
      </c>
      <c r="S11391" s="33" t="s">
        <v>28820</v>
      </c>
      <c r="T11391" s="34" t="s">
        <v>42530</v>
      </c>
      <c r="U11391" s="39" t="str">
        <f>_xlfn.CONCAT(Tabel4[[#This Row],[Personnr.]],"-",Tabel4[[#This Row],[Afdeling]],"-",Tabel4[[#This Row],[ASS_Status]])</f>
        <v>34199-7810-Barsel med løn (191)</v>
      </c>
    </row>
    <row r="11392" spans="13:21" ht="33.75" x14ac:dyDescent="0.4">
      <c r="M11392" s="32" t="s">
        <v>22377</v>
      </c>
      <c r="N11392" s="32" t="s">
        <v>59236</v>
      </c>
      <c r="O11392" s="33" t="s">
        <v>22378</v>
      </c>
      <c r="P11392" s="33" t="s">
        <v>40314</v>
      </c>
      <c r="Q11392" s="33" t="s">
        <v>29721</v>
      </c>
      <c r="R11392" s="33" t="s">
        <v>31957</v>
      </c>
      <c r="S11392" s="33" t="s">
        <v>22379</v>
      </c>
      <c r="T11392" s="34" t="s">
        <v>307</v>
      </c>
      <c r="U11392" s="39" t="str">
        <f>_xlfn.CONCAT(Tabel4[[#This Row],[Personnr.]],"-",Tabel4[[#This Row],[Afdeling]],"-",Tabel4[[#This Row],[ASS_Status]])</f>
        <v>25860-2750-Aktiv ansættelse</v>
      </c>
    </row>
    <row r="11393" spans="13:21" x14ac:dyDescent="0.4">
      <c r="M11393" s="32" t="s">
        <v>22380</v>
      </c>
      <c r="N11393" s="32" t="s">
        <v>59237</v>
      </c>
      <c r="O11393" s="33" t="s">
        <v>22381</v>
      </c>
      <c r="P11393" s="33" t="s">
        <v>40315</v>
      </c>
      <c r="Q11393" s="33" t="s">
        <v>29932</v>
      </c>
      <c r="R11393" s="33" t="s">
        <v>29836</v>
      </c>
      <c r="S11393" s="33" t="s">
        <v>22382</v>
      </c>
      <c r="T11393" s="34" t="s">
        <v>42530</v>
      </c>
      <c r="U11393" s="39" t="str">
        <f>_xlfn.CONCAT(Tabel4[[#This Row],[Personnr.]],"-",Tabel4[[#This Row],[Afdeling]],"-",Tabel4[[#This Row],[ASS_Status]])</f>
        <v>13101-7810-Barsel med løn (191)</v>
      </c>
    </row>
    <row r="11394" spans="13:21" x14ac:dyDescent="0.4">
      <c r="M11394" s="32" t="s">
        <v>22383</v>
      </c>
      <c r="N11394" s="32" t="s">
        <v>59238</v>
      </c>
      <c r="O11394" s="33" t="s">
        <v>22384</v>
      </c>
      <c r="P11394" s="33" t="s">
        <v>40316</v>
      </c>
      <c r="Q11394" s="33" t="s">
        <v>29718</v>
      </c>
      <c r="R11394" s="33" t="s">
        <v>29737</v>
      </c>
      <c r="S11394" s="33" t="s">
        <v>22385</v>
      </c>
      <c r="T11394" s="34" t="s">
        <v>660</v>
      </c>
      <c r="U11394" s="39" t="str">
        <f>_xlfn.CONCAT(Tabel4[[#This Row],[Personnr.]],"-",Tabel4[[#This Row],[Afdeling]],"-",Tabel4[[#This Row],[ASS_Status]])</f>
        <v>28567-4825-Inactive - Payroll Eligible</v>
      </c>
    </row>
    <row r="11395" spans="13:21" x14ac:dyDescent="0.4">
      <c r="M11395" s="32" t="s">
        <v>22386</v>
      </c>
      <c r="N11395" s="32" t="s">
        <v>59239</v>
      </c>
      <c r="O11395" s="33" t="s">
        <v>22387</v>
      </c>
      <c r="P11395" s="33" t="s">
        <v>40317</v>
      </c>
      <c r="Q11395" s="33" t="s">
        <v>29721</v>
      </c>
      <c r="R11395" s="33" t="s">
        <v>29719</v>
      </c>
      <c r="S11395" s="33" t="s">
        <v>22388</v>
      </c>
      <c r="T11395" s="34" t="s">
        <v>692</v>
      </c>
      <c r="U11395" s="39" t="str">
        <f>_xlfn.CONCAT(Tabel4[[#This Row],[Personnr.]],"-",Tabel4[[#This Row],[Afdeling]],"-",Tabel4[[#This Row],[ASS_Status]])</f>
        <v>8278-5622-Aktiv ansættelse</v>
      </c>
    </row>
    <row r="11396" spans="13:21" x14ac:dyDescent="0.4">
      <c r="M11396" s="32" t="s">
        <v>22389</v>
      </c>
      <c r="N11396" s="32" t="s">
        <v>59240</v>
      </c>
      <c r="O11396" s="33" t="s">
        <v>158</v>
      </c>
      <c r="P11396" s="33" t="s">
        <v>40318</v>
      </c>
      <c r="Q11396" s="33" t="s">
        <v>29721</v>
      </c>
      <c r="R11396" s="33" t="s">
        <v>29729</v>
      </c>
      <c r="S11396" s="33" t="s">
        <v>22390</v>
      </c>
      <c r="T11396" s="34" t="s">
        <v>45706</v>
      </c>
      <c r="U11396" s="39" t="str">
        <f>_xlfn.CONCAT(Tabel4[[#This Row],[Personnr.]],"-",Tabel4[[#This Row],[Afdeling]],"-",Tabel4[[#This Row],[ASS_Status]])</f>
        <v>2301-1221-Aktiv ansættelse</v>
      </c>
    </row>
    <row r="11397" spans="13:21" ht="33.75" x14ac:dyDescent="0.4">
      <c r="M11397" s="32" t="s">
        <v>22391</v>
      </c>
      <c r="N11397" s="32" t="s">
        <v>59241</v>
      </c>
      <c r="O11397" s="33" t="s">
        <v>22392</v>
      </c>
      <c r="P11397" s="33" t="s">
        <v>40319</v>
      </c>
      <c r="Q11397" s="33" t="s">
        <v>29718</v>
      </c>
      <c r="R11397" s="33" t="s">
        <v>29719</v>
      </c>
      <c r="S11397" s="33" t="s">
        <v>22393</v>
      </c>
      <c r="T11397" s="34" t="s">
        <v>828</v>
      </c>
      <c r="U11397" s="39" t="str">
        <f>_xlfn.CONCAT(Tabel4[[#This Row],[Personnr.]],"-",Tabel4[[#This Row],[Afdeling]],"-",Tabel4[[#This Row],[ASS_Status]])</f>
        <v>15967-8440-Inactive - Payroll Eligible</v>
      </c>
    </row>
    <row r="11398" spans="13:21" x14ac:dyDescent="0.4">
      <c r="M11398" s="32" t="s">
        <v>22394</v>
      </c>
      <c r="N11398" s="32" t="s">
        <v>59242</v>
      </c>
      <c r="O11398" s="33" t="s">
        <v>22395</v>
      </c>
      <c r="P11398" s="33" t="s">
        <v>43976</v>
      </c>
      <c r="Q11398" s="33" t="s">
        <v>29718</v>
      </c>
      <c r="R11398" s="33" t="s">
        <v>29761</v>
      </c>
      <c r="S11398" s="33" t="s">
        <v>22396</v>
      </c>
      <c r="T11398" s="34" t="s">
        <v>708</v>
      </c>
      <c r="U11398" s="39" t="str">
        <f>_xlfn.CONCAT(Tabel4[[#This Row],[Personnr.]],"-",Tabel4[[#This Row],[Afdeling]],"-",Tabel4[[#This Row],[ASS_Status]])</f>
        <v>17343-5665-Inactive - Payroll Eligible</v>
      </c>
    </row>
    <row r="11399" spans="13:21" x14ac:dyDescent="0.4">
      <c r="M11399" s="32" t="s">
        <v>22394</v>
      </c>
      <c r="N11399" s="32"/>
      <c r="O11399" s="33"/>
      <c r="P11399" s="33" t="s">
        <v>40320</v>
      </c>
      <c r="Q11399" s="33" t="s">
        <v>29718</v>
      </c>
      <c r="R11399" s="33" t="s">
        <v>29748</v>
      </c>
      <c r="S11399" s="33" t="s">
        <v>22396</v>
      </c>
      <c r="T11399" s="34" t="s">
        <v>708</v>
      </c>
      <c r="U11399" s="39" t="str">
        <f>_xlfn.CONCAT(Tabel4[[#This Row],[Personnr.]],"-",Tabel4[[#This Row],[Afdeling]],"-",Tabel4[[#This Row],[ASS_Status]])</f>
        <v>-5665-Inactive - Payroll Eligible</v>
      </c>
    </row>
    <row r="11400" spans="13:21" x14ac:dyDescent="0.4">
      <c r="M11400" s="32" t="s">
        <v>22397</v>
      </c>
      <c r="N11400" s="32" t="s">
        <v>59243</v>
      </c>
      <c r="O11400" s="33" t="s">
        <v>22398</v>
      </c>
      <c r="P11400" s="33" t="s">
        <v>40321</v>
      </c>
      <c r="Q11400" s="33" t="s">
        <v>29718</v>
      </c>
      <c r="R11400" s="33" t="s">
        <v>29761</v>
      </c>
      <c r="S11400" s="33" t="s">
        <v>22399</v>
      </c>
      <c r="T11400" s="34" t="s">
        <v>540</v>
      </c>
      <c r="U11400" s="39" t="str">
        <f>_xlfn.CONCAT(Tabel4[[#This Row],[Personnr.]],"-",Tabel4[[#This Row],[Afdeling]],"-",Tabel4[[#This Row],[ASS_Status]])</f>
        <v>24676-3432-Inactive - Payroll Eligible</v>
      </c>
    </row>
    <row r="11401" spans="13:21" x14ac:dyDescent="0.4">
      <c r="M11401" s="32" t="s">
        <v>59244</v>
      </c>
      <c r="N11401" s="32" t="s">
        <v>59245</v>
      </c>
      <c r="O11401" s="33" t="s">
        <v>59246</v>
      </c>
      <c r="P11401" s="33" t="s">
        <v>59247</v>
      </c>
      <c r="Q11401" s="33" t="s">
        <v>29721</v>
      </c>
      <c r="R11401" s="33" t="s">
        <v>29737</v>
      </c>
      <c r="S11401" s="33" t="s">
        <v>59248</v>
      </c>
      <c r="T11401" s="34" t="s">
        <v>383</v>
      </c>
      <c r="U11401" s="39" t="str">
        <f>_xlfn.CONCAT(Tabel4[[#This Row],[Personnr.]],"-",Tabel4[[#This Row],[Afdeling]],"-",Tabel4[[#This Row],[ASS_Status]])</f>
        <v>37203-2916-Aktiv ansættelse</v>
      </c>
    </row>
    <row r="11402" spans="13:21" x14ac:dyDescent="0.4">
      <c r="M11402" s="32" t="s">
        <v>22400</v>
      </c>
      <c r="N11402" s="32" t="s">
        <v>59249</v>
      </c>
      <c r="O11402" s="33" t="s">
        <v>22401</v>
      </c>
      <c r="P11402" s="33" t="s">
        <v>40322</v>
      </c>
      <c r="Q11402" s="33" t="s">
        <v>29718</v>
      </c>
      <c r="R11402" s="33" t="s">
        <v>29754</v>
      </c>
      <c r="S11402" s="33" t="s">
        <v>22402</v>
      </c>
      <c r="T11402" s="34" t="s">
        <v>286</v>
      </c>
      <c r="U11402" s="39" t="str">
        <f>_xlfn.CONCAT(Tabel4[[#This Row],[Personnr.]],"-",Tabel4[[#This Row],[Afdeling]],"-",Tabel4[[#This Row],[ASS_Status]])</f>
        <v>29725-2692-Inactive - Payroll Eligible</v>
      </c>
    </row>
    <row r="11403" spans="13:21" x14ac:dyDescent="0.4">
      <c r="M11403" s="32" t="s">
        <v>22403</v>
      </c>
      <c r="N11403" s="32" t="s">
        <v>59250</v>
      </c>
      <c r="O11403" s="33" t="s">
        <v>22404</v>
      </c>
      <c r="P11403" s="33" t="s">
        <v>40323</v>
      </c>
      <c r="Q11403" s="33" t="s">
        <v>29721</v>
      </c>
      <c r="R11403" s="33" t="s">
        <v>29719</v>
      </c>
      <c r="S11403" s="33" t="s">
        <v>22405</v>
      </c>
      <c r="T11403" s="34" t="s">
        <v>820</v>
      </c>
      <c r="U11403" s="39" t="str">
        <f>_xlfn.CONCAT(Tabel4[[#This Row],[Personnr.]],"-",Tabel4[[#This Row],[Afdeling]],"-",Tabel4[[#This Row],[ASS_Status]])</f>
        <v>27947-8360-Aktiv ansættelse</v>
      </c>
    </row>
    <row r="11404" spans="13:21" x14ac:dyDescent="0.4">
      <c r="M11404" s="32" t="s">
        <v>22406</v>
      </c>
      <c r="N11404" s="32" t="s">
        <v>59251</v>
      </c>
      <c r="O11404" s="33" t="s">
        <v>22407</v>
      </c>
      <c r="P11404" s="33" t="s">
        <v>40324</v>
      </c>
      <c r="Q11404" s="33" t="s">
        <v>29721</v>
      </c>
      <c r="R11404" s="33" t="s">
        <v>29748</v>
      </c>
      <c r="S11404" s="33" t="s">
        <v>22408</v>
      </c>
      <c r="T11404" s="34" t="s">
        <v>580</v>
      </c>
      <c r="U11404" s="39" t="str">
        <f>_xlfn.CONCAT(Tabel4[[#This Row],[Personnr.]],"-",Tabel4[[#This Row],[Afdeling]],"-",Tabel4[[#This Row],[ASS_Status]])</f>
        <v>31230-4120-Aktiv ansættelse</v>
      </c>
    </row>
    <row r="11405" spans="13:21" ht="45" x14ac:dyDescent="0.4">
      <c r="M11405" s="32" t="s">
        <v>28821</v>
      </c>
      <c r="N11405" s="32" t="s">
        <v>59252</v>
      </c>
      <c r="O11405" s="33" t="s">
        <v>28822</v>
      </c>
      <c r="P11405" s="33" t="s">
        <v>40325</v>
      </c>
      <c r="Q11405" s="33" t="s">
        <v>29718</v>
      </c>
      <c r="R11405" s="33" t="s">
        <v>29745</v>
      </c>
      <c r="S11405" s="33" t="s">
        <v>28823</v>
      </c>
      <c r="T11405" s="34" t="s">
        <v>85</v>
      </c>
      <c r="U11405" s="39" t="str">
        <f>_xlfn.CONCAT(Tabel4[[#This Row],[Personnr.]],"-",Tabel4[[#This Row],[Afdeling]],"-",Tabel4[[#This Row],[ASS_Status]])</f>
        <v>34838-1118-Inactive - Payroll Eligible</v>
      </c>
    </row>
    <row r="11406" spans="13:21" ht="45" x14ac:dyDescent="0.4">
      <c r="M11406" s="32" t="s">
        <v>22409</v>
      </c>
      <c r="N11406" s="32" t="s">
        <v>59253</v>
      </c>
      <c r="O11406" s="33" t="s">
        <v>22410</v>
      </c>
      <c r="P11406" s="33" t="s">
        <v>40326</v>
      </c>
      <c r="Q11406" s="33" t="s">
        <v>29718</v>
      </c>
      <c r="R11406" s="33" t="s">
        <v>29745</v>
      </c>
      <c r="S11406" s="33" t="s">
        <v>22411</v>
      </c>
      <c r="T11406" s="34" t="s">
        <v>348</v>
      </c>
      <c r="U11406" s="39" t="str">
        <f>_xlfn.CONCAT(Tabel4[[#This Row],[Personnr.]],"-",Tabel4[[#This Row],[Afdeling]],"-",Tabel4[[#This Row],[ASS_Status]])</f>
        <v>33430-2800-Inactive - Payroll Eligible</v>
      </c>
    </row>
    <row r="11407" spans="13:21" x14ac:dyDescent="0.4">
      <c r="M11407" s="32" t="s">
        <v>22412</v>
      </c>
      <c r="N11407" s="32"/>
      <c r="O11407" s="33" t="s">
        <v>22413</v>
      </c>
      <c r="P11407" s="33" t="s">
        <v>40327</v>
      </c>
      <c r="Q11407" s="33" t="s">
        <v>29718</v>
      </c>
      <c r="R11407" s="33" t="s">
        <v>30114</v>
      </c>
      <c r="S11407" s="33" t="s">
        <v>22414</v>
      </c>
      <c r="T11407" s="34" t="s">
        <v>453</v>
      </c>
      <c r="U11407" s="39" t="str">
        <f>_xlfn.CONCAT(Tabel4[[#This Row],[Personnr.]],"-",Tabel4[[#This Row],[Afdeling]],"-",Tabel4[[#This Row],[ASS_Status]])</f>
        <v>32703-3121-Inactive - Payroll Eligible</v>
      </c>
    </row>
    <row r="11408" spans="13:21" ht="33.75" x14ac:dyDescent="0.4">
      <c r="M11408" s="32" t="s">
        <v>22415</v>
      </c>
      <c r="N11408" s="32"/>
      <c r="O11408" s="33" t="s">
        <v>22416</v>
      </c>
      <c r="P11408" s="33" t="s">
        <v>40328</v>
      </c>
      <c r="Q11408" s="33" t="s">
        <v>29718</v>
      </c>
      <c r="R11408" s="33" t="s">
        <v>30114</v>
      </c>
      <c r="S11408" s="33" t="s">
        <v>22417</v>
      </c>
      <c r="T11408" s="34" t="s">
        <v>453</v>
      </c>
      <c r="U11408" s="39" t="str">
        <f>_xlfn.CONCAT(Tabel4[[#This Row],[Personnr.]],"-",Tabel4[[#This Row],[Afdeling]],"-",Tabel4[[#This Row],[ASS_Status]])</f>
        <v>32166-3121-Inactive - Payroll Eligible</v>
      </c>
    </row>
    <row r="11409" spans="13:21" ht="33.75" x14ac:dyDescent="0.4">
      <c r="M11409" s="32" t="s">
        <v>22418</v>
      </c>
      <c r="N11409" s="32" t="s">
        <v>59254</v>
      </c>
      <c r="O11409" s="33" t="s">
        <v>22419</v>
      </c>
      <c r="P11409" s="33" t="s">
        <v>40329</v>
      </c>
      <c r="Q11409" s="33" t="s">
        <v>29721</v>
      </c>
      <c r="R11409" s="33" t="s">
        <v>29908</v>
      </c>
      <c r="S11409" s="33" t="s">
        <v>22420</v>
      </c>
      <c r="T11409" s="34" t="s">
        <v>820</v>
      </c>
      <c r="U11409" s="39" t="str">
        <f>_xlfn.CONCAT(Tabel4[[#This Row],[Personnr.]],"-",Tabel4[[#This Row],[Afdeling]],"-",Tabel4[[#This Row],[ASS_Status]])</f>
        <v>1893-8360-Aktiv ansættelse</v>
      </c>
    </row>
    <row r="11410" spans="13:21" ht="33.75" x14ac:dyDescent="0.4">
      <c r="M11410" s="32" t="s">
        <v>22421</v>
      </c>
      <c r="N11410" s="32" t="s">
        <v>59255</v>
      </c>
      <c r="O11410" s="33" t="s">
        <v>22422</v>
      </c>
      <c r="P11410" s="33" t="s">
        <v>40330</v>
      </c>
      <c r="Q11410" s="33" t="s">
        <v>29718</v>
      </c>
      <c r="R11410" s="33" t="s">
        <v>30146</v>
      </c>
      <c r="S11410" s="33" t="s">
        <v>22423</v>
      </c>
      <c r="T11410" s="34" t="s">
        <v>886</v>
      </c>
      <c r="U11410" s="39" t="str">
        <f>_xlfn.CONCAT(Tabel4[[#This Row],[Personnr.]],"-",Tabel4[[#This Row],[Afdeling]],"-",Tabel4[[#This Row],[ASS_Status]])</f>
        <v>9543-8800-Inactive - Payroll Eligible</v>
      </c>
    </row>
    <row r="11411" spans="13:21" ht="33.75" x14ac:dyDescent="0.4">
      <c r="M11411" s="32" t="s">
        <v>22424</v>
      </c>
      <c r="N11411" s="32" t="s">
        <v>59256</v>
      </c>
      <c r="O11411" s="33" t="s">
        <v>812</v>
      </c>
      <c r="P11411" s="33" t="s">
        <v>40331</v>
      </c>
      <c r="Q11411" s="33" t="s">
        <v>29721</v>
      </c>
      <c r="R11411" s="33" t="s">
        <v>30311</v>
      </c>
      <c r="S11411" s="33" t="s">
        <v>22425</v>
      </c>
      <c r="T11411" s="34" t="s">
        <v>886</v>
      </c>
      <c r="U11411" s="39" t="str">
        <f>_xlfn.CONCAT(Tabel4[[#This Row],[Personnr.]],"-",Tabel4[[#This Row],[Afdeling]],"-",Tabel4[[#This Row],[ASS_Status]])</f>
        <v>8287-8800-Aktiv ansættelse</v>
      </c>
    </row>
    <row r="11412" spans="13:21" x14ac:dyDescent="0.4">
      <c r="M11412" s="32" t="s">
        <v>22426</v>
      </c>
      <c r="N11412" s="32" t="s">
        <v>59257</v>
      </c>
      <c r="O11412" s="33" t="s">
        <v>109</v>
      </c>
      <c r="P11412" s="33" t="s">
        <v>40332</v>
      </c>
      <c r="Q11412" s="33" t="s">
        <v>29721</v>
      </c>
      <c r="R11412" s="33" t="s">
        <v>29780</v>
      </c>
      <c r="S11412" s="33" t="s">
        <v>22427</v>
      </c>
      <c r="T11412" s="34" t="s">
        <v>97</v>
      </c>
      <c r="U11412" s="39" t="str">
        <f>_xlfn.CONCAT(Tabel4[[#This Row],[Personnr.]],"-",Tabel4[[#This Row],[Afdeling]],"-",Tabel4[[#This Row],[ASS_Status]])</f>
        <v>1213-1150-Aktiv ansættelse</v>
      </c>
    </row>
    <row r="11413" spans="13:21" x14ac:dyDescent="0.4">
      <c r="M11413" s="32" t="s">
        <v>22428</v>
      </c>
      <c r="N11413" s="32" t="s">
        <v>59258</v>
      </c>
      <c r="O11413" s="33" t="s">
        <v>22429</v>
      </c>
      <c r="P11413" s="33" t="s">
        <v>40333</v>
      </c>
      <c r="Q11413" s="33" t="s">
        <v>29721</v>
      </c>
      <c r="R11413" s="33" t="s">
        <v>29729</v>
      </c>
      <c r="S11413" s="33" t="s">
        <v>22430</v>
      </c>
      <c r="T11413" s="34" t="s">
        <v>472</v>
      </c>
      <c r="U11413" s="39" t="str">
        <f>_xlfn.CONCAT(Tabel4[[#This Row],[Personnr.]],"-",Tabel4[[#This Row],[Afdeling]],"-",Tabel4[[#This Row],[ASS_Status]])</f>
        <v>1842-3195-Aktiv ansættelse</v>
      </c>
    </row>
    <row r="11414" spans="13:21" x14ac:dyDescent="0.4">
      <c r="M11414" s="32" t="s">
        <v>22431</v>
      </c>
      <c r="N11414" s="32" t="s">
        <v>59259</v>
      </c>
      <c r="O11414" s="33" t="s">
        <v>22432</v>
      </c>
      <c r="P11414" s="33" t="s">
        <v>40334</v>
      </c>
      <c r="Q11414" s="33" t="s">
        <v>29721</v>
      </c>
      <c r="R11414" s="33" t="s">
        <v>29838</v>
      </c>
      <c r="S11414" s="33" t="s">
        <v>16777</v>
      </c>
      <c r="T11414" s="34" t="s">
        <v>873</v>
      </c>
      <c r="U11414" s="39" t="str">
        <f>_xlfn.CONCAT(Tabel4[[#This Row],[Personnr.]],"-",Tabel4[[#This Row],[Afdeling]],"-",Tabel4[[#This Row],[ASS_Status]])</f>
        <v>32101-8660-Aktiv ansættelse</v>
      </c>
    </row>
    <row r="11415" spans="13:21" x14ac:dyDescent="0.4">
      <c r="M11415" s="32" t="s">
        <v>22433</v>
      </c>
      <c r="N11415" s="32" t="s">
        <v>59260</v>
      </c>
      <c r="O11415" s="33" t="s">
        <v>22434</v>
      </c>
      <c r="P11415" s="33" t="s">
        <v>40335</v>
      </c>
      <c r="Q11415" s="33" t="s">
        <v>29721</v>
      </c>
      <c r="R11415" s="33" t="s">
        <v>29791</v>
      </c>
      <c r="S11415" s="33" t="s">
        <v>22435</v>
      </c>
      <c r="T11415" s="34" t="s">
        <v>42530</v>
      </c>
      <c r="U11415" s="39" t="str">
        <f>_xlfn.CONCAT(Tabel4[[#This Row],[Personnr.]],"-",Tabel4[[#This Row],[Afdeling]],"-",Tabel4[[#This Row],[ASS_Status]])</f>
        <v>26734-7810-Aktiv ansættelse</v>
      </c>
    </row>
    <row r="11416" spans="13:21" x14ac:dyDescent="0.4">
      <c r="M11416" s="32" t="s">
        <v>40336</v>
      </c>
      <c r="N11416" s="32" t="s">
        <v>59261</v>
      </c>
      <c r="O11416" s="33" t="s">
        <v>40337</v>
      </c>
      <c r="P11416" s="33" t="s">
        <v>40338</v>
      </c>
      <c r="Q11416" s="33" t="s">
        <v>29721</v>
      </c>
      <c r="R11416" s="33" t="s">
        <v>31339</v>
      </c>
      <c r="S11416" s="33" t="s">
        <v>40339</v>
      </c>
      <c r="T11416" s="34" t="s">
        <v>51</v>
      </c>
      <c r="U11416" s="39" t="str">
        <f>_xlfn.CONCAT(Tabel4[[#This Row],[Personnr.]],"-",Tabel4[[#This Row],[Afdeling]],"-",Tabel4[[#This Row],[ASS_Status]])</f>
        <v>35307-1030-Aktiv ansættelse</v>
      </c>
    </row>
    <row r="11417" spans="13:21" x14ac:dyDescent="0.4">
      <c r="M11417" s="32" t="s">
        <v>22436</v>
      </c>
      <c r="N11417" s="32" t="s">
        <v>59262</v>
      </c>
      <c r="O11417" s="33" t="s">
        <v>22437</v>
      </c>
      <c r="P11417" s="33" t="s">
        <v>40340</v>
      </c>
      <c r="Q11417" s="33" t="s">
        <v>29721</v>
      </c>
      <c r="R11417" s="33" t="s">
        <v>29791</v>
      </c>
      <c r="S11417" s="33" t="s">
        <v>22438</v>
      </c>
      <c r="T11417" s="34" t="s">
        <v>350</v>
      </c>
      <c r="U11417" s="39" t="str">
        <f>_xlfn.CONCAT(Tabel4[[#This Row],[Personnr.]],"-",Tabel4[[#This Row],[Afdeling]],"-",Tabel4[[#This Row],[ASS_Status]])</f>
        <v>34027-2810-Aktiv ansættelse</v>
      </c>
    </row>
    <row r="11418" spans="13:21" x14ac:dyDescent="0.4">
      <c r="M11418" s="32" t="s">
        <v>22439</v>
      </c>
      <c r="N11418" s="32" t="s">
        <v>59263</v>
      </c>
      <c r="O11418" s="33" t="s">
        <v>22440</v>
      </c>
      <c r="P11418" s="33" t="s">
        <v>40341</v>
      </c>
      <c r="Q11418" s="33" t="s">
        <v>29721</v>
      </c>
      <c r="R11418" s="33" t="s">
        <v>29791</v>
      </c>
      <c r="S11418" s="33" t="s">
        <v>22441</v>
      </c>
      <c r="T11418" s="34" t="s">
        <v>886</v>
      </c>
      <c r="U11418" s="39" t="str">
        <f>_xlfn.CONCAT(Tabel4[[#This Row],[Personnr.]],"-",Tabel4[[#This Row],[Afdeling]],"-",Tabel4[[#This Row],[ASS_Status]])</f>
        <v>27061-8800-Aktiv ansættelse</v>
      </c>
    </row>
    <row r="11419" spans="13:21" x14ac:dyDescent="0.4">
      <c r="M11419" s="32" t="s">
        <v>22442</v>
      </c>
      <c r="N11419" s="32" t="s">
        <v>59264</v>
      </c>
      <c r="O11419" s="33" t="s">
        <v>22443</v>
      </c>
      <c r="P11419" s="33" t="s">
        <v>40342</v>
      </c>
      <c r="Q11419" s="33" t="s">
        <v>29721</v>
      </c>
      <c r="R11419" s="33" t="s">
        <v>29719</v>
      </c>
      <c r="S11419" s="33" t="s">
        <v>22444</v>
      </c>
      <c r="T11419" s="34" t="s">
        <v>306</v>
      </c>
      <c r="U11419" s="39" t="str">
        <f>_xlfn.CONCAT(Tabel4[[#This Row],[Personnr.]],"-",Tabel4[[#This Row],[Afdeling]],"-",Tabel4[[#This Row],[ASS_Status]])</f>
        <v>29782-2745-Aktiv ansættelse</v>
      </c>
    </row>
    <row r="11420" spans="13:21" x14ac:dyDescent="0.4">
      <c r="M11420" s="32" t="s">
        <v>22445</v>
      </c>
      <c r="N11420" s="32" t="s">
        <v>59265</v>
      </c>
      <c r="O11420" s="33" t="s">
        <v>813</v>
      </c>
      <c r="P11420" s="33" t="s">
        <v>40343</v>
      </c>
      <c r="Q11420" s="33" t="s">
        <v>29718</v>
      </c>
      <c r="R11420" s="33" t="s">
        <v>29729</v>
      </c>
      <c r="S11420" s="33" t="s">
        <v>22446</v>
      </c>
      <c r="T11420" s="34" t="s">
        <v>546</v>
      </c>
      <c r="U11420" s="39" t="str">
        <f>_xlfn.CONCAT(Tabel4[[#This Row],[Personnr.]],"-",Tabel4[[#This Row],[Afdeling]],"-",Tabel4[[#This Row],[ASS_Status]])</f>
        <v>8288-3444-Inactive - Payroll Eligible</v>
      </c>
    </row>
    <row r="11421" spans="13:21" x14ac:dyDescent="0.4">
      <c r="M11421" s="32" t="s">
        <v>22447</v>
      </c>
      <c r="N11421" s="32" t="s">
        <v>59266</v>
      </c>
      <c r="O11421" s="33" t="s">
        <v>22448</v>
      </c>
      <c r="P11421" s="33" t="s">
        <v>40344</v>
      </c>
      <c r="Q11421" s="33" t="s">
        <v>29721</v>
      </c>
      <c r="R11421" s="33" t="s">
        <v>29797</v>
      </c>
      <c r="S11421" s="33" t="s">
        <v>22449</v>
      </c>
      <c r="T11421" s="34" t="s">
        <v>46239</v>
      </c>
      <c r="U11421" s="39" t="str">
        <f>_xlfn.CONCAT(Tabel4[[#This Row],[Personnr.]],"-",Tabel4[[#This Row],[Afdeling]],"-",Tabel4[[#This Row],[ASS_Status]])</f>
        <v>8289-6252-Aktiv ansættelse</v>
      </c>
    </row>
    <row r="11422" spans="13:21" ht="33.75" x14ac:dyDescent="0.4">
      <c r="M11422" s="32" t="s">
        <v>22450</v>
      </c>
      <c r="N11422" s="32" t="s">
        <v>59267</v>
      </c>
      <c r="O11422" s="33" t="s">
        <v>22451</v>
      </c>
      <c r="P11422" s="33" t="s">
        <v>40345</v>
      </c>
      <c r="Q11422" s="33" t="s">
        <v>29718</v>
      </c>
      <c r="R11422" s="33" t="s">
        <v>29719</v>
      </c>
      <c r="S11422" s="33" t="s">
        <v>22452</v>
      </c>
      <c r="T11422" s="34" t="s">
        <v>76</v>
      </c>
      <c r="U11422" s="39" t="str">
        <f>_xlfn.CONCAT(Tabel4[[#This Row],[Personnr.]],"-",Tabel4[[#This Row],[Afdeling]],"-",Tabel4[[#This Row],[ASS_Status]])</f>
        <v>19367-1100-Inactive - Payroll Eligible</v>
      </c>
    </row>
    <row r="11423" spans="13:21" ht="33.75" x14ac:dyDescent="0.4">
      <c r="M11423" s="32" t="s">
        <v>22453</v>
      </c>
      <c r="N11423" s="32" t="s">
        <v>59268</v>
      </c>
      <c r="O11423" s="33" t="s">
        <v>22454</v>
      </c>
      <c r="P11423" s="33" t="s">
        <v>40346</v>
      </c>
      <c r="Q11423" s="33" t="s">
        <v>29721</v>
      </c>
      <c r="R11423" s="33" t="s">
        <v>42757</v>
      </c>
      <c r="S11423" s="33" t="s">
        <v>22455</v>
      </c>
      <c r="T11423" s="34" t="s">
        <v>582</v>
      </c>
      <c r="U11423" s="39" t="str">
        <f>_xlfn.CONCAT(Tabel4[[#This Row],[Personnr.]],"-",Tabel4[[#This Row],[Afdeling]],"-",Tabel4[[#This Row],[ASS_Status]])</f>
        <v>11366-4150-Aktiv ansættelse</v>
      </c>
    </row>
    <row r="11424" spans="13:21" x14ac:dyDescent="0.4">
      <c r="M11424" s="32" t="s">
        <v>22456</v>
      </c>
      <c r="N11424" s="32" t="s">
        <v>59269</v>
      </c>
      <c r="O11424" s="33" t="s">
        <v>22457</v>
      </c>
      <c r="P11424" s="33" t="s">
        <v>40347</v>
      </c>
      <c r="Q11424" s="33" t="s">
        <v>29721</v>
      </c>
      <c r="R11424" s="33" t="s">
        <v>29737</v>
      </c>
      <c r="S11424" s="33" t="s">
        <v>22458</v>
      </c>
      <c r="T11424" s="34" t="s">
        <v>592</v>
      </c>
      <c r="U11424" s="39" t="str">
        <f>_xlfn.CONCAT(Tabel4[[#This Row],[Personnr.]],"-",Tabel4[[#This Row],[Afdeling]],"-",Tabel4[[#This Row],[ASS_Status]])</f>
        <v>16985-4233-Aktiv ansættelse</v>
      </c>
    </row>
    <row r="11425" spans="13:21" ht="45" x14ac:dyDescent="0.4">
      <c r="M11425" s="32" t="s">
        <v>22459</v>
      </c>
      <c r="N11425" s="32" t="s">
        <v>59270</v>
      </c>
      <c r="O11425" s="33" t="s">
        <v>22460</v>
      </c>
      <c r="P11425" s="33" t="s">
        <v>40348</v>
      </c>
      <c r="Q11425" s="33" t="s">
        <v>29718</v>
      </c>
      <c r="R11425" s="33" t="s">
        <v>29791</v>
      </c>
      <c r="S11425" s="33" t="s">
        <v>22461</v>
      </c>
      <c r="T11425" s="34" t="s">
        <v>378</v>
      </c>
      <c r="U11425" s="39" t="str">
        <f>_xlfn.CONCAT(Tabel4[[#This Row],[Personnr.]],"-",Tabel4[[#This Row],[Afdeling]],"-",Tabel4[[#This Row],[ASS_Status]])</f>
        <v>33370-2900-Inactive - Payroll Eligible</v>
      </c>
    </row>
    <row r="11426" spans="13:21" x14ac:dyDescent="0.4">
      <c r="M11426" s="32" t="s">
        <v>22462</v>
      </c>
      <c r="N11426" s="32" t="s">
        <v>59271</v>
      </c>
      <c r="O11426" s="33" t="s">
        <v>22463</v>
      </c>
      <c r="P11426" s="33" t="s">
        <v>40349</v>
      </c>
      <c r="Q11426" s="33" t="s">
        <v>29718</v>
      </c>
      <c r="R11426" s="33" t="s">
        <v>29748</v>
      </c>
      <c r="S11426" s="33" t="s">
        <v>22464</v>
      </c>
      <c r="T11426" s="34" t="s">
        <v>582</v>
      </c>
      <c r="U11426" s="39" t="str">
        <f>_xlfn.CONCAT(Tabel4[[#This Row],[Personnr.]],"-",Tabel4[[#This Row],[Afdeling]],"-",Tabel4[[#This Row],[ASS_Status]])</f>
        <v>27256-4150-Inactive - Payroll Eligible</v>
      </c>
    </row>
    <row r="11427" spans="13:21" x14ac:dyDescent="0.4">
      <c r="M11427" s="32" t="s">
        <v>22462</v>
      </c>
      <c r="N11427" s="32"/>
      <c r="O11427" s="33"/>
      <c r="P11427" s="33" t="s">
        <v>43977</v>
      </c>
      <c r="Q11427" s="33" t="s">
        <v>29721</v>
      </c>
      <c r="R11427" s="33" t="s">
        <v>29737</v>
      </c>
      <c r="S11427" s="33" t="s">
        <v>22464</v>
      </c>
      <c r="T11427" s="34" t="s">
        <v>582</v>
      </c>
      <c r="U11427" s="39" t="str">
        <f>_xlfn.CONCAT(Tabel4[[#This Row],[Personnr.]],"-",Tabel4[[#This Row],[Afdeling]],"-",Tabel4[[#This Row],[ASS_Status]])</f>
        <v>-4150-Aktiv ansættelse</v>
      </c>
    </row>
    <row r="11428" spans="13:21" x14ac:dyDescent="0.4">
      <c r="M11428" s="32" t="s">
        <v>22465</v>
      </c>
      <c r="N11428" s="32" t="s">
        <v>59272</v>
      </c>
      <c r="O11428" s="33" t="s">
        <v>22466</v>
      </c>
      <c r="P11428" s="33" t="s">
        <v>40350</v>
      </c>
      <c r="Q11428" s="33" t="s">
        <v>29718</v>
      </c>
      <c r="R11428" s="33" t="s">
        <v>29748</v>
      </c>
      <c r="S11428" s="33" t="s">
        <v>22467</v>
      </c>
      <c r="T11428" s="34" t="s">
        <v>29</v>
      </c>
      <c r="U11428" s="39" t="str">
        <f>_xlfn.CONCAT(Tabel4[[#This Row],[Personnr.]],"-",Tabel4[[#This Row],[Afdeling]],"-",Tabel4[[#This Row],[ASS_Status]])</f>
        <v>29666-0114-Inactive - Payroll Eligible</v>
      </c>
    </row>
    <row r="11429" spans="13:21" x14ac:dyDescent="0.4">
      <c r="M11429" s="32" t="s">
        <v>22468</v>
      </c>
      <c r="N11429" s="32" t="s">
        <v>59273</v>
      </c>
      <c r="O11429" s="33" t="s">
        <v>22469</v>
      </c>
      <c r="P11429" s="33" t="s">
        <v>40351</v>
      </c>
      <c r="Q11429" s="33" t="s">
        <v>29718</v>
      </c>
      <c r="R11429" s="33" t="s">
        <v>29748</v>
      </c>
      <c r="S11429" s="33" t="s">
        <v>22470</v>
      </c>
      <c r="T11429" s="34" t="s">
        <v>31</v>
      </c>
      <c r="U11429" s="39" t="str">
        <f>_xlfn.CONCAT(Tabel4[[#This Row],[Personnr.]],"-",Tabel4[[#This Row],[Afdeling]],"-",Tabel4[[#This Row],[ASS_Status]])</f>
        <v>26224-0116-Inactive - Payroll Eligible</v>
      </c>
    </row>
    <row r="11430" spans="13:21" ht="45" x14ac:dyDescent="0.4">
      <c r="M11430" s="32" t="s">
        <v>22471</v>
      </c>
      <c r="N11430" s="32" t="s">
        <v>59274</v>
      </c>
      <c r="O11430" s="33" t="s">
        <v>22472</v>
      </c>
      <c r="P11430" s="33" t="s">
        <v>40352</v>
      </c>
      <c r="Q11430" s="33" t="s">
        <v>29718</v>
      </c>
      <c r="R11430" s="33" t="s">
        <v>29745</v>
      </c>
      <c r="S11430" s="33" t="s">
        <v>22473</v>
      </c>
      <c r="T11430" s="34" t="s">
        <v>723</v>
      </c>
      <c r="U11430" s="39" t="str">
        <f>_xlfn.CONCAT(Tabel4[[#This Row],[Personnr.]],"-",Tabel4[[#This Row],[Afdeling]],"-",Tabel4[[#This Row],[ASS_Status]])</f>
        <v>19790-6245-Inactive - Payroll Eligible</v>
      </c>
    </row>
    <row r="11431" spans="13:21" x14ac:dyDescent="0.4">
      <c r="M11431" s="32" t="s">
        <v>22474</v>
      </c>
      <c r="N11431" s="32" t="s">
        <v>59275</v>
      </c>
      <c r="O11431" s="33" t="s">
        <v>22475</v>
      </c>
      <c r="P11431" s="33" t="s">
        <v>40353</v>
      </c>
      <c r="Q11431" s="33" t="s">
        <v>29721</v>
      </c>
      <c r="R11431" s="33" t="s">
        <v>29748</v>
      </c>
      <c r="S11431" s="33" t="s">
        <v>22476</v>
      </c>
      <c r="T11431" s="34" t="s">
        <v>361</v>
      </c>
      <c r="U11431" s="39" t="str">
        <f>_xlfn.CONCAT(Tabel4[[#This Row],[Personnr.]],"-",Tabel4[[#This Row],[Afdeling]],"-",Tabel4[[#This Row],[ASS_Status]])</f>
        <v>32438-2826-Aktiv ansættelse</v>
      </c>
    </row>
    <row r="11432" spans="13:21" ht="45" x14ac:dyDescent="0.4">
      <c r="M11432" s="32" t="s">
        <v>22477</v>
      </c>
      <c r="N11432" s="32" t="s">
        <v>59276</v>
      </c>
      <c r="O11432" s="33" t="s">
        <v>22478</v>
      </c>
      <c r="P11432" s="33" t="s">
        <v>40354</v>
      </c>
      <c r="Q11432" s="33" t="s">
        <v>29721</v>
      </c>
      <c r="R11432" s="33" t="s">
        <v>29737</v>
      </c>
      <c r="S11432" s="33" t="s">
        <v>22479</v>
      </c>
      <c r="T11432" s="34" t="s">
        <v>17021</v>
      </c>
      <c r="U11432" s="39" t="str">
        <f>_xlfn.CONCAT(Tabel4[[#This Row],[Personnr.]],"-",Tabel4[[#This Row],[Afdeling]],"-",Tabel4[[#This Row],[ASS_Status]])</f>
        <v>32294-2905-Aktiv ansættelse</v>
      </c>
    </row>
    <row r="11433" spans="13:21" ht="45" x14ac:dyDescent="0.4">
      <c r="M11433" s="32" t="s">
        <v>22480</v>
      </c>
      <c r="N11433" s="32" t="s">
        <v>59277</v>
      </c>
      <c r="O11433" s="33" t="s">
        <v>22481</v>
      </c>
      <c r="P11433" s="33" t="s">
        <v>40355</v>
      </c>
      <c r="Q11433" s="33" t="s">
        <v>29718</v>
      </c>
      <c r="R11433" s="33" t="s">
        <v>29761</v>
      </c>
      <c r="S11433" s="33" t="s">
        <v>22482</v>
      </c>
      <c r="T11433" s="34" t="s">
        <v>391</v>
      </c>
      <c r="U11433" s="39" t="str">
        <f>_xlfn.CONCAT(Tabel4[[#This Row],[Personnr.]],"-",Tabel4[[#This Row],[Afdeling]],"-",Tabel4[[#This Row],[ASS_Status]])</f>
        <v>26359-2980-Inactive - Payroll Eligible</v>
      </c>
    </row>
    <row r="11434" spans="13:21" ht="45" x14ac:dyDescent="0.4">
      <c r="M11434" s="32" t="s">
        <v>22483</v>
      </c>
      <c r="N11434" s="32" t="s">
        <v>59278</v>
      </c>
      <c r="O11434" s="33" t="s">
        <v>22484</v>
      </c>
      <c r="P11434" s="33" t="s">
        <v>40356</v>
      </c>
      <c r="Q11434" s="33" t="s">
        <v>29718</v>
      </c>
      <c r="R11434" s="33" t="s">
        <v>29754</v>
      </c>
      <c r="S11434" s="33" t="s">
        <v>22485</v>
      </c>
      <c r="T11434" s="34" t="s">
        <v>244</v>
      </c>
      <c r="U11434" s="39" t="str">
        <f>_xlfn.CONCAT(Tabel4[[#This Row],[Personnr.]],"-",Tabel4[[#This Row],[Afdeling]],"-",Tabel4[[#This Row],[ASS_Status]])</f>
        <v>28781-2514-Inactive - Payroll Eligible</v>
      </c>
    </row>
    <row r="11435" spans="13:21" ht="33.75" x14ac:dyDescent="0.4">
      <c r="M11435" s="32" t="s">
        <v>22483</v>
      </c>
      <c r="N11435" s="32"/>
      <c r="O11435" s="33"/>
      <c r="P11435" s="33" t="s">
        <v>59279</v>
      </c>
      <c r="Q11435" s="33" t="s">
        <v>29721</v>
      </c>
      <c r="R11435" s="33" t="s">
        <v>29761</v>
      </c>
      <c r="S11435" s="33" t="s">
        <v>22485</v>
      </c>
      <c r="T11435" s="34" t="s">
        <v>42501</v>
      </c>
      <c r="U11435" s="39" t="str">
        <f>_xlfn.CONCAT(Tabel4[[#This Row],[Personnr.]],"-",Tabel4[[#This Row],[Afdeling]],"-",Tabel4[[#This Row],[ASS_Status]])</f>
        <v>-2291-Aktiv ansættelse</v>
      </c>
    </row>
    <row r="11436" spans="13:21" x14ac:dyDescent="0.4">
      <c r="M11436" s="32" t="s">
        <v>22486</v>
      </c>
      <c r="N11436" s="32" t="s">
        <v>59280</v>
      </c>
      <c r="O11436" s="33" t="s">
        <v>22487</v>
      </c>
      <c r="P11436" s="33" t="s">
        <v>40357</v>
      </c>
      <c r="Q11436" s="33" t="s">
        <v>29721</v>
      </c>
      <c r="R11436" s="33" t="s">
        <v>29748</v>
      </c>
      <c r="S11436" s="33" t="s">
        <v>22488</v>
      </c>
      <c r="T11436" s="34" t="s">
        <v>35</v>
      </c>
      <c r="U11436" s="39" t="str">
        <f>_xlfn.CONCAT(Tabel4[[#This Row],[Personnr.]],"-",Tabel4[[#This Row],[Afdeling]],"-",Tabel4[[#This Row],[ASS_Status]])</f>
        <v>31618-0120-Aktiv ansættelse</v>
      </c>
    </row>
    <row r="11437" spans="13:21" x14ac:dyDescent="0.4">
      <c r="M11437" s="32" t="s">
        <v>22489</v>
      </c>
      <c r="N11437" s="32" t="s">
        <v>59281</v>
      </c>
      <c r="O11437" s="33" t="s">
        <v>22490</v>
      </c>
      <c r="P11437" s="33" t="s">
        <v>40358</v>
      </c>
      <c r="Q11437" s="33" t="s">
        <v>29718</v>
      </c>
      <c r="R11437" s="33" t="s">
        <v>29745</v>
      </c>
      <c r="S11437" s="33" t="s">
        <v>22491</v>
      </c>
      <c r="T11437" s="34" t="s">
        <v>586</v>
      </c>
      <c r="U11437" s="39" t="str">
        <f>_xlfn.CONCAT(Tabel4[[#This Row],[Personnr.]],"-",Tabel4[[#This Row],[Afdeling]],"-",Tabel4[[#This Row],[ASS_Status]])</f>
        <v>33576-4200-Inactive - Payroll Eligible</v>
      </c>
    </row>
    <row r="11438" spans="13:21" ht="45" x14ac:dyDescent="0.4">
      <c r="M11438" s="32" t="s">
        <v>59282</v>
      </c>
      <c r="N11438" s="32" t="s">
        <v>59283</v>
      </c>
      <c r="O11438" s="33" t="s">
        <v>59284</v>
      </c>
      <c r="P11438" s="33" t="s">
        <v>59285</v>
      </c>
      <c r="Q11438" s="33" t="s">
        <v>29721</v>
      </c>
      <c r="R11438" s="33" t="s">
        <v>29748</v>
      </c>
      <c r="S11438" s="33" t="s">
        <v>59286</v>
      </c>
      <c r="T11438" s="34" t="s">
        <v>713</v>
      </c>
      <c r="U11438" s="39" t="str">
        <f>_xlfn.CONCAT(Tabel4[[#This Row],[Personnr.]],"-",Tabel4[[#This Row],[Afdeling]],"-",Tabel4[[#This Row],[ASS_Status]])</f>
        <v>37493-5683-Aktiv ansættelse</v>
      </c>
    </row>
    <row r="11439" spans="13:21" x14ac:dyDescent="0.4">
      <c r="M11439" s="32" t="s">
        <v>28824</v>
      </c>
      <c r="N11439" s="32" t="s">
        <v>59287</v>
      </c>
      <c r="O11439" s="33" t="s">
        <v>28825</v>
      </c>
      <c r="P11439" s="33" t="s">
        <v>40359</v>
      </c>
      <c r="Q11439" s="33" t="s">
        <v>29718</v>
      </c>
      <c r="R11439" s="33" t="s">
        <v>29745</v>
      </c>
      <c r="S11439" s="33" t="s">
        <v>28826</v>
      </c>
      <c r="T11439" s="34" t="s">
        <v>39</v>
      </c>
      <c r="U11439" s="39" t="str">
        <f>_xlfn.CONCAT(Tabel4[[#This Row],[Personnr.]],"-",Tabel4[[#This Row],[Afdeling]],"-",Tabel4[[#This Row],[ASS_Status]])</f>
        <v>34698-0132-Inactive - Payroll Eligible</v>
      </c>
    </row>
    <row r="11440" spans="13:21" x14ac:dyDescent="0.4">
      <c r="M11440" s="32" t="s">
        <v>28824</v>
      </c>
      <c r="N11440" s="32"/>
      <c r="O11440" s="33"/>
      <c r="P11440" s="33" t="s">
        <v>59288</v>
      </c>
      <c r="Q11440" s="33" t="s">
        <v>29718</v>
      </c>
      <c r="R11440" s="33" t="s">
        <v>29745</v>
      </c>
      <c r="S11440" s="33" t="s">
        <v>28826</v>
      </c>
      <c r="T11440" s="34" t="s">
        <v>39</v>
      </c>
      <c r="U11440" s="39" t="str">
        <f>_xlfn.CONCAT(Tabel4[[#This Row],[Personnr.]],"-",Tabel4[[#This Row],[Afdeling]],"-",Tabel4[[#This Row],[ASS_Status]])</f>
        <v>-0132-Inactive - Payroll Eligible</v>
      </c>
    </row>
    <row r="11441" spans="13:21" x14ac:dyDescent="0.4">
      <c r="M11441" s="32" t="s">
        <v>22492</v>
      </c>
      <c r="N11441" s="32" t="s">
        <v>59289</v>
      </c>
      <c r="O11441" s="33" t="s">
        <v>22493</v>
      </c>
      <c r="P11441" s="33" t="s">
        <v>40360</v>
      </c>
      <c r="Q11441" s="33" t="s">
        <v>29718</v>
      </c>
      <c r="R11441" s="33" t="s">
        <v>29745</v>
      </c>
      <c r="S11441" s="33" t="s">
        <v>22494</v>
      </c>
      <c r="T11441" s="34" t="s">
        <v>39</v>
      </c>
      <c r="U11441" s="39" t="str">
        <f>_xlfn.CONCAT(Tabel4[[#This Row],[Personnr.]],"-",Tabel4[[#This Row],[Afdeling]],"-",Tabel4[[#This Row],[ASS_Status]])</f>
        <v>28621-0132-Inactive - Payroll Eligible</v>
      </c>
    </row>
    <row r="11442" spans="13:21" x14ac:dyDescent="0.4">
      <c r="M11442" s="32" t="s">
        <v>22492</v>
      </c>
      <c r="N11442" s="32"/>
      <c r="O11442" s="33"/>
      <c r="P11442" s="33" t="s">
        <v>43978</v>
      </c>
      <c r="Q11442" s="33" t="s">
        <v>29718</v>
      </c>
      <c r="R11442" s="33" t="s">
        <v>30146</v>
      </c>
      <c r="S11442" s="33" t="s">
        <v>22494</v>
      </c>
      <c r="T11442" s="34" t="s">
        <v>35</v>
      </c>
      <c r="U11442" s="39" t="str">
        <f>_xlfn.CONCAT(Tabel4[[#This Row],[Personnr.]],"-",Tabel4[[#This Row],[Afdeling]],"-",Tabel4[[#This Row],[ASS_Status]])</f>
        <v>-0120-Inactive - Payroll Eligible</v>
      </c>
    </row>
    <row r="11443" spans="13:21" x14ac:dyDescent="0.4">
      <c r="M11443" s="32" t="s">
        <v>22492</v>
      </c>
      <c r="N11443" s="32"/>
      <c r="O11443" s="33"/>
      <c r="P11443" s="33" t="s">
        <v>40361</v>
      </c>
      <c r="Q11443" s="33" t="s">
        <v>29718</v>
      </c>
      <c r="R11443" s="33" t="s">
        <v>29745</v>
      </c>
      <c r="S11443" s="33" t="s">
        <v>22494</v>
      </c>
      <c r="T11443" s="34" t="s">
        <v>39</v>
      </c>
      <c r="U11443" s="39" t="str">
        <f>_xlfn.CONCAT(Tabel4[[#This Row],[Personnr.]],"-",Tabel4[[#This Row],[Afdeling]],"-",Tabel4[[#This Row],[ASS_Status]])</f>
        <v>-0132-Inactive - Payroll Eligible</v>
      </c>
    </row>
    <row r="11444" spans="13:21" x14ac:dyDescent="0.4">
      <c r="M11444" s="32" t="s">
        <v>28827</v>
      </c>
      <c r="N11444" s="32" t="s">
        <v>59290</v>
      </c>
      <c r="O11444" s="33" t="s">
        <v>28828</v>
      </c>
      <c r="P11444" s="33" t="s">
        <v>40362</v>
      </c>
      <c r="Q11444" s="33" t="s">
        <v>29718</v>
      </c>
      <c r="R11444" s="33" t="s">
        <v>29817</v>
      </c>
      <c r="S11444" s="33" t="s">
        <v>28829</v>
      </c>
      <c r="T11444" s="34" t="s">
        <v>530</v>
      </c>
      <c r="U11444" s="39" t="str">
        <f>_xlfn.CONCAT(Tabel4[[#This Row],[Personnr.]],"-",Tabel4[[#This Row],[Afdeling]],"-",Tabel4[[#This Row],[ASS_Status]])</f>
        <v>34731-3401-Inactive - Payroll Eligible</v>
      </c>
    </row>
    <row r="11445" spans="13:21" x14ac:dyDescent="0.4">
      <c r="M11445" s="32" t="s">
        <v>22495</v>
      </c>
      <c r="N11445" s="32" t="s">
        <v>59291</v>
      </c>
      <c r="O11445" s="33" t="s">
        <v>22496</v>
      </c>
      <c r="P11445" s="33" t="s">
        <v>40363</v>
      </c>
      <c r="Q11445" s="33" t="s">
        <v>29721</v>
      </c>
      <c r="R11445" s="33" t="s">
        <v>31468</v>
      </c>
      <c r="S11445" s="33" t="s">
        <v>22497</v>
      </c>
      <c r="T11445" s="34" t="s">
        <v>726</v>
      </c>
      <c r="U11445" s="39" t="str">
        <f>_xlfn.CONCAT(Tabel4[[#This Row],[Personnr.]],"-",Tabel4[[#This Row],[Afdeling]],"-",Tabel4[[#This Row],[ASS_Status]])</f>
        <v>18766-6271-Aktiv ansættelse</v>
      </c>
    </row>
    <row r="11446" spans="13:21" x14ac:dyDescent="0.4">
      <c r="M11446" s="32" t="s">
        <v>22498</v>
      </c>
      <c r="N11446" s="32" t="s">
        <v>59292</v>
      </c>
      <c r="O11446" s="33" t="s">
        <v>22499</v>
      </c>
      <c r="P11446" s="33" t="s">
        <v>40364</v>
      </c>
      <c r="Q11446" s="33" t="s">
        <v>29718</v>
      </c>
      <c r="R11446" s="33" t="s">
        <v>29965</v>
      </c>
      <c r="S11446" s="33" t="s">
        <v>22500</v>
      </c>
      <c r="T11446" s="34" t="s">
        <v>417</v>
      </c>
      <c r="U11446" s="39" t="str">
        <f>_xlfn.CONCAT(Tabel4[[#This Row],[Personnr.]],"-",Tabel4[[#This Row],[Afdeling]],"-",Tabel4[[#This Row],[ASS_Status]])</f>
        <v>4227-3030-Inactive - Payroll Eligible</v>
      </c>
    </row>
    <row r="11447" spans="13:21" ht="33.75" x14ac:dyDescent="0.4">
      <c r="M11447" s="32" t="s">
        <v>28830</v>
      </c>
      <c r="N11447" s="32" t="s">
        <v>59293</v>
      </c>
      <c r="O11447" s="33" t="s">
        <v>28831</v>
      </c>
      <c r="P11447" s="33" t="s">
        <v>40365</v>
      </c>
      <c r="Q11447" s="33" t="s">
        <v>29718</v>
      </c>
      <c r="R11447" s="33" t="s">
        <v>29857</v>
      </c>
      <c r="S11447" s="33" t="s">
        <v>28832</v>
      </c>
      <c r="T11447" s="34" t="s">
        <v>715</v>
      </c>
      <c r="U11447" s="39" t="str">
        <f>_xlfn.CONCAT(Tabel4[[#This Row],[Personnr.]],"-",Tabel4[[#This Row],[Afdeling]],"-",Tabel4[[#This Row],[ASS_Status]])</f>
        <v>34226-6000-Inactive - Payroll Eligible</v>
      </c>
    </row>
    <row r="11448" spans="13:21" ht="33.75" x14ac:dyDescent="0.4">
      <c r="M11448" s="32" t="s">
        <v>22501</v>
      </c>
      <c r="N11448" s="32" t="s">
        <v>59294</v>
      </c>
      <c r="O11448" s="33" t="s">
        <v>22502</v>
      </c>
      <c r="P11448" s="33" t="s">
        <v>40366</v>
      </c>
      <c r="Q11448" s="33" t="s">
        <v>29721</v>
      </c>
      <c r="R11448" s="33" t="s">
        <v>29791</v>
      </c>
      <c r="S11448" s="33" t="s">
        <v>22503</v>
      </c>
      <c r="T11448" s="34" t="s">
        <v>630</v>
      </c>
      <c r="U11448" s="39" t="str">
        <f>_xlfn.CONCAT(Tabel4[[#This Row],[Personnr.]],"-",Tabel4[[#This Row],[Afdeling]],"-",Tabel4[[#This Row],[ASS_Status]])</f>
        <v>15898-4692-Aktiv ansættelse</v>
      </c>
    </row>
    <row r="11449" spans="13:21" x14ac:dyDescent="0.4">
      <c r="M11449" s="32" t="s">
        <v>22504</v>
      </c>
      <c r="N11449" s="32" t="s">
        <v>59295</v>
      </c>
      <c r="O11449" s="33" t="s">
        <v>22505</v>
      </c>
      <c r="P11449" s="33" t="s">
        <v>40367</v>
      </c>
      <c r="Q11449" s="33" t="s">
        <v>29721</v>
      </c>
      <c r="R11449" s="33" t="s">
        <v>29729</v>
      </c>
      <c r="S11449" s="33" t="s">
        <v>22506</v>
      </c>
      <c r="T11449" s="34" t="s">
        <v>583</v>
      </c>
      <c r="U11449" s="39" t="str">
        <f>_xlfn.CONCAT(Tabel4[[#This Row],[Personnr.]],"-",Tabel4[[#This Row],[Afdeling]],"-",Tabel4[[#This Row],[ASS_Status]])</f>
        <v>240-4160-Aktiv ansættelse</v>
      </c>
    </row>
    <row r="11450" spans="13:21" x14ac:dyDescent="0.4">
      <c r="M11450" s="32" t="s">
        <v>22507</v>
      </c>
      <c r="N11450" s="32" t="s">
        <v>59296</v>
      </c>
      <c r="O11450" s="33" t="s">
        <v>22508</v>
      </c>
      <c r="P11450" s="33" t="s">
        <v>40368</v>
      </c>
      <c r="Q11450" s="33" t="s">
        <v>29721</v>
      </c>
      <c r="R11450" s="33" t="s">
        <v>29726</v>
      </c>
      <c r="S11450" s="33" t="s">
        <v>22509</v>
      </c>
      <c r="T11450" s="34" t="s">
        <v>886</v>
      </c>
      <c r="U11450" s="39" t="str">
        <f>_xlfn.CONCAT(Tabel4[[#This Row],[Personnr.]],"-",Tabel4[[#This Row],[Afdeling]],"-",Tabel4[[#This Row],[ASS_Status]])</f>
        <v>439-8800-Aktiv ansættelse</v>
      </c>
    </row>
    <row r="11451" spans="13:21" x14ac:dyDescent="0.4">
      <c r="M11451" s="32" t="s">
        <v>22510</v>
      </c>
      <c r="N11451" s="32" t="s">
        <v>59297</v>
      </c>
      <c r="O11451" s="33" t="s">
        <v>22511</v>
      </c>
      <c r="P11451" s="33" t="s">
        <v>40369</v>
      </c>
      <c r="Q11451" s="33" t="s">
        <v>29721</v>
      </c>
      <c r="R11451" s="33" t="s">
        <v>29729</v>
      </c>
      <c r="S11451" s="33" t="s">
        <v>22512</v>
      </c>
      <c r="T11451" s="34" t="s">
        <v>31</v>
      </c>
      <c r="U11451" s="39" t="str">
        <f>_xlfn.CONCAT(Tabel4[[#This Row],[Personnr.]],"-",Tabel4[[#This Row],[Afdeling]],"-",Tabel4[[#This Row],[ASS_Status]])</f>
        <v>8299-0116-Aktiv ansættelse</v>
      </c>
    </row>
    <row r="11452" spans="13:21" x14ac:dyDescent="0.4">
      <c r="M11452" s="32" t="s">
        <v>22513</v>
      </c>
      <c r="N11452" s="32" t="s">
        <v>59298</v>
      </c>
      <c r="O11452" s="33" t="s">
        <v>22514</v>
      </c>
      <c r="P11452" s="33" t="s">
        <v>40370</v>
      </c>
      <c r="Q11452" s="33" t="s">
        <v>29721</v>
      </c>
      <c r="R11452" s="33" t="s">
        <v>30146</v>
      </c>
      <c r="S11452" s="33" t="s">
        <v>22515</v>
      </c>
      <c r="T11452" s="34" t="s">
        <v>886</v>
      </c>
      <c r="U11452" s="39" t="str">
        <f>_xlfn.CONCAT(Tabel4[[#This Row],[Personnr.]],"-",Tabel4[[#This Row],[Afdeling]],"-",Tabel4[[#This Row],[ASS_Status]])</f>
        <v>29624-8800-Aktiv ansættelse</v>
      </c>
    </row>
    <row r="11453" spans="13:21" x14ac:dyDescent="0.4">
      <c r="M11453" s="32" t="s">
        <v>22516</v>
      </c>
      <c r="N11453" s="32" t="s">
        <v>59299</v>
      </c>
      <c r="O11453" s="33" t="s">
        <v>22517</v>
      </c>
      <c r="P11453" s="33" t="s">
        <v>40371</v>
      </c>
      <c r="Q11453" s="33" t="s">
        <v>29721</v>
      </c>
      <c r="R11453" s="33" t="s">
        <v>29783</v>
      </c>
      <c r="S11453" s="33" t="s">
        <v>22518</v>
      </c>
      <c r="T11453" s="34" t="s">
        <v>421</v>
      </c>
      <c r="U11453" s="39" t="str">
        <f>_xlfn.CONCAT(Tabel4[[#This Row],[Personnr.]],"-",Tabel4[[#This Row],[Afdeling]],"-",Tabel4[[#This Row],[ASS_Status]])</f>
        <v>1716-3040-Aktiv ansættelse</v>
      </c>
    </row>
    <row r="11454" spans="13:21" x14ac:dyDescent="0.4">
      <c r="M11454" s="32" t="s">
        <v>22519</v>
      </c>
      <c r="N11454" s="32" t="s">
        <v>59300</v>
      </c>
      <c r="O11454" s="33" t="s">
        <v>22520</v>
      </c>
      <c r="P11454" s="33" t="s">
        <v>40372</v>
      </c>
      <c r="Q11454" s="33" t="s">
        <v>29721</v>
      </c>
      <c r="R11454" s="33" t="s">
        <v>42757</v>
      </c>
      <c r="S11454" s="33" t="s">
        <v>22521</v>
      </c>
      <c r="T11454" s="34" t="s">
        <v>299</v>
      </c>
      <c r="U11454" s="39" t="str">
        <f>_xlfn.CONCAT(Tabel4[[#This Row],[Personnr.]],"-",Tabel4[[#This Row],[Afdeling]],"-",Tabel4[[#This Row],[ASS_Status]])</f>
        <v>14073-2733-Aktiv ansættelse</v>
      </c>
    </row>
    <row r="11455" spans="13:21" x14ac:dyDescent="0.4">
      <c r="M11455" s="32" t="s">
        <v>22522</v>
      </c>
      <c r="N11455" s="32" t="s">
        <v>59301</v>
      </c>
      <c r="O11455" s="33" t="s">
        <v>22523</v>
      </c>
      <c r="P11455" s="33" t="s">
        <v>40373</v>
      </c>
      <c r="Q11455" s="33" t="s">
        <v>29721</v>
      </c>
      <c r="R11455" s="33" t="s">
        <v>29719</v>
      </c>
      <c r="S11455" s="33" t="s">
        <v>22524</v>
      </c>
      <c r="T11455" s="34" t="s">
        <v>696</v>
      </c>
      <c r="U11455" s="39" t="str">
        <f>_xlfn.CONCAT(Tabel4[[#This Row],[Personnr.]],"-",Tabel4[[#This Row],[Afdeling]],"-",Tabel4[[#This Row],[ASS_Status]])</f>
        <v>9886-5626-Aktiv ansættelse</v>
      </c>
    </row>
    <row r="11456" spans="13:21" x14ac:dyDescent="0.4">
      <c r="M11456" s="32" t="s">
        <v>22525</v>
      </c>
      <c r="N11456" s="32" t="s">
        <v>59302</v>
      </c>
      <c r="O11456" s="33" t="s">
        <v>22526</v>
      </c>
      <c r="P11456" s="33" t="s">
        <v>40374</v>
      </c>
      <c r="Q11456" s="33" t="s">
        <v>29721</v>
      </c>
      <c r="R11456" s="33" t="s">
        <v>30256</v>
      </c>
      <c r="S11456" s="33" t="s">
        <v>22527</v>
      </c>
      <c r="T11456" s="34" t="s">
        <v>102</v>
      </c>
      <c r="U11456" s="39" t="str">
        <f>_xlfn.CONCAT(Tabel4[[#This Row],[Personnr.]],"-",Tabel4[[#This Row],[Afdeling]],"-",Tabel4[[#This Row],[ASS_Status]])</f>
        <v>10298-1200-Aktiv ansættelse</v>
      </c>
    </row>
    <row r="11457" spans="13:21" x14ac:dyDescent="0.4">
      <c r="M11457" s="32" t="s">
        <v>22528</v>
      </c>
      <c r="N11457" s="32" t="s">
        <v>59303</v>
      </c>
      <c r="O11457" s="33" t="s">
        <v>22529</v>
      </c>
      <c r="P11457" s="33" t="s">
        <v>40375</v>
      </c>
      <c r="Q11457" s="33" t="s">
        <v>29718</v>
      </c>
      <c r="R11457" s="33" t="s">
        <v>29748</v>
      </c>
      <c r="S11457" s="33" t="s">
        <v>22530</v>
      </c>
      <c r="T11457" s="34" t="s">
        <v>600</v>
      </c>
      <c r="U11457" s="39" t="str">
        <f>_xlfn.CONCAT(Tabel4[[#This Row],[Personnr.]],"-",Tabel4[[#This Row],[Afdeling]],"-",Tabel4[[#This Row],[ASS_Status]])</f>
        <v>23701-4270-Inactive - Payroll Eligible</v>
      </c>
    </row>
    <row r="11458" spans="13:21" x14ac:dyDescent="0.4">
      <c r="M11458" s="32" t="s">
        <v>22528</v>
      </c>
      <c r="N11458" s="32"/>
      <c r="O11458" s="33"/>
      <c r="P11458" s="33" t="s">
        <v>40376</v>
      </c>
      <c r="Q11458" s="33" t="s">
        <v>29718</v>
      </c>
      <c r="R11458" s="33" t="s">
        <v>29761</v>
      </c>
      <c r="S11458" s="33" t="s">
        <v>22530</v>
      </c>
      <c r="T11458" s="34" t="s">
        <v>600</v>
      </c>
      <c r="U11458" s="39" t="str">
        <f>_xlfn.CONCAT(Tabel4[[#This Row],[Personnr.]],"-",Tabel4[[#This Row],[Afdeling]],"-",Tabel4[[#This Row],[ASS_Status]])</f>
        <v>-4270-Inactive - Payroll Eligible</v>
      </c>
    </row>
    <row r="11459" spans="13:21" ht="33.75" x14ac:dyDescent="0.4">
      <c r="M11459" s="32" t="s">
        <v>22531</v>
      </c>
      <c r="N11459" s="32" t="s">
        <v>59304</v>
      </c>
      <c r="O11459" s="33" t="s">
        <v>22532</v>
      </c>
      <c r="P11459" s="33" t="s">
        <v>40377</v>
      </c>
      <c r="Q11459" s="33" t="s">
        <v>29718</v>
      </c>
      <c r="R11459" s="33" t="s">
        <v>29737</v>
      </c>
      <c r="S11459" s="33" t="s">
        <v>22533</v>
      </c>
      <c r="T11459" s="34" t="s">
        <v>129</v>
      </c>
      <c r="U11459" s="39" t="str">
        <f>_xlfn.CONCAT(Tabel4[[#This Row],[Personnr.]],"-",Tabel4[[#This Row],[Afdeling]],"-",Tabel4[[#This Row],[ASS_Status]])</f>
        <v>32958-2239-Inactive - Payroll Eligible</v>
      </c>
    </row>
    <row r="11460" spans="13:21" x14ac:dyDescent="0.4">
      <c r="M11460" s="32" t="s">
        <v>22534</v>
      </c>
      <c r="N11460" s="32" t="s">
        <v>59305</v>
      </c>
      <c r="O11460" s="33" t="s">
        <v>22535</v>
      </c>
      <c r="P11460" s="33" t="s">
        <v>40378</v>
      </c>
      <c r="Q11460" s="33" t="s">
        <v>29718</v>
      </c>
      <c r="R11460" s="33" t="s">
        <v>29748</v>
      </c>
      <c r="S11460" s="33" t="s">
        <v>22536</v>
      </c>
      <c r="T11460" s="34" t="s">
        <v>585</v>
      </c>
      <c r="U11460" s="39" t="str">
        <f>_xlfn.CONCAT(Tabel4[[#This Row],[Personnr.]],"-",Tabel4[[#This Row],[Afdeling]],"-",Tabel4[[#This Row],[ASS_Status]])</f>
        <v>29623-4192-Inactive - Payroll Eligible</v>
      </c>
    </row>
    <row r="11461" spans="13:21" x14ac:dyDescent="0.4">
      <c r="M11461" s="32" t="s">
        <v>40379</v>
      </c>
      <c r="N11461" s="32" t="s">
        <v>59306</v>
      </c>
      <c r="O11461" s="33" t="s">
        <v>40380</v>
      </c>
      <c r="P11461" s="33" t="s">
        <v>40381</v>
      </c>
      <c r="Q11461" s="33" t="s">
        <v>29721</v>
      </c>
      <c r="R11461" s="33" t="s">
        <v>29748</v>
      </c>
      <c r="S11461" s="33" t="s">
        <v>40382</v>
      </c>
      <c r="T11461" s="34" t="s">
        <v>358</v>
      </c>
      <c r="U11461" s="39" t="str">
        <f>_xlfn.CONCAT(Tabel4[[#This Row],[Personnr.]],"-",Tabel4[[#This Row],[Afdeling]],"-",Tabel4[[#This Row],[ASS_Status]])</f>
        <v>35402-2823-Aktiv ansættelse</v>
      </c>
    </row>
    <row r="11462" spans="13:21" ht="33.75" x14ac:dyDescent="0.4">
      <c r="M11462" s="32" t="s">
        <v>22537</v>
      </c>
      <c r="N11462" s="32" t="s">
        <v>59307</v>
      </c>
      <c r="O11462" s="33" t="s">
        <v>22538</v>
      </c>
      <c r="P11462" s="33" t="s">
        <v>40383</v>
      </c>
      <c r="Q11462" s="33" t="s">
        <v>29718</v>
      </c>
      <c r="R11462" s="33" t="s">
        <v>29761</v>
      </c>
      <c r="S11462" s="33" t="s">
        <v>22539</v>
      </c>
      <c r="T11462" s="34" t="s">
        <v>338</v>
      </c>
      <c r="U11462" s="39" t="str">
        <f>_xlfn.CONCAT(Tabel4[[#This Row],[Personnr.]],"-",Tabel4[[#This Row],[Afdeling]],"-",Tabel4[[#This Row],[ASS_Status]])</f>
        <v>33654-2790-Inactive - Payroll Eligible</v>
      </c>
    </row>
    <row r="11463" spans="13:21" ht="33.75" x14ac:dyDescent="0.4">
      <c r="M11463" s="32" t="s">
        <v>22537</v>
      </c>
      <c r="N11463" s="32"/>
      <c r="O11463" s="33"/>
      <c r="P11463" s="33" t="s">
        <v>43979</v>
      </c>
      <c r="Q11463" s="33" t="s">
        <v>29718</v>
      </c>
      <c r="R11463" s="33" t="s">
        <v>29761</v>
      </c>
      <c r="S11463" s="33" t="s">
        <v>22539</v>
      </c>
      <c r="T11463" s="34" t="s">
        <v>333</v>
      </c>
      <c r="U11463" s="39" t="str">
        <f>_xlfn.CONCAT(Tabel4[[#This Row],[Personnr.]],"-",Tabel4[[#This Row],[Afdeling]],"-",Tabel4[[#This Row],[ASS_Status]])</f>
        <v>-2785-Inactive - Payroll Eligible</v>
      </c>
    </row>
    <row r="11464" spans="13:21" ht="45" x14ac:dyDescent="0.4">
      <c r="M11464" s="32" t="s">
        <v>22540</v>
      </c>
      <c r="N11464" s="32" t="s">
        <v>59308</v>
      </c>
      <c r="O11464" s="33" t="s">
        <v>22541</v>
      </c>
      <c r="P11464" s="33" t="s">
        <v>40384</v>
      </c>
      <c r="Q11464" s="33" t="s">
        <v>29718</v>
      </c>
      <c r="R11464" s="33" t="s">
        <v>29754</v>
      </c>
      <c r="S11464" s="33" t="s">
        <v>22542</v>
      </c>
      <c r="T11464" s="34" t="s">
        <v>244</v>
      </c>
      <c r="U11464" s="39" t="str">
        <f>_xlfn.CONCAT(Tabel4[[#This Row],[Personnr.]],"-",Tabel4[[#This Row],[Afdeling]],"-",Tabel4[[#This Row],[ASS_Status]])</f>
        <v>29132-2514-Inactive - Payroll Eligible</v>
      </c>
    </row>
    <row r="11465" spans="13:21" ht="45" x14ac:dyDescent="0.4">
      <c r="M11465" s="32" t="s">
        <v>59309</v>
      </c>
      <c r="N11465" s="32" t="s">
        <v>59310</v>
      </c>
      <c r="O11465" s="33" t="s">
        <v>59311</v>
      </c>
      <c r="P11465" s="33" t="s">
        <v>59312</v>
      </c>
      <c r="Q11465" s="33" t="s">
        <v>29721</v>
      </c>
      <c r="R11465" s="33" t="s">
        <v>29761</v>
      </c>
      <c r="S11465" s="33" t="s">
        <v>59313</v>
      </c>
      <c r="T11465" s="34" t="s">
        <v>140</v>
      </c>
      <c r="U11465" s="39" t="str">
        <f>_xlfn.CONCAT(Tabel4[[#This Row],[Personnr.]],"-",Tabel4[[#This Row],[Afdeling]],"-",Tabel4[[#This Row],[ASS_Status]])</f>
        <v>36631-2255-Aktiv ansættelse</v>
      </c>
    </row>
    <row r="11466" spans="13:21" x14ac:dyDescent="0.4">
      <c r="M11466" s="32" t="s">
        <v>40385</v>
      </c>
      <c r="N11466" s="32" t="s">
        <v>59314</v>
      </c>
      <c r="O11466" s="33" t="s">
        <v>40386</v>
      </c>
      <c r="P11466" s="33" t="s">
        <v>40387</v>
      </c>
      <c r="Q11466" s="33" t="s">
        <v>29718</v>
      </c>
      <c r="R11466" s="33" t="s">
        <v>29761</v>
      </c>
      <c r="S11466" s="33" t="s">
        <v>40388</v>
      </c>
      <c r="T11466" s="34" t="s">
        <v>368</v>
      </c>
      <c r="U11466" s="39" t="str">
        <f>_xlfn.CONCAT(Tabel4[[#This Row],[Personnr.]],"-",Tabel4[[#This Row],[Afdeling]],"-",Tabel4[[#This Row],[ASS_Status]])</f>
        <v>35354-2833-Inactive - Payroll Eligible</v>
      </c>
    </row>
    <row r="11467" spans="13:21" x14ac:dyDescent="0.4">
      <c r="M11467" s="32" t="s">
        <v>22543</v>
      </c>
      <c r="N11467" s="32" t="s">
        <v>59315</v>
      </c>
      <c r="O11467" s="33" t="s">
        <v>22544</v>
      </c>
      <c r="P11467" s="33" t="s">
        <v>40389</v>
      </c>
      <c r="Q11467" s="33" t="s">
        <v>29721</v>
      </c>
      <c r="R11467" s="33" t="s">
        <v>29748</v>
      </c>
      <c r="S11467" s="33" t="s">
        <v>22545</v>
      </c>
      <c r="T11467" s="34" t="s">
        <v>31</v>
      </c>
      <c r="U11467" s="39" t="str">
        <f>_xlfn.CONCAT(Tabel4[[#This Row],[Personnr.]],"-",Tabel4[[#This Row],[Afdeling]],"-",Tabel4[[#This Row],[ASS_Status]])</f>
        <v>26943-0116-Aktiv ansættelse</v>
      </c>
    </row>
    <row r="11468" spans="13:21" x14ac:dyDescent="0.4">
      <c r="M11468" s="32" t="s">
        <v>59316</v>
      </c>
      <c r="N11468" s="32"/>
      <c r="O11468" s="33" t="s">
        <v>59317</v>
      </c>
      <c r="P11468" s="33" t="s">
        <v>59318</v>
      </c>
      <c r="Q11468" s="33" t="s">
        <v>29721</v>
      </c>
      <c r="R11468" s="33" t="s">
        <v>29761</v>
      </c>
      <c r="S11468" s="33" t="s">
        <v>59319</v>
      </c>
      <c r="T11468" s="34" t="s">
        <v>108</v>
      </c>
      <c r="U11468" s="39" t="str">
        <f>_xlfn.CONCAT(Tabel4[[#This Row],[Personnr.]],"-",Tabel4[[#This Row],[Afdeling]],"-",Tabel4[[#This Row],[ASS_Status]])</f>
        <v>37334-1212-Aktiv ansættelse</v>
      </c>
    </row>
    <row r="11469" spans="13:21" ht="45" x14ac:dyDescent="0.4">
      <c r="M11469" s="32" t="s">
        <v>22546</v>
      </c>
      <c r="N11469" s="32" t="s">
        <v>59320</v>
      </c>
      <c r="O11469" s="33" t="s">
        <v>22547</v>
      </c>
      <c r="P11469" s="33" t="s">
        <v>40390</v>
      </c>
      <c r="Q11469" s="33" t="s">
        <v>29718</v>
      </c>
      <c r="R11469" s="33" t="s">
        <v>29745</v>
      </c>
      <c r="S11469" s="33" t="s">
        <v>22548</v>
      </c>
      <c r="T11469" s="34" t="s">
        <v>577</v>
      </c>
      <c r="U11469" s="39" t="str">
        <f>_xlfn.CONCAT(Tabel4[[#This Row],[Personnr.]],"-",Tabel4[[#This Row],[Afdeling]],"-",Tabel4[[#This Row],[ASS_Status]])</f>
        <v>32412-4110-Inactive - Payroll Eligible</v>
      </c>
    </row>
    <row r="11470" spans="13:21" x14ac:dyDescent="0.4">
      <c r="M11470" s="32" t="s">
        <v>22549</v>
      </c>
      <c r="N11470" s="32" t="s">
        <v>59321</v>
      </c>
      <c r="O11470" s="33" t="s">
        <v>22550</v>
      </c>
      <c r="P11470" s="33" t="s">
        <v>40391</v>
      </c>
      <c r="Q11470" s="33" t="s">
        <v>29721</v>
      </c>
      <c r="R11470" s="33" t="s">
        <v>29761</v>
      </c>
      <c r="S11470" s="33" t="s">
        <v>22551</v>
      </c>
      <c r="T11470" s="34" t="s">
        <v>135</v>
      </c>
      <c r="U11470" s="39" t="str">
        <f>_xlfn.CONCAT(Tabel4[[#This Row],[Personnr.]],"-",Tabel4[[#This Row],[Afdeling]],"-",Tabel4[[#This Row],[ASS_Status]])</f>
        <v>30927-2250-Aktiv ansættelse</v>
      </c>
    </row>
    <row r="11471" spans="13:21" x14ac:dyDescent="0.4">
      <c r="M11471" s="32" t="s">
        <v>45360</v>
      </c>
      <c r="N11471" s="32" t="s">
        <v>59322</v>
      </c>
      <c r="O11471" s="33" t="s">
        <v>45361</v>
      </c>
      <c r="P11471" s="33" t="s">
        <v>43980</v>
      </c>
      <c r="Q11471" s="33" t="s">
        <v>29721</v>
      </c>
      <c r="R11471" s="33" t="s">
        <v>29748</v>
      </c>
      <c r="S11471" s="33" t="s">
        <v>43981</v>
      </c>
      <c r="T11471" s="34" t="s">
        <v>582</v>
      </c>
      <c r="U11471" s="39" t="str">
        <f>_xlfn.CONCAT(Tabel4[[#This Row],[Personnr.]],"-",Tabel4[[#This Row],[Afdeling]],"-",Tabel4[[#This Row],[ASS_Status]])</f>
        <v>35653-4150-Aktiv ansættelse</v>
      </c>
    </row>
    <row r="11472" spans="13:21" ht="45" x14ac:dyDescent="0.4">
      <c r="M11472" s="32" t="s">
        <v>59323</v>
      </c>
      <c r="N11472" s="32" t="s">
        <v>59324</v>
      </c>
      <c r="O11472" s="33" t="s">
        <v>59325</v>
      </c>
      <c r="P11472" s="33" t="s">
        <v>59326</v>
      </c>
      <c r="Q11472" s="33" t="s">
        <v>29718</v>
      </c>
      <c r="R11472" s="33" t="s">
        <v>29745</v>
      </c>
      <c r="S11472" s="33" t="s">
        <v>59327</v>
      </c>
      <c r="T11472" s="34" t="s">
        <v>85</v>
      </c>
      <c r="U11472" s="39" t="str">
        <f>_xlfn.CONCAT(Tabel4[[#This Row],[Personnr.]],"-",Tabel4[[#This Row],[Afdeling]],"-",Tabel4[[#This Row],[ASS_Status]])</f>
        <v>37037-1118-Inactive - Payroll Eligible</v>
      </c>
    </row>
    <row r="11473" spans="13:21" x14ac:dyDescent="0.4">
      <c r="M11473" s="32" t="s">
        <v>22552</v>
      </c>
      <c r="N11473" s="32" t="s">
        <v>59328</v>
      </c>
      <c r="O11473" s="33" t="s">
        <v>22553</v>
      </c>
      <c r="P11473" s="33" t="s">
        <v>40392</v>
      </c>
      <c r="Q11473" s="33" t="s">
        <v>29718</v>
      </c>
      <c r="R11473" s="33" t="s">
        <v>29745</v>
      </c>
      <c r="S11473" s="33" t="s">
        <v>22554</v>
      </c>
      <c r="T11473" s="34" t="s">
        <v>39</v>
      </c>
      <c r="U11473" s="39" t="str">
        <f>_xlfn.CONCAT(Tabel4[[#This Row],[Personnr.]],"-",Tabel4[[#This Row],[Afdeling]],"-",Tabel4[[#This Row],[ASS_Status]])</f>
        <v>32212-0132-Inactive - Payroll Eligible</v>
      </c>
    </row>
    <row r="11474" spans="13:21" x14ac:dyDescent="0.4">
      <c r="M11474" s="32" t="s">
        <v>22552</v>
      </c>
      <c r="N11474" s="32"/>
      <c r="O11474" s="33"/>
      <c r="P11474" s="33" t="s">
        <v>40393</v>
      </c>
      <c r="Q11474" s="33" t="s">
        <v>29718</v>
      </c>
      <c r="R11474" s="33" t="s">
        <v>29745</v>
      </c>
      <c r="S11474" s="33" t="s">
        <v>22554</v>
      </c>
      <c r="T11474" s="34" t="s">
        <v>39</v>
      </c>
      <c r="U11474" s="39" t="str">
        <f>_xlfn.CONCAT(Tabel4[[#This Row],[Personnr.]],"-",Tabel4[[#This Row],[Afdeling]],"-",Tabel4[[#This Row],[ASS_Status]])</f>
        <v>-0132-Inactive - Payroll Eligible</v>
      </c>
    </row>
    <row r="11475" spans="13:21" x14ac:dyDescent="0.4">
      <c r="M11475" s="32" t="s">
        <v>22552</v>
      </c>
      <c r="N11475" s="32"/>
      <c r="O11475" s="33"/>
      <c r="P11475" s="33" t="s">
        <v>59329</v>
      </c>
      <c r="Q11475" s="33" t="s">
        <v>29718</v>
      </c>
      <c r="R11475" s="33" t="s">
        <v>29745</v>
      </c>
      <c r="S11475" s="33" t="s">
        <v>22554</v>
      </c>
      <c r="T11475" s="34" t="s">
        <v>726</v>
      </c>
      <c r="U11475" s="39" t="str">
        <f>_xlfn.CONCAT(Tabel4[[#This Row],[Personnr.]],"-",Tabel4[[#This Row],[Afdeling]],"-",Tabel4[[#This Row],[ASS_Status]])</f>
        <v>-6271-Inactive - Payroll Eligible</v>
      </c>
    </row>
    <row r="11476" spans="13:21" ht="45" x14ac:dyDescent="0.4">
      <c r="M11476" s="32" t="s">
        <v>28833</v>
      </c>
      <c r="N11476" s="32" t="s">
        <v>59330</v>
      </c>
      <c r="O11476" s="33" t="s">
        <v>28834</v>
      </c>
      <c r="P11476" s="33" t="s">
        <v>40394</v>
      </c>
      <c r="Q11476" s="33" t="s">
        <v>29718</v>
      </c>
      <c r="R11476" s="33" t="s">
        <v>29745</v>
      </c>
      <c r="S11476" s="33" t="s">
        <v>28835</v>
      </c>
      <c r="T11476" s="34" t="s">
        <v>67</v>
      </c>
      <c r="U11476" s="39" t="str">
        <f>_xlfn.CONCAT(Tabel4[[#This Row],[Personnr.]],"-",Tabel4[[#This Row],[Afdeling]],"-",Tabel4[[#This Row],[ASS_Status]])</f>
        <v>34431-1061-Inactive - Payroll Eligible</v>
      </c>
    </row>
    <row r="11477" spans="13:21" ht="45" x14ac:dyDescent="0.4">
      <c r="M11477" s="32" t="s">
        <v>28833</v>
      </c>
      <c r="N11477" s="32"/>
      <c r="O11477" s="33"/>
      <c r="P11477" s="33" t="s">
        <v>59331</v>
      </c>
      <c r="Q11477" s="33" t="s">
        <v>29721</v>
      </c>
      <c r="R11477" s="33" t="s">
        <v>29745</v>
      </c>
      <c r="S11477" s="33" t="s">
        <v>28835</v>
      </c>
      <c r="T11477" s="34" t="s">
        <v>67</v>
      </c>
      <c r="U11477" s="39" t="str">
        <f>_xlfn.CONCAT(Tabel4[[#This Row],[Personnr.]],"-",Tabel4[[#This Row],[Afdeling]],"-",Tabel4[[#This Row],[ASS_Status]])</f>
        <v>-1061-Aktiv ansættelse</v>
      </c>
    </row>
    <row r="11478" spans="13:21" ht="33.75" x14ac:dyDescent="0.4">
      <c r="M11478" s="32" t="s">
        <v>45362</v>
      </c>
      <c r="N11478" s="32" t="s">
        <v>59332</v>
      </c>
      <c r="O11478" s="33" t="s">
        <v>45363</v>
      </c>
      <c r="P11478" s="33" t="s">
        <v>43982</v>
      </c>
      <c r="Q11478" s="33" t="s">
        <v>29721</v>
      </c>
      <c r="R11478" s="33" t="s">
        <v>30287</v>
      </c>
      <c r="S11478" s="33" t="s">
        <v>43983</v>
      </c>
      <c r="T11478" s="34" t="s">
        <v>718</v>
      </c>
      <c r="U11478" s="39" t="str">
        <f>_xlfn.CONCAT(Tabel4[[#This Row],[Personnr.]],"-",Tabel4[[#This Row],[Afdeling]],"-",Tabel4[[#This Row],[ASS_Status]])</f>
        <v>36216-6213-Aktiv ansættelse</v>
      </c>
    </row>
    <row r="11479" spans="13:21" x14ac:dyDescent="0.4">
      <c r="M11479" s="32" t="s">
        <v>22555</v>
      </c>
      <c r="N11479" s="32"/>
      <c r="O11479" s="33" t="s">
        <v>22556</v>
      </c>
      <c r="P11479" s="33" t="s">
        <v>40395</v>
      </c>
      <c r="Q11479" s="33" t="s">
        <v>29718</v>
      </c>
      <c r="R11479" s="33" t="s">
        <v>30114</v>
      </c>
      <c r="S11479" s="33" t="s">
        <v>22557</v>
      </c>
      <c r="T11479" s="34" t="s">
        <v>453</v>
      </c>
      <c r="U11479" s="39" t="str">
        <f>_xlfn.CONCAT(Tabel4[[#This Row],[Personnr.]],"-",Tabel4[[#This Row],[Afdeling]],"-",Tabel4[[#This Row],[ASS_Status]])</f>
        <v>32483-3121-Inactive - Payroll Eligible</v>
      </c>
    </row>
    <row r="11480" spans="13:21" x14ac:dyDescent="0.4">
      <c r="M11480" s="32" t="s">
        <v>22558</v>
      </c>
      <c r="N11480" s="32" t="s">
        <v>59333</v>
      </c>
      <c r="O11480" s="33" t="s">
        <v>22559</v>
      </c>
      <c r="P11480" s="33" t="s">
        <v>40396</v>
      </c>
      <c r="Q11480" s="33" t="s">
        <v>29721</v>
      </c>
      <c r="R11480" s="33" t="s">
        <v>29722</v>
      </c>
      <c r="S11480" s="33" t="s">
        <v>22560</v>
      </c>
      <c r="T11480" s="34" t="s">
        <v>243</v>
      </c>
      <c r="U11480" s="39" t="str">
        <f>_xlfn.CONCAT(Tabel4[[#This Row],[Personnr.]],"-",Tabel4[[#This Row],[Afdeling]],"-",Tabel4[[#This Row],[ASS_Status]])</f>
        <v>3028-2512-Aktiv ansættelse</v>
      </c>
    </row>
    <row r="11481" spans="13:21" x14ac:dyDescent="0.4">
      <c r="M11481" s="32" t="s">
        <v>22561</v>
      </c>
      <c r="N11481" s="32"/>
      <c r="O11481" s="33" t="s">
        <v>22562</v>
      </c>
      <c r="P11481" s="33" t="s">
        <v>40397</v>
      </c>
      <c r="Q11481" s="33" t="s">
        <v>29721</v>
      </c>
      <c r="R11481" s="33" t="s">
        <v>29754</v>
      </c>
      <c r="S11481" s="33" t="s">
        <v>22563</v>
      </c>
      <c r="T11481" s="34" t="s">
        <v>430</v>
      </c>
      <c r="U11481" s="39" t="str">
        <f>_xlfn.CONCAT(Tabel4[[#This Row],[Personnr.]],"-",Tabel4[[#This Row],[Afdeling]],"-",Tabel4[[#This Row],[ASS_Status]])</f>
        <v>4228-3060-Aktiv ansættelse</v>
      </c>
    </row>
    <row r="11482" spans="13:21" ht="33.75" x14ac:dyDescent="0.4">
      <c r="M11482" s="32" t="s">
        <v>22564</v>
      </c>
      <c r="N11482" s="32" t="s">
        <v>59334</v>
      </c>
      <c r="O11482" s="33" t="s">
        <v>22565</v>
      </c>
      <c r="P11482" s="33" t="s">
        <v>40398</v>
      </c>
      <c r="Q11482" s="33" t="s">
        <v>29721</v>
      </c>
      <c r="R11482" s="33" t="s">
        <v>29719</v>
      </c>
      <c r="S11482" s="33" t="s">
        <v>22566</v>
      </c>
      <c r="T11482" s="34" t="s">
        <v>95</v>
      </c>
      <c r="U11482" s="39" t="str">
        <f>_xlfn.CONCAT(Tabel4[[#This Row],[Personnr.]],"-",Tabel4[[#This Row],[Afdeling]],"-",Tabel4[[#This Row],[ASS_Status]])</f>
        <v>32903-1145-Aktiv ansættelse</v>
      </c>
    </row>
    <row r="11483" spans="13:21" x14ac:dyDescent="0.4">
      <c r="M11483" s="32" t="s">
        <v>22567</v>
      </c>
      <c r="N11483" s="32" t="s">
        <v>59335</v>
      </c>
      <c r="O11483" s="33" t="s">
        <v>22568</v>
      </c>
      <c r="P11483" s="33" t="s">
        <v>40399</v>
      </c>
      <c r="Q11483" s="33" t="s">
        <v>29718</v>
      </c>
      <c r="R11483" s="33" t="s">
        <v>30146</v>
      </c>
      <c r="S11483" s="33" t="s">
        <v>22569</v>
      </c>
      <c r="T11483" s="34" t="s">
        <v>886</v>
      </c>
      <c r="U11483" s="39" t="str">
        <f>_xlfn.CONCAT(Tabel4[[#This Row],[Personnr.]],"-",Tabel4[[#This Row],[Afdeling]],"-",Tabel4[[#This Row],[ASS_Status]])</f>
        <v>27229-8800-Inactive - Payroll Eligible</v>
      </c>
    </row>
    <row r="11484" spans="13:21" x14ac:dyDescent="0.4">
      <c r="M11484" s="32" t="s">
        <v>22570</v>
      </c>
      <c r="N11484" s="32" t="s">
        <v>59336</v>
      </c>
      <c r="O11484" s="33" t="s">
        <v>22571</v>
      </c>
      <c r="P11484" s="33" t="s">
        <v>40400</v>
      </c>
      <c r="Q11484" s="33" t="s">
        <v>29721</v>
      </c>
      <c r="R11484" s="33" t="s">
        <v>29726</v>
      </c>
      <c r="S11484" s="33" t="s">
        <v>22572</v>
      </c>
      <c r="T11484" s="34" t="s">
        <v>852</v>
      </c>
      <c r="U11484" s="39" t="str">
        <f>_xlfn.CONCAT(Tabel4[[#This Row],[Personnr.]],"-",Tabel4[[#This Row],[Afdeling]],"-",Tabel4[[#This Row],[ASS_Status]])</f>
        <v>25885-8610-Aktiv ansættelse</v>
      </c>
    </row>
    <row r="11485" spans="13:21" x14ac:dyDescent="0.4">
      <c r="M11485" s="32" t="s">
        <v>22573</v>
      </c>
      <c r="N11485" s="32" t="s">
        <v>59337</v>
      </c>
      <c r="O11485" s="33" t="s">
        <v>22574</v>
      </c>
      <c r="P11485" s="33" t="s">
        <v>40401</v>
      </c>
      <c r="Q11485" s="33" t="s">
        <v>29721</v>
      </c>
      <c r="R11485" s="33" t="s">
        <v>29722</v>
      </c>
      <c r="S11485" s="33" t="s">
        <v>22575</v>
      </c>
      <c r="T11485" s="34" t="s">
        <v>163</v>
      </c>
      <c r="U11485" s="39" t="str">
        <f>_xlfn.CONCAT(Tabel4[[#This Row],[Personnr.]],"-",Tabel4[[#This Row],[Afdeling]],"-",Tabel4[[#This Row],[ASS_Status]])</f>
        <v>3980-2312-Aktiv ansættelse</v>
      </c>
    </row>
    <row r="11486" spans="13:21" x14ac:dyDescent="0.4">
      <c r="M11486" s="32" t="s">
        <v>22576</v>
      </c>
      <c r="N11486" s="32" t="s">
        <v>59338</v>
      </c>
      <c r="O11486" s="33" t="s">
        <v>22577</v>
      </c>
      <c r="P11486" s="33" t="s">
        <v>40402</v>
      </c>
      <c r="Q11486" s="33" t="s">
        <v>29721</v>
      </c>
      <c r="R11486" s="33" t="s">
        <v>30146</v>
      </c>
      <c r="S11486" s="33" t="s">
        <v>22578</v>
      </c>
      <c r="T11486" s="34" t="s">
        <v>749</v>
      </c>
      <c r="U11486" s="39" t="str">
        <f>_xlfn.CONCAT(Tabel4[[#This Row],[Personnr.]],"-",Tabel4[[#This Row],[Afdeling]],"-",Tabel4[[#This Row],[ASS_Status]])</f>
        <v>19052-7210-Aktiv ansættelse</v>
      </c>
    </row>
    <row r="11487" spans="13:21" ht="33.75" x14ac:dyDescent="0.4">
      <c r="M11487" s="32" t="s">
        <v>22579</v>
      </c>
      <c r="N11487" s="32" t="s">
        <v>59339</v>
      </c>
      <c r="O11487" s="33" t="s">
        <v>22580</v>
      </c>
      <c r="P11487" s="33" t="s">
        <v>40403</v>
      </c>
      <c r="Q11487" s="33" t="s">
        <v>29721</v>
      </c>
      <c r="R11487" s="33" t="s">
        <v>29724</v>
      </c>
      <c r="S11487" s="33" t="s">
        <v>22581</v>
      </c>
      <c r="T11487" s="34" t="s">
        <v>164</v>
      </c>
      <c r="U11487" s="39" t="str">
        <f>_xlfn.CONCAT(Tabel4[[#This Row],[Personnr.]],"-",Tabel4[[#This Row],[Afdeling]],"-",Tabel4[[#This Row],[ASS_Status]])</f>
        <v>32849-2313-Aktiv ansættelse</v>
      </c>
    </row>
    <row r="11488" spans="13:21" x14ac:dyDescent="0.4">
      <c r="M11488" s="32" t="s">
        <v>22582</v>
      </c>
      <c r="N11488" s="32" t="s">
        <v>59340</v>
      </c>
      <c r="O11488" s="33" t="s">
        <v>22583</v>
      </c>
      <c r="P11488" s="33" t="s">
        <v>40404</v>
      </c>
      <c r="Q11488" s="33" t="s">
        <v>29718</v>
      </c>
      <c r="R11488" s="33" t="s">
        <v>29844</v>
      </c>
      <c r="S11488" s="33" t="s">
        <v>22584</v>
      </c>
      <c r="T11488" s="34" t="s">
        <v>738</v>
      </c>
      <c r="U11488" s="39" t="str">
        <f>_xlfn.CONCAT(Tabel4[[#This Row],[Personnr.]],"-",Tabel4[[#This Row],[Afdeling]],"-",Tabel4[[#This Row],[ASS_Status]])</f>
        <v>2179-6500-Inactive - Payroll Eligible</v>
      </c>
    </row>
    <row r="11489" spans="13:21" x14ac:dyDescent="0.4">
      <c r="M11489" s="32" t="s">
        <v>22585</v>
      </c>
      <c r="N11489" s="32" t="s">
        <v>59341</v>
      </c>
      <c r="O11489" s="33" t="s">
        <v>22586</v>
      </c>
      <c r="P11489" s="33" t="s">
        <v>40405</v>
      </c>
      <c r="Q11489" s="33" t="s">
        <v>29721</v>
      </c>
      <c r="R11489" s="33" t="s">
        <v>29729</v>
      </c>
      <c r="S11489" s="33" t="s">
        <v>22587</v>
      </c>
      <c r="T11489" s="34" t="s">
        <v>543</v>
      </c>
      <c r="U11489" s="39" t="str">
        <f>_xlfn.CONCAT(Tabel4[[#This Row],[Personnr.]],"-",Tabel4[[#This Row],[Afdeling]],"-",Tabel4[[#This Row],[ASS_Status]])</f>
        <v>12724-3436-Aktiv ansættelse</v>
      </c>
    </row>
    <row r="11490" spans="13:21" ht="45" x14ac:dyDescent="0.4">
      <c r="M11490" s="32" t="s">
        <v>22588</v>
      </c>
      <c r="N11490" s="32" t="s">
        <v>59342</v>
      </c>
      <c r="O11490" s="33" t="s">
        <v>22589</v>
      </c>
      <c r="P11490" s="33" t="s">
        <v>40406</v>
      </c>
      <c r="Q11490" s="33" t="s">
        <v>29721</v>
      </c>
      <c r="R11490" s="33" t="s">
        <v>29791</v>
      </c>
      <c r="S11490" s="33" t="s">
        <v>59343</v>
      </c>
      <c r="T11490" s="34" t="s">
        <v>45740</v>
      </c>
      <c r="U11490" s="39" t="str">
        <f>_xlfn.CONCAT(Tabel4[[#This Row],[Personnr.]],"-",Tabel4[[#This Row],[Afdeling]],"-",Tabel4[[#This Row],[ASS_Status]])</f>
        <v>11225-2942-Aktiv ansættelse</v>
      </c>
    </row>
    <row r="11491" spans="13:21" x14ac:dyDescent="0.4">
      <c r="M11491" s="32" t="s">
        <v>22590</v>
      </c>
      <c r="N11491" s="32" t="s">
        <v>59344</v>
      </c>
      <c r="O11491" s="33" t="s">
        <v>22591</v>
      </c>
      <c r="P11491" s="33" t="s">
        <v>40407</v>
      </c>
      <c r="Q11491" s="33" t="s">
        <v>29721</v>
      </c>
      <c r="R11491" s="33" t="s">
        <v>30311</v>
      </c>
      <c r="S11491" s="33" t="s">
        <v>22592</v>
      </c>
      <c r="T11491" s="34" t="s">
        <v>757</v>
      </c>
      <c r="U11491" s="39" t="str">
        <f>_xlfn.CONCAT(Tabel4[[#This Row],[Personnr.]],"-",Tabel4[[#This Row],[Afdeling]],"-",Tabel4[[#This Row],[ASS_Status]])</f>
        <v>19668-7710-Aktiv ansættelse</v>
      </c>
    </row>
    <row r="11492" spans="13:21" x14ac:dyDescent="0.4">
      <c r="M11492" s="32" t="s">
        <v>22593</v>
      </c>
      <c r="N11492" s="32" t="s">
        <v>59345</v>
      </c>
      <c r="O11492" s="33" t="s">
        <v>22594</v>
      </c>
      <c r="P11492" s="33" t="s">
        <v>40408</v>
      </c>
      <c r="Q11492" s="33" t="s">
        <v>29721</v>
      </c>
      <c r="R11492" s="33" t="s">
        <v>30321</v>
      </c>
      <c r="S11492" s="33" t="s">
        <v>22595</v>
      </c>
      <c r="T11492" s="34" t="s">
        <v>472</v>
      </c>
      <c r="U11492" s="39" t="str">
        <f>_xlfn.CONCAT(Tabel4[[#This Row],[Personnr.]],"-",Tabel4[[#This Row],[Afdeling]],"-",Tabel4[[#This Row],[ASS_Status]])</f>
        <v>31325-3195-Aktiv ansættelse</v>
      </c>
    </row>
    <row r="11493" spans="13:21" ht="45" x14ac:dyDescent="0.4">
      <c r="M11493" s="32" t="s">
        <v>22596</v>
      </c>
      <c r="N11493" s="32" t="s">
        <v>59346</v>
      </c>
      <c r="O11493" s="33" t="s">
        <v>22597</v>
      </c>
      <c r="P11493" s="33" t="s">
        <v>40409</v>
      </c>
      <c r="Q11493" s="33" t="s">
        <v>29721</v>
      </c>
      <c r="R11493" s="33" t="s">
        <v>29737</v>
      </c>
      <c r="S11493" s="33" t="s">
        <v>22598</v>
      </c>
      <c r="T11493" s="34" t="s">
        <v>46009</v>
      </c>
      <c r="U11493" s="39" t="str">
        <f>_xlfn.CONCAT(Tabel4[[#This Row],[Personnr.]],"-",Tabel4[[#This Row],[Afdeling]],"-",Tabel4[[#This Row],[ASS_Status]])</f>
        <v>33468-2923-Aktiv ansættelse</v>
      </c>
    </row>
    <row r="11494" spans="13:21" x14ac:dyDescent="0.4">
      <c r="M11494" s="32" t="s">
        <v>22599</v>
      </c>
      <c r="N11494" s="32" t="s">
        <v>59347</v>
      </c>
      <c r="O11494" s="33" t="s">
        <v>22600</v>
      </c>
      <c r="P11494" s="33" t="s">
        <v>40410</v>
      </c>
      <c r="Q11494" s="33" t="s">
        <v>29718</v>
      </c>
      <c r="R11494" s="33" t="s">
        <v>29761</v>
      </c>
      <c r="S11494" s="33" t="s">
        <v>22601</v>
      </c>
      <c r="T11494" s="34" t="s">
        <v>188</v>
      </c>
      <c r="U11494" s="39" t="str">
        <f>_xlfn.CONCAT(Tabel4[[#This Row],[Personnr.]],"-",Tabel4[[#This Row],[Afdeling]],"-",Tabel4[[#This Row],[ASS_Status]])</f>
        <v>32875-2405-Inactive - Payroll Eligible</v>
      </c>
    </row>
    <row r="11495" spans="13:21" x14ac:dyDescent="0.4">
      <c r="M11495" s="32" t="s">
        <v>22602</v>
      </c>
      <c r="N11495" s="32" t="s">
        <v>59348</v>
      </c>
      <c r="O11495" s="33" t="s">
        <v>22603</v>
      </c>
      <c r="P11495" s="33" t="s">
        <v>40411</v>
      </c>
      <c r="Q11495" s="33" t="s">
        <v>29718</v>
      </c>
      <c r="R11495" s="33" t="s">
        <v>29737</v>
      </c>
      <c r="S11495" s="33" t="s">
        <v>22604</v>
      </c>
      <c r="T11495" s="34" t="s">
        <v>27</v>
      </c>
      <c r="U11495" s="39" t="str">
        <f>_xlfn.CONCAT(Tabel4[[#This Row],[Personnr.]],"-",Tabel4[[#This Row],[Afdeling]],"-",Tabel4[[#This Row],[ASS_Status]])</f>
        <v>12005-0112-Inactive - Payroll Eligible</v>
      </c>
    </row>
    <row r="11496" spans="13:21" x14ac:dyDescent="0.4">
      <c r="M11496" s="32" t="s">
        <v>22605</v>
      </c>
      <c r="N11496" s="32" t="s">
        <v>59349</v>
      </c>
      <c r="O11496" s="33" t="s">
        <v>22606</v>
      </c>
      <c r="P11496" s="33" t="s">
        <v>40412</v>
      </c>
      <c r="Q11496" s="33" t="s">
        <v>29721</v>
      </c>
      <c r="R11496" s="33" t="s">
        <v>29786</v>
      </c>
      <c r="S11496" s="33" t="s">
        <v>22607</v>
      </c>
      <c r="T11496" s="34" t="s">
        <v>104</v>
      </c>
      <c r="U11496" s="39" t="str">
        <f>_xlfn.CONCAT(Tabel4[[#This Row],[Personnr.]],"-",Tabel4[[#This Row],[Afdeling]],"-",Tabel4[[#This Row],[ASS_Status]])</f>
        <v>33330-1201-Aktiv ansættelse</v>
      </c>
    </row>
    <row r="11497" spans="13:21" ht="45" x14ac:dyDescent="0.4">
      <c r="M11497" s="32" t="s">
        <v>22608</v>
      </c>
      <c r="N11497" s="32" t="s">
        <v>59350</v>
      </c>
      <c r="O11497" s="33" t="s">
        <v>22609</v>
      </c>
      <c r="P11497" s="33" t="s">
        <v>40413</v>
      </c>
      <c r="Q11497" s="33" t="s">
        <v>29721</v>
      </c>
      <c r="R11497" s="33" t="s">
        <v>29745</v>
      </c>
      <c r="S11497" s="33" t="s">
        <v>22610</v>
      </c>
      <c r="T11497" s="34" t="s">
        <v>158</v>
      </c>
      <c r="U11497" s="39" t="str">
        <f>_xlfn.CONCAT(Tabel4[[#This Row],[Personnr.]],"-",Tabel4[[#This Row],[Afdeling]],"-",Tabel4[[#This Row],[ASS_Status]])</f>
        <v>22509-2301-Aktiv ansættelse</v>
      </c>
    </row>
    <row r="11498" spans="13:21" x14ac:dyDescent="0.4">
      <c r="M11498" s="32" t="s">
        <v>22611</v>
      </c>
      <c r="N11498" s="32" t="s">
        <v>59351</v>
      </c>
      <c r="O11498" s="33" t="s">
        <v>22612</v>
      </c>
      <c r="P11498" s="33" t="s">
        <v>40414</v>
      </c>
      <c r="Q11498" s="33" t="s">
        <v>29718</v>
      </c>
      <c r="R11498" s="33" t="s">
        <v>29761</v>
      </c>
      <c r="S11498" s="33" t="s">
        <v>22613</v>
      </c>
      <c r="T11498" s="34" t="s">
        <v>263</v>
      </c>
      <c r="U11498" s="39" t="str">
        <f>_xlfn.CONCAT(Tabel4[[#This Row],[Personnr.]],"-",Tabel4[[#This Row],[Afdeling]],"-",Tabel4[[#This Row],[ASS_Status]])</f>
        <v>16913-2610-Inactive - Payroll Eligible</v>
      </c>
    </row>
    <row r="11499" spans="13:21" x14ac:dyDescent="0.4">
      <c r="M11499" s="32" t="s">
        <v>22614</v>
      </c>
      <c r="N11499" s="32" t="s">
        <v>59352</v>
      </c>
      <c r="O11499" s="33" t="s">
        <v>22615</v>
      </c>
      <c r="P11499" s="33" t="s">
        <v>40415</v>
      </c>
      <c r="Q11499" s="33" t="s">
        <v>29718</v>
      </c>
      <c r="R11499" s="33" t="s">
        <v>29761</v>
      </c>
      <c r="S11499" s="33" t="s">
        <v>22616</v>
      </c>
      <c r="T11499" s="34" t="s">
        <v>34</v>
      </c>
      <c r="U11499" s="39" t="str">
        <f>_xlfn.CONCAT(Tabel4[[#This Row],[Personnr.]],"-",Tabel4[[#This Row],[Afdeling]],"-",Tabel4[[#This Row],[ASS_Status]])</f>
        <v>32778-0119-Inactive - Payroll Eligible</v>
      </c>
    </row>
    <row r="11500" spans="13:21" ht="45" x14ac:dyDescent="0.4">
      <c r="M11500" s="32" t="s">
        <v>22617</v>
      </c>
      <c r="N11500" s="32" t="s">
        <v>59353</v>
      </c>
      <c r="O11500" s="33" t="s">
        <v>22618</v>
      </c>
      <c r="P11500" s="33" t="s">
        <v>40416</v>
      </c>
      <c r="Q11500" s="33" t="s">
        <v>29718</v>
      </c>
      <c r="R11500" s="33" t="s">
        <v>29761</v>
      </c>
      <c r="S11500" s="33" t="s">
        <v>22619</v>
      </c>
      <c r="T11500" s="34" t="s">
        <v>472</v>
      </c>
      <c r="U11500" s="39" t="str">
        <f>_xlfn.CONCAT(Tabel4[[#This Row],[Personnr.]],"-",Tabel4[[#This Row],[Afdeling]],"-",Tabel4[[#This Row],[ASS_Status]])</f>
        <v>28193-3195-Inactive - Payroll Eligible</v>
      </c>
    </row>
    <row r="11501" spans="13:21" x14ac:dyDescent="0.4">
      <c r="M11501" s="32" t="s">
        <v>22620</v>
      </c>
      <c r="N11501" s="32" t="s">
        <v>59354</v>
      </c>
      <c r="O11501" s="33" t="s">
        <v>22621</v>
      </c>
      <c r="P11501" s="33" t="s">
        <v>40417</v>
      </c>
      <c r="Q11501" s="33" t="s">
        <v>29718</v>
      </c>
      <c r="R11501" s="33" t="s">
        <v>29748</v>
      </c>
      <c r="S11501" s="33" t="s">
        <v>22622</v>
      </c>
      <c r="T11501" s="34" t="s">
        <v>54</v>
      </c>
      <c r="U11501" s="39" t="str">
        <f>_xlfn.CONCAT(Tabel4[[#This Row],[Personnr.]],"-",Tabel4[[#This Row],[Afdeling]],"-",Tabel4[[#This Row],[ASS_Status]])</f>
        <v>27781-1035-Inactive - Payroll Eligible</v>
      </c>
    </row>
    <row r="11502" spans="13:21" x14ac:dyDescent="0.4">
      <c r="M11502" s="32" t="s">
        <v>22623</v>
      </c>
      <c r="N11502" s="32" t="s">
        <v>59355</v>
      </c>
      <c r="O11502" s="33" t="s">
        <v>22624</v>
      </c>
      <c r="P11502" s="33" t="s">
        <v>40418</v>
      </c>
      <c r="Q11502" s="33" t="s">
        <v>29721</v>
      </c>
      <c r="R11502" s="33" t="s">
        <v>29748</v>
      </c>
      <c r="S11502" s="33" t="s">
        <v>22625</v>
      </c>
      <c r="T11502" s="34" t="s">
        <v>161</v>
      </c>
      <c r="U11502" s="39" t="str">
        <f>_xlfn.CONCAT(Tabel4[[#This Row],[Personnr.]],"-",Tabel4[[#This Row],[Afdeling]],"-",Tabel4[[#This Row],[ASS_Status]])</f>
        <v>33836-2305-Aktiv ansættelse</v>
      </c>
    </row>
    <row r="11503" spans="13:21" x14ac:dyDescent="0.4">
      <c r="M11503" s="32" t="s">
        <v>45364</v>
      </c>
      <c r="N11503" s="32" t="s">
        <v>59356</v>
      </c>
      <c r="O11503" s="33" t="s">
        <v>45365</v>
      </c>
      <c r="P11503" s="33" t="s">
        <v>43984</v>
      </c>
      <c r="Q11503" s="33" t="s">
        <v>29721</v>
      </c>
      <c r="R11503" s="33" t="s">
        <v>29748</v>
      </c>
      <c r="S11503" s="33" t="s">
        <v>43985</v>
      </c>
      <c r="T11503" s="34" t="s">
        <v>640</v>
      </c>
      <c r="U11503" s="39" t="str">
        <f>_xlfn.CONCAT(Tabel4[[#This Row],[Personnr.]],"-",Tabel4[[#This Row],[Afdeling]],"-",Tabel4[[#This Row],[ASS_Status]])</f>
        <v>35924-4745-Aktiv ansættelse</v>
      </c>
    </row>
    <row r="11504" spans="13:21" ht="45" x14ac:dyDescent="0.4">
      <c r="M11504" s="32" t="s">
        <v>22626</v>
      </c>
      <c r="N11504" s="32" t="s">
        <v>59357</v>
      </c>
      <c r="O11504" s="33" t="s">
        <v>22627</v>
      </c>
      <c r="P11504" s="33" t="s">
        <v>40419</v>
      </c>
      <c r="Q11504" s="33" t="s">
        <v>29721</v>
      </c>
      <c r="R11504" s="33" t="s">
        <v>29719</v>
      </c>
      <c r="S11504" s="33" t="s">
        <v>22628</v>
      </c>
      <c r="T11504" s="34" t="s">
        <v>614</v>
      </c>
      <c r="U11504" s="39" t="str">
        <f>_xlfn.CONCAT(Tabel4[[#This Row],[Personnr.]],"-",Tabel4[[#This Row],[Afdeling]],"-",Tabel4[[#This Row],[ASS_Status]])</f>
        <v>29488-4610-Aktiv ansættelse</v>
      </c>
    </row>
    <row r="11505" spans="13:21" ht="45" x14ac:dyDescent="0.4">
      <c r="M11505" s="32" t="s">
        <v>22629</v>
      </c>
      <c r="N11505" s="32" t="s">
        <v>59358</v>
      </c>
      <c r="O11505" s="33" t="s">
        <v>22630</v>
      </c>
      <c r="P11505" s="33" t="s">
        <v>40420</v>
      </c>
      <c r="Q11505" s="33" t="s">
        <v>29718</v>
      </c>
      <c r="R11505" s="33" t="s">
        <v>29745</v>
      </c>
      <c r="S11505" s="33" t="s">
        <v>22631</v>
      </c>
      <c r="T11505" s="34" t="s">
        <v>472</v>
      </c>
      <c r="U11505" s="39" t="str">
        <f>_xlfn.CONCAT(Tabel4[[#This Row],[Personnr.]],"-",Tabel4[[#This Row],[Afdeling]],"-",Tabel4[[#This Row],[ASS_Status]])</f>
        <v>33277-3195-Inactive - Payroll Eligible</v>
      </c>
    </row>
    <row r="11506" spans="13:21" x14ac:dyDescent="0.4">
      <c r="M11506" s="32" t="s">
        <v>22632</v>
      </c>
      <c r="N11506" s="32" t="s">
        <v>59359</v>
      </c>
      <c r="O11506" s="33" t="s">
        <v>22633</v>
      </c>
      <c r="P11506" s="33" t="s">
        <v>40421</v>
      </c>
      <c r="Q11506" s="33" t="s">
        <v>29718</v>
      </c>
      <c r="R11506" s="33" t="s">
        <v>29745</v>
      </c>
      <c r="S11506" s="33" t="s">
        <v>22634</v>
      </c>
      <c r="T11506" s="34" t="s">
        <v>85</v>
      </c>
      <c r="U11506" s="39" t="str">
        <f>_xlfn.CONCAT(Tabel4[[#This Row],[Personnr.]],"-",Tabel4[[#This Row],[Afdeling]],"-",Tabel4[[#This Row],[ASS_Status]])</f>
        <v>33543-1118-Inactive - Payroll Eligible</v>
      </c>
    </row>
    <row r="11507" spans="13:21" x14ac:dyDescent="0.4">
      <c r="M11507" s="32" t="s">
        <v>59360</v>
      </c>
      <c r="N11507" s="32" t="s">
        <v>59361</v>
      </c>
      <c r="O11507" s="33" t="s">
        <v>59362</v>
      </c>
      <c r="P11507" s="33" t="s">
        <v>59363</v>
      </c>
      <c r="Q11507" s="33" t="s">
        <v>29721</v>
      </c>
      <c r="R11507" s="33" t="s">
        <v>29754</v>
      </c>
      <c r="S11507" s="33" t="s">
        <v>59364</v>
      </c>
      <c r="T11507" s="34" t="s">
        <v>45663</v>
      </c>
      <c r="U11507" s="39" t="str">
        <f>_xlfn.CONCAT(Tabel4[[#This Row],[Personnr.]],"-",Tabel4[[#This Row],[Afdeling]],"-",Tabel4[[#This Row],[ASS_Status]])</f>
        <v>37790-2912-Aktiv ansættelse</v>
      </c>
    </row>
    <row r="11508" spans="13:21" x14ac:dyDescent="0.4">
      <c r="M11508" s="32" t="s">
        <v>22635</v>
      </c>
      <c r="N11508" s="32" t="s">
        <v>59365</v>
      </c>
      <c r="O11508" s="33" t="s">
        <v>22636</v>
      </c>
      <c r="P11508" s="33" t="s">
        <v>40422</v>
      </c>
      <c r="Q11508" s="33" t="s">
        <v>29743</v>
      </c>
      <c r="R11508" s="33" t="s">
        <v>30120</v>
      </c>
      <c r="S11508" s="33" t="s">
        <v>22637</v>
      </c>
      <c r="T11508" s="34" t="s">
        <v>89</v>
      </c>
      <c r="U11508" s="39" t="str">
        <f>_xlfn.CONCAT(Tabel4[[#This Row],[Personnr.]],"-",Tabel4[[#This Row],[Afdeling]],"-",Tabel4[[#This Row],[ASS_Status]])</f>
        <v>20263-1130-Aktivt ansættelsesforhold</v>
      </c>
    </row>
    <row r="11509" spans="13:21" x14ac:dyDescent="0.4">
      <c r="M11509" s="32" t="s">
        <v>22638</v>
      </c>
      <c r="N11509" s="32" t="s">
        <v>59366</v>
      </c>
      <c r="O11509" s="33" t="s">
        <v>22639</v>
      </c>
      <c r="P11509" s="33" t="s">
        <v>40423</v>
      </c>
      <c r="Q11509" s="33" t="s">
        <v>29718</v>
      </c>
      <c r="R11509" s="33" t="s">
        <v>29791</v>
      </c>
      <c r="S11509" s="33" t="s">
        <v>22640</v>
      </c>
      <c r="T11509" s="34" t="s">
        <v>738</v>
      </c>
      <c r="U11509" s="39" t="str">
        <f>_xlfn.CONCAT(Tabel4[[#This Row],[Personnr.]],"-",Tabel4[[#This Row],[Afdeling]],"-",Tabel4[[#This Row],[ASS_Status]])</f>
        <v>20986-6500-Inactive - Payroll Eligible</v>
      </c>
    </row>
    <row r="11510" spans="13:21" x14ac:dyDescent="0.4">
      <c r="M11510" s="32" t="s">
        <v>22641</v>
      </c>
      <c r="N11510" s="32" t="s">
        <v>59367</v>
      </c>
      <c r="O11510" s="33" t="s">
        <v>22642</v>
      </c>
      <c r="P11510" s="33" t="s">
        <v>40424</v>
      </c>
      <c r="Q11510" s="33" t="s">
        <v>29721</v>
      </c>
      <c r="R11510" s="33" t="s">
        <v>29780</v>
      </c>
      <c r="S11510" s="33" t="s">
        <v>22643</v>
      </c>
      <c r="T11510" s="34" t="s">
        <v>430</v>
      </c>
      <c r="U11510" s="39" t="str">
        <f>_xlfn.CONCAT(Tabel4[[#This Row],[Personnr.]],"-",Tabel4[[#This Row],[Afdeling]],"-",Tabel4[[#This Row],[ASS_Status]])</f>
        <v>4230-3060-Aktiv ansættelse</v>
      </c>
    </row>
    <row r="11511" spans="13:21" x14ac:dyDescent="0.4">
      <c r="M11511" s="32" t="s">
        <v>22644</v>
      </c>
      <c r="N11511" s="32" t="s">
        <v>59368</v>
      </c>
      <c r="O11511" s="33" t="s">
        <v>22645</v>
      </c>
      <c r="P11511" s="33" t="s">
        <v>40425</v>
      </c>
      <c r="Q11511" s="33" t="s">
        <v>29721</v>
      </c>
      <c r="R11511" s="33" t="s">
        <v>29729</v>
      </c>
      <c r="S11511" s="33" t="s">
        <v>22646</v>
      </c>
      <c r="T11511" s="34" t="s">
        <v>580</v>
      </c>
      <c r="U11511" s="39" t="str">
        <f>_xlfn.CONCAT(Tabel4[[#This Row],[Personnr.]],"-",Tabel4[[#This Row],[Afdeling]],"-",Tabel4[[#This Row],[ASS_Status]])</f>
        <v>283-4120-Aktiv ansættelse</v>
      </c>
    </row>
    <row r="11512" spans="13:21" x14ac:dyDescent="0.4">
      <c r="M11512" s="32" t="s">
        <v>22647</v>
      </c>
      <c r="N11512" s="32" t="s">
        <v>59369</v>
      </c>
      <c r="O11512" s="33" t="s">
        <v>22648</v>
      </c>
      <c r="P11512" s="33" t="s">
        <v>40426</v>
      </c>
      <c r="Q11512" s="33" t="s">
        <v>29721</v>
      </c>
      <c r="R11512" s="33" t="s">
        <v>29729</v>
      </c>
      <c r="S11512" s="33" t="s">
        <v>22649</v>
      </c>
      <c r="T11512" s="34" t="s">
        <v>47815</v>
      </c>
      <c r="U11512" s="39" t="str">
        <f>_xlfn.CONCAT(Tabel4[[#This Row],[Personnr.]],"-",Tabel4[[#This Row],[Afdeling]],"-",Tabel4[[#This Row],[ASS_Status]])</f>
        <v>23350-6260-Aktiv ansættelse</v>
      </c>
    </row>
    <row r="11513" spans="13:21" x14ac:dyDescent="0.4">
      <c r="M11513" s="32" t="s">
        <v>22650</v>
      </c>
      <c r="N11513" s="32" t="s">
        <v>59370</v>
      </c>
      <c r="O11513" s="33" t="s">
        <v>22651</v>
      </c>
      <c r="P11513" s="33" t="s">
        <v>40427</v>
      </c>
      <c r="Q11513" s="33" t="s">
        <v>29721</v>
      </c>
      <c r="R11513" s="33" t="s">
        <v>30583</v>
      </c>
      <c r="S11513" s="33" t="s">
        <v>22652</v>
      </c>
      <c r="T11513" s="34" t="s">
        <v>817</v>
      </c>
      <c r="U11513" s="39" t="str">
        <f>_xlfn.CONCAT(Tabel4[[#This Row],[Personnr.]],"-",Tabel4[[#This Row],[Afdeling]],"-",Tabel4[[#This Row],[ASS_Status]])</f>
        <v>24897-8330-Aktiv ansættelse</v>
      </c>
    </row>
    <row r="11514" spans="13:21" ht="45" x14ac:dyDescent="0.4">
      <c r="M11514" s="32" t="s">
        <v>22653</v>
      </c>
      <c r="N11514" s="32" t="s">
        <v>59371</v>
      </c>
      <c r="O11514" s="33" t="s">
        <v>419</v>
      </c>
      <c r="P11514" s="33" t="s">
        <v>40428</v>
      </c>
      <c r="Q11514" s="33" t="s">
        <v>29721</v>
      </c>
      <c r="R11514" s="33" t="s">
        <v>29719</v>
      </c>
      <c r="S11514" s="33" t="s">
        <v>22654</v>
      </c>
      <c r="T11514" s="34" t="s">
        <v>45663</v>
      </c>
      <c r="U11514" s="39" t="str">
        <f>_xlfn.CONCAT(Tabel4[[#This Row],[Personnr.]],"-",Tabel4[[#This Row],[Afdeling]],"-",Tabel4[[#This Row],[ASS_Status]])</f>
        <v>3032-2912-Aktiv ansættelse</v>
      </c>
    </row>
    <row r="11515" spans="13:21" x14ac:dyDescent="0.4">
      <c r="M11515" s="32" t="s">
        <v>22655</v>
      </c>
      <c r="N11515" s="32" t="s">
        <v>59372</v>
      </c>
      <c r="O11515" s="33" t="s">
        <v>22656</v>
      </c>
      <c r="P11515" s="33" t="s">
        <v>40429</v>
      </c>
      <c r="Q11515" s="33" t="s">
        <v>29721</v>
      </c>
      <c r="R11515" s="33" t="s">
        <v>29887</v>
      </c>
      <c r="S11515" s="33" t="s">
        <v>22657</v>
      </c>
      <c r="T11515" s="34" t="s">
        <v>600</v>
      </c>
      <c r="U11515" s="39" t="str">
        <f>_xlfn.CONCAT(Tabel4[[#This Row],[Personnr.]],"-",Tabel4[[#This Row],[Afdeling]],"-",Tabel4[[#This Row],[ASS_Status]])</f>
        <v>15766-4270-Aktiv ansættelse</v>
      </c>
    </row>
    <row r="11516" spans="13:21" ht="33.75" x14ac:dyDescent="0.4">
      <c r="M11516" s="32" t="s">
        <v>22658</v>
      </c>
      <c r="N11516" s="32" t="s">
        <v>59373</v>
      </c>
      <c r="O11516" s="33" t="s">
        <v>22659</v>
      </c>
      <c r="P11516" s="33" t="s">
        <v>40430</v>
      </c>
      <c r="Q11516" s="33" t="s">
        <v>29721</v>
      </c>
      <c r="R11516" s="33" t="s">
        <v>29726</v>
      </c>
      <c r="S11516" s="33" t="s">
        <v>22660</v>
      </c>
      <c r="T11516" s="34" t="s">
        <v>29706</v>
      </c>
      <c r="U11516" s="39" t="str">
        <f>_xlfn.CONCAT(Tabel4[[#This Row],[Personnr.]],"-",Tabel4[[#This Row],[Afdeling]],"-",Tabel4[[#This Row],[ASS_Status]])</f>
        <v>27980-2295-Aktiv ansættelse</v>
      </c>
    </row>
    <row r="11517" spans="13:21" ht="45" x14ac:dyDescent="0.4">
      <c r="M11517" s="32" t="s">
        <v>45366</v>
      </c>
      <c r="N11517" s="32" t="s">
        <v>59374</v>
      </c>
      <c r="O11517" s="33" t="s">
        <v>45367</v>
      </c>
      <c r="P11517" s="33" t="s">
        <v>43986</v>
      </c>
      <c r="Q11517" s="33" t="s">
        <v>29721</v>
      </c>
      <c r="R11517" s="33" t="s">
        <v>29745</v>
      </c>
      <c r="S11517" s="33" t="s">
        <v>43987</v>
      </c>
      <c r="T11517" s="34" t="s">
        <v>725</v>
      </c>
      <c r="U11517" s="39" t="str">
        <f>_xlfn.CONCAT(Tabel4[[#This Row],[Personnr.]],"-",Tabel4[[#This Row],[Afdeling]],"-",Tabel4[[#This Row],[ASS_Status]])</f>
        <v>35973-6265-Aktiv ansættelse</v>
      </c>
    </row>
    <row r="11518" spans="13:21" x14ac:dyDescent="0.4">
      <c r="M11518" s="32" t="s">
        <v>22661</v>
      </c>
      <c r="N11518" s="32" t="s">
        <v>59375</v>
      </c>
      <c r="O11518" s="33" t="s">
        <v>22662</v>
      </c>
      <c r="P11518" s="33" t="s">
        <v>40431</v>
      </c>
      <c r="Q11518" s="33" t="s">
        <v>29718</v>
      </c>
      <c r="R11518" s="33" t="s">
        <v>29786</v>
      </c>
      <c r="S11518" s="33" t="s">
        <v>22663</v>
      </c>
      <c r="T11518" s="34" t="s">
        <v>188</v>
      </c>
      <c r="U11518" s="39" t="str">
        <f>_xlfn.CONCAT(Tabel4[[#This Row],[Personnr.]],"-",Tabel4[[#This Row],[Afdeling]],"-",Tabel4[[#This Row],[ASS_Status]])</f>
        <v>29423-2405-Inactive - Payroll Eligible</v>
      </c>
    </row>
    <row r="11519" spans="13:21" x14ac:dyDescent="0.4">
      <c r="M11519" s="32" t="s">
        <v>59376</v>
      </c>
      <c r="N11519" s="32" t="s">
        <v>59377</v>
      </c>
      <c r="O11519" s="33" t="s">
        <v>59378</v>
      </c>
      <c r="P11519" s="33" t="s">
        <v>59379</v>
      </c>
      <c r="Q11519" s="33" t="s">
        <v>29721</v>
      </c>
      <c r="R11519" s="33" t="s">
        <v>29737</v>
      </c>
      <c r="S11519" s="33" t="s">
        <v>59380</v>
      </c>
      <c r="T11519" s="34" t="s">
        <v>640</v>
      </c>
      <c r="U11519" s="39" t="str">
        <f>_xlfn.CONCAT(Tabel4[[#This Row],[Personnr.]],"-",Tabel4[[#This Row],[Afdeling]],"-",Tabel4[[#This Row],[ASS_Status]])</f>
        <v>36532-4745-Aktiv ansættelse</v>
      </c>
    </row>
    <row r="11520" spans="13:21" x14ac:dyDescent="0.4">
      <c r="M11520" s="32" t="s">
        <v>22664</v>
      </c>
      <c r="N11520" s="32" t="s">
        <v>59381</v>
      </c>
      <c r="O11520" s="33" t="s">
        <v>22665</v>
      </c>
      <c r="P11520" s="33" t="s">
        <v>40432</v>
      </c>
      <c r="Q11520" s="33" t="s">
        <v>29718</v>
      </c>
      <c r="R11520" s="33" t="s">
        <v>29748</v>
      </c>
      <c r="S11520" s="33" t="s">
        <v>22666</v>
      </c>
      <c r="T11520" s="34" t="s">
        <v>305</v>
      </c>
      <c r="U11520" s="39" t="str">
        <f>_xlfn.CONCAT(Tabel4[[#This Row],[Personnr.]],"-",Tabel4[[#This Row],[Afdeling]],"-",Tabel4[[#This Row],[ASS_Status]])</f>
        <v>28218-2744-Inactive - Payroll Eligible</v>
      </c>
    </row>
    <row r="11521" spans="13:21" x14ac:dyDescent="0.4">
      <c r="M11521" s="32" t="s">
        <v>22667</v>
      </c>
      <c r="N11521" s="32"/>
      <c r="O11521" s="33" t="s">
        <v>22668</v>
      </c>
      <c r="P11521" s="33" t="s">
        <v>40433</v>
      </c>
      <c r="Q11521" s="33" t="s">
        <v>29743</v>
      </c>
      <c r="R11521" s="33" t="s">
        <v>29748</v>
      </c>
      <c r="S11521" s="33" t="s">
        <v>22669</v>
      </c>
      <c r="T11521" s="34" t="s">
        <v>368</v>
      </c>
      <c r="U11521" s="39" t="str">
        <f>_xlfn.CONCAT(Tabel4[[#This Row],[Personnr.]],"-",Tabel4[[#This Row],[Afdeling]],"-",Tabel4[[#This Row],[ASS_Status]])</f>
        <v>32562-2833-Aktivt ansættelsesforhold</v>
      </c>
    </row>
    <row r="11522" spans="13:21" x14ac:dyDescent="0.4">
      <c r="M11522" s="32" t="s">
        <v>45368</v>
      </c>
      <c r="N11522" s="32" t="s">
        <v>59382</v>
      </c>
      <c r="O11522" s="33" t="s">
        <v>45369</v>
      </c>
      <c r="P11522" s="33" t="s">
        <v>43988</v>
      </c>
      <c r="Q11522" s="33" t="s">
        <v>29718</v>
      </c>
      <c r="R11522" s="33" t="s">
        <v>29761</v>
      </c>
      <c r="S11522" s="33" t="s">
        <v>43989</v>
      </c>
      <c r="T11522" s="34" t="s">
        <v>300</v>
      </c>
      <c r="U11522" s="39" t="str">
        <f>_xlfn.CONCAT(Tabel4[[#This Row],[Personnr.]],"-",Tabel4[[#This Row],[Afdeling]],"-",Tabel4[[#This Row],[ASS_Status]])</f>
        <v>35675-2734-Inactive - Payroll Eligible</v>
      </c>
    </row>
    <row r="11523" spans="13:21" x14ac:dyDescent="0.4">
      <c r="M11523" s="32" t="s">
        <v>59383</v>
      </c>
      <c r="N11523" s="32" t="s">
        <v>59384</v>
      </c>
      <c r="O11523" s="33" t="s">
        <v>59385</v>
      </c>
      <c r="P11523" s="33" t="s">
        <v>59386</v>
      </c>
      <c r="Q11523" s="33" t="s">
        <v>29718</v>
      </c>
      <c r="R11523" s="33" t="s">
        <v>29761</v>
      </c>
      <c r="S11523" s="33" t="s">
        <v>59387</v>
      </c>
      <c r="T11523" s="34" t="s">
        <v>391</v>
      </c>
      <c r="U11523" s="39" t="str">
        <f>_xlfn.CONCAT(Tabel4[[#This Row],[Personnr.]],"-",Tabel4[[#This Row],[Afdeling]],"-",Tabel4[[#This Row],[ASS_Status]])</f>
        <v>36617-2980-Inactive - Payroll Eligible</v>
      </c>
    </row>
    <row r="11524" spans="13:21" ht="45" x14ac:dyDescent="0.4">
      <c r="M11524" s="32" t="s">
        <v>22670</v>
      </c>
      <c r="N11524" s="32" t="s">
        <v>59388</v>
      </c>
      <c r="O11524" s="33" t="s">
        <v>22671</v>
      </c>
      <c r="P11524" s="33" t="s">
        <v>40434</v>
      </c>
      <c r="Q11524" s="33" t="s">
        <v>29718</v>
      </c>
      <c r="R11524" s="33" t="s">
        <v>29745</v>
      </c>
      <c r="S11524" s="33" t="s">
        <v>22672</v>
      </c>
      <c r="T11524" s="34" t="s">
        <v>453</v>
      </c>
      <c r="U11524" s="39" t="str">
        <f>_xlfn.CONCAT(Tabel4[[#This Row],[Personnr.]],"-",Tabel4[[#This Row],[Afdeling]],"-",Tabel4[[#This Row],[ASS_Status]])</f>
        <v>30421-3121-Inactive - Payroll Eligible</v>
      </c>
    </row>
    <row r="11525" spans="13:21" x14ac:dyDescent="0.4">
      <c r="M11525" s="32" t="s">
        <v>22670</v>
      </c>
      <c r="N11525" s="32"/>
      <c r="O11525" s="33"/>
      <c r="P11525" s="33" t="s">
        <v>40435</v>
      </c>
      <c r="Q11525" s="33" t="s">
        <v>29718</v>
      </c>
      <c r="R11525" s="33" t="s">
        <v>29817</v>
      </c>
      <c r="S11525" s="33" t="s">
        <v>22672</v>
      </c>
      <c r="T11525" s="34" t="s">
        <v>749</v>
      </c>
      <c r="U11525" s="39" t="str">
        <f>_xlfn.CONCAT(Tabel4[[#This Row],[Personnr.]],"-",Tabel4[[#This Row],[Afdeling]],"-",Tabel4[[#This Row],[ASS_Status]])</f>
        <v>-7210-Inactive - Payroll Eligible</v>
      </c>
    </row>
    <row r="11526" spans="13:21" x14ac:dyDescent="0.4">
      <c r="M11526" s="32" t="s">
        <v>22673</v>
      </c>
      <c r="N11526" s="32" t="s">
        <v>59389</v>
      </c>
      <c r="O11526" s="33" t="s">
        <v>22674</v>
      </c>
      <c r="P11526" s="33" t="s">
        <v>40436</v>
      </c>
      <c r="Q11526" s="33" t="s">
        <v>29721</v>
      </c>
      <c r="R11526" s="33" t="s">
        <v>29737</v>
      </c>
      <c r="S11526" s="33" t="s">
        <v>22675</v>
      </c>
      <c r="T11526" s="34" t="s">
        <v>29</v>
      </c>
      <c r="U11526" s="39" t="str">
        <f>_xlfn.CONCAT(Tabel4[[#This Row],[Personnr.]],"-",Tabel4[[#This Row],[Afdeling]],"-",Tabel4[[#This Row],[ASS_Status]])</f>
        <v>19632-0114-Aktiv ansættelse</v>
      </c>
    </row>
    <row r="11527" spans="13:21" ht="45" x14ac:dyDescent="0.4">
      <c r="M11527" s="32" t="s">
        <v>22676</v>
      </c>
      <c r="N11527" s="32" t="s">
        <v>59390</v>
      </c>
      <c r="O11527" s="33" t="s">
        <v>22677</v>
      </c>
      <c r="P11527" s="33" t="s">
        <v>40437</v>
      </c>
      <c r="Q11527" s="33" t="s">
        <v>29718</v>
      </c>
      <c r="R11527" s="33" t="s">
        <v>29745</v>
      </c>
      <c r="S11527" s="33" t="s">
        <v>22678</v>
      </c>
      <c r="T11527" s="34" t="s">
        <v>39</v>
      </c>
      <c r="U11527" s="39" t="str">
        <f>_xlfn.CONCAT(Tabel4[[#This Row],[Personnr.]],"-",Tabel4[[#This Row],[Afdeling]],"-",Tabel4[[#This Row],[ASS_Status]])</f>
        <v>32209-0132-Inactive - Payroll Eligible</v>
      </c>
    </row>
    <row r="11528" spans="13:21" ht="33.75" x14ac:dyDescent="0.4">
      <c r="M11528" s="32" t="s">
        <v>22676</v>
      </c>
      <c r="N11528" s="32"/>
      <c r="O11528" s="33"/>
      <c r="P11528" s="33" t="s">
        <v>40438</v>
      </c>
      <c r="Q11528" s="33" t="s">
        <v>29718</v>
      </c>
      <c r="R11528" s="33" t="s">
        <v>29745</v>
      </c>
      <c r="S11528" s="33" t="s">
        <v>22678</v>
      </c>
      <c r="T11528" s="34" t="s">
        <v>39</v>
      </c>
      <c r="U11528" s="39" t="str">
        <f>_xlfn.CONCAT(Tabel4[[#This Row],[Personnr.]],"-",Tabel4[[#This Row],[Afdeling]],"-",Tabel4[[#This Row],[ASS_Status]])</f>
        <v>-0132-Inactive - Payroll Eligible</v>
      </c>
    </row>
    <row r="11529" spans="13:21" ht="45" x14ac:dyDescent="0.4">
      <c r="M11529" s="32" t="s">
        <v>28836</v>
      </c>
      <c r="N11529" s="32" t="s">
        <v>59391</v>
      </c>
      <c r="O11529" s="33" t="s">
        <v>28837</v>
      </c>
      <c r="P11529" s="33" t="s">
        <v>40439</v>
      </c>
      <c r="Q11529" s="33" t="s">
        <v>29718</v>
      </c>
      <c r="R11529" s="33" t="s">
        <v>29745</v>
      </c>
      <c r="S11529" s="33" t="s">
        <v>28838</v>
      </c>
      <c r="T11529" s="34" t="s">
        <v>723</v>
      </c>
      <c r="U11529" s="39" t="str">
        <f>_xlfn.CONCAT(Tabel4[[#This Row],[Personnr.]],"-",Tabel4[[#This Row],[Afdeling]],"-",Tabel4[[#This Row],[ASS_Status]])</f>
        <v>34795-6245-Inactive - Payroll Eligible</v>
      </c>
    </row>
    <row r="11530" spans="13:21" ht="45" x14ac:dyDescent="0.4">
      <c r="M11530" s="32" t="s">
        <v>22679</v>
      </c>
      <c r="N11530" s="32" t="s">
        <v>59392</v>
      </c>
      <c r="O11530" s="33" t="s">
        <v>22680</v>
      </c>
      <c r="P11530" s="33" t="s">
        <v>40440</v>
      </c>
      <c r="Q11530" s="33" t="s">
        <v>29718</v>
      </c>
      <c r="R11530" s="33" t="s">
        <v>29745</v>
      </c>
      <c r="S11530" s="33" t="s">
        <v>22681</v>
      </c>
      <c r="T11530" s="34" t="s">
        <v>39</v>
      </c>
      <c r="U11530" s="39" t="str">
        <f>_xlfn.CONCAT(Tabel4[[#This Row],[Personnr.]],"-",Tabel4[[#This Row],[Afdeling]],"-",Tabel4[[#This Row],[ASS_Status]])</f>
        <v>28784-0132-Inactive - Payroll Eligible</v>
      </c>
    </row>
    <row r="11531" spans="13:21" x14ac:dyDescent="0.4">
      <c r="M11531" s="32" t="s">
        <v>22679</v>
      </c>
      <c r="N11531" s="32"/>
      <c r="O11531" s="33"/>
      <c r="P11531" s="33" t="s">
        <v>40441</v>
      </c>
      <c r="Q11531" s="33" t="s">
        <v>29718</v>
      </c>
      <c r="R11531" s="33" t="s">
        <v>29745</v>
      </c>
      <c r="S11531" s="33" t="s">
        <v>22681</v>
      </c>
      <c r="T11531" s="34" t="s">
        <v>39</v>
      </c>
      <c r="U11531" s="39" t="str">
        <f>_xlfn.CONCAT(Tabel4[[#This Row],[Personnr.]],"-",Tabel4[[#This Row],[Afdeling]],"-",Tabel4[[#This Row],[ASS_Status]])</f>
        <v>-0132-Inactive - Payroll Eligible</v>
      </c>
    </row>
    <row r="11532" spans="13:21" x14ac:dyDescent="0.4">
      <c r="M11532" s="32" t="s">
        <v>22679</v>
      </c>
      <c r="N11532" s="32"/>
      <c r="O11532" s="33"/>
      <c r="P11532" s="33" t="s">
        <v>40442</v>
      </c>
      <c r="Q11532" s="33" t="s">
        <v>29718</v>
      </c>
      <c r="R11532" s="33" t="s">
        <v>29745</v>
      </c>
      <c r="S11532" s="33" t="s">
        <v>22681</v>
      </c>
      <c r="T11532" s="34" t="s">
        <v>39</v>
      </c>
      <c r="U11532" s="39" t="str">
        <f>_xlfn.CONCAT(Tabel4[[#This Row],[Personnr.]],"-",Tabel4[[#This Row],[Afdeling]],"-",Tabel4[[#This Row],[ASS_Status]])</f>
        <v>-0132-Inactive - Payroll Eligible</v>
      </c>
    </row>
    <row r="11533" spans="13:21" ht="45" x14ac:dyDescent="0.4">
      <c r="M11533" s="32" t="s">
        <v>22682</v>
      </c>
      <c r="N11533" s="32" t="s">
        <v>59393</v>
      </c>
      <c r="O11533" s="33" t="s">
        <v>22683</v>
      </c>
      <c r="P11533" s="33" t="s">
        <v>40443</v>
      </c>
      <c r="Q11533" s="33" t="s">
        <v>29718</v>
      </c>
      <c r="R11533" s="33" t="s">
        <v>29745</v>
      </c>
      <c r="S11533" s="33" t="s">
        <v>22684</v>
      </c>
      <c r="T11533" s="34" t="s">
        <v>85</v>
      </c>
      <c r="U11533" s="39" t="str">
        <f>_xlfn.CONCAT(Tabel4[[#This Row],[Personnr.]],"-",Tabel4[[#This Row],[Afdeling]],"-",Tabel4[[#This Row],[ASS_Status]])</f>
        <v>33174-1118-Inactive - Payroll Eligible</v>
      </c>
    </row>
    <row r="11534" spans="13:21" ht="45" x14ac:dyDescent="0.4">
      <c r="M11534" s="32" t="s">
        <v>22685</v>
      </c>
      <c r="N11534" s="32" t="s">
        <v>59394</v>
      </c>
      <c r="O11534" s="33" t="s">
        <v>22686</v>
      </c>
      <c r="P11534" s="33" t="s">
        <v>40444</v>
      </c>
      <c r="Q11534" s="33" t="s">
        <v>29718</v>
      </c>
      <c r="R11534" s="33" t="s">
        <v>29745</v>
      </c>
      <c r="S11534" s="33" t="s">
        <v>22687</v>
      </c>
      <c r="T11534" s="34" t="s">
        <v>85</v>
      </c>
      <c r="U11534" s="39" t="str">
        <f>_xlfn.CONCAT(Tabel4[[#This Row],[Personnr.]],"-",Tabel4[[#This Row],[Afdeling]],"-",Tabel4[[#This Row],[ASS_Status]])</f>
        <v>32262-1118-Inactive - Payroll Eligible</v>
      </c>
    </row>
    <row r="11535" spans="13:21" ht="33.75" x14ac:dyDescent="0.4">
      <c r="M11535" s="32" t="s">
        <v>22685</v>
      </c>
      <c r="N11535" s="32"/>
      <c r="O11535" s="33"/>
      <c r="P11535" s="33" t="s">
        <v>40445</v>
      </c>
      <c r="Q11535" s="33" t="s">
        <v>29718</v>
      </c>
      <c r="R11535" s="33" t="s">
        <v>29745</v>
      </c>
      <c r="S11535" s="33" t="s">
        <v>22687</v>
      </c>
      <c r="T11535" s="34" t="s">
        <v>85</v>
      </c>
      <c r="U11535" s="39" t="str">
        <f>_xlfn.CONCAT(Tabel4[[#This Row],[Personnr.]],"-",Tabel4[[#This Row],[Afdeling]],"-",Tabel4[[#This Row],[ASS_Status]])</f>
        <v>-1118-Inactive - Payroll Eligible</v>
      </c>
    </row>
    <row r="11536" spans="13:21" ht="45" x14ac:dyDescent="0.4">
      <c r="M11536" s="32" t="s">
        <v>22688</v>
      </c>
      <c r="N11536" s="32" t="s">
        <v>59395</v>
      </c>
      <c r="O11536" s="33" t="s">
        <v>22689</v>
      </c>
      <c r="P11536" s="33" t="s">
        <v>40446</v>
      </c>
      <c r="Q11536" s="33" t="s">
        <v>29718</v>
      </c>
      <c r="R11536" s="33" t="s">
        <v>29745</v>
      </c>
      <c r="S11536" s="33" t="s">
        <v>22690</v>
      </c>
      <c r="T11536" s="34" t="s">
        <v>31</v>
      </c>
      <c r="U11536" s="39" t="str">
        <f>_xlfn.CONCAT(Tabel4[[#This Row],[Personnr.]],"-",Tabel4[[#This Row],[Afdeling]],"-",Tabel4[[#This Row],[ASS_Status]])</f>
        <v>31101-0116-Inactive - Payroll Eligible</v>
      </c>
    </row>
    <row r="11537" spans="13:21" x14ac:dyDescent="0.4">
      <c r="M11537" s="32" t="s">
        <v>22691</v>
      </c>
      <c r="N11537" s="32" t="s">
        <v>59396</v>
      </c>
      <c r="O11537" s="33" t="s">
        <v>22692</v>
      </c>
      <c r="P11537" s="33" t="s">
        <v>40447</v>
      </c>
      <c r="Q11537" s="33" t="s">
        <v>29718</v>
      </c>
      <c r="R11537" s="33" t="s">
        <v>29745</v>
      </c>
      <c r="S11537" s="33" t="s">
        <v>22693</v>
      </c>
      <c r="T11537" s="34" t="s">
        <v>378</v>
      </c>
      <c r="U11537" s="39" t="str">
        <f>_xlfn.CONCAT(Tabel4[[#This Row],[Personnr.]],"-",Tabel4[[#This Row],[Afdeling]],"-",Tabel4[[#This Row],[ASS_Status]])</f>
        <v>31742-2900-Inactive - Payroll Eligible</v>
      </c>
    </row>
    <row r="11538" spans="13:21" x14ac:dyDescent="0.4">
      <c r="M11538" s="32" t="s">
        <v>22691</v>
      </c>
      <c r="N11538" s="32"/>
      <c r="O11538" s="33"/>
      <c r="P11538" s="33" t="s">
        <v>40448</v>
      </c>
      <c r="Q11538" s="33" t="s">
        <v>29718</v>
      </c>
      <c r="R11538" s="33" t="s">
        <v>29761</v>
      </c>
      <c r="S11538" s="33" t="s">
        <v>22693</v>
      </c>
      <c r="T11538" s="34" t="s">
        <v>378</v>
      </c>
      <c r="U11538" s="39" t="str">
        <f>_xlfn.CONCAT(Tabel4[[#This Row],[Personnr.]],"-",Tabel4[[#This Row],[Afdeling]],"-",Tabel4[[#This Row],[ASS_Status]])</f>
        <v>-2900-Inactive - Payroll Eligible</v>
      </c>
    </row>
    <row r="11539" spans="13:21" x14ac:dyDescent="0.4">
      <c r="M11539" s="32" t="s">
        <v>59397</v>
      </c>
      <c r="N11539" s="32" t="s">
        <v>59398</v>
      </c>
      <c r="O11539" s="33" t="s">
        <v>59399</v>
      </c>
      <c r="P11539" s="33" t="s">
        <v>59400</v>
      </c>
      <c r="Q11539" s="33" t="s">
        <v>29721</v>
      </c>
      <c r="R11539" s="33" t="s">
        <v>29748</v>
      </c>
      <c r="S11539" s="33" t="s">
        <v>59401</v>
      </c>
      <c r="T11539" s="34" t="s">
        <v>472</v>
      </c>
      <c r="U11539" s="39" t="str">
        <f>_xlfn.CONCAT(Tabel4[[#This Row],[Personnr.]],"-",Tabel4[[#This Row],[Afdeling]],"-",Tabel4[[#This Row],[ASS_Status]])</f>
        <v>37584-3195-Aktiv ansættelse</v>
      </c>
    </row>
    <row r="11540" spans="13:21" ht="45" x14ac:dyDescent="0.4">
      <c r="M11540" s="32" t="s">
        <v>28839</v>
      </c>
      <c r="N11540" s="32" t="s">
        <v>59402</v>
      </c>
      <c r="O11540" s="33" t="s">
        <v>28840</v>
      </c>
      <c r="P11540" s="33" t="s">
        <v>40449</v>
      </c>
      <c r="Q11540" s="33" t="s">
        <v>29718</v>
      </c>
      <c r="R11540" s="33" t="s">
        <v>29745</v>
      </c>
      <c r="S11540" s="33" t="s">
        <v>28841</v>
      </c>
      <c r="T11540" s="34" t="s">
        <v>725</v>
      </c>
      <c r="U11540" s="39" t="str">
        <f>_xlfn.CONCAT(Tabel4[[#This Row],[Personnr.]],"-",Tabel4[[#This Row],[Afdeling]],"-",Tabel4[[#This Row],[ASS_Status]])</f>
        <v>34599-6265-Inactive - Payroll Eligible</v>
      </c>
    </row>
    <row r="11541" spans="13:21" x14ac:dyDescent="0.4">
      <c r="M11541" s="32" t="s">
        <v>28839</v>
      </c>
      <c r="N11541" s="32"/>
      <c r="O11541" s="33"/>
      <c r="P11541" s="33" t="s">
        <v>40450</v>
      </c>
      <c r="Q11541" s="33" t="s">
        <v>29718</v>
      </c>
      <c r="R11541" s="33" t="s">
        <v>29745</v>
      </c>
      <c r="S11541" s="33" t="s">
        <v>28841</v>
      </c>
      <c r="T11541" s="34" t="s">
        <v>577</v>
      </c>
      <c r="U11541" s="39" t="str">
        <f>_xlfn.CONCAT(Tabel4[[#This Row],[Personnr.]],"-",Tabel4[[#This Row],[Afdeling]],"-",Tabel4[[#This Row],[ASS_Status]])</f>
        <v>-4110-Inactive - Payroll Eligible</v>
      </c>
    </row>
    <row r="11542" spans="13:21" x14ac:dyDescent="0.4">
      <c r="M11542" s="32" t="s">
        <v>59403</v>
      </c>
      <c r="N11542" s="32" t="s">
        <v>59404</v>
      </c>
      <c r="O11542" s="33" t="s">
        <v>59405</v>
      </c>
      <c r="P11542" s="33" t="s">
        <v>59406</v>
      </c>
      <c r="Q11542" s="33" t="s">
        <v>29718</v>
      </c>
      <c r="R11542" s="33" t="s">
        <v>29745</v>
      </c>
      <c r="S11542" s="33" t="s">
        <v>59407</v>
      </c>
      <c r="T11542" s="34" t="s">
        <v>312</v>
      </c>
      <c r="U11542" s="39" t="str">
        <f>_xlfn.CONCAT(Tabel4[[#This Row],[Personnr.]],"-",Tabel4[[#This Row],[Afdeling]],"-",Tabel4[[#This Row],[ASS_Status]])</f>
        <v>37289-2758-Inactive - Payroll Eligible</v>
      </c>
    </row>
    <row r="11543" spans="13:21" x14ac:dyDescent="0.4">
      <c r="M11543" s="32" t="s">
        <v>22694</v>
      </c>
      <c r="N11543" s="32"/>
      <c r="O11543" s="33" t="s">
        <v>22695</v>
      </c>
      <c r="P11543" s="33" t="s">
        <v>40451</v>
      </c>
      <c r="Q11543" s="33" t="s">
        <v>29718</v>
      </c>
      <c r="R11543" s="33" t="s">
        <v>30114</v>
      </c>
      <c r="S11543" s="33" t="s">
        <v>22696</v>
      </c>
      <c r="T11543" s="34" t="s">
        <v>453</v>
      </c>
      <c r="U11543" s="39" t="str">
        <f>_xlfn.CONCAT(Tabel4[[#This Row],[Personnr.]],"-",Tabel4[[#This Row],[Afdeling]],"-",Tabel4[[#This Row],[ASS_Status]])</f>
        <v>30708-3121-Inactive - Payroll Eligible</v>
      </c>
    </row>
    <row r="11544" spans="13:21" x14ac:dyDescent="0.4">
      <c r="M11544" s="32" t="s">
        <v>22697</v>
      </c>
      <c r="N11544" s="32" t="s">
        <v>59408</v>
      </c>
      <c r="O11544" s="33" t="s">
        <v>22698</v>
      </c>
      <c r="P11544" s="33" t="s">
        <v>40452</v>
      </c>
      <c r="Q11544" s="33" t="s">
        <v>29718</v>
      </c>
      <c r="R11544" s="33" t="s">
        <v>29729</v>
      </c>
      <c r="S11544" s="33" t="s">
        <v>22699</v>
      </c>
      <c r="T11544" s="34" t="s">
        <v>723</v>
      </c>
      <c r="U11544" s="39" t="str">
        <f>_xlfn.CONCAT(Tabel4[[#This Row],[Personnr.]],"-",Tabel4[[#This Row],[Afdeling]],"-",Tabel4[[#This Row],[ASS_Status]])</f>
        <v>18839-6245-Inactive - Payroll Eligible</v>
      </c>
    </row>
    <row r="11545" spans="13:21" x14ac:dyDescent="0.4">
      <c r="M11545" s="32" t="s">
        <v>22697</v>
      </c>
      <c r="N11545" s="32"/>
      <c r="O11545" s="33"/>
      <c r="P11545" s="33" t="s">
        <v>40453</v>
      </c>
      <c r="Q11545" s="33" t="s">
        <v>29718</v>
      </c>
      <c r="R11545" s="33" t="s">
        <v>29926</v>
      </c>
      <c r="S11545" s="33" t="s">
        <v>22699</v>
      </c>
      <c r="T11545" s="34" t="s">
        <v>723</v>
      </c>
      <c r="U11545" s="39" t="str">
        <f>_xlfn.CONCAT(Tabel4[[#This Row],[Personnr.]],"-",Tabel4[[#This Row],[Afdeling]],"-",Tabel4[[#This Row],[ASS_Status]])</f>
        <v>-6245-Inactive - Payroll Eligible</v>
      </c>
    </row>
    <row r="11546" spans="13:21" ht="33.75" x14ac:dyDescent="0.4">
      <c r="M11546" s="32" t="s">
        <v>22700</v>
      </c>
      <c r="N11546" s="32" t="s">
        <v>59409</v>
      </c>
      <c r="O11546" s="33" t="s">
        <v>22701</v>
      </c>
      <c r="P11546" s="33" t="s">
        <v>40454</v>
      </c>
      <c r="Q11546" s="33" t="s">
        <v>29721</v>
      </c>
      <c r="R11546" s="33" t="s">
        <v>30074</v>
      </c>
      <c r="S11546" s="33" t="s">
        <v>22702</v>
      </c>
      <c r="T11546" s="34" t="s">
        <v>240</v>
      </c>
      <c r="U11546" s="39" t="str">
        <f>_xlfn.CONCAT(Tabel4[[#This Row],[Personnr.]],"-",Tabel4[[#This Row],[Afdeling]],"-",Tabel4[[#This Row],[ASS_Status]])</f>
        <v>3033-2501-Aktiv ansættelse</v>
      </c>
    </row>
    <row r="11547" spans="13:21" x14ac:dyDescent="0.4">
      <c r="M11547" s="32" t="s">
        <v>22703</v>
      </c>
      <c r="N11547" s="32" t="s">
        <v>59410</v>
      </c>
      <c r="O11547" s="33" t="s">
        <v>22704</v>
      </c>
      <c r="P11547" s="33" t="s">
        <v>40455</v>
      </c>
      <c r="Q11547" s="33" t="s">
        <v>29721</v>
      </c>
      <c r="R11547" s="33" t="s">
        <v>30005</v>
      </c>
      <c r="S11547" s="33" t="s">
        <v>22705</v>
      </c>
      <c r="T11547" s="34" t="s">
        <v>844</v>
      </c>
      <c r="U11547" s="39" t="str">
        <f>_xlfn.CONCAT(Tabel4[[#This Row],[Personnr.]],"-",Tabel4[[#This Row],[Afdeling]],"-",Tabel4[[#This Row],[ASS_Status]])</f>
        <v>3986-8602-Aktiv ansættelse</v>
      </c>
    </row>
    <row r="11548" spans="13:21" x14ac:dyDescent="0.4">
      <c r="M11548" s="32" t="s">
        <v>22706</v>
      </c>
      <c r="N11548" s="32" t="s">
        <v>59411</v>
      </c>
      <c r="O11548" s="33" t="s">
        <v>22707</v>
      </c>
      <c r="P11548" s="33" t="s">
        <v>40456</v>
      </c>
      <c r="Q11548" s="33" t="s">
        <v>29721</v>
      </c>
      <c r="R11548" s="33" t="s">
        <v>29722</v>
      </c>
      <c r="S11548" s="33" t="s">
        <v>22708</v>
      </c>
      <c r="T11548" s="34" t="s">
        <v>625</v>
      </c>
      <c r="U11548" s="39" t="str">
        <f>_xlfn.CONCAT(Tabel4[[#This Row],[Personnr.]],"-",Tabel4[[#This Row],[Afdeling]],"-",Tabel4[[#This Row],[ASS_Status]])</f>
        <v>15553-4647-Aktiv ansættelse</v>
      </c>
    </row>
    <row r="11549" spans="13:21" x14ac:dyDescent="0.4">
      <c r="M11549" s="32" t="s">
        <v>22709</v>
      </c>
      <c r="N11549" s="32" t="s">
        <v>59412</v>
      </c>
      <c r="O11549" s="33" t="s">
        <v>22710</v>
      </c>
      <c r="P11549" s="33" t="s">
        <v>40457</v>
      </c>
      <c r="Q11549" s="33" t="s">
        <v>29721</v>
      </c>
      <c r="R11549" s="33" t="s">
        <v>29722</v>
      </c>
      <c r="S11549" s="33" t="s">
        <v>22711</v>
      </c>
      <c r="T11549" s="34" t="s">
        <v>244</v>
      </c>
      <c r="U11549" s="39" t="str">
        <f>_xlfn.CONCAT(Tabel4[[#This Row],[Personnr.]],"-",Tabel4[[#This Row],[Afdeling]],"-",Tabel4[[#This Row],[ASS_Status]])</f>
        <v>3035-2514-Aktiv ansættelse</v>
      </c>
    </row>
    <row r="11550" spans="13:21" x14ac:dyDescent="0.4">
      <c r="M11550" s="32" t="s">
        <v>22712</v>
      </c>
      <c r="N11550" s="32" t="s">
        <v>59413</v>
      </c>
      <c r="O11550" s="33" t="s">
        <v>22713</v>
      </c>
      <c r="P11550" s="33" t="s">
        <v>40458</v>
      </c>
      <c r="Q11550" s="33" t="s">
        <v>29721</v>
      </c>
      <c r="R11550" s="33" t="s">
        <v>30256</v>
      </c>
      <c r="S11550" s="33" t="s">
        <v>22714</v>
      </c>
      <c r="T11550" s="34" t="s">
        <v>330</v>
      </c>
      <c r="U11550" s="39" t="str">
        <f>_xlfn.CONCAT(Tabel4[[#This Row],[Personnr.]],"-",Tabel4[[#This Row],[Afdeling]],"-",Tabel4[[#This Row],[ASS_Status]])</f>
        <v>961-2782-Aktiv ansættelse</v>
      </c>
    </row>
    <row r="11551" spans="13:21" ht="33.75" x14ac:dyDescent="0.4">
      <c r="M11551" s="32" t="s">
        <v>22715</v>
      </c>
      <c r="N11551" s="32" t="s">
        <v>59414</v>
      </c>
      <c r="O11551" s="33" t="s">
        <v>22716</v>
      </c>
      <c r="P11551" s="33" t="s">
        <v>40459</v>
      </c>
      <c r="Q11551" s="33" t="s">
        <v>29718</v>
      </c>
      <c r="R11551" s="33" t="s">
        <v>29761</v>
      </c>
      <c r="S11551" s="33" t="s">
        <v>22717</v>
      </c>
      <c r="T11551" s="34" t="s">
        <v>29</v>
      </c>
      <c r="U11551" s="39" t="str">
        <f>_xlfn.CONCAT(Tabel4[[#This Row],[Personnr.]],"-",Tabel4[[#This Row],[Afdeling]],"-",Tabel4[[#This Row],[ASS_Status]])</f>
        <v>32577-0114-Inactive - Payroll Eligible</v>
      </c>
    </row>
    <row r="11552" spans="13:21" x14ac:dyDescent="0.4">
      <c r="M11552" s="32" t="s">
        <v>22718</v>
      </c>
      <c r="N11552" s="32" t="s">
        <v>59415</v>
      </c>
      <c r="O11552" s="33" t="s">
        <v>22719</v>
      </c>
      <c r="P11552" s="33" t="s">
        <v>40460</v>
      </c>
      <c r="Q11552" s="33" t="s">
        <v>29721</v>
      </c>
      <c r="R11552" s="33" t="s">
        <v>40461</v>
      </c>
      <c r="S11552" s="33" t="s">
        <v>22720</v>
      </c>
      <c r="T11552" s="34" t="s">
        <v>627</v>
      </c>
      <c r="U11552" s="39" t="str">
        <f>_xlfn.CONCAT(Tabel4[[#This Row],[Personnr.]],"-",Tabel4[[#This Row],[Afdeling]],"-",Tabel4[[#This Row],[ASS_Status]])</f>
        <v>32929-4655-Aktiv ansættelse</v>
      </c>
    </row>
    <row r="11553" spans="13:21" x14ac:dyDescent="0.4">
      <c r="M11553" s="32" t="s">
        <v>22721</v>
      </c>
      <c r="N11553" s="32" t="s">
        <v>59416</v>
      </c>
      <c r="O11553" s="33" t="s">
        <v>22722</v>
      </c>
      <c r="P11553" s="33" t="s">
        <v>40462</v>
      </c>
      <c r="Q11553" s="33" t="s">
        <v>29721</v>
      </c>
      <c r="R11553" s="33" t="s">
        <v>29737</v>
      </c>
      <c r="S11553" s="33" t="s">
        <v>22723</v>
      </c>
      <c r="T11553" s="34" t="s">
        <v>42505</v>
      </c>
      <c r="U11553" s="39" t="str">
        <f>_xlfn.CONCAT(Tabel4[[#This Row],[Personnr.]],"-",Tabel4[[#This Row],[Afdeling]],"-",Tabel4[[#This Row],[ASS_Status]])</f>
        <v>29852-2746-Aktiv ansættelse</v>
      </c>
    </row>
    <row r="11554" spans="13:21" x14ac:dyDescent="0.4">
      <c r="M11554" s="32" t="s">
        <v>22724</v>
      </c>
      <c r="N11554" s="32" t="s">
        <v>59417</v>
      </c>
      <c r="O11554" s="33" t="s">
        <v>22725</v>
      </c>
      <c r="P11554" s="33" t="s">
        <v>40463</v>
      </c>
      <c r="Q11554" s="33" t="s">
        <v>29718</v>
      </c>
      <c r="R11554" s="33" t="s">
        <v>29726</v>
      </c>
      <c r="S11554" s="33" t="s">
        <v>22726</v>
      </c>
      <c r="T11554" s="34" t="s">
        <v>129</v>
      </c>
      <c r="U11554" s="39" t="str">
        <f>_xlfn.CONCAT(Tabel4[[#This Row],[Personnr.]],"-",Tabel4[[#This Row],[Afdeling]],"-",Tabel4[[#This Row],[ASS_Status]])</f>
        <v>32713-2239-Inactive - Payroll Eligible</v>
      </c>
    </row>
    <row r="11555" spans="13:21" x14ac:dyDescent="0.4">
      <c r="M11555" s="32" t="s">
        <v>22727</v>
      </c>
      <c r="N11555" s="32" t="s">
        <v>59418</v>
      </c>
      <c r="O11555" s="33" t="s">
        <v>22728</v>
      </c>
      <c r="P11555" s="33" t="s">
        <v>40464</v>
      </c>
      <c r="Q11555" s="33" t="s">
        <v>29718</v>
      </c>
      <c r="R11555" s="33" t="s">
        <v>29737</v>
      </c>
      <c r="S11555" s="33" t="s">
        <v>22729</v>
      </c>
      <c r="T11555" s="34" t="s">
        <v>616</v>
      </c>
      <c r="U11555" s="39" t="str">
        <f>_xlfn.CONCAT(Tabel4[[#This Row],[Personnr.]],"-",Tabel4[[#This Row],[Afdeling]],"-",Tabel4[[#This Row],[ASS_Status]])</f>
        <v>31236-4620-Inactive - Payroll Eligible</v>
      </c>
    </row>
    <row r="11556" spans="13:21" x14ac:dyDescent="0.4">
      <c r="M11556" s="32" t="s">
        <v>22730</v>
      </c>
      <c r="N11556" s="32" t="s">
        <v>59419</v>
      </c>
      <c r="O11556" s="33" t="s">
        <v>22731</v>
      </c>
      <c r="P11556" s="33" t="s">
        <v>40465</v>
      </c>
      <c r="Q11556" s="33" t="s">
        <v>29718</v>
      </c>
      <c r="R11556" s="33" t="s">
        <v>29722</v>
      </c>
      <c r="S11556" s="33" t="s">
        <v>22732</v>
      </c>
      <c r="T11556" s="34" t="s">
        <v>109</v>
      </c>
      <c r="U11556" s="39" t="str">
        <f>_xlfn.CONCAT(Tabel4[[#This Row],[Personnr.]],"-",Tabel4[[#This Row],[Afdeling]],"-",Tabel4[[#This Row],[ASS_Status]])</f>
        <v>16310-1213-Inactive - Payroll Eligible</v>
      </c>
    </row>
    <row r="11557" spans="13:21" ht="33.75" x14ac:dyDescent="0.4">
      <c r="M11557" s="32" t="s">
        <v>22733</v>
      </c>
      <c r="N11557" s="32" t="s">
        <v>59420</v>
      </c>
      <c r="O11557" s="33" t="s">
        <v>22734</v>
      </c>
      <c r="P11557" s="33" t="s">
        <v>40466</v>
      </c>
      <c r="Q11557" s="33" t="s">
        <v>29721</v>
      </c>
      <c r="R11557" s="33" t="s">
        <v>29726</v>
      </c>
      <c r="S11557" s="33" t="s">
        <v>22735</v>
      </c>
      <c r="T11557" s="34" t="s">
        <v>886</v>
      </c>
      <c r="U11557" s="39" t="str">
        <f>_xlfn.CONCAT(Tabel4[[#This Row],[Personnr.]],"-",Tabel4[[#This Row],[Afdeling]],"-",Tabel4[[#This Row],[ASS_Status]])</f>
        <v>12168-8800-Aktiv ansættelse</v>
      </c>
    </row>
    <row r="11558" spans="13:21" ht="45" x14ac:dyDescent="0.4">
      <c r="M11558" s="32" t="s">
        <v>22736</v>
      </c>
      <c r="N11558" s="32" t="s">
        <v>59421</v>
      </c>
      <c r="O11558" s="33" t="s">
        <v>22737</v>
      </c>
      <c r="P11558" s="33" t="s">
        <v>40467</v>
      </c>
      <c r="Q11558" s="33" t="s">
        <v>29718</v>
      </c>
      <c r="R11558" s="33" t="s">
        <v>29754</v>
      </c>
      <c r="S11558" s="33" t="s">
        <v>22738</v>
      </c>
      <c r="T11558" s="34" t="s">
        <v>244</v>
      </c>
      <c r="U11558" s="39" t="str">
        <f>_xlfn.CONCAT(Tabel4[[#This Row],[Personnr.]],"-",Tabel4[[#This Row],[Afdeling]],"-",Tabel4[[#This Row],[ASS_Status]])</f>
        <v>28300-2514-Inactive - Payroll Eligible</v>
      </c>
    </row>
    <row r="11559" spans="13:21" x14ac:dyDescent="0.4">
      <c r="M11559" s="32" t="s">
        <v>22739</v>
      </c>
      <c r="N11559" s="32" t="s">
        <v>59422</v>
      </c>
      <c r="O11559" s="33" t="s">
        <v>22740</v>
      </c>
      <c r="P11559" s="33" t="s">
        <v>40468</v>
      </c>
      <c r="Q11559" s="33" t="s">
        <v>29721</v>
      </c>
      <c r="R11559" s="33" t="s">
        <v>29956</v>
      </c>
      <c r="S11559" s="33" t="s">
        <v>22741</v>
      </c>
      <c r="T11559" s="34" t="s">
        <v>820</v>
      </c>
      <c r="U11559" s="39" t="str">
        <f>_xlfn.CONCAT(Tabel4[[#This Row],[Personnr.]],"-",Tabel4[[#This Row],[Afdeling]],"-",Tabel4[[#This Row],[ASS_Status]])</f>
        <v>25135-8360-Aktiv ansættelse</v>
      </c>
    </row>
    <row r="11560" spans="13:21" ht="33.75" x14ac:dyDescent="0.4">
      <c r="M11560" s="32" t="s">
        <v>22742</v>
      </c>
      <c r="N11560" s="32" t="s">
        <v>59423</v>
      </c>
      <c r="O11560" s="33" t="s">
        <v>22743</v>
      </c>
      <c r="P11560" s="33" t="s">
        <v>40469</v>
      </c>
      <c r="Q11560" s="33" t="s">
        <v>29721</v>
      </c>
      <c r="R11560" s="33" t="s">
        <v>29729</v>
      </c>
      <c r="S11560" s="33" t="s">
        <v>22744</v>
      </c>
      <c r="T11560" s="34" t="s">
        <v>326</v>
      </c>
      <c r="U11560" s="39" t="str">
        <f>_xlfn.CONCAT(Tabel4[[#This Row],[Personnr.]],"-",Tabel4[[#This Row],[Afdeling]],"-",Tabel4[[#This Row],[ASS_Status]])</f>
        <v>12082-2778-Aktiv ansættelse</v>
      </c>
    </row>
    <row r="11561" spans="13:21" x14ac:dyDescent="0.4">
      <c r="M11561" s="32" t="s">
        <v>22745</v>
      </c>
      <c r="N11561" s="32" t="s">
        <v>59424</v>
      </c>
      <c r="O11561" s="33" t="s">
        <v>22746</v>
      </c>
      <c r="P11561" s="33" t="s">
        <v>40470</v>
      </c>
      <c r="Q11561" s="33" t="s">
        <v>29718</v>
      </c>
      <c r="R11561" s="33" t="s">
        <v>29857</v>
      </c>
      <c r="S11561" s="33" t="s">
        <v>22747</v>
      </c>
      <c r="T11561" s="34" t="s">
        <v>26</v>
      </c>
      <c r="U11561" s="39" t="str">
        <f>_xlfn.CONCAT(Tabel4[[#This Row],[Personnr.]],"-",Tabel4[[#This Row],[Afdeling]],"-",Tabel4[[#This Row],[ASS_Status]])</f>
        <v>15095-0111-Inactive - Payroll Eligible</v>
      </c>
    </row>
    <row r="11562" spans="13:21" x14ac:dyDescent="0.4">
      <c r="M11562" s="32" t="s">
        <v>22748</v>
      </c>
      <c r="N11562" s="32" t="s">
        <v>59425</v>
      </c>
      <c r="O11562" s="33" t="s">
        <v>22749</v>
      </c>
      <c r="P11562" s="33" t="s">
        <v>40471</v>
      </c>
      <c r="Q11562" s="33" t="s">
        <v>29721</v>
      </c>
      <c r="R11562" s="33" t="s">
        <v>42541</v>
      </c>
      <c r="S11562" s="33" t="s">
        <v>22750</v>
      </c>
      <c r="T11562" s="34" t="s">
        <v>145</v>
      </c>
      <c r="U11562" s="39" t="str">
        <f>_xlfn.CONCAT(Tabel4[[#This Row],[Personnr.]],"-",Tabel4[[#This Row],[Afdeling]],"-",Tabel4[[#This Row],[ASS_Status]])</f>
        <v>30573-2272-Aktiv ansættelse</v>
      </c>
    </row>
    <row r="11563" spans="13:21" x14ac:dyDescent="0.4">
      <c r="M11563" s="32" t="s">
        <v>59426</v>
      </c>
      <c r="N11563" s="32" t="s">
        <v>59427</v>
      </c>
      <c r="O11563" s="33" t="s">
        <v>59428</v>
      </c>
      <c r="P11563" s="33" t="s">
        <v>59429</v>
      </c>
      <c r="Q11563" s="33" t="s">
        <v>29721</v>
      </c>
      <c r="R11563" s="33" t="s">
        <v>29754</v>
      </c>
      <c r="S11563" s="33" t="s">
        <v>59430</v>
      </c>
      <c r="T11563" s="34" t="s">
        <v>158</v>
      </c>
      <c r="U11563" s="39" t="str">
        <f>_xlfn.CONCAT(Tabel4[[#This Row],[Personnr.]],"-",Tabel4[[#This Row],[Afdeling]],"-",Tabel4[[#This Row],[ASS_Status]])</f>
        <v>36762-2301-Aktiv ansættelse</v>
      </c>
    </row>
    <row r="11564" spans="13:21" ht="45" x14ac:dyDescent="0.4">
      <c r="M11564" s="32" t="s">
        <v>22751</v>
      </c>
      <c r="N11564" s="32" t="s">
        <v>59431</v>
      </c>
      <c r="O11564" s="33" t="s">
        <v>22752</v>
      </c>
      <c r="P11564" s="33" t="s">
        <v>40472</v>
      </c>
      <c r="Q11564" s="33" t="s">
        <v>29718</v>
      </c>
      <c r="R11564" s="33" t="s">
        <v>29745</v>
      </c>
      <c r="S11564" s="33" t="s">
        <v>22753</v>
      </c>
      <c r="T11564" s="34" t="s">
        <v>85</v>
      </c>
      <c r="U11564" s="39" t="str">
        <f>_xlfn.CONCAT(Tabel4[[#This Row],[Personnr.]],"-",Tabel4[[#This Row],[Afdeling]],"-",Tabel4[[#This Row],[ASS_Status]])</f>
        <v>33278-1118-Inactive - Payroll Eligible</v>
      </c>
    </row>
    <row r="11565" spans="13:21" x14ac:dyDescent="0.4">
      <c r="M11565" s="32" t="s">
        <v>28842</v>
      </c>
      <c r="N11565" s="32" t="s">
        <v>59432</v>
      </c>
      <c r="O11565" s="33" t="s">
        <v>28843</v>
      </c>
      <c r="P11565" s="33" t="s">
        <v>40473</v>
      </c>
      <c r="Q11565" s="33" t="s">
        <v>29718</v>
      </c>
      <c r="R11565" s="33" t="s">
        <v>29754</v>
      </c>
      <c r="S11565" s="33" t="s">
        <v>28844</v>
      </c>
      <c r="T11565" s="34" t="s">
        <v>611</v>
      </c>
      <c r="U11565" s="39" t="str">
        <f>_xlfn.CONCAT(Tabel4[[#This Row],[Personnr.]],"-",Tabel4[[#This Row],[Afdeling]],"-",Tabel4[[#This Row],[ASS_Status]])</f>
        <v>34373-4291-Inactive - Payroll Eligible</v>
      </c>
    </row>
    <row r="11566" spans="13:21" ht="45" x14ac:dyDescent="0.4">
      <c r="M11566" s="32" t="s">
        <v>22754</v>
      </c>
      <c r="N11566" s="32" t="s">
        <v>59433</v>
      </c>
      <c r="O11566" s="33" t="s">
        <v>22755</v>
      </c>
      <c r="P11566" s="33" t="s">
        <v>40474</v>
      </c>
      <c r="Q11566" s="33" t="s">
        <v>29718</v>
      </c>
      <c r="R11566" s="33" t="s">
        <v>29745</v>
      </c>
      <c r="S11566" s="33" t="s">
        <v>22756</v>
      </c>
      <c r="T11566" s="34" t="s">
        <v>757</v>
      </c>
      <c r="U11566" s="39" t="str">
        <f>_xlfn.CONCAT(Tabel4[[#This Row],[Personnr.]],"-",Tabel4[[#This Row],[Afdeling]],"-",Tabel4[[#This Row],[ASS_Status]])</f>
        <v>30627-7710-Inactive - Payroll Eligible</v>
      </c>
    </row>
    <row r="11567" spans="13:21" ht="45" x14ac:dyDescent="0.4">
      <c r="M11567" s="32" t="s">
        <v>40475</v>
      </c>
      <c r="N11567" s="32" t="s">
        <v>59434</v>
      </c>
      <c r="O11567" s="33" t="s">
        <v>40476</v>
      </c>
      <c r="P11567" s="33" t="s">
        <v>40477</v>
      </c>
      <c r="Q11567" s="33" t="s">
        <v>29721</v>
      </c>
      <c r="R11567" s="33" t="s">
        <v>29748</v>
      </c>
      <c r="S11567" s="33" t="s">
        <v>40478</v>
      </c>
      <c r="T11567" s="34" t="s">
        <v>45667</v>
      </c>
      <c r="U11567" s="39" t="str">
        <f>_xlfn.CONCAT(Tabel4[[#This Row],[Personnr.]],"-",Tabel4[[#This Row],[Afdeling]],"-",Tabel4[[#This Row],[ASS_Status]])</f>
        <v>34978-2922-Aktiv ansættelse</v>
      </c>
    </row>
    <row r="11568" spans="13:21" ht="45" x14ac:dyDescent="0.4">
      <c r="M11568" s="32" t="s">
        <v>45370</v>
      </c>
      <c r="N11568" s="32" t="s">
        <v>59435</v>
      </c>
      <c r="O11568" s="33" t="s">
        <v>45371</v>
      </c>
      <c r="P11568" s="33" t="s">
        <v>43990</v>
      </c>
      <c r="Q11568" s="33" t="s">
        <v>29718</v>
      </c>
      <c r="R11568" s="33" t="s">
        <v>29745</v>
      </c>
      <c r="S11568" s="33" t="s">
        <v>43991</v>
      </c>
      <c r="T11568" s="34" t="s">
        <v>39</v>
      </c>
      <c r="U11568" s="39" t="str">
        <f>_xlfn.CONCAT(Tabel4[[#This Row],[Personnr.]],"-",Tabel4[[#This Row],[Afdeling]],"-",Tabel4[[#This Row],[ASS_Status]])</f>
        <v>36012-0132-Inactive - Payroll Eligible</v>
      </c>
    </row>
    <row r="11569" spans="13:21" x14ac:dyDescent="0.4">
      <c r="M11569" s="32" t="s">
        <v>45370</v>
      </c>
      <c r="N11569" s="32"/>
      <c r="O11569" s="33"/>
      <c r="P11569" s="33" t="s">
        <v>59436</v>
      </c>
      <c r="Q11569" s="33" t="s">
        <v>29718</v>
      </c>
      <c r="R11569" s="33" t="s">
        <v>29745</v>
      </c>
      <c r="S11569" s="33" t="s">
        <v>43991</v>
      </c>
      <c r="T11569" s="34" t="s">
        <v>39</v>
      </c>
      <c r="U11569" s="39" t="str">
        <f>_xlfn.CONCAT(Tabel4[[#This Row],[Personnr.]],"-",Tabel4[[#This Row],[Afdeling]],"-",Tabel4[[#This Row],[ASS_Status]])</f>
        <v>-0132-Inactive - Payroll Eligible</v>
      </c>
    </row>
    <row r="11570" spans="13:21" x14ac:dyDescent="0.4">
      <c r="M11570" s="32" t="s">
        <v>22757</v>
      </c>
      <c r="N11570" s="32" t="s">
        <v>59437</v>
      </c>
      <c r="O11570" s="33" t="s">
        <v>22758</v>
      </c>
      <c r="P11570" s="33" t="s">
        <v>40479</v>
      </c>
      <c r="Q11570" s="33" t="s">
        <v>29721</v>
      </c>
      <c r="R11570" s="33" t="s">
        <v>29748</v>
      </c>
      <c r="S11570" s="33" t="s">
        <v>22759</v>
      </c>
      <c r="T11570" s="34" t="s">
        <v>65</v>
      </c>
      <c r="U11570" s="39" t="str">
        <f>_xlfn.CONCAT(Tabel4[[#This Row],[Personnr.]],"-",Tabel4[[#This Row],[Afdeling]],"-",Tabel4[[#This Row],[ASS_Status]])</f>
        <v>32431-1053-Aktiv ansættelse</v>
      </c>
    </row>
    <row r="11571" spans="13:21" ht="45" x14ac:dyDescent="0.4">
      <c r="M11571" s="32" t="s">
        <v>22760</v>
      </c>
      <c r="N11571" s="32" t="s">
        <v>59438</v>
      </c>
      <c r="O11571" s="33" t="s">
        <v>22761</v>
      </c>
      <c r="P11571" s="33" t="s">
        <v>40480</v>
      </c>
      <c r="Q11571" s="33" t="s">
        <v>29718</v>
      </c>
      <c r="R11571" s="33" t="s">
        <v>29745</v>
      </c>
      <c r="S11571" s="33" t="s">
        <v>22762</v>
      </c>
      <c r="T11571" s="34" t="s">
        <v>105</v>
      </c>
      <c r="U11571" s="39" t="str">
        <f>_xlfn.CONCAT(Tabel4[[#This Row],[Personnr.]],"-",Tabel4[[#This Row],[Afdeling]],"-",Tabel4[[#This Row],[ASS_Status]])</f>
        <v>32359-1202-Inactive - Payroll Eligible</v>
      </c>
    </row>
    <row r="11572" spans="13:21" ht="45" x14ac:dyDescent="0.4">
      <c r="M11572" s="32" t="s">
        <v>22763</v>
      </c>
      <c r="N11572" s="32" t="s">
        <v>59439</v>
      </c>
      <c r="O11572" s="33" t="s">
        <v>22764</v>
      </c>
      <c r="P11572" s="33" t="s">
        <v>40481</v>
      </c>
      <c r="Q11572" s="33" t="s">
        <v>29718</v>
      </c>
      <c r="R11572" s="33" t="s">
        <v>29754</v>
      </c>
      <c r="S11572" s="33" t="s">
        <v>22765</v>
      </c>
      <c r="T11572" s="34" t="s">
        <v>312</v>
      </c>
      <c r="U11572" s="39" t="str">
        <f>_xlfn.CONCAT(Tabel4[[#This Row],[Personnr.]],"-",Tabel4[[#This Row],[Afdeling]],"-",Tabel4[[#This Row],[ASS_Status]])</f>
        <v>29892-2758-Inactive - Payroll Eligible</v>
      </c>
    </row>
    <row r="11573" spans="13:21" ht="33.75" x14ac:dyDescent="0.4">
      <c r="M11573" s="32" t="s">
        <v>22763</v>
      </c>
      <c r="N11573" s="32"/>
      <c r="O11573" s="33"/>
      <c r="P11573" s="33" t="s">
        <v>43992</v>
      </c>
      <c r="Q11573" s="33" t="s">
        <v>29718</v>
      </c>
      <c r="R11573" s="33" t="s">
        <v>29745</v>
      </c>
      <c r="S11573" s="33" t="s">
        <v>22765</v>
      </c>
      <c r="T11573" s="34" t="s">
        <v>312</v>
      </c>
      <c r="U11573" s="39" t="str">
        <f>_xlfn.CONCAT(Tabel4[[#This Row],[Personnr.]],"-",Tabel4[[#This Row],[Afdeling]],"-",Tabel4[[#This Row],[ASS_Status]])</f>
        <v>-2758-Inactive - Payroll Eligible</v>
      </c>
    </row>
    <row r="11574" spans="13:21" ht="33.75" x14ac:dyDescent="0.4">
      <c r="M11574" s="32" t="s">
        <v>22763</v>
      </c>
      <c r="N11574" s="32"/>
      <c r="O11574" s="33"/>
      <c r="P11574" s="33" t="s">
        <v>40482</v>
      </c>
      <c r="Q11574" s="33" t="s">
        <v>29718</v>
      </c>
      <c r="R11574" s="33" t="s">
        <v>29754</v>
      </c>
      <c r="S11574" s="33" t="s">
        <v>22765</v>
      </c>
      <c r="T11574" s="34" t="s">
        <v>312</v>
      </c>
      <c r="U11574" s="39" t="str">
        <f>_xlfn.CONCAT(Tabel4[[#This Row],[Personnr.]],"-",Tabel4[[#This Row],[Afdeling]],"-",Tabel4[[#This Row],[ASS_Status]])</f>
        <v>-2758-Inactive - Payroll Eligible</v>
      </c>
    </row>
    <row r="11575" spans="13:21" ht="45" x14ac:dyDescent="0.4">
      <c r="M11575" s="32" t="s">
        <v>22766</v>
      </c>
      <c r="N11575" s="32" t="s">
        <v>59440</v>
      </c>
      <c r="O11575" s="33" t="s">
        <v>22767</v>
      </c>
      <c r="P11575" s="33" t="s">
        <v>40483</v>
      </c>
      <c r="Q11575" s="33" t="s">
        <v>29718</v>
      </c>
      <c r="R11575" s="33" t="s">
        <v>29754</v>
      </c>
      <c r="S11575" s="33" t="s">
        <v>22768</v>
      </c>
      <c r="T11575" s="34" t="s">
        <v>159</v>
      </c>
      <c r="U11575" s="39" t="str">
        <f>_xlfn.CONCAT(Tabel4[[#This Row],[Personnr.]],"-",Tabel4[[#This Row],[Afdeling]],"-",Tabel4[[#This Row],[ASS_Status]])</f>
        <v>31472-2303-Inactive - Payroll Eligible</v>
      </c>
    </row>
    <row r="11576" spans="13:21" x14ac:dyDescent="0.4">
      <c r="M11576" s="32" t="s">
        <v>22769</v>
      </c>
      <c r="N11576" s="32" t="s">
        <v>59441</v>
      </c>
      <c r="O11576" s="33" t="s">
        <v>22770</v>
      </c>
      <c r="P11576" s="33" t="s">
        <v>40484</v>
      </c>
      <c r="Q11576" s="33" t="s">
        <v>29721</v>
      </c>
      <c r="R11576" s="33" t="s">
        <v>29844</v>
      </c>
      <c r="S11576" s="33" t="s">
        <v>22771</v>
      </c>
      <c r="T11576" s="34" t="s">
        <v>721</v>
      </c>
      <c r="U11576" s="39" t="str">
        <f>_xlfn.CONCAT(Tabel4[[#This Row],[Personnr.]],"-",Tabel4[[#This Row],[Afdeling]],"-",Tabel4[[#This Row],[ASS_Status]])</f>
        <v>19369-6220-Aktiv ansættelse</v>
      </c>
    </row>
    <row r="11577" spans="13:21" x14ac:dyDescent="0.4">
      <c r="M11577" s="32" t="s">
        <v>22772</v>
      </c>
      <c r="N11577" s="32" t="s">
        <v>59442</v>
      </c>
      <c r="O11577" s="33" t="s">
        <v>22773</v>
      </c>
      <c r="P11577" s="33" t="s">
        <v>40485</v>
      </c>
      <c r="Q11577" s="33" t="s">
        <v>29721</v>
      </c>
      <c r="R11577" s="33" t="s">
        <v>29780</v>
      </c>
      <c r="S11577" s="33" t="s">
        <v>22774</v>
      </c>
      <c r="T11577" s="34" t="s">
        <v>545</v>
      </c>
      <c r="U11577" s="39" t="str">
        <f>_xlfn.CONCAT(Tabel4[[#This Row],[Personnr.]],"-",Tabel4[[#This Row],[Afdeling]],"-",Tabel4[[#This Row],[ASS_Status]])</f>
        <v>1607-3443-Aktiv ansættelse</v>
      </c>
    </row>
    <row r="11578" spans="13:21" x14ac:dyDescent="0.4">
      <c r="M11578" s="32" t="s">
        <v>22775</v>
      </c>
      <c r="N11578" s="32" t="s">
        <v>59443</v>
      </c>
      <c r="O11578" s="33" t="s">
        <v>22776</v>
      </c>
      <c r="P11578" s="33" t="s">
        <v>40486</v>
      </c>
      <c r="Q11578" s="33" t="s">
        <v>29721</v>
      </c>
      <c r="R11578" s="33" t="s">
        <v>30005</v>
      </c>
      <c r="S11578" s="33" t="s">
        <v>22777</v>
      </c>
      <c r="T11578" s="34" t="s">
        <v>78</v>
      </c>
      <c r="U11578" s="39" t="str">
        <f>_xlfn.CONCAT(Tabel4[[#This Row],[Personnr.]],"-",Tabel4[[#This Row],[Afdeling]],"-",Tabel4[[#This Row],[ASS_Status]])</f>
        <v>12733-1111-Aktiv ansættelse</v>
      </c>
    </row>
    <row r="11579" spans="13:21" x14ac:dyDescent="0.4">
      <c r="M11579" s="32" t="s">
        <v>22778</v>
      </c>
      <c r="N11579" s="32" t="s">
        <v>59444</v>
      </c>
      <c r="O11579" s="33" t="s">
        <v>22779</v>
      </c>
      <c r="P11579" s="33" t="s">
        <v>40487</v>
      </c>
      <c r="Q11579" s="33" t="s">
        <v>29721</v>
      </c>
      <c r="R11579" s="33" t="s">
        <v>29724</v>
      </c>
      <c r="S11579" s="33" t="s">
        <v>22780</v>
      </c>
      <c r="T11579" s="34" t="s">
        <v>177</v>
      </c>
      <c r="U11579" s="39" t="str">
        <f>_xlfn.CONCAT(Tabel4[[#This Row],[Personnr.]],"-",Tabel4[[#This Row],[Afdeling]],"-",Tabel4[[#This Row],[ASS_Status]])</f>
        <v>3987-2365-Aktiv ansættelse</v>
      </c>
    </row>
    <row r="11580" spans="13:21" ht="33.75" x14ac:dyDescent="0.4">
      <c r="M11580" s="32" t="s">
        <v>22781</v>
      </c>
      <c r="N11580" s="32" t="s">
        <v>59445</v>
      </c>
      <c r="O11580" s="33" t="s">
        <v>22782</v>
      </c>
      <c r="P11580" s="33" t="s">
        <v>40488</v>
      </c>
      <c r="Q11580" s="33" t="s">
        <v>29721</v>
      </c>
      <c r="R11580" s="33" t="s">
        <v>29786</v>
      </c>
      <c r="S11580" s="33" t="s">
        <v>22783</v>
      </c>
      <c r="T11580" s="34" t="s">
        <v>650</v>
      </c>
      <c r="U11580" s="39" t="str">
        <f>_xlfn.CONCAT(Tabel4[[#This Row],[Personnr.]],"-",Tabel4[[#This Row],[Afdeling]],"-",Tabel4[[#This Row],[ASS_Status]])</f>
        <v>15415-4793-Aktiv ansættelse</v>
      </c>
    </row>
    <row r="11581" spans="13:21" x14ac:dyDescent="0.4">
      <c r="M11581" s="32" t="s">
        <v>22784</v>
      </c>
      <c r="N11581" s="32" t="s">
        <v>59446</v>
      </c>
      <c r="O11581" s="33" t="s">
        <v>22785</v>
      </c>
      <c r="P11581" s="33" t="s">
        <v>40489</v>
      </c>
      <c r="Q11581" s="33" t="s">
        <v>29721</v>
      </c>
      <c r="R11581" s="33" t="s">
        <v>29786</v>
      </c>
      <c r="S11581" s="33" t="s">
        <v>22786</v>
      </c>
      <c r="T11581" s="34" t="s">
        <v>329</v>
      </c>
      <c r="U11581" s="39" t="str">
        <f>_xlfn.CONCAT(Tabel4[[#This Row],[Personnr.]],"-",Tabel4[[#This Row],[Afdeling]],"-",Tabel4[[#This Row],[ASS_Status]])</f>
        <v>3038-2781-Aktiv ansættelse</v>
      </c>
    </row>
    <row r="11582" spans="13:21" ht="33.75" x14ac:dyDescent="0.4">
      <c r="M11582" s="32" t="s">
        <v>22787</v>
      </c>
      <c r="N11582" s="32" t="s">
        <v>59447</v>
      </c>
      <c r="O11582" s="33" t="s">
        <v>22788</v>
      </c>
      <c r="P11582" s="33" t="s">
        <v>40490</v>
      </c>
      <c r="Q11582" s="33" t="s">
        <v>29721</v>
      </c>
      <c r="R11582" s="33" t="s">
        <v>29981</v>
      </c>
      <c r="S11582" s="33" t="s">
        <v>22789</v>
      </c>
      <c r="T11582" s="34" t="s">
        <v>805</v>
      </c>
      <c r="U11582" s="39" t="str">
        <f>_xlfn.CONCAT(Tabel4[[#This Row],[Personnr.]],"-",Tabel4[[#This Row],[Afdeling]],"-",Tabel4[[#This Row],[ASS_Status]])</f>
        <v>11169-8280-Aktiv ansættelse</v>
      </c>
    </row>
    <row r="11583" spans="13:21" x14ac:dyDescent="0.4">
      <c r="M11583" s="32" t="s">
        <v>22790</v>
      </c>
      <c r="N11583" s="32" t="s">
        <v>59448</v>
      </c>
      <c r="O11583" s="33" t="s">
        <v>22791</v>
      </c>
      <c r="P11583" s="33" t="s">
        <v>40491</v>
      </c>
      <c r="Q11583" s="33" t="s">
        <v>29721</v>
      </c>
      <c r="R11583" s="33" t="s">
        <v>29965</v>
      </c>
      <c r="S11583" s="33" t="s">
        <v>22792</v>
      </c>
      <c r="T11583" s="34" t="s">
        <v>577</v>
      </c>
      <c r="U11583" s="39" t="str">
        <f>_xlfn.CONCAT(Tabel4[[#This Row],[Personnr.]],"-",Tabel4[[#This Row],[Afdeling]],"-",Tabel4[[#This Row],[ASS_Status]])</f>
        <v>1184-4110-Aktiv ansættelse</v>
      </c>
    </row>
    <row r="11584" spans="13:21" x14ac:dyDescent="0.4">
      <c r="M11584" s="32" t="s">
        <v>22793</v>
      </c>
      <c r="N11584" s="32" t="s">
        <v>59449</v>
      </c>
      <c r="O11584" s="33" t="s">
        <v>22794</v>
      </c>
      <c r="P11584" s="33" t="s">
        <v>40492</v>
      </c>
      <c r="Q11584" s="33" t="s">
        <v>29721</v>
      </c>
      <c r="R11584" s="33" t="s">
        <v>29729</v>
      </c>
      <c r="S11584" s="33" t="s">
        <v>22795</v>
      </c>
      <c r="T11584" s="34" t="s">
        <v>583</v>
      </c>
      <c r="U11584" s="39" t="str">
        <f>_xlfn.CONCAT(Tabel4[[#This Row],[Personnr.]],"-",Tabel4[[#This Row],[Afdeling]],"-",Tabel4[[#This Row],[ASS_Status]])</f>
        <v>32093-4160-Aktiv ansættelse</v>
      </c>
    </row>
    <row r="11585" spans="13:21" x14ac:dyDescent="0.4">
      <c r="M11585" s="32" t="s">
        <v>45372</v>
      </c>
      <c r="N11585" s="32" t="s">
        <v>59450</v>
      </c>
      <c r="O11585" s="33" t="s">
        <v>45373</v>
      </c>
      <c r="P11585" s="33" t="s">
        <v>43993</v>
      </c>
      <c r="Q11585" s="33" t="s">
        <v>29721</v>
      </c>
      <c r="R11585" s="33" t="s">
        <v>30151</v>
      </c>
      <c r="S11585" s="33" t="s">
        <v>43994</v>
      </c>
      <c r="T11585" s="34" t="s">
        <v>738</v>
      </c>
      <c r="U11585" s="39" t="str">
        <f>_xlfn.CONCAT(Tabel4[[#This Row],[Personnr.]],"-",Tabel4[[#This Row],[Afdeling]],"-",Tabel4[[#This Row],[ASS_Status]])</f>
        <v>36223-6500-Aktiv ansættelse</v>
      </c>
    </row>
    <row r="11586" spans="13:21" x14ac:dyDescent="0.4">
      <c r="M11586" s="32" t="s">
        <v>22796</v>
      </c>
      <c r="N11586" s="32" t="s">
        <v>59451</v>
      </c>
      <c r="O11586" s="33" t="s">
        <v>22797</v>
      </c>
      <c r="P11586" s="33" t="s">
        <v>40493</v>
      </c>
      <c r="Q11586" s="33" t="s">
        <v>29718</v>
      </c>
      <c r="R11586" s="33" t="s">
        <v>29722</v>
      </c>
      <c r="S11586" s="33" t="s">
        <v>22798</v>
      </c>
      <c r="T11586" s="34" t="s">
        <v>642</v>
      </c>
      <c r="U11586" s="39" t="str">
        <f>_xlfn.CONCAT(Tabel4[[#This Row],[Personnr.]],"-",Tabel4[[#This Row],[Afdeling]],"-",Tabel4[[#This Row],[ASS_Status]])</f>
        <v>15481-4755-Inactive - Payroll Eligible</v>
      </c>
    </row>
    <row r="11587" spans="13:21" x14ac:dyDescent="0.4">
      <c r="M11587" s="32" t="s">
        <v>22799</v>
      </c>
      <c r="N11587" s="32" t="s">
        <v>59452</v>
      </c>
      <c r="O11587" s="33" t="s">
        <v>22800</v>
      </c>
      <c r="P11587" s="33" t="s">
        <v>40494</v>
      </c>
      <c r="Q11587" s="33" t="s">
        <v>29721</v>
      </c>
      <c r="R11587" s="33" t="s">
        <v>32329</v>
      </c>
      <c r="S11587" s="33" t="s">
        <v>22801</v>
      </c>
      <c r="T11587" s="34" t="s">
        <v>803</v>
      </c>
      <c r="U11587" s="39" t="str">
        <f>_xlfn.CONCAT(Tabel4[[#This Row],[Personnr.]],"-",Tabel4[[#This Row],[Afdeling]],"-",Tabel4[[#This Row],[ASS_Status]])</f>
        <v>24896-8252-Aktiv ansættelse</v>
      </c>
    </row>
    <row r="11588" spans="13:21" ht="45" x14ac:dyDescent="0.4">
      <c r="M11588" s="32" t="s">
        <v>22802</v>
      </c>
      <c r="N11588" s="32" t="s">
        <v>59453</v>
      </c>
      <c r="O11588" s="33" t="s">
        <v>22803</v>
      </c>
      <c r="P11588" s="33" t="s">
        <v>40495</v>
      </c>
      <c r="Q11588" s="33" t="s">
        <v>29718</v>
      </c>
      <c r="R11588" s="33" t="s">
        <v>29737</v>
      </c>
      <c r="S11588" s="33" t="s">
        <v>22804</v>
      </c>
      <c r="T11588" s="34" t="s">
        <v>392</v>
      </c>
      <c r="U11588" s="39" t="str">
        <f>_xlfn.CONCAT(Tabel4[[#This Row],[Personnr.]],"-",Tabel4[[#This Row],[Afdeling]],"-",Tabel4[[#This Row],[ASS_Status]])</f>
        <v>30841-2990-Inactive - Payroll Eligible</v>
      </c>
    </row>
    <row r="11589" spans="13:21" ht="45" x14ac:dyDescent="0.4">
      <c r="M11589" s="32" t="s">
        <v>22805</v>
      </c>
      <c r="N11589" s="32" t="s">
        <v>59454</v>
      </c>
      <c r="O11589" s="33" t="s">
        <v>22806</v>
      </c>
      <c r="P11589" s="33" t="s">
        <v>40496</v>
      </c>
      <c r="Q11589" s="33" t="s">
        <v>29718</v>
      </c>
      <c r="R11589" s="33" t="s">
        <v>29719</v>
      </c>
      <c r="S11589" s="33" t="s">
        <v>22807</v>
      </c>
      <c r="T11589" s="34" t="s">
        <v>117</v>
      </c>
      <c r="U11589" s="39" t="str">
        <f>_xlfn.CONCAT(Tabel4[[#This Row],[Personnr.]],"-",Tabel4[[#This Row],[Afdeling]],"-",Tabel4[[#This Row],[ASS_Status]])</f>
        <v>31666-2210-Inactive - Payroll Eligible</v>
      </c>
    </row>
    <row r="11590" spans="13:21" x14ac:dyDescent="0.4">
      <c r="M11590" s="32" t="s">
        <v>22808</v>
      </c>
      <c r="N11590" s="32" t="s">
        <v>59455</v>
      </c>
      <c r="O11590" s="33" t="s">
        <v>22809</v>
      </c>
      <c r="P11590" s="33" t="s">
        <v>40497</v>
      </c>
      <c r="Q11590" s="33" t="s">
        <v>29721</v>
      </c>
      <c r="R11590" s="33" t="s">
        <v>29956</v>
      </c>
      <c r="S11590" s="33" t="s">
        <v>22810</v>
      </c>
      <c r="T11590" s="34" t="s">
        <v>45</v>
      </c>
      <c r="U11590" s="39" t="str">
        <f>_xlfn.CONCAT(Tabel4[[#This Row],[Personnr.]],"-",Tabel4[[#This Row],[Afdeling]],"-",Tabel4[[#This Row],[ASS_Status]])</f>
        <v>32972-1011-Aktiv ansættelse</v>
      </c>
    </row>
    <row r="11591" spans="13:21" x14ac:dyDescent="0.4">
      <c r="M11591" s="32" t="s">
        <v>22811</v>
      </c>
      <c r="N11591" s="32" t="s">
        <v>59456</v>
      </c>
      <c r="O11591" s="33" t="s">
        <v>22812</v>
      </c>
      <c r="P11591" s="33" t="s">
        <v>40498</v>
      </c>
      <c r="Q11591" s="33" t="s">
        <v>29718</v>
      </c>
      <c r="R11591" s="33" t="s">
        <v>29748</v>
      </c>
      <c r="S11591" s="33" t="s">
        <v>22813</v>
      </c>
      <c r="T11591" s="34" t="s">
        <v>358</v>
      </c>
      <c r="U11591" s="39" t="str">
        <f>_xlfn.CONCAT(Tabel4[[#This Row],[Personnr.]],"-",Tabel4[[#This Row],[Afdeling]],"-",Tabel4[[#This Row],[ASS_Status]])</f>
        <v>27446-2823-Inactive - Payroll Eligible</v>
      </c>
    </row>
    <row r="11592" spans="13:21" x14ac:dyDescent="0.4">
      <c r="M11592" s="32" t="s">
        <v>22811</v>
      </c>
      <c r="N11592" s="32"/>
      <c r="O11592" s="33"/>
      <c r="P11592" s="33" t="s">
        <v>43995</v>
      </c>
      <c r="Q11592" s="33" t="s">
        <v>29718</v>
      </c>
      <c r="R11592" s="33" t="s">
        <v>29761</v>
      </c>
      <c r="S11592" s="33" t="s">
        <v>22813</v>
      </c>
      <c r="T11592" s="34" t="s">
        <v>358</v>
      </c>
      <c r="U11592" s="39" t="str">
        <f>_xlfn.CONCAT(Tabel4[[#This Row],[Personnr.]],"-",Tabel4[[#This Row],[Afdeling]],"-",Tabel4[[#This Row],[ASS_Status]])</f>
        <v>-2823-Inactive - Payroll Eligible</v>
      </c>
    </row>
    <row r="11593" spans="13:21" x14ac:dyDescent="0.4">
      <c r="M11593" s="32" t="s">
        <v>22811</v>
      </c>
      <c r="N11593" s="32"/>
      <c r="O11593" s="33"/>
      <c r="P11593" s="33" t="s">
        <v>59457</v>
      </c>
      <c r="Q11593" s="33" t="s">
        <v>29721</v>
      </c>
      <c r="R11593" s="33" t="s">
        <v>29737</v>
      </c>
      <c r="S11593" s="33" t="s">
        <v>22813</v>
      </c>
      <c r="T11593" s="34" t="s">
        <v>358</v>
      </c>
      <c r="U11593" s="39" t="str">
        <f>_xlfn.CONCAT(Tabel4[[#This Row],[Personnr.]],"-",Tabel4[[#This Row],[Afdeling]],"-",Tabel4[[#This Row],[ASS_Status]])</f>
        <v>-2823-Aktiv ansættelse</v>
      </c>
    </row>
    <row r="11594" spans="13:21" x14ac:dyDescent="0.4">
      <c r="M11594" s="32" t="s">
        <v>22814</v>
      </c>
      <c r="N11594" s="32" t="s">
        <v>59458</v>
      </c>
      <c r="O11594" s="33" t="s">
        <v>22815</v>
      </c>
      <c r="P11594" s="33" t="s">
        <v>40499</v>
      </c>
      <c r="Q11594" s="33" t="s">
        <v>29721</v>
      </c>
      <c r="R11594" s="33" t="s">
        <v>29748</v>
      </c>
      <c r="S11594" s="33" t="s">
        <v>22816</v>
      </c>
      <c r="T11594" s="34" t="s">
        <v>130</v>
      </c>
      <c r="U11594" s="39" t="str">
        <f>_xlfn.CONCAT(Tabel4[[#This Row],[Personnr.]],"-",Tabel4[[#This Row],[Afdeling]],"-",Tabel4[[#This Row],[ASS_Status]])</f>
        <v>31123-2240-Aktiv ansættelse</v>
      </c>
    </row>
    <row r="11595" spans="13:21" x14ac:dyDescent="0.4">
      <c r="M11595" s="32" t="s">
        <v>22817</v>
      </c>
      <c r="N11595" s="32" t="s">
        <v>59459</v>
      </c>
      <c r="O11595" s="33" t="s">
        <v>22818</v>
      </c>
      <c r="P11595" s="33" t="s">
        <v>40500</v>
      </c>
      <c r="Q11595" s="33" t="s">
        <v>29718</v>
      </c>
      <c r="R11595" s="33" t="s">
        <v>33726</v>
      </c>
      <c r="S11595" s="33" t="s">
        <v>22819</v>
      </c>
      <c r="T11595" s="34" t="s">
        <v>749</v>
      </c>
      <c r="U11595" s="39" t="str">
        <f>_xlfn.CONCAT(Tabel4[[#This Row],[Personnr.]],"-",Tabel4[[#This Row],[Afdeling]],"-",Tabel4[[#This Row],[ASS_Status]])</f>
        <v>33966-7210-Inactive - Payroll Eligible</v>
      </c>
    </row>
    <row r="11596" spans="13:21" x14ac:dyDescent="0.4">
      <c r="M11596" s="32" t="s">
        <v>22820</v>
      </c>
      <c r="N11596" s="32" t="s">
        <v>59460</v>
      </c>
      <c r="O11596" s="33" t="s">
        <v>22821</v>
      </c>
      <c r="P11596" s="33" t="s">
        <v>40501</v>
      </c>
      <c r="Q11596" s="33" t="s">
        <v>29718</v>
      </c>
      <c r="R11596" s="33" t="s">
        <v>29726</v>
      </c>
      <c r="S11596" s="33" t="s">
        <v>22822</v>
      </c>
      <c r="T11596" s="34" t="s">
        <v>395</v>
      </c>
      <c r="U11596" s="39" t="str">
        <f>_xlfn.CONCAT(Tabel4[[#This Row],[Personnr.]],"-",Tabel4[[#This Row],[Afdeling]],"-",Tabel4[[#This Row],[ASS_Status]])</f>
        <v>20620-2996-Inactive - Payroll Eligible</v>
      </c>
    </row>
    <row r="11597" spans="13:21" x14ac:dyDescent="0.4">
      <c r="M11597" s="32" t="s">
        <v>22823</v>
      </c>
      <c r="N11597" s="32" t="s">
        <v>59461</v>
      </c>
      <c r="O11597" s="33" t="s">
        <v>22824</v>
      </c>
      <c r="P11597" s="33" t="s">
        <v>40502</v>
      </c>
      <c r="Q11597" s="33" t="s">
        <v>29718</v>
      </c>
      <c r="R11597" s="33" t="s">
        <v>29857</v>
      </c>
      <c r="S11597" s="33" t="s">
        <v>22825</v>
      </c>
      <c r="T11597" s="34" t="s">
        <v>85</v>
      </c>
      <c r="U11597" s="39" t="str">
        <f>_xlfn.CONCAT(Tabel4[[#This Row],[Personnr.]],"-",Tabel4[[#This Row],[Afdeling]],"-",Tabel4[[#This Row],[ASS_Status]])</f>
        <v>30053-1118-Inactive - Payroll Eligible</v>
      </c>
    </row>
    <row r="11598" spans="13:21" x14ac:dyDescent="0.4">
      <c r="M11598" s="32" t="s">
        <v>22823</v>
      </c>
      <c r="N11598" s="32"/>
      <c r="O11598" s="33"/>
      <c r="P11598" s="33" t="s">
        <v>40503</v>
      </c>
      <c r="Q11598" s="33" t="s">
        <v>29718</v>
      </c>
      <c r="R11598" s="33" t="s">
        <v>29857</v>
      </c>
      <c r="S11598" s="33" t="s">
        <v>22825</v>
      </c>
      <c r="T11598" s="34" t="s">
        <v>85</v>
      </c>
      <c r="U11598" s="39" t="str">
        <f>_xlfn.CONCAT(Tabel4[[#This Row],[Personnr.]],"-",Tabel4[[#This Row],[Afdeling]],"-",Tabel4[[#This Row],[ASS_Status]])</f>
        <v>-1118-Inactive - Payroll Eligible</v>
      </c>
    </row>
    <row r="11599" spans="13:21" x14ac:dyDescent="0.4">
      <c r="M11599" s="32" t="s">
        <v>22823</v>
      </c>
      <c r="N11599" s="32"/>
      <c r="O11599" s="33"/>
      <c r="P11599" s="33" t="s">
        <v>43996</v>
      </c>
      <c r="Q11599" s="33" t="s">
        <v>29721</v>
      </c>
      <c r="R11599" s="33" t="s">
        <v>29857</v>
      </c>
      <c r="S11599" s="33" t="s">
        <v>22825</v>
      </c>
      <c r="T11599" s="34" t="s">
        <v>85</v>
      </c>
      <c r="U11599" s="39" t="str">
        <f>_xlfn.CONCAT(Tabel4[[#This Row],[Personnr.]],"-",Tabel4[[#This Row],[Afdeling]],"-",Tabel4[[#This Row],[ASS_Status]])</f>
        <v>-1118-Aktiv ansættelse</v>
      </c>
    </row>
    <row r="11600" spans="13:21" x14ac:dyDescent="0.4">
      <c r="M11600" s="32" t="s">
        <v>22823</v>
      </c>
      <c r="N11600" s="32"/>
      <c r="O11600" s="33"/>
      <c r="P11600" s="33" t="s">
        <v>40504</v>
      </c>
      <c r="Q11600" s="33" t="s">
        <v>29718</v>
      </c>
      <c r="R11600" s="33" t="s">
        <v>29745</v>
      </c>
      <c r="S11600" s="33" t="s">
        <v>22825</v>
      </c>
      <c r="T11600" s="34" t="s">
        <v>85</v>
      </c>
      <c r="U11600" s="39" t="str">
        <f>_xlfn.CONCAT(Tabel4[[#This Row],[Personnr.]],"-",Tabel4[[#This Row],[Afdeling]],"-",Tabel4[[#This Row],[ASS_Status]])</f>
        <v>-1118-Inactive - Payroll Eligible</v>
      </c>
    </row>
    <row r="11601" spans="13:21" x14ac:dyDescent="0.4">
      <c r="M11601" s="32" t="s">
        <v>22826</v>
      </c>
      <c r="N11601" s="32" t="s">
        <v>59462</v>
      </c>
      <c r="O11601" s="33" t="s">
        <v>22827</v>
      </c>
      <c r="P11601" s="33" t="s">
        <v>40505</v>
      </c>
      <c r="Q11601" s="33" t="s">
        <v>29721</v>
      </c>
      <c r="R11601" s="33" t="s">
        <v>29748</v>
      </c>
      <c r="S11601" s="33" t="s">
        <v>22828</v>
      </c>
      <c r="T11601" s="34" t="s">
        <v>125</v>
      </c>
      <c r="U11601" s="39" t="str">
        <f>_xlfn.CONCAT(Tabel4[[#This Row],[Personnr.]],"-",Tabel4[[#This Row],[Afdeling]],"-",Tabel4[[#This Row],[ASS_Status]])</f>
        <v>30756-2235-Aktiv ansættelse</v>
      </c>
    </row>
    <row r="11602" spans="13:21" x14ac:dyDescent="0.4">
      <c r="M11602" s="32" t="s">
        <v>22829</v>
      </c>
      <c r="N11602" s="32" t="s">
        <v>59463</v>
      </c>
      <c r="O11602" s="33" t="s">
        <v>22830</v>
      </c>
      <c r="P11602" s="33" t="s">
        <v>40506</v>
      </c>
      <c r="Q11602" s="33" t="s">
        <v>29721</v>
      </c>
      <c r="R11602" s="33" t="s">
        <v>29737</v>
      </c>
      <c r="S11602" s="33" t="s">
        <v>22831</v>
      </c>
      <c r="T11602" s="34" t="s">
        <v>129</v>
      </c>
      <c r="U11602" s="39" t="str">
        <f>_xlfn.CONCAT(Tabel4[[#This Row],[Personnr.]],"-",Tabel4[[#This Row],[Afdeling]],"-",Tabel4[[#This Row],[ASS_Status]])</f>
        <v>29297-2239-Aktiv ansættelse</v>
      </c>
    </row>
    <row r="11603" spans="13:21" x14ac:dyDescent="0.4">
      <c r="M11603" s="32" t="s">
        <v>22832</v>
      </c>
      <c r="N11603" s="32" t="s">
        <v>59464</v>
      </c>
      <c r="O11603" s="33" t="s">
        <v>22833</v>
      </c>
      <c r="P11603" s="33" t="s">
        <v>40507</v>
      </c>
      <c r="Q11603" s="33" t="s">
        <v>29718</v>
      </c>
      <c r="R11603" s="33" t="s">
        <v>29745</v>
      </c>
      <c r="S11603" s="33" t="s">
        <v>22834</v>
      </c>
      <c r="T11603" s="34" t="s">
        <v>587</v>
      </c>
      <c r="U11603" s="39" t="str">
        <f>_xlfn.CONCAT(Tabel4[[#This Row],[Personnr.]],"-",Tabel4[[#This Row],[Afdeling]],"-",Tabel4[[#This Row],[ASS_Status]])</f>
        <v>32454-4201-Inactive - Payroll Eligible</v>
      </c>
    </row>
    <row r="11604" spans="13:21" x14ac:dyDescent="0.4">
      <c r="M11604" s="32" t="s">
        <v>22832</v>
      </c>
      <c r="N11604" s="32"/>
      <c r="O11604" s="33"/>
      <c r="P11604" s="33" t="s">
        <v>40508</v>
      </c>
      <c r="Q11604" s="33" t="s">
        <v>29718</v>
      </c>
      <c r="R11604" s="33" t="s">
        <v>29745</v>
      </c>
      <c r="S11604" s="33" t="s">
        <v>22834</v>
      </c>
      <c r="T11604" s="34" t="s">
        <v>586</v>
      </c>
      <c r="U11604" s="39" t="str">
        <f>_xlfn.CONCAT(Tabel4[[#This Row],[Personnr.]],"-",Tabel4[[#This Row],[Afdeling]],"-",Tabel4[[#This Row],[ASS_Status]])</f>
        <v>-4200-Inactive - Payroll Eligible</v>
      </c>
    </row>
    <row r="11605" spans="13:21" x14ac:dyDescent="0.4">
      <c r="M11605" s="32" t="s">
        <v>22832</v>
      </c>
      <c r="N11605" s="32"/>
      <c r="O11605" s="33"/>
      <c r="P11605" s="33" t="s">
        <v>40509</v>
      </c>
      <c r="Q11605" s="33" t="s">
        <v>29718</v>
      </c>
      <c r="R11605" s="33" t="s">
        <v>29745</v>
      </c>
      <c r="S11605" s="33" t="s">
        <v>22834</v>
      </c>
      <c r="T11605" s="34" t="s">
        <v>586</v>
      </c>
      <c r="U11605" s="39" t="str">
        <f>_xlfn.CONCAT(Tabel4[[#This Row],[Personnr.]],"-",Tabel4[[#This Row],[Afdeling]],"-",Tabel4[[#This Row],[ASS_Status]])</f>
        <v>-4200-Inactive - Payroll Eligible</v>
      </c>
    </row>
    <row r="11606" spans="13:21" x14ac:dyDescent="0.4">
      <c r="M11606" s="32" t="s">
        <v>22835</v>
      </c>
      <c r="N11606" s="32" t="s">
        <v>59465</v>
      </c>
      <c r="O11606" s="33" t="s">
        <v>22836</v>
      </c>
      <c r="P11606" s="33" t="s">
        <v>40510</v>
      </c>
      <c r="Q11606" s="33" t="s">
        <v>29721</v>
      </c>
      <c r="R11606" s="33" t="s">
        <v>29748</v>
      </c>
      <c r="S11606" s="33" t="s">
        <v>22837</v>
      </c>
      <c r="T11606" s="34" t="s">
        <v>547</v>
      </c>
      <c r="U11606" s="39" t="str">
        <f>_xlfn.CONCAT(Tabel4[[#This Row],[Personnr.]],"-",Tabel4[[#This Row],[Afdeling]],"-",Tabel4[[#This Row],[ASS_Status]])</f>
        <v>32432-3446-Aktiv ansættelse</v>
      </c>
    </row>
    <row r="11607" spans="13:21" x14ac:dyDescent="0.4">
      <c r="M11607" s="32" t="s">
        <v>40511</v>
      </c>
      <c r="N11607" s="32" t="s">
        <v>59466</v>
      </c>
      <c r="O11607" s="33" t="s">
        <v>40512</v>
      </c>
      <c r="P11607" s="33" t="s">
        <v>40513</v>
      </c>
      <c r="Q11607" s="33" t="s">
        <v>29721</v>
      </c>
      <c r="R11607" s="33" t="s">
        <v>29748</v>
      </c>
      <c r="S11607" s="33" t="s">
        <v>40514</v>
      </c>
      <c r="T11607" s="34" t="s">
        <v>592</v>
      </c>
      <c r="U11607" s="39" t="str">
        <f>_xlfn.CONCAT(Tabel4[[#This Row],[Personnr.]],"-",Tabel4[[#This Row],[Afdeling]],"-",Tabel4[[#This Row],[ASS_Status]])</f>
        <v>35431-4233-Aktiv ansættelse</v>
      </c>
    </row>
    <row r="11608" spans="13:21" ht="45" x14ac:dyDescent="0.4">
      <c r="M11608" s="32" t="s">
        <v>28845</v>
      </c>
      <c r="N11608" s="32" t="s">
        <v>59467</v>
      </c>
      <c r="O11608" s="33" t="s">
        <v>28846</v>
      </c>
      <c r="P11608" s="33" t="s">
        <v>40515</v>
      </c>
      <c r="Q11608" s="33" t="s">
        <v>29718</v>
      </c>
      <c r="R11608" s="33" t="s">
        <v>29745</v>
      </c>
      <c r="S11608" s="33" t="s">
        <v>28847</v>
      </c>
      <c r="T11608" s="34" t="s">
        <v>726</v>
      </c>
      <c r="U11608" s="39" t="str">
        <f>_xlfn.CONCAT(Tabel4[[#This Row],[Personnr.]],"-",Tabel4[[#This Row],[Afdeling]],"-",Tabel4[[#This Row],[ASS_Status]])</f>
        <v>34803-6271-Inactive - Payroll Eligible</v>
      </c>
    </row>
    <row r="11609" spans="13:21" x14ac:dyDescent="0.4">
      <c r="M11609" s="32" t="s">
        <v>28845</v>
      </c>
      <c r="N11609" s="32"/>
      <c r="O11609" s="33"/>
      <c r="P11609" s="33" t="s">
        <v>59468</v>
      </c>
      <c r="Q11609" s="33" t="s">
        <v>29721</v>
      </c>
      <c r="R11609" s="33" t="s">
        <v>29745</v>
      </c>
      <c r="S11609" s="33" t="s">
        <v>28847</v>
      </c>
      <c r="T11609" s="34" t="s">
        <v>723</v>
      </c>
      <c r="U11609" s="39" t="str">
        <f>_xlfn.CONCAT(Tabel4[[#This Row],[Personnr.]],"-",Tabel4[[#This Row],[Afdeling]],"-",Tabel4[[#This Row],[ASS_Status]])</f>
        <v>-6245-Aktiv ansættelse</v>
      </c>
    </row>
    <row r="11610" spans="13:21" x14ac:dyDescent="0.4">
      <c r="M11610" s="32" t="s">
        <v>22838</v>
      </c>
      <c r="N11610" s="32" t="s">
        <v>59469</v>
      </c>
      <c r="O11610" s="33" t="s">
        <v>22839</v>
      </c>
      <c r="P11610" s="33" t="s">
        <v>40516</v>
      </c>
      <c r="Q11610" s="33" t="s">
        <v>29718</v>
      </c>
      <c r="R11610" s="33" t="s">
        <v>29745</v>
      </c>
      <c r="S11610" s="33" t="s">
        <v>22840</v>
      </c>
      <c r="T11610" s="34" t="s">
        <v>39</v>
      </c>
      <c r="U11610" s="39" t="str">
        <f>_xlfn.CONCAT(Tabel4[[#This Row],[Personnr.]],"-",Tabel4[[#This Row],[Afdeling]],"-",Tabel4[[#This Row],[ASS_Status]])</f>
        <v>23792-0132-Inactive - Payroll Eligible</v>
      </c>
    </row>
    <row r="11611" spans="13:21" x14ac:dyDescent="0.4">
      <c r="M11611" s="32" t="s">
        <v>22838</v>
      </c>
      <c r="N11611" s="32"/>
      <c r="O11611" s="33"/>
      <c r="P11611" s="33" t="s">
        <v>40517</v>
      </c>
      <c r="Q11611" s="33" t="s">
        <v>29721</v>
      </c>
      <c r="R11611" s="33" t="s">
        <v>29748</v>
      </c>
      <c r="S11611" s="33" t="s">
        <v>22840</v>
      </c>
      <c r="T11611" s="34" t="s">
        <v>119</v>
      </c>
      <c r="U11611" s="39" t="str">
        <f>_xlfn.CONCAT(Tabel4[[#This Row],[Personnr.]],"-",Tabel4[[#This Row],[Afdeling]],"-",Tabel4[[#This Row],[ASS_Status]])</f>
        <v>-2221-Aktiv ansættelse</v>
      </c>
    </row>
    <row r="11612" spans="13:21" ht="45" x14ac:dyDescent="0.4">
      <c r="M11612" s="32" t="s">
        <v>22841</v>
      </c>
      <c r="N11612" s="32" t="s">
        <v>59470</v>
      </c>
      <c r="O11612" s="33" t="s">
        <v>22842</v>
      </c>
      <c r="P11612" s="33" t="s">
        <v>40518</v>
      </c>
      <c r="Q11612" s="33" t="s">
        <v>29718</v>
      </c>
      <c r="R11612" s="33" t="s">
        <v>29761</v>
      </c>
      <c r="S11612" s="33" t="s">
        <v>22843</v>
      </c>
      <c r="T11612" s="34" t="s">
        <v>605</v>
      </c>
      <c r="U11612" s="39" t="str">
        <f>_xlfn.CONCAT(Tabel4[[#This Row],[Personnr.]],"-",Tabel4[[#This Row],[Afdeling]],"-",Tabel4[[#This Row],[ASS_Status]])</f>
        <v>33447-4280-Inactive - Payroll Eligible</v>
      </c>
    </row>
    <row r="11613" spans="13:21" ht="33.75" x14ac:dyDescent="0.4">
      <c r="M11613" s="32" t="s">
        <v>22844</v>
      </c>
      <c r="N11613" s="32" t="s">
        <v>59471</v>
      </c>
      <c r="O11613" s="33" t="s">
        <v>22845</v>
      </c>
      <c r="P11613" s="33" t="s">
        <v>40519</v>
      </c>
      <c r="Q11613" s="33" t="s">
        <v>29721</v>
      </c>
      <c r="R11613" s="33" t="s">
        <v>29754</v>
      </c>
      <c r="S11613" s="33" t="s">
        <v>22846</v>
      </c>
      <c r="T11613" s="34" t="s">
        <v>117</v>
      </c>
      <c r="U11613" s="39" t="str">
        <f>_xlfn.CONCAT(Tabel4[[#This Row],[Personnr.]],"-",Tabel4[[#This Row],[Afdeling]],"-",Tabel4[[#This Row],[ASS_Status]])</f>
        <v>25975-2210-Aktiv ansættelse</v>
      </c>
    </row>
    <row r="11614" spans="13:21" x14ac:dyDescent="0.4">
      <c r="M11614" s="32" t="s">
        <v>45374</v>
      </c>
      <c r="N11614" s="32" t="s">
        <v>59472</v>
      </c>
      <c r="O11614" s="33" t="s">
        <v>45375</v>
      </c>
      <c r="P11614" s="33" t="s">
        <v>43997</v>
      </c>
      <c r="Q11614" s="33" t="s">
        <v>29721</v>
      </c>
      <c r="R11614" s="33" t="s">
        <v>29754</v>
      </c>
      <c r="S11614" s="33" t="s">
        <v>43998</v>
      </c>
      <c r="T11614" s="34" t="s">
        <v>856</v>
      </c>
      <c r="U11614" s="39" t="str">
        <f>_xlfn.CONCAT(Tabel4[[#This Row],[Personnr.]],"-",Tabel4[[#This Row],[Afdeling]],"-",Tabel4[[#This Row],[ASS_Status]])</f>
        <v>36352-8615-Aktiv ansættelse</v>
      </c>
    </row>
    <row r="11615" spans="13:21" ht="45" x14ac:dyDescent="0.4">
      <c r="M11615" s="32" t="s">
        <v>22847</v>
      </c>
      <c r="N11615" s="32" t="s">
        <v>59473</v>
      </c>
      <c r="O11615" s="33" t="s">
        <v>22848</v>
      </c>
      <c r="P11615" s="33" t="s">
        <v>40520</v>
      </c>
      <c r="Q11615" s="33" t="s">
        <v>29718</v>
      </c>
      <c r="R11615" s="33" t="s">
        <v>29745</v>
      </c>
      <c r="S11615" s="33" t="s">
        <v>22849</v>
      </c>
      <c r="T11615" s="34" t="s">
        <v>723</v>
      </c>
      <c r="U11615" s="39" t="str">
        <f>_xlfn.CONCAT(Tabel4[[#This Row],[Personnr.]],"-",Tabel4[[#This Row],[Afdeling]],"-",Tabel4[[#This Row],[ASS_Status]])</f>
        <v>30939-6245-Inactive - Payroll Eligible</v>
      </c>
    </row>
    <row r="11616" spans="13:21" x14ac:dyDescent="0.4">
      <c r="M11616" s="32" t="s">
        <v>40521</v>
      </c>
      <c r="N11616" s="32" t="s">
        <v>59474</v>
      </c>
      <c r="O11616" s="33" t="s">
        <v>40522</v>
      </c>
      <c r="P11616" s="33" t="s">
        <v>40523</v>
      </c>
      <c r="Q11616" s="33" t="s">
        <v>29721</v>
      </c>
      <c r="R11616" s="33" t="s">
        <v>29981</v>
      </c>
      <c r="S11616" s="33" t="s">
        <v>40524</v>
      </c>
      <c r="T11616" s="34" t="s">
        <v>42534</v>
      </c>
      <c r="U11616" s="39" t="str">
        <f>_xlfn.CONCAT(Tabel4[[#This Row],[Personnr.]],"-",Tabel4[[#This Row],[Afdeling]],"-",Tabel4[[#This Row],[ASS_Status]])</f>
        <v>35417-8647-Aktiv ansættelse</v>
      </c>
    </row>
    <row r="11617" spans="13:21" ht="33.75" x14ac:dyDescent="0.4">
      <c r="M11617" s="32" t="s">
        <v>22850</v>
      </c>
      <c r="N11617" s="32" t="s">
        <v>59475</v>
      </c>
      <c r="O11617" s="33" t="s">
        <v>22851</v>
      </c>
      <c r="P11617" s="33" t="s">
        <v>40525</v>
      </c>
      <c r="Q11617" s="33" t="s">
        <v>29721</v>
      </c>
      <c r="R11617" s="33" t="s">
        <v>29780</v>
      </c>
      <c r="S11617" s="33" t="s">
        <v>22852</v>
      </c>
      <c r="T11617" s="34" t="s">
        <v>596</v>
      </c>
      <c r="U11617" s="39" t="str">
        <f>_xlfn.CONCAT(Tabel4[[#This Row],[Personnr.]],"-",Tabel4[[#This Row],[Afdeling]],"-",Tabel4[[#This Row],[ASS_Status]])</f>
        <v>2076-4252-Aktiv ansættelse</v>
      </c>
    </row>
    <row r="11618" spans="13:21" ht="33.75" x14ac:dyDescent="0.4">
      <c r="M11618" s="32" t="s">
        <v>22853</v>
      </c>
      <c r="N11618" s="32" t="s">
        <v>59476</v>
      </c>
      <c r="O11618" s="33" t="s">
        <v>22854</v>
      </c>
      <c r="P11618" s="33" t="s">
        <v>40526</v>
      </c>
      <c r="Q11618" s="33" t="s">
        <v>29721</v>
      </c>
      <c r="R11618" s="33" t="s">
        <v>29729</v>
      </c>
      <c r="S11618" s="33" t="s">
        <v>22855</v>
      </c>
      <c r="T11618" s="34" t="s">
        <v>452</v>
      </c>
      <c r="U11618" s="39" t="str">
        <f>_xlfn.CONCAT(Tabel4[[#This Row],[Personnr.]],"-",Tabel4[[#This Row],[Afdeling]],"-",Tabel4[[#This Row],[ASS_Status]])</f>
        <v>22115-3120-Aktiv ansættelse</v>
      </c>
    </row>
    <row r="11619" spans="13:21" x14ac:dyDescent="0.4">
      <c r="M11619" s="32" t="s">
        <v>22856</v>
      </c>
      <c r="N11619" s="32" t="s">
        <v>59477</v>
      </c>
      <c r="O11619" s="33" t="s">
        <v>22857</v>
      </c>
      <c r="P11619" s="33" t="s">
        <v>40527</v>
      </c>
      <c r="Q11619" s="33" t="s">
        <v>29721</v>
      </c>
      <c r="R11619" s="33" t="s">
        <v>30311</v>
      </c>
      <c r="S11619" s="33" t="s">
        <v>22858</v>
      </c>
      <c r="T11619" s="34" t="s">
        <v>761</v>
      </c>
      <c r="U11619" s="39" t="str">
        <f>_xlfn.CONCAT(Tabel4[[#This Row],[Personnr.]],"-",Tabel4[[#This Row],[Afdeling]],"-",Tabel4[[#This Row],[ASS_Status]])</f>
        <v>28189-7750-Aktiv ansættelse</v>
      </c>
    </row>
    <row r="11620" spans="13:21" x14ac:dyDescent="0.4">
      <c r="M11620" s="32" t="s">
        <v>22859</v>
      </c>
      <c r="N11620" s="32" t="s">
        <v>59478</v>
      </c>
      <c r="O11620" s="33" t="s">
        <v>598</v>
      </c>
      <c r="P11620" s="33" t="s">
        <v>40528</v>
      </c>
      <c r="Q11620" s="33" t="s">
        <v>29721</v>
      </c>
      <c r="R11620" s="33" t="s">
        <v>29722</v>
      </c>
      <c r="S11620" s="33" t="s">
        <v>22860</v>
      </c>
      <c r="T11620" s="34" t="s">
        <v>327</v>
      </c>
      <c r="U11620" s="39" t="str">
        <f>_xlfn.CONCAT(Tabel4[[#This Row],[Personnr.]],"-",Tabel4[[#This Row],[Afdeling]],"-",Tabel4[[#This Row],[ASS_Status]])</f>
        <v>4260-2779-Aktiv ansættelse</v>
      </c>
    </row>
    <row r="11621" spans="13:21" x14ac:dyDescent="0.4">
      <c r="M11621" s="32" t="s">
        <v>22861</v>
      </c>
      <c r="N11621" s="32" t="s">
        <v>59479</v>
      </c>
      <c r="O11621" s="33" t="s">
        <v>22862</v>
      </c>
      <c r="P11621" s="33" t="s">
        <v>40529</v>
      </c>
      <c r="Q11621" s="33" t="s">
        <v>29721</v>
      </c>
      <c r="R11621" s="33" t="s">
        <v>29726</v>
      </c>
      <c r="S11621" s="33" t="s">
        <v>22863</v>
      </c>
      <c r="T11621" s="34" t="s">
        <v>821</v>
      </c>
      <c r="U11621" s="39" t="str">
        <f>_xlfn.CONCAT(Tabel4[[#This Row],[Personnr.]],"-",Tabel4[[#This Row],[Afdeling]],"-",Tabel4[[#This Row],[ASS_Status]])</f>
        <v>27958-8370-Aktiv ansættelse</v>
      </c>
    </row>
    <row r="11622" spans="13:21" x14ac:dyDescent="0.4">
      <c r="M11622" s="32" t="s">
        <v>22864</v>
      </c>
      <c r="N11622" s="32" t="s">
        <v>59480</v>
      </c>
      <c r="O11622" s="33" t="s">
        <v>22865</v>
      </c>
      <c r="P11622" s="33" t="s">
        <v>40530</v>
      </c>
      <c r="Q11622" s="33" t="s">
        <v>29718</v>
      </c>
      <c r="R11622" s="33" t="s">
        <v>29817</v>
      </c>
      <c r="S11622" s="33" t="s">
        <v>22866</v>
      </c>
      <c r="T11622" s="34" t="s">
        <v>247</v>
      </c>
      <c r="U11622" s="39" t="str">
        <f>_xlfn.CONCAT(Tabel4[[#This Row],[Personnr.]],"-",Tabel4[[#This Row],[Afdeling]],"-",Tabel4[[#This Row],[ASS_Status]])</f>
        <v>28867-2521-Inactive - Payroll Eligible</v>
      </c>
    </row>
    <row r="11623" spans="13:21" x14ac:dyDescent="0.4">
      <c r="M11623" s="32" t="s">
        <v>22864</v>
      </c>
      <c r="N11623" s="32"/>
      <c r="O11623" s="33"/>
      <c r="P11623" s="33" t="s">
        <v>40531</v>
      </c>
      <c r="Q11623" s="33" t="s">
        <v>29718</v>
      </c>
      <c r="R11623" s="33"/>
      <c r="S11623" s="33" t="s">
        <v>22866</v>
      </c>
      <c r="T11623" s="34" t="s">
        <v>253</v>
      </c>
      <c r="U11623" s="39" t="str">
        <f>_xlfn.CONCAT(Tabel4[[#This Row],[Personnr.]],"-",Tabel4[[#This Row],[Afdeling]],"-",Tabel4[[#This Row],[ASS_Status]])</f>
        <v>-2561-Inactive - Payroll Eligible</v>
      </c>
    </row>
    <row r="11624" spans="13:21" x14ac:dyDescent="0.4">
      <c r="M11624" s="32" t="s">
        <v>22867</v>
      </c>
      <c r="N11624" s="32" t="s">
        <v>59481</v>
      </c>
      <c r="O11624" s="33" t="s">
        <v>22868</v>
      </c>
      <c r="P11624" s="33" t="s">
        <v>40532</v>
      </c>
      <c r="Q11624" s="33" t="s">
        <v>29721</v>
      </c>
      <c r="R11624" s="33" t="s">
        <v>29874</v>
      </c>
      <c r="S11624" s="33" t="s">
        <v>22869</v>
      </c>
      <c r="T11624" s="34" t="s">
        <v>93</v>
      </c>
      <c r="U11624" s="39" t="str">
        <f>_xlfn.CONCAT(Tabel4[[#This Row],[Personnr.]],"-",Tabel4[[#This Row],[Afdeling]],"-",Tabel4[[#This Row],[ASS_Status]])</f>
        <v>1312-1140-Aktiv ansættelse</v>
      </c>
    </row>
    <row r="11625" spans="13:21" x14ac:dyDescent="0.4">
      <c r="M11625" s="32" t="s">
        <v>22870</v>
      </c>
      <c r="N11625" s="32" t="s">
        <v>59482</v>
      </c>
      <c r="O11625" s="33" t="s">
        <v>22871</v>
      </c>
      <c r="P11625" s="33" t="s">
        <v>40533</v>
      </c>
      <c r="Q11625" s="33" t="s">
        <v>29721</v>
      </c>
      <c r="R11625" s="33" t="s">
        <v>29722</v>
      </c>
      <c r="S11625" s="33" t="s">
        <v>22872</v>
      </c>
      <c r="T11625" s="34" t="s">
        <v>615</v>
      </c>
      <c r="U11625" s="39" t="str">
        <f>_xlfn.CONCAT(Tabel4[[#This Row],[Personnr.]],"-",Tabel4[[#This Row],[Afdeling]],"-",Tabel4[[#This Row],[ASS_Status]])</f>
        <v>15577-4615-Aktiv ansættelse</v>
      </c>
    </row>
    <row r="11626" spans="13:21" x14ac:dyDescent="0.4">
      <c r="M11626" s="32" t="s">
        <v>22873</v>
      </c>
      <c r="N11626" s="32" t="s">
        <v>59483</v>
      </c>
      <c r="O11626" s="33" t="s">
        <v>22874</v>
      </c>
      <c r="P11626" s="33" t="s">
        <v>40534</v>
      </c>
      <c r="Q11626" s="33" t="s">
        <v>29721</v>
      </c>
      <c r="R11626" s="33" t="s">
        <v>29726</v>
      </c>
      <c r="S11626" s="33" t="s">
        <v>22875</v>
      </c>
      <c r="T11626" s="34" t="s">
        <v>761</v>
      </c>
      <c r="U11626" s="39" t="str">
        <f>_xlfn.CONCAT(Tabel4[[#This Row],[Personnr.]],"-",Tabel4[[#This Row],[Afdeling]],"-",Tabel4[[#This Row],[ASS_Status]])</f>
        <v>31275-7750-Aktiv ansættelse</v>
      </c>
    </row>
    <row r="11627" spans="13:21" x14ac:dyDescent="0.4">
      <c r="M11627" s="32" t="s">
        <v>22876</v>
      </c>
      <c r="N11627" s="32" t="s">
        <v>59484</v>
      </c>
      <c r="O11627" s="33" t="s">
        <v>22877</v>
      </c>
      <c r="P11627" s="33" t="s">
        <v>40535</v>
      </c>
      <c r="Q11627" s="33" t="s">
        <v>29721</v>
      </c>
      <c r="R11627" s="33" t="s">
        <v>30357</v>
      </c>
      <c r="S11627" s="33" t="s">
        <v>22878</v>
      </c>
      <c r="T11627" s="34" t="s">
        <v>22</v>
      </c>
      <c r="U11627" s="39" t="str">
        <f>_xlfn.CONCAT(Tabel4[[#This Row],[Personnr.]],"-",Tabel4[[#This Row],[Afdeling]],"-",Tabel4[[#This Row],[ASS_Status]])</f>
        <v>28919-0100-Aktiv ansættelse</v>
      </c>
    </row>
    <row r="11628" spans="13:21" ht="33.75" x14ac:dyDescent="0.4">
      <c r="M11628" s="32" t="s">
        <v>22879</v>
      </c>
      <c r="N11628" s="32" t="s">
        <v>59485</v>
      </c>
      <c r="O11628" s="33" t="s">
        <v>22880</v>
      </c>
      <c r="P11628" s="33" t="s">
        <v>40536</v>
      </c>
      <c r="Q11628" s="33" t="s">
        <v>29721</v>
      </c>
      <c r="R11628" s="33" t="s">
        <v>29729</v>
      </c>
      <c r="S11628" s="33" t="s">
        <v>22881</v>
      </c>
      <c r="T11628" s="34" t="s">
        <v>31</v>
      </c>
      <c r="U11628" s="39" t="str">
        <f>_xlfn.CONCAT(Tabel4[[#This Row],[Personnr.]],"-",Tabel4[[#This Row],[Afdeling]],"-",Tabel4[[#This Row],[ASS_Status]])</f>
        <v>511-0116-Aktiv ansættelse</v>
      </c>
    </row>
    <row r="11629" spans="13:21" x14ac:dyDescent="0.4">
      <c r="M11629" s="32" t="s">
        <v>22882</v>
      </c>
      <c r="N11629" s="32" t="s">
        <v>59486</v>
      </c>
      <c r="O11629" s="33" t="s">
        <v>22883</v>
      </c>
      <c r="P11629" s="33" t="s">
        <v>40537</v>
      </c>
      <c r="Q11629" s="33" t="s">
        <v>29721</v>
      </c>
      <c r="R11629" s="33" t="s">
        <v>32329</v>
      </c>
      <c r="S11629" s="33" t="s">
        <v>22884</v>
      </c>
      <c r="T11629" s="34" t="s">
        <v>804</v>
      </c>
      <c r="U11629" s="39" t="str">
        <f>_xlfn.CONCAT(Tabel4[[#This Row],[Personnr.]],"-",Tabel4[[#This Row],[Afdeling]],"-",Tabel4[[#This Row],[ASS_Status]])</f>
        <v>31783-8253-Aktiv ansættelse</v>
      </c>
    </row>
    <row r="11630" spans="13:21" x14ac:dyDescent="0.4">
      <c r="M11630" s="32" t="s">
        <v>22885</v>
      </c>
      <c r="N11630" s="32" t="s">
        <v>59487</v>
      </c>
      <c r="O11630" s="33" t="s">
        <v>22886</v>
      </c>
      <c r="P11630" s="33" t="s">
        <v>40538</v>
      </c>
      <c r="Q11630" s="33" t="s">
        <v>29721</v>
      </c>
      <c r="R11630" s="33" t="s">
        <v>30583</v>
      </c>
      <c r="S11630" s="33" t="s">
        <v>22887</v>
      </c>
      <c r="T11630" s="34" t="s">
        <v>817</v>
      </c>
      <c r="U11630" s="39" t="str">
        <f>_xlfn.CONCAT(Tabel4[[#This Row],[Personnr.]],"-",Tabel4[[#This Row],[Afdeling]],"-",Tabel4[[#This Row],[ASS_Status]])</f>
        <v>30352-8330-Aktiv ansættelse</v>
      </c>
    </row>
    <row r="11631" spans="13:21" ht="45" x14ac:dyDescent="0.4">
      <c r="M11631" s="32" t="s">
        <v>22888</v>
      </c>
      <c r="N11631" s="32" t="s">
        <v>59488</v>
      </c>
      <c r="O11631" s="33" t="s">
        <v>22889</v>
      </c>
      <c r="P11631" s="33" t="s">
        <v>40539</v>
      </c>
      <c r="Q11631" s="33" t="s">
        <v>29718</v>
      </c>
      <c r="R11631" s="33" t="s">
        <v>29726</v>
      </c>
      <c r="S11631" s="33" t="s">
        <v>22890</v>
      </c>
      <c r="T11631" s="34" t="s">
        <v>45376</v>
      </c>
      <c r="U11631" s="39" t="str">
        <f>_xlfn.CONCAT(Tabel4[[#This Row],[Personnr.]],"-",Tabel4[[#This Row],[Afdeling]],"-",Tabel4[[#This Row],[ASS_Status]])</f>
        <v>33208-29-Inactive - Payroll Eligible</v>
      </c>
    </row>
    <row r="11632" spans="13:21" x14ac:dyDescent="0.4">
      <c r="M11632" s="32" t="s">
        <v>22891</v>
      </c>
      <c r="N11632" s="32" t="s">
        <v>59489</v>
      </c>
      <c r="O11632" s="33" t="s">
        <v>22892</v>
      </c>
      <c r="P11632" s="33" t="s">
        <v>40540</v>
      </c>
      <c r="Q11632" s="33" t="s">
        <v>29718</v>
      </c>
      <c r="R11632" s="33" t="s">
        <v>29761</v>
      </c>
      <c r="S11632" s="33" t="s">
        <v>22893</v>
      </c>
      <c r="T11632" s="34" t="s">
        <v>106</v>
      </c>
      <c r="U11632" s="39" t="str">
        <f>_xlfn.CONCAT(Tabel4[[#This Row],[Personnr.]],"-",Tabel4[[#This Row],[Afdeling]],"-",Tabel4[[#This Row],[ASS_Status]])</f>
        <v>33726-1210-Inactive - Payroll Eligible</v>
      </c>
    </row>
    <row r="11633" spans="13:21" ht="45" x14ac:dyDescent="0.4">
      <c r="M11633" s="32" t="s">
        <v>22894</v>
      </c>
      <c r="N11633" s="32" t="s">
        <v>59490</v>
      </c>
      <c r="O11633" s="33" t="s">
        <v>22895</v>
      </c>
      <c r="P11633" s="33" t="s">
        <v>40541</v>
      </c>
      <c r="Q11633" s="33" t="s">
        <v>29721</v>
      </c>
      <c r="R11633" s="33" t="s">
        <v>29737</v>
      </c>
      <c r="S11633" s="33" t="s">
        <v>22896</v>
      </c>
      <c r="T11633" s="34" t="s">
        <v>45951</v>
      </c>
      <c r="U11633" s="39" t="str">
        <f>_xlfn.CONCAT(Tabel4[[#This Row],[Personnr.]],"-",Tabel4[[#This Row],[Afdeling]],"-",Tabel4[[#This Row],[ASS_Status]])</f>
        <v>33665-2921-Aktiv ansættelse</v>
      </c>
    </row>
    <row r="11634" spans="13:21" ht="45" x14ac:dyDescent="0.4">
      <c r="M11634" s="32" t="s">
        <v>22897</v>
      </c>
      <c r="N11634" s="32" t="s">
        <v>59491</v>
      </c>
      <c r="O11634" s="33" t="s">
        <v>22898</v>
      </c>
      <c r="P11634" s="33" t="s">
        <v>40542</v>
      </c>
      <c r="Q11634" s="33" t="s">
        <v>29718</v>
      </c>
      <c r="R11634" s="33" t="s">
        <v>29737</v>
      </c>
      <c r="S11634" s="33" t="s">
        <v>22899</v>
      </c>
      <c r="T11634" s="34" t="s">
        <v>51</v>
      </c>
      <c r="U11634" s="39" t="str">
        <f>_xlfn.CONCAT(Tabel4[[#This Row],[Personnr.]],"-",Tabel4[[#This Row],[Afdeling]],"-",Tabel4[[#This Row],[ASS_Status]])</f>
        <v>20255-1030-Inactive - Payroll Eligible</v>
      </c>
    </row>
    <row r="11635" spans="13:21" x14ac:dyDescent="0.4">
      <c r="M11635" s="32" t="s">
        <v>59492</v>
      </c>
      <c r="N11635" s="32" t="s">
        <v>59493</v>
      </c>
      <c r="O11635" s="33" t="s">
        <v>59494</v>
      </c>
      <c r="P11635" s="33" t="s">
        <v>59495</v>
      </c>
      <c r="Q11635" s="33" t="s">
        <v>29721</v>
      </c>
      <c r="R11635" s="33" t="s">
        <v>32085</v>
      </c>
      <c r="S11635" s="33" t="s">
        <v>59496</v>
      </c>
      <c r="T11635" s="34" t="s">
        <v>350</v>
      </c>
      <c r="U11635" s="39" t="str">
        <f>_xlfn.CONCAT(Tabel4[[#This Row],[Personnr.]],"-",Tabel4[[#This Row],[Afdeling]],"-",Tabel4[[#This Row],[ASS_Status]])</f>
        <v>37299-2810-Aktiv ansættelse</v>
      </c>
    </row>
    <row r="11636" spans="13:21" ht="33.75" x14ac:dyDescent="0.4">
      <c r="M11636" s="32" t="s">
        <v>22900</v>
      </c>
      <c r="N11636" s="32" t="s">
        <v>59497</v>
      </c>
      <c r="O11636" s="33" t="s">
        <v>22901</v>
      </c>
      <c r="P11636" s="33" t="s">
        <v>40543</v>
      </c>
      <c r="Q11636" s="33" t="s">
        <v>29718</v>
      </c>
      <c r="R11636" s="33" t="s">
        <v>29748</v>
      </c>
      <c r="S11636" s="33" t="s">
        <v>22902</v>
      </c>
      <c r="T11636" s="34" t="s">
        <v>392</v>
      </c>
      <c r="U11636" s="39" t="str">
        <f>_xlfn.CONCAT(Tabel4[[#This Row],[Personnr.]],"-",Tabel4[[#This Row],[Afdeling]],"-",Tabel4[[#This Row],[ASS_Status]])</f>
        <v>27478-2990-Inactive - Payroll Eligible</v>
      </c>
    </row>
    <row r="11637" spans="13:21" ht="33.75" x14ac:dyDescent="0.4">
      <c r="M11637" s="32" t="s">
        <v>22900</v>
      </c>
      <c r="N11637" s="32"/>
      <c r="O11637" s="33"/>
      <c r="P11637" s="33" t="s">
        <v>43999</v>
      </c>
      <c r="Q11637" s="33" t="s">
        <v>29721</v>
      </c>
      <c r="R11637" s="33" t="s">
        <v>29737</v>
      </c>
      <c r="S11637" s="33" t="s">
        <v>22902</v>
      </c>
      <c r="T11637" s="34" t="s">
        <v>45667</v>
      </c>
      <c r="U11637" s="39" t="str">
        <f>_xlfn.CONCAT(Tabel4[[#This Row],[Personnr.]],"-",Tabel4[[#This Row],[Afdeling]],"-",Tabel4[[#This Row],[ASS_Status]])</f>
        <v>-2922-Aktiv ansættelse</v>
      </c>
    </row>
    <row r="11638" spans="13:21" x14ac:dyDescent="0.4">
      <c r="M11638" s="32" t="s">
        <v>22903</v>
      </c>
      <c r="N11638" s="32" t="s">
        <v>59498</v>
      </c>
      <c r="O11638" s="33" t="s">
        <v>22904</v>
      </c>
      <c r="P11638" s="33" t="s">
        <v>40544</v>
      </c>
      <c r="Q11638" s="33" t="s">
        <v>29718</v>
      </c>
      <c r="R11638" s="33" t="s">
        <v>29748</v>
      </c>
      <c r="S11638" s="33" t="s">
        <v>22905</v>
      </c>
      <c r="T11638" s="34" t="s">
        <v>638</v>
      </c>
      <c r="U11638" s="39" t="str">
        <f>_xlfn.CONCAT(Tabel4[[#This Row],[Personnr.]],"-",Tabel4[[#This Row],[Afdeling]],"-",Tabel4[[#This Row],[ASS_Status]])</f>
        <v>26219-4735-Inactive - Payroll Eligible</v>
      </c>
    </row>
    <row r="11639" spans="13:21" x14ac:dyDescent="0.4">
      <c r="M11639" s="32" t="s">
        <v>22903</v>
      </c>
      <c r="N11639" s="32"/>
      <c r="O11639" s="33"/>
      <c r="P11639" s="33" t="s">
        <v>40545</v>
      </c>
      <c r="Q11639" s="33" t="s">
        <v>29718</v>
      </c>
      <c r="R11639" s="33" t="s">
        <v>29761</v>
      </c>
      <c r="S11639" s="33" t="s">
        <v>22905</v>
      </c>
      <c r="T11639" s="34" t="s">
        <v>638</v>
      </c>
      <c r="U11639" s="39" t="str">
        <f>_xlfn.CONCAT(Tabel4[[#This Row],[Personnr.]],"-",Tabel4[[#This Row],[Afdeling]],"-",Tabel4[[#This Row],[ASS_Status]])</f>
        <v>-4735-Inactive - Payroll Eligible</v>
      </c>
    </row>
    <row r="11640" spans="13:21" x14ac:dyDescent="0.4">
      <c r="M11640" s="32" t="s">
        <v>22906</v>
      </c>
      <c r="N11640" s="32" t="s">
        <v>59499</v>
      </c>
      <c r="O11640" s="33" t="s">
        <v>22907</v>
      </c>
      <c r="P11640" s="33" t="s">
        <v>40546</v>
      </c>
      <c r="Q11640" s="33" t="s">
        <v>29721</v>
      </c>
      <c r="R11640" s="33" t="s">
        <v>29748</v>
      </c>
      <c r="S11640" s="33" t="s">
        <v>22908</v>
      </c>
      <c r="T11640" s="34" t="s">
        <v>599</v>
      </c>
      <c r="U11640" s="39" t="str">
        <f>_xlfn.CONCAT(Tabel4[[#This Row],[Personnr.]],"-",Tabel4[[#This Row],[Afdeling]],"-",Tabel4[[#This Row],[ASS_Status]])</f>
        <v>32527-4261-Aktiv ansættelse</v>
      </c>
    </row>
    <row r="11641" spans="13:21" x14ac:dyDescent="0.4">
      <c r="M11641" s="32" t="s">
        <v>59500</v>
      </c>
      <c r="N11641" s="32" t="s">
        <v>59501</v>
      </c>
      <c r="O11641" s="33" t="s">
        <v>59502</v>
      </c>
      <c r="P11641" s="33" t="s">
        <v>59503</v>
      </c>
      <c r="Q11641" s="33" t="s">
        <v>29721</v>
      </c>
      <c r="R11641" s="33" t="s">
        <v>29748</v>
      </c>
      <c r="S11641" s="33" t="s">
        <v>59504</v>
      </c>
      <c r="T11641" s="34" t="s">
        <v>643</v>
      </c>
      <c r="U11641" s="39" t="str">
        <f>_xlfn.CONCAT(Tabel4[[#This Row],[Personnr.]],"-",Tabel4[[#This Row],[Afdeling]],"-",Tabel4[[#This Row],[ASS_Status]])</f>
        <v>37698-4765-Aktiv ansættelse</v>
      </c>
    </row>
    <row r="11642" spans="13:21" x14ac:dyDescent="0.4">
      <c r="M11642" s="32" t="s">
        <v>22909</v>
      </c>
      <c r="N11642" s="32" t="s">
        <v>59505</v>
      </c>
      <c r="O11642" s="33" t="s">
        <v>22910</v>
      </c>
      <c r="P11642" s="33" t="s">
        <v>40547</v>
      </c>
      <c r="Q11642" s="33" t="s">
        <v>29721</v>
      </c>
      <c r="R11642" s="33" t="s">
        <v>29748</v>
      </c>
      <c r="S11642" s="33" t="s">
        <v>22911</v>
      </c>
      <c r="T11642" s="34" t="s">
        <v>302</v>
      </c>
      <c r="U11642" s="39" t="str">
        <f>_xlfn.CONCAT(Tabel4[[#This Row],[Personnr.]],"-",Tabel4[[#This Row],[Afdeling]],"-",Tabel4[[#This Row],[ASS_Status]])</f>
        <v>33290-2736-Aktiv ansættelse</v>
      </c>
    </row>
    <row r="11643" spans="13:21" ht="33.75" x14ac:dyDescent="0.4">
      <c r="M11643" s="32" t="s">
        <v>22912</v>
      </c>
      <c r="N11643" s="32" t="s">
        <v>59506</v>
      </c>
      <c r="O11643" s="33" t="s">
        <v>22913</v>
      </c>
      <c r="P11643" s="33" t="s">
        <v>40548</v>
      </c>
      <c r="Q11643" s="33" t="s">
        <v>29718</v>
      </c>
      <c r="R11643" s="33" t="s">
        <v>29745</v>
      </c>
      <c r="S11643" s="33" t="s">
        <v>59507</v>
      </c>
      <c r="T11643" s="34" t="s">
        <v>265</v>
      </c>
      <c r="U11643" s="39" t="str">
        <f>_xlfn.CONCAT(Tabel4[[#This Row],[Personnr.]],"-",Tabel4[[#This Row],[Afdeling]],"-",Tabel4[[#This Row],[ASS_Status]])</f>
        <v>29441-2620-Inactive - Payroll Eligible</v>
      </c>
    </row>
    <row r="11644" spans="13:21" ht="33.75" x14ac:dyDescent="0.4">
      <c r="M11644" s="32" t="s">
        <v>22912</v>
      </c>
      <c r="N11644" s="32"/>
      <c r="O11644" s="33"/>
      <c r="P11644" s="33" t="s">
        <v>40549</v>
      </c>
      <c r="Q11644" s="33" t="s">
        <v>29721</v>
      </c>
      <c r="R11644" s="33" t="s">
        <v>29748</v>
      </c>
      <c r="S11644" s="33" t="s">
        <v>59507</v>
      </c>
      <c r="T11644" s="34" t="s">
        <v>50</v>
      </c>
      <c r="U11644" s="39" t="str">
        <f>_xlfn.CONCAT(Tabel4[[#This Row],[Personnr.]],"-",Tabel4[[#This Row],[Afdeling]],"-",Tabel4[[#This Row],[ASS_Status]])</f>
        <v>-1025-Aktiv ansættelse</v>
      </c>
    </row>
    <row r="11645" spans="13:21" ht="33.75" x14ac:dyDescent="0.4">
      <c r="M11645" s="32" t="s">
        <v>59508</v>
      </c>
      <c r="N11645" s="32" t="s">
        <v>59509</v>
      </c>
      <c r="O11645" s="33" t="s">
        <v>59510</v>
      </c>
      <c r="P11645" s="33" t="s">
        <v>59511</v>
      </c>
      <c r="Q11645" s="33" t="s">
        <v>29721</v>
      </c>
      <c r="R11645" s="33" t="s">
        <v>29761</v>
      </c>
      <c r="S11645" s="33" t="s">
        <v>59512</v>
      </c>
      <c r="T11645" s="34" t="s">
        <v>168</v>
      </c>
      <c r="U11645" s="39" t="str">
        <f>_xlfn.CONCAT(Tabel4[[#This Row],[Personnr.]],"-",Tabel4[[#This Row],[Afdeling]],"-",Tabel4[[#This Row],[ASS_Status]])</f>
        <v>37479-2336-Aktiv ansættelse</v>
      </c>
    </row>
    <row r="11646" spans="13:21" ht="33.75" x14ac:dyDescent="0.4">
      <c r="M11646" s="32" t="s">
        <v>22914</v>
      </c>
      <c r="N11646" s="32" t="s">
        <v>59513</v>
      </c>
      <c r="O11646" s="33" t="s">
        <v>22915</v>
      </c>
      <c r="P11646" s="33" t="s">
        <v>40550</v>
      </c>
      <c r="Q11646" s="33" t="s">
        <v>29721</v>
      </c>
      <c r="R11646" s="33" t="s">
        <v>29748</v>
      </c>
      <c r="S11646" s="33" t="s">
        <v>22916</v>
      </c>
      <c r="T11646" s="34" t="s">
        <v>625</v>
      </c>
      <c r="U11646" s="39" t="str">
        <f>_xlfn.CONCAT(Tabel4[[#This Row],[Personnr.]],"-",Tabel4[[#This Row],[Afdeling]],"-",Tabel4[[#This Row],[ASS_Status]])</f>
        <v>32346-4647-Aktiv ansættelse</v>
      </c>
    </row>
    <row r="11647" spans="13:21" ht="45" x14ac:dyDescent="0.4">
      <c r="M11647" s="32" t="s">
        <v>40551</v>
      </c>
      <c r="N11647" s="32" t="s">
        <v>59514</v>
      </c>
      <c r="O11647" s="33" t="s">
        <v>40552</v>
      </c>
      <c r="P11647" s="33" t="s">
        <v>40553</v>
      </c>
      <c r="Q11647" s="33" t="s">
        <v>29718</v>
      </c>
      <c r="R11647" s="33" t="s">
        <v>29745</v>
      </c>
      <c r="S11647" s="33" t="s">
        <v>40554</v>
      </c>
      <c r="T11647" s="34" t="s">
        <v>39</v>
      </c>
      <c r="U11647" s="39" t="str">
        <f>_xlfn.CONCAT(Tabel4[[#This Row],[Personnr.]],"-",Tabel4[[#This Row],[Afdeling]],"-",Tabel4[[#This Row],[ASS_Status]])</f>
        <v>35015-0132-Inactive - Payroll Eligible</v>
      </c>
    </row>
    <row r="11648" spans="13:21" x14ac:dyDescent="0.4">
      <c r="M11648" s="32" t="s">
        <v>22917</v>
      </c>
      <c r="N11648" s="32" t="s">
        <v>59515</v>
      </c>
      <c r="O11648" s="33" t="s">
        <v>22918</v>
      </c>
      <c r="P11648" s="33" t="s">
        <v>40555</v>
      </c>
      <c r="Q11648" s="33" t="s">
        <v>29718</v>
      </c>
      <c r="R11648" s="33" t="s">
        <v>29754</v>
      </c>
      <c r="S11648" s="33" t="s">
        <v>22919</v>
      </c>
      <c r="T11648" s="34" t="s">
        <v>368</v>
      </c>
      <c r="U11648" s="39" t="str">
        <f>_xlfn.CONCAT(Tabel4[[#This Row],[Personnr.]],"-",Tabel4[[#This Row],[Afdeling]],"-",Tabel4[[#This Row],[ASS_Status]])</f>
        <v>31852-2833-Inactive - Payroll Eligible</v>
      </c>
    </row>
    <row r="11649" spans="13:21" x14ac:dyDescent="0.4">
      <c r="M11649" s="32" t="s">
        <v>22917</v>
      </c>
      <c r="N11649" s="32"/>
      <c r="O11649" s="33"/>
      <c r="P11649" s="33" t="s">
        <v>40556</v>
      </c>
      <c r="Q11649" s="33" t="s">
        <v>29718</v>
      </c>
      <c r="R11649" s="33" t="s">
        <v>29745</v>
      </c>
      <c r="S11649" s="33" t="s">
        <v>22919</v>
      </c>
      <c r="T11649" s="34" t="s">
        <v>368</v>
      </c>
      <c r="U11649" s="39" t="str">
        <f>_xlfn.CONCAT(Tabel4[[#This Row],[Personnr.]],"-",Tabel4[[#This Row],[Afdeling]],"-",Tabel4[[#This Row],[ASS_Status]])</f>
        <v>-2833-Inactive - Payroll Eligible</v>
      </c>
    </row>
    <row r="11650" spans="13:21" x14ac:dyDescent="0.4">
      <c r="M11650" s="32" t="s">
        <v>22917</v>
      </c>
      <c r="N11650" s="32"/>
      <c r="O11650" s="33"/>
      <c r="P11650" s="33" t="s">
        <v>40557</v>
      </c>
      <c r="Q11650" s="33" t="s">
        <v>29718</v>
      </c>
      <c r="R11650" s="33" t="s">
        <v>29754</v>
      </c>
      <c r="S11650" s="33" t="s">
        <v>22919</v>
      </c>
      <c r="T11650" s="34" t="s">
        <v>368</v>
      </c>
      <c r="U11650" s="39" t="str">
        <f>_xlfn.CONCAT(Tabel4[[#This Row],[Personnr.]],"-",Tabel4[[#This Row],[Afdeling]],"-",Tabel4[[#This Row],[ASS_Status]])</f>
        <v>-2833-Inactive - Payroll Eligible</v>
      </c>
    </row>
    <row r="11651" spans="13:21" x14ac:dyDescent="0.4">
      <c r="M11651" s="32" t="s">
        <v>22917</v>
      </c>
      <c r="N11651" s="32"/>
      <c r="O11651" s="33"/>
      <c r="P11651" s="33" t="s">
        <v>40558</v>
      </c>
      <c r="Q11651" s="33" t="s">
        <v>29718</v>
      </c>
      <c r="R11651" s="33" t="s">
        <v>29745</v>
      </c>
      <c r="S11651" s="33" t="s">
        <v>22919</v>
      </c>
      <c r="T11651" s="34" t="s">
        <v>350</v>
      </c>
      <c r="U11651" s="39" t="str">
        <f>_xlfn.CONCAT(Tabel4[[#This Row],[Personnr.]],"-",Tabel4[[#This Row],[Afdeling]],"-",Tabel4[[#This Row],[ASS_Status]])</f>
        <v>-2810-Inactive - Payroll Eligible</v>
      </c>
    </row>
    <row r="11652" spans="13:21" x14ac:dyDescent="0.4">
      <c r="M11652" s="32" t="s">
        <v>22917</v>
      </c>
      <c r="N11652" s="32"/>
      <c r="O11652" s="33"/>
      <c r="P11652" s="33" t="s">
        <v>59516</v>
      </c>
      <c r="Q11652" s="33" t="s">
        <v>29721</v>
      </c>
      <c r="R11652" s="33" t="s">
        <v>29754</v>
      </c>
      <c r="S11652" s="33" t="s">
        <v>22919</v>
      </c>
      <c r="T11652" s="34" t="s">
        <v>368</v>
      </c>
      <c r="U11652" s="39" t="str">
        <f>_xlfn.CONCAT(Tabel4[[#This Row],[Personnr.]],"-",Tabel4[[#This Row],[Afdeling]],"-",Tabel4[[#This Row],[ASS_Status]])</f>
        <v>-2833-Aktiv ansættelse</v>
      </c>
    </row>
    <row r="11653" spans="13:21" x14ac:dyDescent="0.4">
      <c r="M11653" s="32" t="s">
        <v>40559</v>
      </c>
      <c r="N11653" s="32" t="s">
        <v>59517</v>
      </c>
      <c r="O11653" s="33" t="s">
        <v>40560</v>
      </c>
      <c r="P11653" s="33" t="s">
        <v>40561</v>
      </c>
      <c r="Q11653" s="33" t="s">
        <v>29721</v>
      </c>
      <c r="R11653" s="33" t="s">
        <v>29748</v>
      </c>
      <c r="S11653" s="33" t="s">
        <v>40562</v>
      </c>
      <c r="T11653" s="34" t="s">
        <v>358</v>
      </c>
      <c r="U11653" s="39" t="str">
        <f>_xlfn.CONCAT(Tabel4[[#This Row],[Personnr.]],"-",Tabel4[[#This Row],[Afdeling]],"-",Tabel4[[#This Row],[ASS_Status]])</f>
        <v>35489-2823-Aktiv ansættelse</v>
      </c>
    </row>
    <row r="11654" spans="13:21" ht="45" x14ac:dyDescent="0.4">
      <c r="M11654" s="32" t="s">
        <v>22920</v>
      </c>
      <c r="N11654" s="32" t="s">
        <v>59518</v>
      </c>
      <c r="O11654" s="33" t="s">
        <v>22921</v>
      </c>
      <c r="P11654" s="33" t="s">
        <v>40563</v>
      </c>
      <c r="Q11654" s="33" t="s">
        <v>29718</v>
      </c>
      <c r="R11654" s="33" t="s">
        <v>29745</v>
      </c>
      <c r="S11654" s="33" t="s">
        <v>22922</v>
      </c>
      <c r="T11654" s="34" t="s">
        <v>587</v>
      </c>
      <c r="U11654" s="39" t="str">
        <f>_xlfn.CONCAT(Tabel4[[#This Row],[Personnr.]],"-",Tabel4[[#This Row],[Afdeling]],"-",Tabel4[[#This Row],[ASS_Status]])</f>
        <v>33248-4201-Inactive - Payroll Eligible</v>
      </c>
    </row>
    <row r="11655" spans="13:21" ht="45" x14ac:dyDescent="0.4">
      <c r="M11655" s="32" t="s">
        <v>22923</v>
      </c>
      <c r="N11655" s="32" t="s">
        <v>59519</v>
      </c>
      <c r="O11655" s="33" t="s">
        <v>22924</v>
      </c>
      <c r="P11655" s="33" t="s">
        <v>40564</v>
      </c>
      <c r="Q11655" s="33" t="s">
        <v>29718</v>
      </c>
      <c r="R11655" s="33" t="s">
        <v>29745</v>
      </c>
      <c r="S11655" s="33" t="s">
        <v>22925</v>
      </c>
      <c r="T11655" s="34" t="s">
        <v>85</v>
      </c>
      <c r="U11655" s="39" t="str">
        <f>_xlfn.CONCAT(Tabel4[[#This Row],[Personnr.]],"-",Tabel4[[#This Row],[Afdeling]],"-",Tabel4[[#This Row],[ASS_Status]])</f>
        <v>33427-1118-Inactive - Payroll Eligible</v>
      </c>
    </row>
    <row r="11656" spans="13:21" ht="45" x14ac:dyDescent="0.4">
      <c r="M11656" s="32" t="s">
        <v>28848</v>
      </c>
      <c r="N11656" s="32" t="s">
        <v>59520</v>
      </c>
      <c r="O11656" s="33" t="s">
        <v>28849</v>
      </c>
      <c r="P11656" s="33" t="s">
        <v>40565</v>
      </c>
      <c r="Q11656" s="33" t="s">
        <v>29718</v>
      </c>
      <c r="R11656" s="33" t="s">
        <v>29745</v>
      </c>
      <c r="S11656" s="33" t="s">
        <v>28850</v>
      </c>
      <c r="T11656" s="34" t="s">
        <v>726</v>
      </c>
      <c r="U11656" s="39" t="str">
        <f>_xlfn.CONCAT(Tabel4[[#This Row],[Personnr.]],"-",Tabel4[[#This Row],[Afdeling]],"-",Tabel4[[#This Row],[ASS_Status]])</f>
        <v>34462-6271-Inactive - Payroll Eligible</v>
      </c>
    </row>
    <row r="11657" spans="13:21" x14ac:dyDescent="0.4">
      <c r="M11657" s="32" t="s">
        <v>22926</v>
      </c>
      <c r="N11657" s="32" t="s">
        <v>59521</v>
      </c>
      <c r="O11657" s="33" t="s">
        <v>22927</v>
      </c>
      <c r="P11657" s="33" t="s">
        <v>40566</v>
      </c>
      <c r="Q11657" s="33" t="s">
        <v>29721</v>
      </c>
      <c r="R11657" s="33" t="s">
        <v>29729</v>
      </c>
      <c r="S11657" s="33" t="s">
        <v>22928</v>
      </c>
      <c r="T11657" s="34" t="s">
        <v>160</v>
      </c>
      <c r="U11657" s="39" t="str">
        <f>_xlfn.CONCAT(Tabel4[[#This Row],[Personnr.]],"-",Tabel4[[#This Row],[Afdeling]],"-",Tabel4[[#This Row],[ASS_Status]])</f>
        <v>3994-2304-Aktiv ansættelse</v>
      </c>
    </row>
    <row r="11658" spans="13:21" x14ac:dyDescent="0.4">
      <c r="M11658" s="32" t="s">
        <v>22929</v>
      </c>
      <c r="N11658" s="32"/>
      <c r="O11658" s="33" t="s">
        <v>22930</v>
      </c>
      <c r="P11658" s="33" t="s">
        <v>40567</v>
      </c>
      <c r="Q11658" s="33" t="s">
        <v>29721</v>
      </c>
      <c r="R11658" s="33" t="s">
        <v>29817</v>
      </c>
      <c r="S11658" s="33" t="s">
        <v>22931</v>
      </c>
      <c r="T11658" s="34" t="s">
        <v>413</v>
      </c>
      <c r="U11658" s="39" t="str">
        <f>_xlfn.CONCAT(Tabel4[[#This Row],[Personnr.]],"-",Tabel4[[#This Row],[Afdeling]],"-",Tabel4[[#This Row],[ASS_Status]])</f>
        <v>22691-3020-Aktiv ansættelse</v>
      </c>
    </row>
    <row r="11659" spans="13:21" x14ac:dyDescent="0.4">
      <c r="M11659" s="32" t="s">
        <v>22932</v>
      </c>
      <c r="N11659" s="32" t="s">
        <v>59522</v>
      </c>
      <c r="O11659" s="33" t="s">
        <v>22933</v>
      </c>
      <c r="P11659" s="33" t="s">
        <v>40568</v>
      </c>
      <c r="Q11659" s="33" t="s">
        <v>29721</v>
      </c>
      <c r="R11659" s="33" t="s">
        <v>29992</v>
      </c>
      <c r="S11659" s="33" t="s">
        <v>22934</v>
      </c>
      <c r="T11659" s="34" t="s">
        <v>42530</v>
      </c>
      <c r="U11659" s="39" t="str">
        <f>_xlfn.CONCAT(Tabel4[[#This Row],[Personnr.]],"-",Tabel4[[#This Row],[Afdeling]],"-",Tabel4[[#This Row],[ASS_Status]])</f>
        <v>13034-7810-Aktiv ansættelse</v>
      </c>
    </row>
    <row r="11660" spans="13:21" ht="33.75" x14ac:dyDescent="0.4">
      <c r="M11660" s="32" t="s">
        <v>22935</v>
      </c>
      <c r="N11660" s="32" t="s">
        <v>59523</v>
      </c>
      <c r="O11660" s="33" t="s">
        <v>22936</v>
      </c>
      <c r="P11660" s="33" t="s">
        <v>40569</v>
      </c>
      <c r="Q11660" s="33" t="s">
        <v>29718</v>
      </c>
      <c r="R11660" s="33" t="s">
        <v>29908</v>
      </c>
      <c r="S11660" s="33" t="s">
        <v>22937</v>
      </c>
      <c r="T11660" s="34" t="s">
        <v>831</v>
      </c>
      <c r="U11660" s="39" t="str">
        <f>_xlfn.CONCAT(Tabel4[[#This Row],[Personnr.]],"-",Tabel4[[#This Row],[Afdeling]],"-",Tabel4[[#This Row],[ASS_Status]])</f>
        <v>31415-8500-Inactive - Payroll Eligible</v>
      </c>
    </row>
    <row r="11661" spans="13:21" x14ac:dyDescent="0.4">
      <c r="M11661" s="32" t="s">
        <v>22938</v>
      </c>
      <c r="N11661" s="32" t="s">
        <v>59524</v>
      </c>
      <c r="O11661" s="33" t="s">
        <v>22939</v>
      </c>
      <c r="P11661" s="33" t="s">
        <v>40570</v>
      </c>
      <c r="Q11661" s="33" t="s">
        <v>29721</v>
      </c>
      <c r="R11661" s="33" t="s">
        <v>29838</v>
      </c>
      <c r="S11661" s="33" t="s">
        <v>22940</v>
      </c>
      <c r="T11661" s="34" t="s">
        <v>42528</v>
      </c>
      <c r="U11661" s="39" t="str">
        <f>_xlfn.CONCAT(Tabel4[[#This Row],[Personnr.]],"-",Tabel4[[#This Row],[Afdeling]],"-",Tabel4[[#This Row],[ASS_Status]])</f>
        <v>12416-7780-Aktiv ansættelse</v>
      </c>
    </row>
    <row r="11662" spans="13:21" x14ac:dyDescent="0.4">
      <c r="M11662" s="32" t="s">
        <v>22941</v>
      </c>
      <c r="N11662" s="32" t="s">
        <v>59525</v>
      </c>
      <c r="O11662" s="33" t="s">
        <v>22942</v>
      </c>
      <c r="P11662" s="33" t="s">
        <v>40571</v>
      </c>
      <c r="Q11662" s="33" t="s">
        <v>29721</v>
      </c>
      <c r="R11662" s="33" t="s">
        <v>29965</v>
      </c>
      <c r="S11662" s="33" t="s">
        <v>22943</v>
      </c>
      <c r="T11662" s="34" t="s">
        <v>649</v>
      </c>
      <c r="U11662" s="39" t="str">
        <f>_xlfn.CONCAT(Tabel4[[#This Row],[Personnr.]],"-",Tabel4[[#This Row],[Afdeling]],"-",Tabel4[[#This Row],[ASS_Status]])</f>
        <v>15478-4792-Aktiv ansættelse</v>
      </c>
    </row>
    <row r="11663" spans="13:21" x14ac:dyDescent="0.4">
      <c r="M11663" s="32" t="s">
        <v>22944</v>
      </c>
      <c r="N11663" s="32" t="s">
        <v>59526</v>
      </c>
      <c r="O11663" s="33" t="s">
        <v>22945</v>
      </c>
      <c r="P11663" s="33" t="s">
        <v>40572</v>
      </c>
      <c r="Q11663" s="33" t="s">
        <v>29721</v>
      </c>
      <c r="R11663" s="33" t="s">
        <v>29956</v>
      </c>
      <c r="S11663" s="33" t="s">
        <v>22946</v>
      </c>
      <c r="T11663" s="34" t="s">
        <v>738</v>
      </c>
      <c r="U11663" s="39" t="str">
        <f>_xlfn.CONCAT(Tabel4[[#This Row],[Personnr.]],"-",Tabel4[[#This Row],[Afdeling]],"-",Tabel4[[#This Row],[ASS_Status]])</f>
        <v>12759-6500-Aktiv ansættelse</v>
      </c>
    </row>
    <row r="11664" spans="13:21" ht="45" x14ac:dyDescent="0.4">
      <c r="M11664" s="32" t="s">
        <v>28851</v>
      </c>
      <c r="N11664" s="32" t="s">
        <v>59527</v>
      </c>
      <c r="O11664" s="33" t="s">
        <v>28852</v>
      </c>
      <c r="P11664" s="33" t="s">
        <v>40573</v>
      </c>
      <c r="Q11664" s="33" t="s">
        <v>29721</v>
      </c>
      <c r="R11664" s="33" t="s">
        <v>32383</v>
      </c>
      <c r="S11664" s="33" t="s">
        <v>28853</v>
      </c>
      <c r="T11664" s="34" t="s">
        <v>45740</v>
      </c>
      <c r="U11664" s="39" t="str">
        <f>_xlfn.CONCAT(Tabel4[[#This Row],[Personnr.]],"-",Tabel4[[#This Row],[Afdeling]],"-",Tabel4[[#This Row],[ASS_Status]])</f>
        <v>34256-2942-Aktiv ansættelse</v>
      </c>
    </row>
    <row r="11665" spans="13:21" ht="33.75" x14ac:dyDescent="0.4">
      <c r="M11665" s="32" t="s">
        <v>22947</v>
      </c>
      <c r="N11665" s="32" t="s">
        <v>59528</v>
      </c>
      <c r="O11665" s="33" t="s">
        <v>22948</v>
      </c>
      <c r="P11665" s="33" t="s">
        <v>40574</v>
      </c>
      <c r="Q11665" s="33" t="s">
        <v>29721</v>
      </c>
      <c r="R11665" s="33" t="s">
        <v>29719</v>
      </c>
      <c r="S11665" s="33" t="s">
        <v>22949</v>
      </c>
      <c r="T11665" s="34" t="s">
        <v>161</v>
      </c>
      <c r="U11665" s="39" t="str">
        <f>_xlfn.CONCAT(Tabel4[[#This Row],[Personnr.]],"-",Tabel4[[#This Row],[Afdeling]],"-",Tabel4[[#This Row],[ASS_Status]])</f>
        <v>14143-2305-Aktiv ansættelse</v>
      </c>
    </row>
    <row r="11666" spans="13:21" x14ac:dyDescent="0.4">
      <c r="M11666" s="32" t="s">
        <v>22950</v>
      </c>
      <c r="N11666" s="32" t="s">
        <v>59529</v>
      </c>
      <c r="O11666" s="33" t="s">
        <v>22951</v>
      </c>
      <c r="P11666" s="33" t="s">
        <v>40575</v>
      </c>
      <c r="Q11666" s="33" t="s">
        <v>29721</v>
      </c>
      <c r="R11666" s="33" t="s">
        <v>30076</v>
      </c>
      <c r="S11666" s="33" t="s">
        <v>22952</v>
      </c>
      <c r="T11666" s="34" t="s">
        <v>42503</v>
      </c>
      <c r="U11666" s="39" t="str">
        <f>_xlfn.CONCAT(Tabel4[[#This Row],[Personnr.]],"-",Tabel4[[#This Row],[Afdeling]],"-",Tabel4[[#This Row],[ASS_Status]])</f>
        <v>3996-2292-Aktiv ansættelse</v>
      </c>
    </row>
    <row r="11667" spans="13:21" x14ac:dyDescent="0.4">
      <c r="M11667" s="32" t="s">
        <v>22953</v>
      </c>
      <c r="N11667" s="32" t="s">
        <v>59530</v>
      </c>
      <c r="O11667" s="33" t="s">
        <v>22954</v>
      </c>
      <c r="P11667" s="33" t="s">
        <v>40576</v>
      </c>
      <c r="Q11667" s="33" t="s">
        <v>29721</v>
      </c>
      <c r="R11667" s="33" t="s">
        <v>40577</v>
      </c>
      <c r="S11667" s="33" t="s">
        <v>22955</v>
      </c>
      <c r="T11667" s="34" t="s">
        <v>22</v>
      </c>
      <c r="U11667" s="39" t="str">
        <f>_xlfn.CONCAT(Tabel4[[#This Row],[Personnr.]],"-",Tabel4[[#This Row],[Afdeling]],"-",Tabel4[[#This Row],[ASS_Status]])</f>
        <v>15791-0100-Aktiv ansættelse</v>
      </c>
    </row>
    <row r="11668" spans="13:21" x14ac:dyDescent="0.4">
      <c r="M11668" s="32" t="s">
        <v>22956</v>
      </c>
      <c r="N11668" s="32" t="s">
        <v>59531</v>
      </c>
      <c r="O11668" s="33" t="s">
        <v>22957</v>
      </c>
      <c r="P11668" s="33" t="s">
        <v>40578</v>
      </c>
      <c r="Q11668" s="33" t="s">
        <v>29721</v>
      </c>
      <c r="R11668" s="33" t="s">
        <v>30819</v>
      </c>
      <c r="S11668" s="33" t="s">
        <v>22958</v>
      </c>
      <c r="T11668" s="34" t="s">
        <v>251</v>
      </c>
      <c r="U11668" s="39" t="str">
        <f>_xlfn.CONCAT(Tabel4[[#This Row],[Personnr.]],"-",Tabel4[[#This Row],[Afdeling]],"-",Tabel4[[#This Row],[ASS_Status]])</f>
        <v>3043-2532-Aktiv ansættelse</v>
      </c>
    </row>
    <row r="11669" spans="13:21" ht="33.75" x14ac:dyDescent="0.4">
      <c r="M11669" s="32" t="s">
        <v>45377</v>
      </c>
      <c r="N11669" s="32" t="s">
        <v>59532</v>
      </c>
      <c r="O11669" s="33" t="s">
        <v>45378</v>
      </c>
      <c r="P11669" s="33" t="s">
        <v>44000</v>
      </c>
      <c r="Q11669" s="33" t="s">
        <v>29721</v>
      </c>
      <c r="R11669" s="33" t="s">
        <v>29719</v>
      </c>
      <c r="S11669" s="33" t="s">
        <v>44001</v>
      </c>
      <c r="T11669" s="34" t="s">
        <v>738</v>
      </c>
      <c r="U11669" s="39" t="str">
        <f>_xlfn.CONCAT(Tabel4[[#This Row],[Personnr.]],"-",Tabel4[[#This Row],[Afdeling]],"-",Tabel4[[#This Row],[ASS_Status]])</f>
        <v>36353-6500-Aktiv ansættelse</v>
      </c>
    </row>
    <row r="11670" spans="13:21" x14ac:dyDescent="0.4">
      <c r="M11670" s="32" t="s">
        <v>22959</v>
      </c>
      <c r="N11670" s="32" t="s">
        <v>59533</v>
      </c>
      <c r="O11670" s="33" t="s">
        <v>22960</v>
      </c>
      <c r="P11670" s="33" t="s">
        <v>40579</v>
      </c>
      <c r="Q11670" s="33" t="s">
        <v>29721</v>
      </c>
      <c r="R11670" s="33" t="s">
        <v>29791</v>
      </c>
      <c r="S11670" s="33" t="s">
        <v>22961</v>
      </c>
      <c r="T11670" s="34" t="s">
        <v>42528</v>
      </c>
      <c r="U11670" s="39" t="str">
        <f>_xlfn.CONCAT(Tabel4[[#This Row],[Personnr.]],"-",Tabel4[[#This Row],[Afdeling]],"-",Tabel4[[#This Row],[ASS_Status]])</f>
        <v>10791-7780-Aktiv ansættelse</v>
      </c>
    </row>
    <row r="11671" spans="13:21" x14ac:dyDescent="0.4">
      <c r="M11671" s="32" t="s">
        <v>22962</v>
      </c>
      <c r="N11671" s="32" t="s">
        <v>59534</v>
      </c>
      <c r="O11671" s="33" t="s">
        <v>22963</v>
      </c>
      <c r="P11671" s="33" t="s">
        <v>40580</v>
      </c>
      <c r="Q11671" s="33" t="s">
        <v>29721</v>
      </c>
      <c r="R11671" s="33" t="s">
        <v>29729</v>
      </c>
      <c r="S11671" s="33" t="s">
        <v>22964</v>
      </c>
      <c r="T11671" s="34" t="s">
        <v>472</v>
      </c>
      <c r="U11671" s="39" t="str">
        <f>_xlfn.CONCAT(Tabel4[[#This Row],[Personnr.]],"-",Tabel4[[#This Row],[Afdeling]],"-",Tabel4[[#This Row],[ASS_Status]])</f>
        <v>13095-3195-Aktiv ansættelse</v>
      </c>
    </row>
    <row r="11672" spans="13:21" ht="33.75" x14ac:dyDescent="0.4">
      <c r="M11672" s="32" t="s">
        <v>22965</v>
      </c>
      <c r="N11672" s="32" t="s">
        <v>59535</v>
      </c>
      <c r="O11672" s="33" t="s">
        <v>22966</v>
      </c>
      <c r="P11672" s="33" t="s">
        <v>40581</v>
      </c>
      <c r="Q11672" s="33" t="s">
        <v>29721</v>
      </c>
      <c r="R11672" s="33" t="s">
        <v>29857</v>
      </c>
      <c r="S11672" s="33" t="s">
        <v>22967</v>
      </c>
      <c r="T11672" s="34" t="s">
        <v>40</v>
      </c>
      <c r="U11672" s="39" t="str">
        <f>_xlfn.CONCAT(Tabel4[[#This Row],[Personnr.]],"-",Tabel4[[#This Row],[Afdeling]],"-",Tabel4[[#This Row],[ASS_Status]])</f>
        <v>32051-0133-Aktiv ansættelse</v>
      </c>
    </row>
    <row r="11673" spans="13:21" x14ac:dyDescent="0.4">
      <c r="M11673" s="32" t="s">
        <v>22968</v>
      </c>
      <c r="N11673" s="32" t="s">
        <v>59536</v>
      </c>
      <c r="O11673" s="33" t="s">
        <v>22969</v>
      </c>
      <c r="P11673" s="33" t="s">
        <v>40582</v>
      </c>
      <c r="Q11673" s="33" t="s">
        <v>29721</v>
      </c>
      <c r="R11673" s="33" t="s">
        <v>29719</v>
      </c>
      <c r="S11673" s="33" t="s">
        <v>22970</v>
      </c>
      <c r="T11673" s="34" t="s">
        <v>333</v>
      </c>
      <c r="U11673" s="39" t="str">
        <f>_xlfn.CONCAT(Tabel4[[#This Row],[Personnr.]],"-",Tabel4[[#This Row],[Afdeling]],"-",Tabel4[[#This Row],[ASS_Status]])</f>
        <v>10657-2785-Aktiv ansættelse</v>
      </c>
    </row>
    <row r="11674" spans="13:21" ht="33.75" x14ac:dyDescent="0.4">
      <c r="M11674" s="32" t="s">
        <v>59537</v>
      </c>
      <c r="N11674" s="32" t="s">
        <v>59538</v>
      </c>
      <c r="O11674" s="33" t="s">
        <v>59539</v>
      </c>
      <c r="P11674" s="33" t="s">
        <v>59540</v>
      </c>
      <c r="Q11674" s="33" t="s">
        <v>29721</v>
      </c>
      <c r="R11674" s="33" t="s">
        <v>29737</v>
      </c>
      <c r="S11674" s="33" t="s">
        <v>59541</v>
      </c>
      <c r="T11674" s="34" t="s">
        <v>605</v>
      </c>
      <c r="U11674" s="39" t="str">
        <f>_xlfn.CONCAT(Tabel4[[#This Row],[Personnr.]],"-",Tabel4[[#This Row],[Afdeling]],"-",Tabel4[[#This Row],[ASS_Status]])</f>
        <v>36727-4280-Aktiv ansættelse</v>
      </c>
    </row>
    <row r="11675" spans="13:21" x14ac:dyDescent="0.4">
      <c r="M11675" s="32" t="s">
        <v>22971</v>
      </c>
      <c r="N11675" s="32" t="s">
        <v>59542</v>
      </c>
      <c r="O11675" s="33" t="s">
        <v>22972</v>
      </c>
      <c r="P11675" s="33" t="s">
        <v>40583</v>
      </c>
      <c r="Q11675" s="33" t="s">
        <v>29721</v>
      </c>
      <c r="R11675" s="33" t="s">
        <v>29737</v>
      </c>
      <c r="S11675" s="33" t="s">
        <v>22973</v>
      </c>
      <c r="T11675" s="34" t="s">
        <v>585</v>
      </c>
      <c r="U11675" s="39" t="str">
        <f>_xlfn.CONCAT(Tabel4[[#This Row],[Personnr.]],"-",Tabel4[[#This Row],[Afdeling]],"-",Tabel4[[#This Row],[ASS_Status]])</f>
        <v>32408-4192-Aktiv ansættelse</v>
      </c>
    </row>
    <row r="11676" spans="13:21" x14ac:dyDescent="0.4">
      <c r="M11676" s="32" t="s">
        <v>22974</v>
      </c>
      <c r="N11676" s="32" t="s">
        <v>59543</v>
      </c>
      <c r="O11676" s="33" t="s">
        <v>22975</v>
      </c>
      <c r="P11676" s="33" t="s">
        <v>40584</v>
      </c>
      <c r="Q11676" s="33" t="s">
        <v>29718</v>
      </c>
      <c r="R11676" s="33" t="s">
        <v>29748</v>
      </c>
      <c r="S11676" s="33" t="s">
        <v>22976</v>
      </c>
      <c r="T11676" s="34" t="s">
        <v>315</v>
      </c>
      <c r="U11676" s="39" t="str">
        <f>_xlfn.CONCAT(Tabel4[[#This Row],[Personnr.]],"-",Tabel4[[#This Row],[Afdeling]],"-",Tabel4[[#This Row],[ASS_Status]])</f>
        <v>23956-2761-Inactive - Payroll Eligible</v>
      </c>
    </row>
    <row r="11677" spans="13:21" x14ac:dyDescent="0.4">
      <c r="M11677" s="32" t="s">
        <v>22974</v>
      </c>
      <c r="N11677" s="32"/>
      <c r="O11677" s="33"/>
      <c r="P11677" s="33" t="s">
        <v>40585</v>
      </c>
      <c r="Q11677" s="33" t="s">
        <v>29718</v>
      </c>
      <c r="R11677" s="33" t="s">
        <v>29761</v>
      </c>
      <c r="S11677" s="33" t="s">
        <v>22976</v>
      </c>
      <c r="T11677" s="34" t="s">
        <v>315</v>
      </c>
      <c r="U11677" s="39" t="str">
        <f>_xlfn.CONCAT(Tabel4[[#This Row],[Personnr.]],"-",Tabel4[[#This Row],[Afdeling]],"-",Tabel4[[#This Row],[ASS_Status]])</f>
        <v>-2761-Inactive - Payroll Eligible</v>
      </c>
    </row>
    <row r="11678" spans="13:21" ht="33.75" x14ac:dyDescent="0.4">
      <c r="M11678" s="32" t="s">
        <v>40586</v>
      </c>
      <c r="N11678" s="32" t="s">
        <v>59544</v>
      </c>
      <c r="O11678" s="33" t="s">
        <v>40587</v>
      </c>
      <c r="P11678" s="33" t="s">
        <v>40588</v>
      </c>
      <c r="Q11678" s="33" t="s">
        <v>29721</v>
      </c>
      <c r="R11678" s="33" t="s">
        <v>29908</v>
      </c>
      <c r="S11678" s="33" t="s">
        <v>40589</v>
      </c>
      <c r="T11678" s="34" t="s">
        <v>832</v>
      </c>
      <c r="U11678" s="39" t="str">
        <f>_xlfn.CONCAT(Tabel4[[#This Row],[Personnr.]],"-",Tabel4[[#This Row],[Afdeling]],"-",Tabel4[[#This Row],[ASS_Status]])</f>
        <v>35412-8510-Aktiv ansættelse</v>
      </c>
    </row>
    <row r="11679" spans="13:21" ht="33.75" x14ac:dyDescent="0.4">
      <c r="M11679" s="32" t="s">
        <v>22977</v>
      </c>
      <c r="N11679" s="32" t="s">
        <v>59545</v>
      </c>
      <c r="O11679" s="33" t="s">
        <v>22978</v>
      </c>
      <c r="P11679" s="33" t="s">
        <v>40590</v>
      </c>
      <c r="Q11679" s="33" t="s">
        <v>29718</v>
      </c>
      <c r="R11679" s="33" t="s">
        <v>29761</v>
      </c>
      <c r="S11679" s="33" t="s">
        <v>22979</v>
      </c>
      <c r="T11679" s="34" t="s">
        <v>600</v>
      </c>
      <c r="U11679" s="39" t="str">
        <f>_xlfn.CONCAT(Tabel4[[#This Row],[Personnr.]],"-",Tabel4[[#This Row],[Afdeling]],"-",Tabel4[[#This Row],[ASS_Status]])</f>
        <v>27909-4270-Inactive - Payroll Eligible</v>
      </c>
    </row>
    <row r="11680" spans="13:21" ht="33.75" x14ac:dyDescent="0.4">
      <c r="M11680" s="32" t="s">
        <v>45379</v>
      </c>
      <c r="N11680" s="32" t="s">
        <v>59546</v>
      </c>
      <c r="O11680" s="33" t="s">
        <v>45380</v>
      </c>
      <c r="P11680" s="33" t="s">
        <v>44002</v>
      </c>
      <c r="Q11680" s="33" t="s">
        <v>29718</v>
      </c>
      <c r="R11680" s="33" t="s">
        <v>29761</v>
      </c>
      <c r="S11680" s="33" t="s">
        <v>44003</v>
      </c>
      <c r="T11680" s="34" t="s">
        <v>592</v>
      </c>
      <c r="U11680" s="39" t="str">
        <f>_xlfn.CONCAT(Tabel4[[#This Row],[Personnr.]],"-",Tabel4[[#This Row],[Afdeling]],"-",Tabel4[[#This Row],[ASS_Status]])</f>
        <v>36194-4233-Inactive - Payroll Eligible</v>
      </c>
    </row>
    <row r="11681" spans="13:21" ht="33.75" x14ac:dyDescent="0.4">
      <c r="M11681" s="32" t="s">
        <v>45379</v>
      </c>
      <c r="N11681" s="32"/>
      <c r="O11681" s="33"/>
      <c r="P11681" s="33" t="s">
        <v>59547</v>
      </c>
      <c r="Q11681" s="33" t="s">
        <v>29721</v>
      </c>
      <c r="R11681" s="33" t="s">
        <v>29737</v>
      </c>
      <c r="S11681" s="33" t="s">
        <v>44003</v>
      </c>
      <c r="T11681" s="34" t="s">
        <v>592</v>
      </c>
      <c r="U11681" s="39" t="str">
        <f>_xlfn.CONCAT(Tabel4[[#This Row],[Personnr.]],"-",Tabel4[[#This Row],[Afdeling]],"-",Tabel4[[#This Row],[ASS_Status]])</f>
        <v>-4233-Aktiv ansættelse</v>
      </c>
    </row>
    <row r="11682" spans="13:21" ht="33.75" x14ac:dyDescent="0.4">
      <c r="M11682" s="32" t="s">
        <v>59548</v>
      </c>
      <c r="N11682" s="32" t="s">
        <v>59549</v>
      </c>
      <c r="O11682" s="33" t="s">
        <v>59550</v>
      </c>
      <c r="P11682" s="33" t="s">
        <v>59551</v>
      </c>
      <c r="Q11682" s="33" t="s">
        <v>29721</v>
      </c>
      <c r="R11682" s="33" t="s">
        <v>29737</v>
      </c>
      <c r="S11682" s="33" t="s">
        <v>59552</v>
      </c>
      <c r="T11682" s="34" t="s">
        <v>31</v>
      </c>
      <c r="U11682" s="39" t="str">
        <f>_xlfn.CONCAT(Tabel4[[#This Row],[Personnr.]],"-",Tabel4[[#This Row],[Afdeling]],"-",Tabel4[[#This Row],[ASS_Status]])</f>
        <v>36367-0116-Aktiv ansættelse</v>
      </c>
    </row>
    <row r="11683" spans="13:21" x14ac:dyDescent="0.4">
      <c r="M11683" s="32" t="s">
        <v>22980</v>
      </c>
      <c r="N11683" s="32" t="s">
        <v>59553</v>
      </c>
      <c r="O11683" s="33" t="s">
        <v>22981</v>
      </c>
      <c r="P11683" s="33" t="s">
        <v>40591</v>
      </c>
      <c r="Q11683" s="33" t="s">
        <v>29721</v>
      </c>
      <c r="R11683" s="33" t="s">
        <v>29748</v>
      </c>
      <c r="S11683" s="33" t="s">
        <v>22982</v>
      </c>
      <c r="T11683" s="34" t="s">
        <v>51</v>
      </c>
      <c r="U11683" s="39" t="str">
        <f>_xlfn.CONCAT(Tabel4[[#This Row],[Personnr.]],"-",Tabel4[[#This Row],[Afdeling]],"-",Tabel4[[#This Row],[ASS_Status]])</f>
        <v>28373-1030-Aktiv ansættelse</v>
      </c>
    </row>
    <row r="11684" spans="13:21" x14ac:dyDescent="0.4">
      <c r="M11684" s="32" t="s">
        <v>22983</v>
      </c>
      <c r="N11684" s="32" t="s">
        <v>59554</v>
      </c>
      <c r="O11684" s="33" t="s">
        <v>22984</v>
      </c>
      <c r="P11684" s="33" t="s">
        <v>40592</v>
      </c>
      <c r="Q11684" s="33" t="s">
        <v>29721</v>
      </c>
      <c r="R11684" s="33" t="s">
        <v>29737</v>
      </c>
      <c r="S11684" s="33" t="s">
        <v>22985</v>
      </c>
      <c r="T11684" s="34" t="s">
        <v>638</v>
      </c>
      <c r="U11684" s="39" t="str">
        <f>_xlfn.CONCAT(Tabel4[[#This Row],[Personnr.]],"-",Tabel4[[#This Row],[Afdeling]],"-",Tabel4[[#This Row],[ASS_Status]])</f>
        <v>33353-4735-Aktiv ansættelse</v>
      </c>
    </row>
    <row r="11685" spans="13:21" ht="33.75" x14ac:dyDescent="0.4">
      <c r="M11685" s="32" t="s">
        <v>22986</v>
      </c>
      <c r="N11685" s="32" t="s">
        <v>59555</v>
      </c>
      <c r="O11685" s="33" t="s">
        <v>22987</v>
      </c>
      <c r="P11685" s="33" t="s">
        <v>40593</v>
      </c>
      <c r="Q11685" s="33" t="s">
        <v>29718</v>
      </c>
      <c r="R11685" s="33" t="s">
        <v>29745</v>
      </c>
      <c r="S11685" s="33" t="s">
        <v>22988</v>
      </c>
      <c r="T11685" s="34" t="s">
        <v>448</v>
      </c>
      <c r="U11685" s="39" t="str">
        <f>_xlfn.CONCAT(Tabel4[[#This Row],[Personnr.]],"-",Tabel4[[#This Row],[Afdeling]],"-",Tabel4[[#This Row],[ASS_Status]])</f>
        <v>32783-3099-Inactive - Payroll Eligible</v>
      </c>
    </row>
    <row r="11686" spans="13:21" ht="33.75" x14ac:dyDescent="0.4">
      <c r="M11686" s="32" t="s">
        <v>22986</v>
      </c>
      <c r="N11686" s="32"/>
      <c r="O11686" s="33"/>
      <c r="P11686" s="33" t="s">
        <v>40594</v>
      </c>
      <c r="Q11686" s="33" t="s">
        <v>29718</v>
      </c>
      <c r="R11686" s="33" t="s">
        <v>29857</v>
      </c>
      <c r="S11686" s="33" t="s">
        <v>22988</v>
      </c>
      <c r="T11686" s="34" t="s">
        <v>40</v>
      </c>
      <c r="U11686" s="39" t="str">
        <f>_xlfn.CONCAT(Tabel4[[#This Row],[Personnr.]],"-",Tabel4[[#This Row],[Afdeling]],"-",Tabel4[[#This Row],[ASS_Status]])</f>
        <v>-0133-Inactive - Payroll Eligible</v>
      </c>
    </row>
    <row r="11687" spans="13:21" ht="45" x14ac:dyDescent="0.4">
      <c r="M11687" s="32" t="s">
        <v>22989</v>
      </c>
      <c r="N11687" s="32" t="s">
        <v>59556</v>
      </c>
      <c r="O11687" s="33" t="s">
        <v>22990</v>
      </c>
      <c r="P11687" s="33" t="s">
        <v>40595</v>
      </c>
      <c r="Q11687" s="33" t="s">
        <v>29718</v>
      </c>
      <c r="R11687" s="33" t="s">
        <v>29745</v>
      </c>
      <c r="S11687" s="33" t="s">
        <v>22991</v>
      </c>
      <c r="T11687" s="34" t="s">
        <v>718</v>
      </c>
      <c r="U11687" s="39" t="str">
        <f>_xlfn.CONCAT(Tabel4[[#This Row],[Personnr.]],"-",Tabel4[[#This Row],[Afdeling]],"-",Tabel4[[#This Row],[ASS_Status]])</f>
        <v>30541-6213-Inactive - Payroll Eligible</v>
      </c>
    </row>
    <row r="11688" spans="13:21" x14ac:dyDescent="0.4">
      <c r="M11688" s="32" t="s">
        <v>22989</v>
      </c>
      <c r="N11688" s="32"/>
      <c r="O11688" s="33"/>
      <c r="P11688" s="33" t="s">
        <v>40596</v>
      </c>
      <c r="Q11688" s="33" t="s">
        <v>29718</v>
      </c>
      <c r="R11688" s="33" t="s">
        <v>29754</v>
      </c>
      <c r="S11688" s="33" t="s">
        <v>22991</v>
      </c>
      <c r="T11688" s="34" t="s">
        <v>718</v>
      </c>
      <c r="U11688" s="39" t="str">
        <f>_xlfn.CONCAT(Tabel4[[#This Row],[Personnr.]],"-",Tabel4[[#This Row],[Afdeling]],"-",Tabel4[[#This Row],[ASS_Status]])</f>
        <v>-6213-Inactive - Payroll Eligible</v>
      </c>
    </row>
    <row r="11689" spans="13:21" ht="45" x14ac:dyDescent="0.4">
      <c r="M11689" s="32" t="s">
        <v>40597</v>
      </c>
      <c r="N11689" s="32" t="s">
        <v>59557</v>
      </c>
      <c r="O11689" s="33" t="s">
        <v>40598</v>
      </c>
      <c r="P11689" s="33" t="s">
        <v>40599</v>
      </c>
      <c r="Q11689" s="33" t="s">
        <v>29718</v>
      </c>
      <c r="R11689" s="33" t="s">
        <v>29745</v>
      </c>
      <c r="S11689" s="33" t="s">
        <v>40600</v>
      </c>
      <c r="T11689" s="34" t="s">
        <v>85</v>
      </c>
      <c r="U11689" s="39" t="str">
        <f>_xlfn.CONCAT(Tabel4[[#This Row],[Personnr.]],"-",Tabel4[[#This Row],[Afdeling]],"-",Tabel4[[#This Row],[ASS_Status]])</f>
        <v>35164-1118-Inactive - Payroll Eligible</v>
      </c>
    </row>
    <row r="11690" spans="13:21" x14ac:dyDescent="0.4">
      <c r="M11690" s="32" t="s">
        <v>29269</v>
      </c>
      <c r="N11690" s="32" t="s">
        <v>59558</v>
      </c>
      <c r="O11690" s="33" t="s">
        <v>40601</v>
      </c>
      <c r="P11690" s="33" t="s">
        <v>40602</v>
      </c>
      <c r="Q11690" s="33" t="s">
        <v>29718</v>
      </c>
      <c r="R11690" s="33" t="s">
        <v>29745</v>
      </c>
      <c r="S11690" s="33" t="s">
        <v>40603</v>
      </c>
      <c r="T11690" s="34" t="s">
        <v>586</v>
      </c>
      <c r="U11690" s="39" t="str">
        <f>_xlfn.CONCAT(Tabel4[[#This Row],[Personnr.]],"-",Tabel4[[#This Row],[Afdeling]],"-",Tabel4[[#This Row],[ASS_Status]])</f>
        <v>34962-4200-Inactive - Payroll Eligible</v>
      </c>
    </row>
    <row r="11691" spans="13:21" x14ac:dyDescent="0.4">
      <c r="M11691" s="32" t="s">
        <v>29269</v>
      </c>
      <c r="N11691" s="32"/>
      <c r="O11691" s="33"/>
      <c r="P11691" s="33" t="s">
        <v>40604</v>
      </c>
      <c r="Q11691" s="33" t="s">
        <v>29718</v>
      </c>
      <c r="R11691" s="33" t="s">
        <v>29745</v>
      </c>
      <c r="S11691" s="33" t="s">
        <v>40603</v>
      </c>
      <c r="T11691" s="34" t="s">
        <v>600</v>
      </c>
      <c r="U11691" s="39" t="str">
        <f>_xlfn.CONCAT(Tabel4[[#This Row],[Personnr.]],"-",Tabel4[[#This Row],[Afdeling]],"-",Tabel4[[#This Row],[ASS_Status]])</f>
        <v>-4270-Inactive - Payroll Eligible</v>
      </c>
    </row>
    <row r="11692" spans="13:21" x14ac:dyDescent="0.4">
      <c r="M11692" s="32" t="s">
        <v>29269</v>
      </c>
      <c r="N11692" s="32"/>
      <c r="O11692" s="33"/>
      <c r="P11692" s="33" t="s">
        <v>44004</v>
      </c>
      <c r="Q11692" s="33" t="s">
        <v>29721</v>
      </c>
      <c r="R11692" s="33" t="s">
        <v>29748</v>
      </c>
      <c r="S11692" s="33" t="s">
        <v>40603</v>
      </c>
      <c r="T11692" s="34" t="s">
        <v>596</v>
      </c>
      <c r="U11692" s="39" t="str">
        <f>_xlfn.CONCAT(Tabel4[[#This Row],[Personnr.]],"-",Tabel4[[#This Row],[Afdeling]],"-",Tabel4[[#This Row],[ASS_Status]])</f>
        <v>-4252-Aktiv ansættelse</v>
      </c>
    </row>
    <row r="11693" spans="13:21" ht="45" x14ac:dyDescent="0.4">
      <c r="M11693" s="32" t="s">
        <v>45381</v>
      </c>
      <c r="N11693" s="32" t="s">
        <v>59559</v>
      </c>
      <c r="O11693" s="33" t="s">
        <v>45382</v>
      </c>
      <c r="P11693" s="33" t="s">
        <v>44005</v>
      </c>
      <c r="Q11693" s="33" t="s">
        <v>29718</v>
      </c>
      <c r="R11693" s="33" t="s">
        <v>29745</v>
      </c>
      <c r="S11693" s="33" t="s">
        <v>44006</v>
      </c>
      <c r="T11693" s="34" t="s">
        <v>39</v>
      </c>
      <c r="U11693" s="39" t="str">
        <f>_xlfn.CONCAT(Tabel4[[#This Row],[Personnr.]],"-",Tabel4[[#This Row],[Afdeling]],"-",Tabel4[[#This Row],[ASS_Status]])</f>
        <v>35838-0132-Inactive - Payroll Eligible</v>
      </c>
    </row>
    <row r="11694" spans="13:21" x14ac:dyDescent="0.4">
      <c r="M11694" s="32" t="s">
        <v>22992</v>
      </c>
      <c r="N11694" s="32" t="s">
        <v>59560</v>
      </c>
      <c r="O11694" s="33" t="s">
        <v>22993</v>
      </c>
      <c r="P11694" s="33" t="s">
        <v>40605</v>
      </c>
      <c r="Q11694" s="33" t="s">
        <v>29718</v>
      </c>
      <c r="R11694" s="33" t="s">
        <v>29754</v>
      </c>
      <c r="S11694" s="33" t="s">
        <v>22994</v>
      </c>
      <c r="T11694" s="34" t="s">
        <v>584</v>
      </c>
      <c r="U11694" s="39" t="str">
        <f>_xlfn.CONCAT(Tabel4[[#This Row],[Personnr.]],"-",Tabel4[[#This Row],[Afdeling]],"-",Tabel4[[#This Row],[ASS_Status]])</f>
        <v>33663-4185-Inactive - Payroll Eligible</v>
      </c>
    </row>
    <row r="11695" spans="13:21" x14ac:dyDescent="0.4">
      <c r="M11695" s="32" t="s">
        <v>22992</v>
      </c>
      <c r="N11695" s="32"/>
      <c r="O11695" s="33"/>
      <c r="P11695" s="33" t="s">
        <v>40606</v>
      </c>
      <c r="Q11695" s="33" t="s">
        <v>29718</v>
      </c>
      <c r="R11695" s="33" t="s">
        <v>29745</v>
      </c>
      <c r="S11695" s="33" t="s">
        <v>22994</v>
      </c>
      <c r="T11695" s="34" t="s">
        <v>586</v>
      </c>
      <c r="U11695" s="39" t="str">
        <f>_xlfn.CONCAT(Tabel4[[#This Row],[Personnr.]],"-",Tabel4[[#This Row],[Afdeling]],"-",Tabel4[[#This Row],[ASS_Status]])</f>
        <v>-4200-Inactive - Payroll Eligible</v>
      </c>
    </row>
    <row r="11696" spans="13:21" x14ac:dyDescent="0.4">
      <c r="M11696" s="32" t="s">
        <v>22995</v>
      </c>
      <c r="N11696" s="32" t="s">
        <v>59561</v>
      </c>
      <c r="O11696" s="33" t="s">
        <v>22996</v>
      </c>
      <c r="P11696" s="33" t="s">
        <v>40607</v>
      </c>
      <c r="Q11696" s="33" t="s">
        <v>29718</v>
      </c>
      <c r="R11696" s="33" t="s">
        <v>29786</v>
      </c>
      <c r="S11696" s="33" t="s">
        <v>22997</v>
      </c>
      <c r="T11696" s="34" t="s">
        <v>29707</v>
      </c>
      <c r="U11696" s="39" t="str">
        <f>_xlfn.CONCAT(Tabel4[[#This Row],[Personnr.]],"-",Tabel4[[#This Row],[Afdeling]],"-",Tabel4[[#This Row],[ASS_Status]])</f>
        <v>15653-2296-Inactive - Payroll Eligible</v>
      </c>
    </row>
    <row r="11697" spans="13:21" ht="33.75" x14ac:dyDescent="0.4">
      <c r="M11697" s="32" t="s">
        <v>22998</v>
      </c>
      <c r="N11697" s="32" t="s">
        <v>59562</v>
      </c>
      <c r="O11697" s="33" t="s">
        <v>22999</v>
      </c>
      <c r="P11697" s="33" t="s">
        <v>40608</v>
      </c>
      <c r="Q11697" s="33" t="s">
        <v>29718</v>
      </c>
      <c r="R11697" s="33" t="s">
        <v>29726</v>
      </c>
      <c r="S11697" s="33" t="s">
        <v>23000</v>
      </c>
      <c r="T11697" s="34" t="s">
        <v>590</v>
      </c>
      <c r="U11697" s="39" t="str">
        <f>_xlfn.CONCAT(Tabel4[[#This Row],[Personnr.]],"-",Tabel4[[#This Row],[Afdeling]],"-",Tabel4[[#This Row],[ASS_Status]])</f>
        <v>32427-4212-Inactive - Payroll Eligible</v>
      </c>
    </row>
    <row r="11698" spans="13:21" x14ac:dyDescent="0.4">
      <c r="M11698" s="32" t="s">
        <v>23001</v>
      </c>
      <c r="N11698" s="32" t="s">
        <v>59563</v>
      </c>
      <c r="O11698" s="33" t="s">
        <v>23002</v>
      </c>
      <c r="P11698" s="33" t="s">
        <v>40609</v>
      </c>
      <c r="Q11698" s="33" t="s">
        <v>29721</v>
      </c>
      <c r="R11698" s="33" t="s">
        <v>29719</v>
      </c>
      <c r="S11698" s="33" t="s">
        <v>23003</v>
      </c>
      <c r="T11698" s="34" t="s">
        <v>359</v>
      </c>
      <c r="U11698" s="39" t="str">
        <f>_xlfn.CONCAT(Tabel4[[#This Row],[Personnr.]],"-",Tabel4[[#This Row],[Afdeling]],"-",Tabel4[[#This Row],[ASS_Status]])</f>
        <v>2506-2824-Aktiv ansættelse</v>
      </c>
    </row>
    <row r="11699" spans="13:21" ht="33.75" x14ac:dyDescent="0.4">
      <c r="M11699" s="32" t="s">
        <v>23004</v>
      </c>
      <c r="N11699" s="32" t="s">
        <v>59564</v>
      </c>
      <c r="O11699" s="33" t="s">
        <v>23005</v>
      </c>
      <c r="P11699" s="33" t="s">
        <v>40610</v>
      </c>
      <c r="Q11699" s="33" t="s">
        <v>29721</v>
      </c>
      <c r="R11699" s="33" t="s">
        <v>29802</v>
      </c>
      <c r="S11699" s="33" t="s">
        <v>23006</v>
      </c>
      <c r="T11699" s="34" t="s">
        <v>42501</v>
      </c>
      <c r="U11699" s="39" t="str">
        <f>_xlfn.CONCAT(Tabel4[[#This Row],[Personnr.]],"-",Tabel4[[#This Row],[Afdeling]],"-",Tabel4[[#This Row],[ASS_Status]])</f>
        <v>3999-2291-Aktiv ansættelse</v>
      </c>
    </row>
    <row r="11700" spans="13:21" ht="33.75" x14ac:dyDescent="0.4">
      <c r="M11700" s="32" t="s">
        <v>23007</v>
      </c>
      <c r="N11700" s="32" t="s">
        <v>59565</v>
      </c>
      <c r="O11700" s="33" t="s">
        <v>23008</v>
      </c>
      <c r="P11700" s="33" t="s">
        <v>40611</v>
      </c>
      <c r="Q11700" s="33" t="s">
        <v>29718</v>
      </c>
      <c r="R11700" s="33" t="s">
        <v>29844</v>
      </c>
      <c r="S11700" s="33" t="s">
        <v>23009</v>
      </c>
      <c r="T11700" s="34" t="s">
        <v>836</v>
      </c>
      <c r="U11700" s="39" t="str">
        <f>_xlfn.CONCAT(Tabel4[[#This Row],[Personnr.]],"-",Tabel4[[#This Row],[Afdeling]],"-",Tabel4[[#This Row],[ASS_Status]])</f>
        <v>27525-8531-Inactive - Payroll Eligible</v>
      </c>
    </row>
    <row r="11701" spans="13:21" ht="33.75" x14ac:dyDescent="0.4">
      <c r="M11701" s="32" t="s">
        <v>23010</v>
      </c>
      <c r="N11701" s="32" t="s">
        <v>59566</v>
      </c>
      <c r="O11701" s="33" t="s">
        <v>23011</v>
      </c>
      <c r="P11701" s="33" t="s">
        <v>40612</v>
      </c>
      <c r="Q11701" s="33" t="s">
        <v>29721</v>
      </c>
      <c r="R11701" s="33" t="s">
        <v>29729</v>
      </c>
      <c r="S11701" s="33" t="s">
        <v>23012</v>
      </c>
      <c r="T11701" s="34" t="s">
        <v>457</v>
      </c>
      <c r="U11701" s="39" t="str">
        <f>_xlfn.CONCAT(Tabel4[[#This Row],[Personnr.]],"-",Tabel4[[#This Row],[Afdeling]],"-",Tabel4[[#This Row],[ASS_Status]])</f>
        <v>8387-3141-Aktiv ansættelse</v>
      </c>
    </row>
    <row r="11702" spans="13:21" x14ac:dyDescent="0.4">
      <c r="M11702" s="32" t="s">
        <v>23013</v>
      </c>
      <c r="N11702" s="32" t="s">
        <v>59567</v>
      </c>
      <c r="O11702" s="33" t="s">
        <v>23014</v>
      </c>
      <c r="P11702" s="33" t="s">
        <v>40613</v>
      </c>
      <c r="Q11702" s="33" t="s">
        <v>29721</v>
      </c>
      <c r="R11702" s="33" t="s">
        <v>29726</v>
      </c>
      <c r="S11702" s="33" t="s">
        <v>23015</v>
      </c>
      <c r="T11702" s="34" t="s">
        <v>161</v>
      </c>
      <c r="U11702" s="39" t="str">
        <f>_xlfn.CONCAT(Tabel4[[#This Row],[Personnr.]],"-",Tabel4[[#This Row],[Afdeling]],"-",Tabel4[[#This Row],[ASS_Status]])</f>
        <v>4000-2305-Aktiv ansættelse</v>
      </c>
    </row>
    <row r="11703" spans="13:21" x14ac:dyDescent="0.4">
      <c r="M11703" s="32" t="s">
        <v>28854</v>
      </c>
      <c r="N11703" s="32" t="s">
        <v>59568</v>
      </c>
      <c r="O11703" s="33" t="s">
        <v>28855</v>
      </c>
      <c r="P11703" s="33" t="s">
        <v>40614</v>
      </c>
      <c r="Q11703" s="33" t="s">
        <v>29721</v>
      </c>
      <c r="R11703" s="33" t="s">
        <v>31752</v>
      </c>
      <c r="S11703" s="33" t="s">
        <v>28856</v>
      </c>
      <c r="T11703" s="34" t="s">
        <v>45661</v>
      </c>
      <c r="U11703" s="39" t="str">
        <f>_xlfn.CONCAT(Tabel4[[#This Row],[Personnr.]],"-",Tabel4[[#This Row],[Afdeling]],"-",Tabel4[[#This Row],[ASS_Status]])</f>
        <v>34477-8254-Aktiv ansættelse</v>
      </c>
    </row>
    <row r="11704" spans="13:21" x14ac:dyDescent="0.4">
      <c r="M11704" s="32" t="s">
        <v>23016</v>
      </c>
      <c r="N11704" s="32" t="s">
        <v>59569</v>
      </c>
      <c r="O11704" s="33" t="s">
        <v>23017</v>
      </c>
      <c r="P11704" s="33" t="s">
        <v>40615</v>
      </c>
      <c r="Q11704" s="33" t="s">
        <v>29721</v>
      </c>
      <c r="R11704" s="33" t="s">
        <v>29722</v>
      </c>
      <c r="S11704" s="33" t="s">
        <v>23018</v>
      </c>
      <c r="T11704" s="34" t="s">
        <v>611</v>
      </c>
      <c r="U11704" s="39" t="str">
        <f>_xlfn.CONCAT(Tabel4[[#This Row],[Personnr.]],"-",Tabel4[[#This Row],[Afdeling]],"-",Tabel4[[#This Row],[ASS_Status]])</f>
        <v>15524-4291-Aktiv ansættelse</v>
      </c>
    </row>
    <row r="11705" spans="13:21" x14ac:dyDescent="0.4">
      <c r="M11705" s="32" t="s">
        <v>23019</v>
      </c>
      <c r="N11705" s="32" t="s">
        <v>59570</v>
      </c>
      <c r="O11705" s="33" t="s">
        <v>23020</v>
      </c>
      <c r="P11705" s="33" t="s">
        <v>40616</v>
      </c>
      <c r="Q11705" s="33" t="s">
        <v>29721</v>
      </c>
      <c r="R11705" s="33" t="s">
        <v>29908</v>
      </c>
      <c r="S11705" s="33" t="s">
        <v>23021</v>
      </c>
      <c r="T11705" s="34" t="s">
        <v>852</v>
      </c>
      <c r="U11705" s="39" t="str">
        <f>_xlfn.CONCAT(Tabel4[[#This Row],[Personnr.]],"-",Tabel4[[#This Row],[Afdeling]],"-",Tabel4[[#This Row],[ASS_Status]])</f>
        <v>32184-8610-Aktiv ansættelse</v>
      </c>
    </row>
    <row r="11706" spans="13:21" x14ac:dyDescent="0.4">
      <c r="M11706" s="32" t="s">
        <v>45383</v>
      </c>
      <c r="N11706" s="32" t="s">
        <v>59571</v>
      </c>
      <c r="O11706" s="33" t="s">
        <v>45384</v>
      </c>
      <c r="P11706" s="33" t="s">
        <v>44007</v>
      </c>
      <c r="Q11706" s="33" t="s">
        <v>29718</v>
      </c>
      <c r="R11706" s="33" t="s">
        <v>29926</v>
      </c>
      <c r="S11706" s="33" t="s">
        <v>44008</v>
      </c>
      <c r="T11706" s="34" t="s">
        <v>87</v>
      </c>
      <c r="U11706" s="39" t="str">
        <f>_xlfn.CONCAT(Tabel4[[#This Row],[Personnr.]],"-",Tabel4[[#This Row],[Afdeling]],"-",Tabel4[[#This Row],[ASS_Status]])</f>
        <v>35999-1125-Inactive - Payroll Eligible</v>
      </c>
    </row>
    <row r="11707" spans="13:21" x14ac:dyDescent="0.4">
      <c r="M11707" s="32" t="s">
        <v>23022</v>
      </c>
      <c r="N11707" s="32" t="s">
        <v>59572</v>
      </c>
      <c r="O11707" s="33" t="s">
        <v>23023</v>
      </c>
      <c r="P11707" s="33" t="s">
        <v>40617</v>
      </c>
      <c r="Q11707" s="33" t="s">
        <v>29721</v>
      </c>
      <c r="R11707" s="33" t="s">
        <v>29729</v>
      </c>
      <c r="S11707" s="33" t="s">
        <v>23024</v>
      </c>
      <c r="T11707" s="34" t="s">
        <v>347</v>
      </c>
      <c r="U11707" s="39" t="str">
        <f>_xlfn.CONCAT(Tabel4[[#This Row],[Personnr.]],"-",Tabel4[[#This Row],[Afdeling]],"-",Tabel4[[#This Row],[ASS_Status]])</f>
        <v>26643-2799-Aktiv ansættelse</v>
      </c>
    </row>
    <row r="11708" spans="13:21" x14ac:dyDescent="0.4">
      <c r="M11708" s="32" t="s">
        <v>23025</v>
      </c>
      <c r="N11708" s="32" t="s">
        <v>59573</v>
      </c>
      <c r="O11708" s="33" t="s">
        <v>23026</v>
      </c>
      <c r="P11708" s="33" t="s">
        <v>40618</v>
      </c>
      <c r="Q11708" s="33" t="s">
        <v>29721</v>
      </c>
      <c r="R11708" s="33" t="s">
        <v>29731</v>
      </c>
      <c r="S11708" s="33" t="s">
        <v>23027</v>
      </c>
      <c r="T11708" s="34" t="s">
        <v>809</v>
      </c>
      <c r="U11708" s="39" t="str">
        <f>_xlfn.CONCAT(Tabel4[[#This Row],[Personnr.]],"-",Tabel4[[#This Row],[Afdeling]],"-",Tabel4[[#This Row],[ASS_Status]])</f>
        <v>22386-8284-Aktiv ansættelse</v>
      </c>
    </row>
    <row r="11709" spans="13:21" x14ac:dyDescent="0.4">
      <c r="M11709" s="32" t="s">
        <v>40619</v>
      </c>
      <c r="N11709" s="32" t="s">
        <v>59574</v>
      </c>
      <c r="O11709" s="33" t="s">
        <v>40620</v>
      </c>
      <c r="P11709" s="33" t="s">
        <v>40621</v>
      </c>
      <c r="Q11709" s="33" t="s">
        <v>29721</v>
      </c>
      <c r="R11709" s="33" t="s">
        <v>29719</v>
      </c>
      <c r="S11709" s="33" t="s">
        <v>40622</v>
      </c>
      <c r="T11709" s="34" t="s">
        <v>32</v>
      </c>
      <c r="U11709" s="39" t="str">
        <f>_xlfn.CONCAT(Tabel4[[#This Row],[Personnr.]],"-",Tabel4[[#This Row],[Afdeling]],"-",Tabel4[[#This Row],[ASS_Status]])</f>
        <v>35383-0117-Aktiv ansættelse</v>
      </c>
    </row>
    <row r="11710" spans="13:21" x14ac:dyDescent="0.4">
      <c r="M11710" s="32" t="s">
        <v>23028</v>
      </c>
      <c r="N11710" s="32" t="s">
        <v>59575</v>
      </c>
      <c r="O11710" s="33" t="s">
        <v>23029</v>
      </c>
      <c r="P11710" s="33" t="s">
        <v>40623</v>
      </c>
      <c r="Q11710" s="33" t="s">
        <v>29721</v>
      </c>
      <c r="R11710" s="33" t="s">
        <v>29729</v>
      </c>
      <c r="S11710" s="33" t="s">
        <v>23030</v>
      </c>
      <c r="T11710" s="34" t="s">
        <v>95</v>
      </c>
      <c r="U11710" s="39" t="str">
        <f>_xlfn.CONCAT(Tabel4[[#This Row],[Personnr.]],"-",Tabel4[[#This Row],[Afdeling]],"-",Tabel4[[#This Row],[ASS_Status]])</f>
        <v>27989-1145-Aktiv ansættelse</v>
      </c>
    </row>
    <row r="11711" spans="13:21" x14ac:dyDescent="0.4">
      <c r="M11711" s="32" t="s">
        <v>23031</v>
      </c>
      <c r="N11711" s="32" t="s">
        <v>59576</v>
      </c>
      <c r="O11711" s="33" t="s">
        <v>23032</v>
      </c>
      <c r="P11711" s="33" t="s">
        <v>40624</v>
      </c>
      <c r="Q11711" s="33" t="s">
        <v>29718</v>
      </c>
      <c r="R11711" s="33" t="s">
        <v>29748</v>
      </c>
      <c r="S11711" s="33" t="s">
        <v>23033</v>
      </c>
      <c r="T11711" s="34" t="s">
        <v>29</v>
      </c>
      <c r="U11711" s="39" t="str">
        <f>_xlfn.CONCAT(Tabel4[[#This Row],[Personnr.]],"-",Tabel4[[#This Row],[Afdeling]],"-",Tabel4[[#This Row],[ASS_Status]])</f>
        <v>27975-0114-Inactive - Payroll Eligible</v>
      </c>
    </row>
    <row r="11712" spans="13:21" x14ac:dyDescent="0.4">
      <c r="M11712" s="32" t="s">
        <v>23034</v>
      </c>
      <c r="N11712" s="32" t="s">
        <v>59577</v>
      </c>
      <c r="O11712" s="33" t="s">
        <v>23035</v>
      </c>
      <c r="P11712" s="33" t="s">
        <v>40625</v>
      </c>
      <c r="Q11712" s="33" t="s">
        <v>29718</v>
      </c>
      <c r="R11712" s="33" t="s">
        <v>29761</v>
      </c>
      <c r="S11712" s="33" t="s">
        <v>23036</v>
      </c>
      <c r="T11712" s="34" t="s">
        <v>93</v>
      </c>
      <c r="U11712" s="39" t="str">
        <f>_xlfn.CONCAT(Tabel4[[#This Row],[Personnr.]],"-",Tabel4[[#This Row],[Afdeling]],"-",Tabel4[[#This Row],[ASS_Status]])</f>
        <v>22876-1140-Inactive - Payroll Eligible</v>
      </c>
    </row>
    <row r="11713" spans="13:21" x14ac:dyDescent="0.4">
      <c r="M11713" s="32" t="s">
        <v>28858</v>
      </c>
      <c r="N11713" s="32" t="s">
        <v>59578</v>
      </c>
      <c r="O11713" s="33" t="s">
        <v>28859</v>
      </c>
      <c r="P11713" s="33" t="s">
        <v>40626</v>
      </c>
      <c r="Q11713" s="33" t="s">
        <v>29718</v>
      </c>
      <c r="R11713" s="33" t="s">
        <v>29754</v>
      </c>
      <c r="S11713" s="33" t="s">
        <v>28860</v>
      </c>
      <c r="T11713" s="34" t="s">
        <v>105</v>
      </c>
      <c r="U11713" s="39" t="str">
        <f>_xlfn.CONCAT(Tabel4[[#This Row],[Personnr.]],"-",Tabel4[[#This Row],[Afdeling]],"-",Tabel4[[#This Row],[ASS_Status]])</f>
        <v>34626-1202-Inactive - Payroll Eligible</v>
      </c>
    </row>
    <row r="11714" spans="13:21" x14ac:dyDescent="0.4">
      <c r="M11714" s="32" t="s">
        <v>28858</v>
      </c>
      <c r="N11714" s="32"/>
      <c r="O11714" s="33"/>
      <c r="P11714" s="33" t="s">
        <v>59579</v>
      </c>
      <c r="Q11714" s="33" t="s">
        <v>29718</v>
      </c>
      <c r="R11714" s="33" t="s">
        <v>29745</v>
      </c>
      <c r="S11714" s="33" t="s">
        <v>28860</v>
      </c>
      <c r="T11714" s="34" t="s">
        <v>105</v>
      </c>
      <c r="U11714" s="39" t="str">
        <f>_xlfn.CONCAT(Tabel4[[#This Row],[Personnr.]],"-",Tabel4[[#This Row],[Afdeling]],"-",Tabel4[[#This Row],[ASS_Status]])</f>
        <v>-1202-Inactive - Payroll Eligible</v>
      </c>
    </row>
    <row r="11715" spans="13:21" x14ac:dyDescent="0.4">
      <c r="M11715" s="32" t="s">
        <v>23037</v>
      </c>
      <c r="N11715" s="32" t="s">
        <v>59580</v>
      </c>
      <c r="O11715" s="33" t="s">
        <v>23038</v>
      </c>
      <c r="P11715" s="33" t="s">
        <v>40627</v>
      </c>
      <c r="Q11715" s="33" t="s">
        <v>29718</v>
      </c>
      <c r="R11715" s="33" t="s">
        <v>29748</v>
      </c>
      <c r="S11715" s="33" t="s">
        <v>23039</v>
      </c>
      <c r="T11715" s="34" t="s">
        <v>368</v>
      </c>
      <c r="U11715" s="39" t="str">
        <f>_xlfn.CONCAT(Tabel4[[#This Row],[Personnr.]],"-",Tabel4[[#This Row],[Afdeling]],"-",Tabel4[[#This Row],[ASS_Status]])</f>
        <v>26066-2833-Inactive - Payroll Eligible</v>
      </c>
    </row>
    <row r="11716" spans="13:21" x14ac:dyDescent="0.4">
      <c r="M11716" s="32" t="s">
        <v>45385</v>
      </c>
      <c r="N11716" s="32" t="s">
        <v>59581</v>
      </c>
      <c r="O11716" s="33" t="s">
        <v>45386</v>
      </c>
      <c r="P11716" s="33" t="s">
        <v>44009</v>
      </c>
      <c r="Q11716" s="33" t="s">
        <v>29721</v>
      </c>
      <c r="R11716" s="33" t="s">
        <v>29737</v>
      </c>
      <c r="S11716" s="33" t="s">
        <v>44010</v>
      </c>
      <c r="T11716" s="34" t="s">
        <v>643</v>
      </c>
      <c r="U11716" s="39" t="str">
        <f>_xlfn.CONCAT(Tabel4[[#This Row],[Personnr.]],"-",Tabel4[[#This Row],[Afdeling]],"-",Tabel4[[#This Row],[ASS_Status]])</f>
        <v>35751-4765-Aktiv ansættelse</v>
      </c>
    </row>
    <row r="11717" spans="13:21" x14ac:dyDescent="0.4">
      <c r="M11717" s="32" t="s">
        <v>23040</v>
      </c>
      <c r="N11717" s="32" t="s">
        <v>59582</v>
      </c>
      <c r="O11717" s="33" t="s">
        <v>23041</v>
      </c>
      <c r="P11717" s="33" t="s">
        <v>40628</v>
      </c>
      <c r="Q11717" s="33" t="s">
        <v>29718</v>
      </c>
      <c r="R11717" s="33" t="s">
        <v>29748</v>
      </c>
      <c r="S11717" s="33" t="s">
        <v>23042</v>
      </c>
      <c r="T11717" s="34" t="s">
        <v>47</v>
      </c>
      <c r="U11717" s="39" t="str">
        <f>_xlfn.CONCAT(Tabel4[[#This Row],[Personnr.]],"-",Tabel4[[#This Row],[Afdeling]],"-",Tabel4[[#This Row],[ASS_Status]])</f>
        <v>28427-1021-Inactive - Payroll Eligible</v>
      </c>
    </row>
    <row r="11718" spans="13:21" x14ac:dyDescent="0.4">
      <c r="M11718" s="32" t="s">
        <v>28861</v>
      </c>
      <c r="N11718" s="32" t="s">
        <v>59583</v>
      </c>
      <c r="O11718" s="33" t="s">
        <v>28862</v>
      </c>
      <c r="P11718" s="33" t="s">
        <v>40629</v>
      </c>
      <c r="Q11718" s="33" t="s">
        <v>29721</v>
      </c>
      <c r="R11718" s="33" t="s">
        <v>29748</v>
      </c>
      <c r="S11718" s="33" t="s">
        <v>28863</v>
      </c>
      <c r="T11718" s="34" t="s">
        <v>95</v>
      </c>
      <c r="U11718" s="39" t="str">
        <f>_xlfn.CONCAT(Tabel4[[#This Row],[Personnr.]],"-",Tabel4[[#This Row],[Afdeling]],"-",Tabel4[[#This Row],[ASS_Status]])</f>
        <v>34204-1145-Aktiv ansættelse</v>
      </c>
    </row>
    <row r="11719" spans="13:21" ht="45" x14ac:dyDescent="0.4">
      <c r="M11719" s="32" t="s">
        <v>23043</v>
      </c>
      <c r="N11719" s="32" t="s">
        <v>59584</v>
      </c>
      <c r="O11719" s="33" t="s">
        <v>23044</v>
      </c>
      <c r="P11719" s="33" t="s">
        <v>40630</v>
      </c>
      <c r="Q11719" s="33" t="s">
        <v>29721</v>
      </c>
      <c r="R11719" s="33" t="s">
        <v>29761</v>
      </c>
      <c r="S11719" s="33" t="s">
        <v>23045</v>
      </c>
      <c r="T11719" s="34" t="s">
        <v>45667</v>
      </c>
      <c r="U11719" s="39" t="str">
        <f>_xlfn.CONCAT(Tabel4[[#This Row],[Personnr.]],"-",Tabel4[[#This Row],[Afdeling]],"-",Tabel4[[#This Row],[ASS_Status]])</f>
        <v>20696-2922-Aktiv ansættelse</v>
      </c>
    </row>
    <row r="11720" spans="13:21" x14ac:dyDescent="0.4">
      <c r="M11720" s="32" t="s">
        <v>59585</v>
      </c>
      <c r="N11720" s="32" t="s">
        <v>59586</v>
      </c>
      <c r="O11720" s="33" t="s">
        <v>59587</v>
      </c>
      <c r="P11720" s="33" t="s">
        <v>59588</v>
      </c>
      <c r="Q11720" s="33" t="s">
        <v>29721</v>
      </c>
      <c r="R11720" s="33" t="s">
        <v>29748</v>
      </c>
      <c r="S11720" s="33" t="s">
        <v>59589</v>
      </c>
      <c r="T11720" s="34" t="s">
        <v>634</v>
      </c>
      <c r="U11720" s="39" t="str">
        <f>_xlfn.CONCAT(Tabel4[[#This Row],[Personnr.]],"-",Tabel4[[#This Row],[Afdeling]],"-",Tabel4[[#This Row],[ASS_Status]])</f>
        <v>37438-4715-Aktiv ansættelse</v>
      </c>
    </row>
    <row r="11721" spans="13:21" x14ac:dyDescent="0.4">
      <c r="M11721" s="32" t="s">
        <v>23046</v>
      </c>
      <c r="N11721" s="32" t="s">
        <v>59590</v>
      </c>
      <c r="O11721" s="33" t="s">
        <v>23047</v>
      </c>
      <c r="P11721" s="33" t="s">
        <v>40631</v>
      </c>
      <c r="Q11721" s="33" t="s">
        <v>29718</v>
      </c>
      <c r="R11721" s="33" t="s">
        <v>29745</v>
      </c>
      <c r="S11721" s="33" t="s">
        <v>23048</v>
      </c>
      <c r="T11721" s="34" t="s">
        <v>39</v>
      </c>
      <c r="U11721" s="39" t="str">
        <f>_xlfn.CONCAT(Tabel4[[#This Row],[Personnr.]],"-",Tabel4[[#This Row],[Afdeling]],"-",Tabel4[[#This Row],[ASS_Status]])</f>
        <v>33603-0132-Inactive - Payroll Eligible</v>
      </c>
    </row>
    <row r="11722" spans="13:21" ht="45" x14ac:dyDescent="0.4">
      <c r="M11722" s="32" t="s">
        <v>23049</v>
      </c>
      <c r="N11722" s="32" t="s">
        <v>59591</v>
      </c>
      <c r="O11722" s="33" t="s">
        <v>23050</v>
      </c>
      <c r="P11722" s="33" t="s">
        <v>40632</v>
      </c>
      <c r="Q11722" s="33" t="s">
        <v>29718</v>
      </c>
      <c r="R11722" s="33" t="s">
        <v>29745</v>
      </c>
      <c r="S11722" s="33" t="s">
        <v>23051</v>
      </c>
      <c r="T11722" s="34" t="s">
        <v>348</v>
      </c>
      <c r="U11722" s="39" t="str">
        <f>_xlfn.CONCAT(Tabel4[[#This Row],[Personnr.]],"-",Tabel4[[#This Row],[Afdeling]],"-",Tabel4[[#This Row],[ASS_Status]])</f>
        <v>33434-2800-Inactive - Payroll Eligible</v>
      </c>
    </row>
    <row r="11723" spans="13:21" ht="45" x14ac:dyDescent="0.4">
      <c r="M11723" s="32" t="s">
        <v>59592</v>
      </c>
      <c r="N11723" s="32" t="s">
        <v>59593</v>
      </c>
      <c r="O11723" s="33" t="s">
        <v>59594</v>
      </c>
      <c r="P11723" s="33" t="s">
        <v>59595</v>
      </c>
      <c r="Q11723" s="33" t="s">
        <v>29718</v>
      </c>
      <c r="R11723" s="33" t="s">
        <v>29745</v>
      </c>
      <c r="S11723" s="33" t="s">
        <v>59596</v>
      </c>
      <c r="T11723" s="34" t="s">
        <v>586</v>
      </c>
      <c r="U11723" s="39" t="str">
        <f>_xlfn.CONCAT(Tabel4[[#This Row],[Personnr.]],"-",Tabel4[[#This Row],[Afdeling]],"-",Tabel4[[#This Row],[ASS_Status]])</f>
        <v>37137-4200-Inactive - Payroll Eligible</v>
      </c>
    </row>
    <row r="11724" spans="13:21" ht="45" x14ac:dyDescent="0.4">
      <c r="M11724" s="32" t="s">
        <v>59597</v>
      </c>
      <c r="N11724" s="32" t="s">
        <v>59598</v>
      </c>
      <c r="O11724" s="33" t="s">
        <v>59599</v>
      </c>
      <c r="P11724" s="33" t="s">
        <v>59600</v>
      </c>
      <c r="Q11724" s="33" t="s">
        <v>29718</v>
      </c>
      <c r="R11724" s="33" t="s">
        <v>29745</v>
      </c>
      <c r="S11724" s="33" t="s">
        <v>59601</v>
      </c>
      <c r="T11724" s="34" t="s">
        <v>39</v>
      </c>
      <c r="U11724" s="39" t="str">
        <f>_xlfn.CONCAT(Tabel4[[#This Row],[Personnr.]],"-",Tabel4[[#This Row],[Afdeling]],"-",Tabel4[[#This Row],[ASS_Status]])</f>
        <v>37071-0132-Inactive - Payroll Eligible</v>
      </c>
    </row>
    <row r="11725" spans="13:21" x14ac:dyDescent="0.4">
      <c r="M11725" s="32" t="s">
        <v>23052</v>
      </c>
      <c r="N11725" s="32" t="s">
        <v>59602</v>
      </c>
      <c r="O11725" s="33" t="s">
        <v>23053</v>
      </c>
      <c r="P11725" s="33" t="s">
        <v>40633</v>
      </c>
      <c r="Q11725" s="33" t="s">
        <v>29718</v>
      </c>
      <c r="R11725" s="33" t="s">
        <v>32490</v>
      </c>
      <c r="S11725" s="33" t="s">
        <v>23054</v>
      </c>
      <c r="T11725" s="34" t="s">
        <v>203</v>
      </c>
      <c r="U11725" s="39" t="str">
        <f>_xlfn.CONCAT(Tabel4[[#This Row],[Personnr.]],"-",Tabel4[[#This Row],[Afdeling]],"-",Tabel4[[#This Row],[ASS_Status]])</f>
        <v>4003-2433-Inactive - Payroll Eligible</v>
      </c>
    </row>
    <row r="11726" spans="13:21" x14ac:dyDescent="0.4">
      <c r="M11726" s="32" t="s">
        <v>23055</v>
      </c>
      <c r="N11726" s="32" t="s">
        <v>59603</v>
      </c>
      <c r="O11726" s="33" t="s">
        <v>23056</v>
      </c>
      <c r="P11726" s="33" t="s">
        <v>40634</v>
      </c>
      <c r="Q11726" s="33" t="s">
        <v>29718</v>
      </c>
      <c r="R11726" s="33" t="s">
        <v>29791</v>
      </c>
      <c r="S11726" s="33" t="s">
        <v>23057</v>
      </c>
      <c r="T11726" s="34" t="s">
        <v>826</v>
      </c>
      <c r="U11726" s="39" t="str">
        <f>_xlfn.CONCAT(Tabel4[[#This Row],[Personnr.]],"-",Tabel4[[#This Row],[Afdeling]],"-",Tabel4[[#This Row],[ASS_Status]])</f>
        <v>29837-8420-Inactive - Payroll Eligible</v>
      </c>
    </row>
    <row r="11727" spans="13:21" x14ac:dyDescent="0.4">
      <c r="M11727" s="32" t="s">
        <v>23055</v>
      </c>
      <c r="N11727" s="32"/>
      <c r="O11727" s="33"/>
      <c r="P11727" s="33" t="s">
        <v>59604</v>
      </c>
      <c r="Q11727" s="33" t="s">
        <v>29721</v>
      </c>
      <c r="R11727" s="33" t="s">
        <v>42797</v>
      </c>
      <c r="S11727" s="33" t="s">
        <v>23057</v>
      </c>
      <c r="T11727" s="34" t="s">
        <v>350</v>
      </c>
      <c r="U11727" s="39" t="str">
        <f>_xlfn.CONCAT(Tabel4[[#This Row],[Personnr.]],"-",Tabel4[[#This Row],[Afdeling]],"-",Tabel4[[#This Row],[ASS_Status]])</f>
        <v>-2810-Aktiv ansættelse</v>
      </c>
    </row>
    <row r="11728" spans="13:21" ht="33.75" x14ac:dyDescent="0.4">
      <c r="M11728" s="32" t="s">
        <v>23058</v>
      </c>
      <c r="N11728" s="32" t="s">
        <v>59605</v>
      </c>
      <c r="O11728" s="33" t="s">
        <v>23059</v>
      </c>
      <c r="P11728" s="33" t="s">
        <v>40635</v>
      </c>
      <c r="Q11728" s="33" t="s">
        <v>29721</v>
      </c>
      <c r="R11728" s="33" t="s">
        <v>29726</v>
      </c>
      <c r="S11728" s="33" t="s">
        <v>23060</v>
      </c>
      <c r="T11728" s="34" t="s">
        <v>42534</v>
      </c>
      <c r="U11728" s="39" t="str">
        <f>_xlfn.CONCAT(Tabel4[[#This Row],[Personnr.]],"-",Tabel4[[#This Row],[Afdeling]],"-",Tabel4[[#This Row],[ASS_Status]])</f>
        <v>13271-8647-Aktiv ansættelse</v>
      </c>
    </row>
    <row r="11729" spans="13:21" x14ac:dyDescent="0.4">
      <c r="M11729" s="32" t="s">
        <v>23061</v>
      </c>
      <c r="N11729" s="32" t="s">
        <v>59606</v>
      </c>
      <c r="O11729" s="33" t="s">
        <v>23062</v>
      </c>
      <c r="P11729" s="33" t="s">
        <v>40636</v>
      </c>
      <c r="Q11729" s="33" t="s">
        <v>29721</v>
      </c>
      <c r="R11729" s="33" t="s">
        <v>29731</v>
      </c>
      <c r="S11729" s="33" t="s">
        <v>23063</v>
      </c>
      <c r="T11729" s="34" t="s">
        <v>810</v>
      </c>
      <c r="U11729" s="39" t="str">
        <f>_xlfn.CONCAT(Tabel4[[#This Row],[Personnr.]],"-",Tabel4[[#This Row],[Afdeling]],"-",Tabel4[[#This Row],[ASS_Status]])</f>
        <v>11176-8285-Aktiv ansættelse</v>
      </c>
    </row>
    <row r="11730" spans="13:21" ht="33.75" x14ac:dyDescent="0.4">
      <c r="M11730" s="32" t="s">
        <v>23064</v>
      </c>
      <c r="N11730" s="32" t="s">
        <v>59607</v>
      </c>
      <c r="O11730" s="33" t="s">
        <v>23065</v>
      </c>
      <c r="P11730" s="33" t="s">
        <v>40637</v>
      </c>
      <c r="Q11730" s="33" t="s">
        <v>29718</v>
      </c>
      <c r="R11730" s="33" t="s">
        <v>29992</v>
      </c>
      <c r="S11730" s="33" t="s">
        <v>23066</v>
      </c>
      <c r="T11730" s="34" t="s">
        <v>758</v>
      </c>
      <c r="U11730" s="39" t="str">
        <f>_xlfn.CONCAT(Tabel4[[#This Row],[Personnr.]],"-",Tabel4[[#This Row],[Afdeling]],"-",Tabel4[[#This Row],[ASS_Status]])</f>
        <v>127-7720-Inactive - Payroll Eligible</v>
      </c>
    </row>
    <row r="11731" spans="13:21" x14ac:dyDescent="0.4">
      <c r="M11731" s="32" t="s">
        <v>23067</v>
      </c>
      <c r="N11731" s="32" t="s">
        <v>59608</v>
      </c>
      <c r="O11731" s="33" t="s">
        <v>23068</v>
      </c>
      <c r="P11731" s="33" t="s">
        <v>40638</v>
      </c>
      <c r="Q11731" s="33" t="s">
        <v>29721</v>
      </c>
      <c r="R11731" s="33" t="s">
        <v>29719</v>
      </c>
      <c r="S11731" s="33" t="s">
        <v>23069</v>
      </c>
      <c r="T11731" s="34" t="s">
        <v>44</v>
      </c>
      <c r="U11731" s="39" t="str">
        <f>_xlfn.CONCAT(Tabel4[[#This Row],[Personnr.]],"-",Tabel4[[#This Row],[Afdeling]],"-",Tabel4[[#This Row],[ASS_Status]])</f>
        <v>19677-1000-Aktiv ansættelse</v>
      </c>
    </row>
    <row r="11732" spans="13:21" x14ac:dyDescent="0.4">
      <c r="M11732" s="32" t="s">
        <v>23070</v>
      </c>
      <c r="N11732" s="32" t="s">
        <v>59609</v>
      </c>
      <c r="O11732" s="33" t="s">
        <v>23071</v>
      </c>
      <c r="P11732" s="33" t="s">
        <v>40639</v>
      </c>
      <c r="Q11732" s="33" t="s">
        <v>29721</v>
      </c>
      <c r="R11732" s="33" t="s">
        <v>29722</v>
      </c>
      <c r="S11732" s="33" t="s">
        <v>23072</v>
      </c>
      <c r="T11732" s="34" t="s">
        <v>580</v>
      </c>
      <c r="U11732" s="39" t="str">
        <f>_xlfn.CONCAT(Tabel4[[#This Row],[Personnr.]],"-",Tabel4[[#This Row],[Afdeling]],"-",Tabel4[[#This Row],[ASS_Status]])</f>
        <v>13693-4120-Aktiv ansættelse</v>
      </c>
    </row>
    <row r="11733" spans="13:21" x14ac:dyDescent="0.4">
      <c r="M11733" s="32" t="s">
        <v>23073</v>
      </c>
      <c r="N11733" s="32" t="s">
        <v>59610</v>
      </c>
      <c r="O11733" s="33" t="s">
        <v>23074</v>
      </c>
      <c r="P11733" s="33" t="s">
        <v>40640</v>
      </c>
      <c r="Q11733" s="33" t="s">
        <v>29721</v>
      </c>
      <c r="R11733" s="33" t="s">
        <v>29722</v>
      </c>
      <c r="S11733" s="33" t="s">
        <v>23075</v>
      </c>
      <c r="T11733" s="34" t="s">
        <v>178</v>
      </c>
      <c r="U11733" s="39" t="str">
        <f>_xlfn.CONCAT(Tabel4[[#This Row],[Personnr.]],"-",Tabel4[[#This Row],[Afdeling]],"-",Tabel4[[#This Row],[ASS_Status]])</f>
        <v>15053-2366-Aktiv ansættelse</v>
      </c>
    </row>
    <row r="11734" spans="13:21" x14ac:dyDescent="0.4">
      <c r="M11734" s="32" t="s">
        <v>59611</v>
      </c>
      <c r="N11734" s="32" t="s">
        <v>59612</v>
      </c>
      <c r="O11734" s="33" t="s">
        <v>59613</v>
      </c>
      <c r="P11734" s="33" t="s">
        <v>59614</v>
      </c>
      <c r="Q11734" s="33" t="s">
        <v>29721</v>
      </c>
      <c r="R11734" s="33" t="s">
        <v>29761</v>
      </c>
      <c r="S11734" s="33" t="s">
        <v>59615</v>
      </c>
      <c r="T11734" s="34" t="s">
        <v>553</v>
      </c>
      <c r="U11734" s="39" t="str">
        <f>_xlfn.CONCAT(Tabel4[[#This Row],[Personnr.]],"-",Tabel4[[#This Row],[Afdeling]],"-",Tabel4[[#This Row],[ASS_Status]])</f>
        <v>36703-3500-Aktiv ansættelse</v>
      </c>
    </row>
    <row r="11735" spans="13:21" ht="33.75" x14ac:dyDescent="0.4">
      <c r="M11735" s="32" t="s">
        <v>23076</v>
      </c>
      <c r="N11735" s="32" t="s">
        <v>59616</v>
      </c>
      <c r="O11735" s="33" t="s">
        <v>23077</v>
      </c>
      <c r="P11735" s="33" t="s">
        <v>40641</v>
      </c>
      <c r="Q11735" s="33" t="s">
        <v>29721</v>
      </c>
      <c r="R11735" s="33" t="s">
        <v>29722</v>
      </c>
      <c r="S11735" s="33" t="s">
        <v>23078</v>
      </c>
      <c r="T11735" s="34" t="s">
        <v>616</v>
      </c>
      <c r="U11735" s="39" t="str">
        <f>_xlfn.CONCAT(Tabel4[[#This Row],[Personnr.]],"-",Tabel4[[#This Row],[Afdeling]],"-",Tabel4[[#This Row],[ASS_Status]])</f>
        <v>8414-4620-Aktiv ansættelse</v>
      </c>
    </row>
    <row r="11736" spans="13:21" ht="33.75" x14ac:dyDescent="0.4">
      <c r="M11736" s="32" t="s">
        <v>23079</v>
      </c>
      <c r="N11736" s="32" t="s">
        <v>59617</v>
      </c>
      <c r="O11736" s="33" t="s">
        <v>23080</v>
      </c>
      <c r="P11736" s="33" t="s">
        <v>40642</v>
      </c>
      <c r="Q11736" s="33" t="s">
        <v>29721</v>
      </c>
      <c r="R11736" s="33" t="s">
        <v>29729</v>
      </c>
      <c r="S11736" s="33" t="s">
        <v>23081</v>
      </c>
      <c r="T11736" s="34" t="s">
        <v>592</v>
      </c>
      <c r="U11736" s="39" t="str">
        <f>_xlfn.CONCAT(Tabel4[[#This Row],[Personnr.]],"-",Tabel4[[#This Row],[Afdeling]],"-",Tabel4[[#This Row],[ASS_Status]])</f>
        <v>31693-4233-Aktiv ansættelse</v>
      </c>
    </row>
    <row r="11737" spans="13:21" x14ac:dyDescent="0.4">
      <c r="M11737" s="32" t="s">
        <v>23082</v>
      </c>
      <c r="N11737" s="32" t="s">
        <v>59618</v>
      </c>
      <c r="O11737" s="33" t="s">
        <v>23083</v>
      </c>
      <c r="P11737" s="33" t="s">
        <v>40643</v>
      </c>
      <c r="Q11737" s="33" t="s">
        <v>29718</v>
      </c>
      <c r="R11737" s="33" t="s">
        <v>29748</v>
      </c>
      <c r="S11737" s="33" t="s">
        <v>23084</v>
      </c>
      <c r="T11737" s="34" t="s">
        <v>583</v>
      </c>
      <c r="U11737" s="39" t="str">
        <f>_xlfn.CONCAT(Tabel4[[#This Row],[Personnr.]],"-",Tabel4[[#This Row],[Afdeling]],"-",Tabel4[[#This Row],[ASS_Status]])</f>
        <v>25907-4160-Inactive - Payroll Eligible</v>
      </c>
    </row>
    <row r="11738" spans="13:21" x14ac:dyDescent="0.4">
      <c r="M11738" s="32" t="s">
        <v>23085</v>
      </c>
      <c r="N11738" s="32" t="s">
        <v>59619</v>
      </c>
      <c r="O11738" s="33" t="s">
        <v>23086</v>
      </c>
      <c r="P11738" s="33" t="s">
        <v>40644</v>
      </c>
      <c r="Q11738" s="33" t="s">
        <v>29718</v>
      </c>
      <c r="R11738" s="33" t="s">
        <v>29748</v>
      </c>
      <c r="S11738" s="33" t="s">
        <v>23087</v>
      </c>
      <c r="T11738" s="34" t="s">
        <v>432</v>
      </c>
      <c r="U11738" s="39" t="str">
        <f>_xlfn.CONCAT(Tabel4[[#This Row],[Personnr.]],"-",Tabel4[[#This Row],[Afdeling]],"-",Tabel4[[#This Row],[ASS_Status]])</f>
        <v>19544-3062-Inactive - Payroll Eligible</v>
      </c>
    </row>
    <row r="11739" spans="13:21" x14ac:dyDescent="0.4">
      <c r="M11739" s="32" t="s">
        <v>23085</v>
      </c>
      <c r="N11739" s="32"/>
      <c r="O11739" s="33"/>
      <c r="P11739" s="33" t="s">
        <v>40645</v>
      </c>
      <c r="Q11739" s="33" t="s">
        <v>29721</v>
      </c>
      <c r="R11739" s="33" t="s">
        <v>29737</v>
      </c>
      <c r="S11739" s="33" t="s">
        <v>23087</v>
      </c>
      <c r="T11739" s="34" t="s">
        <v>430</v>
      </c>
      <c r="U11739" s="39" t="str">
        <f>_xlfn.CONCAT(Tabel4[[#This Row],[Personnr.]],"-",Tabel4[[#This Row],[Afdeling]],"-",Tabel4[[#This Row],[ASS_Status]])</f>
        <v>-3060-Aktiv ansættelse</v>
      </c>
    </row>
    <row r="11740" spans="13:21" ht="33.75" x14ac:dyDescent="0.4">
      <c r="M11740" s="32" t="s">
        <v>23088</v>
      </c>
      <c r="N11740" s="32" t="s">
        <v>59620</v>
      </c>
      <c r="O11740" s="33" t="s">
        <v>23089</v>
      </c>
      <c r="P11740" s="33" t="s">
        <v>40646</v>
      </c>
      <c r="Q11740" s="33" t="s">
        <v>29718</v>
      </c>
      <c r="R11740" s="33" t="s">
        <v>29761</v>
      </c>
      <c r="S11740" s="33" t="s">
        <v>23090</v>
      </c>
      <c r="T11740" s="34" t="s">
        <v>28</v>
      </c>
      <c r="U11740" s="39" t="str">
        <f>_xlfn.CONCAT(Tabel4[[#This Row],[Personnr.]],"-",Tabel4[[#This Row],[Afdeling]],"-",Tabel4[[#This Row],[ASS_Status]])</f>
        <v>32767-0113-Inactive - Payroll Eligible</v>
      </c>
    </row>
    <row r="11741" spans="13:21" x14ac:dyDescent="0.4">
      <c r="M11741" s="32" t="s">
        <v>23091</v>
      </c>
      <c r="N11741" s="32" t="s">
        <v>59621</v>
      </c>
      <c r="O11741" s="33" t="s">
        <v>23092</v>
      </c>
      <c r="P11741" s="33" t="s">
        <v>40647</v>
      </c>
      <c r="Q11741" s="33" t="s">
        <v>29718</v>
      </c>
      <c r="R11741" s="33" t="s">
        <v>29737</v>
      </c>
      <c r="S11741" s="33" t="s">
        <v>23093</v>
      </c>
      <c r="T11741" s="34" t="s">
        <v>265</v>
      </c>
      <c r="U11741" s="39" t="str">
        <f>_xlfn.CONCAT(Tabel4[[#This Row],[Personnr.]],"-",Tabel4[[#This Row],[Afdeling]],"-",Tabel4[[#This Row],[ASS_Status]])</f>
        <v>29788-2620-Inactive - Payroll Eligible</v>
      </c>
    </row>
    <row r="11742" spans="13:21" x14ac:dyDescent="0.4">
      <c r="M11742" s="32" t="s">
        <v>23094</v>
      </c>
      <c r="N11742" s="32" t="s">
        <v>59622</v>
      </c>
      <c r="O11742" s="33" t="s">
        <v>23095</v>
      </c>
      <c r="P11742" s="33" t="s">
        <v>40648</v>
      </c>
      <c r="Q11742" s="33" t="s">
        <v>29718</v>
      </c>
      <c r="R11742" s="33" t="s">
        <v>29737</v>
      </c>
      <c r="S11742" s="33" t="s">
        <v>23096</v>
      </c>
      <c r="T11742" s="34" t="s">
        <v>265</v>
      </c>
      <c r="U11742" s="39" t="str">
        <f>_xlfn.CONCAT(Tabel4[[#This Row],[Personnr.]],"-",Tabel4[[#This Row],[Afdeling]],"-",Tabel4[[#This Row],[ASS_Status]])</f>
        <v>33261-2620-Inactive - Payroll Eligible</v>
      </c>
    </row>
    <row r="11743" spans="13:21" x14ac:dyDescent="0.4">
      <c r="M11743" s="32" t="s">
        <v>23097</v>
      </c>
      <c r="N11743" s="32" t="s">
        <v>59623</v>
      </c>
      <c r="O11743" s="33" t="s">
        <v>23098</v>
      </c>
      <c r="P11743" s="33" t="s">
        <v>40649</v>
      </c>
      <c r="Q11743" s="33" t="s">
        <v>29718</v>
      </c>
      <c r="R11743" s="33" t="s">
        <v>29737</v>
      </c>
      <c r="S11743" s="33" t="s">
        <v>23099</v>
      </c>
      <c r="T11743" s="34" t="s">
        <v>263</v>
      </c>
      <c r="U11743" s="39" t="str">
        <f>_xlfn.CONCAT(Tabel4[[#This Row],[Personnr.]],"-",Tabel4[[#This Row],[Afdeling]],"-",Tabel4[[#This Row],[ASS_Status]])</f>
        <v>32637-2610-Inactive - Payroll Eligible</v>
      </c>
    </row>
    <row r="11744" spans="13:21" x14ac:dyDescent="0.4">
      <c r="M11744" s="32" t="s">
        <v>45387</v>
      </c>
      <c r="N11744" s="32" t="s">
        <v>59624</v>
      </c>
      <c r="O11744" s="33" t="s">
        <v>45388</v>
      </c>
      <c r="P11744" s="33" t="s">
        <v>44011</v>
      </c>
      <c r="Q11744" s="33" t="s">
        <v>29721</v>
      </c>
      <c r="R11744" s="33" t="s">
        <v>30927</v>
      </c>
      <c r="S11744" s="33" t="s">
        <v>44012</v>
      </c>
      <c r="T11744" s="34" t="s">
        <v>454</v>
      </c>
      <c r="U11744" s="39" t="str">
        <f>_xlfn.CONCAT(Tabel4[[#This Row],[Personnr.]],"-",Tabel4[[#This Row],[Afdeling]],"-",Tabel4[[#This Row],[ASS_Status]])</f>
        <v>36450-3130-Aktiv ansættelse</v>
      </c>
    </row>
    <row r="11745" spans="13:21" x14ac:dyDescent="0.4">
      <c r="M11745" s="32" t="s">
        <v>59625</v>
      </c>
      <c r="N11745" s="32" t="s">
        <v>59626</v>
      </c>
      <c r="O11745" s="33" t="s">
        <v>59627</v>
      </c>
      <c r="P11745" s="33" t="s">
        <v>59628</v>
      </c>
      <c r="Q11745" s="33" t="s">
        <v>29721</v>
      </c>
      <c r="R11745" s="33" t="s">
        <v>29737</v>
      </c>
      <c r="S11745" s="33" t="s">
        <v>59629</v>
      </c>
      <c r="T11745" s="34" t="s">
        <v>553</v>
      </c>
      <c r="U11745" s="39" t="str">
        <f>_xlfn.CONCAT(Tabel4[[#This Row],[Personnr.]],"-",Tabel4[[#This Row],[Afdeling]],"-",Tabel4[[#This Row],[ASS_Status]])</f>
        <v>36842-3500-Aktiv ansættelse</v>
      </c>
    </row>
    <row r="11746" spans="13:21" x14ac:dyDescent="0.4">
      <c r="M11746" s="32" t="s">
        <v>23100</v>
      </c>
      <c r="N11746" s="32" t="s">
        <v>59630</v>
      </c>
      <c r="O11746" s="33" t="s">
        <v>23101</v>
      </c>
      <c r="P11746" s="33" t="s">
        <v>40650</v>
      </c>
      <c r="Q11746" s="33" t="s">
        <v>29718</v>
      </c>
      <c r="R11746" s="33" t="s">
        <v>29737</v>
      </c>
      <c r="S11746" s="33" t="s">
        <v>23102</v>
      </c>
      <c r="T11746" s="34" t="s">
        <v>585</v>
      </c>
      <c r="U11746" s="39" t="str">
        <f>_xlfn.CONCAT(Tabel4[[#This Row],[Personnr.]],"-",Tabel4[[#This Row],[Afdeling]],"-",Tabel4[[#This Row],[ASS_Status]])</f>
        <v>26946-4192-Inactive - Payroll Eligible</v>
      </c>
    </row>
    <row r="11747" spans="13:21" ht="45" x14ac:dyDescent="0.4">
      <c r="M11747" s="32" t="s">
        <v>23103</v>
      </c>
      <c r="N11747" s="32" t="s">
        <v>59631</v>
      </c>
      <c r="O11747" s="33" t="s">
        <v>23104</v>
      </c>
      <c r="P11747" s="33" t="s">
        <v>59632</v>
      </c>
      <c r="Q11747" s="33" t="s">
        <v>29721</v>
      </c>
      <c r="R11747" s="33" t="s">
        <v>29748</v>
      </c>
      <c r="S11747" s="33" t="s">
        <v>23105</v>
      </c>
      <c r="T11747" s="34" t="s">
        <v>74</v>
      </c>
      <c r="U11747" s="39" t="str">
        <f>_xlfn.CONCAT(Tabel4[[#This Row],[Personnr.]],"-",Tabel4[[#This Row],[Afdeling]],"-",Tabel4[[#This Row],[ASS_Status]])</f>
        <v>22809-1085-Aktiv ansættelse</v>
      </c>
    </row>
    <row r="11748" spans="13:21" ht="33.75" x14ac:dyDescent="0.4">
      <c r="M11748" s="32" t="s">
        <v>23103</v>
      </c>
      <c r="N11748" s="32"/>
      <c r="O11748" s="33"/>
      <c r="P11748" s="33" t="s">
        <v>40651</v>
      </c>
      <c r="Q11748" s="33" t="s">
        <v>29718</v>
      </c>
      <c r="R11748" s="33" t="s">
        <v>29857</v>
      </c>
      <c r="S11748" s="33" t="s">
        <v>23105</v>
      </c>
      <c r="T11748" s="34" t="s">
        <v>40</v>
      </c>
      <c r="U11748" s="39" t="str">
        <f>_xlfn.CONCAT(Tabel4[[#This Row],[Personnr.]],"-",Tabel4[[#This Row],[Afdeling]],"-",Tabel4[[#This Row],[ASS_Status]])</f>
        <v>-0133-Inactive - Payroll Eligible</v>
      </c>
    </row>
    <row r="11749" spans="13:21" ht="33.75" x14ac:dyDescent="0.4">
      <c r="M11749" s="32" t="s">
        <v>23103</v>
      </c>
      <c r="N11749" s="32"/>
      <c r="O11749" s="33"/>
      <c r="P11749" s="33" t="s">
        <v>40652</v>
      </c>
      <c r="Q11749" s="33" t="s">
        <v>29718</v>
      </c>
      <c r="R11749" s="33" t="s">
        <v>29857</v>
      </c>
      <c r="S11749" s="33" t="s">
        <v>23105</v>
      </c>
      <c r="T11749" s="34" t="s">
        <v>39</v>
      </c>
      <c r="U11749" s="39" t="str">
        <f>_xlfn.CONCAT(Tabel4[[#This Row],[Personnr.]],"-",Tabel4[[#This Row],[Afdeling]],"-",Tabel4[[#This Row],[ASS_Status]])</f>
        <v>-0132-Inactive - Payroll Eligible</v>
      </c>
    </row>
    <row r="11750" spans="13:21" ht="33.75" x14ac:dyDescent="0.4">
      <c r="M11750" s="32" t="s">
        <v>23103</v>
      </c>
      <c r="N11750" s="32"/>
      <c r="O11750" s="33"/>
      <c r="P11750" s="33" t="s">
        <v>40653</v>
      </c>
      <c r="Q11750" s="33" t="s">
        <v>29718</v>
      </c>
      <c r="R11750" s="33" t="s">
        <v>29857</v>
      </c>
      <c r="S11750" s="33" t="s">
        <v>23105</v>
      </c>
      <c r="T11750" s="34" t="s">
        <v>40</v>
      </c>
      <c r="U11750" s="39" t="str">
        <f>_xlfn.CONCAT(Tabel4[[#This Row],[Personnr.]],"-",Tabel4[[#This Row],[Afdeling]],"-",Tabel4[[#This Row],[ASS_Status]])</f>
        <v>-0133-Inactive - Payroll Eligible</v>
      </c>
    </row>
    <row r="11751" spans="13:21" ht="45" x14ac:dyDescent="0.4">
      <c r="M11751" s="32" t="s">
        <v>23106</v>
      </c>
      <c r="N11751" s="32" t="s">
        <v>59633</v>
      </c>
      <c r="O11751" s="33" t="s">
        <v>23107</v>
      </c>
      <c r="P11751" s="33" t="s">
        <v>40654</v>
      </c>
      <c r="Q11751" s="33" t="s">
        <v>29718</v>
      </c>
      <c r="R11751" s="33" t="s">
        <v>29745</v>
      </c>
      <c r="S11751" s="33" t="s">
        <v>23108</v>
      </c>
      <c r="T11751" s="34" t="s">
        <v>715</v>
      </c>
      <c r="U11751" s="39" t="str">
        <f>_xlfn.CONCAT(Tabel4[[#This Row],[Personnr.]],"-",Tabel4[[#This Row],[Afdeling]],"-",Tabel4[[#This Row],[ASS_Status]])</f>
        <v>31395-6000-Inactive - Payroll Eligible</v>
      </c>
    </row>
    <row r="11752" spans="13:21" ht="45" x14ac:dyDescent="0.4">
      <c r="M11752" s="32" t="s">
        <v>23109</v>
      </c>
      <c r="N11752" s="32" t="s">
        <v>59634</v>
      </c>
      <c r="O11752" s="33" t="s">
        <v>23110</v>
      </c>
      <c r="P11752" s="33" t="s">
        <v>40655</v>
      </c>
      <c r="Q11752" s="33" t="s">
        <v>29721</v>
      </c>
      <c r="R11752" s="33" t="s">
        <v>29748</v>
      </c>
      <c r="S11752" s="33" t="s">
        <v>23111</v>
      </c>
      <c r="T11752" s="34" t="s">
        <v>45663</v>
      </c>
      <c r="U11752" s="39" t="str">
        <f>_xlfn.CONCAT(Tabel4[[#This Row],[Personnr.]],"-",Tabel4[[#This Row],[Afdeling]],"-",Tabel4[[#This Row],[ASS_Status]])</f>
        <v>29943-2912-Aktiv ansættelse</v>
      </c>
    </row>
    <row r="11753" spans="13:21" ht="45" x14ac:dyDescent="0.4">
      <c r="M11753" s="32" t="s">
        <v>23112</v>
      </c>
      <c r="N11753" s="32" t="s">
        <v>59635</v>
      </c>
      <c r="O11753" s="33" t="s">
        <v>23113</v>
      </c>
      <c r="P11753" s="33" t="s">
        <v>40656</v>
      </c>
      <c r="Q11753" s="33" t="s">
        <v>29718</v>
      </c>
      <c r="R11753" s="33" t="s">
        <v>29754</v>
      </c>
      <c r="S11753" s="33" t="s">
        <v>23114</v>
      </c>
      <c r="T11753" s="34" t="s">
        <v>577</v>
      </c>
      <c r="U11753" s="39" t="str">
        <f>_xlfn.CONCAT(Tabel4[[#This Row],[Personnr.]],"-",Tabel4[[#This Row],[Afdeling]],"-",Tabel4[[#This Row],[ASS_Status]])</f>
        <v>29120-4110-Inactive - Payroll Eligible</v>
      </c>
    </row>
    <row r="11754" spans="13:21" ht="45" x14ac:dyDescent="0.4">
      <c r="M11754" s="32" t="s">
        <v>23115</v>
      </c>
      <c r="N11754" s="32" t="s">
        <v>59636</v>
      </c>
      <c r="O11754" s="33" t="s">
        <v>23116</v>
      </c>
      <c r="P11754" s="33" t="s">
        <v>40657</v>
      </c>
      <c r="Q11754" s="33" t="s">
        <v>29718</v>
      </c>
      <c r="R11754" s="33" t="s">
        <v>29754</v>
      </c>
      <c r="S11754" s="33" t="s">
        <v>23117</v>
      </c>
      <c r="T11754" s="34" t="s">
        <v>379</v>
      </c>
      <c r="U11754" s="39" t="str">
        <f>_xlfn.CONCAT(Tabel4[[#This Row],[Personnr.]],"-",Tabel4[[#This Row],[Afdeling]],"-",Tabel4[[#This Row],[ASS_Status]])</f>
        <v>33962-2901-Inactive - Payroll Eligible</v>
      </c>
    </row>
    <row r="11755" spans="13:21" ht="45" x14ac:dyDescent="0.4">
      <c r="M11755" s="32" t="s">
        <v>45389</v>
      </c>
      <c r="N11755" s="32" t="s">
        <v>59637</v>
      </c>
      <c r="O11755" s="33" t="s">
        <v>45390</v>
      </c>
      <c r="P11755" s="33" t="s">
        <v>44013</v>
      </c>
      <c r="Q11755" s="33" t="s">
        <v>29718</v>
      </c>
      <c r="R11755" s="33" t="s">
        <v>29754</v>
      </c>
      <c r="S11755" s="33" t="s">
        <v>44014</v>
      </c>
      <c r="T11755" s="34" t="s">
        <v>178</v>
      </c>
      <c r="U11755" s="39" t="str">
        <f>_xlfn.CONCAT(Tabel4[[#This Row],[Personnr.]],"-",Tabel4[[#This Row],[Afdeling]],"-",Tabel4[[#This Row],[ASS_Status]])</f>
        <v>36265-2366-Inactive - Payroll Eligible</v>
      </c>
    </row>
    <row r="11756" spans="13:21" x14ac:dyDescent="0.4">
      <c r="M11756" s="32" t="s">
        <v>23118</v>
      </c>
      <c r="N11756" s="32" t="s">
        <v>59638</v>
      </c>
      <c r="O11756" s="33" t="s">
        <v>23119</v>
      </c>
      <c r="P11756" s="33" t="s">
        <v>40658</v>
      </c>
      <c r="Q11756" s="33" t="s">
        <v>29721</v>
      </c>
      <c r="R11756" s="33" t="s">
        <v>29754</v>
      </c>
      <c r="S11756" s="33" t="s">
        <v>23120</v>
      </c>
      <c r="T11756" s="34" t="s">
        <v>115</v>
      </c>
      <c r="U11756" s="39" t="str">
        <f>_xlfn.CONCAT(Tabel4[[#This Row],[Personnr.]],"-",Tabel4[[#This Row],[Afdeling]],"-",Tabel4[[#This Row],[ASS_Status]])</f>
        <v>33899-2202-Aktiv ansættelse</v>
      </c>
    </row>
    <row r="11757" spans="13:21" ht="45" x14ac:dyDescent="0.4">
      <c r="M11757" s="32" t="s">
        <v>23121</v>
      </c>
      <c r="N11757" s="32" t="s">
        <v>59639</v>
      </c>
      <c r="O11757" s="33" t="s">
        <v>23122</v>
      </c>
      <c r="P11757" s="33" t="s">
        <v>40659</v>
      </c>
      <c r="Q11757" s="33" t="s">
        <v>29718</v>
      </c>
      <c r="R11757" s="33" t="s">
        <v>29745</v>
      </c>
      <c r="S11757" s="33" t="s">
        <v>23123</v>
      </c>
      <c r="T11757" s="34" t="s">
        <v>39</v>
      </c>
      <c r="U11757" s="39" t="str">
        <f>_xlfn.CONCAT(Tabel4[[#This Row],[Personnr.]],"-",Tabel4[[#This Row],[Afdeling]],"-",Tabel4[[#This Row],[ASS_Status]])</f>
        <v>33420-0132-Inactive - Payroll Eligible</v>
      </c>
    </row>
    <row r="11758" spans="13:21" x14ac:dyDescent="0.4">
      <c r="M11758" s="32" t="s">
        <v>23121</v>
      </c>
      <c r="N11758" s="32"/>
      <c r="O11758" s="33"/>
      <c r="P11758" s="33" t="s">
        <v>44015</v>
      </c>
      <c r="Q11758" s="33" t="s">
        <v>29718</v>
      </c>
      <c r="R11758" s="33" t="s">
        <v>29745</v>
      </c>
      <c r="S11758" s="33" t="s">
        <v>23123</v>
      </c>
      <c r="T11758" s="34" t="s">
        <v>39</v>
      </c>
      <c r="U11758" s="39" t="str">
        <f>_xlfn.CONCAT(Tabel4[[#This Row],[Personnr.]],"-",Tabel4[[#This Row],[Afdeling]],"-",Tabel4[[#This Row],[ASS_Status]])</f>
        <v>-0132-Inactive - Payroll Eligible</v>
      </c>
    </row>
    <row r="11759" spans="13:21" ht="33.75" x14ac:dyDescent="0.4">
      <c r="M11759" s="32" t="s">
        <v>23124</v>
      </c>
      <c r="N11759" s="32" t="s">
        <v>59640</v>
      </c>
      <c r="O11759" s="33" t="s">
        <v>23125</v>
      </c>
      <c r="P11759" s="33" t="s">
        <v>40660</v>
      </c>
      <c r="Q11759" s="33" t="s">
        <v>29721</v>
      </c>
      <c r="R11759" s="33" t="s">
        <v>29754</v>
      </c>
      <c r="S11759" s="33" t="s">
        <v>23126</v>
      </c>
      <c r="T11759" s="34" t="s">
        <v>802</v>
      </c>
      <c r="U11759" s="39" t="str">
        <f>_xlfn.CONCAT(Tabel4[[#This Row],[Personnr.]],"-",Tabel4[[#This Row],[Afdeling]],"-",Tabel4[[#This Row],[ASS_Status]])</f>
        <v>32178-8251-Aktiv ansættelse</v>
      </c>
    </row>
    <row r="11760" spans="13:21" x14ac:dyDescent="0.4">
      <c r="M11760" s="32" t="s">
        <v>59641</v>
      </c>
      <c r="N11760" s="32" t="s">
        <v>59642</v>
      </c>
      <c r="O11760" s="33" t="s">
        <v>59643</v>
      </c>
      <c r="P11760" s="33" t="s">
        <v>59644</v>
      </c>
      <c r="Q11760" s="33" t="s">
        <v>29718</v>
      </c>
      <c r="R11760" s="33" t="s">
        <v>29745</v>
      </c>
      <c r="S11760" s="33" t="s">
        <v>59645</v>
      </c>
      <c r="T11760" s="34" t="s">
        <v>85</v>
      </c>
      <c r="U11760" s="39" t="str">
        <f>_xlfn.CONCAT(Tabel4[[#This Row],[Personnr.]],"-",Tabel4[[#This Row],[Afdeling]],"-",Tabel4[[#This Row],[ASS_Status]])</f>
        <v>37013-1118-Inactive - Payroll Eligible</v>
      </c>
    </row>
    <row r="11761" spans="13:21" x14ac:dyDescent="0.4">
      <c r="M11761" s="32" t="s">
        <v>28864</v>
      </c>
      <c r="N11761" s="32" t="s">
        <v>59646</v>
      </c>
      <c r="O11761" s="33" t="s">
        <v>28865</v>
      </c>
      <c r="P11761" s="33" t="s">
        <v>40661</v>
      </c>
      <c r="Q11761" s="33" t="s">
        <v>29718</v>
      </c>
      <c r="R11761" s="33" t="s">
        <v>29745</v>
      </c>
      <c r="S11761" s="33" t="s">
        <v>28866</v>
      </c>
      <c r="T11761" s="34" t="s">
        <v>39</v>
      </c>
      <c r="U11761" s="39" t="str">
        <f>_xlfn.CONCAT(Tabel4[[#This Row],[Personnr.]],"-",Tabel4[[#This Row],[Afdeling]],"-",Tabel4[[#This Row],[ASS_Status]])</f>
        <v>34531-0132-Inactive - Payroll Eligible</v>
      </c>
    </row>
    <row r="11762" spans="13:21" ht="45" x14ac:dyDescent="0.4">
      <c r="M11762" s="32" t="s">
        <v>45391</v>
      </c>
      <c r="N11762" s="32" t="s">
        <v>59647</v>
      </c>
      <c r="O11762" s="33" t="s">
        <v>45392</v>
      </c>
      <c r="P11762" s="33" t="s">
        <v>44016</v>
      </c>
      <c r="Q11762" s="33" t="s">
        <v>29718</v>
      </c>
      <c r="R11762" s="33" t="s">
        <v>29745</v>
      </c>
      <c r="S11762" s="33" t="s">
        <v>44017</v>
      </c>
      <c r="T11762" s="34" t="s">
        <v>586</v>
      </c>
      <c r="U11762" s="39" t="str">
        <f>_xlfn.CONCAT(Tabel4[[#This Row],[Personnr.]],"-",Tabel4[[#This Row],[Afdeling]],"-",Tabel4[[#This Row],[ASS_Status]])</f>
        <v>36021-4200-Inactive - Payroll Eligible</v>
      </c>
    </row>
    <row r="11763" spans="13:21" x14ac:dyDescent="0.4">
      <c r="M11763" s="32" t="s">
        <v>45391</v>
      </c>
      <c r="N11763" s="32"/>
      <c r="O11763" s="33"/>
      <c r="P11763" s="33" t="s">
        <v>59648</v>
      </c>
      <c r="Q11763" s="33" t="s">
        <v>29718</v>
      </c>
      <c r="R11763" s="33" t="s">
        <v>29745</v>
      </c>
      <c r="S11763" s="33" t="s">
        <v>44017</v>
      </c>
      <c r="T11763" s="34" t="s">
        <v>586</v>
      </c>
      <c r="U11763" s="39" t="str">
        <f>_xlfn.CONCAT(Tabel4[[#This Row],[Personnr.]],"-",Tabel4[[#This Row],[Afdeling]],"-",Tabel4[[#This Row],[ASS_Status]])</f>
        <v>-4200-Inactive - Payroll Eligible</v>
      </c>
    </row>
    <row r="11764" spans="13:21" x14ac:dyDescent="0.4">
      <c r="M11764" s="32" t="s">
        <v>23127</v>
      </c>
      <c r="N11764" s="32" t="s">
        <v>59649</v>
      </c>
      <c r="O11764" s="33" t="s">
        <v>23128</v>
      </c>
      <c r="P11764" s="33" t="s">
        <v>40662</v>
      </c>
      <c r="Q11764" s="33" t="s">
        <v>29721</v>
      </c>
      <c r="R11764" s="33" t="s">
        <v>29731</v>
      </c>
      <c r="S11764" s="33" t="s">
        <v>23129</v>
      </c>
      <c r="T11764" s="34" t="s">
        <v>810</v>
      </c>
      <c r="U11764" s="39" t="str">
        <f>_xlfn.CONCAT(Tabel4[[#This Row],[Personnr.]],"-",Tabel4[[#This Row],[Afdeling]],"-",Tabel4[[#This Row],[ASS_Status]])</f>
        <v>30842-8285-Aktiv ansættelse</v>
      </c>
    </row>
    <row r="11765" spans="13:21" ht="33.75" x14ac:dyDescent="0.4">
      <c r="M11765" s="32" t="s">
        <v>23130</v>
      </c>
      <c r="N11765" s="32" t="s">
        <v>59650</v>
      </c>
      <c r="O11765" s="33" t="s">
        <v>23131</v>
      </c>
      <c r="P11765" s="33" t="s">
        <v>40663</v>
      </c>
      <c r="Q11765" s="33" t="s">
        <v>29721</v>
      </c>
      <c r="R11765" s="33" t="s">
        <v>29887</v>
      </c>
      <c r="S11765" s="33" t="s">
        <v>23132</v>
      </c>
      <c r="T11765" s="34" t="s">
        <v>600</v>
      </c>
      <c r="U11765" s="39" t="str">
        <f>_xlfn.CONCAT(Tabel4[[#This Row],[Personnr.]],"-",Tabel4[[#This Row],[Afdeling]],"-",Tabel4[[#This Row],[ASS_Status]])</f>
        <v>15629-4270-Aktiv ansættelse</v>
      </c>
    </row>
    <row r="11766" spans="13:21" ht="33.75" x14ac:dyDescent="0.4">
      <c r="M11766" s="32" t="s">
        <v>23133</v>
      </c>
      <c r="N11766" s="32" t="s">
        <v>59651</v>
      </c>
      <c r="O11766" s="33" t="s">
        <v>23134</v>
      </c>
      <c r="P11766" s="33" t="s">
        <v>40664</v>
      </c>
      <c r="Q11766" s="33" t="s">
        <v>29718</v>
      </c>
      <c r="R11766" s="33" t="s">
        <v>29737</v>
      </c>
      <c r="S11766" s="33" t="s">
        <v>23135</v>
      </c>
      <c r="T11766" s="34" t="s">
        <v>344</v>
      </c>
      <c r="U11766" s="39" t="str">
        <f>_xlfn.CONCAT(Tabel4[[#This Row],[Personnr.]],"-",Tabel4[[#This Row],[Afdeling]],"-",Tabel4[[#This Row],[ASS_Status]])</f>
        <v>30674-2796-Inactive - Payroll Eligible</v>
      </c>
    </row>
    <row r="11767" spans="13:21" ht="45" x14ac:dyDescent="0.4">
      <c r="M11767" s="32" t="s">
        <v>23136</v>
      </c>
      <c r="N11767" s="32" t="s">
        <v>59652</v>
      </c>
      <c r="O11767" s="33" t="s">
        <v>23137</v>
      </c>
      <c r="P11767" s="33" t="s">
        <v>40665</v>
      </c>
      <c r="Q11767" s="33" t="s">
        <v>29721</v>
      </c>
      <c r="R11767" s="33" t="s">
        <v>29737</v>
      </c>
      <c r="S11767" s="33" t="s">
        <v>23138</v>
      </c>
      <c r="T11767" s="34" t="s">
        <v>378</v>
      </c>
      <c r="U11767" s="39" t="str">
        <f>_xlfn.CONCAT(Tabel4[[#This Row],[Personnr.]],"-",Tabel4[[#This Row],[Afdeling]],"-",Tabel4[[#This Row],[ASS_Status]])</f>
        <v>19990-2900-Aktiv ansættelse</v>
      </c>
    </row>
    <row r="11768" spans="13:21" x14ac:dyDescent="0.4">
      <c r="M11768" s="32" t="s">
        <v>23139</v>
      </c>
      <c r="N11768" s="32" t="s">
        <v>59653</v>
      </c>
      <c r="O11768" s="33" t="s">
        <v>23140</v>
      </c>
      <c r="P11768" s="33" t="s">
        <v>40666</v>
      </c>
      <c r="Q11768" s="33" t="s">
        <v>29718</v>
      </c>
      <c r="R11768" s="33" t="s">
        <v>29754</v>
      </c>
      <c r="S11768" s="33" t="s">
        <v>23141</v>
      </c>
      <c r="T11768" s="34" t="s">
        <v>719</v>
      </c>
      <c r="U11768" s="39" t="str">
        <f>_xlfn.CONCAT(Tabel4[[#This Row],[Personnr.]],"-",Tabel4[[#This Row],[Afdeling]],"-",Tabel4[[#This Row],[ASS_Status]])</f>
        <v>30898-6215-Inactive - Payroll Eligible</v>
      </c>
    </row>
    <row r="11769" spans="13:21" x14ac:dyDescent="0.4">
      <c r="M11769" s="32" t="s">
        <v>23139</v>
      </c>
      <c r="N11769" s="32"/>
      <c r="O11769" s="33"/>
      <c r="P11769" s="33" t="s">
        <v>40667</v>
      </c>
      <c r="Q11769" s="33" t="s">
        <v>29718</v>
      </c>
      <c r="R11769" s="33" t="s">
        <v>29754</v>
      </c>
      <c r="S11769" s="33" t="s">
        <v>23141</v>
      </c>
      <c r="T11769" s="34" t="s">
        <v>719</v>
      </c>
      <c r="U11769" s="39" t="str">
        <f>_xlfn.CONCAT(Tabel4[[#This Row],[Personnr.]],"-",Tabel4[[#This Row],[Afdeling]],"-",Tabel4[[#This Row],[ASS_Status]])</f>
        <v>-6215-Inactive - Payroll Eligible</v>
      </c>
    </row>
    <row r="11770" spans="13:21" x14ac:dyDescent="0.4">
      <c r="M11770" s="32" t="s">
        <v>23142</v>
      </c>
      <c r="N11770" s="32" t="s">
        <v>59654</v>
      </c>
      <c r="O11770" s="33" t="s">
        <v>23143</v>
      </c>
      <c r="P11770" s="33" t="s">
        <v>40668</v>
      </c>
      <c r="Q11770" s="33" t="s">
        <v>29721</v>
      </c>
      <c r="R11770" s="33" t="s">
        <v>29761</v>
      </c>
      <c r="S11770" s="33" t="s">
        <v>23144</v>
      </c>
      <c r="T11770" s="34" t="s">
        <v>249</v>
      </c>
      <c r="U11770" s="39" t="str">
        <f>_xlfn.CONCAT(Tabel4[[#This Row],[Personnr.]],"-",Tabel4[[#This Row],[Afdeling]],"-",Tabel4[[#This Row],[ASS_Status]])</f>
        <v>29936-2524-Aktiv ansættelse</v>
      </c>
    </row>
    <row r="11771" spans="13:21" x14ac:dyDescent="0.4">
      <c r="M11771" s="32" t="s">
        <v>59655</v>
      </c>
      <c r="N11771" s="32" t="s">
        <v>59656</v>
      </c>
      <c r="O11771" s="33" t="s">
        <v>59657</v>
      </c>
      <c r="P11771" s="33" t="s">
        <v>59658</v>
      </c>
      <c r="Q11771" s="33" t="s">
        <v>29721</v>
      </c>
      <c r="R11771" s="33" t="s">
        <v>29761</v>
      </c>
      <c r="S11771" s="33" t="s">
        <v>59659</v>
      </c>
      <c r="T11771" s="34" t="s">
        <v>42501</v>
      </c>
      <c r="U11771" s="39" t="str">
        <f>_xlfn.CONCAT(Tabel4[[#This Row],[Personnr.]],"-",Tabel4[[#This Row],[Afdeling]],"-",Tabel4[[#This Row],[ASS_Status]])</f>
        <v>37626-2291-Aktiv ansættelse</v>
      </c>
    </row>
    <row r="11772" spans="13:21" ht="33.75" x14ac:dyDescent="0.4">
      <c r="M11772" s="32" t="s">
        <v>23145</v>
      </c>
      <c r="N11772" s="32" t="s">
        <v>59660</v>
      </c>
      <c r="O11772" s="33" t="s">
        <v>23146</v>
      </c>
      <c r="P11772" s="33" t="s">
        <v>40669</v>
      </c>
      <c r="Q11772" s="33" t="s">
        <v>29721</v>
      </c>
      <c r="R11772" s="33" t="s">
        <v>29748</v>
      </c>
      <c r="S11772" s="33" t="s">
        <v>23147</v>
      </c>
      <c r="T11772" s="34" t="s">
        <v>345</v>
      </c>
      <c r="U11772" s="39" t="str">
        <f>_xlfn.CONCAT(Tabel4[[#This Row],[Personnr.]],"-",Tabel4[[#This Row],[Afdeling]],"-",Tabel4[[#This Row],[ASS_Status]])</f>
        <v>33798-2797-Aktiv ansættelse</v>
      </c>
    </row>
    <row r="11773" spans="13:21" ht="45" x14ac:dyDescent="0.4">
      <c r="M11773" s="32" t="s">
        <v>23148</v>
      </c>
      <c r="N11773" s="32" t="s">
        <v>59661</v>
      </c>
      <c r="O11773" s="33" t="s">
        <v>23149</v>
      </c>
      <c r="P11773" s="33" t="s">
        <v>40670</v>
      </c>
      <c r="Q11773" s="33" t="s">
        <v>29718</v>
      </c>
      <c r="R11773" s="33" t="s">
        <v>29745</v>
      </c>
      <c r="S11773" s="33" t="s">
        <v>23150</v>
      </c>
      <c r="T11773" s="34" t="s">
        <v>39</v>
      </c>
      <c r="U11773" s="39" t="str">
        <f>_xlfn.CONCAT(Tabel4[[#This Row],[Personnr.]],"-",Tabel4[[#This Row],[Afdeling]],"-",Tabel4[[#This Row],[ASS_Status]])</f>
        <v>30431-0132-Inactive - Payroll Eligible</v>
      </c>
    </row>
    <row r="11774" spans="13:21" ht="45" x14ac:dyDescent="0.4">
      <c r="M11774" s="32" t="s">
        <v>45393</v>
      </c>
      <c r="N11774" s="32" t="s">
        <v>59662</v>
      </c>
      <c r="O11774" s="33" t="s">
        <v>45394</v>
      </c>
      <c r="P11774" s="33" t="s">
        <v>44018</v>
      </c>
      <c r="Q11774" s="33" t="s">
        <v>29718</v>
      </c>
      <c r="R11774" s="33" t="s">
        <v>29745</v>
      </c>
      <c r="S11774" s="33" t="s">
        <v>44019</v>
      </c>
      <c r="T11774" s="34" t="s">
        <v>85</v>
      </c>
      <c r="U11774" s="39" t="str">
        <f>_xlfn.CONCAT(Tabel4[[#This Row],[Personnr.]],"-",Tabel4[[#This Row],[Afdeling]],"-",Tabel4[[#This Row],[ASS_Status]])</f>
        <v>36306-1118-Inactive - Payroll Eligible</v>
      </c>
    </row>
    <row r="11775" spans="13:21" x14ac:dyDescent="0.4">
      <c r="M11775" s="32" t="s">
        <v>45393</v>
      </c>
      <c r="N11775" s="32"/>
      <c r="O11775" s="33"/>
      <c r="P11775" s="33" t="s">
        <v>59663</v>
      </c>
      <c r="Q11775" s="33" t="s">
        <v>29718</v>
      </c>
      <c r="R11775" s="33" t="s">
        <v>29857</v>
      </c>
      <c r="S11775" s="33" t="s">
        <v>44019</v>
      </c>
      <c r="T11775" s="34" t="s">
        <v>85</v>
      </c>
      <c r="U11775" s="39" t="str">
        <f>_xlfn.CONCAT(Tabel4[[#This Row],[Personnr.]],"-",Tabel4[[#This Row],[Afdeling]],"-",Tabel4[[#This Row],[ASS_Status]])</f>
        <v>-1118-Inactive - Payroll Eligible</v>
      </c>
    </row>
    <row r="11776" spans="13:21" ht="45" x14ac:dyDescent="0.4">
      <c r="M11776" s="32" t="s">
        <v>40671</v>
      </c>
      <c r="N11776" s="32" t="s">
        <v>59664</v>
      </c>
      <c r="O11776" s="33" t="s">
        <v>40672</v>
      </c>
      <c r="P11776" s="33" t="s">
        <v>40673</v>
      </c>
      <c r="Q11776" s="33" t="s">
        <v>29721</v>
      </c>
      <c r="R11776" s="33" t="s">
        <v>29754</v>
      </c>
      <c r="S11776" s="33" t="s">
        <v>40674</v>
      </c>
      <c r="T11776" s="34" t="s">
        <v>119</v>
      </c>
      <c r="U11776" s="39" t="str">
        <f>_xlfn.CONCAT(Tabel4[[#This Row],[Personnr.]],"-",Tabel4[[#This Row],[Afdeling]],"-",Tabel4[[#This Row],[ASS_Status]])</f>
        <v>35252-2221-Aktiv ansættelse</v>
      </c>
    </row>
    <row r="11777" spans="13:21" x14ac:dyDescent="0.4">
      <c r="M11777" s="32" t="s">
        <v>40675</v>
      </c>
      <c r="N11777" s="32" t="s">
        <v>59665</v>
      </c>
      <c r="O11777" s="33" t="s">
        <v>40676</v>
      </c>
      <c r="P11777" s="33" t="s">
        <v>40677</v>
      </c>
      <c r="Q11777" s="33" t="s">
        <v>29718</v>
      </c>
      <c r="R11777" s="33" t="s">
        <v>29719</v>
      </c>
      <c r="S11777" s="33" t="s">
        <v>40678</v>
      </c>
      <c r="T11777" s="34" t="s">
        <v>738</v>
      </c>
      <c r="U11777" s="39" t="str">
        <f>_xlfn.CONCAT(Tabel4[[#This Row],[Personnr.]],"-",Tabel4[[#This Row],[Afdeling]],"-",Tabel4[[#This Row],[ASS_Status]])</f>
        <v>35356-6500-Inactive - Payroll Eligible</v>
      </c>
    </row>
    <row r="11778" spans="13:21" x14ac:dyDescent="0.4">
      <c r="M11778" s="32" t="s">
        <v>40675</v>
      </c>
      <c r="N11778" s="32"/>
      <c r="O11778" s="33"/>
      <c r="P11778" s="33" t="s">
        <v>59666</v>
      </c>
      <c r="Q11778" s="33" t="s">
        <v>29721</v>
      </c>
      <c r="R11778" s="33" t="s">
        <v>29719</v>
      </c>
      <c r="S11778" s="33" t="s">
        <v>40678</v>
      </c>
      <c r="T11778" s="34" t="s">
        <v>738</v>
      </c>
      <c r="U11778" s="39" t="str">
        <f>_xlfn.CONCAT(Tabel4[[#This Row],[Personnr.]],"-",Tabel4[[#This Row],[Afdeling]],"-",Tabel4[[#This Row],[ASS_Status]])</f>
        <v>-6500-Aktiv ansættelse</v>
      </c>
    </row>
    <row r="11779" spans="13:21" ht="45" x14ac:dyDescent="0.4">
      <c r="M11779" s="32" t="s">
        <v>40679</v>
      </c>
      <c r="N11779" s="32" t="s">
        <v>59667</v>
      </c>
      <c r="O11779" s="33" t="s">
        <v>40680</v>
      </c>
      <c r="P11779" s="33" t="s">
        <v>40681</v>
      </c>
      <c r="Q11779" s="33" t="s">
        <v>29718</v>
      </c>
      <c r="R11779" s="33" t="s">
        <v>29745</v>
      </c>
      <c r="S11779" s="33" t="s">
        <v>40682</v>
      </c>
      <c r="T11779" s="34" t="s">
        <v>39</v>
      </c>
      <c r="U11779" s="39" t="str">
        <f>_xlfn.CONCAT(Tabel4[[#This Row],[Personnr.]],"-",Tabel4[[#This Row],[Afdeling]],"-",Tabel4[[#This Row],[ASS_Status]])</f>
        <v>35188-0132-Inactive - Payroll Eligible</v>
      </c>
    </row>
    <row r="11780" spans="13:21" ht="33.75" x14ac:dyDescent="0.4">
      <c r="M11780" s="32" t="s">
        <v>40679</v>
      </c>
      <c r="N11780" s="32"/>
      <c r="O11780" s="33"/>
      <c r="P11780" s="33" t="s">
        <v>44020</v>
      </c>
      <c r="Q11780" s="33" t="s">
        <v>29718</v>
      </c>
      <c r="R11780" s="33" t="s">
        <v>29745</v>
      </c>
      <c r="S11780" s="33" t="s">
        <v>40682</v>
      </c>
      <c r="T11780" s="34" t="s">
        <v>39</v>
      </c>
      <c r="U11780" s="39" t="str">
        <f>_xlfn.CONCAT(Tabel4[[#This Row],[Personnr.]],"-",Tabel4[[#This Row],[Afdeling]],"-",Tabel4[[#This Row],[ASS_Status]])</f>
        <v>-0132-Inactive - Payroll Eligible</v>
      </c>
    </row>
    <row r="11781" spans="13:21" ht="33.75" x14ac:dyDescent="0.4">
      <c r="M11781" s="32" t="s">
        <v>40679</v>
      </c>
      <c r="N11781" s="32"/>
      <c r="O11781" s="33"/>
      <c r="P11781" s="33" t="s">
        <v>59668</v>
      </c>
      <c r="Q11781" s="33" t="s">
        <v>29721</v>
      </c>
      <c r="R11781" s="33" t="s">
        <v>29745</v>
      </c>
      <c r="S11781" s="33" t="s">
        <v>40682</v>
      </c>
      <c r="T11781" s="34" t="s">
        <v>39</v>
      </c>
      <c r="U11781" s="39" t="str">
        <f>_xlfn.CONCAT(Tabel4[[#This Row],[Personnr.]],"-",Tabel4[[#This Row],[Afdeling]],"-",Tabel4[[#This Row],[ASS_Status]])</f>
        <v>-0132-Aktiv ansættelse</v>
      </c>
    </row>
    <row r="11782" spans="13:21" ht="33.75" x14ac:dyDescent="0.4">
      <c r="M11782" s="32" t="s">
        <v>40679</v>
      </c>
      <c r="N11782" s="32"/>
      <c r="O11782" s="33"/>
      <c r="P11782" s="33" t="s">
        <v>59669</v>
      </c>
      <c r="Q11782" s="33" t="s">
        <v>29718</v>
      </c>
      <c r="R11782" s="33" t="s">
        <v>29745</v>
      </c>
      <c r="S11782" s="33" t="s">
        <v>40682</v>
      </c>
      <c r="T11782" s="34" t="s">
        <v>726</v>
      </c>
      <c r="U11782" s="39" t="str">
        <f>_xlfn.CONCAT(Tabel4[[#This Row],[Personnr.]],"-",Tabel4[[#This Row],[Afdeling]],"-",Tabel4[[#This Row],[ASS_Status]])</f>
        <v>-6271-Inactive - Payroll Eligible</v>
      </c>
    </row>
    <row r="11783" spans="13:21" x14ac:dyDescent="0.4">
      <c r="M11783" s="32" t="s">
        <v>23151</v>
      </c>
      <c r="N11783" s="32" t="s">
        <v>59670</v>
      </c>
      <c r="O11783" s="33" t="s">
        <v>23152</v>
      </c>
      <c r="P11783" s="33" t="s">
        <v>40683</v>
      </c>
      <c r="Q11783" s="33" t="s">
        <v>29718</v>
      </c>
      <c r="R11783" s="33" t="s">
        <v>29719</v>
      </c>
      <c r="S11783" s="33" t="s">
        <v>23153</v>
      </c>
      <c r="T11783" s="34" t="s">
        <v>744</v>
      </c>
      <c r="U11783" s="39" t="str">
        <f>_xlfn.CONCAT(Tabel4[[#This Row],[Personnr.]],"-",Tabel4[[#This Row],[Afdeling]],"-",Tabel4[[#This Row],[ASS_Status]])</f>
        <v>32406-7100-Inactive - Payroll Eligible</v>
      </c>
    </row>
    <row r="11784" spans="13:21" x14ac:dyDescent="0.4">
      <c r="M11784" s="32" t="s">
        <v>59671</v>
      </c>
      <c r="N11784" s="32" t="s">
        <v>59672</v>
      </c>
      <c r="O11784" s="33" t="s">
        <v>59673</v>
      </c>
      <c r="P11784" s="33" t="s">
        <v>59674</v>
      </c>
      <c r="Q11784" s="33" t="s">
        <v>29721</v>
      </c>
      <c r="R11784" s="33" t="s">
        <v>29761</v>
      </c>
      <c r="S11784" s="33" t="s">
        <v>59675</v>
      </c>
      <c r="T11784" s="34" t="s">
        <v>42501</v>
      </c>
      <c r="U11784" s="39" t="str">
        <f>_xlfn.CONCAT(Tabel4[[#This Row],[Personnr.]],"-",Tabel4[[#This Row],[Afdeling]],"-",Tabel4[[#This Row],[ASS_Status]])</f>
        <v>37802-2291-Aktiv ansættelse</v>
      </c>
    </row>
    <row r="11785" spans="13:21" ht="45" x14ac:dyDescent="0.4">
      <c r="M11785" s="32" t="s">
        <v>29258</v>
      </c>
      <c r="N11785" s="32" t="s">
        <v>59676</v>
      </c>
      <c r="O11785" s="33" t="s">
        <v>40684</v>
      </c>
      <c r="P11785" s="33" t="s">
        <v>40685</v>
      </c>
      <c r="Q11785" s="33" t="s">
        <v>29718</v>
      </c>
      <c r="R11785" s="33" t="s">
        <v>29745</v>
      </c>
      <c r="S11785" s="33" t="s">
        <v>40686</v>
      </c>
      <c r="T11785" s="34" t="s">
        <v>586</v>
      </c>
      <c r="U11785" s="39" t="str">
        <f>_xlfn.CONCAT(Tabel4[[#This Row],[Personnr.]],"-",Tabel4[[#This Row],[Afdeling]],"-",Tabel4[[#This Row],[ASS_Status]])</f>
        <v>34946-4200-Inactive - Payroll Eligible</v>
      </c>
    </row>
    <row r="11786" spans="13:21" x14ac:dyDescent="0.4">
      <c r="M11786" s="32" t="s">
        <v>29258</v>
      </c>
      <c r="N11786" s="32"/>
      <c r="O11786" s="33"/>
      <c r="P11786" s="33" t="s">
        <v>44021</v>
      </c>
      <c r="Q11786" s="33" t="s">
        <v>29718</v>
      </c>
      <c r="R11786" s="33" t="s">
        <v>29745</v>
      </c>
      <c r="S11786" s="33" t="s">
        <v>40686</v>
      </c>
      <c r="T11786" s="34" t="s">
        <v>472</v>
      </c>
      <c r="U11786" s="39" t="str">
        <f>_xlfn.CONCAT(Tabel4[[#This Row],[Personnr.]],"-",Tabel4[[#This Row],[Afdeling]],"-",Tabel4[[#This Row],[ASS_Status]])</f>
        <v>-3195-Inactive - Payroll Eligible</v>
      </c>
    </row>
    <row r="11787" spans="13:21" x14ac:dyDescent="0.4">
      <c r="M11787" s="32" t="s">
        <v>28867</v>
      </c>
      <c r="N11787" s="32" t="s">
        <v>59677</v>
      </c>
      <c r="O11787" s="33" t="s">
        <v>28868</v>
      </c>
      <c r="P11787" s="33" t="s">
        <v>40687</v>
      </c>
      <c r="Q11787" s="33" t="s">
        <v>29721</v>
      </c>
      <c r="R11787" s="33" t="s">
        <v>29748</v>
      </c>
      <c r="S11787" s="33" t="s">
        <v>28869</v>
      </c>
      <c r="T11787" s="34" t="s">
        <v>74</v>
      </c>
      <c r="U11787" s="39" t="str">
        <f>_xlfn.CONCAT(Tabel4[[#This Row],[Personnr.]],"-",Tabel4[[#This Row],[Afdeling]],"-",Tabel4[[#This Row],[ASS_Status]])</f>
        <v>34323-1085-Aktiv ansættelse</v>
      </c>
    </row>
    <row r="11788" spans="13:21" x14ac:dyDescent="0.4">
      <c r="M11788" s="32" t="s">
        <v>23154</v>
      </c>
      <c r="N11788" s="32" t="s">
        <v>59678</v>
      </c>
      <c r="O11788" s="33" t="s">
        <v>23155</v>
      </c>
      <c r="P11788" s="33" t="s">
        <v>40688</v>
      </c>
      <c r="Q11788" s="33" t="s">
        <v>29721</v>
      </c>
      <c r="R11788" s="33" t="s">
        <v>29832</v>
      </c>
      <c r="S11788" s="33" t="s">
        <v>23156</v>
      </c>
      <c r="T11788" s="34" t="s">
        <v>815</v>
      </c>
      <c r="U11788" s="39" t="str">
        <f>_xlfn.CONCAT(Tabel4[[#This Row],[Personnr.]],"-",Tabel4[[#This Row],[Afdeling]],"-",Tabel4[[#This Row],[ASS_Status]])</f>
        <v>17585-8310-Aktiv ansættelse</v>
      </c>
    </row>
    <row r="11789" spans="13:21" x14ac:dyDescent="0.4">
      <c r="M11789" s="32" t="s">
        <v>23157</v>
      </c>
      <c r="N11789" s="32" t="s">
        <v>59679</v>
      </c>
      <c r="O11789" s="33" t="s">
        <v>23158</v>
      </c>
      <c r="P11789" s="33" t="s">
        <v>40689</v>
      </c>
      <c r="Q11789" s="33" t="s">
        <v>29718</v>
      </c>
      <c r="R11789" s="33" t="s">
        <v>29729</v>
      </c>
      <c r="S11789" s="33" t="s">
        <v>23159</v>
      </c>
      <c r="T11789" s="34" t="s">
        <v>36</v>
      </c>
      <c r="U11789" s="39" t="str">
        <f>_xlfn.CONCAT(Tabel4[[#This Row],[Personnr.]],"-",Tabel4[[#This Row],[Afdeling]],"-",Tabel4[[#This Row],[ASS_Status]])</f>
        <v>1554-0121-Inactive - Payroll Eligible</v>
      </c>
    </row>
    <row r="11790" spans="13:21" x14ac:dyDescent="0.4">
      <c r="M11790" s="32" t="s">
        <v>23160</v>
      </c>
      <c r="N11790" s="32" t="s">
        <v>59680</v>
      </c>
      <c r="O11790" s="33" t="s">
        <v>23161</v>
      </c>
      <c r="P11790" s="33" t="s">
        <v>40690</v>
      </c>
      <c r="Q11790" s="33" t="s">
        <v>29721</v>
      </c>
      <c r="R11790" s="33" t="s">
        <v>30036</v>
      </c>
      <c r="S11790" s="33" t="s">
        <v>23162</v>
      </c>
      <c r="T11790" s="34" t="s">
        <v>44</v>
      </c>
      <c r="U11790" s="39" t="str">
        <f>_xlfn.CONCAT(Tabel4[[#This Row],[Personnr.]],"-",Tabel4[[#This Row],[Afdeling]],"-",Tabel4[[#This Row],[ASS_Status]])</f>
        <v>15865-1000-Aktiv ansættelse</v>
      </c>
    </row>
    <row r="11791" spans="13:21" ht="33.75" x14ac:dyDescent="0.4">
      <c r="M11791" s="32" t="s">
        <v>23163</v>
      </c>
      <c r="N11791" s="32" t="s">
        <v>59681</v>
      </c>
      <c r="O11791" s="33" t="s">
        <v>23164</v>
      </c>
      <c r="P11791" s="33" t="s">
        <v>40691</v>
      </c>
      <c r="Q11791" s="33" t="s">
        <v>29721</v>
      </c>
      <c r="R11791" s="33" t="s">
        <v>29996</v>
      </c>
      <c r="S11791" s="33" t="s">
        <v>23165</v>
      </c>
      <c r="T11791" s="34" t="s">
        <v>254</v>
      </c>
      <c r="U11791" s="39" t="str">
        <f>_xlfn.CONCAT(Tabel4[[#This Row],[Personnr.]],"-",Tabel4[[#This Row],[Afdeling]],"-",Tabel4[[#This Row],[ASS_Status]])</f>
        <v>16232-2562-Aktiv ansættelse</v>
      </c>
    </row>
    <row r="11792" spans="13:21" x14ac:dyDescent="0.4">
      <c r="M11792" s="32" t="s">
        <v>23166</v>
      </c>
      <c r="N11792" s="32" t="s">
        <v>59682</v>
      </c>
      <c r="O11792" s="33" t="s">
        <v>23167</v>
      </c>
      <c r="P11792" s="33" t="s">
        <v>40692</v>
      </c>
      <c r="Q11792" s="33" t="s">
        <v>29721</v>
      </c>
      <c r="R11792" s="33" t="s">
        <v>35612</v>
      </c>
      <c r="S11792" s="33" t="s">
        <v>23168</v>
      </c>
      <c r="T11792" s="34" t="s">
        <v>302</v>
      </c>
      <c r="U11792" s="39" t="str">
        <f>_xlfn.CONCAT(Tabel4[[#This Row],[Personnr.]],"-",Tabel4[[#This Row],[Afdeling]],"-",Tabel4[[#This Row],[ASS_Status]])</f>
        <v>32865-2736-Aktiv ansættelse</v>
      </c>
    </row>
    <row r="11793" spans="13:21" x14ac:dyDescent="0.4">
      <c r="M11793" s="32" t="s">
        <v>23169</v>
      </c>
      <c r="N11793" s="32" t="s">
        <v>59683</v>
      </c>
      <c r="O11793" s="33" t="s">
        <v>23170</v>
      </c>
      <c r="P11793" s="33" t="s">
        <v>40693</v>
      </c>
      <c r="Q11793" s="33" t="s">
        <v>29718</v>
      </c>
      <c r="R11793" s="33" t="s">
        <v>29719</v>
      </c>
      <c r="S11793" s="33" t="s">
        <v>23171</v>
      </c>
      <c r="T11793" s="34" t="s">
        <v>288</v>
      </c>
      <c r="U11793" s="39" t="str">
        <f>_xlfn.CONCAT(Tabel4[[#This Row],[Personnr.]],"-",Tabel4[[#This Row],[Afdeling]],"-",Tabel4[[#This Row],[ASS_Status]])</f>
        <v>27230-2694-Inactive - Payroll Eligible</v>
      </c>
    </row>
    <row r="11794" spans="13:21" x14ac:dyDescent="0.4">
      <c r="M11794" s="32" t="s">
        <v>23172</v>
      </c>
      <c r="N11794" s="32" t="s">
        <v>59684</v>
      </c>
      <c r="O11794" s="33" t="s">
        <v>23173</v>
      </c>
      <c r="P11794" s="33" t="s">
        <v>40694</v>
      </c>
      <c r="Q11794" s="33" t="s">
        <v>29721</v>
      </c>
      <c r="R11794" s="33" t="s">
        <v>29726</v>
      </c>
      <c r="S11794" s="33" t="s">
        <v>23174</v>
      </c>
      <c r="T11794" s="34" t="s">
        <v>42528</v>
      </c>
      <c r="U11794" s="39" t="str">
        <f>_xlfn.CONCAT(Tabel4[[#This Row],[Personnr.]],"-",Tabel4[[#This Row],[Afdeling]],"-",Tabel4[[#This Row],[ASS_Status]])</f>
        <v>22328-7780-Aktiv ansættelse</v>
      </c>
    </row>
    <row r="11795" spans="13:21" x14ac:dyDescent="0.4">
      <c r="M11795" s="32" t="s">
        <v>23175</v>
      </c>
      <c r="N11795" s="32" t="s">
        <v>59685</v>
      </c>
      <c r="O11795" s="33" t="s">
        <v>23176</v>
      </c>
      <c r="P11795" s="33" t="s">
        <v>40695</v>
      </c>
      <c r="Q11795" s="33" t="s">
        <v>29721</v>
      </c>
      <c r="R11795" s="33" t="s">
        <v>29731</v>
      </c>
      <c r="S11795" s="33" t="s">
        <v>23177</v>
      </c>
      <c r="T11795" s="34" t="s">
        <v>811</v>
      </c>
      <c r="U11795" s="39" t="str">
        <f>_xlfn.CONCAT(Tabel4[[#This Row],[Personnr.]],"-",Tabel4[[#This Row],[Afdeling]],"-",Tabel4[[#This Row],[ASS_Status]])</f>
        <v>28515-8286-Aktiv ansættelse</v>
      </c>
    </row>
    <row r="11796" spans="13:21" x14ac:dyDescent="0.4">
      <c r="M11796" s="32" t="s">
        <v>40696</v>
      </c>
      <c r="N11796" s="32" t="s">
        <v>59686</v>
      </c>
      <c r="O11796" s="33" t="s">
        <v>29121</v>
      </c>
      <c r="P11796" s="33" t="s">
        <v>40697</v>
      </c>
      <c r="Q11796" s="33" t="s">
        <v>29721</v>
      </c>
      <c r="R11796" s="33" t="s">
        <v>29802</v>
      </c>
      <c r="S11796" s="33" t="s">
        <v>29122</v>
      </c>
      <c r="T11796" s="34" t="s">
        <v>643</v>
      </c>
      <c r="U11796" s="39" t="str">
        <f>_xlfn.CONCAT(Tabel4[[#This Row],[Personnr.]],"-",Tabel4[[#This Row],[Afdeling]],"-",Tabel4[[#This Row],[ASS_Status]])</f>
        <v>34172-4765-Aktiv ansættelse</v>
      </c>
    </row>
    <row r="11797" spans="13:21" x14ac:dyDescent="0.4">
      <c r="M11797" s="32" t="s">
        <v>23178</v>
      </c>
      <c r="N11797" s="32" t="s">
        <v>59687</v>
      </c>
      <c r="O11797" s="33" t="s">
        <v>23179</v>
      </c>
      <c r="P11797" s="33" t="s">
        <v>40698</v>
      </c>
      <c r="Q11797" s="33" t="s">
        <v>29721</v>
      </c>
      <c r="R11797" s="33" t="s">
        <v>42757</v>
      </c>
      <c r="S11797" s="33" t="s">
        <v>23180</v>
      </c>
      <c r="T11797" s="34" t="s">
        <v>184</v>
      </c>
      <c r="U11797" s="39" t="str">
        <f>_xlfn.CONCAT(Tabel4[[#This Row],[Personnr.]],"-",Tabel4[[#This Row],[Afdeling]],"-",Tabel4[[#This Row],[ASS_Status]])</f>
        <v>17806-2385-Aktiv ansættelse</v>
      </c>
    </row>
    <row r="11798" spans="13:21" ht="33.75" x14ac:dyDescent="0.4">
      <c r="M11798" s="32" t="s">
        <v>23181</v>
      </c>
      <c r="N11798" s="32" t="s">
        <v>59688</v>
      </c>
      <c r="O11798" s="33" t="s">
        <v>23182</v>
      </c>
      <c r="P11798" s="33" t="s">
        <v>40699</v>
      </c>
      <c r="Q11798" s="33" t="s">
        <v>29721</v>
      </c>
      <c r="R11798" s="33" t="s">
        <v>29737</v>
      </c>
      <c r="S11798" s="33" t="s">
        <v>23183</v>
      </c>
      <c r="T11798" s="34" t="s">
        <v>178</v>
      </c>
      <c r="U11798" s="39" t="str">
        <f>_xlfn.CONCAT(Tabel4[[#This Row],[Personnr.]],"-",Tabel4[[#This Row],[Afdeling]],"-",Tabel4[[#This Row],[ASS_Status]])</f>
        <v>13929-2366-Aktiv ansættelse</v>
      </c>
    </row>
    <row r="11799" spans="13:21" ht="33.75" x14ac:dyDescent="0.4">
      <c r="M11799" s="32" t="s">
        <v>23184</v>
      </c>
      <c r="N11799" s="32" t="s">
        <v>59689</v>
      </c>
      <c r="O11799" s="33" t="s">
        <v>23185</v>
      </c>
      <c r="P11799" s="33" t="s">
        <v>40700</v>
      </c>
      <c r="Q11799" s="33" t="s">
        <v>29718</v>
      </c>
      <c r="R11799" s="33" t="s">
        <v>29737</v>
      </c>
      <c r="S11799" s="33" t="s">
        <v>23186</v>
      </c>
      <c r="T11799" s="34" t="s">
        <v>368</v>
      </c>
      <c r="U11799" s="39" t="str">
        <f>_xlfn.CONCAT(Tabel4[[#This Row],[Personnr.]],"-",Tabel4[[#This Row],[Afdeling]],"-",Tabel4[[#This Row],[ASS_Status]])</f>
        <v>18734-2833-Inactive - Payroll Eligible</v>
      </c>
    </row>
    <row r="11800" spans="13:21" ht="33.75" x14ac:dyDescent="0.4">
      <c r="M11800" s="32" t="s">
        <v>23184</v>
      </c>
      <c r="N11800" s="32"/>
      <c r="O11800" s="33"/>
      <c r="P11800" s="33" t="s">
        <v>44022</v>
      </c>
      <c r="Q11800" s="33" t="s">
        <v>29718</v>
      </c>
      <c r="R11800" s="33" t="s">
        <v>29737</v>
      </c>
      <c r="S11800" s="33" t="s">
        <v>23186</v>
      </c>
      <c r="T11800" s="34" t="s">
        <v>368</v>
      </c>
      <c r="U11800" s="39" t="str">
        <f>_xlfn.CONCAT(Tabel4[[#This Row],[Personnr.]],"-",Tabel4[[#This Row],[Afdeling]],"-",Tabel4[[#This Row],[ASS_Status]])</f>
        <v>-2833-Inactive - Payroll Eligible</v>
      </c>
    </row>
    <row r="11801" spans="13:21" x14ac:dyDescent="0.4">
      <c r="M11801" s="32" t="s">
        <v>23187</v>
      </c>
      <c r="N11801" s="32" t="s">
        <v>59690</v>
      </c>
      <c r="O11801" s="33" t="s">
        <v>23188</v>
      </c>
      <c r="P11801" s="33" t="s">
        <v>40701</v>
      </c>
      <c r="Q11801" s="33" t="s">
        <v>29721</v>
      </c>
      <c r="R11801" s="33" t="s">
        <v>29748</v>
      </c>
      <c r="S11801" s="33" t="s">
        <v>23189</v>
      </c>
      <c r="T11801" s="34" t="s">
        <v>180</v>
      </c>
      <c r="U11801" s="39" t="str">
        <f>_xlfn.CONCAT(Tabel4[[#This Row],[Personnr.]],"-",Tabel4[[#This Row],[Afdeling]],"-",Tabel4[[#This Row],[ASS_Status]])</f>
        <v>28236-2368-Aktiv ansættelse</v>
      </c>
    </row>
    <row r="11802" spans="13:21" x14ac:dyDescent="0.4">
      <c r="M11802" s="32" t="s">
        <v>23190</v>
      </c>
      <c r="N11802" s="32" t="s">
        <v>59691</v>
      </c>
      <c r="O11802" s="33" t="s">
        <v>23191</v>
      </c>
      <c r="P11802" s="33" t="s">
        <v>40702</v>
      </c>
      <c r="Q11802" s="33" t="s">
        <v>29718</v>
      </c>
      <c r="R11802" s="33" t="s">
        <v>29745</v>
      </c>
      <c r="S11802" s="33" t="s">
        <v>23192</v>
      </c>
      <c r="T11802" s="34" t="s">
        <v>725</v>
      </c>
      <c r="U11802" s="39" t="str">
        <f>_xlfn.CONCAT(Tabel4[[#This Row],[Personnr.]],"-",Tabel4[[#This Row],[Afdeling]],"-",Tabel4[[#This Row],[ASS_Status]])</f>
        <v>33684-6265-Inactive - Payroll Eligible</v>
      </c>
    </row>
    <row r="11803" spans="13:21" ht="45" x14ac:dyDescent="0.4">
      <c r="M11803" s="32" t="s">
        <v>23193</v>
      </c>
      <c r="N11803" s="32" t="s">
        <v>59692</v>
      </c>
      <c r="O11803" s="33" t="s">
        <v>23194</v>
      </c>
      <c r="P11803" s="33" t="s">
        <v>40703</v>
      </c>
      <c r="Q11803" s="33" t="s">
        <v>29718</v>
      </c>
      <c r="R11803" s="33" t="s">
        <v>29737</v>
      </c>
      <c r="S11803" s="33" t="s">
        <v>23195</v>
      </c>
      <c r="T11803" s="34" t="s">
        <v>121</v>
      </c>
      <c r="U11803" s="39" t="str">
        <f>_xlfn.CONCAT(Tabel4[[#This Row],[Personnr.]],"-",Tabel4[[#This Row],[Afdeling]],"-",Tabel4[[#This Row],[ASS_Status]])</f>
        <v>16572-2231-Inactive - Payroll Eligible</v>
      </c>
    </row>
    <row r="11804" spans="13:21" x14ac:dyDescent="0.4">
      <c r="M11804" s="32" t="s">
        <v>40704</v>
      </c>
      <c r="N11804" s="32" t="s">
        <v>59693</v>
      </c>
      <c r="O11804" s="33" t="s">
        <v>40705</v>
      </c>
      <c r="P11804" s="33" t="s">
        <v>40706</v>
      </c>
      <c r="Q11804" s="33" t="s">
        <v>29718</v>
      </c>
      <c r="R11804" s="33" t="s">
        <v>29737</v>
      </c>
      <c r="S11804" s="33" t="s">
        <v>40707</v>
      </c>
      <c r="T11804" s="34" t="s">
        <v>580</v>
      </c>
      <c r="U11804" s="39" t="str">
        <f>_xlfn.CONCAT(Tabel4[[#This Row],[Personnr.]],"-",Tabel4[[#This Row],[Afdeling]],"-",Tabel4[[#This Row],[ASS_Status]])</f>
        <v>34986-4120-Inactive - Payroll Eligible</v>
      </c>
    </row>
    <row r="11805" spans="13:21" x14ac:dyDescent="0.4">
      <c r="M11805" s="32" t="s">
        <v>23196</v>
      </c>
      <c r="N11805" s="32" t="s">
        <v>59694</v>
      </c>
      <c r="O11805" s="33" t="s">
        <v>23197</v>
      </c>
      <c r="P11805" s="33" t="s">
        <v>40708</v>
      </c>
      <c r="Q11805" s="33" t="s">
        <v>29721</v>
      </c>
      <c r="R11805" s="33" t="s">
        <v>29748</v>
      </c>
      <c r="S11805" s="33" t="s">
        <v>23198</v>
      </c>
      <c r="T11805" s="34" t="s">
        <v>242</v>
      </c>
      <c r="U11805" s="39" t="str">
        <f>_xlfn.CONCAT(Tabel4[[#This Row],[Personnr.]],"-",Tabel4[[#This Row],[Afdeling]],"-",Tabel4[[#This Row],[ASS_Status]])</f>
        <v>32348-2511-Aktiv ansættelse</v>
      </c>
    </row>
    <row r="11806" spans="13:21" x14ac:dyDescent="0.4">
      <c r="M11806" s="32" t="s">
        <v>23199</v>
      </c>
      <c r="N11806" s="32" t="s">
        <v>59695</v>
      </c>
      <c r="O11806" s="33" t="s">
        <v>23200</v>
      </c>
      <c r="P11806" s="33" t="s">
        <v>40709</v>
      </c>
      <c r="Q11806" s="33" t="s">
        <v>29721</v>
      </c>
      <c r="R11806" s="33" t="s">
        <v>30583</v>
      </c>
      <c r="S11806" s="33" t="s">
        <v>59696</v>
      </c>
      <c r="T11806" s="34" t="s">
        <v>22</v>
      </c>
      <c r="U11806" s="39" t="str">
        <f>_xlfn.CONCAT(Tabel4[[#This Row],[Personnr.]],"-",Tabel4[[#This Row],[Afdeling]],"-",Tabel4[[#This Row],[ASS_Status]])</f>
        <v>23212-0100-Aktiv ansættelse</v>
      </c>
    </row>
    <row r="11807" spans="13:21" x14ac:dyDescent="0.4">
      <c r="M11807" s="32" t="s">
        <v>59697</v>
      </c>
      <c r="N11807" s="32" t="s">
        <v>59698</v>
      </c>
      <c r="O11807" s="33" t="s">
        <v>59699</v>
      </c>
      <c r="P11807" s="33" t="s">
        <v>59700</v>
      </c>
      <c r="Q11807" s="33" t="s">
        <v>29721</v>
      </c>
      <c r="R11807" s="33" t="s">
        <v>29719</v>
      </c>
      <c r="S11807" s="33" t="s">
        <v>59701</v>
      </c>
      <c r="T11807" s="34" t="s">
        <v>395</v>
      </c>
      <c r="U11807" s="39" t="str">
        <f>_xlfn.CONCAT(Tabel4[[#This Row],[Personnr.]],"-",Tabel4[[#This Row],[Afdeling]],"-",Tabel4[[#This Row],[ASS_Status]])</f>
        <v>36599-2996-Aktiv ansættelse</v>
      </c>
    </row>
    <row r="11808" spans="13:21" x14ac:dyDescent="0.4">
      <c r="M11808" s="32" t="s">
        <v>45395</v>
      </c>
      <c r="N11808" s="32" t="s">
        <v>59702</v>
      </c>
      <c r="O11808" s="33" t="s">
        <v>45396</v>
      </c>
      <c r="P11808" s="33" t="s">
        <v>44023</v>
      </c>
      <c r="Q11808" s="33" t="s">
        <v>29721</v>
      </c>
      <c r="R11808" s="33" t="s">
        <v>29748</v>
      </c>
      <c r="S11808" s="33" t="s">
        <v>44024</v>
      </c>
      <c r="T11808" s="34" t="s">
        <v>638</v>
      </c>
      <c r="U11808" s="39" t="str">
        <f>_xlfn.CONCAT(Tabel4[[#This Row],[Personnr.]],"-",Tabel4[[#This Row],[Afdeling]],"-",Tabel4[[#This Row],[ASS_Status]])</f>
        <v>36311-4735-Aktiv ansættelse</v>
      </c>
    </row>
    <row r="11809" spans="13:21" x14ac:dyDescent="0.4">
      <c r="M11809" s="32" t="s">
        <v>23201</v>
      </c>
      <c r="N11809" s="32" t="s">
        <v>59703</v>
      </c>
      <c r="O11809" s="33" t="s">
        <v>23202</v>
      </c>
      <c r="P11809" s="33" t="s">
        <v>40710</v>
      </c>
      <c r="Q11809" s="33" t="s">
        <v>29721</v>
      </c>
      <c r="R11809" s="33" t="s">
        <v>29748</v>
      </c>
      <c r="S11809" s="33" t="s">
        <v>23203</v>
      </c>
      <c r="T11809" s="34" t="s">
        <v>242</v>
      </c>
      <c r="U11809" s="39" t="str">
        <f>_xlfn.CONCAT(Tabel4[[#This Row],[Personnr.]],"-",Tabel4[[#This Row],[Afdeling]],"-",Tabel4[[#This Row],[ASS_Status]])</f>
        <v>27022-2511-Aktiv ansættelse</v>
      </c>
    </row>
    <row r="11810" spans="13:21" ht="33.75" x14ac:dyDescent="0.4">
      <c r="M11810" s="32" t="s">
        <v>59704</v>
      </c>
      <c r="N11810" s="32" t="s">
        <v>59705</v>
      </c>
      <c r="O11810" s="33" t="s">
        <v>59706</v>
      </c>
      <c r="P11810" s="33" t="s">
        <v>59707</v>
      </c>
      <c r="Q11810" s="33" t="s">
        <v>29721</v>
      </c>
      <c r="R11810" s="33" t="s">
        <v>29737</v>
      </c>
      <c r="S11810" s="33" t="s">
        <v>59708</v>
      </c>
      <c r="T11810" s="34" t="s">
        <v>54</v>
      </c>
      <c r="U11810" s="39" t="str">
        <f>_xlfn.CONCAT(Tabel4[[#This Row],[Personnr.]],"-",Tabel4[[#This Row],[Afdeling]],"-",Tabel4[[#This Row],[ASS_Status]])</f>
        <v>36638-1035-Aktiv ansættelse</v>
      </c>
    </row>
    <row r="11811" spans="13:21" x14ac:dyDescent="0.4">
      <c r="M11811" s="32" t="s">
        <v>23204</v>
      </c>
      <c r="N11811" s="32" t="s">
        <v>59709</v>
      </c>
      <c r="O11811" s="33" t="s">
        <v>23205</v>
      </c>
      <c r="P11811" s="33" t="s">
        <v>40711</v>
      </c>
      <c r="Q11811" s="33" t="s">
        <v>29718</v>
      </c>
      <c r="R11811" s="33" t="s">
        <v>29745</v>
      </c>
      <c r="S11811" s="33" t="s">
        <v>23206</v>
      </c>
      <c r="T11811" s="34" t="s">
        <v>39</v>
      </c>
      <c r="U11811" s="39" t="str">
        <f>_xlfn.CONCAT(Tabel4[[#This Row],[Personnr.]],"-",Tabel4[[#This Row],[Afdeling]],"-",Tabel4[[#This Row],[ASS_Status]])</f>
        <v>33701-0132-Inactive - Payroll Eligible</v>
      </c>
    </row>
    <row r="11812" spans="13:21" ht="45" x14ac:dyDescent="0.4">
      <c r="M11812" s="32" t="s">
        <v>59710</v>
      </c>
      <c r="N11812" s="32" t="s">
        <v>59711</v>
      </c>
      <c r="O11812" s="33" t="s">
        <v>59712</v>
      </c>
      <c r="P11812" s="33" t="s">
        <v>59713</v>
      </c>
      <c r="Q11812" s="33" t="s">
        <v>29721</v>
      </c>
      <c r="R11812" s="33" t="s">
        <v>29745</v>
      </c>
      <c r="S11812" s="33" t="s">
        <v>59714</v>
      </c>
      <c r="T11812" s="34" t="s">
        <v>577</v>
      </c>
      <c r="U11812" s="39" t="str">
        <f>_xlfn.CONCAT(Tabel4[[#This Row],[Personnr.]],"-",Tabel4[[#This Row],[Afdeling]],"-",Tabel4[[#This Row],[ASS_Status]])</f>
        <v>37312-4110-Aktiv ansættelse</v>
      </c>
    </row>
    <row r="11813" spans="13:21" ht="45" x14ac:dyDescent="0.4">
      <c r="M11813" s="32" t="s">
        <v>45397</v>
      </c>
      <c r="N11813" s="32" t="s">
        <v>59715</v>
      </c>
      <c r="O11813" s="33" t="s">
        <v>45398</v>
      </c>
      <c r="P11813" s="33" t="s">
        <v>44025</v>
      </c>
      <c r="Q11813" s="33" t="s">
        <v>29718</v>
      </c>
      <c r="R11813" s="33" t="s">
        <v>29745</v>
      </c>
      <c r="S11813" s="33" t="s">
        <v>44026</v>
      </c>
      <c r="T11813" s="34" t="s">
        <v>577</v>
      </c>
      <c r="U11813" s="39" t="str">
        <f>_xlfn.CONCAT(Tabel4[[#This Row],[Personnr.]],"-",Tabel4[[#This Row],[Afdeling]],"-",Tabel4[[#This Row],[ASS_Status]])</f>
        <v>35690-4110-Inactive - Payroll Eligible</v>
      </c>
    </row>
    <row r="11814" spans="13:21" ht="33.75" x14ac:dyDescent="0.4">
      <c r="M11814" s="32" t="s">
        <v>28871</v>
      </c>
      <c r="N11814" s="32" t="s">
        <v>59716</v>
      </c>
      <c r="O11814" s="33" t="s">
        <v>28872</v>
      </c>
      <c r="P11814" s="33" t="s">
        <v>40712</v>
      </c>
      <c r="Q11814" s="33" t="s">
        <v>29718</v>
      </c>
      <c r="R11814" s="33" t="s">
        <v>29761</v>
      </c>
      <c r="S11814" s="33" t="s">
        <v>28873</v>
      </c>
      <c r="T11814" s="34" t="s">
        <v>454</v>
      </c>
      <c r="U11814" s="39" t="str">
        <f>_xlfn.CONCAT(Tabel4[[#This Row],[Personnr.]],"-",Tabel4[[#This Row],[Afdeling]],"-",Tabel4[[#This Row],[ASS_Status]])</f>
        <v>34227-3130-Inactive - Payroll Eligible</v>
      </c>
    </row>
    <row r="11815" spans="13:21" x14ac:dyDescent="0.4">
      <c r="M11815" s="32" t="s">
        <v>23207</v>
      </c>
      <c r="N11815" s="32" t="s">
        <v>59717</v>
      </c>
      <c r="O11815" s="33" t="s">
        <v>23208</v>
      </c>
      <c r="P11815" s="33" t="s">
        <v>40713</v>
      </c>
      <c r="Q11815" s="33" t="s">
        <v>29721</v>
      </c>
      <c r="R11815" s="33" t="s">
        <v>42541</v>
      </c>
      <c r="S11815" s="33" t="s">
        <v>23209</v>
      </c>
      <c r="T11815" s="34" t="s">
        <v>457</v>
      </c>
      <c r="U11815" s="39" t="str">
        <f>_xlfn.CONCAT(Tabel4[[#This Row],[Personnr.]],"-",Tabel4[[#This Row],[Afdeling]],"-",Tabel4[[#This Row],[ASS_Status]])</f>
        <v>32600-3141-Aktiv ansættelse</v>
      </c>
    </row>
    <row r="11816" spans="13:21" ht="33.75" x14ac:dyDescent="0.4">
      <c r="M11816" s="32" t="s">
        <v>28874</v>
      </c>
      <c r="N11816" s="32" t="s">
        <v>59718</v>
      </c>
      <c r="O11816" s="33" t="s">
        <v>28875</v>
      </c>
      <c r="P11816" s="33" t="s">
        <v>40714</v>
      </c>
      <c r="Q11816" s="33" t="s">
        <v>29721</v>
      </c>
      <c r="R11816" s="33" t="s">
        <v>29748</v>
      </c>
      <c r="S11816" s="33" t="s">
        <v>40715</v>
      </c>
      <c r="T11816" s="34" t="s">
        <v>265</v>
      </c>
      <c r="U11816" s="39" t="str">
        <f>_xlfn.CONCAT(Tabel4[[#This Row],[Personnr.]],"-",Tabel4[[#This Row],[Afdeling]],"-",Tabel4[[#This Row],[ASS_Status]])</f>
        <v>34708-2620-Aktiv ansættelse</v>
      </c>
    </row>
    <row r="11817" spans="13:21" x14ac:dyDescent="0.4">
      <c r="M11817" s="32" t="s">
        <v>40716</v>
      </c>
      <c r="N11817" s="32" t="s">
        <v>59719</v>
      </c>
      <c r="O11817" s="33" t="s">
        <v>40717</v>
      </c>
      <c r="P11817" s="33" t="s">
        <v>40718</v>
      </c>
      <c r="Q11817" s="33" t="s">
        <v>29721</v>
      </c>
      <c r="R11817" s="33" t="s">
        <v>29748</v>
      </c>
      <c r="S11817" s="33" t="s">
        <v>40719</v>
      </c>
      <c r="T11817" s="34" t="s">
        <v>368</v>
      </c>
      <c r="U11817" s="39" t="str">
        <f>_xlfn.CONCAT(Tabel4[[#This Row],[Personnr.]],"-",Tabel4[[#This Row],[Afdeling]],"-",Tabel4[[#This Row],[ASS_Status]])</f>
        <v>35052-2833-Aktiv ansættelse</v>
      </c>
    </row>
    <row r="11818" spans="13:21" x14ac:dyDescent="0.4">
      <c r="M11818" s="32" t="s">
        <v>23210</v>
      </c>
      <c r="N11818" s="32"/>
      <c r="O11818" s="33" t="s">
        <v>23211</v>
      </c>
      <c r="P11818" s="33" t="s">
        <v>40720</v>
      </c>
      <c r="Q11818" s="33" t="s">
        <v>29718</v>
      </c>
      <c r="R11818" s="33" t="s">
        <v>30114</v>
      </c>
      <c r="S11818" s="33" t="s">
        <v>23212</v>
      </c>
      <c r="T11818" s="34" t="s">
        <v>453</v>
      </c>
      <c r="U11818" s="39" t="str">
        <f>_xlfn.CONCAT(Tabel4[[#This Row],[Personnr.]],"-",Tabel4[[#This Row],[Afdeling]],"-",Tabel4[[#This Row],[ASS_Status]])</f>
        <v>32564-3121-Inactive - Payroll Eligible</v>
      </c>
    </row>
    <row r="11819" spans="13:21" x14ac:dyDescent="0.4">
      <c r="M11819" s="32" t="s">
        <v>23213</v>
      </c>
      <c r="N11819" s="32" t="s">
        <v>59720</v>
      </c>
      <c r="O11819" s="33" t="s">
        <v>23214</v>
      </c>
      <c r="P11819" s="33" t="s">
        <v>40721</v>
      </c>
      <c r="Q11819" s="33" t="s">
        <v>29721</v>
      </c>
      <c r="R11819" s="33" t="s">
        <v>29722</v>
      </c>
      <c r="S11819" s="33" t="s">
        <v>23215</v>
      </c>
      <c r="T11819" s="34" t="s">
        <v>245</v>
      </c>
      <c r="U11819" s="39" t="str">
        <f>_xlfn.CONCAT(Tabel4[[#This Row],[Personnr.]],"-",Tabel4[[#This Row],[Afdeling]],"-",Tabel4[[#This Row],[ASS_Status]])</f>
        <v>3045-2516-Aktiv ansættelse</v>
      </c>
    </row>
    <row r="11820" spans="13:21" x14ac:dyDescent="0.4">
      <c r="M11820" s="32" t="s">
        <v>23216</v>
      </c>
      <c r="N11820" s="32" t="s">
        <v>59721</v>
      </c>
      <c r="O11820" s="33" t="s">
        <v>23217</v>
      </c>
      <c r="P11820" s="33" t="s">
        <v>40722</v>
      </c>
      <c r="Q11820" s="33" t="s">
        <v>29721</v>
      </c>
      <c r="R11820" s="33" t="s">
        <v>32329</v>
      </c>
      <c r="S11820" s="33" t="s">
        <v>23218</v>
      </c>
      <c r="T11820" s="34" t="s">
        <v>804</v>
      </c>
      <c r="U11820" s="39" t="str">
        <f>_xlfn.CONCAT(Tabel4[[#This Row],[Personnr.]],"-",Tabel4[[#This Row],[Afdeling]],"-",Tabel4[[#This Row],[ASS_Status]])</f>
        <v>119-8253-Aktiv ansættelse</v>
      </c>
    </row>
    <row r="11821" spans="13:21" x14ac:dyDescent="0.4">
      <c r="M11821" s="32" t="s">
        <v>23219</v>
      </c>
      <c r="N11821" s="32"/>
      <c r="O11821" s="33" t="s">
        <v>425</v>
      </c>
      <c r="P11821" s="33" t="s">
        <v>40723</v>
      </c>
      <c r="Q11821" s="33" t="s">
        <v>29721</v>
      </c>
      <c r="R11821" s="33" t="s">
        <v>30559</v>
      </c>
      <c r="S11821" s="33" t="s">
        <v>23220</v>
      </c>
      <c r="T11821" s="34" t="s">
        <v>184</v>
      </c>
      <c r="U11821" s="39" t="str">
        <f>_xlfn.CONCAT(Tabel4[[#This Row],[Personnr.]],"-",Tabel4[[#This Row],[Afdeling]],"-",Tabel4[[#This Row],[ASS_Status]])</f>
        <v>3046-2385-Aktiv ansættelse</v>
      </c>
    </row>
    <row r="11822" spans="13:21" x14ac:dyDescent="0.4">
      <c r="M11822" s="32" t="s">
        <v>23221</v>
      </c>
      <c r="N11822" s="32" t="s">
        <v>59722</v>
      </c>
      <c r="O11822" s="33" t="s">
        <v>23222</v>
      </c>
      <c r="P11822" s="33" t="s">
        <v>40724</v>
      </c>
      <c r="Q11822" s="33" t="s">
        <v>29721</v>
      </c>
      <c r="R11822" s="33" t="s">
        <v>29729</v>
      </c>
      <c r="S11822" s="33" t="s">
        <v>23223</v>
      </c>
      <c r="T11822" s="34" t="s">
        <v>52880</v>
      </c>
      <c r="U11822" s="39" t="str">
        <f>_xlfn.CONCAT(Tabel4[[#This Row],[Personnr.]],"-",Tabel4[[#This Row],[Afdeling]],"-",Tabel4[[#This Row],[ASS_Status]])</f>
        <v>18801-6261-Aktiv ansættelse</v>
      </c>
    </row>
    <row r="11823" spans="13:21" x14ac:dyDescent="0.4">
      <c r="M11823" s="32" t="s">
        <v>23224</v>
      </c>
      <c r="N11823" s="32" t="s">
        <v>59723</v>
      </c>
      <c r="O11823" s="33" t="s">
        <v>23225</v>
      </c>
      <c r="P11823" s="33" t="s">
        <v>40725</v>
      </c>
      <c r="Q11823" s="33" t="s">
        <v>29721</v>
      </c>
      <c r="R11823" s="33" t="s">
        <v>29791</v>
      </c>
      <c r="S11823" s="33" t="s">
        <v>23226</v>
      </c>
      <c r="T11823" s="34" t="s">
        <v>839</v>
      </c>
      <c r="U11823" s="39" t="str">
        <f>_xlfn.CONCAT(Tabel4[[#This Row],[Personnr.]],"-",Tabel4[[#This Row],[Afdeling]],"-",Tabel4[[#This Row],[ASS_Status]])</f>
        <v>20818-8534-Aktiv ansættelse</v>
      </c>
    </row>
    <row r="11824" spans="13:21" x14ac:dyDescent="0.4">
      <c r="M11824" s="32" t="s">
        <v>45399</v>
      </c>
      <c r="N11824" s="32" t="s">
        <v>59724</v>
      </c>
      <c r="O11824" s="33" t="s">
        <v>45400</v>
      </c>
      <c r="P11824" s="33" t="s">
        <v>44027</v>
      </c>
      <c r="Q11824" s="33" t="s">
        <v>29718</v>
      </c>
      <c r="R11824" s="33" t="s">
        <v>29926</v>
      </c>
      <c r="S11824" s="33" t="s">
        <v>44028</v>
      </c>
      <c r="T11824" s="34" t="s">
        <v>87</v>
      </c>
      <c r="U11824" s="39" t="str">
        <f>_xlfn.CONCAT(Tabel4[[#This Row],[Personnr.]],"-",Tabel4[[#This Row],[Afdeling]],"-",Tabel4[[#This Row],[ASS_Status]])</f>
        <v>35725-1125-Inactive - Payroll Eligible</v>
      </c>
    </row>
    <row r="11825" spans="13:21" x14ac:dyDescent="0.4">
      <c r="M11825" s="32" t="s">
        <v>45399</v>
      </c>
      <c r="N11825" s="32"/>
      <c r="O11825" s="33"/>
      <c r="P11825" s="33" t="s">
        <v>59725</v>
      </c>
      <c r="Q11825" s="33" t="s">
        <v>29721</v>
      </c>
      <c r="R11825" s="33" t="s">
        <v>29926</v>
      </c>
      <c r="S11825" s="33" t="s">
        <v>44028</v>
      </c>
      <c r="T11825" s="34" t="s">
        <v>87</v>
      </c>
      <c r="U11825" s="39" t="str">
        <f>_xlfn.CONCAT(Tabel4[[#This Row],[Personnr.]],"-",Tabel4[[#This Row],[Afdeling]],"-",Tabel4[[#This Row],[ASS_Status]])</f>
        <v>-1125-Aktiv ansættelse</v>
      </c>
    </row>
    <row r="11826" spans="13:21" x14ac:dyDescent="0.4">
      <c r="M11826" s="32" t="s">
        <v>23227</v>
      </c>
      <c r="N11826" s="32" t="s">
        <v>59726</v>
      </c>
      <c r="O11826" s="33" t="s">
        <v>23228</v>
      </c>
      <c r="P11826" s="33" t="s">
        <v>40726</v>
      </c>
      <c r="Q11826" s="33" t="s">
        <v>29721</v>
      </c>
      <c r="R11826" s="33" t="s">
        <v>29726</v>
      </c>
      <c r="S11826" s="33" t="s">
        <v>23229</v>
      </c>
      <c r="T11826" s="34" t="s">
        <v>240</v>
      </c>
      <c r="U11826" s="39" t="str">
        <f>_xlfn.CONCAT(Tabel4[[#This Row],[Personnr.]],"-",Tabel4[[#This Row],[Afdeling]],"-",Tabel4[[#This Row],[ASS_Status]])</f>
        <v>14590-2501-Aktiv ansættelse</v>
      </c>
    </row>
    <row r="11827" spans="13:21" x14ac:dyDescent="0.4">
      <c r="M11827" s="32" t="s">
        <v>23230</v>
      </c>
      <c r="N11827" s="32" t="s">
        <v>59727</v>
      </c>
      <c r="O11827" s="33" t="s">
        <v>23231</v>
      </c>
      <c r="P11827" s="33" t="s">
        <v>40727</v>
      </c>
      <c r="Q11827" s="33" t="s">
        <v>29718</v>
      </c>
      <c r="R11827" s="33" t="s">
        <v>29737</v>
      </c>
      <c r="S11827" s="33" t="s">
        <v>23232</v>
      </c>
      <c r="T11827" s="34" t="s">
        <v>263</v>
      </c>
      <c r="U11827" s="39" t="str">
        <f>_xlfn.CONCAT(Tabel4[[#This Row],[Personnr.]],"-",Tabel4[[#This Row],[Afdeling]],"-",Tabel4[[#This Row],[ASS_Status]])</f>
        <v>10916-2610-Inactive - Payroll Eligible</v>
      </c>
    </row>
    <row r="11828" spans="13:21" ht="33.75" x14ac:dyDescent="0.4">
      <c r="M11828" s="32" t="s">
        <v>23233</v>
      </c>
      <c r="N11828" s="32" t="s">
        <v>59728</v>
      </c>
      <c r="O11828" s="33" t="s">
        <v>23234</v>
      </c>
      <c r="P11828" s="33" t="s">
        <v>40728</v>
      </c>
      <c r="Q11828" s="33" t="s">
        <v>29721</v>
      </c>
      <c r="R11828" s="33" t="s">
        <v>29729</v>
      </c>
      <c r="S11828" s="33" t="s">
        <v>23235</v>
      </c>
      <c r="T11828" s="34" t="s">
        <v>584</v>
      </c>
      <c r="U11828" s="39" t="str">
        <f>_xlfn.CONCAT(Tabel4[[#This Row],[Personnr.]],"-",Tabel4[[#This Row],[Afdeling]],"-",Tabel4[[#This Row],[ASS_Status]])</f>
        <v>2041-4185-Aktiv ansættelse</v>
      </c>
    </row>
    <row r="11829" spans="13:21" ht="33.75" x14ac:dyDescent="0.4">
      <c r="M11829" s="32" t="s">
        <v>23236</v>
      </c>
      <c r="N11829" s="32" t="s">
        <v>59729</v>
      </c>
      <c r="O11829" s="33" t="s">
        <v>23237</v>
      </c>
      <c r="P11829" s="33" t="s">
        <v>40729</v>
      </c>
      <c r="Q11829" s="33" t="s">
        <v>29721</v>
      </c>
      <c r="R11829" s="33" t="s">
        <v>29791</v>
      </c>
      <c r="S11829" s="33" t="s">
        <v>23238</v>
      </c>
      <c r="T11829" s="34" t="s">
        <v>838</v>
      </c>
      <c r="U11829" s="39" t="str">
        <f>_xlfn.CONCAT(Tabel4[[#This Row],[Personnr.]],"-",Tabel4[[#This Row],[Afdeling]],"-",Tabel4[[#This Row],[ASS_Status]])</f>
        <v>29364-8533-Aktiv ansættelse</v>
      </c>
    </row>
    <row r="11830" spans="13:21" x14ac:dyDescent="0.4">
      <c r="M11830" s="32" t="s">
        <v>23239</v>
      </c>
      <c r="N11830" s="32" t="s">
        <v>59730</v>
      </c>
      <c r="O11830" s="33" t="s">
        <v>23240</v>
      </c>
      <c r="P11830" s="33" t="s">
        <v>40730</v>
      </c>
      <c r="Q11830" s="33" t="s">
        <v>29721</v>
      </c>
      <c r="R11830" s="33" t="s">
        <v>29786</v>
      </c>
      <c r="S11830" s="33" t="s">
        <v>23241</v>
      </c>
      <c r="T11830" s="34" t="s">
        <v>160</v>
      </c>
      <c r="U11830" s="39" t="str">
        <f>_xlfn.CONCAT(Tabel4[[#This Row],[Personnr.]],"-",Tabel4[[#This Row],[Afdeling]],"-",Tabel4[[#This Row],[ASS_Status]])</f>
        <v>31375-2304-Aktiv ansættelse</v>
      </c>
    </row>
    <row r="11831" spans="13:21" ht="33.75" x14ac:dyDescent="0.4">
      <c r="M11831" s="32" t="s">
        <v>23242</v>
      </c>
      <c r="N11831" s="32" t="s">
        <v>59731</v>
      </c>
      <c r="O11831" s="33" t="s">
        <v>23243</v>
      </c>
      <c r="P11831" s="33" t="s">
        <v>40731</v>
      </c>
      <c r="Q11831" s="33" t="s">
        <v>29721</v>
      </c>
      <c r="R11831" s="33" t="s">
        <v>29851</v>
      </c>
      <c r="S11831" s="33" t="s">
        <v>23244</v>
      </c>
      <c r="T11831" s="34" t="s">
        <v>37</v>
      </c>
      <c r="U11831" s="39" t="str">
        <f>_xlfn.CONCAT(Tabel4[[#This Row],[Personnr.]],"-",Tabel4[[#This Row],[Afdeling]],"-",Tabel4[[#This Row],[ASS_Status]])</f>
        <v>31379-0122-Aktiv ansættelse</v>
      </c>
    </row>
    <row r="11832" spans="13:21" x14ac:dyDescent="0.4">
      <c r="M11832" s="32" t="s">
        <v>23245</v>
      </c>
      <c r="N11832" s="32" t="s">
        <v>59732</v>
      </c>
      <c r="O11832" s="33" t="s">
        <v>23246</v>
      </c>
      <c r="P11832" s="33" t="s">
        <v>40732</v>
      </c>
      <c r="Q11832" s="33" t="s">
        <v>29721</v>
      </c>
      <c r="R11832" s="33" t="s">
        <v>29737</v>
      </c>
      <c r="S11832" s="33" t="s">
        <v>23247</v>
      </c>
      <c r="T11832" s="34" t="s">
        <v>331</v>
      </c>
      <c r="U11832" s="39" t="str">
        <f>_xlfn.CONCAT(Tabel4[[#This Row],[Personnr.]],"-",Tabel4[[#This Row],[Afdeling]],"-",Tabel4[[#This Row],[ASS_Status]])</f>
        <v>32087-2783-Aktiv ansættelse</v>
      </c>
    </row>
    <row r="11833" spans="13:21" ht="33.75" x14ac:dyDescent="0.4">
      <c r="M11833" s="32" t="s">
        <v>23248</v>
      </c>
      <c r="N11833" s="32" t="s">
        <v>59733</v>
      </c>
      <c r="O11833" s="33" t="s">
        <v>23249</v>
      </c>
      <c r="P11833" s="33" t="s">
        <v>40733</v>
      </c>
      <c r="Q11833" s="33" t="s">
        <v>29721</v>
      </c>
      <c r="R11833" s="33" t="s">
        <v>29737</v>
      </c>
      <c r="S11833" s="33" t="s">
        <v>23250</v>
      </c>
      <c r="T11833" s="34" t="s">
        <v>24805</v>
      </c>
      <c r="U11833" s="39" t="str">
        <f>_xlfn.CONCAT(Tabel4[[#This Row],[Personnr.]],"-",Tabel4[[#This Row],[Afdeling]],"-",Tabel4[[#This Row],[ASS_Status]])</f>
        <v>32030-1223-Aktiv ansættelse</v>
      </c>
    </row>
    <row r="11834" spans="13:21" x14ac:dyDescent="0.4">
      <c r="M11834" s="32" t="s">
        <v>23251</v>
      </c>
      <c r="N11834" s="32" t="s">
        <v>59734</v>
      </c>
      <c r="O11834" s="33" t="s">
        <v>23252</v>
      </c>
      <c r="P11834" s="33" t="s">
        <v>40734</v>
      </c>
      <c r="Q11834" s="33" t="s">
        <v>29721</v>
      </c>
      <c r="R11834" s="33" t="s">
        <v>42545</v>
      </c>
      <c r="S11834" s="33" t="s">
        <v>23253</v>
      </c>
      <c r="T11834" s="34" t="s">
        <v>627</v>
      </c>
      <c r="U11834" s="39" t="str">
        <f>_xlfn.CONCAT(Tabel4[[#This Row],[Personnr.]],"-",Tabel4[[#This Row],[Afdeling]],"-",Tabel4[[#This Row],[ASS_Status]])</f>
        <v>22887-4655-Aktiv ansættelse</v>
      </c>
    </row>
    <row r="11835" spans="13:21" x14ac:dyDescent="0.4">
      <c r="M11835" s="32" t="s">
        <v>23254</v>
      </c>
      <c r="N11835" s="32" t="s">
        <v>59735</v>
      </c>
      <c r="O11835" s="33" t="s">
        <v>23255</v>
      </c>
      <c r="P11835" s="33" t="s">
        <v>40735</v>
      </c>
      <c r="Q11835" s="33" t="s">
        <v>29721</v>
      </c>
      <c r="R11835" s="33" t="s">
        <v>29729</v>
      </c>
      <c r="S11835" s="33" t="s">
        <v>23256</v>
      </c>
      <c r="T11835" s="34" t="s">
        <v>640</v>
      </c>
      <c r="U11835" s="39" t="str">
        <f>_xlfn.CONCAT(Tabel4[[#This Row],[Personnr.]],"-",Tabel4[[#This Row],[Afdeling]],"-",Tabel4[[#This Row],[ASS_Status]])</f>
        <v>13725-4745-Aktiv ansættelse</v>
      </c>
    </row>
    <row r="11836" spans="13:21" x14ac:dyDescent="0.4">
      <c r="M11836" s="32" t="s">
        <v>45401</v>
      </c>
      <c r="N11836" s="32" t="s">
        <v>59736</v>
      </c>
      <c r="O11836" s="33" t="s">
        <v>45402</v>
      </c>
      <c r="P11836" s="33" t="s">
        <v>44029</v>
      </c>
      <c r="Q11836" s="33" t="s">
        <v>29721</v>
      </c>
      <c r="R11836" s="33" t="s">
        <v>29737</v>
      </c>
      <c r="S11836" s="33" t="s">
        <v>44030</v>
      </c>
      <c r="T11836" s="34" t="s">
        <v>302</v>
      </c>
      <c r="U11836" s="39" t="str">
        <f>_xlfn.CONCAT(Tabel4[[#This Row],[Personnr.]],"-",Tabel4[[#This Row],[Afdeling]],"-",Tabel4[[#This Row],[ASS_Status]])</f>
        <v>35921-2736-Aktiv ansættelse</v>
      </c>
    </row>
    <row r="11837" spans="13:21" ht="33.75" x14ac:dyDescent="0.4">
      <c r="M11837" s="32" t="s">
        <v>23257</v>
      </c>
      <c r="N11837" s="32" t="s">
        <v>59737</v>
      </c>
      <c r="O11837" s="33" t="s">
        <v>23258</v>
      </c>
      <c r="P11837" s="33" t="s">
        <v>40736</v>
      </c>
      <c r="Q11837" s="33" t="s">
        <v>29718</v>
      </c>
      <c r="R11837" s="33" t="s">
        <v>29737</v>
      </c>
      <c r="S11837" s="33" t="s">
        <v>23259</v>
      </c>
      <c r="T11837" s="34" t="s">
        <v>129</v>
      </c>
      <c r="U11837" s="39" t="str">
        <f>_xlfn.CONCAT(Tabel4[[#This Row],[Personnr.]],"-",Tabel4[[#This Row],[Afdeling]],"-",Tabel4[[#This Row],[ASS_Status]])</f>
        <v>32586-2239-Inactive - Payroll Eligible</v>
      </c>
    </row>
    <row r="11838" spans="13:21" ht="33.75" x14ac:dyDescent="0.4">
      <c r="M11838" s="32" t="s">
        <v>23257</v>
      </c>
      <c r="N11838" s="32"/>
      <c r="O11838" s="33"/>
      <c r="P11838" s="33" t="s">
        <v>59738</v>
      </c>
      <c r="Q11838" s="33" t="s">
        <v>29721</v>
      </c>
      <c r="R11838" s="33" t="s">
        <v>29737</v>
      </c>
      <c r="S11838" s="33" t="s">
        <v>23259</v>
      </c>
      <c r="T11838" s="34" t="s">
        <v>130</v>
      </c>
      <c r="U11838" s="39" t="str">
        <f>_xlfn.CONCAT(Tabel4[[#This Row],[Personnr.]],"-",Tabel4[[#This Row],[Afdeling]],"-",Tabel4[[#This Row],[ASS_Status]])</f>
        <v>-2240-Aktiv ansættelse</v>
      </c>
    </row>
    <row r="11839" spans="13:21" ht="33.75" x14ac:dyDescent="0.4">
      <c r="M11839" s="32" t="s">
        <v>59739</v>
      </c>
      <c r="N11839" s="32" t="s">
        <v>59740</v>
      </c>
      <c r="O11839" s="33" t="s">
        <v>59741</v>
      </c>
      <c r="P11839" s="33" t="s">
        <v>59742</v>
      </c>
      <c r="Q11839" s="33" t="s">
        <v>29721</v>
      </c>
      <c r="R11839" s="33" t="s">
        <v>29737</v>
      </c>
      <c r="S11839" s="33" t="s">
        <v>59743</v>
      </c>
      <c r="T11839" s="34" t="s">
        <v>54</v>
      </c>
      <c r="U11839" s="39" t="str">
        <f>_xlfn.CONCAT(Tabel4[[#This Row],[Personnr.]],"-",Tabel4[[#This Row],[Afdeling]],"-",Tabel4[[#This Row],[ASS_Status]])</f>
        <v>36621-1035-Aktiv ansættelse</v>
      </c>
    </row>
    <row r="11840" spans="13:21" x14ac:dyDescent="0.4">
      <c r="M11840" s="32" t="s">
        <v>23260</v>
      </c>
      <c r="N11840" s="32" t="s">
        <v>59744</v>
      </c>
      <c r="O11840" s="33" t="s">
        <v>23261</v>
      </c>
      <c r="P11840" s="33" t="s">
        <v>40737</v>
      </c>
      <c r="Q11840" s="33" t="s">
        <v>29721</v>
      </c>
      <c r="R11840" s="33" t="s">
        <v>29737</v>
      </c>
      <c r="S11840" s="33" t="s">
        <v>23262</v>
      </c>
      <c r="T11840" s="34" t="s">
        <v>329</v>
      </c>
      <c r="U11840" s="39" t="str">
        <f>_xlfn.CONCAT(Tabel4[[#This Row],[Personnr.]],"-",Tabel4[[#This Row],[Afdeling]],"-",Tabel4[[#This Row],[ASS_Status]])</f>
        <v>29417-2781-Aktiv ansættelse</v>
      </c>
    </row>
    <row r="11841" spans="13:21" x14ac:dyDescent="0.4">
      <c r="M11841" s="32" t="s">
        <v>23263</v>
      </c>
      <c r="N11841" s="32" t="s">
        <v>59745</v>
      </c>
      <c r="O11841" s="33" t="s">
        <v>23264</v>
      </c>
      <c r="P11841" s="33" t="s">
        <v>40738</v>
      </c>
      <c r="Q11841" s="33" t="s">
        <v>29721</v>
      </c>
      <c r="R11841" s="33" t="s">
        <v>29748</v>
      </c>
      <c r="S11841" s="33" t="s">
        <v>23265</v>
      </c>
      <c r="T11841" s="34" t="s">
        <v>249</v>
      </c>
      <c r="U11841" s="39" t="str">
        <f>_xlfn.CONCAT(Tabel4[[#This Row],[Personnr.]],"-",Tabel4[[#This Row],[Afdeling]],"-",Tabel4[[#This Row],[ASS_Status]])</f>
        <v>30269-2524-Aktiv ansættelse</v>
      </c>
    </row>
    <row r="11842" spans="13:21" x14ac:dyDescent="0.4">
      <c r="M11842" s="32" t="s">
        <v>23266</v>
      </c>
      <c r="N11842" s="32" t="s">
        <v>59746</v>
      </c>
      <c r="O11842" s="33" t="s">
        <v>23267</v>
      </c>
      <c r="P11842" s="33" t="s">
        <v>40739</v>
      </c>
      <c r="Q11842" s="33" t="s">
        <v>29718</v>
      </c>
      <c r="R11842" s="33" t="s">
        <v>29754</v>
      </c>
      <c r="S11842" s="33" t="s">
        <v>23268</v>
      </c>
      <c r="T11842" s="34" t="s">
        <v>350</v>
      </c>
      <c r="U11842" s="39" t="str">
        <f>_xlfn.CONCAT(Tabel4[[#This Row],[Personnr.]],"-",Tabel4[[#This Row],[Afdeling]],"-",Tabel4[[#This Row],[ASS_Status]])</f>
        <v>33872-2810-Inactive - Payroll Eligible</v>
      </c>
    </row>
    <row r="11843" spans="13:21" ht="45" x14ac:dyDescent="0.4">
      <c r="M11843" s="32" t="s">
        <v>23269</v>
      </c>
      <c r="N11843" s="32" t="s">
        <v>59747</v>
      </c>
      <c r="O11843" s="33" t="s">
        <v>23270</v>
      </c>
      <c r="P11843" s="33" t="s">
        <v>40740</v>
      </c>
      <c r="Q11843" s="33" t="s">
        <v>29721</v>
      </c>
      <c r="R11843" s="33" t="s">
        <v>29737</v>
      </c>
      <c r="S11843" s="33" t="s">
        <v>23271</v>
      </c>
      <c r="T11843" s="34" t="s">
        <v>46009</v>
      </c>
      <c r="U11843" s="39" t="str">
        <f>_xlfn.CONCAT(Tabel4[[#This Row],[Personnr.]],"-",Tabel4[[#This Row],[Afdeling]],"-",Tabel4[[#This Row],[ASS_Status]])</f>
        <v>25642-2923-Aktiv ansættelse</v>
      </c>
    </row>
    <row r="11844" spans="13:21" x14ac:dyDescent="0.4">
      <c r="M11844" s="32" t="s">
        <v>23272</v>
      </c>
      <c r="N11844" s="32"/>
      <c r="O11844" s="33" t="s">
        <v>23273</v>
      </c>
      <c r="P11844" s="33" t="s">
        <v>40741</v>
      </c>
      <c r="Q11844" s="33" t="s">
        <v>29721</v>
      </c>
      <c r="R11844" s="33" t="s">
        <v>29737</v>
      </c>
      <c r="S11844" s="33" t="s">
        <v>23274</v>
      </c>
      <c r="T11844" s="34" t="s">
        <v>457</v>
      </c>
      <c r="U11844" s="39" t="str">
        <f>_xlfn.CONCAT(Tabel4[[#This Row],[Personnr.]],"-",Tabel4[[#This Row],[Afdeling]],"-",Tabel4[[#This Row],[ASS_Status]])</f>
        <v>14785-3141-Aktiv ansættelse</v>
      </c>
    </row>
    <row r="11845" spans="13:21" x14ac:dyDescent="0.4">
      <c r="M11845" s="32" t="s">
        <v>23275</v>
      </c>
      <c r="N11845" s="32" t="s">
        <v>59748</v>
      </c>
      <c r="O11845" s="33" t="s">
        <v>23276</v>
      </c>
      <c r="P11845" s="33" t="s">
        <v>40742</v>
      </c>
      <c r="Q11845" s="33" t="s">
        <v>29718</v>
      </c>
      <c r="R11845" s="33" t="s">
        <v>29761</v>
      </c>
      <c r="S11845" s="33" t="s">
        <v>23277</v>
      </c>
      <c r="T11845" s="34" t="s">
        <v>91</v>
      </c>
      <c r="U11845" s="39" t="str">
        <f>_xlfn.CONCAT(Tabel4[[#This Row],[Personnr.]],"-",Tabel4[[#This Row],[Afdeling]],"-",Tabel4[[#This Row],[ASS_Status]])</f>
        <v>33959-1135-Inactive - Payroll Eligible</v>
      </c>
    </row>
    <row r="11846" spans="13:21" x14ac:dyDescent="0.4">
      <c r="M11846" s="32" t="s">
        <v>23278</v>
      </c>
      <c r="N11846" s="32" t="s">
        <v>59749</v>
      </c>
      <c r="O11846" s="33" t="s">
        <v>23279</v>
      </c>
      <c r="P11846" s="33" t="s">
        <v>40743</v>
      </c>
      <c r="Q11846" s="33" t="s">
        <v>29718</v>
      </c>
      <c r="R11846" s="33" t="s">
        <v>29761</v>
      </c>
      <c r="S11846" s="33" t="s">
        <v>23280</v>
      </c>
      <c r="T11846" s="34" t="s">
        <v>396</v>
      </c>
      <c r="U11846" s="39" t="str">
        <f>_xlfn.CONCAT(Tabel4[[#This Row],[Personnr.]],"-",Tabel4[[#This Row],[Afdeling]],"-",Tabel4[[#This Row],[ASS_Status]])</f>
        <v>32529-2997-Inactive - Payroll Eligible</v>
      </c>
    </row>
    <row r="11847" spans="13:21" x14ac:dyDescent="0.4">
      <c r="M11847" s="32" t="s">
        <v>23278</v>
      </c>
      <c r="N11847" s="32"/>
      <c r="O11847" s="33"/>
      <c r="P11847" s="33" t="s">
        <v>44031</v>
      </c>
      <c r="Q11847" s="33" t="s">
        <v>29718</v>
      </c>
      <c r="R11847" s="33" t="s">
        <v>29761</v>
      </c>
      <c r="S11847" s="33" t="s">
        <v>23280</v>
      </c>
      <c r="T11847" s="34" t="s">
        <v>396</v>
      </c>
      <c r="U11847" s="39" t="str">
        <f>_xlfn.CONCAT(Tabel4[[#This Row],[Personnr.]],"-",Tabel4[[#This Row],[Afdeling]],"-",Tabel4[[#This Row],[ASS_Status]])</f>
        <v>-2997-Inactive - Payroll Eligible</v>
      </c>
    </row>
    <row r="11848" spans="13:21" x14ac:dyDescent="0.4">
      <c r="M11848" s="32" t="s">
        <v>23281</v>
      </c>
      <c r="N11848" s="32" t="s">
        <v>59750</v>
      </c>
      <c r="O11848" s="33" t="s">
        <v>23282</v>
      </c>
      <c r="P11848" s="33" t="s">
        <v>40744</v>
      </c>
      <c r="Q11848" s="33" t="s">
        <v>29721</v>
      </c>
      <c r="R11848" s="33" t="s">
        <v>29748</v>
      </c>
      <c r="S11848" s="33" t="s">
        <v>23283</v>
      </c>
      <c r="T11848" s="34" t="s">
        <v>419</v>
      </c>
      <c r="U11848" s="39" t="str">
        <f>_xlfn.CONCAT(Tabel4[[#This Row],[Personnr.]],"-",Tabel4[[#This Row],[Afdeling]],"-",Tabel4[[#This Row],[ASS_Status]])</f>
        <v>30873-3032-Aktiv ansættelse</v>
      </c>
    </row>
    <row r="11849" spans="13:21" x14ac:dyDescent="0.4">
      <c r="M11849" s="32" t="s">
        <v>23284</v>
      </c>
      <c r="N11849" s="32" t="s">
        <v>59751</v>
      </c>
      <c r="O11849" s="33" t="s">
        <v>23285</v>
      </c>
      <c r="P11849" s="33" t="s">
        <v>40745</v>
      </c>
      <c r="Q11849" s="33" t="s">
        <v>29721</v>
      </c>
      <c r="R11849" s="33" t="s">
        <v>29748</v>
      </c>
      <c r="S11849" s="33" t="s">
        <v>23286</v>
      </c>
      <c r="T11849" s="34" t="s">
        <v>27</v>
      </c>
      <c r="U11849" s="39" t="str">
        <f>_xlfn.CONCAT(Tabel4[[#This Row],[Personnr.]],"-",Tabel4[[#This Row],[Afdeling]],"-",Tabel4[[#This Row],[ASS_Status]])</f>
        <v>31056-0112-Aktiv ansættelse</v>
      </c>
    </row>
    <row r="11850" spans="13:21" ht="45" x14ac:dyDescent="0.4">
      <c r="M11850" s="32" t="s">
        <v>23287</v>
      </c>
      <c r="N11850" s="32" t="s">
        <v>59752</v>
      </c>
      <c r="O11850" s="33" t="s">
        <v>23288</v>
      </c>
      <c r="P11850" s="33" t="s">
        <v>40746</v>
      </c>
      <c r="Q11850" s="33" t="s">
        <v>29718</v>
      </c>
      <c r="R11850" s="33" t="s">
        <v>29737</v>
      </c>
      <c r="S11850" s="33" t="s">
        <v>23289</v>
      </c>
      <c r="T11850" s="34" t="s">
        <v>391</v>
      </c>
      <c r="U11850" s="39" t="str">
        <f>_xlfn.CONCAT(Tabel4[[#This Row],[Personnr.]],"-",Tabel4[[#This Row],[Afdeling]],"-",Tabel4[[#This Row],[ASS_Status]])</f>
        <v>32103-2980-Inactive - Payroll Eligible</v>
      </c>
    </row>
    <row r="11851" spans="13:21" ht="33.75" x14ac:dyDescent="0.4">
      <c r="M11851" s="32" t="s">
        <v>40747</v>
      </c>
      <c r="N11851" s="32" t="s">
        <v>59753</v>
      </c>
      <c r="O11851" s="33" t="s">
        <v>28876</v>
      </c>
      <c r="P11851" s="33" t="s">
        <v>40748</v>
      </c>
      <c r="Q11851" s="33" t="s">
        <v>29721</v>
      </c>
      <c r="R11851" s="33" t="s">
        <v>29748</v>
      </c>
      <c r="S11851" s="33" t="s">
        <v>28877</v>
      </c>
      <c r="T11851" s="34" t="s">
        <v>303</v>
      </c>
      <c r="U11851" s="39" t="str">
        <f>_xlfn.CONCAT(Tabel4[[#This Row],[Personnr.]],"-",Tabel4[[#This Row],[Afdeling]],"-",Tabel4[[#This Row],[ASS_Status]])</f>
        <v>34492-2737-Aktiv ansættelse</v>
      </c>
    </row>
    <row r="11852" spans="13:21" x14ac:dyDescent="0.4">
      <c r="M11852" s="32" t="s">
        <v>45403</v>
      </c>
      <c r="N11852" s="32" t="s">
        <v>59754</v>
      </c>
      <c r="O11852" s="33" t="s">
        <v>45404</v>
      </c>
      <c r="P11852" s="33" t="s">
        <v>44032</v>
      </c>
      <c r="Q11852" s="33" t="s">
        <v>29721</v>
      </c>
      <c r="R11852" s="33" t="s">
        <v>29745</v>
      </c>
      <c r="S11852" s="33" t="s">
        <v>44033</v>
      </c>
      <c r="T11852" s="34" t="s">
        <v>723</v>
      </c>
      <c r="U11852" s="39" t="str">
        <f>_xlfn.CONCAT(Tabel4[[#This Row],[Personnr.]],"-",Tabel4[[#This Row],[Afdeling]],"-",Tabel4[[#This Row],[ASS_Status]])</f>
        <v>35588-6245-Aktiv ansættelse</v>
      </c>
    </row>
    <row r="11853" spans="13:21" x14ac:dyDescent="0.4">
      <c r="M11853" s="32" t="s">
        <v>23290</v>
      </c>
      <c r="N11853" s="32" t="s">
        <v>59755</v>
      </c>
      <c r="O11853" s="33" t="s">
        <v>23291</v>
      </c>
      <c r="P11853" s="33" t="s">
        <v>40749</v>
      </c>
      <c r="Q11853" s="33" t="s">
        <v>29718</v>
      </c>
      <c r="R11853" s="33" t="s">
        <v>29761</v>
      </c>
      <c r="S11853" s="33" t="s">
        <v>23292</v>
      </c>
      <c r="T11853" s="34" t="s">
        <v>31</v>
      </c>
      <c r="U11853" s="39" t="str">
        <f>_xlfn.CONCAT(Tabel4[[#This Row],[Personnr.]],"-",Tabel4[[#This Row],[Afdeling]],"-",Tabel4[[#This Row],[ASS_Status]])</f>
        <v>32159-0116-Inactive - Payroll Eligible</v>
      </c>
    </row>
    <row r="11854" spans="13:21" ht="45" x14ac:dyDescent="0.4">
      <c r="M11854" s="32" t="s">
        <v>28878</v>
      </c>
      <c r="N11854" s="32" t="s">
        <v>59756</v>
      </c>
      <c r="O11854" s="33" t="s">
        <v>28879</v>
      </c>
      <c r="P11854" s="33" t="s">
        <v>40750</v>
      </c>
      <c r="Q11854" s="33" t="s">
        <v>29718</v>
      </c>
      <c r="R11854" s="33" t="s">
        <v>29761</v>
      </c>
      <c r="S11854" s="33" t="s">
        <v>28880</v>
      </c>
      <c r="T11854" s="34" t="s">
        <v>91</v>
      </c>
      <c r="U11854" s="39" t="str">
        <f>_xlfn.CONCAT(Tabel4[[#This Row],[Personnr.]],"-",Tabel4[[#This Row],[Afdeling]],"-",Tabel4[[#This Row],[ASS_Status]])</f>
        <v>34207-1135-Inactive - Payroll Eligible</v>
      </c>
    </row>
    <row r="11855" spans="13:21" x14ac:dyDescent="0.4">
      <c r="M11855" s="32" t="s">
        <v>23293</v>
      </c>
      <c r="N11855" s="32" t="s">
        <v>59757</v>
      </c>
      <c r="O11855" s="33" t="s">
        <v>23294</v>
      </c>
      <c r="P11855" s="33" t="s">
        <v>40751</v>
      </c>
      <c r="Q11855" s="33" t="s">
        <v>29718</v>
      </c>
      <c r="R11855" s="33" t="s">
        <v>29748</v>
      </c>
      <c r="S11855" s="33" t="s">
        <v>23295</v>
      </c>
      <c r="T11855" s="34" t="s">
        <v>472</v>
      </c>
      <c r="U11855" s="39" t="str">
        <f>_xlfn.CONCAT(Tabel4[[#This Row],[Personnr.]],"-",Tabel4[[#This Row],[Afdeling]],"-",Tabel4[[#This Row],[ASS_Status]])</f>
        <v>26901-3195-Inactive - Payroll Eligible</v>
      </c>
    </row>
    <row r="11856" spans="13:21" ht="33.75" x14ac:dyDescent="0.4">
      <c r="M11856" s="32" t="s">
        <v>23296</v>
      </c>
      <c r="N11856" s="32" t="s">
        <v>59758</v>
      </c>
      <c r="O11856" s="33" t="s">
        <v>23297</v>
      </c>
      <c r="P11856" s="33" t="s">
        <v>40752</v>
      </c>
      <c r="Q11856" s="33" t="s">
        <v>29718</v>
      </c>
      <c r="R11856" s="33" t="s">
        <v>29748</v>
      </c>
      <c r="S11856" s="33" t="s">
        <v>23298</v>
      </c>
      <c r="T11856" s="34" t="s">
        <v>361</v>
      </c>
      <c r="U11856" s="39" t="str">
        <f>_xlfn.CONCAT(Tabel4[[#This Row],[Personnr.]],"-",Tabel4[[#This Row],[Afdeling]],"-",Tabel4[[#This Row],[ASS_Status]])</f>
        <v>29629-2826-Inactive - Payroll Eligible</v>
      </c>
    </row>
    <row r="11857" spans="13:21" ht="45" x14ac:dyDescent="0.4">
      <c r="M11857" s="32" t="s">
        <v>23299</v>
      </c>
      <c r="N11857" s="32" t="s">
        <v>59759</v>
      </c>
      <c r="O11857" s="33" t="s">
        <v>23300</v>
      </c>
      <c r="P11857" s="33" t="s">
        <v>40756</v>
      </c>
      <c r="Q11857" s="33" t="s">
        <v>29718</v>
      </c>
      <c r="R11857" s="33" t="s">
        <v>30114</v>
      </c>
      <c r="S11857" s="33" t="s">
        <v>23301</v>
      </c>
      <c r="T11857" s="34" t="s">
        <v>453</v>
      </c>
      <c r="U11857" s="39" t="str">
        <f>_xlfn.CONCAT(Tabel4[[#This Row],[Personnr.]],"-",Tabel4[[#This Row],[Afdeling]],"-",Tabel4[[#This Row],[ASS_Status]])</f>
        <v>32495-3121-Inactive - Payroll Eligible</v>
      </c>
    </row>
    <row r="11858" spans="13:21" x14ac:dyDescent="0.4">
      <c r="M11858" s="32" t="s">
        <v>45405</v>
      </c>
      <c r="N11858" s="32" t="s">
        <v>59760</v>
      </c>
      <c r="O11858" s="33" t="s">
        <v>40753</v>
      </c>
      <c r="P11858" s="33" t="s">
        <v>40754</v>
      </c>
      <c r="Q11858" s="33" t="s">
        <v>29721</v>
      </c>
      <c r="R11858" s="33" t="s">
        <v>42541</v>
      </c>
      <c r="S11858" s="33" t="s">
        <v>40755</v>
      </c>
      <c r="T11858" s="34" t="s">
        <v>580</v>
      </c>
      <c r="U11858" s="39" t="str">
        <f>_xlfn.CONCAT(Tabel4[[#This Row],[Personnr.]],"-",Tabel4[[#This Row],[Afdeling]],"-",Tabel4[[#This Row],[ASS_Status]])</f>
        <v>35521-4120-Aktiv ansættelse</v>
      </c>
    </row>
    <row r="11859" spans="13:21" ht="33.75" x14ac:dyDescent="0.4">
      <c r="M11859" s="32" t="s">
        <v>45406</v>
      </c>
      <c r="N11859" s="32" t="s">
        <v>59761</v>
      </c>
      <c r="O11859" s="33" t="s">
        <v>45407</v>
      </c>
      <c r="P11859" s="33" t="s">
        <v>44034</v>
      </c>
      <c r="Q11859" s="33" t="s">
        <v>29718</v>
      </c>
      <c r="R11859" s="33" t="s">
        <v>29761</v>
      </c>
      <c r="S11859" s="33" t="s">
        <v>44035</v>
      </c>
      <c r="T11859" s="34" t="s">
        <v>35</v>
      </c>
      <c r="U11859" s="39" t="str">
        <f>_xlfn.CONCAT(Tabel4[[#This Row],[Personnr.]],"-",Tabel4[[#This Row],[Afdeling]],"-",Tabel4[[#This Row],[ASS_Status]])</f>
        <v>36356-0120-Inactive - Payroll Eligible</v>
      </c>
    </row>
    <row r="11860" spans="13:21" ht="33.75" x14ac:dyDescent="0.4">
      <c r="M11860" s="32" t="s">
        <v>45406</v>
      </c>
      <c r="N11860" s="32"/>
      <c r="O11860" s="33"/>
      <c r="P11860" s="33" t="s">
        <v>59762</v>
      </c>
      <c r="Q11860" s="33" t="s">
        <v>29721</v>
      </c>
      <c r="R11860" s="33" t="s">
        <v>29748</v>
      </c>
      <c r="S11860" s="33" t="s">
        <v>44035</v>
      </c>
      <c r="T11860" s="34" t="s">
        <v>35</v>
      </c>
      <c r="U11860" s="39" t="str">
        <f>_xlfn.CONCAT(Tabel4[[#This Row],[Personnr.]],"-",Tabel4[[#This Row],[Afdeling]],"-",Tabel4[[#This Row],[ASS_Status]])</f>
        <v>-0120-Aktiv ansættelse</v>
      </c>
    </row>
    <row r="11861" spans="13:21" x14ac:dyDescent="0.4">
      <c r="M11861" s="32" t="s">
        <v>23302</v>
      </c>
      <c r="N11861" s="32" t="s">
        <v>59763</v>
      </c>
      <c r="O11861" s="33" t="s">
        <v>23303</v>
      </c>
      <c r="P11861" s="33" t="s">
        <v>40757</v>
      </c>
      <c r="Q11861" s="33" t="s">
        <v>29718</v>
      </c>
      <c r="R11861" s="33" t="s">
        <v>29754</v>
      </c>
      <c r="S11861" s="33" t="s">
        <v>23304</v>
      </c>
      <c r="T11861" s="34" t="s">
        <v>93</v>
      </c>
      <c r="U11861" s="39" t="str">
        <f>_xlfn.CONCAT(Tabel4[[#This Row],[Personnr.]],"-",Tabel4[[#This Row],[Afdeling]],"-",Tabel4[[#This Row],[ASS_Status]])</f>
        <v>32900-1140-Inactive - Payroll Eligible</v>
      </c>
    </row>
    <row r="11862" spans="13:21" x14ac:dyDescent="0.4">
      <c r="M11862" s="32" t="s">
        <v>23302</v>
      </c>
      <c r="N11862" s="32"/>
      <c r="O11862" s="33"/>
      <c r="P11862" s="33" t="s">
        <v>40758</v>
      </c>
      <c r="Q11862" s="33" t="s">
        <v>29718</v>
      </c>
      <c r="R11862" s="33" t="s">
        <v>29754</v>
      </c>
      <c r="S11862" s="33" t="s">
        <v>23304</v>
      </c>
      <c r="T11862" s="34" t="s">
        <v>97</v>
      </c>
      <c r="U11862" s="39" t="str">
        <f>_xlfn.CONCAT(Tabel4[[#This Row],[Personnr.]],"-",Tabel4[[#This Row],[Afdeling]],"-",Tabel4[[#This Row],[ASS_Status]])</f>
        <v>-1150-Inactive - Payroll Eligible</v>
      </c>
    </row>
    <row r="11863" spans="13:21" x14ac:dyDescent="0.4">
      <c r="M11863" s="32" t="s">
        <v>23305</v>
      </c>
      <c r="N11863" s="32" t="s">
        <v>59764</v>
      </c>
      <c r="O11863" s="33" t="s">
        <v>23306</v>
      </c>
      <c r="P11863" s="33" t="s">
        <v>40759</v>
      </c>
      <c r="Q11863" s="33" t="s">
        <v>29718</v>
      </c>
      <c r="R11863" s="33" t="s">
        <v>29754</v>
      </c>
      <c r="S11863" s="33" t="s">
        <v>23307</v>
      </c>
      <c r="T11863" s="34" t="s">
        <v>840</v>
      </c>
      <c r="U11863" s="39" t="str">
        <f>_xlfn.CONCAT(Tabel4[[#This Row],[Personnr.]],"-",Tabel4[[#This Row],[Afdeling]],"-",Tabel4[[#This Row],[ASS_Status]])</f>
        <v>31450-8540-Inactive - Payroll Eligible</v>
      </c>
    </row>
    <row r="11864" spans="13:21" x14ac:dyDescent="0.4">
      <c r="M11864" s="32" t="s">
        <v>23308</v>
      </c>
      <c r="N11864" s="32" t="s">
        <v>59765</v>
      </c>
      <c r="O11864" s="33" t="s">
        <v>23309</v>
      </c>
      <c r="P11864" s="33" t="s">
        <v>40760</v>
      </c>
      <c r="Q11864" s="33" t="s">
        <v>29718</v>
      </c>
      <c r="R11864" s="33" t="s">
        <v>29745</v>
      </c>
      <c r="S11864" s="33" t="s">
        <v>23310</v>
      </c>
      <c r="T11864" s="34" t="s">
        <v>577</v>
      </c>
      <c r="U11864" s="39" t="str">
        <f>_xlfn.CONCAT(Tabel4[[#This Row],[Personnr.]],"-",Tabel4[[#This Row],[Afdeling]],"-",Tabel4[[#This Row],[ASS_Status]])</f>
        <v>33505-4110-Inactive - Payroll Eligible</v>
      </c>
    </row>
    <row r="11865" spans="13:21" x14ac:dyDescent="0.4">
      <c r="M11865" s="32" t="s">
        <v>23308</v>
      </c>
      <c r="N11865" s="32"/>
      <c r="O11865" s="33"/>
      <c r="P11865" s="33" t="s">
        <v>40761</v>
      </c>
      <c r="Q11865" s="33" t="s">
        <v>29718</v>
      </c>
      <c r="R11865" s="33" t="s">
        <v>29745</v>
      </c>
      <c r="S11865" s="33" t="s">
        <v>23310</v>
      </c>
      <c r="T11865" s="34" t="s">
        <v>581</v>
      </c>
      <c r="U11865" s="39" t="str">
        <f>_xlfn.CONCAT(Tabel4[[#This Row],[Personnr.]],"-",Tabel4[[#This Row],[Afdeling]],"-",Tabel4[[#This Row],[ASS_Status]])</f>
        <v>-4140-Inactive - Payroll Eligible</v>
      </c>
    </row>
    <row r="11866" spans="13:21" x14ac:dyDescent="0.4">
      <c r="M11866" s="32" t="s">
        <v>23308</v>
      </c>
      <c r="N11866" s="32"/>
      <c r="O11866" s="33"/>
      <c r="P11866" s="33" t="s">
        <v>44036</v>
      </c>
      <c r="Q11866" s="33" t="s">
        <v>29718</v>
      </c>
      <c r="R11866" s="33" t="s">
        <v>29745</v>
      </c>
      <c r="S11866" s="33" t="s">
        <v>23310</v>
      </c>
      <c r="T11866" s="34" t="s">
        <v>577</v>
      </c>
      <c r="U11866" s="39" t="str">
        <f>_xlfn.CONCAT(Tabel4[[#This Row],[Personnr.]],"-",Tabel4[[#This Row],[Afdeling]],"-",Tabel4[[#This Row],[ASS_Status]])</f>
        <v>-4110-Inactive - Payroll Eligible</v>
      </c>
    </row>
    <row r="11867" spans="13:21" ht="45" x14ac:dyDescent="0.4">
      <c r="M11867" s="32" t="s">
        <v>45408</v>
      </c>
      <c r="N11867" s="32" t="s">
        <v>59766</v>
      </c>
      <c r="O11867" s="33" t="s">
        <v>45409</v>
      </c>
      <c r="P11867" s="33" t="s">
        <v>44037</v>
      </c>
      <c r="Q11867" s="33" t="s">
        <v>29718</v>
      </c>
      <c r="R11867" s="33" t="s">
        <v>29745</v>
      </c>
      <c r="S11867" s="33" t="s">
        <v>44038</v>
      </c>
      <c r="T11867" s="34" t="s">
        <v>39</v>
      </c>
      <c r="U11867" s="39" t="str">
        <f>_xlfn.CONCAT(Tabel4[[#This Row],[Personnr.]],"-",Tabel4[[#This Row],[Afdeling]],"-",Tabel4[[#This Row],[ASS_Status]])</f>
        <v>35844-0132-Inactive - Payroll Eligible</v>
      </c>
    </row>
    <row r="11868" spans="13:21" ht="45" x14ac:dyDescent="0.4">
      <c r="M11868" s="32" t="s">
        <v>23311</v>
      </c>
      <c r="N11868" s="32" t="s">
        <v>59767</v>
      </c>
      <c r="O11868" s="33" t="s">
        <v>23312</v>
      </c>
      <c r="P11868" s="33" t="s">
        <v>40762</v>
      </c>
      <c r="Q11868" s="33" t="s">
        <v>29718</v>
      </c>
      <c r="R11868" s="33" t="s">
        <v>29745</v>
      </c>
      <c r="S11868" s="33" t="s">
        <v>23313</v>
      </c>
      <c r="T11868" s="34" t="s">
        <v>494</v>
      </c>
      <c r="U11868" s="39" t="str">
        <f>_xlfn.CONCAT(Tabel4[[#This Row],[Personnr.]],"-",Tabel4[[#This Row],[Afdeling]],"-",Tabel4[[#This Row],[ASS_Status]])</f>
        <v>32409-3328-Inactive - Payroll Eligible</v>
      </c>
    </row>
    <row r="11869" spans="13:21" ht="45" x14ac:dyDescent="0.4">
      <c r="M11869" s="32" t="s">
        <v>28881</v>
      </c>
      <c r="N11869" s="32" t="s">
        <v>59768</v>
      </c>
      <c r="O11869" s="33" t="s">
        <v>28882</v>
      </c>
      <c r="P11869" s="33" t="s">
        <v>40763</v>
      </c>
      <c r="Q11869" s="33" t="s">
        <v>29718</v>
      </c>
      <c r="R11869" s="33" t="s">
        <v>29745</v>
      </c>
      <c r="S11869" s="33" t="s">
        <v>28883</v>
      </c>
      <c r="T11869" s="34" t="s">
        <v>39</v>
      </c>
      <c r="U11869" s="39" t="str">
        <f>_xlfn.CONCAT(Tabel4[[#This Row],[Personnr.]],"-",Tabel4[[#This Row],[Afdeling]],"-",Tabel4[[#This Row],[ASS_Status]])</f>
        <v>34694-0132-Inactive - Payroll Eligible</v>
      </c>
    </row>
    <row r="11870" spans="13:21" x14ac:dyDescent="0.4">
      <c r="M11870" s="32" t="s">
        <v>28881</v>
      </c>
      <c r="N11870" s="32"/>
      <c r="O11870" s="33"/>
      <c r="P11870" s="33" t="s">
        <v>59769</v>
      </c>
      <c r="Q11870" s="33" t="s">
        <v>29718</v>
      </c>
      <c r="R11870" s="33" t="s">
        <v>29745</v>
      </c>
      <c r="S11870" s="33" t="s">
        <v>28883</v>
      </c>
      <c r="T11870" s="34" t="s">
        <v>39</v>
      </c>
      <c r="U11870" s="39" t="str">
        <f>_xlfn.CONCAT(Tabel4[[#This Row],[Personnr.]],"-",Tabel4[[#This Row],[Afdeling]],"-",Tabel4[[#This Row],[ASS_Status]])</f>
        <v>-0132-Inactive - Payroll Eligible</v>
      </c>
    </row>
    <row r="11871" spans="13:21" ht="45" x14ac:dyDescent="0.4">
      <c r="M11871" s="32" t="s">
        <v>23314</v>
      </c>
      <c r="N11871" s="32" t="s">
        <v>59770</v>
      </c>
      <c r="O11871" s="33" t="s">
        <v>23315</v>
      </c>
      <c r="P11871" s="33" t="s">
        <v>40764</v>
      </c>
      <c r="Q11871" s="33" t="s">
        <v>29718</v>
      </c>
      <c r="R11871" s="33" t="s">
        <v>29745</v>
      </c>
      <c r="S11871" s="33" t="s">
        <v>23316</v>
      </c>
      <c r="T11871" s="34" t="s">
        <v>39</v>
      </c>
      <c r="U11871" s="39" t="str">
        <f>_xlfn.CONCAT(Tabel4[[#This Row],[Personnr.]],"-",Tabel4[[#This Row],[Afdeling]],"-",Tabel4[[#This Row],[ASS_Status]])</f>
        <v>32240-0132-Inactive - Payroll Eligible</v>
      </c>
    </row>
    <row r="11872" spans="13:21" x14ac:dyDescent="0.4">
      <c r="M11872" s="32" t="s">
        <v>23314</v>
      </c>
      <c r="N11872" s="32"/>
      <c r="O11872" s="33"/>
      <c r="P11872" s="33" t="s">
        <v>44039</v>
      </c>
      <c r="Q11872" s="33" t="s">
        <v>29718</v>
      </c>
      <c r="R11872" s="33" t="s">
        <v>29745</v>
      </c>
      <c r="S11872" s="33" t="s">
        <v>23316</v>
      </c>
      <c r="T11872" s="34" t="s">
        <v>39</v>
      </c>
      <c r="U11872" s="39" t="str">
        <f>_xlfn.CONCAT(Tabel4[[#This Row],[Personnr.]],"-",Tabel4[[#This Row],[Afdeling]],"-",Tabel4[[#This Row],[ASS_Status]])</f>
        <v>-0132-Inactive - Payroll Eligible</v>
      </c>
    </row>
    <row r="11873" spans="13:21" x14ac:dyDescent="0.4">
      <c r="M11873" s="32" t="s">
        <v>23314</v>
      </c>
      <c r="N11873" s="32"/>
      <c r="O11873" s="33"/>
      <c r="P11873" s="33" t="s">
        <v>59771</v>
      </c>
      <c r="Q11873" s="33" t="s">
        <v>29718</v>
      </c>
      <c r="R11873" s="33" t="s">
        <v>29745</v>
      </c>
      <c r="S11873" s="33" t="s">
        <v>23316</v>
      </c>
      <c r="T11873" s="34" t="s">
        <v>39</v>
      </c>
      <c r="U11873" s="39" t="str">
        <f>_xlfn.CONCAT(Tabel4[[#This Row],[Personnr.]],"-",Tabel4[[#This Row],[Afdeling]],"-",Tabel4[[#This Row],[ASS_Status]])</f>
        <v>-0132-Inactive - Payroll Eligible</v>
      </c>
    </row>
    <row r="11874" spans="13:21" x14ac:dyDescent="0.4">
      <c r="M11874" s="32" t="s">
        <v>23317</v>
      </c>
      <c r="N11874" s="32" t="s">
        <v>59772</v>
      </c>
      <c r="O11874" s="33" t="s">
        <v>23318</v>
      </c>
      <c r="P11874" s="33" t="s">
        <v>40765</v>
      </c>
      <c r="Q11874" s="33" t="s">
        <v>29721</v>
      </c>
      <c r="R11874" s="33" t="s">
        <v>29844</v>
      </c>
      <c r="S11874" s="33" t="s">
        <v>23319</v>
      </c>
      <c r="T11874" s="34" t="s">
        <v>256</v>
      </c>
      <c r="U11874" s="39" t="str">
        <f>_xlfn.CONCAT(Tabel4[[#This Row],[Personnr.]],"-",Tabel4[[#This Row],[Afdeling]],"-",Tabel4[[#This Row],[ASS_Status]])</f>
        <v>2528-2581-Aktiv ansættelse</v>
      </c>
    </row>
    <row r="11875" spans="13:21" x14ac:dyDescent="0.4">
      <c r="M11875" s="32" t="s">
        <v>23320</v>
      </c>
      <c r="N11875" s="32" t="s">
        <v>59773</v>
      </c>
      <c r="O11875" s="33" t="s">
        <v>23321</v>
      </c>
      <c r="P11875" s="33" t="s">
        <v>40766</v>
      </c>
      <c r="Q11875" s="33" t="s">
        <v>29721</v>
      </c>
      <c r="R11875" s="33" t="s">
        <v>29791</v>
      </c>
      <c r="S11875" s="33" t="s">
        <v>23322</v>
      </c>
      <c r="T11875" s="34" t="s">
        <v>412</v>
      </c>
      <c r="U11875" s="39" t="str">
        <f>_xlfn.CONCAT(Tabel4[[#This Row],[Personnr.]],"-",Tabel4[[#This Row],[Afdeling]],"-",Tabel4[[#This Row],[ASS_Status]])</f>
        <v>4232-3019-Aktiv ansættelse</v>
      </c>
    </row>
    <row r="11876" spans="13:21" x14ac:dyDescent="0.4">
      <c r="M11876" s="32" t="s">
        <v>23323</v>
      </c>
      <c r="N11876" s="32" t="s">
        <v>59774</v>
      </c>
      <c r="O11876" s="33" t="s">
        <v>23324</v>
      </c>
      <c r="P11876" s="33" t="s">
        <v>40767</v>
      </c>
      <c r="Q11876" s="33" t="s">
        <v>29721</v>
      </c>
      <c r="R11876" s="33" t="s">
        <v>30819</v>
      </c>
      <c r="S11876" s="33" t="s">
        <v>23325</v>
      </c>
      <c r="T11876" s="34" t="s">
        <v>251</v>
      </c>
      <c r="U11876" s="39" t="str">
        <f>_xlfn.CONCAT(Tabel4[[#This Row],[Personnr.]],"-",Tabel4[[#This Row],[Afdeling]],"-",Tabel4[[#This Row],[ASS_Status]])</f>
        <v>14230-2532-Aktiv ansættelse</v>
      </c>
    </row>
    <row r="11877" spans="13:21" x14ac:dyDescent="0.4">
      <c r="M11877" s="32" t="s">
        <v>23326</v>
      </c>
      <c r="N11877" s="32" t="s">
        <v>59775</v>
      </c>
      <c r="O11877" s="33" t="s">
        <v>23327</v>
      </c>
      <c r="P11877" s="33" t="s">
        <v>40768</v>
      </c>
      <c r="Q11877" s="33" t="s">
        <v>29721</v>
      </c>
      <c r="R11877" s="33" t="s">
        <v>32329</v>
      </c>
      <c r="S11877" s="33" t="s">
        <v>23328</v>
      </c>
      <c r="T11877" s="34" t="s">
        <v>803</v>
      </c>
      <c r="U11877" s="39" t="str">
        <f>_xlfn.CONCAT(Tabel4[[#This Row],[Personnr.]],"-",Tabel4[[#This Row],[Afdeling]],"-",Tabel4[[#This Row],[ASS_Status]])</f>
        <v>22946-8252-Aktiv ansættelse</v>
      </c>
    </row>
    <row r="11878" spans="13:21" x14ac:dyDescent="0.4">
      <c r="M11878" s="32" t="s">
        <v>23329</v>
      </c>
      <c r="N11878" s="32" t="s">
        <v>59776</v>
      </c>
      <c r="O11878" s="33" t="s">
        <v>23330</v>
      </c>
      <c r="P11878" s="33" t="s">
        <v>40769</v>
      </c>
      <c r="Q11878" s="33" t="s">
        <v>29721</v>
      </c>
      <c r="R11878" s="33" t="s">
        <v>29780</v>
      </c>
      <c r="S11878" s="33" t="s">
        <v>23331</v>
      </c>
      <c r="T11878" s="34" t="s">
        <v>634</v>
      </c>
      <c r="U11878" s="39" t="str">
        <f>_xlfn.CONCAT(Tabel4[[#This Row],[Personnr.]],"-",Tabel4[[#This Row],[Afdeling]],"-",Tabel4[[#This Row],[ASS_Status]])</f>
        <v>15983-4715-Aktiv ansættelse</v>
      </c>
    </row>
    <row r="11879" spans="13:21" x14ac:dyDescent="0.4">
      <c r="M11879" s="32" t="s">
        <v>23332</v>
      </c>
      <c r="N11879" s="32" t="s">
        <v>59777</v>
      </c>
      <c r="O11879" s="33" t="s">
        <v>23333</v>
      </c>
      <c r="P11879" s="33" t="s">
        <v>40770</v>
      </c>
      <c r="Q11879" s="33" t="s">
        <v>29721</v>
      </c>
      <c r="R11879" s="33" t="s">
        <v>29719</v>
      </c>
      <c r="S11879" s="33" t="s">
        <v>23334</v>
      </c>
      <c r="T11879" s="34" t="s">
        <v>42530</v>
      </c>
      <c r="U11879" s="39" t="str">
        <f>_xlfn.CONCAT(Tabel4[[#This Row],[Personnr.]],"-",Tabel4[[#This Row],[Afdeling]],"-",Tabel4[[#This Row],[ASS_Status]])</f>
        <v>15693-7810-Aktiv ansættelse</v>
      </c>
    </row>
    <row r="11880" spans="13:21" x14ac:dyDescent="0.4">
      <c r="M11880" s="32" t="s">
        <v>23335</v>
      </c>
      <c r="N11880" s="32" t="s">
        <v>59778</v>
      </c>
      <c r="O11880" s="33" t="s">
        <v>23336</v>
      </c>
      <c r="P11880" s="33" t="s">
        <v>40771</v>
      </c>
      <c r="Q11880" s="33" t="s">
        <v>29718</v>
      </c>
      <c r="R11880" s="33" t="s">
        <v>29926</v>
      </c>
      <c r="S11880" s="33" t="s">
        <v>23337</v>
      </c>
      <c r="T11880" s="34" t="s">
        <v>87</v>
      </c>
      <c r="U11880" s="39" t="str">
        <f>_xlfn.CONCAT(Tabel4[[#This Row],[Personnr.]],"-",Tabel4[[#This Row],[Afdeling]],"-",Tabel4[[#This Row],[ASS_Status]])</f>
        <v>33722-1125-Inactive - Payroll Eligible</v>
      </c>
    </row>
    <row r="11881" spans="13:21" x14ac:dyDescent="0.4">
      <c r="M11881" s="32" t="s">
        <v>23338</v>
      </c>
      <c r="N11881" s="32" t="s">
        <v>59779</v>
      </c>
      <c r="O11881" s="33" t="s">
        <v>23339</v>
      </c>
      <c r="P11881" s="33" t="s">
        <v>40772</v>
      </c>
      <c r="Q11881" s="33" t="s">
        <v>29721</v>
      </c>
      <c r="R11881" s="33" t="s">
        <v>29887</v>
      </c>
      <c r="S11881" s="33" t="s">
        <v>23340</v>
      </c>
      <c r="T11881" s="34" t="s">
        <v>573</v>
      </c>
      <c r="U11881" s="39" t="str">
        <f>_xlfn.CONCAT(Tabel4[[#This Row],[Personnr.]],"-",Tabel4[[#This Row],[Afdeling]],"-",Tabel4[[#This Row],[ASS_Status]])</f>
        <v>12450-3800-Aktiv ansættelse</v>
      </c>
    </row>
    <row r="11882" spans="13:21" x14ac:dyDescent="0.4">
      <c r="M11882" s="32" t="s">
        <v>23341</v>
      </c>
      <c r="N11882" s="32" t="s">
        <v>59780</v>
      </c>
      <c r="O11882" s="33" t="s">
        <v>23342</v>
      </c>
      <c r="P11882" s="33" t="s">
        <v>40773</v>
      </c>
      <c r="Q11882" s="33" t="s">
        <v>29718</v>
      </c>
      <c r="R11882" s="33" t="s">
        <v>29737</v>
      </c>
      <c r="S11882" s="33" t="s">
        <v>23343</v>
      </c>
      <c r="T11882" s="34" t="s">
        <v>108</v>
      </c>
      <c r="U11882" s="39" t="str">
        <f>_xlfn.CONCAT(Tabel4[[#This Row],[Personnr.]],"-",Tabel4[[#This Row],[Afdeling]],"-",Tabel4[[#This Row],[ASS_Status]])</f>
        <v>29426-1212-Inactive - Payroll Eligible</v>
      </c>
    </row>
    <row r="11883" spans="13:21" x14ac:dyDescent="0.4">
      <c r="M11883" s="32" t="s">
        <v>23341</v>
      </c>
      <c r="N11883" s="32"/>
      <c r="O11883" s="33"/>
      <c r="P11883" s="33" t="s">
        <v>40774</v>
      </c>
      <c r="Q11883" s="33" t="s">
        <v>29721</v>
      </c>
      <c r="R11883" s="33" t="s">
        <v>29797</v>
      </c>
      <c r="S11883" s="33" t="s">
        <v>23343</v>
      </c>
      <c r="T11883" s="34" t="s">
        <v>125</v>
      </c>
      <c r="U11883" s="39" t="str">
        <f>_xlfn.CONCAT(Tabel4[[#This Row],[Personnr.]],"-",Tabel4[[#This Row],[Afdeling]],"-",Tabel4[[#This Row],[ASS_Status]])</f>
        <v>-2235-Aktiv ansættelse</v>
      </c>
    </row>
    <row r="11884" spans="13:21" ht="33.75" x14ac:dyDescent="0.4">
      <c r="M11884" s="32" t="s">
        <v>23344</v>
      </c>
      <c r="N11884" s="32" t="s">
        <v>59781</v>
      </c>
      <c r="O11884" s="33" t="s">
        <v>426</v>
      </c>
      <c r="P11884" s="33" t="s">
        <v>40775</v>
      </c>
      <c r="Q11884" s="33" t="s">
        <v>29718</v>
      </c>
      <c r="R11884" s="33" t="s">
        <v>29761</v>
      </c>
      <c r="S11884" s="33" t="s">
        <v>23345</v>
      </c>
      <c r="T11884" s="34" t="s">
        <v>161</v>
      </c>
      <c r="U11884" s="39" t="str">
        <f>_xlfn.CONCAT(Tabel4[[#This Row],[Personnr.]],"-",Tabel4[[#This Row],[Afdeling]],"-",Tabel4[[#This Row],[ASS_Status]])</f>
        <v>3050-2305-Inactive - Payroll Eligible</v>
      </c>
    </row>
    <row r="11885" spans="13:21" ht="33.75" x14ac:dyDescent="0.4">
      <c r="M11885" s="32" t="s">
        <v>23346</v>
      </c>
      <c r="N11885" s="32" t="s">
        <v>59782</v>
      </c>
      <c r="O11885" s="33" t="s">
        <v>23347</v>
      </c>
      <c r="P11885" s="33" t="s">
        <v>40776</v>
      </c>
      <c r="Q11885" s="33" t="s">
        <v>29721</v>
      </c>
      <c r="R11885" s="33" t="s">
        <v>29737</v>
      </c>
      <c r="S11885" s="33" t="s">
        <v>23348</v>
      </c>
      <c r="T11885" s="34" t="s">
        <v>65</v>
      </c>
      <c r="U11885" s="39" t="str">
        <f>_xlfn.CONCAT(Tabel4[[#This Row],[Personnr.]],"-",Tabel4[[#This Row],[Afdeling]],"-",Tabel4[[#This Row],[ASS_Status]])</f>
        <v>33372-1053-Aktiv ansættelse</v>
      </c>
    </row>
    <row r="11886" spans="13:21" ht="45" x14ac:dyDescent="0.4">
      <c r="M11886" s="32" t="s">
        <v>28884</v>
      </c>
      <c r="N11886" s="32" t="s">
        <v>59783</v>
      </c>
      <c r="O11886" s="33" t="s">
        <v>28885</v>
      </c>
      <c r="P11886" s="33" t="s">
        <v>40777</v>
      </c>
      <c r="Q11886" s="33" t="s">
        <v>29718</v>
      </c>
      <c r="R11886" s="33" t="s">
        <v>29745</v>
      </c>
      <c r="S11886" s="33" t="s">
        <v>28886</v>
      </c>
      <c r="T11886" s="34" t="s">
        <v>726</v>
      </c>
      <c r="U11886" s="39" t="str">
        <f>_xlfn.CONCAT(Tabel4[[#This Row],[Personnr.]],"-",Tabel4[[#This Row],[Afdeling]],"-",Tabel4[[#This Row],[ASS_Status]])</f>
        <v>34592-6271-Inactive - Payroll Eligible</v>
      </c>
    </row>
    <row r="11887" spans="13:21" x14ac:dyDescent="0.4">
      <c r="M11887" s="32" t="s">
        <v>28884</v>
      </c>
      <c r="N11887" s="32"/>
      <c r="O11887" s="33"/>
      <c r="P11887" s="33" t="s">
        <v>44040</v>
      </c>
      <c r="Q11887" s="33" t="s">
        <v>29718</v>
      </c>
      <c r="R11887" s="33" t="s">
        <v>29745</v>
      </c>
      <c r="S11887" s="33" t="s">
        <v>28886</v>
      </c>
      <c r="T11887" s="34" t="s">
        <v>726</v>
      </c>
      <c r="U11887" s="39" t="str">
        <f>_xlfn.CONCAT(Tabel4[[#This Row],[Personnr.]],"-",Tabel4[[#This Row],[Afdeling]],"-",Tabel4[[#This Row],[ASS_Status]])</f>
        <v>-6271-Inactive - Payroll Eligible</v>
      </c>
    </row>
    <row r="11888" spans="13:21" x14ac:dyDescent="0.4">
      <c r="M11888" s="32" t="s">
        <v>28884</v>
      </c>
      <c r="N11888" s="32"/>
      <c r="O11888" s="33"/>
      <c r="P11888" s="33" t="s">
        <v>59784</v>
      </c>
      <c r="Q11888" s="33" t="s">
        <v>29718</v>
      </c>
      <c r="R11888" s="33" t="s">
        <v>29745</v>
      </c>
      <c r="S11888" s="33" t="s">
        <v>28886</v>
      </c>
      <c r="T11888" s="34" t="s">
        <v>726</v>
      </c>
      <c r="U11888" s="39" t="str">
        <f>_xlfn.CONCAT(Tabel4[[#This Row],[Personnr.]],"-",Tabel4[[#This Row],[Afdeling]],"-",Tabel4[[#This Row],[ASS_Status]])</f>
        <v>-6271-Inactive - Payroll Eligible</v>
      </c>
    </row>
    <row r="11889" spans="13:21" ht="45" x14ac:dyDescent="0.4">
      <c r="M11889" s="32" t="s">
        <v>23349</v>
      </c>
      <c r="N11889" s="32" t="s">
        <v>59785</v>
      </c>
      <c r="O11889" s="33" t="s">
        <v>23350</v>
      </c>
      <c r="P11889" s="33" t="s">
        <v>40778</v>
      </c>
      <c r="Q11889" s="33" t="s">
        <v>29718</v>
      </c>
      <c r="R11889" s="33" t="s">
        <v>29745</v>
      </c>
      <c r="S11889" s="33" t="s">
        <v>5823</v>
      </c>
      <c r="T11889" s="34" t="s">
        <v>726</v>
      </c>
      <c r="U11889" s="39" t="str">
        <f>_xlfn.CONCAT(Tabel4[[#This Row],[Personnr.]],"-",Tabel4[[#This Row],[Afdeling]],"-",Tabel4[[#This Row],[ASS_Status]])</f>
        <v>32229-6271-Inactive - Payroll Eligible</v>
      </c>
    </row>
    <row r="11890" spans="13:21" x14ac:dyDescent="0.4">
      <c r="M11890" s="32" t="s">
        <v>23351</v>
      </c>
      <c r="N11890" s="32" t="s">
        <v>59786</v>
      </c>
      <c r="O11890" s="33" t="s">
        <v>23352</v>
      </c>
      <c r="P11890" s="33" t="s">
        <v>40779</v>
      </c>
      <c r="Q11890" s="33" t="s">
        <v>29721</v>
      </c>
      <c r="R11890" s="33" t="s">
        <v>29748</v>
      </c>
      <c r="S11890" s="33" t="s">
        <v>23353</v>
      </c>
      <c r="T11890" s="34" t="s">
        <v>584</v>
      </c>
      <c r="U11890" s="39" t="str">
        <f>_xlfn.CONCAT(Tabel4[[#This Row],[Personnr.]],"-",Tabel4[[#This Row],[Afdeling]],"-",Tabel4[[#This Row],[ASS_Status]])</f>
        <v>31024-4185-Aktiv ansættelse</v>
      </c>
    </row>
    <row r="11891" spans="13:21" ht="33.75" x14ac:dyDescent="0.4">
      <c r="M11891" s="32" t="s">
        <v>23354</v>
      </c>
      <c r="N11891" s="32" t="s">
        <v>59787</v>
      </c>
      <c r="O11891" s="33" t="s">
        <v>23355</v>
      </c>
      <c r="P11891" s="33" t="s">
        <v>40780</v>
      </c>
      <c r="Q11891" s="33" t="s">
        <v>29718</v>
      </c>
      <c r="R11891" s="33" t="s">
        <v>29761</v>
      </c>
      <c r="S11891" s="33" t="s">
        <v>23356</v>
      </c>
      <c r="T11891" s="34" t="s">
        <v>584</v>
      </c>
      <c r="U11891" s="39" t="str">
        <f>_xlfn.CONCAT(Tabel4[[#This Row],[Personnr.]],"-",Tabel4[[#This Row],[Afdeling]],"-",Tabel4[[#This Row],[ASS_Status]])</f>
        <v>33747-4185-Inactive - Payroll Eligible</v>
      </c>
    </row>
    <row r="11892" spans="13:21" x14ac:dyDescent="0.4">
      <c r="M11892" s="32" t="s">
        <v>23357</v>
      </c>
      <c r="N11892" s="32"/>
      <c r="O11892" s="33" t="s">
        <v>23358</v>
      </c>
      <c r="P11892" s="33" t="s">
        <v>40781</v>
      </c>
      <c r="Q11892" s="33" t="s">
        <v>29718</v>
      </c>
      <c r="R11892" s="33" t="s">
        <v>29761</v>
      </c>
      <c r="S11892" s="33" t="s">
        <v>23359</v>
      </c>
      <c r="T11892" s="34" t="s">
        <v>129</v>
      </c>
      <c r="U11892" s="39" t="str">
        <f>_xlfn.CONCAT(Tabel4[[#This Row],[Personnr.]],"-",Tabel4[[#This Row],[Afdeling]],"-",Tabel4[[#This Row],[ASS_Status]])</f>
        <v>32277-2239-Inactive - Payroll Eligible</v>
      </c>
    </row>
    <row r="11893" spans="13:21" ht="45" x14ac:dyDescent="0.4">
      <c r="M11893" s="32" t="s">
        <v>23360</v>
      </c>
      <c r="N11893" s="32" t="s">
        <v>59788</v>
      </c>
      <c r="O11893" s="33" t="s">
        <v>23361</v>
      </c>
      <c r="P11893" s="33" t="s">
        <v>40782</v>
      </c>
      <c r="Q11893" s="33" t="s">
        <v>29718</v>
      </c>
      <c r="R11893" s="33" t="s">
        <v>29754</v>
      </c>
      <c r="S11893" s="33" t="s">
        <v>23362</v>
      </c>
      <c r="T11893" s="34" t="s">
        <v>758</v>
      </c>
      <c r="U11893" s="39" t="str">
        <f>_xlfn.CONCAT(Tabel4[[#This Row],[Personnr.]],"-",Tabel4[[#This Row],[Afdeling]],"-",Tabel4[[#This Row],[ASS_Status]])</f>
        <v>27186-7720-Inactive - Payroll Eligible</v>
      </c>
    </row>
    <row r="11894" spans="13:21" ht="33.75" x14ac:dyDescent="0.4">
      <c r="M11894" s="32" t="s">
        <v>40783</v>
      </c>
      <c r="N11894" s="32" t="s">
        <v>59789</v>
      </c>
      <c r="O11894" s="33" t="s">
        <v>40784</v>
      </c>
      <c r="P11894" s="33" t="s">
        <v>40785</v>
      </c>
      <c r="Q11894" s="33" t="s">
        <v>29721</v>
      </c>
      <c r="R11894" s="33" t="s">
        <v>29748</v>
      </c>
      <c r="S11894" s="33" t="s">
        <v>40786</v>
      </c>
      <c r="T11894" s="34" t="s">
        <v>265</v>
      </c>
      <c r="U11894" s="39" t="str">
        <f>_xlfn.CONCAT(Tabel4[[#This Row],[Personnr.]],"-",Tabel4[[#This Row],[Afdeling]],"-",Tabel4[[#This Row],[ASS_Status]])</f>
        <v>35272-2620-Aktiv ansættelse</v>
      </c>
    </row>
    <row r="11895" spans="13:21" x14ac:dyDescent="0.4">
      <c r="M11895" s="32" t="s">
        <v>59790</v>
      </c>
      <c r="N11895" s="32" t="s">
        <v>59791</v>
      </c>
      <c r="O11895" s="33" t="s">
        <v>59792</v>
      </c>
      <c r="P11895" s="33" t="s">
        <v>59793</v>
      </c>
      <c r="Q11895" s="33" t="s">
        <v>29721</v>
      </c>
      <c r="R11895" s="33" t="s">
        <v>29745</v>
      </c>
      <c r="S11895" s="33" t="s">
        <v>59794</v>
      </c>
      <c r="T11895" s="34" t="s">
        <v>725</v>
      </c>
      <c r="U11895" s="39" t="str">
        <f>_xlfn.CONCAT(Tabel4[[#This Row],[Personnr.]],"-",Tabel4[[#This Row],[Afdeling]],"-",Tabel4[[#This Row],[ASS_Status]])</f>
        <v>37588-6265-Aktiv ansættelse</v>
      </c>
    </row>
    <row r="11896" spans="13:21" ht="45" x14ac:dyDescent="0.4">
      <c r="M11896" s="32" t="s">
        <v>59795</v>
      </c>
      <c r="N11896" s="32" t="s">
        <v>59796</v>
      </c>
      <c r="O11896" s="33" t="s">
        <v>59797</v>
      </c>
      <c r="P11896" s="33" t="s">
        <v>59798</v>
      </c>
      <c r="Q11896" s="33" t="s">
        <v>29718</v>
      </c>
      <c r="R11896" s="33" t="s">
        <v>29745</v>
      </c>
      <c r="S11896" s="33" t="s">
        <v>59799</v>
      </c>
      <c r="T11896" s="34" t="s">
        <v>586</v>
      </c>
      <c r="U11896" s="39" t="str">
        <f>_xlfn.CONCAT(Tabel4[[#This Row],[Personnr.]],"-",Tabel4[[#This Row],[Afdeling]],"-",Tabel4[[#This Row],[ASS_Status]])</f>
        <v>37094-4200-Inactive - Payroll Eligible</v>
      </c>
    </row>
    <row r="11897" spans="13:21" ht="33.75" x14ac:dyDescent="0.4">
      <c r="M11897" s="32" t="s">
        <v>40787</v>
      </c>
      <c r="N11897" s="32" t="s">
        <v>59800</v>
      </c>
      <c r="O11897" s="33" t="s">
        <v>40788</v>
      </c>
      <c r="P11897" s="33" t="s">
        <v>40789</v>
      </c>
      <c r="Q11897" s="33" t="s">
        <v>29718</v>
      </c>
      <c r="R11897" s="33" t="s">
        <v>29745</v>
      </c>
      <c r="S11897" s="33" t="s">
        <v>40790</v>
      </c>
      <c r="T11897" s="34" t="s">
        <v>39</v>
      </c>
      <c r="U11897" s="39" t="str">
        <f>_xlfn.CONCAT(Tabel4[[#This Row],[Personnr.]],"-",Tabel4[[#This Row],[Afdeling]],"-",Tabel4[[#This Row],[ASS_Status]])</f>
        <v>35111-0132-Inactive - Payroll Eligible</v>
      </c>
    </row>
    <row r="11898" spans="13:21" ht="33.75" x14ac:dyDescent="0.4">
      <c r="M11898" s="32" t="s">
        <v>40787</v>
      </c>
      <c r="N11898" s="32"/>
      <c r="O11898" s="33"/>
      <c r="P11898" s="33" t="s">
        <v>44041</v>
      </c>
      <c r="Q11898" s="33" t="s">
        <v>29718</v>
      </c>
      <c r="R11898" s="33" t="s">
        <v>29745</v>
      </c>
      <c r="S11898" s="33" t="s">
        <v>40790</v>
      </c>
      <c r="T11898" s="34" t="s">
        <v>39</v>
      </c>
      <c r="U11898" s="39" t="str">
        <f>_xlfn.CONCAT(Tabel4[[#This Row],[Personnr.]],"-",Tabel4[[#This Row],[Afdeling]],"-",Tabel4[[#This Row],[ASS_Status]])</f>
        <v>-0132-Inactive - Payroll Eligible</v>
      </c>
    </row>
    <row r="11899" spans="13:21" ht="33.75" x14ac:dyDescent="0.4">
      <c r="M11899" s="32" t="s">
        <v>40787</v>
      </c>
      <c r="N11899" s="32"/>
      <c r="O11899" s="33"/>
      <c r="P11899" s="33" t="s">
        <v>59801</v>
      </c>
      <c r="Q11899" s="33" t="s">
        <v>29718</v>
      </c>
      <c r="R11899" s="33" t="s">
        <v>29745</v>
      </c>
      <c r="S11899" s="33" t="s">
        <v>40790</v>
      </c>
      <c r="T11899" s="34" t="s">
        <v>39</v>
      </c>
      <c r="U11899" s="39" t="str">
        <f>_xlfn.CONCAT(Tabel4[[#This Row],[Personnr.]],"-",Tabel4[[#This Row],[Afdeling]],"-",Tabel4[[#This Row],[ASS_Status]])</f>
        <v>-0132-Inactive - Payroll Eligible</v>
      </c>
    </row>
    <row r="11900" spans="13:21" x14ac:dyDescent="0.4">
      <c r="M11900" s="32" t="s">
        <v>23363</v>
      </c>
      <c r="N11900" s="32" t="s">
        <v>59802</v>
      </c>
      <c r="O11900" s="33" t="s">
        <v>427</v>
      </c>
      <c r="P11900" s="33" t="s">
        <v>40791</v>
      </c>
      <c r="Q11900" s="33" t="s">
        <v>29721</v>
      </c>
      <c r="R11900" s="33" t="s">
        <v>30819</v>
      </c>
      <c r="S11900" s="33" t="s">
        <v>23364</v>
      </c>
      <c r="T11900" s="34" t="s">
        <v>252</v>
      </c>
      <c r="U11900" s="39" t="str">
        <f>_xlfn.CONCAT(Tabel4[[#This Row],[Personnr.]],"-",Tabel4[[#This Row],[Afdeling]],"-",Tabel4[[#This Row],[ASS_Status]])</f>
        <v>3051-2542-Aktiv ansættelse</v>
      </c>
    </row>
    <row r="11901" spans="13:21" x14ac:dyDescent="0.4">
      <c r="M11901" s="32" t="s">
        <v>23365</v>
      </c>
      <c r="N11901" s="32" t="s">
        <v>59803</v>
      </c>
      <c r="O11901" s="33" t="s">
        <v>23366</v>
      </c>
      <c r="P11901" s="33" t="s">
        <v>40792</v>
      </c>
      <c r="Q11901" s="33" t="s">
        <v>29721</v>
      </c>
      <c r="R11901" s="33" t="s">
        <v>29926</v>
      </c>
      <c r="S11901" s="33" t="s">
        <v>23367</v>
      </c>
      <c r="T11901" s="34" t="s">
        <v>726</v>
      </c>
      <c r="U11901" s="39" t="str">
        <f>_xlfn.CONCAT(Tabel4[[#This Row],[Personnr.]],"-",Tabel4[[#This Row],[Afdeling]],"-",Tabel4[[#This Row],[ASS_Status]])</f>
        <v>19378-6271-Aktiv ansættelse</v>
      </c>
    </row>
    <row r="11902" spans="13:21" x14ac:dyDescent="0.4">
      <c r="M11902" s="32" t="s">
        <v>23368</v>
      </c>
      <c r="N11902" s="32" t="s">
        <v>59804</v>
      </c>
      <c r="O11902" s="33" t="s">
        <v>23369</v>
      </c>
      <c r="P11902" s="33" t="s">
        <v>40793</v>
      </c>
      <c r="Q11902" s="33" t="s">
        <v>29718</v>
      </c>
      <c r="R11902" s="33" t="s">
        <v>29838</v>
      </c>
      <c r="S11902" s="33" t="s">
        <v>23370</v>
      </c>
      <c r="T11902" s="34" t="s">
        <v>618</v>
      </c>
      <c r="U11902" s="39" t="str">
        <f>_xlfn.CONCAT(Tabel4[[#This Row],[Personnr.]],"-",Tabel4[[#This Row],[Afdeling]],"-",Tabel4[[#This Row],[ASS_Status]])</f>
        <v>15623-4625-Inactive - Payroll Eligible</v>
      </c>
    </row>
    <row r="11903" spans="13:21" x14ac:dyDescent="0.4">
      <c r="M11903" s="32" t="s">
        <v>23371</v>
      </c>
      <c r="N11903" s="32" t="s">
        <v>59805</v>
      </c>
      <c r="O11903" s="33" t="s">
        <v>23372</v>
      </c>
      <c r="P11903" s="33" t="s">
        <v>40794</v>
      </c>
      <c r="Q11903" s="33" t="s">
        <v>29721</v>
      </c>
      <c r="R11903" s="33" t="s">
        <v>29791</v>
      </c>
      <c r="S11903" s="33" t="s">
        <v>23373</v>
      </c>
      <c r="T11903" s="34" t="s">
        <v>761</v>
      </c>
      <c r="U11903" s="39" t="str">
        <f>_xlfn.CONCAT(Tabel4[[#This Row],[Personnr.]],"-",Tabel4[[#This Row],[Afdeling]],"-",Tabel4[[#This Row],[ASS_Status]])</f>
        <v>34101-7750-Aktiv ansættelse</v>
      </c>
    </row>
    <row r="11904" spans="13:21" x14ac:dyDescent="0.4">
      <c r="M11904" s="32" t="s">
        <v>23374</v>
      </c>
      <c r="N11904" s="32" t="s">
        <v>59806</v>
      </c>
      <c r="O11904" s="33" t="s">
        <v>23375</v>
      </c>
      <c r="P11904" s="33" t="s">
        <v>40795</v>
      </c>
      <c r="Q11904" s="33" t="s">
        <v>29721</v>
      </c>
      <c r="R11904" s="33" t="s">
        <v>29726</v>
      </c>
      <c r="S11904" s="33" t="s">
        <v>23376</v>
      </c>
      <c r="T11904" s="34" t="s">
        <v>839</v>
      </c>
      <c r="U11904" s="39" t="str">
        <f>_xlfn.CONCAT(Tabel4[[#This Row],[Personnr.]],"-",Tabel4[[#This Row],[Afdeling]],"-",Tabel4[[#This Row],[ASS_Status]])</f>
        <v>24871-8534-Aktiv ansættelse</v>
      </c>
    </row>
    <row r="11905" spans="13:21" ht="45" x14ac:dyDescent="0.4">
      <c r="M11905" s="32" t="s">
        <v>23377</v>
      </c>
      <c r="N11905" s="32" t="s">
        <v>59807</v>
      </c>
      <c r="O11905" s="33" t="s">
        <v>23378</v>
      </c>
      <c r="P11905" s="33" t="s">
        <v>40796</v>
      </c>
      <c r="Q11905" s="33" t="s">
        <v>29718</v>
      </c>
      <c r="R11905" s="33" t="s">
        <v>29791</v>
      </c>
      <c r="S11905" s="33" t="s">
        <v>23379</v>
      </c>
      <c r="T11905" s="34" t="s">
        <v>378</v>
      </c>
      <c r="U11905" s="39" t="str">
        <f>_xlfn.CONCAT(Tabel4[[#This Row],[Personnr.]],"-",Tabel4[[#This Row],[Afdeling]],"-",Tabel4[[#This Row],[ASS_Status]])</f>
        <v>30459-2900-Inactive - Payroll Eligible</v>
      </c>
    </row>
    <row r="11906" spans="13:21" ht="33.75" x14ac:dyDescent="0.4">
      <c r="M11906" s="32" t="s">
        <v>23380</v>
      </c>
      <c r="N11906" s="32" t="s">
        <v>59808</v>
      </c>
      <c r="O11906" s="33" t="s">
        <v>23381</v>
      </c>
      <c r="P11906" s="33" t="s">
        <v>40797</v>
      </c>
      <c r="Q11906" s="33" t="s">
        <v>29721</v>
      </c>
      <c r="R11906" s="33" t="s">
        <v>29992</v>
      </c>
      <c r="S11906" s="33" t="s">
        <v>23382</v>
      </c>
      <c r="T11906" s="34" t="s">
        <v>794</v>
      </c>
      <c r="U11906" s="39" t="str">
        <f>_xlfn.CONCAT(Tabel4[[#This Row],[Personnr.]],"-",Tabel4[[#This Row],[Afdeling]],"-",Tabel4[[#This Row],[ASS_Status]])</f>
        <v>27738-8211-Aktiv ansættelse</v>
      </c>
    </row>
    <row r="11907" spans="13:21" ht="45" x14ac:dyDescent="0.4">
      <c r="M11907" s="32" t="s">
        <v>23383</v>
      </c>
      <c r="N11907" s="32" t="s">
        <v>59809</v>
      </c>
      <c r="O11907" s="33" t="s">
        <v>23384</v>
      </c>
      <c r="P11907" s="33" t="s">
        <v>40798</v>
      </c>
      <c r="Q11907" s="33" t="s">
        <v>29721</v>
      </c>
      <c r="R11907" s="33" t="s">
        <v>29729</v>
      </c>
      <c r="S11907" s="33" t="s">
        <v>23385</v>
      </c>
      <c r="T11907" s="34" t="s">
        <v>442</v>
      </c>
      <c r="U11907" s="39" t="str">
        <f>_xlfn.CONCAT(Tabel4[[#This Row],[Personnr.]],"-",Tabel4[[#This Row],[Afdeling]],"-",Tabel4[[#This Row],[ASS_Status]])</f>
        <v>1784-3080-Aktiv ansættelse</v>
      </c>
    </row>
    <row r="11908" spans="13:21" x14ac:dyDescent="0.4">
      <c r="M11908" s="32" t="s">
        <v>23386</v>
      </c>
      <c r="N11908" s="32" t="s">
        <v>59810</v>
      </c>
      <c r="O11908" s="33" t="s">
        <v>23387</v>
      </c>
      <c r="P11908" s="33" t="s">
        <v>40799</v>
      </c>
      <c r="Q11908" s="33" t="s">
        <v>29721</v>
      </c>
      <c r="R11908" s="33" t="s">
        <v>29729</v>
      </c>
      <c r="S11908" s="33" t="s">
        <v>23388</v>
      </c>
      <c r="T11908" s="34" t="s">
        <v>581</v>
      </c>
      <c r="U11908" s="39" t="str">
        <f>_xlfn.CONCAT(Tabel4[[#This Row],[Personnr.]],"-",Tabel4[[#This Row],[Afdeling]],"-",Tabel4[[#This Row],[ASS_Status]])</f>
        <v>2021-4140-Aktiv ansættelse</v>
      </c>
    </row>
    <row r="11909" spans="13:21" ht="45" x14ac:dyDescent="0.4">
      <c r="M11909" s="32" t="s">
        <v>23389</v>
      </c>
      <c r="N11909" s="32" t="s">
        <v>59811</v>
      </c>
      <c r="O11909" s="33" t="s">
        <v>23390</v>
      </c>
      <c r="P11909" s="33" t="s">
        <v>40800</v>
      </c>
      <c r="Q11909" s="33" t="s">
        <v>29721</v>
      </c>
      <c r="R11909" s="33" t="s">
        <v>29786</v>
      </c>
      <c r="S11909" s="33" t="s">
        <v>23391</v>
      </c>
      <c r="T11909" s="34" t="s">
        <v>45751</v>
      </c>
      <c r="U11909" s="39" t="str">
        <f>_xlfn.CONCAT(Tabel4[[#This Row],[Personnr.]],"-",Tabel4[[#This Row],[Afdeling]],"-",Tabel4[[#This Row],[ASS_Status]])</f>
        <v>33672-2941-Aktiv ansættelse</v>
      </c>
    </row>
    <row r="11910" spans="13:21" x14ac:dyDescent="0.4">
      <c r="M11910" s="32" t="s">
        <v>45410</v>
      </c>
      <c r="N11910" s="32" t="s">
        <v>59812</v>
      </c>
      <c r="O11910" s="33" t="s">
        <v>45411</v>
      </c>
      <c r="P11910" s="33" t="s">
        <v>44042</v>
      </c>
      <c r="Q11910" s="33" t="s">
        <v>29721</v>
      </c>
      <c r="R11910" s="33" t="s">
        <v>29731</v>
      </c>
      <c r="S11910" s="33" t="s">
        <v>44043</v>
      </c>
      <c r="T11910" s="34" t="s">
        <v>809</v>
      </c>
      <c r="U11910" s="39" t="str">
        <f>_xlfn.CONCAT(Tabel4[[#This Row],[Personnr.]],"-",Tabel4[[#This Row],[Afdeling]],"-",Tabel4[[#This Row],[ASS_Status]])</f>
        <v>36432-8284-Aktiv ansættelse</v>
      </c>
    </row>
    <row r="11911" spans="13:21" ht="45" x14ac:dyDescent="0.4">
      <c r="M11911" s="32" t="s">
        <v>23392</v>
      </c>
      <c r="N11911" s="32" t="s">
        <v>59813</v>
      </c>
      <c r="O11911" s="33" t="s">
        <v>23393</v>
      </c>
      <c r="P11911" s="33" t="s">
        <v>40801</v>
      </c>
      <c r="Q11911" s="33" t="s">
        <v>29721</v>
      </c>
      <c r="R11911" s="33" t="s">
        <v>29844</v>
      </c>
      <c r="S11911" s="33" t="s">
        <v>23394</v>
      </c>
      <c r="T11911" s="34" t="s">
        <v>587</v>
      </c>
      <c r="U11911" s="39" t="str">
        <f>_xlfn.CONCAT(Tabel4[[#This Row],[Personnr.]],"-",Tabel4[[#This Row],[Afdeling]],"-",Tabel4[[#This Row],[ASS_Status]])</f>
        <v>23805-4201-Aktiv ansættelse</v>
      </c>
    </row>
    <row r="11912" spans="13:21" ht="45" x14ac:dyDescent="0.4">
      <c r="M11912" s="32" t="s">
        <v>23395</v>
      </c>
      <c r="N11912" s="32" t="s">
        <v>59814</v>
      </c>
      <c r="O11912" s="33" t="s">
        <v>23396</v>
      </c>
      <c r="P11912" s="33" t="s">
        <v>40802</v>
      </c>
      <c r="Q11912" s="33" t="s">
        <v>29718</v>
      </c>
      <c r="R11912" s="33" t="s">
        <v>29737</v>
      </c>
      <c r="S11912" s="33" t="s">
        <v>23397</v>
      </c>
      <c r="T11912" s="34" t="s">
        <v>452</v>
      </c>
      <c r="U11912" s="39" t="str">
        <f>_xlfn.CONCAT(Tabel4[[#This Row],[Personnr.]],"-",Tabel4[[#This Row],[Afdeling]],"-",Tabel4[[#This Row],[ASS_Status]])</f>
        <v>29198-3120-Inactive - Payroll Eligible</v>
      </c>
    </row>
    <row r="11913" spans="13:21" ht="33.75" x14ac:dyDescent="0.4">
      <c r="M11913" s="32" t="s">
        <v>23398</v>
      </c>
      <c r="N11913" s="32" t="s">
        <v>59815</v>
      </c>
      <c r="O11913" s="33" t="s">
        <v>23399</v>
      </c>
      <c r="P11913" s="33" t="s">
        <v>40803</v>
      </c>
      <c r="Q11913" s="33" t="s">
        <v>29718</v>
      </c>
      <c r="R11913" s="33" t="s">
        <v>30254</v>
      </c>
      <c r="S11913" s="33" t="s">
        <v>23400</v>
      </c>
      <c r="T11913" s="34" t="s">
        <v>715</v>
      </c>
      <c r="U11913" s="39" t="str">
        <f>_xlfn.CONCAT(Tabel4[[#This Row],[Personnr.]],"-",Tabel4[[#This Row],[Afdeling]],"-",Tabel4[[#This Row],[ASS_Status]])</f>
        <v>13651-6000-Inactive - Payroll Eligible</v>
      </c>
    </row>
    <row r="11914" spans="13:21" ht="33.75" x14ac:dyDescent="0.4">
      <c r="M11914" s="32" t="s">
        <v>23401</v>
      </c>
      <c r="N11914" s="32" t="s">
        <v>59816</v>
      </c>
      <c r="O11914" s="33" t="s">
        <v>23402</v>
      </c>
      <c r="P11914" s="33" t="s">
        <v>40804</v>
      </c>
      <c r="Q11914" s="33" t="s">
        <v>29718</v>
      </c>
      <c r="R11914" s="33" t="s">
        <v>29737</v>
      </c>
      <c r="S11914" s="33" t="s">
        <v>23403</v>
      </c>
      <c r="T11914" s="34" t="s">
        <v>110</v>
      </c>
      <c r="U11914" s="39" t="str">
        <f>_xlfn.CONCAT(Tabel4[[#This Row],[Personnr.]],"-",Tabel4[[#This Row],[Afdeling]],"-",Tabel4[[#This Row],[ASS_Status]])</f>
        <v>30106-1214-Inactive - Payroll Eligible</v>
      </c>
    </row>
    <row r="11915" spans="13:21" x14ac:dyDescent="0.4">
      <c r="M11915" s="32" t="s">
        <v>23404</v>
      </c>
      <c r="N11915" s="32" t="s">
        <v>59817</v>
      </c>
      <c r="O11915" s="33" t="s">
        <v>23405</v>
      </c>
      <c r="P11915" s="33" t="s">
        <v>40805</v>
      </c>
      <c r="Q11915" s="33" t="s">
        <v>29718</v>
      </c>
      <c r="R11915" s="33" t="s">
        <v>29802</v>
      </c>
      <c r="S11915" s="33" t="s">
        <v>23406</v>
      </c>
      <c r="T11915" s="34" t="s">
        <v>636</v>
      </c>
      <c r="U11915" s="39" t="str">
        <f>_xlfn.CONCAT(Tabel4[[#This Row],[Personnr.]],"-",Tabel4[[#This Row],[Afdeling]],"-",Tabel4[[#This Row],[ASS_Status]])</f>
        <v>8484-4725-Inactive - Payroll Eligible</v>
      </c>
    </row>
    <row r="11916" spans="13:21" x14ac:dyDescent="0.4">
      <c r="M11916" s="32" t="s">
        <v>23407</v>
      </c>
      <c r="N11916" s="32" t="s">
        <v>59818</v>
      </c>
      <c r="O11916" s="33" t="s">
        <v>23408</v>
      </c>
      <c r="P11916" s="33" t="s">
        <v>40806</v>
      </c>
      <c r="Q11916" s="33" t="s">
        <v>29718</v>
      </c>
      <c r="R11916" s="33" t="s">
        <v>29748</v>
      </c>
      <c r="S11916" s="33" t="s">
        <v>23409</v>
      </c>
      <c r="T11916" s="34" t="s">
        <v>139</v>
      </c>
      <c r="U11916" s="39" t="str">
        <f>_xlfn.CONCAT(Tabel4[[#This Row],[Personnr.]],"-",Tabel4[[#This Row],[Afdeling]],"-",Tabel4[[#This Row],[ASS_Status]])</f>
        <v>18479-2254-Inactive - Payroll Eligible</v>
      </c>
    </row>
    <row r="11917" spans="13:21" x14ac:dyDescent="0.4">
      <c r="M11917" s="32" t="s">
        <v>23410</v>
      </c>
      <c r="N11917" s="32" t="s">
        <v>59819</v>
      </c>
      <c r="O11917" s="33" t="s">
        <v>23411</v>
      </c>
      <c r="P11917" s="33" t="s">
        <v>40807</v>
      </c>
      <c r="Q11917" s="33" t="s">
        <v>29721</v>
      </c>
      <c r="R11917" s="33" t="s">
        <v>29761</v>
      </c>
      <c r="S11917" s="33" t="s">
        <v>23412</v>
      </c>
      <c r="T11917" s="34" t="s">
        <v>55875</v>
      </c>
      <c r="U11917" s="39" t="str">
        <f>_xlfn.CONCAT(Tabel4[[#This Row],[Personnr.]],"-",Tabel4[[#This Row],[Afdeling]],"-",Tabel4[[#This Row],[ASS_Status]])</f>
        <v>29520-2262-Aktiv ansættelse</v>
      </c>
    </row>
    <row r="11918" spans="13:21" x14ac:dyDescent="0.4">
      <c r="M11918" s="32" t="s">
        <v>23413</v>
      </c>
      <c r="N11918" s="32" t="s">
        <v>59820</v>
      </c>
      <c r="O11918" s="33" t="s">
        <v>23414</v>
      </c>
      <c r="P11918" s="33" t="s">
        <v>40808</v>
      </c>
      <c r="Q11918" s="33" t="s">
        <v>29721</v>
      </c>
      <c r="R11918" s="33" t="s">
        <v>29748</v>
      </c>
      <c r="S11918" s="33" t="s">
        <v>23415</v>
      </c>
      <c r="T11918" s="34" t="s">
        <v>149</v>
      </c>
      <c r="U11918" s="39" t="str">
        <f>_xlfn.CONCAT(Tabel4[[#This Row],[Personnr.]],"-",Tabel4[[#This Row],[Afdeling]],"-",Tabel4[[#This Row],[ASS_Status]])</f>
        <v>31261-2281-Aktiv ansættelse</v>
      </c>
    </row>
    <row r="11919" spans="13:21" ht="33.75" x14ac:dyDescent="0.4">
      <c r="M11919" s="32" t="s">
        <v>23416</v>
      </c>
      <c r="N11919" s="32" t="s">
        <v>59821</v>
      </c>
      <c r="O11919" s="33" t="s">
        <v>23417</v>
      </c>
      <c r="P11919" s="33" t="s">
        <v>40809</v>
      </c>
      <c r="Q11919" s="33" t="s">
        <v>29718</v>
      </c>
      <c r="R11919" s="33" t="s">
        <v>29745</v>
      </c>
      <c r="S11919" s="33" t="s">
        <v>23418</v>
      </c>
      <c r="T11919" s="34" t="s">
        <v>723</v>
      </c>
      <c r="U11919" s="39" t="str">
        <f>_xlfn.CONCAT(Tabel4[[#This Row],[Personnr.]],"-",Tabel4[[#This Row],[Afdeling]],"-",Tabel4[[#This Row],[ASS_Status]])</f>
        <v>33511-6245-Inactive - Payroll Eligible</v>
      </c>
    </row>
    <row r="11920" spans="13:21" ht="33.75" x14ac:dyDescent="0.4">
      <c r="M11920" s="32" t="s">
        <v>23419</v>
      </c>
      <c r="N11920" s="32" t="s">
        <v>59822</v>
      </c>
      <c r="O11920" s="33" t="s">
        <v>23420</v>
      </c>
      <c r="P11920" s="33" t="s">
        <v>40810</v>
      </c>
      <c r="Q11920" s="33" t="s">
        <v>29718</v>
      </c>
      <c r="R11920" s="33" t="s">
        <v>29745</v>
      </c>
      <c r="S11920" s="33" t="s">
        <v>23421</v>
      </c>
      <c r="T11920" s="34" t="s">
        <v>448</v>
      </c>
      <c r="U11920" s="39" t="str">
        <f>_xlfn.CONCAT(Tabel4[[#This Row],[Personnr.]],"-",Tabel4[[#This Row],[Afdeling]],"-",Tabel4[[#This Row],[ASS_Status]])</f>
        <v>28011-3099-Inactive - Payroll Eligible</v>
      </c>
    </row>
    <row r="11921" spans="13:21" ht="33.75" x14ac:dyDescent="0.4">
      <c r="M11921" s="32" t="s">
        <v>23419</v>
      </c>
      <c r="N11921" s="32"/>
      <c r="O11921" s="33"/>
      <c r="P11921" s="33" t="s">
        <v>40811</v>
      </c>
      <c r="Q11921" s="33" t="s">
        <v>29718</v>
      </c>
      <c r="R11921" s="33" t="s">
        <v>29745</v>
      </c>
      <c r="S11921" s="33" t="s">
        <v>23421</v>
      </c>
      <c r="T11921" s="34" t="s">
        <v>586</v>
      </c>
      <c r="U11921" s="39" t="str">
        <f>_xlfn.CONCAT(Tabel4[[#This Row],[Personnr.]],"-",Tabel4[[#This Row],[Afdeling]],"-",Tabel4[[#This Row],[ASS_Status]])</f>
        <v>-4200-Inactive - Payroll Eligible</v>
      </c>
    </row>
    <row r="11922" spans="13:21" ht="33.75" x14ac:dyDescent="0.4">
      <c r="M11922" s="32" t="s">
        <v>23419</v>
      </c>
      <c r="N11922" s="32"/>
      <c r="O11922" s="33"/>
      <c r="P11922" s="33" t="s">
        <v>40812</v>
      </c>
      <c r="Q11922" s="33" t="s">
        <v>29721</v>
      </c>
      <c r="R11922" s="33" t="s">
        <v>29754</v>
      </c>
      <c r="S11922" s="33" t="s">
        <v>23421</v>
      </c>
      <c r="T11922" s="34" t="s">
        <v>430</v>
      </c>
      <c r="U11922" s="39" t="str">
        <f>_xlfn.CONCAT(Tabel4[[#This Row],[Personnr.]],"-",Tabel4[[#This Row],[Afdeling]],"-",Tabel4[[#This Row],[ASS_Status]])</f>
        <v>-3060-Aktiv ansættelse</v>
      </c>
    </row>
    <row r="11923" spans="13:21" ht="33.75" x14ac:dyDescent="0.4">
      <c r="M11923" s="32" t="s">
        <v>23419</v>
      </c>
      <c r="N11923" s="32"/>
      <c r="O11923" s="33"/>
      <c r="P11923" s="33" t="s">
        <v>59823</v>
      </c>
      <c r="Q11923" s="33" t="s">
        <v>29721</v>
      </c>
      <c r="R11923" s="33" t="s">
        <v>29754</v>
      </c>
      <c r="S11923" s="33" t="s">
        <v>23421</v>
      </c>
      <c r="T11923" s="34" t="s">
        <v>430</v>
      </c>
      <c r="U11923" s="39" t="str">
        <f>_xlfn.CONCAT(Tabel4[[#This Row],[Personnr.]],"-",Tabel4[[#This Row],[Afdeling]],"-",Tabel4[[#This Row],[ASS_Status]])</f>
        <v>-3060-Aktiv ansættelse</v>
      </c>
    </row>
    <row r="11924" spans="13:21" ht="45" x14ac:dyDescent="0.4">
      <c r="M11924" s="32" t="s">
        <v>23422</v>
      </c>
      <c r="N11924" s="32" t="s">
        <v>59824</v>
      </c>
      <c r="O11924" s="33" t="s">
        <v>23423</v>
      </c>
      <c r="P11924" s="33" t="s">
        <v>40813</v>
      </c>
      <c r="Q11924" s="33" t="s">
        <v>29718</v>
      </c>
      <c r="R11924" s="33" t="s">
        <v>29754</v>
      </c>
      <c r="S11924" s="33" t="s">
        <v>23424</v>
      </c>
      <c r="T11924" s="34" t="s">
        <v>599</v>
      </c>
      <c r="U11924" s="39" t="str">
        <f>_xlfn.CONCAT(Tabel4[[#This Row],[Personnr.]],"-",Tabel4[[#This Row],[Afdeling]],"-",Tabel4[[#This Row],[ASS_Status]])</f>
        <v>30317-4261-Inactive - Payroll Eligible</v>
      </c>
    </row>
    <row r="11925" spans="13:21" x14ac:dyDescent="0.4">
      <c r="M11925" s="32" t="s">
        <v>23425</v>
      </c>
      <c r="N11925" s="32" t="s">
        <v>59825</v>
      </c>
      <c r="O11925" s="33" t="s">
        <v>23426</v>
      </c>
      <c r="P11925" s="33" t="s">
        <v>40814</v>
      </c>
      <c r="Q11925" s="33" t="s">
        <v>29718</v>
      </c>
      <c r="R11925" s="33" t="s">
        <v>29754</v>
      </c>
      <c r="S11925" s="33" t="s">
        <v>23427</v>
      </c>
      <c r="T11925" s="34" t="s">
        <v>599</v>
      </c>
      <c r="U11925" s="39" t="str">
        <f>_xlfn.CONCAT(Tabel4[[#This Row],[Personnr.]],"-",Tabel4[[#This Row],[Afdeling]],"-",Tabel4[[#This Row],[ASS_Status]])</f>
        <v>32789-4261-Inactive - Payroll Eligible</v>
      </c>
    </row>
    <row r="11926" spans="13:21" x14ac:dyDescent="0.4">
      <c r="M11926" s="32" t="s">
        <v>23428</v>
      </c>
      <c r="N11926" s="32" t="s">
        <v>59826</v>
      </c>
      <c r="O11926" s="33" t="s">
        <v>23429</v>
      </c>
      <c r="P11926" s="33" t="s">
        <v>40815</v>
      </c>
      <c r="Q11926" s="33" t="s">
        <v>29721</v>
      </c>
      <c r="R11926" s="33" t="s">
        <v>29754</v>
      </c>
      <c r="S11926" s="33" t="s">
        <v>23430</v>
      </c>
      <c r="T11926" s="34" t="s">
        <v>886</v>
      </c>
      <c r="U11926" s="39" t="str">
        <f>_xlfn.CONCAT(Tabel4[[#This Row],[Personnr.]],"-",Tabel4[[#This Row],[Afdeling]],"-",Tabel4[[#This Row],[ASS_Status]])</f>
        <v>29249-8800-Aktiv ansættelse</v>
      </c>
    </row>
    <row r="11927" spans="13:21" ht="45" x14ac:dyDescent="0.4">
      <c r="M11927" s="32" t="s">
        <v>59827</v>
      </c>
      <c r="N11927" s="32" t="s">
        <v>59828</v>
      </c>
      <c r="O11927" s="33" t="s">
        <v>59829</v>
      </c>
      <c r="P11927" s="33" t="s">
        <v>59830</v>
      </c>
      <c r="Q11927" s="33" t="s">
        <v>29718</v>
      </c>
      <c r="R11927" s="33" t="s">
        <v>29745</v>
      </c>
      <c r="S11927" s="33" t="s">
        <v>59831</v>
      </c>
      <c r="T11927" s="34" t="s">
        <v>586</v>
      </c>
      <c r="U11927" s="39" t="str">
        <f>_xlfn.CONCAT(Tabel4[[#This Row],[Personnr.]],"-",Tabel4[[#This Row],[Afdeling]],"-",Tabel4[[#This Row],[ASS_Status]])</f>
        <v>37278-4200-Inactive - Payroll Eligible</v>
      </c>
    </row>
    <row r="11928" spans="13:21" x14ac:dyDescent="0.4">
      <c r="M11928" s="32" t="s">
        <v>40816</v>
      </c>
      <c r="N11928" s="32" t="s">
        <v>59832</v>
      </c>
      <c r="O11928" s="33" t="s">
        <v>40817</v>
      </c>
      <c r="P11928" s="33" t="s">
        <v>40818</v>
      </c>
      <c r="Q11928" s="33" t="s">
        <v>29721</v>
      </c>
      <c r="R11928" s="33" t="s">
        <v>29754</v>
      </c>
      <c r="S11928" s="33" t="s">
        <v>40819</v>
      </c>
      <c r="T11928" s="34" t="s">
        <v>65</v>
      </c>
      <c r="U11928" s="39" t="str">
        <f>_xlfn.CONCAT(Tabel4[[#This Row],[Personnr.]],"-",Tabel4[[#This Row],[Afdeling]],"-",Tabel4[[#This Row],[ASS_Status]])</f>
        <v>35323-1053-Aktiv ansættelse</v>
      </c>
    </row>
    <row r="11929" spans="13:21" x14ac:dyDescent="0.4">
      <c r="M11929" s="32" t="s">
        <v>40816</v>
      </c>
      <c r="N11929" s="32"/>
      <c r="O11929" s="33"/>
      <c r="P11929" s="33" t="s">
        <v>59833</v>
      </c>
      <c r="Q11929" s="33" t="s">
        <v>29721</v>
      </c>
      <c r="R11929" s="33" t="s">
        <v>29754</v>
      </c>
      <c r="S11929" s="33" t="s">
        <v>40819</v>
      </c>
      <c r="T11929" s="34" t="s">
        <v>51</v>
      </c>
      <c r="U11929" s="39" t="str">
        <f>_xlfn.CONCAT(Tabel4[[#This Row],[Personnr.]],"-",Tabel4[[#This Row],[Afdeling]],"-",Tabel4[[#This Row],[ASS_Status]])</f>
        <v>-1030-Aktiv ansættelse</v>
      </c>
    </row>
    <row r="11930" spans="13:21" x14ac:dyDescent="0.4">
      <c r="M11930" s="32" t="s">
        <v>59834</v>
      </c>
      <c r="N11930" s="32" t="s">
        <v>59835</v>
      </c>
      <c r="O11930" s="33" t="s">
        <v>59836</v>
      </c>
      <c r="P11930" s="33" t="s">
        <v>59837</v>
      </c>
      <c r="Q11930" s="33" t="s">
        <v>29721</v>
      </c>
      <c r="R11930" s="33" t="s">
        <v>29748</v>
      </c>
      <c r="S11930" s="33" t="s">
        <v>59838</v>
      </c>
      <c r="T11930" s="34" t="s">
        <v>257</v>
      </c>
      <c r="U11930" s="39" t="str">
        <f>_xlfn.CONCAT(Tabel4[[#This Row],[Personnr.]],"-",Tabel4[[#This Row],[Afdeling]],"-",Tabel4[[#This Row],[ASS_Status]])</f>
        <v>37199-2600-Aktiv ansættelse</v>
      </c>
    </row>
    <row r="11931" spans="13:21" ht="45" x14ac:dyDescent="0.4">
      <c r="M11931" s="32" t="s">
        <v>23431</v>
      </c>
      <c r="N11931" s="32" t="s">
        <v>59839</v>
      </c>
      <c r="O11931" s="33" t="s">
        <v>23432</v>
      </c>
      <c r="P11931" s="33" t="s">
        <v>40820</v>
      </c>
      <c r="Q11931" s="33" t="s">
        <v>29721</v>
      </c>
      <c r="R11931" s="33" t="s">
        <v>29745</v>
      </c>
      <c r="S11931" s="33" t="s">
        <v>23433</v>
      </c>
      <c r="T11931" s="34" t="s">
        <v>288</v>
      </c>
      <c r="U11931" s="39" t="str">
        <f>_xlfn.CONCAT(Tabel4[[#This Row],[Personnr.]],"-",Tabel4[[#This Row],[Afdeling]],"-",Tabel4[[#This Row],[ASS_Status]])</f>
        <v>30195-2694-Aktiv ansættelse</v>
      </c>
    </row>
    <row r="11932" spans="13:21" x14ac:dyDescent="0.4">
      <c r="M11932" s="32" t="s">
        <v>28887</v>
      </c>
      <c r="N11932" s="32" t="s">
        <v>59840</v>
      </c>
      <c r="O11932" s="33" t="s">
        <v>28888</v>
      </c>
      <c r="P11932" s="33" t="s">
        <v>40821</v>
      </c>
      <c r="Q11932" s="33" t="s">
        <v>29718</v>
      </c>
      <c r="R11932" s="33" t="s">
        <v>29745</v>
      </c>
      <c r="S11932" s="33" t="s">
        <v>28889</v>
      </c>
      <c r="T11932" s="34" t="s">
        <v>39</v>
      </c>
      <c r="U11932" s="39" t="str">
        <f>_xlfn.CONCAT(Tabel4[[#This Row],[Personnr.]],"-",Tabel4[[#This Row],[Afdeling]],"-",Tabel4[[#This Row],[ASS_Status]])</f>
        <v>34625-0132-Inactive - Payroll Eligible</v>
      </c>
    </row>
    <row r="11933" spans="13:21" x14ac:dyDescent="0.4">
      <c r="M11933" s="32" t="s">
        <v>28887</v>
      </c>
      <c r="N11933" s="32"/>
      <c r="O11933" s="33"/>
      <c r="P11933" s="33" t="s">
        <v>59841</v>
      </c>
      <c r="Q11933" s="33" t="s">
        <v>29718</v>
      </c>
      <c r="R11933" s="33" t="s">
        <v>29745</v>
      </c>
      <c r="S11933" s="33" t="s">
        <v>28889</v>
      </c>
      <c r="T11933" s="34" t="s">
        <v>39</v>
      </c>
      <c r="U11933" s="39" t="str">
        <f>_xlfn.CONCAT(Tabel4[[#This Row],[Personnr.]],"-",Tabel4[[#This Row],[Afdeling]],"-",Tabel4[[#This Row],[ASS_Status]])</f>
        <v>-0132-Inactive - Payroll Eligible</v>
      </c>
    </row>
    <row r="11934" spans="13:21" x14ac:dyDescent="0.4">
      <c r="M11934" s="32" t="s">
        <v>23434</v>
      </c>
      <c r="N11934" s="32" t="s">
        <v>59842</v>
      </c>
      <c r="O11934" s="33" t="s">
        <v>23435</v>
      </c>
      <c r="P11934" s="33" t="s">
        <v>40822</v>
      </c>
      <c r="Q11934" s="33" t="s">
        <v>29718</v>
      </c>
      <c r="R11934" s="33" t="s">
        <v>29722</v>
      </c>
      <c r="S11934" s="33" t="s">
        <v>23436</v>
      </c>
      <c r="T11934" s="34" t="s">
        <v>624</v>
      </c>
      <c r="U11934" s="39" t="str">
        <f>_xlfn.CONCAT(Tabel4[[#This Row],[Personnr.]],"-",Tabel4[[#This Row],[Afdeling]],"-",Tabel4[[#This Row],[ASS_Status]])</f>
        <v>15696-4646-Inactive - Payroll Eligible</v>
      </c>
    </row>
    <row r="11935" spans="13:21" x14ac:dyDescent="0.4">
      <c r="M11935" s="32" t="s">
        <v>23437</v>
      </c>
      <c r="N11935" s="32" t="s">
        <v>59843</v>
      </c>
      <c r="O11935" s="33" t="s">
        <v>23438</v>
      </c>
      <c r="P11935" s="33" t="s">
        <v>40823</v>
      </c>
      <c r="Q11935" s="33" t="s">
        <v>29721</v>
      </c>
      <c r="R11935" s="33" t="s">
        <v>29791</v>
      </c>
      <c r="S11935" s="33" t="s">
        <v>23439</v>
      </c>
      <c r="T11935" s="34" t="s">
        <v>80</v>
      </c>
      <c r="U11935" s="39" t="str">
        <f>_xlfn.CONCAT(Tabel4[[#This Row],[Personnr.]],"-",Tabel4[[#This Row],[Afdeling]],"-",Tabel4[[#This Row],[ASS_Status]])</f>
        <v>1336-1113-Aktiv ansættelse</v>
      </c>
    </row>
    <row r="11936" spans="13:21" x14ac:dyDescent="0.4">
      <c r="M11936" s="32" t="s">
        <v>23440</v>
      </c>
      <c r="N11936" s="32" t="s">
        <v>59844</v>
      </c>
      <c r="O11936" s="33" t="s">
        <v>23441</v>
      </c>
      <c r="P11936" s="33" t="s">
        <v>40824</v>
      </c>
      <c r="Q11936" s="33" t="s">
        <v>29721</v>
      </c>
      <c r="R11936" s="33" t="s">
        <v>29729</v>
      </c>
      <c r="S11936" s="33" t="s">
        <v>23442</v>
      </c>
      <c r="T11936" s="34" t="s">
        <v>168</v>
      </c>
      <c r="U11936" s="39" t="str">
        <f>_xlfn.CONCAT(Tabel4[[#This Row],[Personnr.]],"-",Tabel4[[#This Row],[Afdeling]],"-",Tabel4[[#This Row],[ASS_Status]])</f>
        <v>890-2336-Aktiv ansættelse</v>
      </c>
    </row>
    <row r="11937" spans="13:21" x14ac:dyDescent="0.4">
      <c r="M11937" s="32" t="s">
        <v>23443</v>
      </c>
      <c r="N11937" s="32" t="s">
        <v>59845</v>
      </c>
      <c r="O11937" s="33" t="s">
        <v>23444</v>
      </c>
      <c r="P11937" s="33" t="s">
        <v>40825</v>
      </c>
      <c r="Q11937" s="33" t="s">
        <v>29721</v>
      </c>
      <c r="R11937" s="33" t="s">
        <v>29729</v>
      </c>
      <c r="S11937" s="33" t="s">
        <v>23445</v>
      </c>
      <c r="T11937" s="34" t="s">
        <v>265</v>
      </c>
      <c r="U11937" s="39" t="str">
        <f>_xlfn.CONCAT(Tabel4[[#This Row],[Personnr.]],"-",Tabel4[[#This Row],[Afdeling]],"-",Tabel4[[#This Row],[ASS_Status]])</f>
        <v>16331-2620-Aktiv ansættelse</v>
      </c>
    </row>
    <row r="11938" spans="13:21" x14ac:dyDescent="0.4">
      <c r="M11938" s="32" t="s">
        <v>23446</v>
      </c>
      <c r="N11938" s="32" t="s">
        <v>59846</v>
      </c>
      <c r="O11938" s="33" t="s">
        <v>23447</v>
      </c>
      <c r="P11938" s="33" t="s">
        <v>40826</v>
      </c>
      <c r="Q11938" s="33" t="s">
        <v>29721</v>
      </c>
      <c r="R11938" s="33" t="s">
        <v>29729</v>
      </c>
      <c r="S11938" s="33" t="s">
        <v>23448</v>
      </c>
      <c r="T11938" s="34" t="s">
        <v>46122</v>
      </c>
      <c r="U11938" s="39" t="str">
        <f>_xlfn.CONCAT(Tabel4[[#This Row],[Personnr.]],"-",Tabel4[[#This Row],[Afdeling]],"-",Tabel4[[#This Row],[ASS_Status]])</f>
        <v>18829-6251-Aktiv ansættelse</v>
      </c>
    </row>
    <row r="11939" spans="13:21" x14ac:dyDescent="0.4">
      <c r="M11939" s="32" t="s">
        <v>23449</v>
      </c>
      <c r="N11939" s="32" t="s">
        <v>59847</v>
      </c>
      <c r="O11939" s="33" t="s">
        <v>23450</v>
      </c>
      <c r="P11939" s="33" t="s">
        <v>40827</v>
      </c>
      <c r="Q11939" s="33" t="s">
        <v>29721</v>
      </c>
      <c r="R11939" s="33" t="s">
        <v>29844</v>
      </c>
      <c r="S11939" s="33" t="s">
        <v>23451</v>
      </c>
      <c r="T11939" s="34" t="s">
        <v>721</v>
      </c>
      <c r="U11939" s="39" t="str">
        <f>_xlfn.CONCAT(Tabel4[[#This Row],[Personnr.]],"-",Tabel4[[#This Row],[Afdeling]],"-",Tabel4[[#This Row],[ASS_Status]])</f>
        <v>18842-6220-Aktiv ansættelse</v>
      </c>
    </row>
    <row r="11940" spans="13:21" ht="33.75" x14ac:dyDescent="0.4">
      <c r="M11940" s="32" t="s">
        <v>23452</v>
      </c>
      <c r="N11940" s="32" t="s">
        <v>59848</v>
      </c>
      <c r="O11940" s="33" t="s">
        <v>23453</v>
      </c>
      <c r="P11940" s="33" t="s">
        <v>40828</v>
      </c>
      <c r="Q11940" s="33" t="s">
        <v>29721</v>
      </c>
      <c r="R11940" s="33" t="s">
        <v>29887</v>
      </c>
      <c r="S11940" s="33" t="s">
        <v>23454</v>
      </c>
      <c r="T11940" s="34" t="s">
        <v>615</v>
      </c>
      <c r="U11940" s="39" t="str">
        <f>_xlfn.CONCAT(Tabel4[[#This Row],[Personnr.]],"-",Tabel4[[#This Row],[Afdeling]],"-",Tabel4[[#This Row],[ASS_Status]])</f>
        <v>15516-4615-Aktiv ansættelse</v>
      </c>
    </row>
    <row r="11941" spans="13:21" x14ac:dyDescent="0.4">
      <c r="M11941" s="32" t="s">
        <v>23455</v>
      </c>
      <c r="N11941" s="32" t="s">
        <v>59849</v>
      </c>
      <c r="O11941" s="33" t="s">
        <v>23456</v>
      </c>
      <c r="P11941" s="33" t="s">
        <v>40829</v>
      </c>
      <c r="Q11941" s="33" t="s">
        <v>29721</v>
      </c>
      <c r="R11941" s="33" t="s">
        <v>29844</v>
      </c>
      <c r="S11941" s="33" t="s">
        <v>23457</v>
      </c>
      <c r="T11941" s="34" t="s">
        <v>413</v>
      </c>
      <c r="U11941" s="39" t="str">
        <f>_xlfn.CONCAT(Tabel4[[#This Row],[Personnr.]],"-",Tabel4[[#This Row],[Afdeling]],"-",Tabel4[[#This Row],[ASS_Status]])</f>
        <v>24052-3020-Aktiv ansættelse</v>
      </c>
    </row>
    <row r="11942" spans="13:21" x14ac:dyDescent="0.4">
      <c r="M11942" s="32" t="s">
        <v>23458</v>
      </c>
      <c r="N11942" s="32" t="s">
        <v>59850</v>
      </c>
      <c r="O11942" s="33" t="s">
        <v>23459</v>
      </c>
      <c r="P11942" s="33" t="s">
        <v>40830</v>
      </c>
      <c r="Q11942" s="33" t="s">
        <v>29721</v>
      </c>
      <c r="R11942" s="33" t="s">
        <v>29719</v>
      </c>
      <c r="S11942" s="33" t="s">
        <v>5217</v>
      </c>
      <c r="T11942" s="34" t="s">
        <v>817</v>
      </c>
      <c r="U11942" s="39" t="str">
        <f>_xlfn.CONCAT(Tabel4[[#This Row],[Personnr.]],"-",Tabel4[[#This Row],[Afdeling]],"-",Tabel4[[#This Row],[ASS_Status]])</f>
        <v>11421-8330-Aktiv ansættelse</v>
      </c>
    </row>
    <row r="11943" spans="13:21" x14ac:dyDescent="0.4">
      <c r="M11943" s="32" t="s">
        <v>23460</v>
      </c>
      <c r="N11943" s="32" t="s">
        <v>59851</v>
      </c>
      <c r="O11943" s="33" t="s">
        <v>23461</v>
      </c>
      <c r="P11943" s="33" t="s">
        <v>40831</v>
      </c>
      <c r="Q11943" s="33" t="s">
        <v>29721</v>
      </c>
      <c r="R11943" s="33" t="s">
        <v>29722</v>
      </c>
      <c r="S11943" s="33" t="s">
        <v>23462</v>
      </c>
      <c r="T11943" s="34" t="s">
        <v>109</v>
      </c>
      <c r="U11943" s="39" t="str">
        <f>_xlfn.CONCAT(Tabel4[[#This Row],[Personnr.]],"-",Tabel4[[#This Row],[Afdeling]],"-",Tabel4[[#This Row],[ASS_Status]])</f>
        <v>14747-1213-Aktiv ansættelse</v>
      </c>
    </row>
    <row r="11944" spans="13:21" x14ac:dyDescent="0.4">
      <c r="M11944" s="32" t="s">
        <v>23463</v>
      </c>
      <c r="N11944" s="32" t="s">
        <v>59852</v>
      </c>
      <c r="O11944" s="33" t="s">
        <v>23464</v>
      </c>
      <c r="P11944" s="33" t="s">
        <v>40832</v>
      </c>
      <c r="Q11944" s="33" t="s">
        <v>29721</v>
      </c>
      <c r="R11944" s="33" t="s">
        <v>29726</v>
      </c>
      <c r="S11944" s="33" t="s">
        <v>23465</v>
      </c>
      <c r="T11944" s="34" t="s">
        <v>864</v>
      </c>
      <c r="U11944" s="39" t="str">
        <f>_xlfn.CONCAT(Tabel4[[#This Row],[Personnr.]],"-",Tabel4[[#This Row],[Afdeling]],"-",Tabel4[[#This Row],[ASS_Status]])</f>
        <v>27255-8630-Aktiv ansættelse</v>
      </c>
    </row>
    <row r="11945" spans="13:21" x14ac:dyDescent="0.4">
      <c r="M11945" s="32" t="s">
        <v>23466</v>
      </c>
      <c r="N11945" s="32" t="s">
        <v>59853</v>
      </c>
      <c r="O11945" s="33" t="s">
        <v>23467</v>
      </c>
      <c r="P11945" s="33" t="s">
        <v>40833</v>
      </c>
      <c r="Q11945" s="33" t="s">
        <v>29718</v>
      </c>
      <c r="R11945" s="33" t="s">
        <v>29745</v>
      </c>
      <c r="S11945" s="33" t="s">
        <v>23468</v>
      </c>
      <c r="T11945" s="34" t="s">
        <v>39</v>
      </c>
      <c r="U11945" s="39" t="str">
        <f>_xlfn.CONCAT(Tabel4[[#This Row],[Personnr.]],"-",Tabel4[[#This Row],[Afdeling]],"-",Tabel4[[#This Row],[ASS_Status]])</f>
        <v>32649-0132-Inactive - Payroll Eligible</v>
      </c>
    </row>
    <row r="11946" spans="13:21" x14ac:dyDescent="0.4">
      <c r="M11946" s="32" t="s">
        <v>23466</v>
      </c>
      <c r="N11946" s="32"/>
      <c r="O11946" s="33"/>
      <c r="P11946" s="33" t="s">
        <v>40834</v>
      </c>
      <c r="Q11946" s="33" t="s">
        <v>29718</v>
      </c>
      <c r="R11946" s="33" t="s">
        <v>29754</v>
      </c>
      <c r="S11946" s="33" t="s">
        <v>23468</v>
      </c>
      <c r="T11946" s="34" t="s">
        <v>546</v>
      </c>
      <c r="U11946" s="39" t="str">
        <f>_xlfn.CONCAT(Tabel4[[#This Row],[Personnr.]],"-",Tabel4[[#This Row],[Afdeling]],"-",Tabel4[[#This Row],[ASS_Status]])</f>
        <v>-3444-Inactive - Payroll Eligible</v>
      </c>
    </row>
    <row r="11947" spans="13:21" x14ac:dyDescent="0.4">
      <c r="M11947" s="32" t="s">
        <v>23469</v>
      </c>
      <c r="N11947" s="32" t="s">
        <v>59854</v>
      </c>
      <c r="O11947" s="33" t="s">
        <v>23470</v>
      </c>
      <c r="P11947" s="33" t="s">
        <v>40835</v>
      </c>
      <c r="Q11947" s="33" t="s">
        <v>29721</v>
      </c>
      <c r="R11947" s="33" t="s">
        <v>29729</v>
      </c>
      <c r="S11947" s="33" t="s">
        <v>23471</v>
      </c>
      <c r="T11947" s="34" t="s">
        <v>37</v>
      </c>
      <c r="U11947" s="39" t="str">
        <f>_xlfn.CONCAT(Tabel4[[#This Row],[Personnr.]],"-",Tabel4[[#This Row],[Afdeling]],"-",Tabel4[[#This Row],[ASS_Status]])</f>
        <v>24891-0122-Aktiv ansættelse</v>
      </c>
    </row>
    <row r="11948" spans="13:21" x14ac:dyDescent="0.4">
      <c r="M11948" s="32" t="s">
        <v>23472</v>
      </c>
      <c r="N11948" s="32" t="s">
        <v>59855</v>
      </c>
      <c r="O11948" s="33" t="s">
        <v>23473</v>
      </c>
      <c r="P11948" s="33" t="s">
        <v>40836</v>
      </c>
      <c r="Q11948" s="33" t="s">
        <v>29923</v>
      </c>
      <c r="R11948" s="33" t="s">
        <v>29729</v>
      </c>
      <c r="S11948" s="33" t="s">
        <v>23474</v>
      </c>
      <c r="T11948" s="34" t="s">
        <v>616</v>
      </c>
      <c r="U11948" s="39" t="str">
        <f>_xlfn.CONCAT(Tabel4[[#This Row],[Personnr.]],"-",Tabel4[[#This Row],[Afdeling]],"-",Tabel4[[#This Row],[ASS_Status]])</f>
        <v>29558-4620-Far orlov (6+evt. 7 uger)(198)</v>
      </c>
    </row>
    <row r="11949" spans="13:21" ht="45" x14ac:dyDescent="0.4">
      <c r="M11949" s="32" t="s">
        <v>23475</v>
      </c>
      <c r="N11949" s="32" t="s">
        <v>59856</v>
      </c>
      <c r="O11949" s="33" t="s">
        <v>23476</v>
      </c>
      <c r="P11949" s="33" t="s">
        <v>40837</v>
      </c>
      <c r="Q11949" s="33" t="s">
        <v>29718</v>
      </c>
      <c r="R11949" s="33" t="s">
        <v>29737</v>
      </c>
      <c r="S11949" s="33" t="s">
        <v>23477</v>
      </c>
      <c r="T11949" s="34" t="s">
        <v>710</v>
      </c>
      <c r="U11949" s="39" t="str">
        <f>_xlfn.CONCAT(Tabel4[[#This Row],[Personnr.]],"-",Tabel4[[#This Row],[Afdeling]],"-",Tabel4[[#This Row],[ASS_Status]])</f>
        <v>33948-5680-Inactive - Payroll Eligible</v>
      </c>
    </row>
    <row r="11950" spans="13:21" x14ac:dyDescent="0.4">
      <c r="M11950" s="32" t="s">
        <v>23478</v>
      </c>
      <c r="N11950" s="32" t="s">
        <v>59857</v>
      </c>
      <c r="O11950" s="33" t="s">
        <v>23479</v>
      </c>
      <c r="P11950" s="33" t="s">
        <v>40838</v>
      </c>
      <c r="Q11950" s="33" t="s">
        <v>29721</v>
      </c>
      <c r="R11950" s="33" t="s">
        <v>29737</v>
      </c>
      <c r="S11950" s="33" t="s">
        <v>23480</v>
      </c>
      <c r="T11950" s="34" t="s">
        <v>135</v>
      </c>
      <c r="U11950" s="39" t="str">
        <f>_xlfn.CONCAT(Tabel4[[#This Row],[Personnr.]],"-",Tabel4[[#This Row],[Afdeling]],"-",Tabel4[[#This Row],[ASS_Status]])</f>
        <v>18639-2250-Aktiv ansættelse</v>
      </c>
    </row>
    <row r="11951" spans="13:21" x14ac:dyDescent="0.4">
      <c r="M11951" s="32" t="s">
        <v>40839</v>
      </c>
      <c r="N11951" s="32" t="s">
        <v>59858</v>
      </c>
      <c r="O11951" s="33" t="s">
        <v>29175</v>
      </c>
      <c r="P11951" s="33" t="s">
        <v>40840</v>
      </c>
      <c r="Q11951" s="33" t="s">
        <v>29721</v>
      </c>
      <c r="R11951" s="33" t="s">
        <v>29737</v>
      </c>
      <c r="S11951" s="33" t="s">
        <v>29176</v>
      </c>
      <c r="T11951" s="34" t="s">
        <v>51</v>
      </c>
      <c r="U11951" s="39" t="str">
        <f>_xlfn.CONCAT(Tabel4[[#This Row],[Personnr.]],"-",Tabel4[[#This Row],[Afdeling]],"-",Tabel4[[#This Row],[ASS_Status]])</f>
        <v>34637-1030-Aktiv ansættelse</v>
      </c>
    </row>
    <row r="11952" spans="13:21" ht="33.75" x14ac:dyDescent="0.4">
      <c r="M11952" s="32" t="s">
        <v>23481</v>
      </c>
      <c r="N11952" s="32" t="s">
        <v>59859</v>
      </c>
      <c r="O11952" s="33" t="s">
        <v>23482</v>
      </c>
      <c r="P11952" s="33" t="s">
        <v>40841</v>
      </c>
      <c r="Q11952" s="33" t="s">
        <v>29721</v>
      </c>
      <c r="R11952" s="33" t="s">
        <v>29857</v>
      </c>
      <c r="S11952" s="33" t="s">
        <v>23483</v>
      </c>
      <c r="T11952" s="34" t="s">
        <v>725</v>
      </c>
      <c r="U11952" s="39" t="str">
        <f>_xlfn.CONCAT(Tabel4[[#This Row],[Personnr.]],"-",Tabel4[[#This Row],[Afdeling]],"-",Tabel4[[#This Row],[ASS_Status]])</f>
        <v>23733-6265-Aktiv ansættelse</v>
      </c>
    </row>
    <row r="11953" spans="13:21" x14ac:dyDescent="0.4">
      <c r="M11953" s="32" t="s">
        <v>23484</v>
      </c>
      <c r="N11953" s="32" t="s">
        <v>59860</v>
      </c>
      <c r="O11953" s="33" t="s">
        <v>23485</v>
      </c>
      <c r="P11953" s="33" t="s">
        <v>40842</v>
      </c>
      <c r="Q11953" s="33" t="s">
        <v>29718</v>
      </c>
      <c r="R11953" s="33" t="s">
        <v>29748</v>
      </c>
      <c r="S11953" s="33" t="s">
        <v>23486</v>
      </c>
      <c r="T11953" s="34" t="s">
        <v>592</v>
      </c>
      <c r="U11953" s="39" t="str">
        <f>_xlfn.CONCAT(Tabel4[[#This Row],[Personnr.]],"-",Tabel4[[#This Row],[Afdeling]],"-",Tabel4[[#This Row],[ASS_Status]])</f>
        <v>18414-4233-Inactive - Payroll Eligible</v>
      </c>
    </row>
    <row r="11954" spans="13:21" x14ac:dyDescent="0.4">
      <c r="M11954" s="32" t="s">
        <v>23487</v>
      </c>
      <c r="N11954" s="32" t="s">
        <v>59861</v>
      </c>
      <c r="O11954" s="33" t="s">
        <v>23488</v>
      </c>
      <c r="P11954" s="33" t="s">
        <v>40843</v>
      </c>
      <c r="Q11954" s="33" t="s">
        <v>29718</v>
      </c>
      <c r="R11954" s="33" t="s">
        <v>29737</v>
      </c>
      <c r="S11954" s="33" t="s">
        <v>23489</v>
      </c>
      <c r="T11954" s="34" t="s">
        <v>106</v>
      </c>
      <c r="U11954" s="39" t="str">
        <f>_xlfn.CONCAT(Tabel4[[#This Row],[Personnr.]],"-",Tabel4[[#This Row],[Afdeling]],"-",Tabel4[[#This Row],[ASS_Status]])</f>
        <v>32756-1210-Inactive - Payroll Eligible</v>
      </c>
    </row>
    <row r="11955" spans="13:21" x14ac:dyDescent="0.4">
      <c r="M11955" s="32" t="s">
        <v>23487</v>
      </c>
      <c r="N11955" s="32"/>
      <c r="O11955" s="33"/>
      <c r="P11955" s="33" t="s">
        <v>40844</v>
      </c>
      <c r="Q11955" s="33" t="s">
        <v>29718</v>
      </c>
      <c r="R11955" s="33" t="s">
        <v>29737</v>
      </c>
      <c r="S11955" s="33" t="s">
        <v>23489</v>
      </c>
      <c r="T11955" s="34" t="s">
        <v>106</v>
      </c>
      <c r="U11955" s="39" t="str">
        <f>_xlfn.CONCAT(Tabel4[[#This Row],[Personnr.]],"-",Tabel4[[#This Row],[Afdeling]],"-",Tabel4[[#This Row],[ASS_Status]])</f>
        <v>-1210-Inactive - Payroll Eligible</v>
      </c>
    </row>
    <row r="11956" spans="13:21" x14ac:dyDescent="0.4">
      <c r="M11956" s="32" t="s">
        <v>23490</v>
      </c>
      <c r="N11956" s="32"/>
      <c r="O11956" s="33" t="s">
        <v>23491</v>
      </c>
      <c r="P11956" s="33" t="s">
        <v>40845</v>
      </c>
      <c r="Q11956" s="33" t="s">
        <v>29718</v>
      </c>
      <c r="R11956" s="33" t="s">
        <v>30114</v>
      </c>
      <c r="S11956" s="33" t="s">
        <v>23492</v>
      </c>
      <c r="T11956" s="34" t="s">
        <v>31</v>
      </c>
      <c r="U11956" s="39" t="str">
        <f>_xlfn.CONCAT(Tabel4[[#This Row],[Personnr.]],"-",Tabel4[[#This Row],[Afdeling]],"-",Tabel4[[#This Row],[ASS_Status]])</f>
        <v>32679-0116-Inactive - Payroll Eligible</v>
      </c>
    </row>
    <row r="11957" spans="13:21" x14ac:dyDescent="0.4">
      <c r="M11957" s="32" t="s">
        <v>45412</v>
      </c>
      <c r="N11957" s="32" t="s">
        <v>59862</v>
      </c>
      <c r="O11957" s="33" t="s">
        <v>45413</v>
      </c>
      <c r="P11957" s="33" t="s">
        <v>44044</v>
      </c>
      <c r="Q11957" s="33" t="s">
        <v>29721</v>
      </c>
      <c r="R11957" s="33" t="s">
        <v>29754</v>
      </c>
      <c r="S11957" s="33" t="s">
        <v>44045</v>
      </c>
      <c r="T11957" s="34" t="s">
        <v>738</v>
      </c>
      <c r="U11957" s="39" t="str">
        <f>_xlfn.CONCAT(Tabel4[[#This Row],[Personnr.]],"-",Tabel4[[#This Row],[Afdeling]],"-",Tabel4[[#This Row],[ASS_Status]])</f>
        <v>36213-6500-Aktiv ansættelse</v>
      </c>
    </row>
    <row r="11958" spans="13:21" ht="45" x14ac:dyDescent="0.4">
      <c r="M11958" s="32" t="s">
        <v>40846</v>
      </c>
      <c r="N11958" s="32" t="s">
        <v>59863</v>
      </c>
      <c r="O11958" s="33" t="s">
        <v>40847</v>
      </c>
      <c r="P11958" s="33" t="s">
        <v>40848</v>
      </c>
      <c r="Q11958" s="33" t="s">
        <v>29721</v>
      </c>
      <c r="R11958" s="33" t="s">
        <v>29748</v>
      </c>
      <c r="S11958" s="33" t="s">
        <v>59864</v>
      </c>
      <c r="T11958" s="34" t="s">
        <v>368</v>
      </c>
      <c r="U11958" s="39" t="str">
        <f>_xlfn.CONCAT(Tabel4[[#This Row],[Personnr.]],"-",Tabel4[[#This Row],[Afdeling]],"-",Tabel4[[#This Row],[ASS_Status]])</f>
        <v>35214-2833-Aktiv ansættelse</v>
      </c>
    </row>
    <row r="11959" spans="13:21" x14ac:dyDescent="0.4">
      <c r="M11959" s="32" t="s">
        <v>45414</v>
      </c>
      <c r="N11959" s="32" t="s">
        <v>59865</v>
      </c>
      <c r="O11959" s="33" t="s">
        <v>45415</v>
      </c>
      <c r="P11959" s="33" t="s">
        <v>44046</v>
      </c>
      <c r="Q11959" s="33" t="s">
        <v>29718</v>
      </c>
      <c r="R11959" s="33" t="s">
        <v>29745</v>
      </c>
      <c r="S11959" s="33" t="s">
        <v>44047</v>
      </c>
      <c r="T11959" s="34" t="s">
        <v>39</v>
      </c>
      <c r="U11959" s="39" t="str">
        <f>_xlfn.CONCAT(Tabel4[[#This Row],[Personnr.]],"-",Tabel4[[#This Row],[Afdeling]],"-",Tabel4[[#This Row],[ASS_Status]])</f>
        <v>36217-0132-Inactive - Payroll Eligible</v>
      </c>
    </row>
    <row r="11960" spans="13:21" x14ac:dyDescent="0.4">
      <c r="M11960" s="32" t="s">
        <v>23493</v>
      </c>
      <c r="N11960" s="32" t="s">
        <v>59866</v>
      </c>
      <c r="O11960" s="33" t="s">
        <v>23494</v>
      </c>
      <c r="P11960" s="33" t="s">
        <v>40849</v>
      </c>
      <c r="Q11960" s="33" t="s">
        <v>29721</v>
      </c>
      <c r="R11960" s="33" t="s">
        <v>29737</v>
      </c>
      <c r="S11960" s="33" t="s">
        <v>23495</v>
      </c>
      <c r="T11960" s="34" t="s">
        <v>252</v>
      </c>
      <c r="U11960" s="39" t="str">
        <f>_xlfn.CONCAT(Tabel4[[#This Row],[Personnr.]],"-",Tabel4[[#This Row],[Afdeling]],"-",Tabel4[[#This Row],[ASS_Status]])</f>
        <v>28290-2542-Aktiv ansættelse</v>
      </c>
    </row>
    <row r="11961" spans="13:21" ht="33.75" x14ac:dyDescent="0.4">
      <c r="M11961" s="32" t="s">
        <v>23496</v>
      </c>
      <c r="N11961" s="32" t="s">
        <v>59867</v>
      </c>
      <c r="O11961" s="33" t="s">
        <v>23497</v>
      </c>
      <c r="P11961" s="33" t="s">
        <v>40850</v>
      </c>
      <c r="Q11961" s="33" t="s">
        <v>29718</v>
      </c>
      <c r="R11961" s="33" t="s">
        <v>29754</v>
      </c>
      <c r="S11961" s="33" t="s">
        <v>23498</v>
      </c>
      <c r="T11961" s="34" t="s">
        <v>742</v>
      </c>
      <c r="U11961" s="39" t="str">
        <f>_xlfn.CONCAT(Tabel4[[#This Row],[Personnr.]],"-",Tabel4[[#This Row],[Afdeling]],"-",Tabel4[[#This Row],[ASS_Status]])</f>
        <v>29434-7000-Inactive - Payroll Eligible</v>
      </c>
    </row>
    <row r="11962" spans="13:21" ht="45" x14ac:dyDescent="0.4">
      <c r="M11962" s="32" t="s">
        <v>23499</v>
      </c>
      <c r="N11962" s="32" t="s">
        <v>59868</v>
      </c>
      <c r="O11962" s="33" t="s">
        <v>23500</v>
      </c>
      <c r="P11962" s="33" t="s">
        <v>40851</v>
      </c>
      <c r="Q11962" s="33" t="s">
        <v>29718</v>
      </c>
      <c r="R11962" s="33" t="s">
        <v>29754</v>
      </c>
      <c r="S11962" s="33" t="s">
        <v>23501</v>
      </c>
      <c r="T11962" s="34" t="s">
        <v>728</v>
      </c>
      <c r="U11962" s="39" t="str">
        <f>_xlfn.CONCAT(Tabel4[[#This Row],[Personnr.]],"-",Tabel4[[#This Row],[Afdeling]],"-",Tabel4[[#This Row],[ASS_Status]])</f>
        <v>28226-6280-Inactive - Payroll Eligible</v>
      </c>
    </row>
    <row r="11963" spans="13:21" ht="45" x14ac:dyDescent="0.4">
      <c r="M11963" s="32" t="s">
        <v>45416</v>
      </c>
      <c r="N11963" s="32" t="s">
        <v>59869</v>
      </c>
      <c r="O11963" s="33" t="s">
        <v>45417</v>
      </c>
      <c r="P11963" s="33" t="s">
        <v>44048</v>
      </c>
      <c r="Q11963" s="33" t="s">
        <v>29721</v>
      </c>
      <c r="R11963" s="33" t="s">
        <v>29745</v>
      </c>
      <c r="S11963" s="33" t="s">
        <v>44049</v>
      </c>
      <c r="T11963" s="34" t="s">
        <v>725</v>
      </c>
      <c r="U11963" s="39" t="str">
        <f>_xlfn.CONCAT(Tabel4[[#This Row],[Personnr.]],"-",Tabel4[[#This Row],[Afdeling]],"-",Tabel4[[#This Row],[ASS_Status]])</f>
        <v>35871-6265-Aktiv ansættelse</v>
      </c>
    </row>
    <row r="11964" spans="13:21" x14ac:dyDescent="0.4">
      <c r="M11964" s="32" t="s">
        <v>59870</v>
      </c>
      <c r="N11964" s="32" t="s">
        <v>59871</v>
      </c>
      <c r="O11964" s="33" t="s">
        <v>59872</v>
      </c>
      <c r="P11964" s="33" t="s">
        <v>59873</v>
      </c>
      <c r="Q11964" s="33" t="s">
        <v>29718</v>
      </c>
      <c r="R11964" s="33" t="s">
        <v>29754</v>
      </c>
      <c r="S11964" s="33" t="s">
        <v>59874</v>
      </c>
      <c r="T11964" s="34" t="s">
        <v>107</v>
      </c>
      <c r="U11964" s="39" t="str">
        <f>_xlfn.CONCAT(Tabel4[[#This Row],[Personnr.]],"-",Tabel4[[#This Row],[Afdeling]],"-",Tabel4[[#This Row],[ASS_Status]])</f>
        <v>37547-1211-Inactive - Payroll Eligible</v>
      </c>
    </row>
    <row r="11965" spans="13:21" ht="45" x14ac:dyDescent="0.4">
      <c r="M11965" s="32" t="s">
        <v>23502</v>
      </c>
      <c r="N11965" s="32" t="s">
        <v>59875</v>
      </c>
      <c r="O11965" s="33" t="s">
        <v>23503</v>
      </c>
      <c r="P11965" s="33" t="s">
        <v>40852</v>
      </c>
      <c r="Q11965" s="33" t="s">
        <v>29718</v>
      </c>
      <c r="R11965" s="33" t="s">
        <v>29754</v>
      </c>
      <c r="S11965" s="33" t="s">
        <v>23504</v>
      </c>
      <c r="T11965" s="34" t="s">
        <v>148</v>
      </c>
      <c r="U11965" s="39" t="str">
        <f>_xlfn.CONCAT(Tabel4[[#This Row],[Personnr.]],"-",Tabel4[[#This Row],[Afdeling]],"-",Tabel4[[#This Row],[ASS_Status]])</f>
        <v>34036-2280-Inactive - Payroll Eligible</v>
      </c>
    </row>
    <row r="11966" spans="13:21" ht="33.75" x14ac:dyDescent="0.4">
      <c r="M11966" s="32" t="s">
        <v>23502</v>
      </c>
      <c r="N11966" s="32"/>
      <c r="O11966" s="33"/>
      <c r="P11966" s="33" t="s">
        <v>40853</v>
      </c>
      <c r="Q11966" s="33" t="s">
        <v>29718</v>
      </c>
      <c r="R11966" s="33" t="s">
        <v>29745</v>
      </c>
      <c r="S11966" s="33" t="s">
        <v>23504</v>
      </c>
      <c r="T11966" s="34" t="s">
        <v>39</v>
      </c>
      <c r="U11966" s="39" t="str">
        <f>_xlfn.CONCAT(Tabel4[[#This Row],[Personnr.]],"-",Tabel4[[#This Row],[Afdeling]],"-",Tabel4[[#This Row],[ASS_Status]])</f>
        <v>-0132-Inactive - Payroll Eligible</v>
      </c>
    </row>
    <row r="11967" spans="13:21" x14ac:dyDescent="0.4">
      <c r="M11967" s="32" t="s">
        <v>23505</v>
      </c>
      <c r="N11967" s="32" t="s">
        <v>59876</v>
      </c>
      <c r="O11967" s="33" t="s">
        <v>23506</v>
      </c>
      <c r="P11967" s="33" t="s">
        <v>40854</v>
      </c>
      <c r="Q11967" s="33" t="s">
        <v>29721</v>
      </c>
      <c r="R11967" s="33" t="s">
        <v>32329</v>
      </c>
      <c r="S11967" s="33" t="s">
        <v>23507</v>
      </c>
      <c r="T11967" s="34" t="s">
        <v>803</v>
      </c>
      <c r="U11967" s="39" t="str">
        <f>_xlfn.CONCAT(Tabel4[[#This Row],[Personnr.]],"-",Tabel4[[#This Row],[Afdeling]],"-",Tabel4[[#This Row],[ASS_Status]])</f>
        <v>26050-8252-Aktiv ansættelse</v>
      </c>
    </row>
    <row r="11968" spans="13:21" x14ac:dyDescent="0.4">
      <c r="M11968" s="32" t="s">
        <v>23508</v>
      </c>
      <c r="N11968" s="32" t="s">
        <v>59877</v>
      </c>
      <c r="O11968" s="33" t="s">
        <v>23509</v>
      </c>
      <c r="P11968" s="33" t="s">
        <v>40855</v>
      </c>
      <c r="Q11968" s="33" t="s">
        <v>29718</v>
      </c>
      <c r="R11968" s="33" t="s">
        <v>29726</v>
      </c>
      <c r="S11968" s="33" t="s">
        <v>23510</v>
      </c>
      <c r="T11968" s="34" t="s">
        <v>617</v>
      </c>
      <c r="U11968" s="39" t="str">
        <f>_xlfn.CONCAT(Tabel4[[#This Row],[Personnr.]],"-",Tabel4[[#This Row],[Afdeling]],"-",Tabel4[[#This Row],[ASS_Status]])</f>
        <v>15686-4624-Inactive - Payroll Eligible</v>
      </c>
    </row>
    <row r="11969" spans="13:21" x14ac:dyDescent="0.4">
      <c r="M11969" s="32" t="s">
        <v>45418</v>
      </c>
      <c r="N11969" s="32" t="s">
        <v>59878</v>
      </c>
      <c r="O11969" s="33" t="s">
        <v>45419</v>
      </c>
      <c r="P11969" s="33" t="s">
        <v>44050</v>
      </c>
      <c r="Q11969" s="33" t="s">
        <v>29721</v>
      </c>
      <c r="R11969" s="33" t="s">
        <v>29791</v>
      </c>
      <c r="S11969" s="33" t="s">
        <v>44051</v>
      </c>
      <c r="T11969" s="34" t="s">
        <v>42528</v>
      </c>
      <c r="U11969" s="39" t="str">
        <f>_xlfn.CONCAT(Tabel4[[#This Row],[Personnr.]],"-",Tabel4[[#This Row],[Afdeling]],"-",Tabel4[[#This Row],[ASS_Status]])</f>
        <v>36137-7780-Aktiv ansættelse</v>
      </c>
    </row>
    <row r="11970" spans="13:21" x14ac:dyDescent="0.4">
      <c r="M11970" s="32" t="s">
        <v>23511</v>
      </c>
      <c r="N11970" s="32" t="s">
        <v>59879</v>
      </c>
      <c r="O11970" s="33" t="s">
        <v>23512</v>
      </c>
      <c r="P11970" s="33" t="s">
        <v>40856</v>
      </c>
      <c r="Q11970" s="33" t="s">
        <v>29718</v>
      </c>
      <c r="R11970" s="33" t="s">
        <v>29926</v>
      </c>
      <c r="S11970" s="33" t="s">
        <v>23513</v>
      </c>
      <c r="T11970" s="34" t="s">
        <v>724</v>
      </c>
      <c r="U11970" s="39" t="str">
        <f>_xlfn.CONCAT(Tabel4[[#This Row],[Personnr.]],"-",Tabel4[[#This Row],[Afdeling]],"-",Tabel4[[#This Row],[ASS_Status]])</f>
        <v>28704-6255-Inactive - Payroll Eligible</v>
      </c>
    </row>
    <row r="11971" spans="13:21" ht="56.25" x14ac:dyDescent="0.4">
      <c r="M11971" s="32" t="s">
        <v>23514</v>
      </c>
      <c r="N11971" s="32" t="s">
        <v>59880</v>
      </c>
      <c r="O11971" s="33" t="s">
        <v>23515</v>
      </c>
      <c r="P11971" s="33" t="s">
        <v>40857</v>
      </c>
      <c r="Q11971" s="33" t="s">
        <v>29721</v>
      </c>
      <c r="R11971" s="33" t="s">
        <v>29791</v>
      </c>
      <c r="S11971" s="33" t="s">
        <v>23516</v>
      </c>
      <c r="T11971" s="34" t="s">
        <v>611</v>
      </c>
      <c r="U11971" s="39" t="str">
        <f>_xlfn.CONCAT(Tabel4[[#This Row],[Personnr.]],"-",Tabel4[[#This Row],[Afdeling]],"-",Tabel4[[#This Row],[ASS_Status]])</f>
        <v>29350-4291-Aktiv ansættelse</v>
      </c>
    </row>
    <row r="11972" spans="13:21" ht="33.75" x14ac:dyDescent="0.4">
      <c r="M11972" s="32" t="s">
        <v>23517</v>
      </c>
      <c r="N11972" s="32" t="s">
        <v>59881</v>
      </c>
      <c r="O11972" s="33" t="s">
        <v>23518</v>
      </c>
      <c r="P11972" s="33" t="s">
        <v>40858</v>
      </c>
      <c r="Q11972" s="33" t="s">
        <v>29718</v>
      </c>
      <c r="R11972" s="33" t="s">
        <v>30146</v>
      </c>
      <c r="S11972" s="33" t="s">
        <v>23519</v>
      </c>
      <c r="T11972" s="34" t="s">
        <v>553</v>
      </c>
      <c r="U11972" s="39" t="str">
        <f>_xlfn.CONCAT(Tabel4[[#This Row],[Personnr.]],"-",Tabel4[[#This Row],[Afdeling]],"-",Tabel4[[#This Row],[ASS_Status]])</f>
        <v>26347-3500-Inactive - Payroll Eligible</v>
      </c>
    </row>
    <row r="11973" spans="13:21" x14ac:dyDescent="0.4">
      <c r="M11973" s="32" t="s">
        <v>23520</v>
      </c>
      <c r="N11973" s="32" t="s">
        <v>59882</v>
      </c>
      <c r="O11973" s="33" t="s">
        <v>23521</v>
      </c>
      <c r="P11973" s="33" t="s">
        <v>40859</v>
      </c>
      <c r="Q11973" s="33" t="s">
        <v>29718</v>
      </c>
      <c r="R11973" s="33" t="s">
        <v>29844</v>
      </c>
      <c r="S11973" s="33" t="s">
        <v>23522</v>
      </c>
      <c r="T11973" s="34" t="s">
        <v>837</v>
      </c>
      <c r="U11973" s="39" t="str">
        <f>_xlfn.CONCAT(Tabel4[[#This Row],[Personnr.]],"-",Tabel4[[#This Row],[Afdeling]],"-",Tabel4[[#This Row],[ASS_Status]])</f>
        <v>8505-8532-Inactive - Payroll Eligible</v>
      </c>
    </row>
    <row r="11974" spans="13:21" x14ac:dyDescent="0.4">
      <c r="M11974" s="32" t="s">
        <v>23523</v>
      </c>
      <c r="N11974" s="32" t="s">
        <v>59883</v>
      </c>
      <c r="O11974" s="33" t="s">
        <v>23524</v>
      </c>
      <c r="P11974" s="33" t="s">
        <v>40860</v>
      </c>
      <c r="Q11974" s="33" t="s">
        <v>29721</v>
      </c>
      <c r="R11974" s="33" t="s">
        <v>29726</v>
      </c>
      <c r="S11974" s="33" t="s">
        <v>23525</v>
      </c>
      <c r="T11974" s="34" t="s">
        <v>886</v>
      </c>
      <c r="U11974" s="39" t="str">
        <f>_xlfn.CONCAT(Tabel4[[#This Row],[Personnr.]],"-",Tabel4[[#This Row],[Afdeling]],"-",Tabel4[[#This Row],[ASS_Status]])</f>
        <v>18785-8800-Aktiv ansættelse</v>
      </c>
    </row>
    <row r="11975" spans="13:21" x14ac:dyDescent="0.4">
      <c r="M11975" s="32" t="s">
        <v>23526</v>
      </c>
      <c r="N11975" s="32" t="s">
        <v>59884</v>
      </c>
      <c r="O11975" s="33" t="s">
        <v>23527</v>
      </c>
      <c r="P11975" s="33" t="s">
        <v>40861</v>
      </c>
      <c r="Q11975" s="33" t="s">
        <v>29721</v>
      </c>
      <c r="R11975" s="33" t="s">
        <v>29786</v>
      </c>
      <c r="S11975" s="33" t="s">
        <v>23528</v>
      </c>
      <c r="T11975" s="34" t="s">
        <v>171</v>
      </c>
      <c r="U11975" s="39" t="str">
        <f>_xlfn.CONCAT(Tabel4[[#This Row],[Personnr.]],"-",Tabel4[[#This Row],[Afdeling]],"-",Tabel4[[#This Row],[ASS_Status]])</f>
        <v>4012-2339-Aktiv ansættelse</v>
      </c>
    </row>
    <row r="11976" spans="13:21" ht="45" x14ac:dyDescent="0.4">
      <c r="M11976" s="32" t="s">
        <v>23529</v>
      </c>
      <c r="N11976" s="32" t="s">
        <v>59885</v>
      </c>
      <c r="O11976" s="33" t="s">
        <v>23530</v>
      </c>
      <c r="P11976" s="33" t="s">
        <v>40862</v>
      </c>
      <c r="Q11976" s="33" t="s">
        <v>29721</v>
      </c>
      <c r="R11976" s="33" t="s">
        <v>29786</v>
      </c>
      <c r="S11976" s="33" t="s">
        <v>23531</v>
      </c>
      <c r="T11976" s="34" t="s">
        <v>8784</v>
      </c>
      <c r="U11976" s="39" t="str">
        <f>_xlfn.CONCAT(Tabel4[[#This Row],[Personnr.]],"-",Tabel4[[#This Row],[Afdeling]],"-",Tabel4[[#This Row],[ASS_Status]])</f>
        <v>19427-2741-Aktiv ansættelse</v>
      </c>
    </row>
    <row r="11977" spans="13:21" ht="33.75" x14ac:dyDescent="0.4">
      <c r="M11977" s="32" t="s">
        <v>23532</v>
      </c>
      <c r="N11977" s="32" t="s">
        <v>59886</v>
      </c>
      <c r="O11977" s="33" t="s">
        <v>23533</v>
      </c>
      <c r="P11977" s="33" t="s">
        <v>40863</v>
      </c>
      <c r="Q11977" s="33" t="s">
        <v>29721</v>
      </c>
      <c r="R11977" s="33" t="s">
        <v>29786</v>
      </c>
      <c r="S11977" s="33" t="s">
        <v>23534</v>
      </c>
      <c r="T11977" s="34" t="s">
        <v>181</v>
      </c>
      <c r="U11977" s="39" t="str">
        <f>_xlfn.CONCAT(Tabel4[[#This Row],[Personnr.]],"-",Tabel4[[#This Row],[Afdeling]],"-",Tabel4[[#This Row],[ASS_Status]])</f>
        <v>22499-2369-Aktiv ansættelse</v>
      </c>
    </row>
    <row r="11978" spans="13:21" x14ac:dyDescent="0.4">
      <c r="M11978" s="32" t="s">
        <v>23535</v>
      </c>
      <c r="N11978" s="32" t="s">
        <v>59887</v>
      </c>
      <c r="O11978" s="33" t="s">
        <v>23536</v>
      </c>
      <c r="P11978" s="33" t="s">
        <v>40864</v>
      </c>
      <c r="Q11978" s="33" t="s">
        <v>29718</v>
      </c>
      <c r="R11978" s="33" t="s">
        <v>29731</v>
      </c>
      <c r="S11978" s="33" t="s">
        <v>23537</v>
      </c>
      <c r="T11978" s="34" t="s">
        <v>812</v>
      </c>
      <c r="U11978" s="39" t="str">
        <f>_xlfn.CONCAT(Tabel4[[#This Row],[Personnr.]],"-",Tabel4[[#This Row],[Afdeling]],"-",Tabel4[[#This Row],[ASS_Status]])</f>
        <v>29449-8287-Inactive - Payroll Eligible</v>
      </c>
    </row>
    <row r="11979" spans="13:21" x14ac:dyDescent="0.4">
      <c r="M11979" s="32" t="s">
        <v>23538</v>
      </c>
      <c r="N11979" s="32" t="s">
        <v>59888</v>
      </c>
      <c r="O11979" s="33" t="s">
        <v>23539</v>
      </c>
      <c r="P11979" s="33" t="s">
        <v>40865</v>
      </c>
      <c r="Q11979" s="33" t="s">
        <v>29721</v>
      </c>
      <c r="R11979" s="33" t="s">
        <v>29802</v>
      </c>
      <c r="S11979" s="33" t="s">
        <v>23540</v>
      </c>
      <c r="T11979" s="34" t="s">
        <v>625</v>
      </c>
      <c r="U11979" s="39" t="str">
        <f>_xlfn.CONCAT(Tabel4[[#This Row],[Personnr.]],"-",Tabel4[[#This Row],[Afdeling]],"-",Tabel4[[#This Row],[ASS_Status]])</f>
        <v>17179-4647-Aktiv ansættelse</v>
      </c>
    </row>
    <row r="11980" spans="13:21" x14ac:dyDescent="0.4">
      <c r="M11980" s="32" t="s">
        <v>23541</v>
      </c>
      <c r="N11980" s="32" t="s">
        <v>59889</v>
      </c>
      <c r="O11980" s="33" t="s">
        <v>23542</v>
      </c>
      <c r="P11980" s="33" t="s">
        <v>40866</v>
      </c>
      <c r="Q11980" s="33" t="s">
        <v>29721</v>
      </c>
      <c r="R11980" s="33" t="s">
        <v>29719</v>
      </c>
      <c r="S11980" s="33" t="s">
        <v>20497</v>
      </c>
      <c r="T11980" s="34" t="s">
        <v>611</v>
      </c>
      <c r="U11980" s="39" t="str">
        <f>_xlfn.CONCAT(Tabel4[[#This Row],[Personnr.]],"-",Tabel4[[#This Row],[Afdeling]],"-",Tabel4[[#This Row],[ASS_Status]])</f>
        <v>18425-4291-Aktiv ansættelse</v>
      </c>
    </row>
    <row r="11981" spans="13:21" x14ac:dyDescent="0.4">
      <c r="M11981" s="32" t="s">
        <v>23543</v>
      </c>
      <c r="N11981" s="32" t="s">
        <v>59890</v>
      </c>
      <c r="O11981" s="33" t="s">
        <v>23544</v>
      </c>
      <c r="P11981" s="33" t="s">
        <v>40867</v>
      </c>
      <c r="Q11981" s="33" t="s">
        <v>29721</v>
      </c>
      <c r="R11981" s="33" t="s">
        <v>29844</v>
      </c>
      <c r="S11981" s="33" t="s">
        <v>23545</v>
      </c>
      <c r="T11981" s="34" t="s">
        <v>683</v>
      </c>
      <c r="U11981" s="39" t="str">
        <f>_xlfn.CONCAT(Tabel4[[#This Row],[Personnr.]],"-",Tabel4[[#This Row],[Afdeling]],"-",Tabel4[[#This Row],[ASS_Status]])</f>
        <v>23859-5600-Aktiv ansættelse</v>
      </c>
    </row>
    <row r="11982" spans="13:21" ht="33.75" x14ac:dyDescent="0.4">
      <c r="M11982" s="32" t="s">
        <v>23546</v>
      </c>
      <c r="N11982" s="32" t="s">
        <v>59891</v>
      </c>
      <c r="O11982" s="33" t="s">
        <v>23547</v>
      </c>
      <c r="P11982" s="33" t="s">
        <v>40868</v>
      </c>
      <c r="Q11982" s="33" t="s">
        <v>29721</v>
      </c>
      <c r="R11982" s="33" t="s">
        <v>29729</v>
      </c>
      <c r="S11982" s="33" t="s">
        <v>23548</v>
      </c>
      <c r="T11982" s="34" t="s">
        <v>643</v>
      </c>
      <c r="U11982" s="39" t="str">
        <f>_xlfn.CONCAT(Tabel4[[#This Row],[Personnr.]],"-",Tabel4[[#This Row],[Afdeling]],"-",Tabel4[[#This Row],[ASS_Status]])</f>
        <v>23438-4765-Aktiv ansættelse</v>
      </c>
    </row>
    <row r="11983" spans="13:21" ht="33.75" x14ac:dyDescent="0.4">
      <c r="M11983" s="32" t="s">
        <v>23549</v>
      </c>
      <c r="N11983" s="32" t="s">
        <v>59892</v>
      </c>
      <c r="O11983" s="33" t="s">
        <v>23550</v>
      </c>
      <c r="P11983" s="33" t="s">
        <v>40869</v>
      </c>
      <c r="Q11983" s="33" t="s">
        <v>29721</v>
      </c>
      <c r="R11983" s="33" t="s">
        <v>29802</v>
      </c>
      <c r="S11983" s="33" t="s">
        <v>23551</v>
      </c>
      <c r="T11983" s="34" t="s">
        <v>545</v>
      </c>
      <c r="U11983" s="39" t="str">
        <f>_xlfn.CONCAT(Tabel4[[#This Row],[Personnr.]],"-",Tabel4[[#This Row],[Afdeling]],"-",Tabel4[[#This Row],[ASS_Status]])</f>
        <v>33916-3443-Aktiv ansættelse</v>
      </c>
    </row>
    <row r="11984" spans="13:21" x14ac:dyDescent="0.4">
      <c r="M11984" s="32" t="s">
        <v>23552</v>
      </c>
      <c r="N11984" s="32" t="s">
        <v>59893</v>
      </c>
      <c r="O11984" s="33" t="s">
        <v>23553</v>
      </c>
      <c r="P11984" s="33" t="s">
        <v>40870</v>
      </c>
      <c r="Q11984" s="33" t="s">
        <v>29718</v>
      </c>
      <c r="R11984" s="33" t="s">
        <v>29737</v>
      </c>
      <c r="S11984" s="33" t="s">
        <v>23554</v>
      </c>
      <c r="T11984" s="34" t="s">
        <v>55</v>
      </c>
      <c r="U11984" s="39" t="str">
        <f>_xlfn.CONCAT(Tabel4[[#This Row],[Personnr.]],"-",Tabel4[[#This Row],[Afdeling]],"-",Tabel4[[#This Row],[ASS_Status]])</f>
        <v>27654-1040-Inactive - Payroll Eligible</v>
      </c>
    </row>
    <row r="11985" spans="13:21" x14ac:dyDescent="0.4">
      <c r="M11985" s="32" t="s">
        <v>59894</v>
      </c>
      <c r="N11985" s="32" t="s">
        <v>59895</v>
      </c>
      <c r="O11985" s="33" t="s">
        <v>59896</v>
      </c>
      <c r="P11985" s="33" t="s">
        <v>59897</v>
      </c>
      <c r="Q11985" s="33" t="s">
        <v>29721</v>
      </c>
      <c r="R11985" s="33" t="s">
        <v>29737</v>
      </c>
      <c r="S11985" s="33" t="s">
        <v>59898</v>
      </c>
      <c r="T11985" s="34" t="s">
        <v>263</v>
      </c>
      <c r="U11985" s="39" t="str">
        <f>_xlfn.CONCAT(Tabel4[[#This Row],[Personnr.]],"-",Tabel4[[#This Row],[Afdeling]],"-",Tabel4[[#This Row],[ASS_Status]])</f>
        <v>37754-2610-Aktiv ansættelse</v>
      </c>
    </row>
    <row r="11986" spans="13:21" x14ac:dyDescent="0.4">
      <c r="M11986" s="32" t="s">
        <v>23555</v>
      </c>
      <c r="N11986" s="32" t="s">
        <v>59899</v>
      </c>
      <c r="O11986" s="33" t="s">
        <v>23556</v>
      </c>
      <c r="P11986" s="33" t="s">
        <v>40871</v>
      </c>
      <c r="Q11986" s="33" t="s">
        <v>29721</v>
      </c>
      <c r="R11986" s="33" t="s">
        <v>29737</v>
      </c>
      <c r="S11986" s="33" t="s">
        <v>23557</v>
      </c>
      <c r="T11986" s="34" t="s">
        <v>121</v>
      </c>
      <c r="U11986" s="39" t="str">
        <f>_xlfn.CONCAT(Tabel4[[#This Row],[Personnr.]],"-",Tabel4[[#This Row],[Afdeling]],"-",Tabel4[[#This Row],[ASS_Status]])</f>
        <v>23520-2231-Aktiv ansættelse</v>
      </c>
    </row>
    <row r="11987" spans="13:21" x14ac:dyDescent="0.4">
      <c r="M11987" s="32" t="s">
        <v>23558</v>
      </c>
      <c r="N11987" s="32" t="s">
        <v>59900</v>
      </c>
      <c r="O11987" s="33" t="s">
        <v>23559</v>
      </c>
      <c r="P11987" s="33" t="s">
        <v>40872</v>
      </c>
      <c r="Q11987" s="33" t="s">
        <v>29718</v>
      </c>
      <c r="R11987" s="33" t="s">
        <v>29748</v>
      </c>
      <c r="S11987" s="33" t="s">
        <v>23560</v>
      </c>
      <c r="T11987" s="34" t="s">
        <v>89</v>
      </c>
      <c r="U11987" s="39" t="str">
        <f>_xlfn.CONCAT(Tabel4[[#This Row],[Personnr.]],"-",Tabel4[[#This Row],[Afdeling]],"-",Tabel4[[#This Row],[ASS_Status]])</f>
        <v>24128-1130-Inactive - Payroll Eligible</v>
      </c>
    </row>
    <row r="11988" spans="13:21" x14ac:dyDescent="0.4">
      <c r="M11988" s="32" t="s">
        <v>23561</v>
      </c>
      <c r="N11988" s="32" t="s">
        <v>59901</v>
      </c>
      <c r="O11988" s="33" t="s">
        <v>23562</v>
      </c>
      <c r="P11988" s="33" t="s">
        <v>40873</v>
      </c>
      <c r="Q11988" s="33" t="s">
        <v>29718</v>
      </c>
      <c r="R11988" s="33" t="s">
        <v>29737</v>
      </c>
      <c r="S11988" s="33" t="s">
        <v>23563</v>
      </c>
      <c r="T11988" s="34" t="s">
        <v>31</v>
      </c>
      <c r="U11988" s="39" t="str">
        <f>_xlfn.CONCAT(Tabel4[[#This Row],[Personnr.]],"-",Tabel4[[#This Row],[Afdeling]],"-",Tabel4[[#This Row],[ASS_Status]])</f>
        <v>31136-0116-Inactive - Payroll Eligible</v>
      </c>
    </row>
    <row r="11989" spans="13:21" x14ac:dyDescent="0.4">
      <c r="M11989" s="32" t="s">
        <v>23561</v>
      </c>
      <c r="N11989" s="32"/>
      <c r="O11989" s="33"/>
      <c r="P11989" s="33" t="s">
        <v>44052</v>
      </c>
      <c r="Q11989" s="33" t="s">
        <v>29721</v>
      </c>
      <c r="R11989" s="33" t="s">
        <v>42757</v>
      </c>
      <c r="S11989" s="33" t="s">
        <v>23563</v>
      </c>
      <c r="T11989" s="34" t="s">
        <v>31</v>
      </c>
      <c r="U11989" s="39" t="str">
        <f>_xlfn.CONCAT(Tabel4[[#This Row],[Personnr.]],"-",Tabel4[[#This Row],[Afdeling]],"-",Tabel4[[#This Row],[ASS_Status]])</f>
        <v>-0116-Aktiv ansættelse</v>
      </c>
    </row>
    <row r="11990" spans="13:21" ht="33.75" x14ac:dyDescent="0.4">
      <c r="M11990" s="32" t="s">
        <v>59902</v>
      </c>
      <c r="N11990" s="32" t="s">
        <v>59903</v>
      </c>
      <c r="O11990" s="33" t="s">
        <v>59904</v>
      </c>
      <c r="P11990" s="33" t="s">
        <v>59905</v>
      </c>
      <c r="Q11990" s="33" t="s">
        <v>29721</v>
      </c>
      <c r="R11990" s="33" t="s">
        <v>29754</v>
      </c>
      <c r="S11990" s="33" t="s">
        <v>59906</v>
      </c>
      <c r="T11990" s="34" t="s">
        <v>585</v>
      </c>
      <c r="U11990" s="39" t="str">
        <f>_xlfn.CONCAT(Tabel4[[#This Row],[Personnr.]],"-",Tabel4[[#This Row],[Afdeling]],"-",Tabel4[[#This Row],[ASS_Status]])</f>
        <v>37175-4192-Aktiv ansættelse</v>
      </c>
    </row>
    <row r="11991" spans="13:21" x14ac:dyDescent="0.4">
      <c r="M11991" s="32" t="s">
        <v>23564</v>
      </c>
      <c r="N11991" s="32" t="s">
        <v>59907</v>
      </c>
      <c r="O11991" s="33" t="s">
        <v>23565</v>
      </c>
      <c r="P11991" s="33" t="s">
        <v>40874</v>
      </c>
      <c r="Q11991" s="33" t="s">
        <v>29721</v>
      </c>
      <c r="R11991" s="33" t="s">
        <v>29737</v>
      </c>
      <c r="S11991" s="33" t="s">
        <v>23566</v>
      </c>
      <c r="T11991" s="34" t="s">
        <v>640</v>
      </c>
      <c r="U11991" s="39" t="str">
        <f>_xlfn.CONCAT(Tabel4[[#This Row],[Personnr.]],"-",Tabel4[[#This Row],[Afdeling]],"-",Tabel4[[#This Row],[ASS_Status]])</f>
        <v>23567-4745-Aktiv ansættelse</v>
      </c>
    </row>
    <row r="11992" spans="13:21" x14ac:dyDescent="0.4">
      <c r="M11992" s="32" t="s">
        <v>23567</v>
      </c>
      <c r="N11992" s="32" t="s">
        <v>59908</v>
      </c>
      <c r="O11992" s="33" t="s">
        <v>23568</v>
      </c>
      <c r="P11992" s="33" t="s">
        <v>40875</v>
      </c>
      <c r="Q11992" s="33" t="s">
        <v>29718</v>
      </c>
      <c r="R11992" s="33" t="s">
        <v>29719</v>
      </c>
      <c r="S11992" s="33" t="s">
        <v>23569</v>
      </c>
      <c r="T11992" s="34" t="s">
        <v>744</v>
      </c>
      <c r="U11992" s="39" t="str">
        <f>_xlfn.CONCAT(Tabel4[[#This Row],[Personnr.]],"-",Tabel4[[#This Row],[Afdeling]],"-",Tabel4[[#This Row],[ASS_Status]])</f>
        <v>31137-7100-Inactive - Payroll Eligible</v>
      </c>
    </row>
    <row r="11993" spans="13:21" x14ac:dyDescent="0.4">
      <c r="M11993" s="32" t="s">
        <v>23570</v>
      </c>
      <c r="N11993" s="32" t="s">
        <v>59909</v>
      </c>
      <c r="O11993" s="33" t="s">
        <v>23571</v>
      </c>
      <c r="P11993" s="33" t="s">
        <v>40876</v>
      </c>
      <c r="Q11993" s="33" t="s">
        <v>29718</v>
      </c>
      <c r="R11993" s="33" t="s">
        <v>29748</v>
      </c>
      <c r="S11993" s="33" t="s">
        <v>23572</v>
      </c>
      <c r="T11993" s="34" t="s">
        <v>371</v>
      </c>
      <c r="U11993" s="39" t="str">
        <f>_xlfn.CONCAT(Tabel4[[#This Row],[Personnr.]],"-",Tabel4[[#This Row],[Afdeling]],"-",Tabel4[[#This Row],[ASS_Status]])</f>
        <v>29271-2841-Inactive - Payroll Eligible</v>
      </c>
    </row>
    <row r="11994" spans="13:21" x14ac:dyDescent="0.4">
      <c r="M11994" s="32" t="s">
        <v>59910</v>
      </c>
      <c r="N11994" s="32" t="s">
        <v>59911</v>
      </c>
      <c r="O11994" s="33" t="s">
        <v>59912</v>
      </c>
      <c r="P11994" s="33" t="s">
        <v>59913</v>
      </c>
      <c r="Q11994" s="33" t="s">
        <v>29718</v>
      </c>
      <c r="R11994" s="33" t="s">
        <v>29761</v>
      </c>
      <c r="S11994" s="33" t="s">
        <v>59914</v>
      </c>
      <c r="T11994" s="34" t="s">
        <v>361</v>
      </c>
      <c r="U11994" s="39" t="str">
        <f>_xlfn.CONCAT(Tabel4[[#This Row],[Personnr.]],"-",Tabel4[[#This Row],[Afdeling]],"-",Tabel4[[#This Row],[ASS_Status]])</f>
        <v>37188-2826-Inactive - Payroll Eligible</v>
      </c>
    </row>
    <row r="11995" spans="13:21" ht="45" x14ac:dyDescent="0.4">
      <c r="M11995" s="32" t="s">
        <v>23573</v>
      </c>
      <c r="N11995" s="32" t="s">
        <v>59915</v>
      </c>
      <c r="O11995" s="33" t="s">
        <v>23574</v>
      </c>
      <c r="P11995" s="33" t="s">
        <v>40877</v>
      </c>
      <c r="Q11995" s="33" t="s">
        <v>29718</v>
      </c>
      <c r="R11995" s="33" t="s">
        <v>29745</v>
      </c>
      <c r="S11995" s="33" t="s">
        <v>23575</v>
      </c>
      <c r="T11995" s="34" t="s">
        <v>472</v>
      </c>
      <c r="U11995" s="39" t="str">
        <f>_xlfn.CONCAT(Tabel4[[#This Row],[Personnr.]],"-",Tabel4[[#This Row],[Afdeling]],"-",Tabel4[[#This Row],[ASS_Status]])</f>
        <v>33276-3195-Inactive - Payroll Eligible</v>
      </c>
    </row>
    <row r="11996" spans="13:21" ht="45" x14ac:dyDescent="0.4">
      <c r="M11996" s="32" t="s">
        <v>23576</v>
      </c>
      <c r="N11996" s="32" t="s">
        <v>59916</v>
      </c>
      <c r="O11996" s="33" t="s">
        <v>23577</v>
      </c>
      <c r="P11996" s="33" t="s">
        <v>40878</v>
      </c>
      <c r="Q11996" s="33" t="s">
        <v>29718</v>
      </c>
      <c r="R11996" s="33" t="s">
        <v>29754</v>
      </c>
      <c r="S11996" s="33" t="s">
        <v>23578</v>
      </c>
      <c r="T11996" s="34" t="s">
        <v>816</v>
      </c>
      <c r="U11996" s="39" t="str">
        <f>_xlfn.CONCAT(Tabel4[[#This Row],[Personnr.]],"-",Tabel4[[#This Row],[Afdeling]],"-",Tabel4[[#This Row],[ASS_Status]])</f>
        <v>27270-8320-Inactive - Payroll Eligible</v>
      </c>
    </row>
    <row r="11997" spans="13:21" ht="33.75" x14ac:dyDescent="0.4">
      <c r="M11997" s="32" t="s">
        <v>23579</v>
      </c>
      <c r="N11997" s="32" t="s">
        <v>59917</v>
      </c>
      <c r="O11997" s="33" t="s">
        <v>23580</v>
      </c>
      <c r="P11997" s="33" t="s">
        <v>40879</v>
      </c>
      <c r="Q11997" s="33" t="s">
        <v>29718</v>
      </c>
      <c r="R11997" s="33" t="s">
        <v>29745</v>
      </c>
      <c r="S11997" s="33" t="s">
        <v>23581</v>
      </c>
      <c r="T11997" s="34" t="s">
        <v>577</v>
      </c>
      <c r="U11997" s="39" t="str">
        <f>_xlfn.CONCAT(Tabel4[[#This Row],[Personnr.]],"-",Tabel4[[#This Row],[Afdeling]],"-",Tabel4[[#This Row],[ASS_Status]])</f>
        <v>33498-4110-Inactive - Payroll Eligible</v>
      </c>
    </row>
    <row r="11998" spans="13:21" x14ac:dyDescent="0.4">
      <c r="M11998" s="32" t="s">
        <v>40880</v>
      </c>
      <c r="N11998" s="32" t="s">
        <v>59918</v>
      </c>
      <c r="O11998" s="33" t="s">
        <v>40881</v>
      </c>
      <c r="P11998" s="33" t="s">
        <v>40882</v>
      </c>
      <c r="Q11998" s="33" t="s">
        <v>29721</v>
      </c>
      <c r="R11998" s="33" t="s">
        <v>29748</v>
      </c>
      <c r="S11998" s="33" t="s">
        <v>40883</v>
      </c>
      <c r="T11998" s="34" t="s">
        <v>149</v>
      </c>
      <c r="U11998" s="39" t="str">
        <f>_xlfn.CONCAT(Tabel4[[#This Row],[Personnr.]],"-",Tabel4[[#This Row],[Afdeling]],"-",Tabel4[[#This Row],[ASS_Status]])</f>
        <v>35125-2281-Aktiv ansættelse</v>
      </c>
    </row>
    <row r="11999" spans="13:21" ht="33.75" x14ac:dyDescent="0.4">
      <c r="M11999" s="32" t="s">
        <v>23582</v>
      </c>
      <c r="N11999" s="32" t="s">
        <v>59919</v>
      </c>
      <c r="O11999" s="33" t="s">
        <v>23583</v>
      </c>
      <c r="P11999" s="33" t="s">
        <v>40884</v>
      </c>
      <c r="Q11999" s="33" t="s">
        <v>29718</v>
      </c>
      <c r="R11999" s="33" t="s">
        <v>29745</v>
      </c>
      <c r="S11999" s="33" t="s">
        <v>23584</v>
      </c>
      <c r="T11999" s="34" t="s">
        <v>586</v>
      </c>
      <c r="U11999" s="39" t="str">
        <f>_xlfn.CONCAT(Tabel4[[#This Row],[Personnr.]],"-",Tabel4[[#This Row],[Afdeling]],"-",Tabel4[[#This Row],[ASS_Status]])</f>
        <v>33575-4200-Inactive - Payroll Eligible</v>
      </c>
    </row>
    <row r="12000" spans="13:21" ht="45" x14ac:dyDescent="0.4">
      <c r="M12000" s="32" t="s">
        <v>40885</v>
      </c>
      <c r="N12000" s="32" t="s">
        <v>59920</v>
      </c>
      <c r="O12000" s="33" t="s">
        <v>40886</v>
      </c>
      <c r="P12000" s="33" t="s">
        <v>40887</v>
      </c>
      <c r="Q12000" s="33" t="s">
        <v>29718</v>
      </c>
      <c r="R12000" s="33" t="s">
        <v>29745</v>
      </c>
      <c r="S12000" s="33" t="s">
        <v>40888</v>
      </c>
      <c r="T12000" s="34" t="s">
        <v>586</v>
      </c>
      <c r="U12000" s="39" t="str">
        <f>_xlfn.CONCAT(Tabel4[[#This Row],[Personnr.]],"-",Tabel4[[#This Row],[Afdeling]],"-",Tabel4[[#This Row],[ASS_Status]])</f>
        <v>35089-4200-Inactive - Payroll Eligible</v>
      </c>
    </row>
    <row r="12001" spans="13:21" ht="33.75" x14ac:dyDescent="0.4">
      <c r="M12001" s="32" t="s">
        <v>45420</v>
      </c>
      <c r="N12001" s="32" t="s">
        <v>59921</v>
      </c>
      <c r="O12001" s="33" t="s">
        <v>45421</v>
      </c>
      <c r="P12001" s="33" t="s">
        <v>44053</v>
      </c>
      <c r="Q12001" s="33" t="s">
        <v>29718</v>
      </c>
      <c r="R12001" s="33" t="s">
        <v>29754</v>
      </c>
      <c r="S12001" s="33" t="s">
        <v>44054</v>
      </c>
      <c r="T12001" s="34" t="s">
        <v>583</v>
      </c>
      <c r="U12001" s="39" t="str">
        <f>_xlfn.CONCAT(Tabel4[[#This Row],[Personnr.]],"-",Tabel4[[#This Row],[Afdeling]],"-",Tabel4[[#This Row],[ASS_Status]])</f>
        <v>36113-4160-Inactive - Payroll Eligible</v>
      </c>
    </row>
    <row r="12002" spans="13:21" ht="33.75" x14ac:dyDescent="0.4">
      <c r="M12002" s="32" t="s">
        <v>45420</v>
      </c>
      <c r="N12002" s="32"/>
      <c r="O12002" s="33"/>
      <c r="P12002" s="33" t="s">
        <v>59922</v>
      </c>
      <c r="Q12002" s="33" t="s">
        <v>29718</v>
      </c>
      <c r="R12002" s="33" t="s">
        <v>29754</v>
      </c>
      <c r="S12002" s="33" t="s">
        <v>44054</v>
      </c>
      <c r="T12002" s="34" t="s">
        <v>583</v>
      </c>
      <c r="U12002" s="39" t="str">
        <f>_xlfn.CONCAT(Tabel4[[#This Row],[Personnr.]],"-",Tabel4[[#This Row],[Afdeling]],"-",Tabel4[[#This Row],[ASS_Status]])</f>
        <v>-4160-Inactive - Payroll Eligible</v>
      </c>
    </row>
    <row r="12003" spans="13:21" ht="33.75" x14ac:dyDescent="0.4">
      <c r="M12003" s="32" t="s">
        <v>28890</v>
      </c>
      <c r="N12003" s="32" t="s">
        <v>59923</v>
      </c>
      <c r="O12003" s="33" t="s">
        <v>28891</v>
      </c>
      <c r="P12003" s="33" t="s">
        <v>40889</v>
      </c>
      <c r="Q12003" s="33" t="s">
        <v>29721</v>
      </c>
      <c r="R12003" s="33" t="s">
        <v>29748</v>
      </c>
      <c r="S12003" s="33" t="s">
        <v>28892</v>
      </c>
      <c r="T12003" s="34" t="s">
        <v>54</v>
      </c>
      <c r="U12003" s="39" t="str">
        <f>_xlfn.CONCAT(Tabel4[[#This Row],[Personnr.]],"-",Tabel4[[#This Row],[Afdeling]],"-",Tabel4[[#This Row],[ASS_Status]])</f>
        <v>34377-1035-Aktiv ansættelse</v>
      </c>
    </row>
    <row r="12004" spans="13:21" ht="33.75" x14ac:dyDescent="0.4">
      <c r="M12004" s="32" t="s">
        <v>45422</v>
      </c>
      <c r="N12004" s="32" t="s">
        <v>59924</v>
      </c>
      <c r="O12004" s="33" t="s">
        <v>45423</v>
      </c>
      <c r="P12004" s="33" t="s">
        <v>44055</v>
      </c>
      <c r="Q12004" s="33" t="s">
        <v>29718</v>
      </c>
      <c r="R12004" s="33" t="s">
        <v>29817</v>
      </c>
      <c r="S12004" s="33" t="s">
        <v>44056</v>
      </c>
      <c r="T12004" s="34" t="s">
        <v>543</v>
      </c>
      <c r="U12004" s="39" t="str">
        <f>_xlfn.CONCAT(Tabel4[[#This Row],[Personnr.]],"-",Tabel4[[#This Row],[Afdeling]],"-",Tabel4[[#This Row],[ASS_Status]])</f>
        <v>35919-3436-Inactive - Payroll Eligible</v>
      </c>
    </row>
    <row r="12005" spans="13:21" ht="33.75" x14ac:dyDescent="0.4">
      <c r="M12005" s="32" t="s">
        <v>45422</v>
      </c>
      <c r="N12005" s="32"/>
      <c r="O12005" s="33"/>
      <c r="P12005" s="33" t="s">
        <v>59925</v>
      </c>
      <c r="Q12005" s="33" t="s">
        <v>29718</v>
      </c>
      <c r="R12005" s="33" t="s">
        <v>29817</v>
      </c>
      <c r="S12005" s="33" t="s">
        <v>44056</v>
      </c>
      <c r="T12005" s="34" t="s">
        <v>543</v>
      </c>
      <c r="U12005" s="39" t="str">
        <f>_xlfn.CONCAT(Tabel4[[#This Row],[Personnr.]],"-",Tabel4[[#This Row],[Afdeling]],"-",Tabel4[[#This Row],[ASS_Status]])</f>
        <v>-3436-Inactive - Payroll Eligible</v>
      </c>
    </row>
    <row r="12006" spans="13:21" x14ac:dyDescent="0.4">
      <c r="M12006" s="32" t="s">
        <v>23585</v>
      </c>
      <c r="N12006" s="32" t="s">
        <v>59926</v>
      </c>
      <c r="O12006" s="33" t="s">
        <v>23586</v>
      </c>
      <c r="P12006" s="33" t="s">
        <v>40890</v>
      </c>
      <c r="Q12006" s="33" t="s">
        <v>29718</v>
      </c>
      <c r="R12006" s="33" t="s">
        <v>29754</v>
      </c>
      <c r="S12006" s="33" t="s">
        <v>23587</v>
      </c>
      <c r="T12006" s="34" t="s">
        <v>26</v>
      </c>
      <c r="U12006" s="39" t="str">
        <f>_xlfn.CONCAT(Tabel4[[#This Row],[Personnr.]],"-",Tabel4[[#This Row],[Afdeling]],"-",Tabel4[[#This Row],[ASS_Status]])</f>
        <v>26784-0111-Inactive - Payroll Eligible</v>
      </c>
    </row>
    <row r="12007" spans="13:21" x14ac:dyDescent="0.4">
      <c r="M12007" s="32" t="s">
        <v>23585</v>
      </c>
      <c r="N12007" s="32"/>
      <c r="O12007" s="33"/>
      <c r="P12007" s="33" t="s">
        <v>40891</v>
      </c>
      <c r="Q12007" s="33" t="s">
        <v>29718</v>
      </c>
      <c r="R12007" s="33" t="s">
        <v>29745</v>
      </c>
      <c r="S12007" s="33" t="s">
        <v>23587</v>
      </c>
      <c r="T12007" s="34" t="s">
        <v>39</v>
      </c>
      <c r="U12007" s="39" t="str">
        <f>_xlfn.CONCAT(Tabel4[[#This Row],[Personnr.]],"-",Tabel4[[#This Row],[Afdeling]],"-",Tabel4[[#This Row],[ASS_Status]])</f>
        <v>-0132-Inactive - Payroll Eligible</v>
      </c>
    </row>
    <row r="12008" spans="13:21" x14ac:dyDescent="0.4">
      <c r="M12008" s="32" t="s">
        <v>23585</v>
      </c>
      <c r="N12008" s="32"/>
      <c r="O12008" s="33"/>
      <c r="P12008" s="33" t="s">
        <v>40892</v>
      </c>
      <c r="Q12008" s="33" t="s">
        <v>29721</v>
      </c>
      <c r="R12008" s="33" t="s">
        <v>29754</v>
      </c>
      <c r="S12008" s="33" t="s">
        <v>23587</v>
      </c>
      <c r="T12008" s="34" t="s">
        <v>26</v>
      </c>
      <c r="U12008" s="39" t="str">
        <f>_xlfn.CONCAT(Tabel4[[#This Row],[Personnr.]],"-",Tabel4[[#This Row],[Afdeling]],"-",Tabel4[[#This Row],[ASS_Status]])</f>
        <v>-0111-Aktiv ansættelse</v>
      </c>
    </row>
    <row r="12009" spans="13:21" ht="45" x14ac:dyDescent="0.4">
      <c r="M12009" s="32" t="s">
        <v>23588</v>
      </c>
      <c r="N12009" s="32" t="s">
        <v>59927</v>
      </c>
      <c r="O12009" s="33" t="s">
        <v>23589</v>
      </c>
      <c r="P12009" s="33" t="s">
        <v>40893</v>
      </c>
      <c r="Q12009" s="33" t="s">
        <v>29718</v>
      </c>
      <c r="R12009" s="33" t="s">
        <v>29745</v>
      </c>
      <c r="S12009" s="33" t="s">
        <v>23590</v>
      </c>
      <c r="T12009" s="34" t="s">
        <v>67</v>
      </c>
      <c r="U12009" s="39" t="str">
        <f>_xlfn.CONCAT(Tabel4[[#This Row],[Personnr.]],"-",Tabel4[[#This Row],[Afdeling]],"-",Tabel4[[#This Row],[ASS_Status]])</f>
        <v>31909-1061-Inactive - Payroll Eligible</v>
      </c>
    </row>
    <row r="12010" spans="13:21" ht="33.75" x14ac:dyDescent="0.4">
      <c r="M12010" s="32" t="s">
        <v>40894</v>
      </c>
      <c r="N12010" s="32" t="s">
        <v>59928</v>
      </c>
      <c r="O12010" s="33" t="s">
        <v>40895</v>
      </c>
      <c r="P12010" s="33" t="s">
        <v>40896</v>
      </c>
      <c r="Q12010" s="33" t="s">
        <v>29721</v>
      </c>
      <c r="R12010" s="33" t="s">
        <v>29956</v>
      </c>
      <c r="S12010" s="33" t="s">
        <v>40897</v>
      </c>
      <c r="T12010" s="34" t="s">
        <v>530</v>
      </c>
      <c r="U12010" s="39" t="str">
        <f>_xlfn.CONCAT(Tabel4[[#This Row],[Personnr.]],"-",Tabel4[[#This Row],[Afdeling]],"-",Tabel4[[#This Row],[ASS_Status]])</f>
        <v>35176-3401-Aktiv ansættelse</v>
      </c>
    </row>
    <row r="12011" spans="13:21" ht="33.75" x14ac:dyDescent="0.4">
      <c r="M12011" s="32" t="s">
        <v>45424</v>
      </c>
      <c r="N12011" s="32" t="s">
        <v>59929</v>
      </c>
      <c r="O12011" s="33" t="s">
        <v>45425</v>
      </c>
      <c r="P12011" s="33" t="s">
        <v>44057</v>
      </c>
      <c r="Q12011" s="33" t="s">
        <v>29718</v>
      </c>
      <c r="R12011" s="33" t="s">
        <v>29754</v>
      </c>
      <c r="S12011" s="33" t="s">
        <v>44058</v>
      </c>
      <c r="T12011" s="34" t="s">
        <v>818</v>
      </c>
      <c r="U12011" s="39" t="str">
        <f>_xlfn.CONCAT(Tabel4[[#This Row],[Personnr.]],"-",Tabel4[[#This Row],[Afdeling]],"-",Tabel4[[#This Row],[ASS_Status]])</f>
        <v>36111-8340-Inactive - Payroll Eligible</v>
      </c>
    </row>
    <row r="12012" spans="13:21" ht="45" x14ac:dyDescent="0.4">
      <c r="M12012" s="32" t="s">
        <v>59930</v>
      </c>
      <c r="N12012" s="32" t="s">
        <v>59931</v>
      </c>
      <c r="O12012" s="33" t="s">
        <v>59932</v>
      </c>
      <c r="P12012" s="33" t="s">
        <v>59933</v>
      </c>
      <c r="Q12012" s="33" t="s">
        <v>29721</v>
      </c>
      <c r="R12012" s="33" t="s">
        <v>29754</v>
      </c>
      <c r="S12012" s="33" t="s">
        <v>59934</v>
      </c>
      <c r="T12012" s="34" t="s">
        <v>312</v>
      </c>
      <c r="U12012" s="39" t="str">
        <f>_xlfn.CONCAT(Tabel4[[#This Row],[Personnr.]],"-",Tabel4[[#This Row],[Afdeling]],"-",Tabel4[[#This Row],[ASS_Status]])</f>
        <v>37593-2758-Aktiv ansættelse</v>
      </c>
    </row>
    <row r="12013" spans="13:21" ht="45" x14ac:dyDescent="0.4">
      <c r="M12013" s="32" t="s">
        <v>28893</v>
      </c>
      <c r="N12013" s="32" t="s">
        <v>59935</v>
      </c>
      <c r="O12013" s="33" t="s">
        <v>28894</v>
      </c>
      <c r="P12013" s="33" t="s">
        <v>40898</v>
      </c>
      <c r="Q12013" s="33" t="s">
        <v>29718</v>
      </c>
      <c r="R12013" s="33" t="s">
        <v>29754</v>
      </c>
      <c r="S12013" s="33" t="s">
        <v>28895</v>
      </c>
      <c r="T12013" s="34" t="s">
        <v>874</v>
      </c>
      <c r="U12013" s="39" t="str">
        <f>_xlfn.CONCAT(Tabel4[[#This Row],[Personnr.]],"-",Tabel4[[#This Row],[Afdeling]],"-",Tabel4[[#This Row],[ASS_Status]])</f>
        <v>34308-8670-Inactive - Payroll Eligible</v>
      </c>
    </row>
    <row r="12014" spans="13:21" x14ac:dyDescent="0.4">
      <c r="M12014" s="32" t="s">
        <v>45426</v>
      </c>
      <c r="N12014" s="32" t="s">
        <v>59936</v>
      </c>
      <c r="O12014" s="33" t="s">
        <v>45427</v>
      </c>
      <c r="P12014" s="33" t="s">
        <v>44059</v>
      </c>
      <c r="Q12014" s="33" t="s">
        <v>29721</v>
      </c>
      <c r="R12014" s="33" t="s">
        <v>29745</v>
      </c>
      <c r="S12014" s="33" t="s">
        <v>44060</v>
      </c>
      <c r="T12014" s="34" t="s">
        <v>723</v>
      </c>
      <c r="U12014" s="39" t="str">
        <f>_xlfn.CONCAT(Tabel4[[#This Row],[Personnr.]],"-",Tabel4[[#This Row],[Afdeling]],"-",Tabel4[[#This Row],[ASS_Status]])</f>
        <v>36147-6245-Aktiv ansættelse</v>
      </c>
    </row>
    <row r="12015" spans="13:21" x14ac:dyDescent="0.4">
      <c r="M12015" s="32" t="s">
        <v>59937</v>
      </c>
      <c r="N12015" s="32" t="s">
        <v>59938</v>
      </c>
      <c r="O12015" s="33" t="s">
        <v>59939</v>
      </c>
      <c r="P12015" s="33" t="s">
        <v>59940</v>
      </c>
      <c r="Q12015" s="33" t="s">
        <v>29721</v>
      </c>
      <c r="R12015" s="33" t="s">
        <v>29719</v>
      </c>
      <c r="S12015" s="33" t="s">
        <v>59941</v>
      </c>
      <c r="T12015" s="34" t="s">
        <v>762</v>
      </c>
      <c r="U12015" s="39" t="str">
        <f>_xlfn.CONCAT(Tabel4[[#This Row],[Personnr.]],"-",Tabel4[[#This Row],[Afdeling]],"-",Tabel4[[#This Row],[ASS_Status]])</f>
        <v>37691-7760-Aktiv ansættelse</v>
      </c>
    </row>
    <row r="12016" spans="13:21" x14ac:dyDescent="0.4">
      <c r="M12016" s="32" t="s">
        <v>23591</v>
      </c>
      <c r="N12016" s="32" t="s">
        <v>59942</v>
      </c>
      <c r="O12016" s="33" t="s">
        <v>23592</v>
      </c>
      <c r="P12016" s="33" t="s">
        <v>40899</v>
      </c>
      <c r="Q12016" s="33" t="s">
        <v>29721</v>
      </c>
      <c r="R12016" s="33" t="s">
        <v>29731</v>
      </c>
      <c r="S12016" s="33" t="s">
        <v>23593</v>
      </c>
      <c r="T12016" s="34" t="s">
        <v>811</v>
      </c>
      <c r="U12016" s="39" t="str">
        <f>_xlfn.CONCAT(Tabel4[[#This Row],[Personnr.]],"-",Tabel4[[#This Row],[Afdeling]],"-",Tabel4[[#This Row],[ASS_Status]])</f>
        <v>25191-8286-Aktiv ansættelse</v>
      </c>
    </row>
    <row r="12017" spans="13:21" x14ac:dyDescent="0.4">
      <c r="M12017" s="32" t="s">
        <v>23594</v>
      </c>
      <c r="N12017" s="32" t="s">
        <v>59943</v>
      </c>
      <c r="O12017" s="33" t="s">
        <v>23595</v>
      </c>
      <c r="P12017" s="33" t="s">
        <v>40900</v>
      </c>
      <c r="Q12017" s="33" t="s">
        <v>29721</v>
      </c>
      <c r="R12017" s="33" t="s">
        <v>29729</v>
      </c>
      <c r="S12017" s="33" t="s">
        <v>23596</v>
      </c>
      <c r="T12017" s="34" t="s">
        <v>31</v>
      </c>
      <c r="U12017" s="39" t="str">
        <f>_xlfn.CONCAT(Tabel4[[#This Row],[Personnr.]],"-",Tabel4[[#This Row],[Afdeling]],"-",Tabel4[[#This Row],[ASS_Status]])</f>
        <v>8519-0116-Aktiv ansættelse</v>
      </c>
    </row>
    <row r="12018" spans="13:21" x14ac:dyDescent="0.4">
      <c r="M12018" s="32" t="s">
        <v>23597</v>
      </c>
      <c r="N12018" s="32" t="s">
        <v>59944</v>
      </c>
      <c r="O12018" s="33" t="s">
        <v>23598</v>
      </c>
      <c r="P12018" s="33" t="s">
        <v>40901</v>
      </c>
      <c r="Q12018" s="33" t="s">
        <v>29718</v>
      </c>
      <c r="R12018" s="33" t="s">
        <v>29786</v>
      </c>
      <c r="S12018" s="33" t="s">
        <v>23599</v>
      </c>
      <c r="T12018" s="34" t="s">
        <v>644</v>
      </c>
      <c r="U12018" s="39" t="str">
        <f>_xlfn.CONCAT(Tabel4[[#This Row],[Personnr.]],"-",Tabel4[[#This Row],[Afdeling]],"-",Tabel4[[#This Row],[ASS_Status]])</f>
        <v>15979-4770-Inactive - Payroll Eligible</v>
      </c>
    </row>
    <row r="12019" spans="13:21" x14ac:dyDescent="0.4">
      <c r="M12019" s="32" t="s">
        <v>23600</v>
      </c>
      <c r="N12019" s="32" t="s">
        <v>59945</v>
      </c>
      <c r="O12019" s="33" t="s">
        <v>23601</v>
      </c>
      <c r="P12019" s="33" t="s">
        <v>40902</v>
      </c>
      <c r="Q12019" s="33" t="s">
        <v>29721</v>
      </c>
      <c r="R12019" s="33" t="s">
        <v>30254</v>
      </c>
      <c r="S12019" s="33" t="s">
        <v>23602</v>
      </c>
      <c r="T12019" s="34" t="s">
        <v>715</v>
      </c>
      <c r="U12019" s="39" t="str">
        <f>_xlfn.CONCAT(Tabel4[[#This Row],[Personnr.]],"-",Tabel4[[#This Row],[Afdeling]],"-",Tabel4[[#This Row],[ASS_Status]])</f>
        <v>1919-6000-Aktiv ansættelse</v>
      </c>
    </row>
    <row r="12020" spans="13:21" ht="33.75" x14ac:dyDescent="0.4">
      <c r="M12020" s="32" t="s">
        <v>23603</v>
      </c>
      <c r="N12020" s="32" t="s">
        <v>59946</v>
      </c>
      <c r="O12020" s="33" t="s">
        <v>23604</v>
      </c>
      <c r="P12020" s="33" t="s">
        <v>40903</v>
      </c>
      <c r="Q12020" s="33" t="s">
        <v>29718</v>
      </c>
      <c r="R12020" s="33" t="s">
        <v>29844</v>
      </c>
      <c r="S12020" s="33" t="s">
        <v>23605</v>
      </c>
      <c r="T12020" s="34" t="s">
        <v>76</v>
      </c>
      <c r="U12020" s="39" t="str">
        <f>_xlfn.CONCAT(Tabel4[[#This Row],[Personnr.]],"-",Tabel4[[#This Row],[Afdeling]],"-",Tabel4[[#This Row],[ASS_Status]])</f>
        <v>1314-1100-Inactive - Payroll Eligible</v>
      </c>
    </row>
    <row r="12021" spans="13:21" ht="33.75" x14ac:dyDescent="0.4">
      <c r="M12021" s="32" t="s">
        <v>23606</v>
      </c>
      <c r="N12021" s="32" t="s">
        <v>59947</v>
      </c>
      <c r="O12021" s="33" t="s">
        <v>23607</v>
      </c>
      <c r="P12021" s="33" t="s">
        <v>40904</v>
      </c>
      <c r="Q12021" s="33" t="s">
        <v>29721</v>
      </c>
      <c r="R12021" s="33" t="s">
        <v>30005</v>
      </c>
      <c r="S12021" s="33" t="s">
        <v>23608</v>
      </c>
      <c r="T12021" s="34" t="s">
        <v>862</v>
      </c>
      <c r="U12021" s="39" t="str">
        <f>_xlfn.CONCAT(Tabel4[[#This Row],[Personnr.]],"-",Tabel4[[#This Row],[Afdeling]],"-",Tabel4[[#This Row],[ASS_Status]])</f>
        <v>8523-8625-Aktiv ansættelse</v>
      </c>
    </row>
    <row r="12022" spans="13:21" x14ac:dyDescent="0.4">
      <c r="M12022" s="32" t="s">
        <v>23609</v>
      </c>
      <c r="N12022" s="32" t="s">
        <v>59948</v>
      </c>
      <c r="O12022" s="33" t="s">
        <v>23610</v>
      </c>
      <c r="P12022" s="33" t="s">
        <v>40905</v>
      </c>
      <c r="Q12022" s="33" t="s">
        <v>29721</v>
      </c>
      <c r="R12022" s="33" t="s">
        <v>29844</v>
      </c>
      <c r="S12022" s="33" t="s">
        <v>23611</v>
      </c>
      <c r="T12022" s="34" t="s">
        <v>873</v>
      </c>
      <c r="U12022" s="39" t="str">
        <f>_xlfn.CONCAT(Tabel4[[#This Row],[Personnr.]],"-",Tabel4[[#This Row],[Afdeling]],"-",Tabel4[[#This Row],[ASS_Status]])</f>
        <v>4013-8660-Aktiv ansættelse</v>
      </c>
    </row>
    <row r="12023" spans="13:21" x14ac:dyDescent="0.4">
      <c r="M12023" s="32" t="s">
        <v>23612</v>
      </c>
      <c r="N12023" s="32" t="s">
        <v>59949</v>
      </c>
      <c r="O12023" s="33" t="s">
        <v>23613</v>
      </c>
      <c r="P12023" s="33" t="s">
        <v>40906</v>
      </c>
      <c r="Q12023" s="33" t="s">
        <v>29718</v>
      </c>
      <c r="R12023" s="33" t="s">
        <v>31752</v>
      </c>
      <c r="S12023" s="33" t="s">
        <v>23614</v>
      </c>
      <c r="T12023" s="34" t="s">
        <v>797</v>
      </c>
      <c r="U12023" s="39" t="str">
        <f>_xlfn.CONCAT(Tabel4[[#This Row],[Personnr.]],"-",Tabel4[[#This Row],[Afdeling]],"-",Tabel4[[#This Row],[ASS_Status]])</f>
        <v>30156-8214-Inactive - Payroll Eligible</v>
      </c>
    </row>
    <row r="12024" spans="13:21" x14ac:dyDescent="0.4">
      <c r="M12024" s="32" t="s">
        <v>23615</v>
      </c>
      <c r="N12024" s="32" t="s">
        <v>59950</v>
      </c>
      <c r="O12024" s="33" t="s">
        <v>23616</v>
      </c>
      <c r="P12024" s="33" t="s">
        <v>40907</v>
      </c>
      <c r="Q12024" s="33" t="s">
        <v>29932</v>
      </c>
      <c r="R12024" s="33" t="s">
        <v>29786</v>
      </c>
      <c r="S12024" s="33" t="s">
        <v>23617</v>
      </c>
      <c r="T12024" s="34" t="s">
        <v>45663</v>
      </c>
      <c r="U12024" s="39" t="str">
        <f>_xlfn.CONCAT(Tabel4[[#This Row],[Personnr.]],"-",Tabel4[[#This Row],[Afdeling]],"-",Tabel4[[#This Row],[ASS_Status]])</f>
        <v>23237-2912-Barsel med løn (191)</v>
      </c>
    </row>
    <row r="12025" spans="13:21" x14ac:dyDescent="0.4">
      <c r="M12025" s="32" t="s">
        <v>23618</v>
      </c>
      <c r="N12025" s="32" t="s">
        <v>59951</v>
      </c>
      <c r="O12025" s="54" t="s">
        <v>23619</v>
      </c>
      <c r="P12025" s="54" t="s">
        <v>40908</v>
      </c>
      <c r="Q12025" s="54" t="s">
        <v>29721</v>
      </c>
      <c r="R12025" s="54" t="s">
        <v>29722</v>
      </c>
      <c r="S12025" s="54" t="s">
        <v>23620</v>
      </c>
      <c r="T12025" s="55" t="s">
        <v>547</v>
      </c>
      <c r="U12025" s="56" t="str">
        <f>_xlfn.CONCAT(Tabel4[[#This Row],[Personnr.]],"-",Tabel4[[#This Row],[Afdeling]],"-",Tabel4[[#This Row],[ASS_Status]])</f>
        <v>12247-3446-Aktiv ansættelse</v>
      </c>
    </row>
    <row r="12026" spans="13:21" x14ac:dyDescent="0.4">
      <c r="M12026" s="32" t="s">
        <v>23621</v>
      </c>
      <c r="N12026" s="32" t="s">
        <v>59952</v>
      </c>
      <c r="O12026" s="54" t="s">
        <v>23622</v>
      </c>
      <c r="P12026" s="54" t="s">
        <v>40909</v>
      </c>
      <c r="Q12026" s="54" t="s">
        <v>29721</v>
      </c>
      <c r="R12026" s="54" t="s">
        <v>29786</v>
      </c>
      <c r="S12026" s="54" t="s">
        <v>23623</v>
      </c>
      <c r="T12026" s="55" t="s">
        <v>243</v>
      </c>
      <c r="U12026" s="56" t="str">
        <f>_xlfn.CONCAT(Tabel4[[#This Row],[Personnr.]],"-",Tabel4[[#This Row],[Afdeling]],"-",Tabel4[[#This Row],[ASS_Status]])</f>
        <v>4015-2512-Aktiv ansættelse</v>
      </c>
    </row>
    <row r="12027" spans="13:21" x14ac:dyDescent="0.4">
      <c r="M12027" s="32" t="s">
        <v>59953</v>
      </c>
      <c r="N12027" s="32" t="s">
        <v>59954</v>
      </c>
      <c r="O12027" s="54" t="s">
        <v>59955</v>
      </c>
      <c r="P12027" s="54" t="s">
        <v>59956</v>
      </c>
      <c r="Q12027" s="54" t="s">
        <v>29721</v>
      </c>
      <c r="R12027" s="54" t="s">
        <v>29761</v>
      </c>
      <c r="S12027" s="54" t="s">
        <v>59957</v>
      </c>
      <c r="T12027" s="55" t="s">
        <v>42501</v>
      </c>
      <c r="U12027" s="56" t="str">
        <f>_xlfn.CONCAT(Tabel4[[#This Row],[Personnr.]],"-",Tabel4[[#This Row],[Afdeling]],"-",Tabel4[[#This Row],[ASS_Status]])</f>
        <v>37779-2291-Aktiv ansættelse</v>
      </c>
    </row>
    <row r="12028" spans="13:21" ht="33.75" x14ac:dyDescent="0.4">
      <c r="M12028" s="32" t="s">
        <v>23624</v>
      </c>
      <c r="N12028" s="32" t="s">
        <v>59958</v>
      </c>
      <c r="O12028" s="54" t="s">
        <v>23625</v>
      </c>
      <c r="P12028" s="54" t="s">
        <v>40910</v>
      </c>
      <c r="Q12028" s="54" t="s">
        <v>30133</v>
      </c>
      <c r="R12028" s="54" t="s">
        <v>29719</v>
      </c>
      <c r="S12028" s="54" t="s">
        <v>44061</v>
      </c>
      <c r="T12028" s="55" t="s">
        <v>630</v>
      </c>
      <c r="U12028" s="56" t="str">
        <f>_xlfn.CONCAT(Tabel4[[#This Row],[Personnr.]],"-",Tabel4[[#This Row],[Afdeling]],"-",Tabel4[[#This Row],[ASS_Status]])</f>
        <v>28053-4692-Mor orlov (6+6) (174)</v>
      </c>
    </row>
    <row r="12029" spans="13:21" ht="45" x14ac:dyDescent="0.4">
      <c r="M12029" s="32" t="s">
        <v>40911</v>
      </c>
      <c r="N12029" s="32" t="s">
        <v>59959</v>
      </c>
      <c r="O12029" s="54" t="s">
        <v>40912</v>
      </c>
      <c r="P12029" s="54" t="s">
        <v>40913</v>
      </c>
      <c r="Q12029" s="54" t="s">
        <v>29718</v>
      </c>
      <c r="R12029" s="54" t="s">
        <v>29745</v>
      </c>
      <c r="S12029" s="54" t="s">
        <v>40914</v>
      </c>
      <c r="T12029" s="55" t="s">
        <v>85</v>
      </c>
      <c r="U12029" s="56" t="str">
        <f>_xlfn.CONCAT(Tabel4[[#This Row],[Personnr.]],"-",Tabel4[[#This Row],[Afdeling]],"-",Tabel4[[#This Row],[ASS_Status]])</f>
        <v>35033-1118-Inactive - Payroll Eligible</v>
      </c>
    </row>
    <row r="12030" spans="13:21" x14ac:dyDescent="0.4">
      <c r="M12030" s="32" t="s">
        <v>23626</v>
      </c>
      <c r="N12030" s="32" t="s">
        <v>59960</v>
      </c>
      <c r="O12030" s="54" t="s">
        <v>23627</v>
      </c>
      <c r="P12030" s="54" t="s">
        <v>40915</v>
      </c>
      <c r="Q12030" s="54" t="s">
        <v>29718</v>
      </c>
      <c r="R12030" s="54" t="s">
        <v>29737</v>
      </c>
      <c r="S12030" s="54" t="s">
        <v>23628</v>
      </c>
      <c r="T12030" s="55" t="s">
        <v>31</v>
      </c>
      <c r="U12030" s="56" t="str">
        <f>_xlfn.CONCAT(Tabel4[[#This Row],[Personnr.]],"-",Tabel4[[#This Row],[Afdeling]],"-",Tabel4[[#This Row],[ASS_Status]])</f>
        <v>15017-0116-Inactive - Payroll Eligible</v>
      </c>
    </row>
    <row r="12031" spans="13:21" ht="45" x14ac:dyDescent="0.4">
      <c r="M12031" s="32" t="s">
        <v>23629</v>
      </c>
      <c r="N12031" s="32" t="s">
        <v>59961</v>
      </c>
      <c r="O12031" s="54" t="s">
        <v>23630</v>
      </c>
      <c r="P12031" s="54" t="s">
        <v>40916</v>
      </c>
      <c r="Q12031" s="54" t="s">
        <v>29718</v>
      </c>
      <c r="R12031" s="54" t="s">
        <v>29745</v>
      </c>
      <c r="S12031" s="54" t="s">
        <v>23631</v>
      </c>
      <c r="T12031" s="55" t="s">
        <v>723</v>
      </c>
      <c r="U12031" s="56" t="str">
        <f>_xlfn.CONCAT(Tabel4[[#This Row],[Personnr.]],"-",Tabel4[[#This Row],[Afdeling]],"-",Tabel4[[#This Row],[ASS_Status]])</f>
        <v>32373-6245-Inactive - Payroll Eligible</v>
      </c>
    </row>
    <row r="12032" spans="13:21" ht="45" x14ac:dyDescent="0.4">
      <c r="M12032" s="32" t="s">
        <v>23632</v>
      </c>
      <c r="N12032" s="32" t="s">
        <v>59962</v>
      </c>
      <c r="O12032" s="54" t="s">
        <v>23633</v>
      </c>
      <c r="P12032" s="54" t="s">
        <v>40917</v>
      </c>
      <c r="Q12032" s="54" t="s">
        <v>29718</v>
      </c>
      <c r="R12032" s="54" t="s">
        <v>29745</v>
      </c>
      <c r="S12032" s="54" t="s">
        <v>23634</v>
      </c>
      <c r="T12032" s="55" t="s">
        <v>105</v>
      </c>
      <c r="U12032" s="56" t="str">
        <f>_xlfn.CONCAT(Tabel4[[#This Row],[Personnr.]],"-",Tabel4[[#This Row],[Afdeling]],"-",Tabel4[[#This Row],[ASS_Status]])</f>
        <v>31291-1202-Inactive - Payroll Eligible</v>
      </c>
    </row>
    <row r="12033" spans="13:21" x14ac:dyDescent="0.4">
      <c r="M12033" s="32" t="s">
        <v>23632</v>
      </c>
      <c r="N12033" s="32"/>
      <c r="O12033" s="54"/>
      <c r="P12033" s="54" t="s">
        <v>59963</v>
      </c>
      <c r="Q12033" s="54" t="s">
        <v>29718</v>
      </c>
      <c r="R12033" s="54" t="s">
        <v>29761</v>
      </c>
      <c r="S12033" s="54" t="s">
        <v>23634</v>
      </c>
      <c r="T12033" s="55" t="s">
        <v>108</v>
      </c>
      <c r="U12033" s="56" t="str">
        <f>_xlfn.CONCAT(Tabel4[[#This Row],[Personnr.]],"-",Tabel4[[#This Row],[Afdeling]],"-",Tabel4[[#This Row],[ASS_Status]])</f>
        <v>-1212-Inactive - Payroll Eligible</v>
      </c>
    </row>
    <row r="12034" spans="13:21" x14ac:dyDescent="0.4">
      <c r="M12034" s="32" t="s">
        <v>23632</v>
      </c>
      <c r="N12034" s="32"/>
      <c r="O12034" s="54"/>
      <c r="P12034" s="54" t="s">
        <v>40918</v>
      </c>
      <c r="Q12034" s="54" t="s">
        <v>29718</v>
      </c>
      <c r="R12034" s="54" t="s">
        <v>29745</v>
      </c>
      <c r="S12034" s="54" t="s">
        <v>23634</v>
      </c>
      <c r="T12034" s="55" t="s">
        <v>108</v>
      </c>
      <c r="U12034" s="56" t="str">
        <f>_xlfn.CONCAT(Tabel4[[#This Row],[Personnr.]],"-",Tabel4[[#This Row],[Afdeling]],"-",Tabel4[[#This Row],[ASS_Status]])</f>
        <v>-1212-Inactive - Payroll Eligible</v>
      </c>
    </row>
    <row r="12035" spans="13:21" x14ac:dyDescent="0.4">
      <c r="M12035" s="32" t="s">
        <v>23635</v>
      </c>
      <c r="N12035" s="32" t="s">
        <v>59964</v>
      </c>
      <c r="O12035" s="54" t="s">
        <v>23636</v>
      </c>
      <c r="P12035" s="54" t="s">
        <v>44062</v>
      </c>
      <c r="Q12035" s="54" t="s">
        <v>29721</v>
      </c>
      <c r="R12035" s="54" t="s">
        <v>29748</v>
      </c>
      <c r="S12035" s="54" t="s">
        <v>23637</v>
      </c>
      <c r="T12035" s="55" t="s">
        <v>359</v>
      </c>
      <c r="U12035" s="56" t="str">
        <f>_xlfn.CONCAT(Tabel4[[#This Row],[Personnr.]],"-",Tabel4[[#This Row],[Afdeling]],"-",Tabel4[[#This Row],[ASS_Status]])</f>
        <v>25440-2824-Aktiv ansættelse</v>
      </c>
    </row>
    <row r="12036" spans="13:21" x14ac:dyDescent="0.4">
      <c r="M12036" s="32" t="s">
        <v>23635</v>
      </c>
      <c r="N12036" s="32"/>
      <c r="O12036" s="54"/>
      <c r="P12036" s="54" t="s">
        <v>40919</v>
      </c>
      <c r="Q12036" s="54" t="s">
        <v>29718</v>
      </c>
      <c r="R12036" s="54" t="s">
        <v>29745</v>
      </c>
      <c r="S12036" s="54" t="s">
        <v>23637</v>
      </c>
      <c r="T12036" s="55" t="s">
        <v>265</v>
      </c>
      <c r="U12036" s="56" t="str">
        <f>_xlfn.CONCAT(Tabel4[[#This Row],[Personnr.]],"-",Tabel4[[#This Row],[Afdeling]],"-",Tabel4[[#This Row],[ASS_Status]])</f>
        <v>-2620-Inactive - Payroll Eligible</v>
      </c>
    </row>
    <row r="12037" spans="13:21" x14ac:dyDescent="0.4">
      <c r="M12037" s="32" t="s">
        <v>40920</v>
      </c>
      <c r="N12037" s="32" t="s">
        <v>59965</v>
      </c>
      <c r="O12037" s="54" t="s">
        <v>40921</v>
      </c>
      <c r="P12037" s="54" t="s">
        <v>40922</v>
      </c>
      <c r="Q12037" s="54" t="s">
        <v>29721</v>
      </c>
      <c r="R12037" s="54" t="s">
        <v>42541</v>
      </c>
      <c r="S12037" s="54" t="s">
        <v>40923</v>
      </c>
      <c r="T12037" s="55" t="s">
        <v>45706</v>
      </c>
      <c r="U12037" s="56" t="str">
        <f>_xlfn.CONCAT(Tabel4[[#This Row],[Personnr.]],"-",Tabel4[[#This Row],[Afdeling]],"-",Tabel4[[#This Row],[ASS_Status]])</f>
        <v>35008-1221-Aktiv ansættelse</v>
      </c>
    </row>
    <row r="12038" spans="13:21" ht="45" x14ac:dyDescent="0.4">
      <c r="M12038" s="32" t="s">
        <v>28896</v>
      </c>
      <c r="N12038" s="32" t="s">
        <v>59966</v>
      </c>
      <c r="O12038" s="54" t="s">
        <v>28897</v>
      </c>
      <c r="P12038" s="54" t="s">
        <v>40924</v>
      </c>
      <c r="Q12038" s="54" t="s">
        <v>29718</v>
      </c>
      <c r="R12038" s="54" t="s">
        <v>29745</v>
      </c>
      <c r="S12038" s="54" t="s">
        <v>28898</v>
      </c>
      <c r="T12038" s="55" t="s">
        <v>39</v>
      </c>
      <c r="U12038" s="56" t="str">
        <f>_xlfn.CONCAT(Tabel4[[#This Row],[Personnr.]],"-",Tabel4[[#This Row],[Afdeling]],"-",Tabel4[[#This Row],[ASS_Status]])</f>
        <v>34540-0132-Inactive - Payroll Eligible</v>
      </c>
    </row>
    <row r="12039" spans="13:21" ht="45" x14ac:dyDescent="0.4">
      <c r="M12039" s="32" t="s">
        <v>23638</v>
      </c>
      <c r="N12039" s="32" t="s">
        <v>59967</v>
      </c>
      <c r="O12039" s="54" t="s">
        <v>23639</v>
      </c>
      <c r="P12039" s="54" t="s">
        <v>40925</v>
      </c>
      <c r="Q12039" s="54" t="s">
        <v>29718</v>
      </c>
      <c r="R12039" s="54" t="s">
        <v>29745</v>
      </c>
      <c r="S12039" s="54" t="s">
        <v>23640</v>
      </c>
      <c r="T12039" s="55" t="s">
        <v>288</v>
      </c>
      <c r="U12039" s="56" t="str">
        <f>_xlfn.CONCAT(Tabel4[[#This Row],[Personnr.]],"-",Tabel4[[#This Row],[Afdeling]],"-",Tabel4[[#This Row],[ASS_Status]])</f>
        <v>33272-2694-Inactive - Payroll Eligible</v>
      </c>
    </row>
    <row r="12040" spans="13:21" x14ac:dyDescent="0.4">
      <c r="M12040" s="32" t="s">
        <v>23638</v>
      </c>
      <c r="N12040" s="32"/>
      <c r="O12040" s="54"/>
      <c r="P12040" s="54" t="s">
        <v>40926</v>
      </c>
      <c r="Q12040" s="54" t="s">
        <v>29718</v>
      </c>
      <c r="R12040" s="54" t="s">
        <v>29745</v>
      </c>
      <c r="S12040" s="54" t="s">
        <v>23640</v>
      </c>
      <c r="T12040" s="55" t="s">
        <v>287</v>
      </c>
      <c r="U12040" s="56" t="str">
        <f>_xlfn.CONCAT(Tabel4[[#This Row],[Personnr.]],"-",Tabel4[[#This Row],[Afdeling]],"-",Tabel4[[#This Row],[ASS_Status]])</f>
        <v>-2693-Inactive - Payroll Eligible</v>
      </c>
    </row>
    <row r="12041" spans="13:21" x14ac:dyDescent="0.4">
      <c r="M12041" s="32" t="s">
        <v>23638</v>
      </c>
      <c r="N12041" s="32"/>
      <c r="O12041" s="54"/>
      <c r="P12041" s="54" t="s">
        <v>44063</v>
      </c>
      <c r="Q12041" s="54" t="s">
        <v>29718</v>
      </c>
      <c r="R12041" s="54" t="s">
        <v>29745</v>
      </c>
      <c r="S12041" s="54" t="s">
        <v>23640</v>
      </c>
      <c r="T12041" s="55" t="s">
        <v>288</v>
      </c>
      <c r="U12041" s="56" t="str">
        <f>_xlfn.CONCAT(Tabel4[[#This Row],[Personnr.]],"-",Tabel4[[#This Row],[Afdeling]],"-",Tabel4[[#This Row],[ASS_Status]])</f>
        <v>-2694-Inactive - Payroll Eligible</v>
      </c>
    </row>
    <row r="12042" spans="13:21" x14ac:dyDescent="0.4">
      <c r="M12042" s="32" t="s">
        <v>23638</v>
      </c>
      <c r="N12042" s="32"/>
      <c r="O12042" s="54"/>
      <c r="P12042" s="54" t="s">
        <v>59968</v>
      </c>
      <c r="Q12042" s="54" t="s">
        <v>29718</v>
      </c>
      <c r="R12042" s="54" t="s">
        <v>29745</v>
      </c>
      <c r="S12042" s="54" t="s">
        <v>23640</v>
      </c>
      <c r="T12042" s="55" t="s">
        <v>288</v>
      </c>
      <c r="U12042" s="56" t="str">
        <f>_xlfn.CONCAT(Tabel4[[#This Row],[Personnr.]],"-",Tabel4[[#This Row],[Afdeling]],"-",Tabel4[[#This Row],[ASS_Status]])</f>
        <v>-2694-Inactive - Payroll Eligible</v>
      </c>
    </row>
    <row r="12043" spans="13:21" x14ac:dyDescent="0.4">
      <c r="M12043" s="32" t="s">
        <v>23641</v>
      </c>
      <c r="N12043" s="32" t="s">
        <v>59969</v>
      </c>
      <c r="O12043" s="54" t="s">
        <v>23642</v>
      </c>
      <c r="P12043" s="54" t="s">
        <v>40927</v>
      </c>
      <c r="Q12043" s="54" t="s">
        <v>29718</v>
      </c>
      <c r="R12043" s="54" t="s">
        <v>29754</v>
      </c>
      <c r="S12043" s="54" t="s">
        <v>23643</v>
      </c>
      <c r="T12043" s="55" t="s">
        <v>243</v>
      </c>
      <c r="U12043" s="56" t="str">
        <f>_xlfn.CONCAT(Tabel4[[#This Row],[Personnr.]],"-",Tabel4[[#This Row],[Afdeling]],"-",Tabel4[[#This Row],[ASS_Status]])</f>
        <v>31266-2512-Inactive - Payroll Eligible</v>
      </c>
    </row>
    <row r="12044" spans="13:21" x14ac:dyDescent="0.4">
      <c r="M12044" s="32" t="s">
        <v>40928</v>
      </c>
      <c r="N12044" s="32" t="s">
        <v>59970</v>
      </c>
      <c r="O12044" s="54" t="s">
        <v>40929</v>
      </c>
      <c r="P12044" s="54" t="s">
        <v>40930</v>
      </c>
      <c r="Q12044" s="54" t="s">
        <v>29721</v>
      </c>
      <c r="R12044" s="54" t="s">
        <v>29956</v>
      </c>
      <c r="S12044" s="54" t="s">
        <v>40931</v>
      </c>
      <c r="T12044" s="55" t="s">
        <v>159</v>
      </c>
      <c r="U12044" s="56" t="str">
        <f>_xlfn.CONCAT(Tabel4[[#This Row],[Personnr.]],"-",Tabel4[[#This Row],[Afdeling]],"-",Tabel4[[#This Row],[ASS_Status]])</f>
        <v>34974-2303-Aktiv ansættelse</v>
      </c>
    </row>
    <row r="12045" spans="13:21" x14ac:dyDescent="0.4">
      <c r="M12045" s="32" t="s">
        <v>23644</v>
      </c>
      <c r="N12045" s="32" t="s">
        <v>59971</v>
      </c>
      <c r="O12045" s="54" t="s">
        <v>23645</v>
      </c>
      <c r="P12045" s="54" t="s">
        <v>40932</v>
      </c>
      <c r="Q12045" s="54" t="s">
        <v>29718</v>
      </c>
      <c r="R12045" s="54" t="s">
        <v>29829</v>
      </c>
      <c r="S12045" s="54" t="s">
        <v>23646</v>
      </c>
      <c r="T12045" s="55" t="s">
        <v>575</v>
      </c>
      <c r="U12045" s="56" t="str">
        <f>_xlfn.CONCAT(Tabel4[[#This Row],[Personnr.]],"-",Tabel4[[#This Row],[Afdeling]],"-",Tabel4[[#This Row],[ASS_Status]])</f>
        <v>212-4100-Inactive - Payroll Eligible</v>
      </c>
    </row>
    <row r="12046" spans="13:21" x14ac:dyDescent="0.4">
      <c r="M12046" s="32" t="s">
        <v>23647</v>
      </c>
      <c r="N12046" s="32" t="s">
        <v>59972</v>
      </c>
      <c r="O12046" s="54" t="s">
        <v>23648</v>
      </c>
      <c r="P12046" s="54" t="s">
        <v>40933</v>
      </c>
      <c r="Q12046" s="54" t="s">
        <v>29718</v>
      </c>
      <c r="R12046" s="54" t="s">
        <v>29956</v>
      </c>
      <c r="S12046" s="54" t="s">
        <v>23649</v>
      </c>
      <c r="T12046" s="55" t="s">
        <v>350</v>
      </c>
      <c r="U12046" s="56" t="str">
        <f>_xlfn.CONCAT(Tabel4[[#This Row],[Personnr.]],"-",Tabel4[[#This Row],[Afdeling]],"-",Tabel4[[#This Row],[ASS_Status]])</f>
        <v>27451-2810-Inactive - Payroll Eligible</v>
      </c>
    </row>
    <row r="12047" spans="13:21" x14ac:dyDescent="0.4">
      <c r="M12047" s="32" t="s">
        <v>23650</v>
      </c>
      <c r="N12047" s="32" t="s">
        <v>59973</v>
      </c>
      <c r="O12047" s="54" t="s">
        <v>23651</v>
      </c>
      <c r="P12047" s="54" t="s">
        <v>40934</v>
      </c>
      <c r="Q12047" s="54" t="s">
        <v>29721</v>
      </c>
      <c r="R12047" s="54" t="s">
        <v>29844</v>
      </c>
      <c r="S12047" s="54" t="s">
        <v>23652</v>
      </c>
      <c r="T12047" s="55" t="s">
        <v>256</v>
      </c>
      <c r="U12047" s="56" t="str">
        <f>_xlfn.CONCAT(Tabel4[[#This Row],[Personnr.]],"-",Tabel4[[#This Row],[Afdeling]],"-",Tabel4[[#This Row],[ASS_Status]])</f>
        <v>19938-2581-Aktiv ansættelse</v>
      </c>
    </row>
    <row r="12048" spans="13:21" x14ac:dyDescent="0.4">
      <c r="M12048" s="32" t="s">
        <v>23653</v>
      </c>
      <c r="N12048" s="32" t="s">
        <v>59974</v>
      </c>
      <c r="O12048" s="54" t="s">
        <v>23654</v>
      </c>
      <c r="P12048" s="54" t="s">
        <v>40935</v>
      </c>
      <c r="Q12048" s="54" t="s">
        <v>29721</v>
      </c>
      <c r="R12048" s="54" t="s">
        <v>40129</v>
      </c>
      <c r="S12048" s="54" t="s">
        <v>23655</v>
      </c>
      <c r="T12048" s="55" t="s">
        <v>254</v>
      </c>
      <c r="U12048" s="56" t="str">
        <f>_xlfn.CONCAT(Tabel4[[#This Row],[Personnr.]],"-",Tabel4[[#This Row],[Afdeling]],"-",Tabel4[[#This Row],[ASS_Status]])</f>
        <v>13943-2562-Aktiv ansættelse</v>
      </c>
    </row>
    <row r="12049" spans="13:21" x14ac:dyDescent="0.4">
      <c r="M12049" s="32" t="s">
        <v>23656</v>
      </c>
      <c r="N12049" s="32" t="s">
        <v>59975</v>
      </c>
      <c r="O12049" s="54" t="s">
        <v>23657</v>
      </c>
      <c r="P12049" s="54" t="s">
        <v>40936</v>
      </c>
      <c r="Q12049" s="54" t="s">
        <v>29721</v>
      </c>
      <c r="R12049" s="54" t="s">
        <v>30146</v>
      </c>
      <c r="S12049" s="54" t="s">
        <v>23658</v>
      </c>
      <c r="T12049" s="55" t="s">
        <v>577</v>
      </c>
      <c r="U12049" s="56" t="str">
        <f>_xlfn.CONCAT(Tabel4[[#This Row],[Personnr.]],"-",Tabel4[[#This Row],[Afdeling]],"-",Tabel4[[#This Row],[ASS_Status]])</f>
        <v>307-4110-Aktiv ansættelse</v>
      </c>
    </row>
    <row r="12050" spans="13:21" x14ac:dyDescent="0.4">
      <c r="M12050" s="32" t="s">
        <v>23659</v>
      </c>
      <c r="N12050" s="32" t="s">
        <v>59976</v>
      </c>
      <c r="O12050" s="54" t="s">
        <v>23660</v>
      </c>
      <c r="P12050" s="54" t="s">
        <v>40937</v>
      </c>
      <c r="Q12050" s="54" t="s">
        <v>29721</v>
      </c>
      <c r="R12050" s="54" t="s">
        <v>29879</v>
      </c>
      <c r="S12050" s="54" t="s">
        <v>23661</v>
      </c>
      <c r="T12050" s="55" t="s">
        <v>611</v>
      </c>
      <c r="U12050" s="56" t="str">
        <f>_xlfn.CONCAT(Tabel4[[#This Row],[Personnr.]],"-",Tabel4[[#This Row],[Afdeling]],"-",Tabel4[[#This Row],[ASS_Status]])</f>
        <v>15687-4291-Aktiv ansættelse</v>
      </c>
    </row>
    <row r="12051" spans="13:21" x14ac:dyDescent="0.4">
      <c r="M12051" s="32" t="s">
        <v>23662</v>
      </c>
      <c r="N12051" s="32" t="s">
        <v>59977</v>
      </c>
      <c r="O12051" s="54" t="s">
        <v>23663</v>
      </c>
      <c r="P12051" s="54" t="s">
        <v>40938</v>
      </c>
      <c r="Q12051" s="54" t="s">
        <v>29721</v>
      </c>
      <c r="R12051" s="54" t="s">
        <v>29780</v>
      </c>
      <c r="S12051" s="54" t="s">
        <v>23664</v>
      </c>
      <c r="T12051" s="55" t="s">
        <v>24805</v>
      </c>
      <c r="U12051" s="56" t="str">
        <f>_xlfn.CONCAT(Tabel4[[#This Row],[Personnr.]],"-",Tabel4[[#This Row],[Afdeling]],"-",Tabel4[[#This Row],[ASS_Status]])</f>
        <v>1333-1223-Aktiv ansættelse</v>
      </c>
    </row>
    <row r="12052" spans="13:21" x14ac:dyDescent="0.4">
      <c r="M12052" s="32" t="s">
        <v>23665</v>
      </c>
      <c r="N12052" s="32" t="s">
        <v>59978</v>
      </c>
      <c r="O12052" s="54" t="s">
        <v>23666</v>
      </c>
      <c r="P12052" s="54" t="s">
        <v>40939</v>
      </c>
      <c r="Q12052" s="54" t="s">
        <v>29721</v>
      </c>
      <c r="R12052" s="54" t="s">
        <v>30254</v>
      </c>
      <c r="S12052" s="54" t="s">
        <v>23667</v>
      </c>
      <c r="T12052" s="55" t="s">
        <v>715</v>
      </c>
      <c r="U12052" s="56" t="str">
        <f>_xlfn.CONCAT(Tabel4[[#This Row],[Personnr.]],"-",Tabel4[[#This Row],[Afdeling]],"-",Tabel4[[#This Row],[ASS_Status]])</f>
        <v>15035-6000-Aktiv ansættelse</v>
      </c>
    </row>
    <row r="12053" spans="13:21" ht="33.75" x14ac:dyDescent="0.4">
      <c r="M12053" s="32" t="s">
        <v>23668</v>
      </c>
      <c r="N12053" s="32" t="s">
        <v>59979</v>
      </c>
      <c r="O12053" s="54" t="s">
        <v>23669</v>
      </c>
      <c r="P12053" s="54" t="s">
        <v>40940</v>
      </c>
      <c r="Q12053" s="54" t="s">
        <v>29721</v>
      </c>
      <c r="R12053" s="54" t="s">
        <v>29791</v>
      </c>
      <c r="S12053" s="54" t="s">
        <v>23670</v>
      </c>
      <c r="T12053" s="55" t="s">
        <v>42530</v>
      </c>
      <c r="U12053" s="56" t="str">
        <f>_xlfn.CONCAT(Tabel4[[#This Row],[Personnr.]],"-",Tabel4[[#This Row],[Afdeling]],"-",Tabel4[[#This Row],[ASS_Status]])</f>
        <v>15312-7810-Aktiv ansættelse</v>
      </c>
    </row>
    <row r="12054" spans="13:21" x14ac:dyDescent="0.4">
      <c r="M12054" s="32" t="s">
        <v>23671</v>
      </c>
      <c r="N12054" s="32" t="s">
        <v>59980</v>
      </c>
      <c r="O12054" s="54" t="s">
        <v>23672</v>
      </c>
      <c r="P12054" s="54" t="s">
        <v>40941</v>
      </c>
      <c r="Q12054" s="54" t="s">
        <v>29721</v>
      </c>
      <c r="R12054" s="54" t="s">
        <v>29722</v>
      </c>
      <c r="S12054" s="54" t="s">
        <v>23673</v>
      </c>
      <c r="T12054" s="55" t="s">
        <v>553</v>
      </c>
      <c r="U12054" s="56" t="str">
        <f>_xlfn.CONCAT(Tabel4[[#This Row],[Personnr.]],"-",Tabel4[[#This Row],[Afdeling]],"-",Tabel4[[#This Row],[ASS_Status]])</f>
        <v>25514-3500-Aktiv ansættelse</v>
      </c>
    </row>
    <row r="12055" spans="13:21" x14ac:dyDescent="0.4">
      <c r="M12055" s="32" t="s">
        <v>23674</v>
      </c>
      <c r="N12055" s="32" t="s">
        <v>59981</v>
      </c>
      <c r="O12055" s="54" t="s">
        <v>23675</v>
      </c>
      <c r="P12055" s="54" t="s">
        <v>40942</v>
      </c>
      <c r="Q12055" s="54" t="s">
        <v>29721</v>
      </c>
      <c r="R12055" s="54" t="s">
        <v>29722</v>
      </c>
      <c r="S12055" s="54" t="s">
        <v>23676</v>
      </c>
      <c r="T12055" s="55" t="s">
        <v>611</v>
      </c>
      <c r="U12055" s="56" t="str">
        <f>_xlfn.CONCAT(Tabel4[[#This Row],[Personnr.]],"-",Tabel4[[#This Row],[Afdeling]],"-",Tabel4[[#This Row],[ASS_Status]])</f>
        <v>15945-4291-Aktiv ansættelse</v>
      </c>
    </row>
    <row r="12056" spans="13:21" x14ac:dyDescent="0.4">
      <c r="M12056" s="32" t="s">
        <v>23677</v>
      </c>
      <c r="N12056" s="32" t="s">
        <v>59982</v>
      </c>
      <c r="O12056" s="54" t="s">
        <v>23678</v>
      </c>
      <c r="P12056" s="54" t="s">
        <v>40943</v>
      </c>
      <c r="Q12056" s="54" t="s">
        <v>29718</v>
      </c>
      <c r="R12056" s="54" t="s">
        <v>29926</v>
      </c>
      <c r="S12056" s="54" t="s">
        <v>23679</v>
      </c>
      <c r="T12056" s="55" t="s">
        <v>87</v>
      </c>
      <c r="U12056" s="56" t="str">
        <f>_xlfn.CONCAT(Tabel4[[#This Row],[Personnr.]],"-",Tabel4[[#This Row],[Afdeling]],"-",Tabel4[[#This Row],[ASS_Status]])</f>
        <v>30954-1125-Inactive - Payroll Eligible</v>
      </c>
    </row>
    <row r="12057" spans="13:21" x14ac:dyDescent="0.4">
      <c r="M12057" s="32" t="s">
        <v>23677</v>
      </c>
      <c r="N12057" s="32"/>
      <c r="O12057" s="54"/>
      <c r="P12057" s="54" t="s">
        <v>40944</v>
      </c>
      <c r="Q12057" s="54" t="s">
        <v>29718</v>
      </c>
      <c r="R12057" s="54" t="s">
        <v>29926</v>
      </c>
      <c r="S12057" s="54" t="s">
        <v>23679</v>
      </c>
      <c r="T12057" s="55" t="s">
        <v>87</v>
      </c>
      <c r="U12057" s="56" t="str">
        <f>_xlfn.CONCAT(Tabel4[[#This Row],[Personnr.]],"-",Tabel4[[#This Row],[Afdeling]],"-",Tabel4[[#This Row],[ASS_Status]])</f>
        <v>-1125-Inactive - Payroll Eligible</v>
      </c>
    </row>
    <row r="12058" spans="13:21" x14ac:dyDescent="0.4">
      <c r="M12058" s="32" t="s">
        <v>23680</v>
      </c>
      <c r="N12058" s="32" t="s">
        <v>59983</v>
      </c>
      <c r="O12058" s="54" t="s">
        <v>23681</v>
      </c>
      <c r="P12058" s="54" t="s">
        <v>40945</v>
      </c>
      <c r="Q12058" s="54" t="s">
        <v>29721</v>
      </c>
      <c r="R12058" s="54" t="s">
        <v>29722</v>
      </c>
      <c r="S12058" s="54" t="s">
        <v>23682</v>
      </c>
      <c r="T12058" s="55" t="s">
        <v>248</v>
      </c>
      <c r="U12058" s="56" t="str">
        <f>_xlfn.CONCAT(Tabel4[[#This Row],[Personnr.]],"-",Tabel4[[#This Row],[Afdeling]],"-",Tabel4[[#This Row],[ASS_Status]])</f>
        <v>24574-2522-Aktiv ansættelse</v>
      </c>
    </row>
    <row r="12059" spans="13:21" x14ac:dyDescent="0.4">
      <c r="M12059" s="32" t="s">
        <v>23683</v>
      </c>
      <c r="N12059" s="32" t="s">
        <v>59984</v>
      </c>
      <c r="O12059" s="54" t="s">
        <v>23684</v>
      </c>
      <c r="P12059" s="54" t="s">
        <v>40946</v>
      </c>
      <c r="Q12059" s="54" t="s">
        <v>29718</v>
      </c>
      <c r="R12059" s="54" t="s">
        <v>29761</v>
      </c>
      <c r="S12059" s="54" t="s">
        <v>23685</v>
      </c>
      <c r="T12059" s="55" t="s">
        <v>184</v>
      </c>
      <c r="U12059" s="56" t="str">
        <f>_xlfn.CONCAT(Tabel4[[#This Row],[Personnr.]],"-",Tabel4[[#This Row],[Afdeling]],"-",Tabel4[[#This Row],[ASS_Status]])</f>
        <v>23888-2385-Inactive - Payroll Eligible</v>
      </c>
    </row>
    <row r="12060" spans="13:21" x14ac:dyDescent="0.4">
      <c r="M12060" s="32" t="s">
        <v>23686</v>
      </c>
      <c r="N12060" s="32" t="s">
        <v>59985</v>
      </c>
      <c r="O12060" s="54" t="s">
        <v>23687</v>
      </c>
      <c r="P12060" s="54" t="s">
        <v>40947</v>
      </c>
      <c r="Q12060" s="54" t="s">
        <v>29721</v>
      </c>
      <c r="R12060" s="54" t="s">
        <v>29729</v>
      </c>
      <c r="S12060" s="54" t="s">
        <v>23688</v>
      </c>
      <c r="T12060" s="55" t="s">
        <v>145</v>
      </c>
      <c r="U12060" s="56" t="str">
        <f>_xlfn.CONCAT(Tabel4[[#This Row],[Personnr.]],"-",Tabel4[[#This Row],[Afdeling]],"-",Tabel4[[#This Row],[ASS_Status]])</f>
        <v>23893-2272-Aktiv ansættelse</v>
      </c>
    </row>
    <row r="12061" spans="13:21" ht="33.75" x14ac:dyDescent="0.4">
      <c r="M12061" s="32" t="s">
        <v>23689</v>
      </c>
      <c r="N12061" s="32" t="s">
        <v>59986</v>
      </c>
      <c r="O12061" s="54" t="s">
        <v>23690</v>
      </c>
      <c r="P12061" s="54" t="s">
        <v>40948</v>
      </c>
      <c r="Q12061" s="54" t="s">
        <v>29721</v>
      </c>
      <c r="R12061" s="54" t="s">
        <v>29802</v>
      </c>
      <c r="S12061" s="54" t="s">
        <v>23691</v>
      </c>
      <c r="T12061" s="55" t="s">
        <v>180</v>
      </c>
      <c r="U12061" s="56" t="str">
        <f>_xlfn.CONCAT(Tabel4[[#This Row],[Personnr.]],"-",Tabel4[[#This Row],[Afdeling]],"-",Tabel4[[#This Row],[ASS_Status]])</f>
        <v>19800-2368-Aktiv ansættelse</v>
      </c>
    </row>
    <row r="12062" spans="13:21" x14ac:dyDescent="0.4">
      <c r="M12062" s="32" t="s">
        <v>23692</v>
      </c>
      <c r="N12062" s="32" t="s">
        <v>59987</v>
      </c>
      <c r="O12062" s="54" t="s">
        <v>23693</v>
      </c>
      <c r="P12062" s="54" t="s">
        <v>40949</v>
      </c>
      <c r="Q12062" s="54" t="s">
        <v>29718</v>
      </c>
      <c r="R12062" s="54" t="s">
        <v>29748</v>
      </c>
      <c r="S12062" s="54" t="s">
        <v>23694</v>
      </c>
      <c r="T12062" s="55" t="s">
        <v>660</v>
      </c>
      <c r="U12062" s="56" t="str">
        <f>_xlfn.CONCAT(Tabel4[[#This Row],[Personnr.]],"-",Tabel4[[#This Row],[Afdeling]],"-",Tabel4[[#This Row],[ASS_Status]])</f>
        <v>26240-4825-Inactive - Payroll Eligible</v>
      </c>
    </row>
    <row r="12063" spans="13:21" x14ac:dyDescent="0.4">
      <c r="M12063" s="32" t="s">
        <v>23695</v>
      </c>
      <c r="N12063" s="32" t="s">
        <v>59988</v>
      </c>
      <c r="O12063" s="54" t="s">
        <v>23696</v>
      </c>
      <c r="P12063" s="54" t="s">
        <v>40950</v>
      </c>
      <c r="Q12063" s="54" t="s">
        <v>29718</v>
      </c>
      <c r="R12063" s="54" t="s">
        <v>29748</v>
      </c>
      <c r="S12063" s="54" t="s">
        <v>23697</v>
      </c>
      <c r="T12063" s="55" t="s">
        <v>331</v>
      </c>
      <c r="U12063" s="56" t="str">
        <f>_xlfn.CONCAT(Tabel4[[#This Row],[Personnr.]],"-",Tabel4[[#This Row],[Afdeling]],"-",Tabel4[[#This Row],[ASS_Status]])</f>
        <v>26320-2783-Inactive - Payroll Eligible</v>
      </c>
    </row>
    <row r="12064" spans="13:21" x14ac:dyDescent="0.4">
      <c r="M12064" s="32" t="s">
        <v>23698</v>
      </c>
      <c r="N12064" s="32" t="s">
        <v>59989</v>
      </c>
      <c r="O12064" s="54" t="s">
        <v>23699</v>
      </c>
      <c r="P12064" s="54" t="s">
        <v>40951</v>
      </c>
      <c r="Q12064" s="54" t="s">
        <v>29718</v>
      </c>
      <c r="R12064" s="54" t="s">
        <v>29748</v>
      </c>
      <c r="S12064" s="54" t="s">
        <v>23700</v>
      </c>
      <c r="T12064" s="55" t="s">
        <v>65</v>
      </c>
      <c r="U12064" s="56" t="str">
        <f>_xlfn.CONCAT(Tabel4[[#This Row],[Personnr.]],"-",Tabel4[[#This Row],[Afdeling]],"-",Tabel4[[#This Row],[ASS_Status]])</f>
        <v>27408-1053-Inactive - Payroll Eligible</v>
      </c>
    </row>
    <row r="12065" spans="13:21" ht="33.75" x14ac:dyDescent="0.4">
      <c r="M12065" s="32" t="s">
        <v>23701</v>
      </c>
      <c r="N12065" s="32" t="s">
        <v>59990</v>
      </c>
      <c r="O12065" s="54" t="s">
        <v>23702</v>
      </c>
      <c r="P12065" s="54" t="s">
        <v>40952</v>
      </c>
      <c r="Q12065" s="54" t="s">
        <v>29718</v>
      </c>
      <c r="R12065" s="54" t="s">
        <v>29748</v>
      </c>
      <c r="S12065" s="54" t="s">
        <v>23703</v>
      </c>
      <c r="T12065" s="55" t="s">
        <v>161</v>
      </c>
      <c r="U12065" s="56" t="str">
        <f>_xlfn.CONCAT(Tabel4[[#This Row],[Personnr.]],"-",Tabel4[[#This Row],[Afdeling]],"-",Tabel4[[#This Row],[ASS_Status]])</f>
        <v>28151-2305-Inactive - Payroll Eligible</v>
      </c>
    </row>
    <row r="12066" spans="13:21" ht="33.75" x14ac:dyDescent="0.4">
      <c r="M12066" s="32" t="s">
        <v>59991</v>
      </c>
      <c r="N12066" s="32" t="s">
        <v>59992</v>
      </c>
      <c r="O12066" s="54" t="s">
        <v>59993</v>
      </c>
      <c r="P12066" s="54" t="s">
        <v>59994</v>
      </c>
      <c r="Q12066" s="54" t="s">
        <v>29721</v>
      </c>
      <c r="R12066" s="54" t="s">
        <v>29748</v>
      </c>
      <c r="S12066" s="54" t="s">
        <v>59995</v>
      </c>
      <c r="T12066" s="55" t="s">
        <v>584</v>
      </c>
      <c r="U12066" s="56" t="str">
        <f>_xlfn.CONCAT(Tabel4[[#This Row],[Personnr.]],"-",Tabel4[[#This Row],[Afdeling]],"-",Tabel4[[#This Row],[ASS_Status]])</f>
        <v>36596-4185-Aktiv ansættelse</v>
      </c>
    </row>
    <row r="12067" spans="13:21" ht="33.75" x14ac:dyDescent="0.4">
      <c r="M12067" s="32" t="s">
        <v>23704</v>
      </c>
      <c r="N12067" s="32" t="s">
        <v>59996</v>
      </c>
      <c r="O12067" s="54" t="s">
        <v>23705</v>
      </c>
      <c r="P12067" s="54" t="s">
        <v>40953</v>
      </c>
      <c r="Q12067" s="54" t="s">
        <v>29718</v>
      </c>
      <c r="R12067" s="54" t="s">
        <v>29745</v>
      </c>
      <c r="S12067" s="54" t="s">
        <v>23706</v>
      </c>
      <c r="T12067" s="55" t="s">
        <v>577</v>
      </c>
      <c r="U12067" s="56" t="str">
        <f>_xlfn.CONCAT(Tabel4[[#This Row],[Personnr.]],"-",Tabel4[[#This Row],[Afdeling]],"-",Tabel4[[#This Row],[ASS_Status]])</f>
        <v>33495-4110-Inactive - Payroll Eligible</v>
      </c>
    </row>
    <row r="12068" spans="13:21" ht="33.75" x14ac:dyDescent="0.4">
      <c r="M12068" s="32" t="s">
        <v>23707</v>
      </c>
      <c r="N12068" s="32" t="s">
        <v>59997</v>
      </c>
      <c r="O12068" s="54" t="s">
        <v>23708</v>
      </c>
      <c r="P12068" s="54" t="s">
        <v>40954</v>
      </c>
      <c r="Q12068" s="54" t="s">
        <v>29721</v>
      </c>
      <c r="R12068" s="54" t="s">
        <v>29761</v>
      </c>
      <c r="S12068" s="54" t="s">
        <v>23709</v>
      </c>
      <c r="T12068" s="55" t="s">
        <v>358</v>
      </c>
      <c r="U12068" s="56" t="str">
        <f>_xlfn.CONCAT(Tabel4[[#This Row],[Personnr.]],"-",Tabel4[[#This Row],[Afdeling]],"-",Tabel4[[#This Row],[ASS_Status]])</f>
        <v>30071-2823-Aktiv ansættelse</v>
      </c>
    </row>
    <row r="12069" spans="13:21" x14ac:dyDescent="0.4">
      <c r="M12069" s="32" t="s">
        <v>45428</v>
      </c>
      <c r="N12069" s="32" t="s">
        <v>59998</v>
      </c>
      <c r="O12069" s="54" t="s">
        <v>45429</v>
      </c>
      <c r="P12069" s="54" t="s">
        <v>44064</v>
      </c>
      <c r="Q12069" s="54" t="s">
        <v>29721</v>
      </c>
      <c r="R12069" s="54" t="s">
        <v>30287</v>
      </c>
      <c r="S12069" s="54" t="s">
        <v>44065</v>
      </c>
      <c r="T12069" s="55" t="s">
        <v>577</v>
      </c>
      <c r="U12069" s="56" t="str">
        <f>_xlfn.CONCAT(Tabel4[[#This Row],[Personnr.]],"-",Tabel4[[#This Row],[Afdeling]],"-",Tabel4[[#This Row],[ASS_Status]])</f>
        <v>35732-4110-Aktiv ansættelse</v>
      </c>
    </row>
    <row r="12070" spans="13:21" x14ac:dyDescent="0.4">
      <c r="M12070" s="32" t="s">
        <v>23710</v>
      </c>
      <c r="N12070" s="32" t="s">
        <v>59999</v>
      </c>
      <c r="O12070" s="54" t="s">
        <v>23711</v>
      </c>
      <c r="P12070" s="54" t="s">
        <v>40955</v>
      </c>
      <c r="Q12070" s="54" t="s">
        <v>29721</v>
      </c>
      <c r="R12070" s="54" t="s">
        <v>29748</v>
      </c>
      <c r="S12070" s="54" t="s">
        <v>23712</v>
      </c>
      <c r="T12070" s="55" t="s">
        <v>143</v>
      </c>
      <c r="U12070" s="56" t="str">
        <f>_xlfn.CONCAT(Tabel4[[#This Row],[Personnr.]],"-",Tabel4[[#This Row],[Afdeling]],"-",Tabel4[[#This Row],[ASS_Status]])</f>
        <v>30047-2270-Aktiv ansættelse</v>
      </c>
    </row>
    <row r="12071" spans="13:21" x14ac:dyDescent="0.4">
      <c r="M12071" s="32" t="s">
        <v>23713</v>
      </c>
      <c r="N12071" s="32" t="s">
        <v>60000</v>
      </c>
      <c r="O12071" s="54" t="s">
        <v>23714</v>
      </c>
      <c r="P12071" s="54" t="s">
        <v>40956</v>
      </c>
      <c r="Q12071" s="54" t="s">
        <v>29721</v>
      </c>
      <c r="R12071" s="54" t="s">
        <v>29748</v>
      </c>
      <c r="S12071" s="54" t="s">
        <v>23715</v>
      </c>
      <c r="T12071" s="55" t="s">
        <v>361</v>
      </c>
      <c r="U12071" s="56" t="str">
        <f>_xlfn.CONCAT(Tabel4[[#This Row],[Personnr.]],"-",Tabel4[[#This Row],[Afdeling]],"-",Tabel4[[#This Row],[ASS_Status]])</f>
        <v>29713-2826-Aktiv ansættelse</v>
      </c>
    </row>
    <row r="12072" spans="13:21" ht="45" x14ac:dyDescent="0.4">
      <c r="M12072" s="32" t="s">
        <v>23716</v>
      </c>
      <c r="N12072" s="32" t="s">
        <v>60001</v>
      </c>
      <c r="O12072" s="54" t="s">
        <v>23717</v>
      </c>
      <c r="P12072" s="54" t="s">
        <v>40957</v>
      </c>
      <c r="Q12072" s="54" t="s">
        <v>29721</v>
      </c>
      <c r="R12072" s="54" t="s">
        <v>29748</v>
      </c>
      <c r="S12072" s="54" t="s">
        <v>23718</v>
      </c>
      <c r="T12072" s="55" t="s">
        <v>45951</v>
      </c>
      <c r="U12072" s="56" t="str">
        <f>_xlfn.CONCAT(Tabel4[[#This Row],[Personnr.]],"-",Tabel4[[#This Row],[Afdeling]],"-",Tabel4[[#This Row],[ASS_Status]])</f>
        <v>30076-2921-Aktiv ansættelse</v>
      </c>
    </row>
    <row r="12073" spans="13:21" ht="45" x14ac:dyDescent="0.4">
      <c r="M12073" s="32" t="s">
        <v>23719</v>
      </c>
      <c r="N12073" s="32" t="s">
        <v>60002</v>
      </c>
      <c r="O12073" s="54" t="s">
        <v>23720</v>
      </c>
      <c r="P12073" s="54" t="s">
        <v>40958</v>
      </c>
      <c r="Q12073" s="54" t="s">
        <v>29718</v>
      </c>
      <c r="R12073" s="54" t="s">
        <v>29745</v>
      </c>
      <c r="S12073" s="54" t="s">
        <v>23721</v>
      </c>
      <c r="T12073" s="55" t="s">
        <v>85</v>
      </c>
      <c r="U12073" s="56" t="str">
        <f>_xlfn.CONCAT(Tabel4[[#This Row],[Personnr.]],"-",Tabel4[[#This Row],[Afdeling]],"-",Tabel4[[#This Row],[ASS_Status]])</f>
        <v>32503-1118-Inactive - Payroll Eligible</v>
      </c>
    </row>
    <row r="12074" spans="13:21" x14ac:dyDescent="0.4">
      <c r="M12074" s="32" t="s">
        <v>23719</v>
      </c>
      <c r="N12074" s="32"/>
      <c r="O12074" s="54"/>
      <c r="P12074" s="54" t="s">
        <v>40959</v>
      </c>
      <c r="Q12074" s="54" t="s">
        <v>29718</v>
      </c>
      <c r="R12074" s="54" t="s">
        <v>29745</v>
      </c>
      <c r="S12074" s="54" t="s">
        <v>23721</v>
      </c>
      <c r="T12074" s="55" t="s">
        <v>85</v>
      </c>
      <c r="U12074" s="56" t="str">
        <f>_xlfn.CONCAT(Tabel4[[#This Row],[Personnr.]],"-",Tabel4[[#This Row],[Afdeling]],"-",Tabel4[[#This Row],[ASS_Status]])</f>
        <v>-1118-Inactive - Payroll Eligible</v>
      </c>
    </row>
    <row r="12075" spans="13:21" x14ac:dyDescent="0.4">
      <c r="M12075" s="32" t="s">
        <v>23719</v>
      </c>
      <c r="N12075" s="32"/>
      <c r="O12075" s="54"/>
      <c r="P12075" s="54" t="s">
        <v>40960</v>
      </c>
      <c r="Q12075" s="54" t="s">
        <v>29718</v>
      </c>
      <c r="R12075" s="54" t="s">
        <v>29745</v>
      </c>
      <c r="S12075" s="54" t="s">
        <v>23721</v>
      </c>
      <c r="T12075" s="55" t="s">
        <v>85</v>
      </c>
      <c r="U12075" s="56" t="str">
        <f>_xlfn.CONCAT(Tabel4[[#This Row],[Personnr.]],"-",Tabel4[[#This Row],[Afdeling]],"-",Tabel4[[#This Row],[ASS_Status]])</f>
        <v>-1118-Inactive - Payroll Eligible</v>
      </c>
    </row>
    <row r="12076" spans="13:21" ht="33.75" x14ac:dyDescent="0.4">
      <c r="M12076" s="32" t="s">
        <v>60003</v>
      </c>
      <c r="N12076" s="32" t="s">
        <v>60004</v>
      </c>
      <c r="O12076" s="54" t="s">
        <v>60005</v>
      </c>
      <c r="P12076" s="54" t="s">
        <v>60006</v>
      </c>
      <c r="Q12076" s="54" t="s">
        <v>29721</v>
      </c>
      <c r="R12076" s="54" t="s">
        <v>29748</v>
      </c>
      <c r="S12076" s="54" t="s">
        <v>60007</v>
      </c>
      <c r="T12076" s="55" t="s">
        <v>645</v>
      </c>
      <c r="U12076" s="56" t="str">
        <f>_xlfn.CONCAT(Tabel4[[#This Row],[Personnr.]],"-",Tabel4[[#This Row],[Afdeling]],"-",Tabel4[[#This Row],[ASS_Status]])</f>
        <v>36619-4775-Aktiv ansættelse</v>
      </c>
    </row>
    <row r="12077" spans="13:21" x14ac:dyDescent="0.4">
      <c r="M12077" s="32" t="s">
        <v>28899</v>
      </c>
      <c r="N12077" s="32" t="s">
        <v>60008</v>
      </c>
      <c r="O12077" s="54" t="s">
        <v>28900</v>
      </c>
      <c r="P12077" s="54" t="s">
        <v>40961</v>
      </c>
      <c r="Q12077" s="54" t="s">
        <v>29721</v>
      </c>
      <c r="R12077" s="54" t="s">
        <v>29748</v>
      </c>
      <c r="S12077" s="54" t="s">
        <v>28901</v>
      </c>
      <c r="T12077" s="55" t="s">
        <v>643</v>
      </c>
      <c r="U12077" s="56" t="str">
        <f>_xlfn.CONCAT(Tabel4[[#This Row],[Personnr.]],"-",Tabel4[[#This Row],[Afdeling]],"-",Tabel4[[#This Row],[ASS_Status]])</f>
        <v>34471-4765-Aktiv ansættelse</v>
      </c>
    </row>
    <row r="12078" spans="13:21" x14ac:dyDescent="0.4">
      <c r="M12078" s="32" t="s">
        <v>60009</v>
      </c>
      <c r="N12078" s="32" t="s">
        <v>60010</v>
      </c>
      <c r="O12078" s="54" t="s">
        <v>60011</v>
      </c>
      <c r="P12078" s="54" t="s">
        <v>60012</v>
      </c>
      <c r="Q12078" s="54" t="s">
        <v>29721</v>
      </c>
      <c r="R12078" s="54" t="s">
        <v>42541</v>
      </c>
      <c r="S12078" s="54" t="s">
        <v>60013</v>
      </c>
      <c r="T12078" s="55" t="s">
        <v>368</v>
      </c>
      <c r="U12078" s="56" t="str">
        <f>_xlfn.CONCAT(Tabel4[[#This Row],[Personnr.]],"-",Tabel4[[#This Row],[Afdeling]],"-",Tabel4[[#This Row],[ASS_Status]])</f>
        <v>37598-2833-Aktiv ansættelse</v>
      </c>
    </row>
    <row r="12079" spans="13:21" x14ac:dyDescent="0.4">
      <c r="M12079" s="32" t="s">
        <v>23722</v>
      </c>
      <c r="N12079" s="32" t="s">
        <v>60014</v>
      </c>
      <c r="O12079" s="54" t="s">
        <v>23723</v>
      </c>
      <c r="P12079" s="54" t="s">
        <v>40962</v>
      </c>
      <c r="Q12079" s="54" t="s">
        <v>29721</v>
      </c>
      <c r="R12079" s="54" t="s">
        <v>29745</v>
      </c>
      <c r="S12079" s="54" t="s">
        <v>23724</v>
      </c>
      <c r="T12079" s="55" t="s">
        <v>712</v>
      </c>
      <c r="U12079" s="56" t="str">
        <f>_xlfn.CONCAT(Tabel4[[#This Row],[Personnr.]],"-",Tabel4[[#This Row],[Afdeling]],"-",Tabel4[[#This Row],[ASS_Status]])</f>
        <v>34056-5682-Aktiv ansættelse</v>
      </c>
    </row>
    <row r="12080" spans="13:21" x14ac:dyDescent="0.4">
      <c r="M12080" s="32" t="s">
        <v>40963</v>
      </c>
      <c r="N12080" s="32" t="s">
        <v>60015</v>
      </c>
      <c r="O12080" s="54" t="s">
        <v>40964</v>
      </c>
      <c r="P12080" s="54" t="s">
        <v>40965</v>
      </c>
      <c r="Q12080" s="54" t="s">
        <v>29718</v>
      </c>
      <c r="R12080" s="54" t="s">
        <v>29817</v>
      </c>
      <c r="S12080" s="54" t="s">
        <v>40966</v>
      </c>
      <c r="T12080" s="55" t="s">
        <v>76</v>
      </c>
      <c r="U12080" s="56" t="str">
        <f>_xlfn.CONCAT(Tabel4[[#This Row],[Personnr.]],"-",Tabel4[[#This Row],[Afdeling]],"-",Tabel4[[#This Row],[ASS_Status]])</f>
        <v>35484-1100-Inactive - Payroll Eligible</v>
      </c>
    </row>
    <row r="12081" spans="13:21" x14ac:dyDescent="0.4">
      <c r="M12081" s="32" t="s">
        <v>23725</v>
      </c>
      <c r="N12081" s="32" t="s">
        <v>60016</v>
      </c>
      <c r="O12081" s="54" t="s">
        <v>23726</v>
      </c>
      <c r="P12081" s="54" t="s">
        <v>40967</v>
      </c>
      <c r="Q12081" s="54" t="s">
        <v>29721</v>
      </c>
      <c r="R12081" s="54" t="s">
        <v>29719</v>
      </c>
      <c r="S12081" s="54" t="s">
        <v>23727</v>
      </c>
      <c r="T12081" s="55" t="s">
        <v>442</v>
      </c>
      <c r="U12081" s="56" t="str">
        <f>_xlfn.CONCAT(Tabel4[[#This Row],[Personnr.]],"-",Tabel4[[#This Row],[Afdeling]],"-",Tabel4[[#This Row],[ASS_Status]])</f>
        <v>29190-3080-Aktiv ansættelse</v>
      </c>
    </row>
    <row r="12082" spans="13:21" x14ac:dyDescent="0.4">
      <c r="M12082" s="32" t="s">
        <v>23728</v>
      </c>
      <c r="N12082" s="32" t="s">
        <v>60017</v>
      </c>
      <c r="O12082" s="54" t="s">
        <v>430</v>
      </c>
      <c r="P12082" s="54" t="s">
        <v>40968</v>
      </c>
      <c r="Q12082" s="54" t="s">
        <v>29721</v>
      </c>
      <c r="R12082" s="54" t="s">
        <v>30256</v>
      </c>
      <c r="S12082" s="54" t="s">
        <v>23729</v>
      </c>
      <c r="T12082" s="55" t="s">
        <v>242</v>
      </c>
      <c r="U12082" s="56" t="str">
        <f>_xlfn.CONCAT(Tabel4[[#This Row],[Personnr.]],"-",Tabel4[[#This Row],[Afdeling]],"-",Tabel4[[#This Row],[ASS_Status]])</f>
        <v>3060-2511-Aktiv ansættelse</v>
      </c>
    </row>
    <row r="12083" spans="13:21" x14ac:dyDescent="0.4">
      <c r="M12083" s="32" t="s">
        <v>60018</v>
      </c>
      <c r="N12083" s="32" t="s">
        <v>60019</v>
      </c>
      <c r="O12083" s="54" t="s">
        <v>60020</v>
      </c>
      <c r="P12083" s="54" t="s">
        <v>60021</v>
      </c>
      <c r="Q12083" s="54" t="s">
        <v>29721</v>
      </c>
      <c r="R12083" s="54" t="s">
        <v>30256</v>
      </c>
      <c r="S12083" s="54" t="s">
        <v>60022</v>
      </c>
      <c r="T12083" s="55" t="s">
        <v>78</v>
      </c>
      <c r="U12083" s="56" t="str">
        <f>_xlfn.CONCAT(Tabel4[[#This Row],[Personnr.]],"-",Tabel4[[#This Row],[Afdeling]],"-",Tabel4[[#This Row],[ASS_Status]])</f>
        <v>36668-1111-Aktiv ansættelse</v>
      </c>
    </row>
    <row r="12084" spans="13:21" x14ac:dyDescent="0.4">
      <c r="M12084" s="32" t="s">
        <v>23730</v>
      </c>
      <c r="N12084" s="32" t="s">
        <v>60023</v>
      </c>
      <c r="O12084" s="54" t="s">
        <v>23731</v>
      </c>
      <c r="P12084" s="54" t="s">
        <v>40969</v>
      </c>
      <c r="Q12084" s="54" t="s">
        <v>29718</v>
      </c>
      <c r="R12084" s="54" t="s">
        <v>29726</v>
      </c>
      <c r="S12084" s="54" t="s">
        <v>23732</v>
      </c>
      <c r="T12084" s="55" t="s">
        <v>29</v>
      </c>
      <c r="U12084" s="56" t="str">
        <f>_xlfn.CONCAT(Tabel4[[#This Row],[Personnr.]],"-",Tabel4[[#This Row],[Afdeling]],"-",Tabel4[[#This Row],[ASS_Status]])</f>
        <v>33006-0114-Inactive - Payroll Eligible</v>
      </c>
    </row>
    <row r="12085" spans="13:21" x14ac:dyDescent="0.4">
      <c r="M12085" s="32" t="s">
        <v>23733</v>
      </c>
      <c r="N12085" s="32" t="s">
        <v>60024</v>
      </c>
      <c r="O12085" s="54" t="s">
        <v>23734</v>
      </c>
      <c r="P12085" s="54" t="s">
        <v>40970</v>
      </c>
      <c r="Q12085" s="54" t="s">
        <v>29718</v>
      </c>
      <c r="R12085" s="54" t="s">
        <v>29802</v>
      </c>
      <c r="S12085" s="54" t="s">
        <v>23735</v>
      </c>
      <c r="T12085" s="55" t="s">
        <v>247</v>
      </c>
      <c r="U12085" s="56" t="str">
        <f>_xlfn.CONCAT(Tabel4[[#This Row],[Personnr.]],"-",Tabel4[[#This Row],[Afdeling]],"-",Tabel4[[#This Row],[ASS_Status]])</f>
        <v>25182-2521-Inactive - Payroll Eligible</v>
      </c>
    </row>
    <row r="12086" spans="13:21" x14ac:dyDescent="0.4">
      <c r="M12086" s="32" t="s">
        <v>23736</v>
      </c>
      <c r="N12086" s="32" t="s">
        <v>60025</v>
      </c>
      <c r="O12086" s="54" t="s">
        <v>23737</v>
      </c>
      <c r="P12086" s="54" t="s">
        <v>40971</v>
      </c>
      <c r="Q12086" s="54" t="s">
        <v>29721</v>
      </c>
      <c r="R12086" s="54" t="s">
        <v>29786</v>
      </c>
      <c r="S12086" s="54" t="s">
        <v>23738</v>
      </c>
      <c r="T12086" s="55" t="s">
        <v>95</v>
      </c>
      <c r="U12086" s="56" t="str">
        <f>_xlfn.CONCAT(Tabel4[[#This Row],[Personnr.]],"-",Tabel4[[#This Row],[Afdeling]],"-",Tabel4[[#This Row],[ASS_Status]])</f>
        <v>9581-1145-Aktiv ansættelse</v>
      </c>
    </row>
    <row r="12087" spans="13:21" x14ac:dyDescent="0.4">
      <c r="M12087" s="32" t="s">
        <v>23739</v>
      </c>
      <c r="N12087" s="32" t="s">
        <v>60026</v>
      </c>
      <c r="O12087" s="54" t="s">
        <v>23740</v>
      </c>
      <c r="P12087" s="54" t="s">
        <v>40972</v>
      </c>
      <c r="Q12087" s="54" t="s">
        <v>29721</v>
      </c>
      <c r="R12087" s="54" t="s">
        <v>29726</v>
      </c>
      <c r="S12087" s="54" t="s">
        <v>23741</v>
      </c>
      <c r="T12087" s="55" t="s">
        <v>44</v>
      </c>
      <c r="U12087" s="56" t="str">
        <f>_xlfn.CONCAT(Tabel4[[#This Row],[Personnr.]],"-",Tabel4[[#This Row],[Afdeling]],"-",Tabel4[[#This Row],[ASS_Status]])</f>
        <v>15931-1000-Aktiv ansættelse</v>
      </c>
    </row>
    <row r="12088" spans="13:21" x14ac:dyDescent="0.4">
      <c r="M12088" s="32" t="s">
        <v>23742</v>
      </c>
      <c r="N12088" s="32" t="s">
        <v>60027</v>
      </c>
      <c r="O12088" s="54" t="s">
        <v>23743</v>
      </c>
      <c r="P12088" s="54" t="s">
        <v>40973</v>
      </c>
      <c r="Q12088" s="54" t="s">
        <v>29721</v>
      </c>
      <c r="R12088" s="54" t="s">
        <v>29729</v>
      </c>
      <c r="S12088" s="54" t="s">
        <v>23744</v>
      </c>
      <c r="T12088" s="55" t="s">
        <v>546</v>
      </c>
      <c r="U12088" s="56" t="str">
        <f>_xlfn.CONCAT(Tabel4[[#This Row],[Personnr.]],"-",Tabel4[[#This Row],[Afdeling]],"-",Tabel4[[#This Row],[ASS_Status]])</f>
        <v>1693-3444-Aktiv ansættelse</v>
      </c>
    </row>
    <row r="12089" spans="13:21" x14ac:dyDescent="0.4">
      <c r="M12089" s="32" t="s">
        <v>23745</v>
      </c>
      <c r="N12089" s="32" t="s">
        <v>60028</v>
      </c>
      <c r="O12089" s="54" t="s">
        <v>23746</v>
      </c>
      <c r="P12089" s="54" t="s">
        <v>40974</v>
      </c>
      <c r="Q12089" s="54" t="s">
        <v>29721</v>
      </c>
      <c r="R12089" s="54" t="s">
        <v>29722</v>
      </c>
      <c r="S12089" s="54" t="s">
        <v>23747</v>
      </c>
      <c r="T12089" s="55" t="s">
        <v>611</v>
      </c>
      <c r="U12089" s="56" t="str">
        <f>_xlfn.CONCAT(Tabel4[[#This Row],[Personnr.]],"-",Tabel4[[#This Row],[Afdeling]],"-",Tabel4[[#This Row],[ASS_Status]])</f>
        <v>15418-4291-Aktiv ansættelse</v>
      </c>
    </row>
    <row r="12090" spans="13:21" x14ac:dyDescent="0.4">
      <c r="M12090" s="32" t="s">
        <v>23748</v>
      </c>
      <c r="N12090" s="32" t="s">
        <v>60029</v>
      </c>
      <c r="O12090" s="54" t="s">
        <v>23749</v>
      </c>
      <c r="P12090" s="54" t="s">
        <v>40975</v>
      </c>
      <c r="Q12090" s="54" t="s">
        <v>29721</v>
      </c>
      <c r="R12090" s="54" t="s">
        <v>29926</v>
      </c>
      <c r="S12090" s="54" t="s">
        <v>23750</v>
      </c>
      <c r="T12090" s="55" t="s">
        <v>38</v>
      </c>
      <c r="U12090" s="56" t="str">
        <f>_xlfn.CONCAT(Tabel4[[#This Row],[Personnr.]],"-",Tabel4[[#This Row],[Afdeling]],"-",Tabel4[[#This Row],[ASS_Status]])</f>
        <v>24922-0131-Aktiv ansættelse</v>
      </c>
    </row>
    <row r="12091" spans="13:21" x14ac:dyDescent="0.4">
      <c r="M12091" s="32" t="s">
        <v>23751</v>
      </c>
      <c r="N12091" s="32" t="s">
        <v>60030</v>
      </c>
      <c r="O12091" s="54" t="s">
        <v>23752</v>
      </c>
      <c r="P12091" s="54" t="s">
        <v>40976</v>
      </c>
      <c r="Q12091" s="54" t="s">
        <v>29718</v>
      </c>
      <c r="R12091" s="54" t="s">
        <v>29737</v>
      </c>
      <c r="S12091" s="54" t="s">
        <v>23753</v>
      </c>
      <c r="T12091" s="55" t="s">
        <v>263</v>
      </c>
      <c r="U12091" s="56" t="str">
        <f>_xlfn.CONCAT(Tabel4[[#This Row],[Personnr.]],"-",Tabel4[[#This Row],[Afdeling]],"-",Tabel4[[#This Row],[ASS_Status]])</f>
        <v>29641-2610-Inactive - Payroll Eligible</v>
      </c>
    </row>
    <row r="12092" spans="13:21" x14ac:dyDescent="0.4">
      <c r="M12092" s="32" t="s">
        <v>23751</v>
      </c>
      <c r="N12092" s="32"/>
      <c r="O12092" s="54"/>
      <c r="P12092" s="54" t="s">
        <v>40977</v>
      </c>
      <c r="Q12092" s="54" t="s">
        <v>29721</v>
      </c>
      <c r="R12092" s="54" t="s">
        <v>29719</v>
      </c>
      <c r="S12092" s="54" t="s">
        <v>23753</v>
      </c>
      <c r="T12092" s="55" t="s">
        <v>265</v>
      </c>
      <c r="U12092" s="56" t="str">
        <f>_xlfn.CONCAT(Tabel4[[#This Row],[Personnr.]],"-",Tabel4[[#This Row],[Afdeling]],"-",Tabel4[[#This Row],[ASS_Status]])</f>
        <v>-2620-Aktiv ansættelse</v>
      </c>
    </row>
    <row r="12093" spans="13:21" x14ac:dyDescent="0.4">
      <c r="M12093" s="32" t="s">
        <v>23754</v>
      </c>
      <c r="N12093" s="32" t="s">
        <v>60031</v>
      </c>
      <c r="O12093" s="54" t="s">
        <v>23755</v>
      </c>
      <c r="P12093" s="54" t="s">
        <v>40978</v>
      </c>
      <c r="Q12093" s="54" t="s">
        <v>29718</v>
      </c>
      <c r="R12093" s="54" t="s">
        <v>29786</v>
      </c>
      <c r="S12093" s="54" t="s">
        <v>23756</v>
      </c>
      <c r="T12093" s="55" t="s">
        <v>188</v>
      </c>
      <c r="U12093" s="56" t="str">
        <f>_xlfn.CONCAT(Tabel4[[#This Row],[Personnr.]],"-",Tabel4[[#This Row],[Afdeling]],"-",Tabel4[[#This Row],[ASS_Status]])</f>
        <v>31601-2405-Inactive - Payroll Eligible</v>
      </c>
    </row>
    <row r="12094" spans="13:21" ht="33.75" x14ac:dyDescent="0.4">
      <c r="M12094" s="32" t="s">
        <v>40979</v>
      </c>
      <c r="N12094" s="32" t="s">
        <v>60032</v>
      </c>
      <c r="O12094" s="54" t="s">
        <v>40980</v>
      </c>
      <c r="P12094" s="54" t="s">
        <v>40981</v>
      </c>
      <c r="Q12094" s="54" t="s">
        <v>29718</v>
      </c>
      <c r="R12094" s="54" t="s">
        <v>29719</v>
      </c>
      <c r="S12094" s="54" t="s">
        <v>40982</v>
      </c>
      <c r="T12094" s="55" t="s">
        <v>821</v>
      </c>
      <c r="U12094" s="56" t="str">
        <f>_xlfn.CONCAT(Tabel4[[#This Row],[Personnr.]],"-",Tabel4[[#This Row],[Afdeling]],"-",Tabel4[[#This Row],[ASS_Status]])</f>
        <v>35336-8370-Inactive - Payroll Eligible</v>
      </c>
    </row>
    <row r="12095" spans="13:21" ht="33.75" x14ac:dyDescent="0.4">
      <c r="M12095" s="32" t="s">
        <v>23757</v>
      </c>
      <c r="N12095" s="32" t="s">
        <v>60033</v>
      </c>
      <c r="O12095" s="54" t="s">
        <v>23758</v>
      </c>
      <c r="P12095" s="54" t="s">
        <v>40983</v>
      </c>
      <c r="Q12095" s="54" t="s">
        <v>29721</v>
      </c>
      <c r="R12095" s="54" t="s">
        <v>29737</v>
      </c>
      <c r="S12095" s="54" t="s">
        <v>23759</v>
      </c>
      <c r="T12095" s="55" t="s">
        <v>614</v>
      </c>
      <c r="U12095" s="56" t="str">
        <f>_xlfn.CONCAT(Tabel4[[#This Row],[Personnr.]],"-",Tabel4[[#This Row],[Afdeling]],"-",Tabel4[[#This Row],[ASS_Status]])</f>
        <v>23118-4610-Aktiv ansættelse</v>
      </c>
    </row>
    <row r="12096" spans="13:21" x14ac:dyDescent="0.4">
      <c r="M12096" s="32" t="s">
        <v>23760</v>
      </c>
      <c r="N12096" s="32" t="s">
        <v>60034</v>
      </c>
      <c r="O12096" s="54" t="s">
        <v>23761</v>
      </c>
      <c r="P12096" s="54" t="s">
        <v>40984</v>
      </c>
      <c r="Q12096" s="54" t="s">
        <v>29721</v>
      </c>
      <c r="R12096" s="54" t="s">
        <v>29737</v>
      </c>
      <c r="S12096" s="54" t="s">
        <v>23762</v>
      </c>
      <c r="T12096" s="55" t="s">
        <v>65</v>
      </c>
      <c r="U12096" s="56" t="str">
        <f>_xlfn.CONCAT(Tabel4[[#This Row],[Personnr.]],"-",Tabel4[[#This Row],[Afdeling]],"-",Tabel4[[#This Row],[ASS_Status]])</f>
        <v>31941-1053-Aktiv ansættelse</v>
      </c>
    </row>
    <row r="12097" spans="13:21" x14ac:dyDescent="0.4">
      <c r="M12097" s="32" t="s">
        <v>23763</v>
      </c>
      <c r="N12097" s="32" t="s">
        <v>60035</v>
      </c>
      <c r="O12097" s="54" t="s">
        <v>23764</v>
      </c>
      <c r="P12097" s="54" t="s">
        <v>40985</v>
      </c>
      <c r="Q12097" s="54" t="s">
        <v>29721</v>
      </c>
      <c r="R12097" s="54" t="s">
        <v>29879</v>
      </c>
      <c r="S12097" s="54" t="s">
        <v>23765</v>
      </c>
      <c r="T12097" s="55" t="s">
        <v>472</v>
      </c>
      <c r="U12097" s="56" t="str">
        <f>_xlfn.CONCAT(Tabel4[[#This Row],[Personnr.]],"-",Tabel4[[#This Row],[Afdeling]],"-",Tabel4[[#This Row],[ASS_Status]])</f>
        <v>26818-3195-Aktiv ansættelse</v>
      </c>
    </row>
    <row r="12098" spans="13:21" x14ac:dyDescent="0.4">
      <c r="M12098" s="32" t="s">
        <v>23766</v>
      </c>
      <c r="N12098" s="32" t="s">
        <v>60036</v>
      </c>
      <c r="O12098" s="54" t="s">
        <v>23767</v>
      </c>
      <c r="P12098" s="54" t="s">
        <v>40986</v>
      </c>
      <c r="Q12098" s="54" t="s">
        <v>29890</v>
      </c>
      <c r="R12098" s="54" t="s">
        <v>29761</v>
      </c>
      <c r="S12098" s="54" t="s">
        <v>23768</v>
      </c>
      <c r="T12098" s="55" t="s">
        <v>611</v>
      </c>
      <c r="U12098" s="56" t="str">
        <f>_xlfn.CONCAT(Tabel4[[#This Row],[Personnr.]],"-",Tabel4[[#This Row],[Afdeling]],"-",Tabel4[[#This Row],[ASS_Status]])</f>
        <v>19482-4291-Orlov uden løn m. lønanc.</v>
      </c>
    </row>
    <row r="12099" spans="13:21" x14ac:dyDescent="0.4">
      <c r="M12099" s="32" t="s">
        <v>23769</v>
      </c>
      <c r="N12099" s="32" t="s">
        <v>60037</v>
      </c>
      <c r="O12099" s="54" t="s">
        <v>23770</v>
      </c>
      <c r="P12099" s="54" t="s">
        <v>40987</v>
      </c>
      <c r="Q12099" s="54" t="s">
        <v>30133</v>
      </c>
      <c r="R12099" s="54" t="s">
        <v>29797</v>
      </c>
      <c r="S12099" s="54" t="s">
        <v>23771</v>
      </c>
      <c r="T12099" s="55" t="s">
        <v>37</v>
      </c>
      <c r="U12099" s="56" t="str">
        <f>_xlfn.CONCAT(Tabel4[[#This Row],[Personnr.]],"-",Tabel4[[#This Row],[Afdeling]],"-",Tabel4[[#This Row],[ASS_Status]])</f>
        <v>20209-0122-Mor orlov (6+6) (174)</v>
      </c>
    </row>
    <row r="12100" spans="13:21" ht="33.75" x14ac:dyDescent="0.4">
      <c r="M12100" s="32" t="s">
        <v>23772</v>
      </c>
      <c r="N12100" s="32" t="s">
        <v>60038</v>
      </c>
      <c r="O12100" s="54" t="s">
        <v>23773</v>
      </c>
      <c r="P12100" s="54" t="s">
        <v>40988</v>
      </c>
      <c r="Q12100" s="54" t="s">
        <v>29718</v>
      </c>
      <c r="R12100" s="54" t="s">
        <v>29737</v>
      </c>
      <c r="S12100" s="54" t="s">
        <v>23774</v>
      </c>
      <c r="T12100" s="55" t="s">
        <v>135</v>
      </c>
      <c r="U12100" s="56" t="str">
        <f>_xlfn.CONCAT(Tabel4[[#This Row],[Personnr.]],"-",Tabel4[[#This Row],[Afdeling]],"-",Tabel4[[#This Row],[ASS_Status]])</f>
        <v>17701-2250-Inactive - Payroll Eligible</v>
      </c>
    </row>
    <row r="12101" spans="13:21" x14ac:dyDescent="0.4">
      <c r="M12101" s="32" t="s">
        <v>23775</v>
      </c>
      <c r="N12101" s="32" t="s">
        <v>60039</v>
      </c>
      <c r="O12101" s="54" t="s">
        <v>23776</v>
      </c>
      <c r="P12101" s="54" t="s">
        <v>40989</v>
      </c>
      <c r="Q12101" s="54" t="s">
        <v>29718</v>
      </c>
      <c r="R12101" s="54" t="s">
        <v>29754</v>
      </c>
      <c r="S12101" s="54" t="s">
        <v>23777</v>
      </c>
      <c r="T12101" s="55" t="s">
        <v>470</v>
      </c>
      <c r="U12101" s="56" t="str">
        <f>_xlfn.CONCAT(Tabel4[[#This Row],[Personnr.]],"-",Tabel4[[#This Row],[Afdeling]],"-",Tabel4[[#This Row],[ASS_Status]])</f>
        <v>34014-3193-Inactive - Payroll Eligible</v>
      </c>
    </row>
    <row r="12102" spans="13:21" x14ac:dyDescent="0.4">
      <c r="M12102" s="32" t="s">
        <v>23778</v>
      </c>
      <c r="N12102" s="32" t="s">
        <v>60040</v>
      </c>
      <c r="O12102" s="54" t="s">
        <v>23779</v>
      </c>
      <c r="P12102" s="54" t="s">
        <v>40990</v>
      </c>
      <c r="Q12102" s="54" t="s">
        <v>29718</v>
      </c>
      <c r="R12102" s="54" t="s">
        <v>29748</v>
      </c>
      <c r="S12102" s="54" t="s">
        <v>23780</v>
      </c>
      <c r="T12102" s="55" t="s">
        <v>35</v>
      </c>
      <c r="U12102" s="56" t="str">
        <f>_xlfn.CONCAT(Tabel4[[#This Row],[Personnr.]],"-",Tabel4[[#This Row],[Afdeling]],"-",Tabel4[[#This Row],[ASS_Status]])</f>
        <v>22692-0120-Inactive - Payroll Eligible</v>
      </c>
    </row>
    <row r="12103" spans="13:21" x14ac:dyDescent="0.4">
      <c r="M12103" s="32" t="s">
        <v>23781</v>
      </c>
      <c r="N12103" s="32" t="s">
        <v>60041</v>
      </c>
      <c r="O12103" s="54" t="s">
        <v>23782</v>
      </c>
      <c r="P12103" s="54" t="s">
        <v>40991</v>
      </c>
      <c r="Q12103" s="54" t="s">
        <v>29718</v>
      </c>
      <c r="R12103" s="54" t="s">
        <v>29748</v>
      </c>
      <c r="S12103" s="54" t="s">
        <v>23783</v>
      </c>
      <c r="T12103" s="55" t="s">
        <v>34</v>
      </c>
      <c r="U12103" s="56" t="str">
        <f>_xlfn.CONCAT(Tabel4[[#This Row],[Personnr.]],"-",Tabel4[[#This Row],[Afdeling]],"-",Tabel4[[#This Row],[ASS_Status]])</f>
        <v>20426-0119-Inactive - Payroll Eligible</v>
      </c>
    </row>
    <row r="12104" spans="13:21" ht="45" x14ac:dyDescent="0.4">
      <c r="M12104" s="32" t="s">
        <v>23784</v>
      </c>
      <c r="N12104" s="32" t="s">
        <v>60042</v>
      </c>
      <c r="O12104" s="54" t="s">
        <v>23785</v>
      </c>
      <c r="P12104" s="54" t="s">
        <v>40992</v>
      </c>
      <c r="Q12104" s="54" t="s">
        <v>29718</v>
      </c>
      <c r="R12104" s="54" t="s">
        <v>29745</v>
      </c>
      <c r="S12104" s="54" t="s">
        <v>23786</v>
      </c>
      <c r="T12104" s="55" t="s">
        <v>39</v>
      </c>
      <c r="U12104" s="56" t="str">
        <f>_xlfn.CONCAT(Tabel4[[#This Row],[Personnr.]],"-",Tabel4[[#This Row],[Afdeling]],"-",Tabel4[[#This Row],[ASS_Status]])</f>
        <v>33049-0132-Inactive - Payroll Eligible</v>
      </c>
    </row>
    <row r="12105" spans="13:21" x14ac:dyDescent="0.4">
      <c r="M12105" s="32" t="s">
        <v>23784</v>
      </c>
      <c r="N12105" s="32"/>
      <c r="O12105" s="54"/>
      <c r="P12105" s="54" t="s">
        <v>40993</v>
      </c>
      <c r="Q12105" s="54" t="s">
        <v>29718</v>
      </c>
      <c r="R12105" s="54" t="s">
        <v>29761</v>
      </c>
      <c r="S12105" s="54" t="s">
        <v>23786</v>
      </c>
      <c r="T12105" s="55" t="s">
        <v>28</v>
      </c>
      <c r="U12105" s="56" t="str">
        <f>_xlfn.CONCAT(Tabel4[[#This Row],[Personnr.]],"-",Tabel4[[#This Row],[Afdeling]],"-",Tabel4[[#This Row],[ASS_Status]])</f>
        <v>-0113-Inactive - Payroll Eligible</v>
      </c>
    </row>
    <row r="12106" spans="13:21" x14ac:dyDescent="0.4">
      <c r="M12106" s="32" t="s">
        <v>40994</v>
      </c>
      <c r="N12106" s="32" t="s">
        <v>60043</v>
      </c>
      <c r="O12106" s="54" t="s">
        <v>40995</v>
      </c>
      <c r="P12106" s="54" t="s">
        <v>40996</v>
      </c>
      <c r="Q12106" s="54" t="s">
        <v>29721</v>
      </c>
      <c r="R12106" s="54" t="s">
        <v>29748</v>
      </c>
      <c r="S12106" s="54" t="s">
        <v>60044</v>
      </c>
      <c r="T12106" s="55" t="s">
        <v>605</v>
      </c>
      <c r="U12106" s="56" t="str">
        <f>_xlfn.CONCAT(Tabel4[[#This Row],[Personnr.]],"-",Tabel4[[#This Row],[Afdeling]],"-",Tabel4[[#This Row],[ASS_Status]])</f>
        <v>35420-4280-Aktiv ansættelse</v>
      </c>
    </row>
    <row r="12107" spans="13:21" ht="45" x14ac:dyDescent="0.4">
      <c r="M12107" s="32" t="s">
        <v>23787</v>
      </c>
      <c r="N12107" s="32" t="s">
        <v>60045</v>
      </c>
      <c r="O12107" s="54" t="s">
        <v>23788</v>
      </c>
      <c r="P12107" s="54" t="s">
        <v>40997</v>
      </c>
      <c r="Q12107" s="54" t="s">
        <v>29721</v>
      </c>
      <c r="R12107" s="54" t="s">
        <v>29754</v>
      </c>
      <c r="S12107" s="54" t="s">
        <v>23789</v>
      </c>
      <c r="T12107" s="55" t="s">
        <v>818</v>
      </c>
      <c r="U12107" s="56" t="str">
        <f>_xlfn.CONCAT(Tabel4[[#This Row],[Personnr.]],"-",Tabel4[[#This Row],[Afdeling]],"-",Tabel4[[#This Row],[ASS_Status]])</f>
        <v>23110-8340-Aktiv ansættelse</v>
      </c>
    </row>
    <row r="12108" spans="13:21" x14ac:dyDescent="0.4">
      <c r="M12108" s="32" t="s">
        <v>23787</v>
      </c>
      <c r="N12108" s="32"/>
      <c r="O12108" s="54"/>
      <c r="P12108" s="54" t="s">
        <v>40998</v>
      </c>
      <c r="Q12108" s="54" t="s">
        <v>29718</v>
      </c>
      <c r="R12108" s="54" t="s">
        <v>29745</v>
      </c>
      <c r="S12108" s="54" t="s">
        <v>23789</v>
      </c>
      <c r="T12108" s="55" t="s">
        <v>39</v>
      </c>
      <c r="U12108" s="56" t="str">
        <f>_xlfn.CONCAT(Tabel4[[#This Row],[Personnr.]],"-",Tabel4[[#This Row],[Afdeling]],"-",Tabel4[[#This Row],[ASS_Status]])</f>
        <v>-0132-Inactive - Payroll Eligible</v>
      </c>
    </row>
    <row r="12109" spans="13:21" x14ac:dyDescent="0.4">
      <c r="M12109" s="32" t="s">
        <v>45430</v>
      </c>
      <c r="N12109" s="32" t="s">
        <v>60046</v>
      </c>
      <c r="O12109" s="54" t="s">
        <v>45431</v>
      </c>
      <c r="P12109" s="54" t="s">
        <v>44066</v>
      </c>
      <c r="Q12109" s="54" t="s">
        <v>29721</v>
      </c>
      <c r="R12109" s="54" t="s">
        <v>29748</v>
      </c>
      <c r="S12109" s="54" t="s">
        <v>44067</v>
      </c>
      <c r="T12109" s="55" t="s">
        <v>540</v>
      </c>
      <c r="U12109" s="56" t="str">
        <f>_xlfn.CONCAT(Tabel4[[#This Row],[Personnr.]],"-",Tabel4[[#This Row],[Afdeling]],"-",Tabel4[[#This Row],[ASS_Status]])</f>
        <v>35918-3432-Aktiv ansættelse</v>
      </c>
    </row>
    <row r="12110" spans="13:21" ht="45" x14ac:dyDescent="0.4">
      <c r="M12110" s="32" t="s">
        <v>60047</v>
      </c>
      <c r="N12110" s="32" t="s">
        <v>60048</v>
      </c>
      <c r="O12110" s="54" t="s">
        <v>60049</v>
      </c>
      <c r="P12110" s="54" t="s">
        <v>60050</v>
      </c>
      <c r="Q12110" s="54" t="s">
        <v>29718</v>
      </c>
      <c r="R12110" s="54" t="s">
        <v>29745</v>
      </c>
      <c r="S12110" s="54" t="s">
        <v>60051</v>
      </c>
      <c r="T12110" s="55" t="s">
        <v>586</v>
      </c>
      <c r="U12110" s="56" t="str">
        <f>_xlfn.CONCAT(Tabel4[[#This Row],[Personnr.]],"-",Tabel4[[#This Row],[Afdeling]],"-",Tabel4[[#This Row],[ASS_Status]])</f>
        <v>37170-4200-Inactive - Payroll Eligible</v>
      </c>
    </row>
    <row r="12111" spans="13:21" x14ac:dyDescent="0.4">
      <c r="M12111" s="32" t="s">
        <v>23790</v>
      </c>
      <c r="N12111" s="32" t="s">
        <v>60052</v>
      </c>
      <c r="O12111" s="54" t="s">
        <v>23791</v>
      </c>
      <c r="P12111" s="54" t="s">
        <v>40999</v>
      </c>
      <c r="Q12111" s="54" t="s">
        <v>29718</v>
      </c>
      <c r="R12111" s="54" t="s">
        <v>29745</v>
      </c>
      <c r="S12111" s="54" t="s">
        <v>23792</v>
      </c>
      <c r="T12111" s="55" t="s">
        <v>39</v>
      </c>
      <c r="U12111" s="56" t="str">
        <f>_xlfn.CONCAT(Tabel4[[#This Row],[Personnr.]],"-",Tabel4[[#This Row],[Afdeling]],"-",Tabel4[[#This Row],[ASS_Status]])</f>
        <v>32338-0132-Inactive - Payroll Eligible</v>
      </c>
    </row>
    <row r="12112" spans="13:21" x14ac:dyDescent="0.4">
      <c r="M12112" s="32" t="s">
        <v>23790</v>
      </c>
      <c r="N12112" s="32"/>
      <c r="O12112" s="54"/>
      <c r="P12112" s="54" t="s">
        <v>41000</v>
      </c>
      <c r="Q12112" s="54" t="s">
        <v>29718</v>
      </c>
      <c r="R12112" s="54" t="s">
        <v>29745</v>
      </c>
      <c r="S12112" s="54" t="s">
        <v>23792</v>
      </c>
      <c r="T12112" s="55" t="s">
        <v>39</v>
      </c>
      <c r="U12112" s="56" t="str">
        <f>_xlfn.CONCAT(Tabel4[[#This Row],[Personnr.]],"-",Tabel4[[#This Row],[Afdeling]],"-",Tabel4[[#This Row],[ASS_Status]])</f>
        <v>-0132-Inactive - Payroll Eligible</v>
      </c>
    </row>
    <row r="12113" spans="13:21" x14ac:dyDescent="0.4">
      <c r="M12113" s="32" t="s">
        <v>28902</v>
      </c>
      <c r="N12113" s="32" t="s">
        <v>60053</v>
      </c>
      <c r="O12113" s="54" t="s">
        <v>28903</v>
      </c>
      <c r="P12113" s="54" t="s">
        <v>41001</v>
      </c>
      <c r="Q12113" s="54" t="s">
        <v>29721</v>
      </c>
      <c r="R12113" s="54" t="s">
        <v>30120</v>
      </c>
      <c r="S12113" s="54" t="s">
        <v>28904</v>
      </c>
      <c r="T12113" s="55" t="s">
        <v>355</v>
      </c>
      <c r="U12113" s="56" t="str">
        <f>_xlfn.CONCAT(Tabel4[[#This Row],[Personnr.]],"-",Tabel4[[#This Row],[Afdeling]],"-",Tabel4[[#This Row],[ASS_Status]])</f>
        <v>34198-2820-Aktiv ansættelse</v>
      </c>
    </row>
    <row r="12114" spans="13:21" x14ac:dyDescent="0.4">
      <c r="M12114" s="32" t="s">
        <v>23793</v>
      </c>
      <c r="N12114" s="32" t="s">
        <v>60054</v>
      </c>
      <c r="O12114" s="54" t="s">
        <v>432</v>
      </c>
      <c r="P12114" s="54" t="s">
        <v>41002</v>
      </c>
      <c r="Q12114" s="54" t="s">
        <v>29721</v>
      </c>
      <c r="R12114" s="54" t="s">
        <v>30146</v>
      </c>
      <c r="S12114" s="54" t="s">
        <v>23794</v>
      </c>
      <c r="T12114" s="55" t="s">
        <v>251</v>
      </c>
      <c r="U12114" s="56" t="str">
        <f>_xlfn.CONCAT(Tabel4[[#This Row],[Personnr.]],"-",Tabel4[[#This Row],[Afdeling]],"-",Tabel4[[#This Row],[ASS_Status]])</f>
        <v>3062-2532-Aktiv ansættelse</v>
      </c>
    </row>
    <row r="12115" spans="13:21" x14ac:dyDescent="0.4">
      <c r="M12115" s="32" t="s">
        <v>23795</v>
      </c>
      <c r="N12115" s="32" t="s">
        <v>60055</v>
      </c>
      <c r="O12115" s="54" t="s">
        <v>23796</v>
      </c>
      <c r="P12115" s="54" t="s">
        <v>41003</v>
      </c>
      <c r="Q12115" s="54" t="s">
        <v>29721</v>
      </c>
      <c r="R12115" s="54" t="s">
        <v>30001</v>
      </c>
      <c r="S12115" s="54" t="s">
        <v>23797</v>
      </c>
      <c r="T12115" s="55" t="s">
        <v>254</v>
      </c>
      <c r="U12115" s="56" t="str">
        <f>_xlfn.CONCAT(Tabel4[[#This Row],[Personnr.]],"-",Tabel4[[#This Row],[Afdeling]],"-",Tabel4[[#This Row],[ASS_Status]])</f>
        <v>3063-2562-Aktiv ansættelse</v>
      </c>
    </row>
    <row r="12116" spans="13:21" x14ac:dyDescent="0.4">
      <c r="M12116" s="32" t="s">
        <v>23798</v>
      </c>
      <c r="N12116" s="32" t="s">
        <v>60056</v>
      </c>
      <c r="O12116" s="54" t="s">
        <v>23799</v>
      </c>
      <c r="P12116" s="54" t="s">
        <v>41004</v>
      </c>
      <c r="Q12116" s="54" t="s">
        <v>29721</v>
      </c>
      <c r="R12116" s="54" t="s">
        <v>30001</v>
      </c>
      <c r="S12116" s="54" t="s">
        <v>23800</v>
      </c>
      <c r="T12116" s="55" t="s">
        <v>254</v>
      </c>
      <c r="U12116" s="56" t="str">
        <f>_xlfn.CONCAT(Tabel4[[#This Row],[Personnr.]],"-",Tabel4[[#This Row],[Afdeling]],"-",Tabel4[[#This Row],[ASS_Status]])</f>
        <v>27414-2562-Aktiv ansættelse</v>
      </c>
    </row>
    <row r="12117" spans="13:21" x14ac:dyDescent="0.4">
      <c r="M12117" s="32" t="s">
        <v>23801</v>
      </c>
      <c r="N12117" s="32" t="s">
        <v>60057</v>
      </c>
      <c r="O12117" s="54" t="s">
        <v>23802</v>
      </c>
      <c r="P12117" s="54" t="s">
        <v>41005</v>
      </c>
      <c r="Q12117" s="54" t="s">
        <v>29721</v>
      </c>
      <c r="R12117" s="54" t="s">
        <v>30146</v>
      </c>
      <c r="S12117" s="54" t="s">
        <v>23803</v>
      </c>
      <c r="T12117" s="55" t="s">
        <v>886</v>
      </c>
      <c r="U12117" s="56" t="str">
        <f>_xlfn.CONCAT(Tabel4[[#This Row],[Personnr.]],"-",Tabel4[[#This Row],[Afdeling]],"-",Tabel4[[#This Row],[ASS_Status]])</f>
        <v>25018-8800-Aktiv ansættelse</v>
      </c>
    </row>
    <row r="12118" spans="13:21" x14ac:dyDescent="0.4">
      <c r="M12118" s="32" t="s">
        <v>23804</v>
      </c>
      <c r="N12118" s="32" t="s">
        <v>60058</v>
      </c>
      <c r="O12118" s="54" t="s">
        <v>23805</v>
      </c>
      <c r="P12118" s="54" t="s">
        <v>41006</v>
      </c>
      <c r="Q12118" s="54" t="s">
        <v>29721</v>
      </c>
      <c r="R12118" s="54" t="s">
        <v>29780</v>
      </c>
      <c r="S12118" s="54" t="s">
        <v>23806</v>
      </c>
      <c r="T12118" s="55" t="s">
        <v>358</v>
      </c>
      <c r="U12118" s="56" t="str">
        <f>_xlfn.CONCAT(Tabel4[[#This Row],[Personnr.]],"-",Tabel4[[#This Row],[Afdeling]],"-",Tabel4[[#This Row],[ASS_Status]])</f>
        <v>1205-2823-Aktiv ansættelse</v>
      </c>
    </row>
    <row r="12119" spans="13:21" x14ac:dyDescent="0.4">
      <c r="M12119" s="32" t="s">
        <v>23807</v>
      </c>
      <c r="N12119" s="32" t="s">
        <v>60059</v>
      </c>
      <c r="O12119" s="54" t="s">
        <v>23808</v>
      </c>
      <c r="P12119" s="54" t="s">
        <v>41007</v>
      </c>
      <c r="Q12119" s="54" t="s">
        <v>29721</v>
      </c>
      <c r="R12119" s="54" t="s">
        <v>29729</v>
      </c>
      <c r="S12119" s="54" t="s">
        <v>23809</v>
      </c>
      <c r="T12119" s="55" t="s">
        <v>27</v>
      </c>
      <c r="U12119" s="56" t="str">
        <f>_xlfn.CONCAT(Tabel4[[#This Row],[Personnr.]],"-",Tabel4[[#This Row],[Afdeling]],"-",Tabel4[[#This Row],[ASS_Status]])</f>
        <v>684-0112-Aktiv ansættelse</v>
      </c>
    </row>
    <row r="12120" spans="13:21" ht="33.75" x14ac:dyDescent="0.4">
      <c r="M12120" s="32" t="s">
        <v>23810</v>
      </c>
      <c r="N12120" s="32" t="s">
        <v>60060</v>
      </c>
      <c r="O12120" s="54" t="s">
        <v>23811</v>
      </c>
      <c r="P12120" s="54" t="s">
        <v>41008</v>
      </c>
      <c r="Q12120" s="54" t="s">
        <v>29721</v>
      </c>
      <c r="R12120" s="54" t="s">
        <v>33079</v>
      </c>
      <c r="S12120" s="54" t="s">
        <v>23812</v>
      </c>
      <c r="T12120" s="55" t="s">
        <v>254</v>
      </c>
      <c r="U12120" s="56" t="str">
        <f>_xlfn.CONCAT(Tabel4[[#This Row],[Personnr.]],"-",Tabel4[[#This Row],[Afdeling]],"-",Tabel4[[#This Row],[ASS_Status]])</f>
        <v>33257-2562-Aktiv ansættelse</v>
      </c>
    </row>
    <row r="12121" spans="13:21" x14ac:dyDescent="0.4">
      <c r="M12121" s="32" t="s">
        <v>45432</v>
      </c>
      <c r="N12121" s="32" t="s">
        <v>60061</v>
      </c>
      <c r="O12121" s="54" t="s">
        <v>45433</v>
      </c>
      <c r="P12121" s="54" t="s">
        <v>44068</v>
      </c>
      <c r="Q12121" s="54" t="s">
        <v>29721</v>
      </c>
      <c r="R12121" s="54" t="s">
        <v>29719</v>
      </c>
      <c r="S12121" s="54" t="s">
        <v>44069</v>
      </c>
      <c r="T12121" s="55" t="s">
        <v>76</v>
      </c>
      <c r="U12121" s="56" t="str">
        <f>_xlfn.CONCAT(Tabel4[[#This Row],[Personnr.]],"-",Tabel4[[#This Row],[Afdeling]],"-",Tabel4[[#This Row],[ASS_Status]])</f>
        <v>36235-1100-Aktiv ansættelse</v>
      </c>
    </row>
    <row r="12122" spans="13:21" x14ac:dyDescent="0.4">
      <c r="M12122" s="32" t="s">
        <v>23813</v>
      </c>
      <c r="N12122" s="32" t="s">
        <v>60062</v>
      </c>
      <c r="O12122" s="54" t="s">
        <v>23814</v>
      </c>
      <c r="P12122" s="54" t="s">
        <v>41009</v>
      </c>
      <c r="Q12122" s="54" t="s">
        <v>29718</v>
      </c>
      <c r="R12122" s="54" t="s">
        <v>29802</v>
      </c>
      <c r="S12122" s="54" t="s">
        <v>23815</v>
      </c>
      <c r="T12122" s="55" t="s">
        <v>394</v>
      </c>
      <c r="U12122" s="56" t="str">
        <f>_xlfn.CONCAT(Tabel4[[#This Row],[Personnr.]],"-",Tabel4[[#This Row],[Afdeling]],"-",Tabel4[[#This Row],[ASS_Status]])</f>
        <v>8571-2995-Inactive - Payroll Eligible</v>
      </c>
    </row>
    <row r="12123" spans="13:21" x14ac:dyDescent="0.4">
      <c r="M12123" s="32" t="s">
        <v>23816</v>
      </c>
      <c r="N12123" s="32" t="s">
        <v>60063</v>
      </c>
      <c r="O12123" s="54" t="s">
        <v>23817</v>
      </c>
      <c r="P12123" s="54" t="s">
        <v>41010</v>
      </c>
      <c r="Q12123" s="54" t="s">
        <v>29721</v>
      </c>
      <c r="R12123" s="54" t="s">
        <v>29737</v>
      </c>
      <c r="S12123" s="54" t="s">
        <v>23818</v>
      </c>
      <c r="T12123" s="55" t="s">
        <v>643</v>
      </c>
      <c r="U12123" s="56" t="str">
        <f>_xlfn.CONCAT(Tabel4[[#This Row],[Personnr.]],"-",Tabel4[[#This Row],[Afdeling]],"-",Tabel4[[#This Row],[ASS_Status]])</f>
        <v>33846-4765-Aktiv ansættelse</v>
      </c>
    </row>
    <row r="12124" spans="13:21" x14ac:dyDescent="0.4">
      <c r="M12124" s="32" t="s">
        <v>23819</v>
      </c>
      <c r="N12124" s="32" t="s">
        <v>60064</v>
      </c>
      <c r="O12124" s="54" t="s">
        <v>23820</v>
      </c>
      <c r="P12124" s="54" t="s">
        <v>41011</v>
      </c>
      <c r="Q12124" s="54" t="s">
        <v>29721</v>
      </c>
      <c r="R12124" s="54" t="s">
        <v>29786</v>
      </c>
      <c r="S12124" s="54" t="s">
        <v>23821</v>
      </c>
      <c r="T12124" s="55" t="s">
        <v>8784</v>
      </c>
      <c r="U12124" s="56" t="str">
        <f>_xlfn.CONCAT(Tabel4[[#This Row],[Personnr.]],"-",Tabel4[[#This Row],[Afdeling]],"-",Tabel4[[#This Row],[ASS_Status]])</f>
        <v>19976-2741-Aktiv ansættelse</v>
      </c>
    </row>
    <row r="12125" spans="13:21" x14ac:dyDescent="0.4">
      <c r="M12125" s="32" t="s">
        <v>41012</v>
      </c>
      <c r="N12125" s="32" t="s">
        <v>60065</v>
      </c>
      <c r="O12125" s="54" t="s">
        <v>28906</v>
      </c>
      <c r="P12125" s="54" t="s">
        <v>41013</v>
      </c>
      <c r="Q12125" s="54" t="s">
        <v>29721</v>
      </c>
      <c r="R12125" s="54" t="s">
        <v>29748</v>
      </c>
      <c r="S12125" s="54" t="s">
        <v>28907</v>
      </c>
      <c r="T12125" s="55" t="s">
        <v>615</v>
      </c>
      <c r="U12125" s="56" t="str">
        <f>_xlfn.CONCAT(Tabel4[[#This Row],[Personnr.]],"-",Tabel4[[#This Row],[Afdeling]],"-",Tabel4[[#This Row],[ASS_Status]])</f>
        <v>34319-4615-Aktiv ansættelse</v>
      </c>
    </row>
    <row r="12126" spans="13:21" ht="45" x14ac:dyDescent="0.4">
      <c r="M12126" s="32" t="s">
        <v>23822</v>
      </c>
      <c r="N12126" s="32" t="s">
        <v>60066</v>
      </c>
      <c r="O12126" s="54" t="s">
        <v>23823</v>
      </c>
      <c r="P12126" s="54" t="s">
        <v>41014</v>
      </c>
      <c r="Q12126" s="54" t="s">
        <v>29721</v>
      </c>
      <c r="R12126" s="54" t="s">
        <v>29786</v>
      </c>
      <c r="S12126" s="54" t="s">
        <v>23824</v>
      </c>
      <c r="T12126" s="55" t="s">
        <v>395</v>
      </c>
      <c r="U12126" s="56" t="str">
        <f>_xlfn.CONCAT(Tabel4[[#This Row],[Personnr.]],"-",Tabel4[[#This Row],[Afdeling]],"-",Tabel4[[#This Row],[ASS_Status]])</f>
        <v>24890-2996-Aktiv ansættelse</v>
      </c>
    </row>
    <row r="12127" spans="13:21" ht="45" x14ac:dyDescent="0.4">
      <c r="M12127" s="32" t="s">
        <v>23825</v>
      </c>
      <c r="N12127" s="32" t="s">
        <v>60067</v>
      </c>
      <c r="O12127" s="54" t="s">
        <v>23826</v>
      </c>
      <c r="P12127" s="54" t="s">
        <v>41015</v>
      </c>
      <c r="Q12127" s="54" t="s">
        <v>29718</v>
      </c>
      <c r="R12127" s="54" t="s">
        <v>29748</v>
      </c>
      <c r="S12127" s="54" t="s">
        <v>23827</v>
      </c>
      <c r="T12127" s="55" t="s">
        <v>378</v>
      </c>
      <c r="U12127" s="56" t="str">
        <f>_xlfn.CONCAT(Tabel4[[#This Row],[Personnr.]],"-",Tabel4[[#This Row],[Afdeling]],"-",Tabel4[[#This Row],[ASS_Status]])</f>
        <v>30469-2900-Inactive - Payroll Eligible</v>
      </c>
    </row>
    <row r="12128" spans="13:21" x14ac:dyDescent="0.4">
      <c r="M12128" s="32" t="s">
        <v>23828</v>
      </c>
      <c r="N12128" s="32" t="s">
        <v>60068</v>
      </c>
      <c r="O12128" s="54" t="s">
        <v>23829</v>
      </c>
      <c r="P12128" s="54" t="s">
        <v>41016</v>
      </c>
      <c r="Q12128" s="54" t="s">
        <v>29718</v>
      </c>
      <c r="R12128" s="54" t="s">
        <v>29748</v>
      </c>
      <c r="S12128" s="54" t="s">
        <v>23830</v>
      </c>
      <c r="T12128" s="55" t="s">
        <v>119</v>
      </c>
      <c r="U12128" s="56" t="str">
        <f>_xlfn.CONCAT(Tabel4[[#This Row],[Personnr.]],"-",Tabel4[[#This Row],[Afdeling]],"-",Tabel4[[#This Row],[ASS_Status]])</f>
        <v>28931-2221-Inactive - Payroll Eligible</v>
      </c>
    </row>
    <row r="12129" spans="13:21" x14ac:dyDescent="0.4">
      <c r="M12129" s="32" t="s">
        <v>23828</v>
      </c>
      <c r="N12129" s="32"/>
      <c r="O12129" s="54"/>
      <c r="P12129" s="54" t="s">
        <v>44070</v>
      </c>
      <c r="Q12129" s="54" t="s">
        <v>29718</v>
      </c>
      <c r="R12129" s="54" t="s">
        <v>29748</v>
      </c>
      <c r="S12129" s="54" t="s">
        <v>23830</v>
      </c>
      <c r="T12129" s="55" t="s">
        <v>119</v>
      </c>
      <c r="U12129" s="56" t="str">
        <f>_xlfn.CONCAT(Tabel4[[#This Row],[Personnr.]],"-",Tabel4[[#This Row],[Afdeling]],"-",Tabel4[[#This Row],[ASS_Status]])</f>
        <v>-2221-Inactive - Payroll Eligible</v>
      </c>
    </row>
    <row r="12130" spans="13:21" ht="33.75" x14ac:dyDescent="0.4">
      <c r="M12130" s="32" t="s">
        <v>23831</v>
      </c>
      <c r="N12130" s="32" t="s">
        <v>60069</v>
      </c>
      <c r="O12130" s="54" t="s">
        <v>23832</v>
      </c>
      <c r="P12130" s="54" t="s">
        <v>41017</v>
      </c>
      <c r="Q12130" s="54" t="s">
        <v>29718</v>
      </c>
      <c r="R12130" s="54" t="s">
        <v>29817</v>
      </c>
      <c r="S12130" s="54" t="s">
        <v>23833</v>
      </c>
      <c r="T12130" s="55" t="s">
        <v>87</v>
      </c>
      <c r="U12130" s="56" t="str">
        <f>_xlfn.CONCAT(Tabel4[[#This Row],[Personnr.]],"-",Tabel4[[#This Row],[Afdeling]],"-",Tabel4[[#This Row],[ASS_Status]])</f>
        <v>33793-1125-Inactive - Payroll Eligible</v>
      </c>
    </row>
    <row r="12131" spans="13:21" x14ac:dyDescent="0.4">
      <c r="M12131" s="32" t="s">
        <v>23834</v>
      </c>
      <c r="N12131" s="32" t="s">
        <v>60070</v>
      </c>
      <c r="O12131" s="54" t="s">
        <v>23835</v>
      </c>
      <c r="P12131" s="54" t="s">
        <v>41018</v>
      </c>
      <c r="Q12131" s="54" t="s">
        <v>29721</v>
      </c>
      <c r="R12131" s="54" t="s">
        <v>29719</v>
      </c>
      <c r="S12131" s="54" t="s">
        <v>23836</v>
      </c>
      <c r="T12131" s="55" t="s">
        <v>160</v>
      </c>
      <c r="U12131" s="56" t="str">
        <f>_xlfn.CONCAT(Tabel4[[#This Row],[Personnr.]],"-",Tabel4[[#This Row],[Afdeling]],"-",Tabel4[[#This Row],[ASS_Status]])</f>
        <v>31067-2304-Aktiv ansættelse</v>
      </c>
    </row>
    <row r="12132" spans="13:21" x14ac:dyDescent="0.4">
      <c r="M12132" s="32" t="s">
        <v>60071</v>
      </c>
      <c r="N12132" s="32" t="s">
        <v>60072</v>
      </c>
      <c r="O12132" s="54" t="s">
        <v>60073</v>
      </c>
      <c r="P12132" s="54" t="s">
        <v>60074</v>
      </c>
      <c r="Q12132" s="54" t="s">
        <v>29721</v>
      </c>
      <c r="R12132" s="54" t="s">
        <v>29748</v>
      </c>
      <c r="S12132" s="54" t="s">
        <v>60075</v>
      </c>
      <c r="T12132" s="55" t="s">
        <v>358</v>
      </c>
      <c r="U12132" s="56" t="str">
        <f>_xlfn.CONCAT(Tabel4[[#This Row],[Personnr.]],"-",Tabel4[[#This Row],[Afdeling]],"-",Tabel4[[#This Row],[ASS_Status]])</f>
        <v>37270-2823-Aktiv ansættelse</v>
      </c>
    </row>
    <row r="12133" spans="13:21" x14ac:dyDescent="0.4">
      <c r="M12133" s="32" t="s">
        <v>23837</v>
      </c>
      <c r="N12133" s="32" t="s">
        <v>60076</v>
      </c>
      <c r="O12133" s="54" t="s">
        <v>23838</v>
      </c>
      <c r="P12133" s="54" t="s">
        <v>41019</v>
      </c>
      <c r="Q12133" s="54" t="s">
        <v>29718</v>
      </c>
      <c r="R12133" s="54" t="s">
        <v>29754</v>
      </c>
      <c r="S12133" s="54" t="s">
        <v>23839</v>
      </c>
      <c r="T12133" s="55" t="s">
        <v>583</v>
      </c>
      <c r="U12133" s="56" t="str">
        <f>_xlfn.CONCAT(Tabel4[[#This Row],[Personnr.]],"-",Tabel4[[#This Row],[Afdeling]],"-",Tabel4[[#This Row],[ASS_Status]])</f>
        <v>29764-4160-Inactive - Payroll Eligible</v>
      </c>
    </row>
    <row r="12134" spans="13:21" x14ac:dyDescent="0.4">
      <c r="M12134" s="32" t="s">
        <v>23837</v>
      </c>
      <c r="N12134" s="32"/>
      <c r="O12134" s="54"/>
      <c r="P12134" s="54" t="s">
        <v>60077</v>
      </c>
      <c r="Q12134" s="54" t="s">
        <v>29718</v>
      </c>
      <c r="R12134" s="54" t="s">
        <v>29754</v>
      </c>
      <c r="S12134" s="54" t="s">
        <v>23839</v>
      </c>
      <c r="T12134" s="55" t="s">
        <v>583</v>
      </c>
      <c r="U12134" s="56" t="str">
        <f>_xlfn.CONCAT(Tabel4[[#This Row],[Personnr.]],"-",Tabel4[[#This Row],[Afdeling]],"-",Tabel4[[#This Row],[ASS_Status]])</f>
        <v>-4160-Inactive - Payroll Eligible</v>
      </c>
    </row>
    <row r="12135" spans="13:21" x14ac:dyDescent="0.4">
      <c r="M12135" s="32" t="s">
        <v>23837</v>
      </c>
      <c r="N12135" s="32"/>
      <c r="O12135" s="54"/>
      <c r="P12135" s="54" t="s">
        <v>41020</v>
      </c>
      <c r="Q12135" s="54" t="s">
        <v>29718</v>
      </c>
      <c r="R12135" s="54" t="s">
        <v>29754</v>
      </c>
      <c r="S12135" s="54" t="s">
        <v>23839</v>
      </c>
      <c r="T12135" s="55" t="s">
        <v>583</v>
      </c>
      <c r="U12135" s="56" t="str">
        <f>_xlfn.CONCAT(Tabel4[[#This Row],[Personnr.]],"-",Tabel4[[#This Row],[Afdeling]],"-",Tabel4[[#This Row],[ASS_Status]])</f>
        <v>-4160-Inactive - Payroll Eligible</v>
      </c>
    </row>
    <row r="12136" spans="13:21" ht="33.75" x14ac:dyDescent="0.4">
      <c r="M12136" s="32" t="s">
        <v>23840</v>
      </c>
      <c r="N12136" s="32" t="s">
        <v>60078</v>
      </c>
      <c r="O12136" s="54" t="s">
        <v>23841</v>
      </c>
      <c r="P12136" s="54" t="s">
        <v>41021</v>
      </c>
      <c r="Q12136" s="54" t="s">
        <v>29718</v>
      </c>
      <c r="R12136" s="54" t="s">
        <v>29745</v>
      </c>
      <c r="S12136" s="54" t="s">
        <v>23842</v>
      </c>
      <c r="T12136" s="55" t="s">
        <v>85</v>
      </c>
      <c r="U12136" s="56" t="str">
        <f>_xlfn.CONCAT(Tabel4[[#This Row],[Personnr.]],"-",Tabel4[[#This Row],[Afdeling]],"-",Tabel4[[#This Row],[ASS_Status]])</f>
        <v>33637-1118-Inactive - Payroll Eligible</v>
      </c>
    </row>
    <row r="12137" spans="13:21" ht="45" x14ac:dyDescent="0.4">
      <c r="M12137" s="32" t="s">
        <v>23843</v>
      </c>
      <c r="N12137" s="32" t="s">
        <v>60079</v>
      </c>
      <c r="O12137" s="54" t="s">
        <v>23844</v>
      </c>
      <c r="P12137" s="54" t="s">
        <v>41022</v>
      </c>
      <c r="Q12137" s="54" t="s">
        <v>29718</v>
      </c>
      <c r="R12137" s="54" t="s">
        <v>29745</v>
      </c>
      <c r="S12137" s="54" t="s">
        <v>23845</v>
      </c>
      <c r="T12137" s="55" t="s">
        <v>39</v>
      </c>
      <c r="U12137" s="56" t="str">
        <f>_xlfn.CONCAT(Tabel4[[#This Row],[Personnr.]],"-",Tabel4[[#This Row],[Afdeling]],"-",Tabel4[[#This Row],[ASS_Status]])</f>
        <v>29771-0132-Inactive - Payroll Eligible</v>
      </c>
    </row>
    <row r="12138" spans="13:21" x14ac:dyDescent="0.4">
      <c r="M12138" s="32" t="s">
        <v>23846</v>
      </c>
      <c r="N12138" s="32" t="s">
        <v>60080</v>
      </c>
      <c r="O12138" s="54" t="s">
        <v>23847</v>
      </c>
      <c r="P12138" s="54" t="s">
        <v>41023</v>
      </c>
      <c r="Q12138" s="54" t="s">
        <v>29718</v>
      </c>
      <c r="R12138" s="54" t="s">
        <v>29761</v>
      </c>
      <c r="S12138" s="54" t="s">
        <v>23848</v>
      </c>
      <c r="T12138" s="55" t="s">
        <v>135</v>
      </c>
      <c r="U12138" s="56" t="str">
        <f>_xlfn.CONCAT(Tabel4[[#This Row],[Personnr.]],"-",Tabel4[[#This Row],[Afdeling]],"-",Tabel4[[#This Row],[ASS_Status]])</f>
        <v>33727-2250-Inactive - Payroll Eligible</v>
      </c>
    </row>
    <row r="12139" spans="13:21" ht="45" x14ac:dyDescent="0.4">
      <c r="M12139" s="32" t="s">
        <v>23849</v>
      </c>
      <c r="N12139" s="32" t="s">
        <v>60081</v>
      </c>
      <c r="O12139" s="54" t="s">
        <v>23850</v>
      </c>
      <c r="P12139" s="54" t="s">
        <v>41024</v>
      </c>
      <c r="Q12139" s="54" t="s">
        <v>29718</v>
      </c>
      <c r="R12139" s="54" t="s">
        <v>29754</v>
      </c>
      <c r="S12139" s="54" t="s">
        <v>23851</v>
      </c>
      <c r="T12139" s="55" t="s">
        <v>378</v>
      </c>
      <c r="U12139" s="56" t="str">
        <f>_xlfn.CONCAT(Tabel4[[#This Row],[Personnr.]],"-",Tabel4[[#This Row],[Afdeling]],"-",Tabel4[[#This Row],[ASS_Status]])</f>
        <v>31050-2900-Inactive - Payroll Eligible</v>
      </c>
    </row>
    <row r="12140" spans="13:21" x14ac:dyDescent="0.4">
      <c r="M12140" s="32" t="s">
        <v>60082</v>
      </c>
      <c r="N12140" s="32" t="s">
        <v>60083</v>
      </c>
      <c r="O12140" s="54" t="s">
        <v>60084</v>
      </c>
      <c r="P12140" s="54" t="s">
        <v>60085</v>
      </c>
      <c r="Q12140" s="54" t="s">
        <v>29721</v>
      </c>
      <c r="R12140" s="54" t="s">
        <v>29761</v>
      </c>
      <c r="S12140" s="54" t="s">
        <v>60086</v>
      </c>
      <c r="T12140" s="55" t="s">
        <v>129</v>
      </c>
      <c r="U12140" s="56" t="str">
        <f>_xlfn.CONCAT(Tabel4[[#This Row],[Personnr.]],"-",Tabel4[[#This Row],[Afdeling]],"-",Tabel4[[#This Row],[ASS_Status]])</f>
        <v>36704-2239-Aktiv ansættelse</v>
      </c>
    </row>
    <row r="12141" spans="13:21" ht="45" x14ac:dyDescent="0.4">
      <c r="M12141" s="32" t="s">
        <v>23852</v>
      </c>
      <c r="N12141" s="32" t="s">
        <v>60087</v>
      </c>
      <c r="O12141" s="54" t="s">
        <v>23853</v>
      </c>
      <c r="P12141" s="54" t="s">
        <v>41025</v>
      </c>
      <c r="Q12141" s="54" t="s">
        <v>29718</v>
      </c>
      <c r="R12141" s="54" t="s">
        <v>29745</v>
      </c>
      <c r="S12141" s="54" t="s">
        <v>23854</v>
      </c>
      <c r="T12141" s="55" t="s">
        <v>312</v>
      </c>
      <c r="U12141" s="56" t="str">
        <f>_xlfn.CONCAT(Tabel4[[#This Row],[Personnr.]],"-",Tabel4[[#This Row],[Afdeling]],"-",Tabel4[[#This Row],[ASS_Status]])</f>
        <v>29890-2758-Inactive - Payroll Eligible</v>
      </c>
    </row>
    <row r="12142" spans="13:21" x14ac:dyDescent="0.4">
      <c r="M12142" s="32" t="s">
        <v>23852</v>
      </c>
      <c r="N12142" s="32"/>
      <c r="O12142" s="54"/>
      <c r="P12142" s="54" t="s">
        <v>41026</v>
      </c>
      <c r="Q12142" s="54" t="s">
        <v>29718</v>
      </c>
      <c r="R12142" s="54" t="s">
        <v>29745</v>
      </c>
      <c r="S12142" s="54" t="s">
        <v>23854</v>
      </c>
      <c r="T12142" s="55" t="s">
        <v>312</v>
      </c>
      <c r="U12142" s="56" t="str">
        <f>_xlfn.CONCAT(Tabel4[[#This Row],[Personnr.]],"-",Tabel4[[#This Row],[Afdeling]],"-",Tabel4[[#This Row],[ASS_Status]])</f>
        <v>-2758-Inactive - Payroll Eligible</v>
      </c>
    </row>
    <row r="12143" spans="13:21" x14ac:dyDescent="0.4">
      <c r="M12143" s="32" t="s">
        <v>23852</v>
      </c>
      <c r="N12143" s="32"/>
      <c r="O12143" s="54"/>
      <c r="P12143" s="54" t="s">
        <v>60088</v>
      </c>
      <c r="Q12143" s="54" t="s">
        <v>29718</v>
      </c>
      <c r="R12143" s="54" t="s">
        <v>29745</v>
      </c>
      <c r="S12143" s="54" t="s">
        <v>23854</v>
      </c>
      <c r="T12143" s="55" t="s">
        <v>312</v>
      </c>
      <c r="U12143" s="56" t="str">
        <f>_xlfn.CONCAT(Tabel4[[#This Row],[Personnr.]],"-",Tabel4[[#This Row],[Afdeling]],"-",Tabel4[[#This Row],[ASS_Status]])</f>
        <v>-2758-Inactive - Payroll Eligible</v>
      </c>
    </row>
    <row r="12144" spans="13:21" x14ac:dyDescent="0.4">
      <c r="M12144" s="32" t="s">
        <v>28908</v>
      </c>
      <c r="N12144" s="32" t="s">
        <v>60089</v>
      </c>
      <c r="O12144" s="54" t="s">
        <v>28909</v>
      </c>
      <c r="P12144" s="54" t="s">
        <v>41027</v>
      </c>
      <c r="Q12144" s="54" t="s">
        <v>29718</v>
      </c>
      <c r="R12144" s="54" t="s">
        <v>29786</v>
      </c>
      <c r="S12144" s="54" t="s">
        <v>28910</v>
      </c>
      <c r="T12144" s="55" t="s">
        <v>395</v>
      </c>
      <c r="U12144" s="56" t="str">
        <f>_xlfn.CONCAT(Tabel4[[#This Row],[Personnr.]],"-",Tabel4[[#This Row],[Afdeling]],"-",Tabel4[[#This Row],[ASS_Status]])</f>
        <v>34303-2996-Inactive - Payroll Eligible</v>
      </c>
    </row>
    <row r="12145" spans="13:21" ht="45" x14ac:dyDescent="0.4">
      <c r="M12145" s="32" t="s">
        <v>23855</v>
      </c>
      <c r="N12145" s="32" t="s">
        <v>60090</v>
      </c>
      <c r="O12145" s="54" t="s">
        <v>23856</v>
      </c>
      <c r="P12145" s="54" t="s">
        <v>44071</v>
      </c>
      <c r="Q12145" s="54" t="s">
        <v>29718</v>
      </c>
      <c r="R12145" s="54" t="s">
        <v>29745</v>
      </c>
      <c r="S12145" s="54" t="s">
        <v>23857</v>
      </c>
      <c r="T12145" s="55" t="s">
        <v>39</v>
      </c>
      <c r="U12145" s="56" t="str">
        <f>_xlfn.CONCAT(Tabel4[[#This Row],[Personnr.]],"-",Tabel4[[#This Row],[Afdeling]],"-",Tabel4[[#This Row],[ASS_Status]])</f>
        <v>28606-0132-Inactive - Payroll Eligible</v>
      </c>
    </row>
    <row r="12146" spans="13:21" ht="33.75" x14ac:dyDescent="0.4">
      <c r="M12146" s="32" t="s">
        <v>23855</v>
      </c>
      <c r="N12146" s="32"/>
      <c r="O12146" s="54"/>
      <c r="P12146" s="54" t="s">
        <v>41028</v>
      </c>
      <c r="Q12146" s="54" t="s">
        <v>29718</v>
      </c>
      <c r="R12146" s="54" t="s">
        <v>29745</v>
      </c>
      <c r="S12146" s="54" t="s">
        <v>23857</v>
      </c>
      <c r="T12146" s="55" t="s">
        <v>39</v>
      </c>
      <c r="U12146" s="56" t="str">
        <f>_xlfn.CONCAT(Tabel4[[#This Row],[Personnr.]],"-",Tabel4[[#This Row],[Afdeling]],"-",Tabel4[[#This Row],[ASS_Status]])</f>
        <v>-0132-Inactive - Payroll Eligible</v>
      </c>
    </row>
    <row r="12147" spans="13:21" x14ac:dyDescent="0.4">
      <c r="M12147" s="32" t="s">
        <v>45434</v>
      </c>
      <c r="N12147" s="32" t="s">
        <v>60091</v>
      </c>
      <c r="O12147" s="54" t="s">
        <v>45435</v>
      </c>
      <c r="P12147" s="54" t="s">
        <v>44072</v>
      </c>
      <c r="Q12147" s="54" t="s">
        <v>29718</v>
      </c>
      <c r="R12147" s="54" t="s">
        <v>29761</v>
      </c>
      <c r="S12147" s="54" t="s">
        <v>44073</v>
      </c>
      <c r="T12147" s="55" t="s">
        <v>584</v>
      </c>
      <c r="U12147" s="56" t="str">
        <f>_xlfn.CONCAT(Tabel4[[#This Row],[Personnr.]],"-",Tabel4[[#This Row],[Afdeling]],"-",Tabel4[[#This Row],[ASS_Status]])</f>
        <v>36175-4185-Inactive - Payroll Eligible</v>
      </c>
    </row>
    <row r="12148" spans="13:21" ht="45" x14ac:dyDescent="0.4">
      <c r="M12148" s="32" t="s">
        <v>23858</v>
      </c>
      <c r="N12148" s="32" t="s">
        <v>60092</v>
      </c>
      <c r="O12148" s="54" t="s">
        <v>23859</v>
      </c>
      <c r="P12148" s="54" t="s">
        <v>41029</v>
      </c>
      <c r="Q12148" s="54" t="s">
        <v>29718</v>
      </c>
      <c r="R12148" s="54" t="s">
        <v>29745</v>
      </c>
      <c r="S12148" s="54" t="s">
        <v>23860</v>
      </c>
      <c r="T12148" s="55" t="s">
        <v>725</v>
      </c>
      <c r="U12148" s="56" t="str">
        <f>_xlfn.CONCAT(Tabel4[[#This Row],[Personnr.]],"-",Tabel4[[#This Row],[Afdeling]],"-",Tabel4[[#This Row],[ASS_Status]])</f>
        <v>32040-6265-Inactive - Payroll Eligible</v>
      </c>
    </row>
    <row r="12149" spans="13:21" ht="33.75" x14ac:dyDescent="0.4">
      <c r="M12149" s="32" t="s">
        <v>60093</v>
      </c>
      <c r="N12149" s="32" t="s">
        <v>60094</v>
      </c>
      <c r="O12149" s="54" t="s">
        <v>60095</v>
      </c>
      <c r="P12149" s="54" t="s">
        <v>60096</v>
      </c>
      <c r="Q12149" s="54" t="s">
        <v>29721</v>
      </c>
      <c r="R12149" s="54" t="s">
        <v>29754</v>
      </c>
      <c r="S12149" s="54" t="s">
        <v>60097</v>
      </c>
      <c r="T12149" s="55" t="s">
        <v>638</v>
      </c>
      <c r="U12149" s="56" t="str">
        <f>_xlfn.CONCAT(Tabel4[[#This Row],[Personnr.]],"-",Tabel4[[#This Row],[Afdeling]],"-",Tabel4[[#This Row],[ASS_Status]])</f>
        <v>36877-4735-Aktiv ansættelse</v>
      </c>
    </row>
    <row r="12150" spans="13:21" ht="45" x14ac:dyDescent="0.4">
      <c r="M12150" s="32" t="s">
        <v>60098</v>
      </c>
      <c r="N12150" s="32" t="s">
        <v>60099</v>
      </c>
      <c r="O12150" s="54" t="s">
        <v>60100</v>
      </c>
      <c r="P12150" s="54" t="s">
        <v>60101</v>
      </c>
      <c r="Q12150" s="54" t="s">
        <v>29718</v>
      </c>
      <c r="R12150" s="54" t="s">
        <v>29745</v>
      </c>
      <c r="S12150" s="54" t="s">
        <v>60102</v>
      </c>
      <c r="T12150" s="55" t="s">
        <v>85</v>
      </c>
      <c r="U12150" s="56" t="str">
        <f>_xlfn.CONCAT(Tabel4[[#This Row],[Personnr.]],"-",Tabel4[[#This Row],[Afdeling]],"-",Tabel4[[#This Row],[ASS_Status]])</f>
        <v>37125-1118-Inactive - Payroll Eligible</v>
      </c>
    </row>
    <row r="12151" spans="13:21" ht="45" x14ac:dyDescent="0.4">
      <c r="M12151" s="32" t="s">
        <v>28911</v>
      </c>
      <c r="N12151" s="32" t="s">
        <v>60103</v>
      </c>
      <c r="O12151" s="54" t="s">
        <v>28912</v>
      </c>
      <c r="P12151" s="54" t="s">
        <v>41030</v>
      </c>
      <c r="Q12151" s="54" t="s">
        <v>29718</v>
      </c>
      <c r="R12151" s="54" t="s">
        <v>29745</v>
      </c>
      <c r="S12151" s="54" t="s">
        <v>28913</v>
      </c>
      <c r="T12151" s="55" t="s">
        <v>67</v>
      </c>
      <c r="U12151" s="56" t="str">
        <f>_xlfn.CONCAT(Tabel4[[#This Row],[Personnr.]],"-",Tabel4[[#This Row],[Afdeling]],"-",Tabel4[[#This Row],[ASS_Status]])</f>
        <v>34427-1061-Inactive - Payroll Eligible</v>
      </c>
    </row>
    <row r="12152" spans="13:21" x14ac:dyDescent="0.4">
      <c r="M12152" s="32" t="s">
        <v>28911</v>
      </c>
      <c r="N12152" s="32"/>
      <c r="O12152" s="54"/>
      <c r="P12152" s="54" t="s">
        <v>60104</v>
      </c>
      <c r="Q12152" s="54" t="s">
        <v>29718</v>
      </c>
      <c r="R12152" s="54" t="s">
        <v>29745</v>
      </c>
      <c r="S12152" s="54" t="s">
        <v>28913</v>
      </c>
      <c r="T12152" s="55" t="s">
        <v>67</v>
      </c>
      <c r="U12152" s="56" t="str">
        <f>_xlfn.CONCAT(Tabel4[[#This Row],[Personnr.]],"-",Tabel4[[#This Row],[Afdeling]],"-",Tabel4[[#This Row],[ASS_Status]])</f>
        <v>-1061-Inactive - Payroll Eligible</v>
      </c>
    </row>
    <row r="12153" spans="13:21" ht="45" x14ac:dyDescent="0.4">
      <c r="M12153" s="32" t="s">
        <v>23861</v>
      </c>
      <c r="N12153" s="32" t="s">
        <v>60105</v>
      </c>
      <c r="O12153" s="54" t="s">
        <v>23862</v>
      </c>
      <c r="P12153" s="54" t="s">
        <v>41031</v>
      </c>
      <c r="Q12153" s="54" t="s">
        <v>29718</v>
      </c>
      <c r="R12153" s="54" t="s">
        <v>29745</v>
      </c>
      <c r="S12153" s="54" t="s">
        <v>23863</v>
      </c>
      <c r="T12153" s="55" t="s">
        <v>67</v>
      </c>
      <c r="U12153" s="56" t="str">
        <f>_xlfn.CONCAT(Tabel4[[#This Row],[Personnr.]],"-",Tabel4[[#This Row],[Afdeling]],"-",Tabel4[[#This Row],[ASS_Status]])</f>
        <v>32272-1061-Inactive - Payroll Eligible</v>
      </c>
    </row>
    <row r="12154" spans="13:21" x14ac:dyDescent="0.4">
      <c r="M12154" s="32" t="s">
        <v>23861</v>
      </c>
      <c r="N12154" s="32"/>
      <c r="O12154" s="54"/>
      <c r="P12154" s="54" t="s">
        <v>41032</v>
      </c>
      <c r="Q12154" s="54" t="s">
        <v>29718</v>
      </c>
      <c r="R12154" s="54" t="s">
        <v>29745</v>
      </c>
      <c r="S12154" s="54" t="s">
        <v>23863</v>
      </c>
      <c r="T12154" s="55" t="s">
        <v>67</v>
      </c>
      <c r="U12154" s="56" t="str">
        <f>_xlfn.CONCAT(Tabel4[[#This Row],[Personnr.]],"-",Tabel4[[#This Row],[Afdeling]],"-",Tabel4[[#This Row],[ASS_Status]])</f>
        <v>-1061-Inactive - Payroll Eligible</v>
      </c>
    </row>
    <row r="12155" spans="13:21" x14ac:dyDescent="0.4">
      <c r="M12155" s="32" t="s">
        <v>60106</v>
      </c>
      <c r="N12155" s="32" t="s">
        <v>60107</v>
      </c>
      <c r="O12155" s="54" t="s">
        <v>60108</v>
      </c>
      <c r="P12155" s="54" t="s">
        <v>60109</v>
      </c>
      <c r="Q12155" s="54" t="s">
        <v>29721</v>
      </c>
      <c r="R12155" s="54" t="s">
        <v>29754</v>
      </c>
      <c r="S12155" s="54" t="s">
        <v>60110</v>
      </c>
      <c r="T12155" s="55" t="s">
        <v>758</v>
      </c>
      <c r="U12155" s="56" t="str">
        <f>_xlfn.CONCAT(Tabel4[[#This Row],[Personnr.]],"-",Tabel4[[#This Row],[Afdeling]],"-",Tabel4[[#This Row],[ASS_Status]])</f>
        <v>36563-7720-Aktiv ansættelse</v>
      </c>
    </row>
    <row r="12156" spans="13:21" x14ac:dyDescent="0.4">
      <c r="M12156" s="32" t="s">
        <v>60106</v>
      </c>
      <c r="N12156" s="32"/>
      <c r="O12156" s="54"/>
      <c r="P12156" s="54" t="s">
        <v>60111</v>
      </c>
      <c r="Q12156" s="54" t="s">
        <v>29718</v>
      </c>
      <c r="R12156" s="54" t="s">
        <v>29745</v>
      </c>
      <c r="S12156" s="54" t="s">
        <v>60110</v>
      </c>
      <c r="T12156" s="55" t="s">
        <v>39</v>
      </c>
      <c r="U12156" s="56" t="str">
        <f>_xlfn.CONCAT(Tabel4[[#This Row],[Personnr.]],"-",Tabel4[[#This Row],[Afdeling]],"-",Tabel4[[#This Row],[ASS_Status]])</f>
        <v>-0132-Inactive - Payroll Eligible</v>
      </c>
    </row>
    <row r="12157" spans="13:21" x14ac:dyDescent="0.4">
      <c r="M12157" s="32" t="s">
        <v>23864</v>
      </c>
      <c r="N12157" s="32" t="s">
        <v>60112</v>
      </c>
      <c r="O12157" s="54" t="s">
        <v>23865</v>
      </c>
      <c r="P12157" s="54" t="s">
        <v>41033</v>
      </c>
      <c r="Q12157" s="54" t="s">
        <v>29721</v>
      </c>
      <c r="R12157" s="54" t="s">
        <v>31550</v>
      </c>
      <c r="S12157" s="54" t="s">
        <v>23866</v>
      </c>
      <c r="T12157" s="55" t="s">
        <v>25</v>
      </c>
      <c r="U12157" s="56" t="str">
        <f>_xlfn.CONCAT(Tabel4[[#This Row],[Personnr.]],"-",Tabel4[[#This Row],[Afdeling]],"-",Tabel4[[#This Row],[ASS_Status]])</f>
        <v>1553-0102-Aktiv ansættelse</v>
      </c>
    </row>
    <row r="12158" spans="13:21" x14ac:dyDescent="0.4">
      <c r="M12158" s="32" t="s">
        <v>23867</v>
      </c>
      <c r="N12158" s="32" t="s">
        <v>60113</v>
      </c>
      <c r="O12158" s="54" t="s">
        <v>23868</v>
      </c>
      <c r="P12158" s="54" t="s">
        <v>41034</v>
      </c>
      <c r="Q12158" s="54" t="s">
        <v>29721</v>
      </c>
      <c r="R12158" s="54" t="s">
        <v>29879</v>
      </c>
      <c r="S12158" s="54" t="s">
        <v>23869</v>
      </c>
      <c r="T12158" s="55" t="s">
        <v>629</v>
      </c>
      <c r="U12158" s="56" t="str">
        <f>_xlfn.CONCAT(Tabel4[[#This Row],[Personnr.]],"-",Tabel4[[#This Row],[Afdeling]],"-",Tabel4[[#This Row],[ASS_Status]])</f>
        <v>31272-4691-Aktiv ansættelse</v>
      </c>
    </row>
    <row r="12159" spans="13:21" x14ac:dyDescent="0.4">
      <c r="M12159" s="32" t="s">
        <v>23870</v>
      </c>
      <c r="N12159" s="32" t="s">
        <v>60114</v>
      </c>
      <c r="O12159" s="54" t="s">
        <v>23871</v>
      </c>
      <c r="P12159" s="54" t="s">
        <v>41035</v>
      </c>
      <c r="Q12159" s="54" t="s">
        <v>29721</v>
      </c>
      <c r="R12159" s="54" t="s">
        <v>30819</v>
      </c>
      <c r="S12159" s="54" t="s">
        <v>4819</v>
      </c>
      <c r="T12159" s="55" t="s">
        <v>251</v>
      </c>
      <c r="U12159" s="56" t="str">
        <f>_xlfn.CONCAT(Tabel4[[#This Row],[Personnr.]],"-",Tabel4[[#This Row],[Afdeling]],"-",Tabel4[[#This Row],[ASS_Status]])</f>
        <v>3065-2532-Aktiv ansættelse</v>
      </c>
    </row>
    <row r="12160" spans="13:21" x14ac:dyDescent="0.4">
      <c r="M12160" s="32" t="s">
        <v>23872</v>
      </c>
      <c r="N12160" s="32" t="s">
        <v>60115</v>
      </c>
      <c r="O12160" s="54" t="s">
        <v>23873</v>
      </c>
      <c r="P12160" s="54" t="s">
        <v>41036</v>
      </c>
      <c r="Q12160" s="54" t="s">
        <v>29718</v>
      </c>
      <c r="R12160" s="54" t="s">
        <v>29844</v>
      </c>
      <c r="S12160" s="54" t="s">
        <v>23874</v>
      </c>
      <c r="T12160" s="55" t="s">
        <v>379</v>
      </c>
      <c r="U12160" s="56" t="str">
        <f>_xlfn.CONCAT(Tabel4[[#This Row],[Personnr.]],"-",Tabel4[[#This Row],[Afdeling]],"-",Tabel4[[#This Row],[ASS_Status]])</f>
        <v>19425-2901-Inactive - Payroll Eligible</v>
      </c>
    </row>
    <row r="12161" spans="13:21" x14ac:dyDescent="0.4">
      <c r="M12161" s="32" t="s">
        <v>60116</v>
      </c>
      <c r="N12161" s="32" t="s">
        <v>60117</v>
      </c>
      <c r="O12161" s="54" t="s">
        <v>60118</v>
      </c>
      <c r="P12161" s="54" t="s">
        <v>60119</v>
      </c>
      <c r="Q12161" s="54" t="s">
        <v>29721</v>
      </c>
      <c r="R12161" s="54" t="s">
        <v>29726</v>
      </c>
      <c r="S12161" s="54" t="s">
        <v>60120</v>
      </c>
      <c r="T12161" s="55" t="s">
        <v>573</v>
      </c>
      <c r="U12161" s="56" t="str">
        <f>_xlfn.CONCAT(Tabel4[[#This Row],[Personnr.]],"-",Tabel4[[#This Row],[Afdeling]],"-",Tabel4[[#This Row],[ASS_Status]])</f>
        <v>36905-3800-Aktiv ansættelse</v>
      </c>
    </row>
    <row r="12162" spans="13:21" x14ac:dyDescent="0.4">
      <c r="M12162" s="32" t="s">
        <v>23875</v>
      </c>
      <c r="N12162" s="32" t="s">
        <v>60121</v>
      </c>
      <c r="O12162" s="54" t="s">
        <v>23876</v>
      </c>
      <c r="P12162" s="54" t="s">
        <v>41037</v>
      </c>
      <c r="Q12162" s="54" t="s">
        <v>29718</v>
      </c>
      <c r="R12162" s="54" t="s">
        <v>29731</v>
      </c>
      <c r="S12162" s="54" t="s">
        <v>23877</v>
      </c>
      <c r="T12162" s="55" t="s">
        <v>810</v>
      </c>
      <c r="U12162" s="56" t="str">
        <f>_xlfn.CONCAT(Tabel4[[#This Row],[Personnr.]],"-",Tabel4[[#This Row],[Afdeling]],"-",Tabel4[[#This Row],[ASS_Status]])</f>
        <v>17973-8285-Inactive - Payroll Eligible</v>
      </c>
    </row>
    <row r="12163" spans="13:21" x14ac:dyDescent="0.4">
      <c r="M12163" s="32" t="s">
        <v>28914</v>
      </c>
      <c r="N12163" s="32" t="s">
        <v>60122</v>
      </c>
      <c r="O12163" s="54" t="s">
        <v>28915</v>
      </c>
      <c r="P12163" s="54" t="s">
        <v>41038</v>
      </c>
      <c r="Q12163" s="54" t="s">
        <v>29721</v>
      </c>
      <c r="R12163" s="54" t="s">
        <v>29729</v>
      </c>
      <c r="S12163" s="54" t="s">
        <v>28916</v>
      </c>
      <c r="T12163" s="55" t="s">
        <v>723</v>
      </c>
      <c r="U12163" s="56" t="str">
        <f>_xlfn.CONCAT(Tabel4[[#This Row],[Personnr.]],"-",Tabel4[[#This Row],[Afdeling]],"-",Tabel4[[#This Row],[ASS_Status]])</f>
        <v>34380-6245-Aktiv ansættelse</v>
      </c>
    </row>
    <row r="12164" spans="13:21" x14ac:dyDescent="0.4">
      <c r="M12164" s="32" t="s">
        <v>23878</v>
      </c>
      <c r="N12164" s="32" t="s">
        <v>60123</v>
      </c>
      <c r="O12164" s="54" t="s">
        <v>23879</v>
      </c>
      <c r="P12164" s="54" t="s">
        <v>41039</v>
      </c>
      <c r="Q12164" s="54" t="s">
        <v>33850</v>
      </c>
      <c r="R12164" s="54" t="s">
        <v>32329</v>
      </c>
      <c r="S12164" s="54" t="s">
        <v>23880</v>
      </c>
      <c r="T12164" s="55" t="s">
        <v>803</v>
      </c>
      <c r="U12164" s="56" t="str">
        <f>_xlfn.CONCAT(Tabel4[[#This Row],[Personnr.]],"-",Tabel4[[#This Row],[Afdeling]],"-",Tabel4[[#This Row],[ASS_Status]])</f>
        <v>15267-8252-Delvis genopt af arb. (188)</v>
      </c>
    </row>
    <row r="12165" spans="13:21" x14ac:dyDescent="0.4">
      <c r="M12165" s="32" t="s">
        <v>23881</v>
      </c>
      <c r="N12165" s="32" t="s">
        <v>60124</v>
      </c>
      <c r="O12165" s="54" t="s">
        <v>23882</v>
      </c>
      <c r="P12165" s="54" t="s">
        <v>41040</v>
      </c>
      <c r="Q12165" s="54" t="s">
        <v>29721</v>
      </c>
      <c r="R12165" s="54" t="s">
        <v>30005</v>
      </c>
      <c r="S12165" s="54" t="s">
        <v>23883</v>
      </c>
      <c r="T12165" s="55" t="s">
        <v>472</v>
      </c>
      <c r="U12165" s="56" t="str">
        <f>_xlfn.CONCAT(Tabel4[[#This Row],[Personnr.]],"-",Tabel4[[#This Row],[Afdeling]],"-",Tabel4[[#This Row],[ASS_Status]])</f>
        <v>17517-3195-Aktiv ansættelse</v>
      </c>
    </row>
    <row r="12166" spans="13:21" x14ac:dyDescent="0.4">
      <c r="M12166" s="32" t="s">
        <v>28917</v>
      </c>
      <c r="N12166" s="32" t="s">
        <v>60125</v>
      </c>
      <c r="O12166" s="54" t="s">
        <v>28918</v>
      </c>
      <c r="P12166" s="54" t="s">
        <v>41041</v>
      </c>
      <c r="Q12166" s="54" t="s">
        <v>29721</v>
      </c>
      <c r="R12166" s="54" t="s">
        <v>29726</v>
      </c>
      <c r="S12166" s="54" t="s">
        <v>28919</v>
      </c>
      <c r="T12166" s="55" t="s">
        <v>617</v>
      </c>
      <c r="U12166" s="56" t="str">
        <f>_xlfn.CONCAT(Tabel4[[#This Row],[Personnr.]],"-",Tabel4[[#This Row],[Afdeling]],"-",Tabel4[[#This Row],[ASS_Status]])</f>
        <v>34248-4624-Aktiv ansættelse</v>
      </c>
    </row>
    <row r="12167" spans="13:21" x14ac:dyDescent="0.4">
      <c r="M12167" s="32" t="s">
        <v>45436</v>
      </c>
      <c r="N12167" s="32" t="s">
        <v>60126</v>
      </c>
      <c r="O12167" s="54" t="s">
        <v>42482</v>
      </c>
      <c r="P12167" s="54" t="s">
        <v>42483</v>
      </c>
      <c r="Q12167" s="54" t="s">
        <v>29721</v>
      </c>
      <c r="R12167" s="54" t="s">
        <v>29729</v>
      </c>
      <c r="S12167" s="54" t="s">
        <v>44074</v>
      </c>
      <c r="T12167" s="55" t="s">
        <v>46122</v>
      </c>
      <c r="U12167" s="56" t="str">
        <f>_xlfn.CONCAT(Tabel4[[#This Row],[Personnr.]],"-",Tabel4[[#This Row],[Afdeling]],"-",Tabel4[[#This Row],[ASS_Status]])</f>
        <v>35469-6251-Aktiv ansættelse</v>
      </c>
    </row>
    <row r="12168" spans="13:21" ht="33.75" x14ac:dyDescent="0.4">
      <c r="M12168" s="32" t="s">
        <v>23884</v>
      </c>
      <c r="N12168" s="32" t="s">
        <v>60127</v>
      </c>
      <c r="O12168" s="54" t="s">
        <v>23885</v>
      </c>
      <c r="P12168" s="54" t="s">
        <v>41042</v>
      </c>
      <c r="Q12168" s="54" t="s">
        <v>29721</v>
      </c>
      <c r="R12168" s="54" t="s">
        <v>29731</v>
      </c>
      <c r="S12168" s="54" t="s">
        <v>23886</v>
      </c>
      <c r="T12168" s="55" t="s">
        <v>812</v>
      </c>
      <c r="U12168" s="56" t="str">
        <f>_xlfn.CONCAT(Tabel4[[#This Row],[Personnr.]],"-",Tabel4[[#This Row],[Afdeling]],"-",Tabel4[[#This Row],[ASS_Status]])</f>
        <v>8582-8287-Aktiv ansættelse</v>
      </c>
    </row>
    <row r="12169" spans="13:21" x14ac:dyDescent="0.4">
      <c r="M12169" s="32" t="s">
        <v>23887</v>
      </c>
      <c r="N12169" s="32" t="s">
        <v>60128</v>
      </c>
      <c r="O12169" s="54" t="s">
        <v>23888</v>
      </c>
      <c r="P12169" s="54" t="s">
        <v>41043</v>
      </c>
      <c r="Q12169" s="54" t="s">
        <v>29718</v>
      </c>
      <c r="R12169" s="54" t="s">
        <v>29791</v>
      </c>
      <c r="S12169" s="54" t="s">
        <v>23889</v>
      </c>
      <c r="T12169" s="55" t="s">
        <v>827</v>
      </c>
      <c r="U12169" s="56" t="str">
        <f>_xlfn.CONCAT(Tabel4[[#This Row],[Personnr.]],"-",Tabel4[[#This Row],[Afdeling]],"-",Tabel4[[#This Row],[ASS_Status]])</f>
        <v>16124-8430-Inactive - Payroll Eligible</v>
      </c>
    </row>
    <row r="12170" spans="13:21" ht="33.75" x14ac:dyDescent="0.4">
      <c r="M12170" s="32" t="s">
        <v>23890</v>
      </c>
      <c r="N12170" s="32" t="s">
        <v>60129</v>
      </c>
      <c r="O12170" s="54" t="s">
        <v>23891</v>
      </c>
      <c r="P12170" s="54" t="s">
        <v>41044</v>
      </c>
      <c r="Q12170" s="54" t="s">
        <v>29718</v>
      </c>
      <c r="R12170" s="54" t="s">
        <v>29802</v>
      </c>
      <c r="S12170" s="54" t="s">
        <v>23892</v>
      </c>
      <c r="T12170" s="55" t="s">
        <v>171</v>
      </c>
      <c r="U12170" s="56" t="str">
        <f>_xlfn.CONCAT(Tabel4[[#This Row],[Personnr.]],"-",Tabel4[[#This Row],[Afdeling]],"-",Tabel4[[#This Row],[ASS_Status]])</f>
        <v>26410-2339-Inactive - Payroll Eligible</v>
      </c>
    </row>
    <row r="12171" spans="13:21" x14ac:dyDescent="0.4">
      <c r="M12171" s="32" t="s">
        <v>60130</v>
      </c>
      <c r="N12171" s="32" t="s">
        <v>60131</v>
      </c>
      <c r="O12171" s="54" t="s">
        <v>60132</v>
      </c>
      <c r="P12171" s="54" t="s">
        <v>60133</v>
      </c>
      <c r="Q12171" s="54" t="s">
        <v>29721</v>
      </c>
      <c r="R12171" s="54" t="s">
        <v>29737</v>
      </c>
      <c r="S12171" s="54" t="s">
        <v>60134</v>
      </c>
      <c r="T12171" s="55" t="s">
        <v>30</v>
      </c>
      <c r="U12171" s="56" t="str">
        <f>_xlfn.CONCAT(Tabel4[[#This Row],[Personnr.]],"-",Tabel4[[#This Row],[Afdeling]],"-",Tabel4[[#This Row],[ASS_Status]])</f>
        <v>36722-0115-Aktiv ansættelse</v>
      </c>
    </row>
    <row r="12172" spans="13:21" x14ac:dyDescent="0.4">
      <c r="M12172" s="32" t="s">
        <v>28920</v>
      </c>
      <c r="N12172" s="32" t="s">
        <v>60135</v>
      </c>
      <c r="O12172" s="54" t="s">
        <v>28921</v>
      </c>
      <c r="P12172" s="54" t="s">
        <v>41045</v>
      </c>
      <c r="Q12172" s="54" t="s">
        <v>29721</v>
      </c>
      <c r="R12172" s="54" t="s">
        <v>29737</v>
      </c>
      <c r="S12172" s="54" t="s">
        <v>28922</v>
      </c>
      <c r="T12172" s="55" t="s">
        <v>581</v>
      </c>
      <c r="U12172" s="56" t="str">
        <f>_xlfn.CONCAT(Tabel4[[#This Row],[Personnr.]],"-",Tabel4[[#This Row],[Afdeling]],"-",Tabel4[[#This Row],[ASS_Status]])</f>
        <v>34409-4140-Aktiv ansættelse</v>
      </c>
    </row>
    <row r="12173" spans="13:21" x14ac:dyDescent="0.4">
      <c r="M12173" s="32" t="s">
        <v>23893</v>
      </c>
      <c r="N12173" s="32" t="s">
        <v>60136</v>
      </c>
      <c r="O12173" s="54" t="s">
        <v>23894</v>
      </c>
      <c r="P12173" s="54" t="s">
        <v>41046</v>
      </c>
      <c r="Q12173" s="54" t="s">
        <v>29718</v>
      </c>
      <c r="R12173" s="54" t="s">
        <v>29719</v>
      </c>
      <c r="S12173" s="54" t="s">
        <v>23895</v>
      </c>
      <c r="T12173" s="55" t="s">
        <v>304</v>
      </c>
      <c r="U12173" s="56" t="str">
        <f>_xlfn.CONCAT(Tabel4[[#This Row],[Personnr.]],"-",Tabel4[[#This Row],[Afdeling]],"-",Tabel4[[#This Row],[ASS_Status]])</f>
        <v>28954-2743-Inactive - Payroll Eligible</v>
      </c>
    </row>
    <row r="12174" spans="13:21" x14ac:dyDescent="0.4">
      <c r="M12174" s="32" t="s">
        <v>41047</v>
      </c>
      <c r="N12174" s="32" t="s">
        <v>60137</v>
      </c>
      <c r="O12174" s="54" t="s">
        <v>41048</v>
      </c>
      <c r="P12174" s="54" t="s">
        <v>41049</v>
      </c>
      <c r="Q12174" s="54" t="s">
        <v>29721</v>
      </c>
      <c r="R12174" s="54" t="s">
        <v>29857</v>
      </c>
      <c r="S12174" s="54" t="s">
        <v>41050</v>
      </c>
      <c r="T12174" s="55" t="s">
        <v>725</v>
      </c>
      <c r="U12174" s="56" t="str">
        <f>_xlfn.CONCAT(Tabel4[[#This Row],[Personnr.]],"-",Tabel4[[#This Row],[Afdeling]],"-",Tabel4[[#This Row],[ASS_Status]])</f>
        <v>35241-6265-Aktiv ansættelse</v>
      </c>
    </row>
    <row r="12175" spans="13:21" x14ac:dyDescent="0.4">
      <c r="M12175" s="32" t="s">
        <v>23896</v>
      </c>
      <c r="N12175" s="32" t="s">
        <v>60138</v>
      </c>
      <c r="O12175" s="54" t="s">
        <v>23897</v>
      </c>
      <c r="P12175" s="54" t="s">
        <v>41051</v>
      </c>
      <c r="Q12175" s="54" t="s">
        <v>29721</v>
      </c>
      <c r="R12175" s="54" t="s">
        <v>29748</v>
      </c>
      <c r="S12175" s="54" t="s">
        <v>23898</v>
      </c>
      <c r="T12175" s="55" t="s">
        <v>133</v>
      </c>
      <c r="U12175" s="56" t="str">
        <f>_xlfn.CONCAT(Tabel4[[#This Row],[Personnr.]],"-",Tabel4[[#This Row],[Afdeling]],"-",Tabel4[[#This Row],[ASS_Status]])</f>
        <v>34088-2243-Aktiv ansættelse</v>
      </c>
    </row>
    <row r="12176" spans="13:21" x14ac:dyDescent="0.4">
      <c r="M12176" s="32" t="s">
        <v>23899</v>
      </c>
      <c r="N12176" s="32" t="s">
        <v>60139</v>
      </c>
      <c r="O12176" s="54" t="s">
        <v>23900</v>
      </c>
      <c r="P12176" s="54" t="s">
        <v>41052</v>
      </c>
      <c r="Q12176" s="54" t="s">
        <v>29718</v>
      </c>
      <c r="R12176" s="54" t="s">
        <v>29748</v>
      </c>
      <c r="S12176" s="54" t="s">
        <v>23901</v>
      </c>
      <c r="T12176" s="55" t="s">
        <v>47</v>
      </c>
      <c r="U12176" s="56" t="str">
        <f>_xlfn.CONCAT(Tabel4[[#This Row],[Personnr.]],"-",Tabel4[[#This Row],[Afdeling]],"-",Tabel4[[#This Row],[ASS_Status]])</f>
        <v>22694-1021-Inactive - Payroll Eligible</v>
      </c>
    </row>
    <row r="12177" spans="13:21" ht="45" x14ac:dyDescent="0.4">
      <c r="M12177" s="32" t="s">
        <v>23902</v>
      </c>
      <c r="N12177" s="32" t="s">
        <v>60140</v>
      </c>
      <c r="O12177" s="54" t="s">
        <v>23903</v>
      </c>
      <c r="P12177" s="54" t="s">
        <v>41053</v>
      </c>
      <c r="Q12177" s="54" t="s">
        <v>29718</v>
      </c>
      <c r="R12177" s="54" t="s">
        <v>29745</v>
      </c>
      <c r="S12177" s="54" t="s">
        <v>23904</v>
      </c>
      <c r="T12177" s="55" t="s">
        <v>39</v>
      </c>
      <c r="U12177" s="56" t="str">
        <f>_xlfn.CONCAT(Tabel4[[#This Row],[Personnr.]],"-",Tabel4[[#This Row],[Afdeling]],"-",Tabel4[[#This Row],[ASS_Status]])</f>
        <v>27643-0132-Inactive - Payroll Eligible</v>
      </c>
    </row>
    <row r="12178" spans="13:21" x14ac:dyDescent="0.4">
      <c r="M12178" s="32" t="s">
        <v>23902</v>
      </c>
      <c r="N12178" s="32"/>
      <c r="O12178" s="54"/>
      <c r="P12178" s="54" t="s">
        <v>44075</v>
      </c>
      <c r="Q12178" s="54" t="s">
        <v>29718</v>
      </c>
      <c r="R12178" s="54" t="s">
        <v>29857</v>
      </c>
      <c r="S12178" s="54" t="s">
        <v>23904</v>
      </c>
      <c r="T12178" s="55" t="s">
        <v>726</v>
      </c>
      <c r="U12178" s="56" t="str">
        <f>_xlfn.CONCAT(Tabel4[[#This Row],[Personnr.]],"-",Tabel4[[#This Row],[Afdeling]],"-",Tabel4[[#This Row],[ASS_Status]])</f>
        <v>-6271-Inactive - Payroll Eligible</v>
      </c>
    </row>
    <row r="12179" spans="13:21" x14ac:dyDescent="0.4">
      <c r="M12179" s="32" t="s">
        <v>23902</v>
      </c>
      <c r="N12179" s="32"/>
      <c r="O12179" s="54"/>
      <c r="P12179" s="54" t="s">
        <v>60141</v>
      </c>
      <c r="Q12179" s="54" t="s">
        <v>29718</v>
      </c>
      <c r="R12179" s="54" t="s">
        <v>29857</v>
      </c>
      <c r="S12179" s="54" t="s">
        <v>23904</v>
      </c>
      <c r="T12179" s="55" t="s">
        <v>726</v>
      </c>
      <c r="U12179" s="56" t="str">
        <f>_xlfn.CONCAT(Tabel4[[#This Row],[Personnr.]],"-",Tabel4[[#This Row],[Afdeling]],"-",Tabel4[[#This Row],[ASS_Status]])</f>
        <v>-6271-Inactive - Payroll Eligible</v>
      </c>
    </row>
    <row r="12180" spans="13:21" x14ac:dyDescent="0.4">
      <c r="M12180" s="32" t="s">
        <v>23902</v>
      </c>
      <c r="N12180" s="32"/>
      <c r="O12180" s="54"/>
      <c r="P12180" s="54" t="s">
        <v>41054</v>
      </c>
      <c r="Q12180" s="54" t="s">
        <v>29718</v>
      </c>
      <c r="R12180" s="54" t="s">
        <v>29745</v>
      </c>
      <c r="S12180" s="54" t="s">
        <v>23904</v>
      </c>
      <c r="T12180" s="55" t="s">
        <v>39</v>
      </c>
      <c r="U12180" s="56" t="str">
        <f>_xlfn.CONCAT(Tabel4[[#This Row],[Personnr.]],"-",Tabel4[[#This Row],[Afdeling]],"-",Tabel4[[#This Row],[ASS_Status]])</f>
        <v>-0132-Inactive - Payroll Eligible</v>
      </c>
    </row>
    <row r="12181" spans="13:21" x14ac:dyDescent="0.4">
      <c r="M12181" s="32" t="s">
        <v>23902</v>
      </c>
      <c r="N12181" s="32"/>
      <c r="O12181" s="54"/>
      <c r="P12181" s="54" t="s">
        <v>41055</v>
      </c>
      <c r="Q12181" s="54" t="s">
        <v>29718</v>
      </c>
      <c r="R12181" s="54" t="s">
        <v>29745</v>
      </c>
      <c r="S12181" s="54" t="s">
        <v>23904</v>
      </c>
      <c r="T12181" s="55" t="s">
        <v>39</v>
      </c>
      <c r="U12181" s="56" t="str">
        <f>_xlfn.CONCAT(Tabel4[[#This Row],[Personnr.]],"-",Tabel4[[#This Row],[Afdeling]],"-",Tabel4[[#This Row],[ASS_Status]])</f>
        <v>-0132-Inactive - Payroll Eligible</v>
      </c>
    </row>
    <row r="12182" spans="13:21" x14ac:dyDescent="0.4">
      <c r="M12182" s="32" t="s">
        <v>41056</v>
      </c>
      <c r="N12182" s="32" t="s">
        <v>60142</v>
      </c>
      <c r="O12182" s="54" t="s">
        <v>41057</v>
      </c>
      <c r="P12182" s="54" t="s">
        <v>41058</v>
      </c>
      <c r="Q12182" s="54" t="s">
        <v>29721</v>
      </c>
      <c r="R12182" s="54" t="s">
        <v>42541</v>
      </c>
      <c r="S12182" s="54" t="s">
        <v>41059</v>
      </c>
      <c r="T12182" s="55" t="s">
        <v>45706</v>
      </c>
      <c r="U12182" s="56" t="str">
        <f>_xlfn.CONCAT(Tabel4[[#This Row],[Personnr.]],"-",Tabel4[[#This Row],[Afdeling]],"-",Tabel4[[#This Row],[ASS_Status]])</f>
        <v>35007-1221-Aktiv ansættelse</v>
      </c>
    </row>
    <row r="12183" spans="13:21" ht="45" x14ac:dyDescent="0.4">
      <c r="M12183" s="32" t="s">
        <v>45437</v>
      </c>
      <c r="N12183" s="32" t="s">
        <v>60143</v>
      </c>
      <c r="O12183" s="54" t="s">
        <v>45438</v>
      </c>
      <c r="P12183" s="54" t="s">
        <v>44076</v>
      </c>
      <c r="Q12183" s="54" t="s">
        <v>29718</v>
      </c>
      <c r="R12183" s="54" t="s">
        <v>29745</v>
      </c>
      <c r="S12183" s="54" t="s">
        <v>44077</v>
      </c>
      <c r="T12183" s="55" t="s">
        <v>586</v>
      </c>
      <c r="U12183" s="56" t="str">
        <f>_xlfn.CONCAT(Tabel4[[#This Row],[Personnr.]],"-",Tabel4[[#This Row],[Afdeling]],"-",Tabel4[[#This Row],[ASS_Status]])</f>
        <v>35893-4200-Inactive - Payroll Eligible</v>
      </c>
    </row>
    <row r="12184" spans="13:21" x14ac:dyDescent="0.4">
      <c r="M12184" s="32" t="s">
        <v>45437</v>
      </c>
      <c r="N12184" s="32"/>
      <c r="O12184" s="54"/>
      <c r="P12184" s="54" t="s">
        <v>60144</v>
      </c>
      <c r="Q12184" s="54" t="s">
        <v>29718</v>
      </c>
      <c r="R12184" s="54" t="s">
        <v>29745</v>
      </c>
      <c r="S12184" s="54" t="s">
        <v>44077</v>
      </c>
      <c r="T12184" s="55" t="s">
        <v>586</v>
      </c>
      <c r="U12184" s="56" t="str">
        <f>_xlfn.CONCAT(Tabel4[[#This Row],[Personnr.]],"-",Tabel4[[#This Row],[Afdeling]],"-",Tabel4[[#This Row],[ASS_Status]])</f>
        <v>-4200-Inactive - Payroll Eligible</v>
      </c>
    </row>
    <row r="12185" spans="13:21" ht="33.75" x14ac:dyDescent="0.4">
      <c r="M12185" s="32" t="s">
        <v>23905</v>
      </c>
      <c r="N12185" s="32" t="s">
        <v>60145</v>
      </c>
      <c r="O12185" s="54" t="s">
        <v>23906</v>
      </c>
      <c r="P12185" s="54" t="s">
        <v>41060</v>
      </c>
      <c r="Q12185" s="54" t="s">
        <v>29721</v>
      </c>
      <c r="R12185" s="54" t="s">
        <v>29748</v>
      </c>
      <c r="S12185" s="54" t="s">
        <v>23907</v>
      </c>
      <c r="T12185" s="55" t="s">
        <v>419</v>
      </c>
      <c r="U12185" s="56" t="str">
        <f>_xlfn.CONCAT(Tabel4[[#This Row],[Personnr.]],"-",Tabel4[[#This Row],[Afdeling]],"-",Tabel4[[#This Row],[ASS_Status]])</f>
        <v>30287-3032-Aktiv ansættelse</v>
      </c>
    </row>
    <row r="12186" spans="13:21" ht="45" x14ac:dyDescent="0.4">
      <c r="M12186" s="32" t="s">
        <v>23908</v>
      </c>
      <c r="N12186" s="32" t="s">
        <v>60146</v>
      </c>
      <c r="O12186" s="54" t="s">
        <v>23909</v>
      </c>
      <c r="P12186" s="54" t="s">
        <v>41061</v>
      </c>
      <c r="Q12186" s="54" t="s">
        <v>29718</v>
      </c>
      <c r="R12186" s="54" t="s">
        <v>29745</v>
      </c>
      <c r="S12186" s="54" t="s">
        <v>23910</v>
      </c>
      <c r="T12186" s="55" t="s">
        <v>725</v>
      </c>
      <c r="U12186" s="56" t="str">
        <f>_xlfn.CONCAT(Tabel4[[#This Row],[Personnr.]],"-",Tabel4[[#This Row],[Afdeling]],"-",Tabel4[[#This Row],[ASS_Status]])</f>
        <v>31036-6265-Inactive - Payroll Eligible</v>
      </c>
    </row>
    <row r="12187" spans="13:21" ht="33.75" x14ac:dyDescent="0.4">
      <c r="M12187" s="32" t="s">
        <v>45439</v>
      </c>
      <c r="N12187" s="32" t="s">
        <v>60147</v>
      </c>
      <c r="O12187" s="54" t="s">
        <v>45440</v>
      </c>
      <c r="P12187" s="54" t="s">
        <v>44078</v>
      </c>
      <c r="Q12187" s="54" t="s">
        <v>29721</v>
      </c>
      <c r="R12187" s="54" t="s">
        <v>29748</v>
      </c>
      <c r="S12187" s="54" t="s">
        <v>44079</v>
      </c>
      <c r="T12187" s="55" t="s">
        <v>48</v>
      </c>
      <c r="U12187" s="56" t="str">
        <f>_xlfn.CONCAT(Tabel4[[#This Row],[Personnr.]],"-",Tabel4[[#This Row],[Afdeling]],"-",Tabel4[[#This Row],[ASS_Status]])</f>
        <v>35516-1022-Aktiv ansættelse</v>
      </c>
    </row>
    <row r="12188" spans="13:21" x14ac:dyDescent="0.4">
      <c r="M12188" s="32" t="s">
        <v>23911</v>
      </c>
      <c r="N12188" s="32" t="s">
        <v>60148</v>
      </c>
      <c r="O12188" s="54" t="s">
        <v>23912</v>
      </c>
      <c r="P12188" s="54" t="s">
        <v>41062</v>
      </c>
      <c r="Q12188" s="54" t="s">
        <v>29718</v>
      </c>
      <c r="R12188" s="54" t="s">
        <v>29754</v>
      </c>
      <c r="S12188" s="54" t="s">
        <v>23913</v>
      </c>
      <c r="T12188" s="55" t="s">
        <v>242</v>
      </c>
      <c r="U12188" s="56" t="str">
        <f>_xlfn.CONCAT(Tabel4[[#This Row],[Personnr.]],"-",Tabel4[[#This Row],[Afdeling]],"-",Tabel4[[#This Row],[ASS_Status]])</f>
        <v>32816-2511-Inactive - Payroll Eligible</v>
      </c>
    </row>
    <row r="12189" spans="13:21" x14ac:dyDescent="0.4">
      <c r="M12189" s="32" t="s">
        <v>23911</v>
      </c>
      <c r="N12189" s="32"/>
      <c r="O12189" s="54"/>
      <c r="P12189" s="54" t="s">
        <v>41063</v>
      </c>
      <c r="Q12189" s="54" t="s">
        <v>29718</v>
      </c>
      <c r="R12189" s="54" t="s">
        <v>29754</v>
      </c>
      <c r="S12189" s="54" t="s">
        <v>23913</v>
      </c>
      <c r="T12189" s="55" t="s">
        <v>243</v>
      </c>
      <c r="U12189" s="56" t="str">
        <f>_xlfn.CONCAT(Tabel4[[#This Row],[Personnr.]],"-",Tabel4[[#This Row],[Afdeling]],"-",Tabel4[[#This Row],[ASS_Status]])</f>
        <v>-2512-Inactive - Payroll Eligible</v>
      </c>
    </row>
    <row r="12190" spans="13:21" x14ac:dyDescent="0.4">
      <c r="M12190" s="32" t="s">
        <v>23911</v>
      </c>
      <c r="N12190" s="32"/>
      <c r="O12190" s="54"/>
      <c r="P12190" s="54" t="s">
        <v>44080</v>
      </c>
      <c r="Q12190" s="54" t="s">
        <v>29718</v>
      </c>
      <c r="R12190" s="54" t="s">
        <v>29754</v>
      </c>
      <c r="S12190" s="54" t="s">
        <v>23913</v>
      </c>
      <c r="T12190" s="55" t="s">
        <v>243</v>
      </c>
      <c r="U12190" s="56" t="str">
        <f>_xlfn.CONCAT(Tabel4[[#This Row],[Personnr.]],"-",Tabel4[[#This Row],[Afdeling]],"-",Tabel4[[#This Row],[ASS_Status]])</f>
        <v>-2512-Inactive - Payroll Eligible</v>
      </c>
    </row>
    <row r="12191" spans="13:21" ht="45" x14ac:dyDescent="0.4">
      <c r="M12191" s="32" t="s">
        <v>23914</v>
      </c>
      <c r="N12191" s="32" t="s">
        <v>60149</v>
      </c>
      <c r="O12191" s="54" t="s">
        <v>23915</v>
      </c>
      <c r="P12191" s="54" t="s">
        <v>41064</v>
      </c>
      <c r="Q12191" s="54" t="s">
        <v>29718</v>
      </c>
      <c r="R12191" s="54" t="s">
        <v>29745</v>
      </c>
      <c r="S12191" s="54" t="s">
        <v>23916</v>
      </c>
      <c r="T12191" s="55" t="s">
        <v>85</v>
      </c>
      <c r="U12191" s="56" t="str">
        <f>_xlfn.CONCAT(Tabel4[[#This Row],[Personnr.]],"-",Tabel4[[#This Row],[Afdeling]],"-",Tabel4[[#This Row],[ASS_Status]])</f>
        <v>33138-1118-Inactive - Payroll Eligible</v>
      </c>
    </row>
    <row r="12192" spans="13:21" x14ac:dyDescent="0.4">
      <c r="M12192" s="32" t="s">
        <v>23917</v>
      </c>
      <c r="N12192" s="32"/>
      <c r="O12192" s="54" t="s">
        <v>23918</v>
      </c>
      <c r="P12192" s="54" t="s">
        <v>41065</v>
      </c>
      <c r="Q12192" s="54" t="s">
        <v>29718</v>
      </c>
      <c r="R12192" s="54" t="s">
        <v>30114</v>
      </c>
      <c r="S12192" s="54" t="s">
        <v>23919</v>
      </c>
      <c r="T12192" s="55" t="s">
        <v>453</v>
      </c>
      <c r="U12192" s="56" t="str">
        <f>_xlfn.CONCAT(Tabel4[[#This Row],[Personnr.]],"-",Tabel4[[#This Row],[Afdeling]],"-",Tabel4[[#This Row],[ASS_Status]])</f>
        <v>32177-3121-Inactive - Payroll Eligible</v>
      </c>
    </row>
    <row r="12193" spans="13:21" x14ac:dyDescent="0.4">
      <c r="M12193" s="32" t="s">
        <v>23920</v>
      </c>
      <c r="N12193" s="32"/>
      <c r="O12193" s="54" t="s">
        <v>23921</v>
      </c>
      <c r="P12193" s="54" t="s">
        <v>41066</v>
      </c>
      <c r="Q12193" s="54" t="s">
        <v>29718</v>
      </c>
      <c r="R12193" s="54" t="s">
        <v>30114</v>
      </c>
      <c r="S12193" s="54" t="s">
        <v>23922</v>
      </c>
      <c r="T12193" s="55" t="s">
        <v>453</v>
      </c>
      <c r="U12193" s="56" t="str">
        <f>_xlfn.CONCAT(Tabel4[[#This Row],[Personnr.]],"-",Tabel4[[#This Row],[Afdeling]],"-",Tabel4[[#This Row],[ASS_Status]])</f>
        <v>26185-3121-Inactive - Payroll Eligible</v>
      </c>
    </row>
    <row r="12194" spans="13:21" x14ac:dyDescent="0.4">
      <c r="M12194" s="32" t="s">
        <v>23923</v>
      </c>
      <c r="N12194" s="32" t="s">
        <v>60150</v>
      </c>
      <c r="O12194" s="54" t="s">
        <v>228</v>
      </c>
      <c r="P12194" s="54" t="s">
        <v>41067</v>
      </c>
      <c r="Q12194" s="54" t="s">
        <v>29721</v>
      </c>
      <c r="R12194" s="54" t="s">
        <v>29726</v>
      </c>
      <c r="S12194" s="54" t="s">
        <v>23924</v>
      </c>
      <c r="T12194" s="55" t="s">
        <v>400</v>
      </c>
      <c r="U12194" s="56" t="str">
        <f>_xlfn.CONCAT(Tabel4[[#This Row],[Personnr.]],"-",Tabel4[[#This Row],[Afdeling]],"-",Tabel4[[#This Row],[ASS_Status]])</f>
        <v>2475-3004-Aktiv ansættelse</v>
      </c>
    </row>
    <row r="12195" spans="13:21" x14ac:dyDescent="0.4">
      <c r="M12195" s="32" t="s">
        <v>23925</v>
      </c>
      <c r="N12195" s="32" t="s">
        <v>60151</v>
      </c>
      <c r="O12195" s="54" t="s">
        <v>23926</v>
      </c>
      <c r="P12195" s="54" t="s">
        <v>41068</v>
      </c>
      <c r="Q12195" s="54" t="s">
        <v>29718</v>
      </c>
      <c r="R12195" s="54" t="s">
        <v>30036</v>
      </c>
      <c r="S12195" s="54" t="s">
        <v>23927</v>
      </c>
      <c r="T12195" s="55" t="s">
        <v>618</v>
      </c>
      <c r="U12195" s="56" t="str">
        <f>_xlfn.CONCAT(Tabel4[[#This Row],[Personnr.]],"-",Tabel4[[#This Row],[Afdeling]],"-",Tabel4[[#This Row],[ASS_Status]])</f>
        <v>17960-4625-Inactive - Payroll Eligible</v>
      </c>
    </row>
    <row r="12196" spans="13:21" ht="45" x14ac:dyDescent="0.4">
      <c r="M12196" s="32" t="s">
        <v>23928</v>
      </c>
      <c r="N12196" s="32" t="s">
        <v>60152</v>
      </c>
      <c r="O12196" s="54" t="s">
        <v>23929</v>
      </c>
      <c r="P12196" s="54" t="s">
        <v>41069</v>
      </c>
      <c r="Q12196" s="54" t="s">
        <v>29721</v>
      </c>
      <c r="R12196" s="54" t="s">
        <v>29726</v>
      </c>
      <c r="S12196" s="54" t="s">
        <v>23930</v>
      </c>
      <c r="T12196" s="55" t="s">
        <v>8784</v>
      </c>
      <c r="U12196" s="56" t="str">
        <f>_xlfn.CONCAT(Tabel4[[#This Row],[Personnr.]],"-",Tabel4[[#This Row],[Afdeling]],"-",Tabel4[[#This Row],[ASS_Status]])</f>
        <v>18176-2741-Aktiv ansættelse</v>
      </c>
    </row>
    <row r="12197" spans="13:21" x14ac:dyDescent="0.4">
      <c r="M12197" s="32" t="s">
        <v>23931</v>
      </c>
      <c r="N12197" s="32" t="s">
        <v>60153</v>
      </c>
      <c r="O12197" s="54" t="s">
        <v>23932</v>
      </c>
      <c r="P12197" s="54" t="s">
        <v>41070</v>
      </c>
      <c r="Q12197" s="54" t="s">
        <v>29721</v>
      </c>
      <c r="R12197" s="54" t="s">
        <v>29719</v>
      </c>
      <c r="S12197" s="54" t="s">
        <v>23933</v>
      </c>
      <c r="T12197" s="55" t="s">
        <v>737</v>
      </c>
      <c r="U12197" s="56" t="str">
        <f>_xlfn.CONCAT(Tabel4[[#This Row],[Personnr.]],"-",Tabel4[[#This Row],[Afdeling]],"-",Tabel4[[#This Row],[ASS_Status]])</f>
        <v>28219-6400-Aktiv ansættelse</v>
      </c>
    </row>
    <row r="12198" spans="13:21" x14ac:dyDescent="0.4">
      <c r="M12198" s="32" t="s">
        <v>23934</v>
      </c>
      <c r="N12198" s="32" t="s">
        <v>60154</v>
      </c>
      <c r="O12198" s="54" t="s">
        <v>23935</v>
      </c>
      <c r="P12198" s="54" t="s">
        <v>41071</v>
      </c>
      <c r="Q12198" s="54" t="s">
        <v>29721</v>
      </c>
      <c r="R12198" s="54" t="s">
        <v>29737</v>
      </c>
      <c r="S12198" s="54" t="s">
        <v>23936</v>
      </c>
      <c r="T12198" s="55" t="s">
        <v>605</v>
      </c>
      <c r="U12198" s="56" t="str">
        <f>_xlfn.CONCAT(Tabel4[[#This Row],[Personnr.]],"-",Tabel4[[#This Row],[Afdeling]],"-",Tabel4[[#This Row],[ASS_Status]])</f>
        <v>23437-4280-Aktiv ansættelse</v>
      </c>
    </row>
    <row r="12199" spans="13:21" x14ac:dyDescent="0.4">
      <c r="M12199" s="32" t="s">
        <v>23937</v>
      </c>
      <c r="N12199" s="32" t="s">
        <v>60155</v>
      </c>
      <c r="O12199" s="54" t="s">
        <v>23938</v>
      </c>
      <c r="P12199" s="54" t="s">
        <v>41072</v>
      </c>
      <c r="Q12199" s="54" t="s">
        <v>29721</v>
      </c>
      <c r="R12199" s="54" t="s">
        <v>29836</v>
      </c>
      <c r="S12199" s="54" t="s">
        <v>23939</v>
      </c>
      <c r="T12199" s="55" t="s">
        <v>42530</v>
      </c>
      <c r="U12199" s="56" t="str">
        <f>_xlfn.CONCAT(Tabel4[[#This Row],[Personnr.]],"-",Tabel4[[#This Row],[Afdeling]],"-",Tabel4[[#This Row],[ASS_Status]])</f>
        <v>26742-7810-Aktiv ansættelse</v>
      </c>
    </row>
    <row r="12200" spans="13:21" x14ac:dyDescent="0.4">
      <c r="M12200" s="32" t="s">
        <v>23940</v>
      </c>
      <c r="N12200" s="32" t="s">
        <v>60156</v>
      </c>
      <c r="O12200" s="54" t="s">
        <v>23941</v>
      </c>
      <c r="P12200" s="54" t="s">
        <v>41073</v>
      </c>
      <c r="Q12200" s="54" t="s">
        <v>29721</v>
      </c>
      <c r="R12200" s="54" t="s">
        <v>30229</v>
      </c>
      <c r="S12200" s="54" t="s">
        <v>23942</v>
      </c>
      <c r="T12200" s="55" t="s">
        <v>811</v>
      </c>
      <c r="U12200" s="56" t="str">
        <f>_xlfn.CONCAT(Tabel4[[#This Row],[Personnr.]],"-",Tabel4[[#This Row],[Afdeling]],"-",Tabel4[[#This Row],[ASS_Status]])</f>
        <v>9914-8286-Aktiv ansættelse</v>
      </c>
    </row>
    <row r="12201" spans="13:21" x14ac:dyDescent="0.4">
      <c r="M12201" s="32" t="s">
        <v>23943</v>
      </c>
      <c r="N12201" s="32" t="s">
        <v>60157</v>
      </c>
      <c r="O12201" s="54" t="s">
        <v>23944</v>
      </c>
      <c r="P12201" s="54" t="s">
        <v>41074</v>
      </c>
      <c r="Q12201" s="54" t="s">
        <v>29718</v>
      </c>
      <c r="R12201" s="54" t="s">
        <v>29857</v>
      </c>
      <c r="S12201" s="54" t="s">
        <v>23945</v>
      </c>
      <c r="T12201" s="55" t="s">
        <v>40</v>
      </c>
      <c r="U12201" s="56" t="str">
        <f>_xlfn.CONCAT(Tabel4[[#This Row],[Personnr.]],"-",Tabel4[[#This Row],[Afdeling]],"-",Tabel4[[#This Row],[ASS_Status]])</f>
        <v>13014-0133-Inactive - Payroll Eligible</v>
      </c>
    </row>
    <row r="12202" spans="13:21" x14ac:dyDescent="0.4">
      <c r="M12202" s="32" t="s">
        <v>23943</v>
      </c>
      <c r="N12202" s="32"/>
      <c r="O12202" s="54"/>
      <c r="P12202" s="54" t="s">
        <v>41075</v>
      </c>
      <c r="Q12202" s="54" t="s">
        <v>29721</v>
      </c>
      <c r="R12202" s="54" t="s">
        <v>29926</v>
      </c>
      <c r="S12202" s="54" t="s">
        <v>23945</v>
      </c>
      <c r="T12202" s="55" t="s">
        <v>38</v>
      </c>
      <c r="U12202" s="56" t="str">
        <f>_xlfn.CONCAT(Tabel4[[#This Row],[Personnr.]],"-",Tabel4[[#This Row],[Afdeling]],"-",Tabel4[[#This Row],[ASS_Status]])</f>
        <v>-0131-Aktiv ansættelse</v>
      </c>
    </row>
    <row r="12203" spans="13:21" x14ac:dyDescent="0.4">
      <c r="M12203" s="32" t="s">
        <v>23946</v>
      </c>
      <c r="N12203" s="32" t="s">
        <v>60158</v>
      </c>
      <c r="O12203" s="54" t="s">
        <v>23947</v>
      </c>
      <c r="P12203" s="54" t="s">
        <v>41076</v>
      </c>
      <c r="Q12203" s="54" t="s">
        <v>29721</v>
      </c>
      <c r="R12203" s="54" t="s">
        <v>29722</v>
      </c>
      <c r="S12203" s="54" t="s">
        <v>23948</v>
      </c>
      <c r="T12203" s="55" t="s">
        <v>29701</v>
      </c>
      <c r="U12203" s="56" t="str">
        <f>_xlfn.CONCAT(Tabel4[[#This Row],[Personnr.]],"-",Tabel4[[#This Row],[Afdeling]],"-",Tabel4[[#This Row],[ASS_Status]])</f>
        <v>15901-1020-Aktiv ansættelse</v>
      </c>
    </row>
    <row r="12204" spans="13:21" x14ac:dyDescent="0.4">
      <c r="M12204" s="32" t="s">
        <v>23949</v>
      </c>
      <c r="N12204" s="32" t="s">
        <v>60159</v>
      </c>
      <c r="O12204" s="54" t="s">
        <v>23950</v>
      </c>
      <c r="P12204" s="54" t="s">
        <v>41077</v>
      </c>
      <c r="Q12204" s="54" t="s">
        <v>29718</v>
      </c>
      <c r="R12204" s="54" t="s">
        <v>29726</v>
      </c>
      <c r="S12204" s="54" t="s">
        <v>23951</v>
      </c>
      <c r="T12204" s="55" t="s">
        <v>819</v>
      </c>
      <c r="U12204" s="56" t="str">
        <f>_xlfn.CONCAT(Tabel4[[#This Row],[Personnr.]],"-",Tabel4[[#This Row],[Afdeling]],"-",Tabel4[[#This Row],[ASS_Status]])</f>
        <v>31285-8350-Inactive - Payroll Eligible</v>
      </c>
    </row>
    <row r="12205" spans="13:21" x14ac:dyDescent="0.4">
      <c r="M12205" s="32" t="s">
        <v>23952</v>
      </c>
      <c r="N12205" s="32" t="s">
        <v>60160</v>
      </c>
      <c r="O12205" s="54" t="s">
        <v>23953</v>
      </c>
      <c r="P12205" s="54" t="s">
        <v>41078</v>
      </c>
      <c r="Q12205" s="54" t="s">
        <v>29718</v>
      </c>
      <c r="R12205" s="54" t="s">
        <v>29748</v>
      </c>
      <c r="S12205" s="54" t="s">
        <v>44081</v>
      </c>
      <c r="T12205" s="55" t="s">
        <v>333</v>
      </c>
      <c r="U12205" s="56" t="str">
        <f>_xlfn.CONCAT(Tabel4[[#This Row],[Personnr.]],"-",Tabel4[[#This Row],[Afdeling]],"-",Tabel4[[#This Row],[ASS_Status]])</f>
        <v>20288-2785-Inactive - Payroll Eligible</v>
      </c>
    </row>
    <row r="12206" spans="13:21" x14ac:dyDescent="0.4">
      <c r="M12206" s="32" t="s">
        <v>23954</v>
      </c>
      <c r="N12206" s="32" t="s">
        <v>60161</v>
      </c>
      <c r="O12206" s="54" t="s">
        <v>23955</v>
      </c>
      <c r="P12206" s="54" t="s">
        <v>41079</v>
      </c>
      <c r="Q12206" s="54" t="s">
        <v>29721</v>
      </c>
      <c r="R12206" s="54" t="s">
        <v>31056</v>
      </c>
      <c r="S12206" s="54" t="s">
        <v>23956</v>
      </c>
      <c r="T12206" s="55" t="s">
        <v>799</v>
      </c>
      <c r="U12206" s="56" t="str">
        <f>_xlfn.CONCAT(Tabel4[[#This Row],[Personnr.]],"-",Tabel4[[#This Row],[Afdeling]],"-",Tabel4[[#This Row],[ASS_Status]])</f>
        <v>14165-8218-Aktiv ansættelse</v>
      </c>
    </row>
    <row r="12207" spans="13:21" ht="33.75" x14ac:dyDescent="0.4">
      <c r="M12207" s="32" t="s">
        <v>23957</v>
      </c>
      <c r="N12207" s="32" t="s">
        <v>60162</v>
      </c>
      <c r="O12207" s="54" t="s">
        <v>23958</v>
      </c>
      <c r="P12207" s="54" t="s">
        <v>41080</v>
      </c>
      <c r="Q12207" s="54" t="s">
        <v>29721</v>
      </c>
      <c r="R12207" s="54" t="s">
        <v>29729</v>
      </c>
      <c r="S12207" s="54" t="s">
        <v>23959</v>
      </c>
      <c r="T12207" s="55" t="s">
        <v>711</v>
      </c>
      <c r="U12207" s="56" t="str">
        <f>_xlfn.CONCAT(Tabel4[[#This Row],[Personnr.]],"-",Tabel4[[#This Row],[Afdeling]],"-",Tabel4[[#This Row],[ASS_Status]])</f>
        <v>8598-5681-Aktiv ansættelse</v>
      </c>
    </row>
    <row r="12208" spans="13:21" x14ac:dyDescent="0.4">
      <c r="M12208" s="32" t="s">
        <v>23960</v>
      </c>
      <c r="N12208" s="32" t="s">
        <v>60163</v>
      </c>
      <c r="O12208" s="54" t="s">
        <v>841</v>
      </c>
      <c r="P12208" s="54" t="s">
        <v>41081</v>
      </c>
      <c r="Q12208" s="54" t="s">
        <v>29721</v>
      </c>
      <c r="R12208" s="54" t="s">
        <v>29802</v>
      </c>
      <c r="S12208" s="54" t="s">
        <v>23961</v>
      </c>
      <c r="T12208" s="55" t="s">
        <v>108</v>
      </c>
      <c r="U12208" s="56" t="str">
        <f>_xlfn.CONCAT(Tabel4[[#This Row],[Personnr.]],"-",Tabel4[[#This Row],[Afdeling]],"-",Tabel4[[#This Row],[ASS_Status]])</f>
        <v>8600-1212-Aktiv ansættelse</v>
      </c>
    </row>
    <row r="12209" spans="13:21" x14ac:dyDescent="0.4">
      <c r="M12209" s="32" t="s">
        <v>23962</v>
      </c>
      <c r="N12209" s="32" t="s">
        <v>60164</v>
      </c>
      <c r="O12209" s="54" t="s">
        <v>23963</v>
      </c>
      <c r="P12209" s="54" t="s">
        <v>41082</v>
      </c>
      <c r="Q12209" s="54" t="s">
        <v>29718</v>
      </c>
      <c r="R12209" s="54" t="s">
        <v>29737</v>
      </c>
      <c r="S12209" s="54" t="s">
        <v>23964</v>
      </c>
      <c r="T12209" s="55" t="s">
        <v>593</v>
      </c>
      <c r="U12209" s="56" t="str">
        <f>_xlfn.CONCAT(Tabel4[[#This Row],[Personnr.]],"-",Tabel4[[#This Row],[Afdeling]],"-",Tabel4[[#This Row],[ASS_Status]])</f>
        <v>17009-4242-Inactive - Payroll Eligible</v>
      </c>
    </row>
    <row r="12210" spans="13:21" ht="45" x14ac:dyDescent="0.4">
      <c r="M12210" s="32" t="s">
        <v>23965</v>
      </c>
      <c r="N12210" s="32" t="s">
        <v>60165</v>
      </c>
      <c r="O12210" s="54" t="s">
        <v>23966</v>
      </c>
      <c r="P12210" s="54" t="s">
        <v>41083</v>
      </c>
      <c r="Q12210" s="54" t="s">
        <v>29718</v>
      </c>
      <c r="R12210" s="54" t="s">
        <v>29719</v>
      </c>
      <c r="S12210" s="54" t="s">
        <v>23967</v>
      </c>
      <c r="T12210" s="55" t="s">
        <v>380</v>
      </c>
      <c r="U12210" s="56" t="str">
        <f>_xlfn.CONCAT(Tabel4[[#This Row],[Personnr.]],"-",Tabel4[[#This Row],[Afdeling]],"-",Tabel4[[#This Row],[ASS_Status]])</f>
        <v>29554-2902-Inactive - Payroll Eligible</v>
      </c>
    </row>
    <row r="12211" spans="13:21" x14ac:dyDescent="0.4">
      <c r="M12211" s="32" t="s">
        <v>23968</v>
      </c>
      <c r="N12211" s="32" t="s">
        <v>60166</v>
      </c>
      <c r="O12211" s="54" t="s">
        <v>23969</v>
      </c>
      <c r="P12211" s="54" t="s">
        <v>41084</v>
      </c>
      <c r="Q12211" s="54" t="s">
        <v>29721</v>
      </c>
      <c r="R12211" s="54" t="s">
        <v>29797</v>
      </c>
      <c r="S12211" s="54" t="s">
        <v>23970</v>
      </c>
      <c r="T12211" s="55" t="s">
        <v>547</v>
      </c>
      <c r="U12211" s="56" t="str">
        <f>_xlfn.CONCAT(Tabel4[[#This Row],[Personnr.]],"-",Tabel4[[#This Row],[Afdeling]],"-",Tabel4[[#This Row],[ASS_Status]])</f>
        <v>26064-3446-Aktiv ansættelse</v>
      </c>
    </row>
    <row r="12212" spans="13:21" x14ac:dyDescent="0.4">
      <c r="M12212" s="32" t="s">
        <v>60167</v>
      </c>
      <c r="N12212" s="32" t="s">
        <v>60168</v>
      </c>
      <c r="O12212" s="54" t="s">
        <v>60169</v>
      </c>
      <c r="P12212" s="54" t="s">
        <v>60170</v>
      </c>
      <c r="Q12212" s="54" t="s">
        <v>29721</v>
      </c>
      <c r="R12212" s="54" t="s">
        <v>29737</v>
      </c>
      <c r="S12212" s="54" t="s">
        <v>60171</v>
      </c>
      <c r="T12212" s="55" t="s">
        <v>29</v>
      </c>
      <c r="U12212" s="56" t="str">
        <f>_xlfn.CONCAT(Tabel4[[#This Row],[Personnr.]],"-",Tabel4[[#This Row],[Afdeling]],"-",Tabel4[[#This Row],[ASS_Status]])</f>
        <v>36688-0114-Aktiv ansættelse</v>
      </c>
    </row>
    <row r="12213" spans="13:21" x14ac:dyDescent="0.4">
      <c r="M12213" s="32" t="s">
        <v>23971</v>
      </c>
      <c r="N12213" s="32" t="s">
        <v>60172</v>
      </c>
      <c r="O12213" s="54" t="s">
        <v>23972</v>
      </c>
      <c r="P12213" s="54" t="s">
        <v>41085</v>
      </c>
      <c r="Q12213" s="54" t="s">
        <v>29718</v>
      </c>
      <c r="R12213" s="54" t="s">
        <v>29761</v>
      </c>
      <c r="S12213" s="54" t="s">
        <v>23973</v>
      </c>
      <c r="T12213" s="55" t="s">
        <v>29</v>
      </c>
      <c r="U12213" s="56" t="str">
        <f>_xlfn.CONCAT(Tabel4[[#This Row],[Personnr.]],"-",Tabel4[[#This Row],[Afdeling]],"-",Tabel4[[#This Row],[ASS_Status]])</f>
        <v>33698-0114-Inactive - Payroll Eligible</v>
      </c>
    </row>
    <row r="12214" spans="13:21" x14ac:dyDescent="0.4">
      <c r="M12214" s="32" t="s">
        <v>23971</v>
      </c>
      <c r="N12214" s="32"/>
      <c r="O12214" s="54"/>
      <c r="P12214" s="54" t="s">
        <v>41086</v>
      </c>
      <c r="Q12214" s="54" t="s">
        <v>29721</v>
      </c>
      <c r="R12214" s="54" t="s">
        <v>29761</v>
      </c>
      <c r="S12214" s="54" t="s">
        <v>23973</v>
      </c>
      <c r="T12214" s="55" t="s">
        <v>29</v>
      </c>
      <c r="U12214" s="56" t="str">
        <f>_xlfn.CONCAT(Tabel4[[#This Row],[Personnr.]],"-",Tabel4[[#This Row],[Afdeling]],"-",Tabel4[[#This Row],[ASS_Status]])</f>
        <v>-0114-Aktiv ansættelse</v>
      </c>
    </row>
    <row r="12215" spans="13:21" x14ac:dyDescent="0.4">
      <c r="M12215" s="32" t="s">
        <v>23974</v>
      </c>
      <c r="N12215" s="32" t="s">
        <v>60173</v>
      </c>
      <c r="O12215" s="54" t="s">
        <v>23975</v>
      </c>
      <c r="P12215" s="54" t="s">
        <v>41087</v>
      </c>
      <c r="Q12215" s="54" t="s">
        <v>29721</v>
      </c>
      <c r="R12215" s="54" t="s">
        <v>29748</v>
      </c>
      <c r="S12215" s="54" t="s">
        <v>23976</v>
      </c>
      <c r="T12215" s="55" t="s">
        <v>553</v>
      </c>
      <c r="U12215" s="56" t="str">
        <f>_xlfn.CONCAT(Tabel4[[#This Row],[Personnr.]],"-",Tabel4[[#This Row],[Afdeling]],"-",Tabel4[[#This Row],[ASS_Status]])</f>
        <v>25742-3500-Aktiv ansættelse</v>
      </c>
    </row>
    <row r="12216" spans="13:21" x14ac:dyDescent="0.4">
      <c r="M12216" s="32" t="s">
        <v>23977</v>
      </c>
      <c r="N12216" s="32" t="s">
        <v>60174</v>
      </c>
      <c r="O12216" s="54" t="s">
        <v>23978</v>
      </c>
      <c r="P12216" s="54" t="s">
        <v>41088</v>
      </c>
      <c r="Q12216" s="54" t="s">
        <v>29721</v>
      </c>
      <c r="R12216" s="54" t="s">
        <v>29748</v>
      </c>
      <c r="S12216" s="54" t="s">
        <v>23979</v>
      </c>
      <c r="T12216" s="55" t="s">
        <v>160</v>
      </c>
      <c r="U12216" s="56" t="str">
        <f>_xlfn.CONCAT(Tabel4[[#This Row],[Personnr.]],"-",Tabel4[[#This Row],[Afdeling]],"-",Tabel4[[#This Row],[ASS_Status]])</f>
        <v>33173-2304-Aktiv ansættelse</v>
      </c>
    </row>
    <row r="12217" spans="13:21" x14ac:dyDescent="0.4">
      <c r="M12217" s="32" t="s">
        <v>23980</v>
      </c>
      <c r="N12217" s="32" t="s">
        <v>60175</v>
      </c>
      <c r="O12217" s="54" t="s">
        <v>23981</v>
      </c>
      <c r="P12217" s="54" t="s">
        <v>41089</v>
      </c>
      <c r="Q12217" s="54" t="s">
        <v>29718</v>
      </c>
      <c r="R12217" s="54" t="s">
        <v>29745</v>
      </c>
      <c r="S12217" s="54" t="s">
        <v>23982</v>
      </c>
      <c r="T12217" s="55" t="s">
        <v>39</v>
      </c>
      <c r="U12217" s="56" t="str">
        <f>_xlfn.CONCAT(Tabel4[[#This Row],[Personnr.]],"-",Tabel4[[#This Row],[Afdeling]],"-",Tabel4[[#This Row],[ASS_Status]])</f>
        <v>32423-0132-Inactive - Payroll Eligible</v>
      </c>
    </row>
    <row r="12218" spans="13:21" x14ac:dyDescent="0.4">
      <c r="M12218" s="32" t="s">
        <v>23980</v>
      </c>
      <c r="N12218" s="32"/>
      <c r="O12218" s="54"/>
      <c r="P12218" s="54" t="s">
        <v>41090</v>
      </c>
      <c r="Q12218" s="54" t="s">
        <v>29718</v>
      </c>
      <c r="R12218" s="54" t="s">
        <v>29745</v>
      </c>
      <c r="S12218" s="54" t="s">
        <v>23982</v>
      </c>
      <c r="T12218" s="55" t="s">
        <v>474</v>
      </c>
      <c r="U12218" s="56" t="str">
        <f>_xlfn.CONCAT(Tabel4[[#This Row],[Personnr.]],"-",Tabel4[[#This Row],[Afdeling]],"-",Tabel4[[#This Row],[ASS_Status]])</f>
        <v>-3197-Inactive - Payroll Eligible</v>
      </c>
    </row>
    <row r="12219" spans="13:21" x14ac:dyDescent="0.4">
      <c r="M12219" s="32" t="s">
        <v>23980</v>
      </c>
      <c r="N12219" s="32"/>
      <c r="O12219" s="54"/>
      <c r="P12219" s="54" t="s">
        <v>60176</v>
      </c>
      <c r="Q12219" s="54" t="s">
        <v>29718</v>
      </c>
      <c r="R12219" s="54" t="s">
        <v>29745</v>
      </c>
      <c r="S12219" s="54" t="s">
        <v>23982</v>
      </c>
      <c r="T12219" s="55" t="s">
        <v>39</v>
      </c>
      <c r="U12219" s="56" t="str">
        <f>_xlfn.CONCAT(Tabel4[[#This Row],[Personnr.]],"-",Tabel4[[#This Row],[Afdeling]],"-",Tabel4[[#This Row],[ASS_Status]])</f>
        <v>-0132-Inactive - Payroll Eligible</v>
      </c>
    </row>
    <row r="12220" spans="13:21" x14ac:dyDescent="0.4">
      <c r="M12220" s="32" t="s">
        <v>23980</v>
      </c>
      <c r="N12220" s="32"/>
      <c r="O12220" s="54"/>
      <c r="P12220" s="54" t="s">
        <v>44082</v>
      </c>
      <c r="Q12220" s="54" t="s">
        <v>29718</v>
      </c>
      <c r="R12220" s="54" t="s">
        <v>29745</v>
      </c>
      <c r="S12220" s="54" t="s">
        <v>23982</v>
      </c>
      <c r="T12220" s="55" t="s">
        <v>39</v>
      </c>
      <c r="U12220" s="56" t="str">
        <f>_xlfn.CONCAT(Tabel4[[#This Row],[Personnr.]],"-",Tabel4[[#This Row],[Afdeling]],"-",Tabel4[[#This Row],[ASS_Status]])</f>
        <v>-0132-Inactive - Payroll Eligible</v>
      </c>
    </row>
    <row r="12221" spans="13:21" x14ac:dyDescent="0.4">
      <c r="M12221" s="32" t="s">
        <v>23980</v>
      </c>
      <c r="N12221" s="32"/>
      <c r="O12221" s="54"/>
      <c r="P12221" s="54" t="s">
        <v>41091</v>
      </c>
      <c r="Q12221" s="54" t="s">
        <v>29718</v>
      </c>
      <c r="R12221" s="54" t="s">
        <v>29745</v>
      </c>
      <c r="S12221" s="54" t="s">
        <v>23982</v>
      </c>
      <c r="T12221" s="55" t="s">
        <v>39</v>
      </c>
      <c r="U12221" s="56" t="str">
        <f>_xlfn.CONCAT(Tabel4[[#This Row],[Personnr.]],"-",Tabel4[[#This Row],[Afdeling]],"-",Tabel4[[#This Row],[ASS_Status]])</f>
        <v>-0132-Inactive - Payroll Eligible</v>
      </c>
    </row>
    <row r="12222" spans="13:21" ht="45" x14ac:dyDescent="0.4">
      <c r="M12222" s="32" t="s">
        <v>60177</v>
      </c>
      <c r="N12222" s="32" t="s">
        <v>60178</v>
      </c>
      <c r="O12222" s="54" t="s">
        <v>60179</v>
      </c>
      <c r="P12222" s="54" t="s">
        <v>60180</v>
      </c>
      <c r="Q12222" s="54" t="s">
        <v>29721</v>
      </c>
      <c r="R12222" s="54" t="s">
        <v>29748</v>
      </c>
      <c r="S12222" s="54" t="s">
        <v>60181</v>
      </c>
      <c r="T12222" s="55" t="s">
        <v>342</v>
      </c>
      <c r="U12222" s="56" t="str">
        <f>_xlfn.CONCAT(Tabel4[[#This Row],[Personnr.]],"-",Tabel4[[#This Row],[Afdeling]],"-",Tabel4[[#This Row],[ASS_Status]])</f>
        <v>37650-2794-Aktiv ansættelse</v>
      </c>
    </row>
    <row r="12223" spans="13:21" x14ac:dyDescent="0.4">
      <c r="M12223" s="32" t="s">
        <v>28923</v>
      </c>
      <c r="N12223" s="32" t="s">
        <v>60182</v>
      </c>
      <c r="O12223" s="54" t="s">
        <v>23983</v>
      </c>
      <c r="P12223" s="54" t="s">
        <v>41092</v>
      </c>
      <c r="Q12223" s="54" t="s">
        <v>29721</v>
      </c>
      <c r="R12223" s="54" t="s">
        <v>42541</v>
      </c>
      <c r="S12223" s="54" t="s">
        <v>23984</v>
      </c>
      <c r="T12223" s="55" t="s">
        <v>107</v>
      </c>
      <c r="U12223" s="56" t="str">
        <f>_xlfn.CONCAT(Tabel4[[#This Row],[Personnr.]],"-",Tabel4[[#This Row],[Afdeling]],"-",Tabel4[[#This Row],[ASS_Status]])</f>
        <v>34085-1211-Aktiv ansættelse</v>
      </c>
    </row>
    <row r="12224" spans="13:21" ht="45" x14ac:dyDescent="0.4">
      <c r="M12224" s="32" t="s">
        <v>23985</v>
      </c>
      <c r="N12224" s="32" t="s">
        <v>60183</v>
      </c>
      <c r="O12224" s="54" t="s">
        <v>23986</v>
      </c>
      <c r="P12224" s="54" t="s">
        <v>41093</v>
      </c>
      <c r="Q12224" s="54" t="s">
        <v>29718</v>
      </c>
      <c r="R12224" s="54" t="s">
        <v>29754</v>
      </c>
      <c r="S12224" s="54" t="s">
        <v>23987</v>
      </c>
      <c r="T12224" s="55" t="s">
        <v>546</v>
      </c>
      <c r="U12224" s="56" t="str">
        <f>_xlfn.CONCAT(Tabel4[[#This Row],[Personnr.]],"-",Tabel4[[#This Row],[Afdeling]],"-",Tabel4[[#This Row],[ASS_Status]])</f>
        <v>33440-3444-Inactive - Payroll Eligible</v>
      </c>
    </row>
    <row r="12225" spans="13:21" ht="45" x14ac:dyDescent="0.4">
      <c r="M12225" s="32" t="s">
        <v>23988</v>
      </c>
      <c r="N12225" s="32" t="s">
        <v>60184</v>
      </c>
      <c r="O12225" s="54" t="s">
        <v>23989</v>
      </c>
      <c r="P12225" s="54" t="s">
        <v>41094</v>
      </c>
      <c r="Q12225" s="54" t="s">
        <v>29718</v>
      </c>
      <c r="R12225" s="54" t="s">
        <v>29745</v>
      </c>
      <c r="S12225" s="54" t="s">
        <v>23990</v>
      </c>
      <c r="T12225" s="55" t="s">
        <v>85</v>
      </c>
      <c r="U12225" s="56" t="str">
        <f>_xlfn.CONCAT(Tabel4[[#This Row],[Personnr.]],"-",Tabel4[[#This Row],[Afdeling]],"-",Tabel4[[#This Row],[ASS_Status]])</f>
        <v>33345-1118-Inactive - Payroll Eligible</v>
      </c>
    </row>
    <row r="12226" spans="13:21" x14ac:dyDescent="0.4">
      <c r="M12226" s="32" t="s">
        <v>23988</v>
      </c>
      <c r="N12226" s="32"/>
      <c r="O12226" s="54"/>
      <c r="P12226" s="54" t="s">
        <v>60185</v>
      </c>
      <c r="Q12226" s="54" t="s">
        <v>29721</v>
      </c>
      <c r="R12226" s="54" t="s">
        <v>29745</v>
      </c>
      <c r="S12226" s="54" t="s">
        <v>23990</v>
      </c>
      <c r="T12226" s="55" t="s">
        <v>577</v>
      </c>
      <c r="U12226" s="56" t="str">
        <f>_xlfn.CONCAT(Tabel4[[#This Row],[Personnr.]],"-",Tabel4[[#This Row],[Afdeling]],"-",Tabel4[[#This Row],[ASS_Status]])</f>
        <v>-4110-Aktiv ansættelse</v>
      </c>
    </row>
    <row r="12227" spans="13:21" x14ac:dyDescent="0.4">
      <c r="M12227" s="32" t="s">
        <v>28924</v>
      </c>
      <c r="N12227" s="32" t="s">
        <v>60186</v>
      </c>
      <c r="O12227" s="54" t="s">
        <v>28925</v>
      </c>
      <c r="P12227" s="54" t="s">
        <v>41095</v>
      </c>
      <c r="Q12227" s="54" t="s">
        <v>29718</v>
      </c>
      <c r="R12227" s="54" t="s">
        <v>29745</v>
      </c>
      <c r="S12227" s="54" t="s">
        <v>28926</v>
      </c>
      <c r="T12227" s="55" t="s">
        <v>39</v>
      </c>
      <c r="U12227" s="56" t="str">
        <f>_xlfn.CONCAT(Tabel4[[#This Row],[Personnr.]],"-",Tabel4[[#This Row],[Afdeling]],"-",Tabel4[[#This Row],[ASS_Status]])</f>
        <v>34692-0132-Inactive - Payroll Eligible</v>
      </c>
    </row>
    <row r="12228" spans="13:21" ht="45" x14ac:dyDescent="0.4">
      <c r="M12228" s="32" t="s">
        <v>23991</v>
      </c>
      <c r="N12228" s="32" t="s">
        <v>60187</v>
      </c>
      <c r="O12228" s="54" t="s">
        <v>23992</v>
      </c>
      <c r="P12228" s="54" t="s">
        <v>41096</v>
      </c>
      <c r="Q12228" s="54" t="s">
        <v>29718</v>
      </c>
      <c r="R12228" s="54" t="s">
        <v>29817</v>
      </c>
      <c r="S12228" s="54" t="s">
        <v>23993</v>
      </c>
      <c r="T12228" s="55" t="s">
        <v>76</v>
      </c>
      <c r="U12228" s="56" t="str">
        <f>_xlfn.CONCAT(Tabel4[[#This Row],[Personnr.]],"-",Tabel4[[#This Row],[Afdeling]],"-",Tabel4[[#This Row],[ASS_Status]])</f>
        <v>33347-1100-Inactive - Payroll Eligible</v>
      </c>
    </row>
    <row r="12229" spans="13:21" ht="45" x14ac:dyDescent="0.4">
      <c r="M12229" s="32" t="s">
        <v>23994</v>
      </c>
      <c r="N12229" s="32" t="s">
        <v>60188</v>
      </c>
      <c r="O12229" s="54" t="s">
        <v>23995</v>
      </c>
      <c r="P12229" s="54" t="s">
        <v>41097</v>
      </c>
      <c r="Q12229" s="54" t="s">
        <v>29718</v>
      </c>
      <c r="R12229" s="54" t="s">
        <v>29745</v>
      </c>
      <c r="S12229" s="54" t="s">
        <v>23996</v>
      </c>
      <c r="T12229" s="55" t="s">
        <v>39</v>
      </c>
      <c r="U12229" s="56" t="str">
        <f>_xlfn.CONCAT(Tabel4[[#This Row],[Personnr.]],"-",Tabel4[[#This Row],[Afdeling]],"-",Tabel4[[#This Row],[ASS_Status]])</f>
        <v>32307-0132-Inactive - Payroll Eligible</v>
      </c>
    </row>
    <row r="12230" spans="13:21" ht="45" x14ac:dyDescent="0.4">
      <c r="M12230" s="32" t="s">
        <v>28927</v>
      </c>
      <c r="N12230" s="32" t="s">
        <v>60189</v>
      </c>
      <c r="O12230" s="54" t="s">
        <v>28928</v>
      </c>
      <c r="P12230" s="54" t="s">
        <v>41098</v>
      </c>
      <c r="Q12230" s="54" t="s">
        <v>29718</v>
      </c>
      <c r="R12230" s="54" t="s">
        <v>29745</v>
      </c>
      <c r="S12230" s="54" t="s">
        <v>28929</v>
      </c>
      <c r="T12230" s="55" t="s">
        <v>39</v>
      </c>
      <c r="U12230" s="56" t="str">
        <f>_xlfn.CONCAT(Tabel4[[#This Row],[Personnr.]],"-",Tabel4[[#This Row],[Afdeling]],"-",Tabel4[[#This Row],[ASS_Status]])</f>
        <v>34245-0132-Inactive - Payroll Eligible</v>
      </c>
    </row>
    <row r="12231" spans="13:21" ht="33.75" x14ac:dyDescent="0.4">
      <c r="M12231" s="32" t="s">
        <v>23997</v>
      </c>
      <c r="N12231" s="32" t="s">
        <v>60190</v>
      </c>
      <c r="O12231" s="54" t="s">
        <v>23998</v>
      </c>
      <c r="P12231" s="54" t="s">
        <v>41099</v>
      </c>
      <c r="Q12231" s="54" t="s">
        <v>29718</v>
      </c>
      <c r="R12231" s="54" t="s">
        <v>29754</v>
      </c>
      <c r="S12231" s="54" t="s">
        <v>23999</v>
      </c>
      <c r="T12231" s="55" t="s">
        <v>820</v>
      </c>
      <c r="U12231" s="56" t="str">
        <f>_xlfn.CONCAT(Tabel4[[#This Row],[Personnr.]],"-",Tabel4[[#This Row],[Afdeling]],"-",Tabel4[[#This Row],[ASS_Status]])</f>
        <v>31031-8360-Inactive - Payroll Eligible</v>
      </c>
    </row>
    <row r="12232" spans="13:21" x14ac:dyDescent="0.4">
      <c r="M12232" s="32" t="s">
        <v>24000</v>
      </c>
      <c r="N12232" s="32" t="s">
        <v>60191</v>
      </c>
      <c r="O12232" s="54" t="s">
        <v>24001</v>
      </c>
      <c r="P12232" s="54" t="s">
        <v>41100</v>
      </c>
      <c r="Q12232" s="54" t="s">
        <v>29721</v>
      </c>
      <c r="R12232" s="54" t="s">
        <v>29783</v>
      </c>
      <c r="S12232" s="54" t="s">
        <v>24002</v>
      </c>
      <c r="T12232" s="55" t="s">
        <v>442</v>
      </c>
      <c r="U12232" s="56" t="str">
        <f>_xlfn.CONCAT(Tabel4[[#This Row],[Personnr.]],"-",Tabel4[[#This Row],[Afdeling]],"-",Tabel4[[#This Row],[ASS_Status]])</f>
        <v>1740-3080-Aktiv ansættelse</v>
      </c>
    </row>
    <row r="12233" spans="13:21" x14ac:dyDescent="0.4">
      <c r="M12233" s="32" t="s">
        <v>24003</v>
      </c>
      <c r="N12233" s="32" t="s">
        <v>60192</v>
      </c>
      <c r="O12233" s="54" t="s">
        <v>24004</v>
      </c>
      <c r="P12233" s="54" t="s">
        <v>41101</v>
      </c>
      <c r="Q12233" s="54" t="s">
        <v>29718</v>
      </c>
      <c r="R12233" s="54" t="s">
        <v>29729</v>
      </c>
      <c r="S12233" s="54" t="s">
        <v>24005</v>
      </c>
      <c r="T12233" s="55" t="s">
        <v>608</v>
      </c>
      <c r="U12233" s="56" t="str">
        <f>_xlfn.CONCAT(Tabel4[[#This Row],[Personnr.]],"-",Tabel4[[#This Row],[Afdeling]],"-",Tabel4[[#This Row],[ASS_Status]])</f>
        <v>13233-4283-Inactive - Payroll Eligible</v>
      </c>
    </row>
    <row r="12234" spans="13:21" ht="45" x14ac:dyDescent="0.4">
      <c r="M12234" s="32" t="s">
        <v>60193</v>
      </c>
      <c r="N12234" s="32" t="s">
        <v>60194</v>
      </c>
      <c r="O12234" s="54" t="s">
        <v>60195</v>
      </c>
      <c r="P12234" s="54" t="s">
        <v>60196</v>
      </c>
      <c r="Q12234" s="54" t="s">
        <v>29721</v>
      </c>
      <c r="R12234" s="54" t="s">
        <v>30583</v>
      </c>
      <c r="S12234" s="54" t="s">
        <v>60197</v>
      </c>
      <c r="T12234" s="55" t="s">
        <v>442</v>
      </c>
      <c r="U12234" s="56" t="str">
        <f>_xlfn.CONCAT(Tabel4[[#This Row],[Personnr.]],"-",Tabel4[[#This Row],[Afdeling]],"-",Tabel4[[#This Row],[ASS_Status]])</f>
        <v>36620-3080-Aktiv ansættelse</v>
      </c>
    </row>
    <row r="12235" spans="13:21" x14ac:dyDescent="0.4">
      <c r="M12235" s="32" t="s">
        <v>24006</v>
      </c>
      <c r="N12235" s="32" t="s">
        <v>60198</v>
      </c>
      <c r="O12235" s="54" t="s">
        <v>855</v>
      </c>
      <c r="P12235" s="54" t="s">
        <v>41102</v>
      </c>
      <c r="Q12235" s="54" t="s">
        <v>29721</v>
      </c>
      <c r="R12235" s="54" t="s">
        <v>29729</v>
      </c>
      <c r="S12235" s="54" t="s">
        <v>24007</v>
      </c>
      <c r="T12235" s="55" t="s">
        <v>97</v>
      </c>
      <c r="U12235" s="56" t="str">
        <f>_xlfn.CONCAT(Tabel4[[#This Row],[Personnr.]],"-",Tabel4[[#This Row],[Afdeling]],"-",Tabel4[[#This Row],[ASS_Status]])</f>
        <v>8613-1150-Aktiv ansættelse</v>
      </c>
    </row>
    <row r="12236" spans="13:21" x14ac:dyDescent="0.4">
      <c r="M12236" s="32" t="s">
        <v>24008</v>
      </c>
      <c r="N12236" s="32" t="s">
        <v>60199</v>
      </c>
      <c r="O12236" s="54" t="s">
        <v>592</v>
      </c>
      <c r="P12236" s="54" t="s">
        <v>41103</v>
      </c>
      <c r="Q12236" s="54" t="s">
        <v>29718</v>
      </c>
      <c r="R12236" s="54" t="s">
        <v>29724</v>
      </c>
      <c r="S12236" s="54" t="s">
        <v>24009</v>
      </c>
      <c r="T12236" s="55" t="s">
        <v>430</v>
      </c>
      <c r="U12236" s="56" t="str">
        <f>_xlfn.CONCAT(Tabel4[[#This Row],[Personnr.]],"-",Tabel4[[#This Row],[Afdeling]],"-",Tabel4[[#This Row],[ASS_Status]])</f>
        <v>4233-3060-Inactive - Payroll Eligible</v>
      </c>
    </row>
    <row r="12237" spans="13:21" x14ac:dyDescent="0.4">
      <c r="M12237" s="32" t="s">
        <v>24010</v>
      </c>
      <c r="N12237" s="32" t="s">
        <v>60200</v>
      </c>
      <c r="O12237" s="54" t="s">
        <v>24011</v>
      </c>
      <c r="P12237" s="54" t="s">
        <v>41104</v>
      </c>
      <c r="Q12237" s="54" t="s">
        <v>29721</v>
      </c>
      <c r="R12237" s="54" t="s">
        <v>30819</v>
      </c>
      <c r="S12237" s="54" t="s">
        <v>24012</v>
      </c>
      <c r="T12237" s="55" t="s">
        <v>252</v>
      </c>
      <c r="U12237" s="56" t="str">
        <f>_xlfn.CONCAT(Tabel4[[#This Row],[Personnr.]],"-",Tabel4[[#This Row],[Afdeling]],"-",Tabel4[[#This Row],[ASS_Status]])</f>
        <v>3073-2542-Aktiv ansættelse</v>
      </c>
    </row>
    <row r="12238" spans="13:21" x14ac:dyDescent="0.4">
      <c r="M12238" s="32" t="s">
        <v>24013</v>
      </c>
      <c r="N12238" s="32" t="s">
        <v>60201</v>
      </c>
      <c r="O12238" s="54" t="s">
        <v>24014</v>
      </c>
      <c r="P12238" s="54" t="s">
        <v>41105</v>
      </c>
      <c r="Q12238" s="54" t="s">
        <v>29721</v>
      </c>
      <c r="R12238" s="54" t="s">
        <v>29780</v>
      </c>
      <c r="S12238" s="54" t="s">
        <v>24015</v>
      </c>
      <c r="T12238" s="55" t="s">
        <v>378</v>
      </c>
      <c r="U12238" s="56" t="str">
        <f>_xlfn.CONCAT(Tabel4[[#This Row],[Personnr.]],"-",Tabel4[[#This Row],[Afdeling]],"-",Tabel4[[#This Row],[ASS_Status]])</f>
        <v>811-2900-Aktiv ansættelse</v>
      </c>
    </row>
    <row r="12239" spans="13:21" x14ac:dyDescent="0.4">
      <c r="M12239" s="32" t="s">
        <v>24016</v>
      </c>
      <c r="N12239" s="32" t="s">
        <v>60202</v>
      </c>
      <c r="O12239" s="54" t="s">
        <v>24017</v>
      </c>
      <c r="P12239" s="54" t="s">
        <v>41106</v>
      </c>
      <c r="Q12239" s="54" t="s">
        <v>29718</v>
      </c>
      <c r="R12239" s="54" t="s">
        <v>32218</v>
      </c>
      <c r="S12239" s="54" t="s">
        <v>24018</v>
      </c>
      <c r="T12239" s="55" t="s">
        <v>757</v>
      </c>
      <c r="U12239" s="56" t="str">
        <f>_xlfn.CONCAT(Tabel4[[#This Row],[Personnr.]],"-",Tabel4[[#This Row],[Afdeling]],"-",Tabel4[[#This Row],[ASS_Status]])</f>
        <v>27435-7710-Inactive - Payroll Eligible</v>
      </c>
    </row>
    <row r="12240" spans="13:21" x14ac:dyDescent="0.4">
      <c r="M12240" s="32" t="s">
        <v>24016</v>
      </c>
      <c r="N12240" s="32"/>
      <c r="O12240" s="54"/>
      <c r="P12240" s="54" t="s">
        <v>60203</v>
      </c>
      <c r="Q12240" s="54" t="s">
        <v>29721</v>
      </c>
      <c r="R12240" s="54" t="s">
        <v>29844</v>
      </c>
      <c r="S12240" s="54" t="s">
        <v>24018</v>
      </c>
      <c r="T12240" s="55" t="s">
        <v>757</v>
      </c>
      <c r="U12240" s="56" t="str">
        <f>_xlfn.CONCAT(Tabel4[[#This Row],[Personnr.]],"-",Tabel4[[#This Row],[Afdeling]],"-",Tabel4[[#This Row],[ASS_Status]])</f>
        <v>-7710-Aktiv ansættelse</v>
      </c>
    </row>
    <row r="12241" spans="13:21" x14ac:dyDescent="0.4">
      <c r="M12241" s="32" t="s">
        <v>24019</v>
      </c>
      <c r="N12241" s="32" t="s">
        <v>60204</v>
      </c>
      <c r="O12241" s="54" t="s">
        <v>24020</v>
      </c>
      <c r="P12241" s="54" t="s">
        <v>41107</v>
      </c>
      <c r="Q12241" s="54" t="s">
        <v>29721</v>
      </c>
      <c r="R12241" s="54" t="s">
        <v>29737</v>
      </c>
      <c r="S12241" s="54" t="s">
        <v>24021</v>
      </c>
      <c r="T12241" s="55" t="s">
        <v>161</v>
      </c>
      <c r="U12241" s="56" t="str">
        <f>_xlfn.CONCAT(Tabel4[[#This Row],[Personnr.]],"-",Tabel4[[#This Row],[Afdeling]],"-",Tabel4[[#This Row],[ASS_Status]])</f>
        <v>31085-2305-Aktiv ansættelse</v>
      </c>
    </row>
    <row r="12242" spans="13:21" x14ac:dyDescent="0.4">
      <c r="M12242" s="32" t="s">
        <v>24022</v>
      </c>
      <c r="N12242" s="32" t="s">
        <v>60205</v>
      </c>
      <c r="O12242" s="54" t="s">
        <v>24023</v>
      </c>
      <c r="P12242" s="54" t="s">
        <v>41108</v>
      </c>
      <c r="Q12242" s="54" t="s">
        <v>29718</v>
      </c>
      <c r="R12242" s="54" t="s">
        <v>29748</v>
      </c>
      <c r="S12242" s="54" t="s">
        <v>24024</v>
      </c>
      <c r="T12242" s="55" t="s">
        <v>31</v>
      </c>
      <c r="U12242" s="56" t="str">
        <f>_xlfn.CONCAT(Tabel4[[#This Row],[Personnr.]],"-",Tabel4[[#This Row],[Afdeling]],"-",Tabel4[[#This Row],[ASS_Status]])</f>
        <v>26641-0116-Inactive - Payroll Eligible</v>
      </c>
    </row>
    <row r="12243" spans="13:21" x14ac:dyDescent="0.4">
      <c r="M12243" s="32" t="s">
        <v>24022</v>
      </c>
      <c r="N12243" s="32"/>
      <c r="O12243" s="54"/>
      <c r="P12243" s="54" t="s">
        <v>41109</v>
      </c>
      <c r="Q12243" s="54" t="s">
        <v>29721</v>
      </c>
      <c r="R12243" s="54" t="s">
        <v>29737</v>
      </c>
      <c r="S12243" s="54" t="s">
        <v>24024</v>
      </c>
      <c r="T12243" s="55" t="s">
        <v>645</v>
      </c>
      <c r="U12243" s="56" t="str">
        <f>_xlfn.CONCAT(Tabel4[[#This Row],[Personnr.]],"-",Tabel4[[#This Row],[Afdeling]],"-",Tabel4[[#This Row],[ASS_Status]])</f>
        <v>-4775-Aktiv ansættelse</v>
      </c>
    </row>
    <row r="12244" spans="13:21" x14ac:dyDescent="0.4">
      <c r="M12244" s="32" t="s">
        <v>24025</v>
      </c>
      <c r="N12244" s="32" t="s">
        <v>60206</v>
      </c>
      <c r="O12244" s="54" t="s">
        <v>24026</v>
      </c>
      <c r="P12244" s="54" t="s">
        <v>41110</v>
      </c>
      <c r="Q12244" s="54" t="s">
        <v>29923</v>
      </c>
      <c r="R12244" s="54" t="s">
        <v>42545</v>
      </c>
      <c r="S12244" s="54" t="s">
        <v>24027</v>
      </c>
      <c r="T12244" s="55" t="s">
        <v>430</v>
      </c>
      <c r="U12244" s="56" t="str">
        <f>_xlfn.CONCAT(Tabel4[[#This Row],[Personnr.]],"-",Tabel4[[#This Row],[Afdeling]],"-",Tabel4[[#This Row],[ASS_Status]])</f>
        <v>14672-3060-Far orlov (6+evt. 7 uger)(198)</v>
      </c>
    </row>
    <row r="12245" spans="13:21" x14ac:dyDescent="0.4">
      <c r="M12245" s="32" t="s">
        <v>28930</v>
      </c>
      <c r="N12245" s="32" t="s">
        <v>60207</v>
      </c>
      <c r="O12245" s="54" t="s">
        <v>28931</v>
      </c>
      <c r="P12245" s="54" t="s">
        <v>41111</v>
      </c>
      <c r="Q12245" s="54" t="s">
        <v>29721</v>
      </c>
      <c r="R12245" s="54" t="s">
        <v>29719</v>
      </c>
      <c r="S12245" s="54" t="s">
        <v>28932</v>
      </c>
      <c r="T12245" s="55" t="s">
        <v>617</v>
      </c>
      <c r="U12245" s="56" t="str">
        <f>_xlfn.CONCAT(Tabel4[[#This Row],[Personnr.]],"-",Tabel4[[#This Row],[Afdeling]],"-",Tabel4[[#This Row],[ASS_Status]])</f>
        <v>34469-4624-Aktiv ansættelse</v>
      </c>
    </row>
    <row r="12246" spans="13:21" x14ac:dyDescent="0.4">
      <c r="M12246" s="32" t="s">
        <v>24028</v>
      </c>
      <c r="N12246" s="32" t="s">
        <v>60208</v>
      </c>
      <c r="O12246" s="54" t="s">
        <v>24029</v>
      </c>
      <c r="P12246" s="54" t="s">
        <v>41112</v>
      </c>
      <c r="Q12246" s="54" t="s">
        <v>29718</v>
      </c>
      <c r="R12246" s="54" t="s">
        <v>29786</v>
      </c>
      <c r="S12246" s="54" t="s">
        <v>24030</v>
      </c>
      <c r="T12246" s="55" t="s">
        <v>248</v>
      </c>
      <c r="U12246" s="56" t="str">
        <f>_xlfn.CONCAT(Tabel4[[#This Row],[Personnr.]],"-",Tabel4[[#This Row],[Afdeling]],"-",Tabel4[[#This Row],[ASS_Status]])</f>
        <v>26427-2522-Inactive - Payroll Eligible</v>
      </c>
    </row>
    <row r="12247" spans="13:21" x14ac:dyDescent="0.4">
      <c r="M12247" s="32" t="s">
        <v>41113</v>
      </c>
      <c r="N12247" s="32" t="s">
        <v>60209</v>
      </c>
      <c r="O12247" s="54" t="s">
        <v>29172</v>
      </c>
      <c r="P12247" s="54" t="s">
        <v>41114</v>
      </c>
      <c r="Q12247" s="54" t="s">
        <v>29721</v>
      </c>
      <c r="R12247" s="54" t="s">
        <v>29737</v>
      </c>
      <c r="S12247" s="54" t="s">
        <v>29173</v>
      </c>
      <c r="T12247" s="55" t="s">
        <v>263</v>
      </c>
      <c r="U12247" s="56" t="str">
        <f>_xlfn.CONCAT(Tabel4[[#This Row],[Personnr.]],"-",Tabel4[[#This Row],[Afdeling]],"-",Tabel4[[#This Row],[ASS_Status]])</f>
        <v>34506-2610-Aktiv ansættelse</v>
      </c>
    </row>
    <row r="12248" spans="13:21" x14ac:dyDescent="0.4">
      <c r="M12248" s="32" t="s">
        <v>60210</v>
      </c>
      <c r="N12248" s="32" t="s">
        <v>60211</v>
      </c>
      <c r="O12248" s="54" t="s">
        <v>60212</v>
      </c>
      <c r="P12248" s="54" t="s">
        <v>60213</v>
      </c>
      <c r="Q12248" s="54" t="s">
        <v>29721</v>
      </c>
      <c r="R12248" s="54" t="s">
        <v>29719</v>
      </c>
      <c r="S12248" s="54" t="s">
        <v>60214</v>
      </c>
      <c r="T12248" s="55" t="s">
        <v>378</v>
      </c>
      <c r="U12248" s="56" t="str">
        <f>_xlfn.CONCAT(Tabel4[[#This Row],[Personnr.]],"-",Tabel4[[#This Row],[Afdeling]],"-",Tabel4[[#This Row],[ASS_Status]])</f>
        <v>37714-2900-Aktiv ansættelse</v>
      </c>
    </row>
    <row r="12249" spans="13:21" ht="45" x14ac:dyDescent="0.4">
      <c r="M12249" s="32" t="s">
        <v>24031</v>
      </c>
      <c r="N12249" s="32" t="s">
        <v>60215</v>
      </c>
      <c r="O12249" s="54" t="s">
        <v>24032</v>
      </c>
      <c r="P12249" s="54" t="s">
        <v>41115</v>
      </c>
      <c r="Q12249" s="54" t="s">
        <v>29718</v>
      </c>
      <c r="R12249" s="54" t="s">
        <v>29745</v>
      </c>
      <c r="S12249" s="54" t="s">
        <v>24033</v>
      </c>
      <c r="T12249" s="55" t="s">
        <v>85</v>
      </c>
      <c r="U12249" s="56" t="str">
        <f>_xlfn.CONCAT(Tabel4[[#This Row],[Personnr.]],"-",Tabel4[[#This Row],[Afdeling]],"-",Tabel4[[#This Row],[ASS_Status]])</f>
        <v>33280-1118-Inactive - Payroll Eligible</v>
      </c>
    </row>
    <row r="12250" spans="13:21" x14ac:dyDescent="0.4">
      <c r="M12250" s="32" t="s">
        <v>24034</v>
      </c>
      <c r="N12250" s="32" t="s">
        <v>60216</v>
      </c>
      <c r="O12250" s="54" t="s">
        <v>24035</v>
      </c>
      <c r="P12250" s="54" t="s">
        <v>41116</v>
      </c>
      <c r="Q12250" s="54" t="s">
        <v>29718</v>
      </c>
      <c r="R12250" s="54" t="s">
        <v>30114</v>
      </c>
      <c r="S12250" s="54" t="s">
        <v>24036</v>
      </c>
      <c r="T12250" s="55" t="s">
        <v>453</v>
      </c>
      <c r="U12250" s="56" t="str">
        <f>_xlfn.CONCAT(Tabel4[[#This Row],[Personnr.]],"-",Tabel4[[#This Row],[Afdeling]],"-",Tabel4[[#This Row],[ASS_Status]])</f>
        <v>31930-3121-Inactive - Payroll Eligible</v>
      </c>
    </row>
    <row r="12251" spans="13:21" x14ac:dyDescent="0.4">
      <c r="M12251" s="32" t="s">
        <v>24034</v>
      </c>
      <c r="N12251" s="32"/>
      <c r="O12251" s="54"/>
      <c r="P12251" s="54" t="s">
        <v>41117</v>
      </c>
      <c r="Q12251" s="54" t="s">
        <v>29721</v>
      </c>
      <c r="R12251" s="54" t="s">
        <v>29748</v>
      </c>
      <c r="S12251" s="54" t="s">
        <v>24036</v>
      </c>
      <c r="T12251" s="55" t="s">
        <v>540</v>
      </c>
      <c r="U12251" s="56" t="str">
        <f>_xlfn.CONCAT(Tabel4[[#This Row],[Personnr.]],"-",Tabel4[[#This Row],[Afdeling]],"-",Tabel4[[#This Row],[ASS_Status]])</f>
        <v>-3432-Aktiv ansættelse</v>
      </c>
    </row>
    <row r="12252" spans="13:21" x14ac:dyDescent="0.4">
      <c r="M12252" s="32" t="s">
        <v>24037</v>
      </c>
      <c r="N12252" s="32" t="s">
        <v>60217</v>
      </c>
      <c r="O12252" s="54" t="s">
        <v>24038</v>
      </c>
      <c r="P12252" s="54" t="s">
        <v>41118</v>
      </c>
      <c r="Q12252" s="54" t="s">
        <v>29721</v>
      </c>
      <c r="R12252" s="54" t="s">
        <v>29731</v>
      </c>
      <c r="S12252" s="54" t="s">
        <v>24039</v>
      </c>
      <c r="T12252" s="55" t="s">
        <v>806</v>
      </c>
      <c r="U12252" s="56" t="str">
        <f>_xlfn.CONCAT(Tabel4[[#This Row],[Personnr.]],"-",Tabel4[[#This Row],[Afdeling]],"-",Tabel4[[#This Row],[ASS_Status]])</f>
        <v>30330-8281-Aktiv ansættelse</v>
      </c>
    </row>
    <row r="12253" spans="13:21" x14ac:dyDescent="0.4">
      <c r="M12253" s="32" t="s">
        <v>24040</v>
      </c>
      <c r="N12253" s="32" t="s">
        <v>60218</v>
      </c>
      <c r="O12253" s="54" t="s">
        <v>24041</v>
      </c>
      <c r="P12253" s="54" t="s">
        <v>41119</v>
      </c>
      <c r="Q12253" s="54" t="s">
        <v>29718</v>
      </c>
      <c r="R12253" s="54" t="s">
        <v>29857</v>
      </c>
      <c r="S12253" s="54" t="s">
        <v>24042</v>
      </c>
      <c r="T12253" s="55" t="s">
        <v>40</v>
      </c>
      <c r="U12253" s="56" t="str">
        <f>_xlfn.CONCAT(Tabel4[[#This Row],[Personnr.]],"-",Tabel4[[#This Row],[Afdeling]],"-",Tabel4[[#This Row],[ASS_Status]])</f>
        <v>33713-0133-Inactive - Payroll Eligible</v>
      </c>
    </row>
    <row r="12254" spans="13:21" x14ac:dyDescent="0.4">
      <c r="M12254" s="32" t="s">
        <v>24043</v>
      </c>
      <c r="N12254" s="32" t="s">
        <v>60219</v>
      </c>
      <c r="O12254" s="54" t="s">
        <v>24044</v>
      </c>
      <c r="P12254" s="54" t="s">
        <v>41120</v>
      </c>
      <c r="Q12254" s="54" t="s">
        <v>29718</v>
      </c>
      <c r="R12254" s="54" t="s">
        <v>29754</v>
      </c>
      <c r="S12254" s="54" t="s">
        <v>24045</v>
      </c>
      <c r="T12254" s="55" t="s">
        <v>426</v>
      </c>
      <c r="U12254" s="56" t="str">
        <f>_xlfn.CONCAT(Tabel4[[#This Row],[Personnr.]],"-",Tabel4[[#This Row],[Afdeling]],"-",Tabel4[[#This Row],[ASS_Status]])</f>
        <v>31694-3050-Inactive - Payroll Eligible</v>
      </c>
    </row>
    <row r="12255" spans="13:21" x14ac:dyDescent="0.4">
      <c r="M12255" s="32" t="s">
        <v>24043</v>
      </c>
      <c r="N12255" s="32"/>
      <c r="O12255" s="54"/>
      <c r="P12255" s="54" t="s">
        <v>41121</v>
      </c>
      <c r="Q12255" s="54" t="s">
        <v>29721</v>
      </c>
      <c r="R12255" s="54" t="s">
        <v>29761</v>
      </c>
      <c r="S12255" s="54" t="s">
        <v>24045</v>
      </c>
      <c r="T12255" s="55" t="s">
        <v>430</v>
      </c>
      <c r="U12255" s="56" t="str">
        <f>_xlfn.CONCAT(Tabel4[[#This Row],[Personnr.]],"-",Tabel4[[#This Row],[Afdeling]],"-",Tabel4[[#This Row],[ASS_Status]])</f>
        <v>-3060-Aktiv ansættelse</v>
      </c>
    </row>
    <row r="12256" spans="13:21" ht="45" x14ac:dyDescent="0.4">
      <c r="M12256" s="32" t="s">
        <v>24046</v>
      </c>
      <c r="N12256" s="32" t="s">
        <v>60220</v>
      </c>
      <c r="O12256" s="54" t="s">
        <v>24047</v>
      </c>
      <c r="P12256" s="54" t="s">
        <v>41122</v>
      </c>
      <c r="Q12256" s="54" t="s">
        <v>29718</v>
      </c>
      <c r="R12256" s="54" t="s">
        <v>29745</v>
      </c>
      <c r="S12256" s="54" t="s">
        <v>24048</v>
      </c>
      <c r="T12256" s="55" t="s">
        <v>599</v>
      </c>
      <c r="U12256" s="56" t="str">
        <f>_xlfn.CONCAT(Tabel4[[#This Row],[Personnr.]],"-",Tabel4[[#This Row],[Afdeling]],"-",Tabel4[[#This Row],[ASS_Status]])</f>
        <v>32185-4261-Inactive - Payroll Eligible</v>
      </c>
    </row>
    <row r="12257" spans="13:21" x14ac:dyDescent="0.4">
      <c r="M12257" s="32" t="s">
        <v>24049</v>
      </c>
      <c r="N12257" s="32" t="s">
        <v>60221</v>
      </c>
      <c r="O12257" s="54" t="s">
        <v>24050</v>
      </c>
      <c r="P12257" s="54" t="s">
        <v>41123</v>
      </c>
      <c r="Q12257" s="54" t="s">
        <v>29718</v>
      </c>
      <c r="R12257" s="54" t="s">
        <v>30798</v>
      </c>
      <c r="S12257" s="54" t="s">
        <v>44083</v>
      </c>
      <c r="T12257" s="55" t="s">
        <v>758</v>
      </c>
      <c r="U12257" s="56" t="str">
        <f>_xlfn.CONCAT(Tabel4[[#This Row],[Personnr.]],"-",Tabel4[[#This Row],[Afdeling]],"-",Tabel4[[#This Row],[ASS_Status]])</f>
        <v>25861-7720-Inactive - Payroll Eligible</v>
      </c>
    </row>
    <row r="12258" spans="13:21" x14ac:dyDescent="0.4">
      <c r="M12258" s="32" t="s">
        <v>24049</v>
      </c>
      <c r="N12258" s="32"/>
      <c r="O12258" s="54"/>
      <c r="P12258" s="54" t="s">
        <v>44084</v>
      </c>
      <c r="Q12258" s="54" t="s">
        <v>29721</v>
      </c>
      <c r="R12258" s="54" t="s">
        <v>30798</v>
      </c>
      <c r="S12258" s="54" t="s">
        <v>44083</v>
      </c>
      <c r="T12258" s="55" t="s">
        <v>758</v>
      </c>
      <c r="U12258" s="56" t="str">
        <f>_xlfn.CONCAT(Tabel4[[#This Row],[Personnr.]],"-",Tabel4[[#This Row],[Afdeling]],"-",Tabel4[[#This Row],[ASS_Status]])</f>
        <v>-7720-Aktiv ansættelse</v>
      </c>
    </row>
    <row r="12259" spans="13:21" x14ac:dyDescent="0.4">
      <c r="M12259" s="32" t="s">
        <v>24051</v>
      </c>
      <c r="N12259" s="32" t="s">
        <v>60222</v>
      </c>
      <c r="O12259" s="54" t="s">
        <v>24052</v>
      </c>
      <c r="P12259" s="54" t="s">
        <v>41124</v>
      </c>
      <c r="Q12259" s="54" t="s">
        <v>29721</v>
      </c>
      <c r="R12259" s="54" t="s">
        <v>29754</v>
      </c>
      <c r="S12259" s="54" t="s">
        <v>24053</v>
      </c>
      <c r="T12259" s="55" t="s">
        <v>836</v>
      </c>
      <c r="U12259" s="56" t="str">
        <f>_xlfn.CONCAT(Tabel4[[#This Row],[Personnr.]],"-",Tabel4[[#This Row],[Afdeling]],"-",Tabel4[[#This Row],[ASS_Status]])</f>
        <v>30408-8531-Aktiv ansættelse</v>
      </c>
    </row>
    <row r="12260" spans="13:21" ht="45" x14ac:dyDescent="0.4">
      <c r="M12260" s="32" t="s">
        <v>24054</v>
      </c>
      <c r="N12260" s="32" t="s">
        <v>60223</v>
      </c>
      <c r="O12260" s="54" t="s">
        <v>24055</v>
      </c>
      <c r="P12260" s="54" t="s">
        <v>41125</v>
      </c>
      <c r="Q12260" s="54" t="s">
        <v>29718</v>
      </c>
      <c r="R12260" s="54" t="s">
        <v>29745</v>
      </c>
      <c r="S12260" s="54" t="s">
        <v>24056</v>
      </c>
      <c r="T12260" s="55" t="s">
        <v>456</v>
      </c>
      <c r="U12260" s="56" t="str">
        <f>_xlfn.CONCAT(Tabel4[[#This Row],[Personnr.]],"-",Tabel4[[#This Row],[Afdeling]],"-",Tabel4[[#This Row],[ASS_Status]])</f>
        <v>32504-3140-Inactive - Payroll Eligible</v>
      </c>
    </row>
    <row r="12261" spans="13:21" ht="45" x14ac:dyDescent="0.4">
      <c r="M12261" s="32" t="s">
        <v>24057</v>
      </c>
      <c r="N12261" s="32" t="s">
        <v>60224</v>
      </c>
      <c r="O12261" s="54" t="s">
        <v>24058</v>
      </c>
      <c r="P12261" s="54" t="s">
        <v>41126</v>
      </c>
      <c r="Q12261" s="54" t="s">
        <v>29718</v>
      </c>
      <c r="R12261" s="54" t="s">
        <v>29754</v>
      </c>
      <c r="S12261" s="54" t="s">
        <v>24059</v>
      </c>
      <c r="T12261" s="55" t="s">
        <v>312</v>
      </c>
      <c r="U12261" s="56" t="str">
        <f>_xlfn.CONCAT(Tabel4[[#This Row],[Personnr.]],"-",Tabel4[[#This Row],[Afdeling]],"-",Tabel4[[#This Row],[ASS_Status]])</f>
        <v>28157-2758-Inactive - Payroll Eligible</v>
      </c>
    </row>
    <row r="12262" spans="13:21" x14ac:dyDescent="0.4">
      <c r="M12262" s="32" t="s">
        <v>24057</v>
      </c>
      <c r="N12262" s="32"/>
      <c r="O12262" s="54"/>
      <c r="P12262" s="54" t="s">
        <v>41127</v>
      </c>
      <c r="Q12262" s="54" t="s">
        <v>29718</v>
      </c>
      <c r="R12262" s="54" t="s">
        <v>29754</v>
      </c>
      <c r="S12262" s="54" t="s">
        <v>24059</v>
      </c>
      <c r="T12262" s="55" t="s">
        <v>148</v>
      </c>
      <c r="U12262" s="56" t="str">
        <f>_xlfn.CONCAT(Tabel4[[#This Row],[Personnr.]],"-",Tabel4[[#This Row],[Afdeling]],"-",Tabel4[[#This Row],[ASS_Status]])</f>
        <v>-2280-Inactive - Payroll Eligible</v>
      </c>
    </row>
    <row r="12263" spans="13:21" x14ac:dyDescent="0.4">
      <c r="M12263" s="32" t="s">
        <v>24060</v>
      </c>
      <c r="N12263" s="32" t="s">
        <v>60225</v>
      </c>
      <c r="O12263" s="54" t="s">
        <v>24061</v>
      </c>
      <c r="P12263" s="54" t="s">
        <v>41128</v>
      </c>
      <c r="Q12263" s="54" t="s">
        <v>29718</v>
      </c>
      <c r="R12263" s="54" t="s">
        <v>29745</v>
      </c>
      <c r="S12263" s="54" t="s">
        <v>24062</v>
      </c>
      <c r="T12263" s="55" t="s">
        <v>350</v>
      </c>
      <c r="U12263" s="56" t="str">
        <f>_xlfn.CONCAT(Tabel4[[#This Row],[Personnr.]],"-",Tabel4[[#This Row],[Afdeling]],"-",Tabel4[[#This Row],[ASS_Status]])</f>
        <v>29886-2810-Inactive - Payroll Eligible</v>
      </c>
    </row>
    <row r="12264" spans="13:21" x14ac:dyDescent="0.4">
      <c r="M12264" s="32" t="s">
        <v>24060</v>
      </c>
      <c r="N12264" s="32"/>
      <c r="O12264" s="54"/>
      <c r="P12264" s="54" t="s">
        <v>41129</v>
      </c>
      <c r="Q12264" s="54" t="s">
        <v>29718</v>
      </c>
      <c r="R12264" s="54" t="s">
        <v>29745</v>
      </c>
      <c r="S12264" s="54" t="s">
        <v>24062</v>
      </c>
      <c r="T12264" s="55" t="s">
        <v>167</v>
      </c>
      <c r="U12264" s="56" t="str">
        <f>_xlfn.CONCAT(Tabel4[[#This Row],[Personnr.]],"-",Tabel4[[#This Row],[Afdeling]],"-",Tabel4[[#This Row],[ASS_Status]])</f>
        <v>-2334-Inactive - Payroll Eligible</v>
      </c>
    </row>
    <row r="12265" spans="13:21" x14ac:dyDescent="0.4">
      <c r="M12265" s="32" t="s">
        <v>24060</v>
      </c>
      <c r="N12265" s="32"/>
      <c r="O12265" s="54"/>
      <c r="P12265" s="54" t="s">
        <v>41130</v>
      </c>
      <c r="Q12265" s="54" t="s">
        <v>29718</v>
      </c>
      <c r="R12265" s="54" t="s">
        <v>29745</v>
      </c>
      <c r="S12265" s="54" t="s">
        <v>24062</v>
      </c>
      <c r="T12265" s="55" t="s">
        <v>288</v>
      </c>
      <c r="U12265" s="56" t="str">
        <f>_xlfn.CONCAT(Tabel4[[#This Row],[Personnr.]],"-",Tabel4[[#This Row],[Afdeling]],"-",Tabel4[[#This Row],[ASS_Status]])</f>
        <v>-2694-Inactive - Payroll Eligible</v>
      </c>
    </row>
    <row r="12266" spans="13:21" x14ac:dyDescent="0.4">
      <c r="M12266" s="32" t="s">
        <v>24060</v>
      </c>
      <c r="N12266" s="32"/>
      <c r="O12266" s="54"/>
      <c r="P12266" s="54" t="s">
        <v>41131</v>
      </c>
      <c r="Q12266" s="54" t="s">
        <v>29718</v>
      </c>
      <c r="R12266" s="54" t="s">
        <v>29745</v>
      </c>
      <c r="S12266" s="54" t="s">
        <v>24062</v>
      </c>
      <c r="T12266" s="55" t="s">
        <v>350</v>
      </c>
      <c r="U12266" s="56" t="str">
        <f>_xlfn.CONCAT(Tabel4[[#This Row],[Personnr.]],"-",Tabel4[[#This Row],[Afdeling]],"-",Tabel4[[#This Row],[ASS_Status]])</f>
        <v>-2810-Inactive - Payroll Eligible</v>
      </c>
    </row>
    <row r="12267" spans="13:21" x14ac:dyDescent="0.4">
      <c r="M12267" s="32" t="s">
        <v>24060</v>
      </c>
      <c r="N12267" s="32"/>
      <c r="O12267" s="54"/>
      <c r="P12267" s="54" t="s">
        <v>41132</v>
      </c>
      <c r="Q12267" s="54" t="s">
        <v>29718</v>
      </c>
      <c r="R12267" s="54" t="s">
        <v>29745</v>
      </c>
      <c r="S12267" s="54" t="s">
        <v>24062</v>
      </c>
      <c r="T12267" s="55" t="s">
        <v>288</v>
      </c>
      <c r="U12267" s="56" t="str">
        <f>_xlfn.CONCAT(Tabel4[[#This Row],[Personnr.]],"-",Tabel4[[#This Row],[Afdeling]],"-",Tabel4[[#This Row],[ASS_Status]])</f>
        <v>-2694-Inactive - Payroll Eligible</v>
      </c>
    </row>
    <row r="12268" spans="13:21" ht="45" x14ac:dyDescent="0.4">
      <c r="M12268" s="32" t="s">
        <v>41133</v>
      </c>
      <c r="N12268" s="32" t="s">
        <v>60226</v>
      </c>
      <c r="O12268" s="54" t="s">
        <v>41134</v>
      </c>
      <c r="P12268" s="54" t="s">
        <v>41135</v>
      </c>
      <c r="Q12268" s="54" t="s">
        <v>29721</v>
      </c>
      <c r="R12268" s="54" t="s">
        <v>29754</v>
      </c>
      <c r="S12268" s="54" t="s">
        <v>41136</v>
      </c>
      <c r="T12268" s="55" t="s">
        <v>878</v>
      </c>
      <c r="U12268" s="56" t="str">
        <f>_xlfn.CONCAT(Tabel4[[#This Row],[Personnr.]],"-",Tabel4[[#This Row],[Afdeling]],"-",Tabel4[[#This Row],[ASS_Status]])</f>
        <v>35463-8690-Aktiv ansættelse</v>
      </c>
    </row>
    <row r="12269" spans="13:21" ht="45" x14ac:dyDescent="0.4">
      <c r="M12269" s="32" t="s">
        <v>45441</v>
      </c>
      <c r="N12269" s="32" t="s">
        <v>60227</v>
      </c>
      <c r="O12269" s="54" t="s">
        <v>45442</v>
      </c>
      <c r="P12269" s="54" t="s">
        <v>44085</v>
      </c>
      <c r="Q12269" s="54" t="s">
        <v>29718</v>
      </c>
      <c r="R12269" s="54" t="s">
        <v>29745</v>
      </c>
      <c r="S12269" s="54" t="s">
        <v>44086</v>
      </c>
      <c r="T12269" s="55" t="s">
        <v>726</v>
      </c>
      <c r="U12269" s="56" t="str">
        <f>_xlfn.CONCAT(Tabel4[[#This Row],[Personnr.]],"-",Tabel4[[#This Row],[Afdeling]],"-",Tabel4[[#This Row],[ASS_Status]])</f>
        <v>35938-6271-Inactive - Payroll Eligible</v>
      </c>
    </row>
    <row r="12270" spans="13:21" ht="45" x14ac:dyDescent="0.4">
      <c r="M12270" s="32" t="s">
        <v>45443</v>
      </c>
      <c r="N12270" s="32" t="s">
        <v>60228</v>
      </c>
      <c r="O12270" s="54" t="s">
        <v>45444</v>
      </c>
      <c r="P12270" s="54" t="s">
        <v>44087</v>
      </c>
      <c r="Q12270" s="54" t="s">
        <v>29718</v>
      </c>
      <c r="R12270" s="54" t="s">
        <v>29745</v>
      </c>
      <c r="S12270" s="54" t="s">
        <v>44088</v>
      </c>
      <c r="T12270" s="55" t="s">
        <v>39</v>
      </c>
      <c r="U12270" s="56" t="str">
        <f>_xlfn.CONCAT(Tabel4[[#This Row],[Personnr.]],"-",Tabel4[[#This Row],[Afdeling]],"-",Tabel4[[#This Row],[ASS_Status]])</f>
        <v>36008-0132-Inactive - Payroll Eligible</v>
      </c>
    </row>
    <row r="12271" spans="13:21" x14ac:dyDescent="0.4">
      <c r="M12271" s="32" t="s">
        <v>45443</v>
      </c>
      <c r="N12271" s="32"/>
      <c r="O12271" s="54"/>
      <c r="P12271" s="54" t="s">
        <v>60229</v>
      </c>
      <c r="Q12271" s="54" t="s">
        <v>29718</v>
      </c>
      <c r="R12271" s="54" t="s">
        <v>29745</v>
      </c>
      <c r="S12271" s="54" t="s">
        <v>44088</v>
      </c>
      <c r="T12271" s="55" t="s">
        <v>39</v>
      </c>
      <c r="U12271" s="56" t="str">
        <f>_xlfn.CONCAT(Tabel4[[#This Row],[Personnr.]],"-",Tabel4[[#This Row],[Afdeling]],"-",Tabel4[[#This Row],[ASS_Status]])</f>
        <v>-0132-Inactive - Payroll Eligible</v>
      </c>
    </row>
    <row r="12272" spans="13:21" ht="33.75" x14ac:dyDescent="0.4">
      <c r="M12272" s="32" t="s">
        <v>28933</v>
      </c>
      <c r="N12272" s="32" t="s">
        <v>60230</v>
      </c>
      <c r="O12272" s="54" t="s">
        <v>28934</v>
      </c>
      <c r="P12272" s="54" t="s">
        <v>41137</v>
      </c>
      <c r="Q12272" s="54" t="s">
        <v>29721</v>
      </c>
      <c r="R12272" s="54" t="s">
        <v>29754</v>
      </c>
      <c r="S12272" s="54" t="s">
        <v>28935</v>
      </c>
      <c r="T12272" s="55" t="s">
        <v>809</v>
      </c>
      <c r="U12272" s="56" t="str">
        <f>_xlfn.CONCAT(Tabel4[[#This Row],[Personnr.]],"-",Tabel4[[#This Row],[Afdeling]],"-",Tabel4[[#This Row],[ASS_Status]])</f>
        <v>34681-8284-Aktiv ansættelse</v>
      </c>
    </row>
    <row r="12273" spans="13:21" x14ac:dyDescent="0.4">
      <c r="M12273" s="32" t="s">
        <v>24063</v>
      </c>
      <c r="N12273" s="32" t="s">
        <v>60231</v>
      </c>
      <c r="O12273" s="54" t="s">
        <v>24064</v>
      </c>
      <c r="P12273" s="54" t="s">
        <v>41138</v>
      </c>
      <c r="Q12273" s="54" t="s">
        <v>29743</v>
      </c>
      <c r="R12273" s="54" t="s">
        <v>29829</v>
      </c>
      <c r="S12273" s="54" t="s">
        <v>24065</v>
      </c>
      <c r="T12273" s="55" t="s">
        <v>290</v>
      </c>
      <c r="U12273" s="56" t="str">
        <f>_xlfn.CONCAT(Tabel4[[#This Row],[Personnr.]],"-",Tabel4[[#This Row],[Afdeling]],"-",Tabel4[[#This Row],[ASS_Status]])</f>
        <v>870-2700-Aktivt ansættelsesforhold</v>
      </c>
    </row>
    <row r="12274" spans="13:21" x14ac:dyDescent="0.4">
      <c r="M12274" s="32" t="s">
        <v>24066</v>
      </c>
      <c r="N12274" s="32" t="s">
        <v>60232</v>
      </c>
      <c r="O12274" s="54" t="s">
        <v>24067</v>
      </c>
      <c r="P12274" s="54" t="s">
        <v>41139</v>
      </c>
      <c r="Q12274" s="54" t="s">
        <v>29721</v>
      </c>
      <c r="R12274" s="54" t="s">
        <v>29844</v>
      </c>
      <c r="S12274" s="54" t="s">
        <v>24068</v>
      </c>
      <c r="T12274" s="55" t="s">
        <v>449</v>
      </c>
      <c r="U12274" s="56" t="str">
        <f>_xlfn.CONCAT(Tabel4[[#This Row],[Personnr.]],"-",Tabel4[[#This Row],[Afdeling]],"-",Tabel4[[#This Row],[ASS_Status]])</f>
        <v>19072-3100-Aktiv ansættelse</v>
      </c>
    </row>
    <row r="12275" spans="13:21" x14ac:dyDescent="0.4">
      <c r="M12275" s="32" t="s">
        <v>24069</v>
      </c>
      <c r="N12275" s="32" t="s">
        <v>60233</v>
      </c>
      <c r="O12275" s="54" t="s">
        <v>24070</v>
      </c>
      <c r="P12275" s="54" t="s">
        <v>41140</v>
      </c>
      <c r="Q12275" s="54" t="s">
        <v>29721</v>
      </c>
      <c r="R12275" s="54" t="s">
        <v>30256</v>
      </c>
      <c r="S12275" s="54" t="s">
        <v>24071</v>
      </c>
      <c r="T12275" s="55" t="s">
        <v>137</v>
      </c>
      <c r="U12275" s="56" t="str">
        <f>_xlfn.CONCAT(Tabel4[[#This Row],[Personnr.]],"-",Tabel4[[#This Row],[Afdeling]],"-",Tabel4[[#This Row],[ASS_Status]])</f>
        <v>23691-2252-Aktiv ansættelse</v>
      </c>
    </row>
    <row r="12276" spans="13:21" ht="33.75" x14ac:dyDescent="0.4">
      <c r="M12276" s="32" t="s">
        <v>24072</v>
      </c>
      <c r="N12276" s="32" t="s">
        <v>60234</v>
      </c>
      <c r="O12276" s="54" t="s">
        <v>24073</v>
      </c>
      <c r="P12276" s="54" t="s">
        <v>41141</v>
      </c>
      <c r="Q12276" s="54" t="s">
        <v>29721</v>
      </c>
      <c r="R12276" s="54" t="s">
        <v>29726</v>
      </c>
      <c r="S12276" s="54" t="s">
        <v>24074</v>
      </c>
      <c r="T12276" s="55" t="s">
        <v>758</v>
      </c>
      <c r="U12276" s="56" t="str">
        <f>_xlfn.CONCAT(Tabel4[[#This Row],[Personnr.]],"-",Tabel4[[#This Row],[Afdeling]],"-",Tabel4[[#This Row],[ASS_Status]])</f>
        <v>23227-7720-Aktiv ansættelse</v>
      </c>
    </row>
    <row r="12277" spans="13:21" x14ac:dyDescent="0.4">
      <c r="M12277" s="32" t="s">
        <v>24075</v>
      </c>
      <c r="N12277" s="32" t="s">
        <v>60235</v>
      </c>
      <c r="O12277" s="54" t="s">
        <v>24076</v>
      </c>
      <c r="P12277" s="54" t="s">
        <v>41142</v>
      </c>
      <c r="Q12277" s="54" t="s">
        <v>29721</v>
      </c>
      <c r="R12277" s="54" t="s">
        <v>29729</v>
      </c>
      <c r="S12277" s="54" t="s">
        <v>24077</v>
      </c>
      <c r="T12277" s="55" t="s">
        <v>74</v>
      </c>
      <c r="U12277" s="56" t="str">
        <f>_xlfn.CONCAT(Tabel4[[#This Row],[Personnr.]],"-",Tabel4[[#This Row],[Afdeling]],"-",Tabel4[[#This Row],[ASS_Status]])</f>
        <v>15863-1085-Aktiv ansættelse</v>
      </c>
    </row>
    <row r="12278" spans="13:21" x14ac:dyDescent="0.4">
      <c r="M12278" s="32" t="s">
        <v>24078</v>
      </c>
      <c r="N12278" s="32" t="s">
        <v>60236</v>
      </c>
      <c r="O12278" s="54" t="s">
        <v>24079</v>
      </c>
      <c r="P12278" s="54" t="s">
        <v>41143</v>
      </c>
      <c r="Q12278" s="54" t="s">
        <v>29721</v>
      </c>
      <c r="R12278" s="54" t="s">
        <v>29729</v>
      </c>
      <c r="S12278" s="54" t="s">
        <v>24080</v>
      </c>
      <c r="T12278" s="55" t="s">
        <v>47180</v>
      </c>
      <c r="U12278" s="56" t="str">
        <f>_xlfn.CONCAT(Tabel4[[#This Row],[Personnr.]],"-",Tabel4[[#This Row],[Afdeling]],"-",Tabel4[[#This Row],[ASS_Status]])</f>
        <v>8636-6257-Aktiv ansættelse</v>
      </c>
    </row>
    <row r="12279" spans="13:21" x14ac:dyDescent="0.4">
      <c r="M12279" s="32" t="s">
        <v>24081</v>
      </c>
      <c r="N12279" s="32" t="s">
        <v>60237</v>
      </c>
      <c r="O12279" s="54" t="s">
        <v>24082</v>
      </c>
      <c r="P12279" s="54" t="s">
        <v>41144</v>
      </c>
      <c r="Q12279" s="54" t="s">
        <v>29721</v>
      </c>
      <c r="R12279" s="54" t="s">
        <v>29965</v>
      </c>
      <c r="S12279" s="54" t="s">
        <v>24083</v>
      </c>
      <c r="T12279" s="55" t="s">
        <v>280</v>
      </c>
      <c r="U12279" s="56" t="str">
        <f>_xlfn.CONCAT(Tabel4[[#This Row],[Personnr.]],"-",Tabel4[[#This Row],[Afdeling]],"-",Tabel4[[#This Row],[ASS_Status]])</f>
        <v>13185-2681-Aktiv ansættelse</v>
      </c>
    </row>
    <row r="12280" spans="13:21" x14ac:dyDescent="0.4">
      <c r="M12280" s="32" t="s">
        <v>24084</v>
      </c>
      <c r="N12280" s="32" t="s">
        <v>60238</v>
      </c>
      <c r="O12280" s="54" t="s">
        <v>24085</v>
      </c>
      <c r="P12280" s="54" t="s">
        <v>41145</v>
      </c>
      <c r="Q12280" s="54" t="s">
        <v>29721</v>
      </c>
      <c r="R12280" s="54" t="s">
        <v>29722</v>
      </c>
      <c r="S12280" s="54" t="s">
        <v>24086</v>
      </c>
      <c r="T12280" s="55" t="s">
        <v>107</v>
      </c>
      <c r="U12280" s="56" t="str">
        <f>_xlfn.CONCAT(Tabel4[[#This Row],[Personnr.]],"-",Tabel4[[#This Row],[Afdeling]],"-",Tabel4[[#This Row],[ASS_Status]])</f>
        <v>13056-1211-Aktiv ansættelse</v>
      </c>
    </row>
    <row r="12281" spans="13:21" ht="33.75" x14ac:dyDescent="0.4">
      <c r="M12281" s="32" t="s">
        <v>24087</v>
      </c>
      <c r="N12281" s="32" t="s">
        <v>60239</v>
      </c>
      <c r="O12281" s="54" t="s">
        <v>24088</v>
      </c>
      <c r="P12281" s="54" t="s">
        <v>41146</v>
      </c>
      <c r="Q12281" s="54" t="s">
        <v>29721</v>
      </c>
      <c r="R12281" s="54" t="s">
        <v>29719</v>
      </c>
      <c r="S12281" s="54" t="s">
        <v>24089</v>
      </c>
      <c r="T12281" s="55" t="s">
        <v>29706</v>
      </c>
      <c r="U12281" s="56" t="str">
        <f>_xlfn.CONCAT(Tabel4[[#This Row],[Personnr.]],"-",Tabel4[[#This Row],[Afdeling]],"-",Tabel4[[#This Row],[ASS_Status]])</f>
        <v>18442-2295-Aktiv ansættelse</v>
      </c>
    </row>
    <row r="12282" spans="13:21" x14ac:dyDescent="0.4">
      <c r="M12282" s="32" t="s">
        <v>24090</v>
      </c>
      <c r="N12282" s="32" t="s">
        <v>60240</v>
      </c>
      <c r="O12282" s="54" t="s">
        <v>24091</v>
      </c>
      <c r="P12282" s="54" t="s">
        <v>41147</v>
      </c>
      <c r="Q12282" s="54" t="s">
        <v>29721</v>
      </c>
      <c r="R12282" s="54" t="s">
        <v>29726</v>
      </c>
      <c r="S12282" s="54" t="s">
        <v>24092</v>
      </c>
      <c r="T12282" s="55" t="s">
        <v>143</v>
      </c>
      <c r="U12282" s="56" t="str">
        <f>_xlfn.CONCAT(Tabel4[[#This Row],[Personnr.]],"-",Tabel4[[#This Row],[Afdeling]],"-",Tabel4[[#This Row],[ASS_Status]])</f>
        <v>25090-2270-Aktiv ansættelse</v>
      </c>
    </row>
    <row r="12283" spans="13:21" x14ac:dyDescent="0.4">
      <c r="M12283" s="32" t="s">
        <v>24093</v>
      </c>
      <c r="N12283" s="32" t="s">
        <v>60241</v>
      </c>
      <c r="O12283" s="54" t="s">
        <v>24094</v>
      </c>
      <c r="P12283" s="54" t="s">
        <v>41148</v>
      </c>
      <c r="Q12283" s="54" t="s">
        <v>29721</v>
      </c>
      <c r="R12283" s="54" t="s">
        <v>30583</v>
      </c>
      <c r="S12283" s="54" t="s">
        <v>24095</v>
      </c>
      <c r="T12283" s="55" t="s">
        <v>738</v>
      </c>
      <c r="U12283" s="56" t="str">
        <f>_xlfn.CONCAT(Tabel4[[#This Row],[Personnr.]],"-",Tabel4[[#This Row],[Afdeling]],"-",Tabel4[[#This Row],[ASS_Status]])</f>
        <v>26210-6500-Aktiv ansættelse</v>
      </c>
    </row>
    <row r="12284" spans="13:21" ht="33.75" x14ac:dyDescent="0.4">
      <c r="M12284" s="32" t="s">
        <v>24096</v>
      </c>
      <c r="N12284" s="32" t="s">
        <v>60242</v>
      </c>
      <c r="O12284" s="54" t="s">
        <v>24097</v>
      </c>
      <c r="P12284" s="54" t="s">
        <v>41149</v>
      </c>
      <c r="Q12284" s="54" t="s">
        <v>29721</v>
      </c>
      <c r="R12284" s="54" t="s">
        <v>29726</v>
      </c>
      <c r="S12284" s="54" t="s">
        <v>24098</v>
      </c>
      <c r="T12284" s="55" t="s">
        <v>757</v>
      </c>
      <c r="U12284" s="56" t="str">
        <f>_xlfn.CONCAT(Tabel4[[#This Row],[Personnr.]],"-",Tabel4[[#This Row],[Afdeling]],"-",Tabel4[[#This Row],[ASS_Status]])</f>
        <v>8643-7710-Aktiv ansættelse</v>
      </c>
    </row>
    <row r="12285" spans="13:21" x14ac:dyDescent="0.4">
      <c r="M12285" s="32" t="s">
        <v>24099</v>
      </c>
      <c r="N12285" s="32" t="s">
        <v>60243</v>
      </c>
      <c r="O12285" s="54" t="s">
        <v>24100</v>
      </c>
      <c r="P12285" s="54" t="s">
        <v>41150</v>
      </c>
      <c r="Q12285" s="54" t="s">
        <v>29721</v>
      </c>
      <c r="R12285" s="54" t="s">
        <v>29731</v>
      </c>
      <c r="S12285" s="54" t="s">
        <v>24101</v>
      </c>
      <c r="T12285" s="55" t="s">
        <v>812</v>
      </c>
      <c r="U12285" s="56" t="str">
        <f>_xlfn.CONCAT(Tabel4[[#This Row],[Personnr.]],"-",Tabel4[[#This Row],[Afdeling]],"-",Tabel4[[#This Row],[ASS_Status]])</f>
        <v>31653-8287-Aktiv ansættelse</v>
      </c>
    </row>
    <row r="12286" spans="13:21" x14ac:dyDescent="0.4">
      <c r="M12286" s="32" t="s">
        <v>24102</v>
      </c>
      <c r="N12286" s="32" t="s">
        <v>60244</v>
      </c>
      <c r="O12286" s="54" t="s">
        <v>24103</v>
      </c>
      <c r="P12286" s="54" t="s">
        <v>41151</v>
      </c>
      <c r="Q12286" s="54" t="s">
        <v>29718</v>
      </c>
      <c r="R12286" s="54" t="s">
        <v>29761</v>
      </c>
      <c r="S12286" s="54" t="s">
        <v>24104</v>
      </c>
      <c r="T12286" s="55" t="s">
        <v>244</v>
      </c>
      <c r="U12286" s="56" t="str">
        <f>_xlfn.CONCAT(Tabel4[[#This Row],[Personnr.]],"-",Tabel4[[#This Row],[Afdeling]],"-",Tabel4[[#This Row],[ASS_Status]])</f>
        <v>31485-2514-Inactive - Payroll Eligible</v>
      </c>
    </row>
    <row r="12287" spans="13:21" x14ac:dyDescent="0.4">
      <c r="M12287" s="32" t="s">
        <v>24102</v>
      </c>
      <c r="N12287" s="32"/>
      <c r="O12287" s="54"/>
      <c r="P12287" s="54" t="s">
        <v>41152</v>
      </c>
      <c r="Q12287" s="54" t="s">
        <v>29718</v>
      </c>
      <c r="R12287" s="54" t="s">
        <v>29748</v>
      </c>
      <c r="S12287" s="54" t="s">
        <v>24104</v>
      </c>
      <c r="T12287" s="55" t="s">
        <v>244</v>
      </c>
      <c r="U12287" s="56" t="str">
        <f>_xlfn.CONCAT(Tabel4[[#This Row],[Personnr.]],"-",Tabel4[[#This Row],[Afdeling]],"-",Tabel4[[#This Row],[ASS_Status]])</f>
        <v>-2514-Inactive - Payroll Eligible</v>
      </c>
    </row>
    <row r="12288" spans="13:21" x14ac:dyDescent="0.4">
      <c r="M12288" s="32" t="s">
        <v>24105</v>
      </c>
      <c r="N12288" s="32" t="s">
        <v>60245</v>
      </c>
      <c r="O12288" s="54" t="s">
        <v>24106</v>
      </c>
      <c r="P12288" s="54" t="s">
        <v>41153</v>
      </c>
      <c r="Q12288" s="54" t="s">
        <v>29718</v>
      </c>
      <c r="R12288" s="54" t="s">
        <v>29748</v>
      </c>
      <c r="S12288" s="54" t="s">
        <v>24107</v>
      </c>
      <c r="T12288" s="55" t="s">
        <v>188</v>
      </c>
      <c r="U12288" s="56" t="str">
        <f>_xlfn.CONCAT(Tabel4[[#This Row],[Personnr.]],"-",Tabel4[[#This Row],[Afdeling]],"-",Tabel4[[#This Row],[ASS_Status]])</f>
        <v>25226-2405-Inactive - Payroll Eligible</v>
      </c>
    </row>
    <row r="12289" spans="13:21" x14ac:dyDescent="0.4">
      <c r="M12289" s="32" t="s">
        <v>24108</v>
      </c>
      <c r="N12289" s="32" t="s">
        <v>60246</v>
      </c>
      <c r="O12289" s="54" t="s">
        <v>24109</v>
      </c>
      <c r="P12289" s="54" t="s">
        <v>41154</v>
      </c>
      <c r="Q12289" s="54" t="s">
        <v>29718</v>
      </c>
      <c r="R12289" s="54" t="s">
        <v>29737</v>
      </c>
      <c r="S12289" s="54" t="s">
        <v>24110</v>
      </c>
      <c r="T12289" s="55" t="s">
        <v>599</v>
      </c>
      <c r="U12289" s="56" t="str">
        <f>_xlfn.CONCAT(Tabel4[[#This Row],[Personnr.]],"-",Tabel4[[#This Row],[Afdeling]],"-",Tabel4[[#This Row],[ASS_Status]])</f>
        <v>30570-4261-Inactive - Payroll Eligible</v>
      </c>
    </row>
    <row r="12290" spans="13:21" x14ac:dyDescent="0.4">
      <c r="M12290" s="32" t="s">
        <v>24111</v>
      </c>
      <c r="N12290" s="32" t="s">
        <v>60247</v>
      </c>
      <c r="O12290" s="54" t="s">
        <v>24112</v>
      </c>
      <c r="P12290" s="54" t="s">
        <v>41155</v>
      </c>
      <c r="Q12290" s="54" t="s">
        <v>30133</v>
      </c>
      <c r="R12290" s="54" t="s">
        <v>29754</v>
      </c>
      <c r="S12290" s="54" t="s">
        <v>24113</v>
      </c>
      <c r="T12290" s="55" t="s">
        <v>243</v>
      </c>
      <c r="U12290" s="56" t="str">
        <f>_xlfn.CONCAT(Tabel4[[#This Row],[Personnr.]],"-",Tabel4[[#This Row],[Afdeling]],"-",Tabel4[[#This Row],[ASS_Status]])</f>
        <v>30101-2512-Mor orlov (6+6) (174)</v>
      </c>
    </row>
    <row r="12291" spans="13:21" x14ac:dyDescent="0.4">
      <c r="M12291" s="32" t="s">
        <v>60248</v>
      </c>
      <c r="N12291" s="32" t="s">
        <v>60249</v>
      </c>
      <c r="O12291" s="54" t="s">
        <v>60250</v>
      </c>
      <c r="P12291" s="54" t="s">
        <v>60251</v>
      </c>
      <c r="Q12291" s="54" t="s">
        <v>29721</v>
      </c>
      <c r="R12291" s="54" t="s">
        <v>29748</v>
      </c>
      <c r="S12291" s="54" t="s">
        <v>60252</v>
      </c>
      <c r="T12291" s="55" t="s">
        <v>640</v>
      </c>
      <c r="U12291" s="56" t="str">
        <f>_xlfn.CONCAT(Tabel4[[#This Row],[Personnr.]],"-",Tabel4[[#This Row],[Afdeling]],"-",Tabel4[[#This Row],[ASS_Status]])</f>
        <v>37310-4745-Aktiv ansættelse</v>
      </c>
    </row>
    <row r="12292" spans="13:21" x14ac:dyDescent="0.4">
      <c r="M12292" s="32" t="s">
        <v>24114</v>
      </c>
      <c r="N12292" s="32" t="s">
        <v>60253</v>
      </c>
      <c r="O12292" s="54" t="s">
        <v>24115</v>
      </c>
      <c r="P12292" s="54" t="s">
        <v>60254</v>
      </c>
      <c r="Q12292" s="54" t="s">
        <v>29721</v>
      </c>
      <c r="R12292" s="54" t="s">
        <v>29748</v>
      </c>
      <c r="S12292" s="54" t="s">
        <v>24116</v>
      </c>
      <c r="T12292" s="55" t="s">
        <v>106</v>
      </c>
      <c r="U12292" s="56" t="str">
        <f>_xlfn.CONCAT(Tabel4[[#This Row],[Personnr.]],"-",Tabel4[[#This Row],[Afdeling]],"-",Tabel4[[#This Row],[ASS_Status]])</f>
        <v>20048-1210-Aktiv ansættelse</v>
      </c>
    </row>
    <row r="12293" spans="13:21" x14ac:dyDescent="0.4">
      <c r="M12293" s="32" t="s">
        <v>24114</v>
      </c>
      <c r="N12293" s="32"/>
      <c r="O12293" s="54"/>
      <c r="P12293" s="54" t="s">
        <v>41156</v>
      </c>
      <c r="Q12293" s="54" t="s">
        <v>29718</v>
      </c>
      <c r="R12293" s="54" t="s">
        <v>29748</v>
      </c>
      <c r="S12293" s="54" t="s">
        <v>24116</v>
      </c>
      <c r="T12293" s="55" t="s">
        <v>106</v>
      </c>
      <c r="U12293" s="56" t="str">
        <f>_xlfn.CONCAT(Tabel4[[#This Row],[Personnr.]],"-",Tabel4[[#This Row],[Afdeling]],"-",Tabel4[[#This Row],[ASS_Status]])</f>
        <v>-1210-Inactive - Payroll Eligible</v>
      </c>
    </row>
    <row r="12294" spans="13:21" x14ac:dyDescent="0.4">
      <c r="M12294" s="32" t="s">
        <v>24114</v>
      </c>
      <c r="N12294" s="32"/>
      <c r="O12294" s="54"/>
      <c r="P12294" s="54" t="s">
        <v>41157</v>
      </c>
      <c r="Q12294" s="54" t="s">
        <v>29718</v>
      </c>
      <c r="R12294" s="54" t="s">
        <v>29761</v>
      </c>
      <c r="S12294" s="54" t="s">
        <v>24116</v>
      </c>
      <c r="T12294" s="55" t="s">
        <v>106</v>
      </c>
      <c r="U12294" s="56" t="str">
        <f>_xlfn.CONCAT(Tabel4[[#This Row],[Personnr.]],"-",Tabel4[[#This Row],[Afdeling]],"-",Tabel4[[#This Row],[ASS_Status]])</f>
        <v>-1210-Inactive - Payroll Eligible</v>
      </c>
    </row>
    <row r="12295" spans="13:21" x14ac:dyDescent="0.4">
      <c r="M12295" s="32" t="s">
        <v>24117</v>
      </c>
      <c r="N12295" s="32" t="s">
        <v>60255</v>
      </c>
      <c r="O12295" s="54" t="s">
        <v>24118</v>
      </c>
      <c r="P12295" s="54" t="s">
        <v>41158</v>
      </c>
      <c r="Q12295" s="54" t="s">
        <v>29721</v>
      </c>
      <c r="R12295" s="54" t="s">
        <v>35191</v>
      </c>
      <c r="S12295" s="54" t="s">
        <v>24119</v>
      </c>
      <c r="T12295" s="55" t="s">
        <v>856</v>
      </c>
      <c r="U12295" s="56" t="str">
        <f>_xlfn.CONCAT(Tabel4[[#This Row],[Personnr.]],"-",Tabel4[[#This Row],[Afdeling]],"-",Tabel4[[#This Row],[ASS_Status]])</f>
        <v>33983-8615-Aktiv ansættelse</v>
      </c>
    </row>
    <row r="12296" spans="13:21" x14ac:dyDescent="0.4">
      <c r="M12296" s="32" t="s">
        <v>24120</v>
      </c>
      <c r="N12296" s="32" t="s">
        <v>60256</v>
      </c>
      <c r="O12296" s="54" t="s">
        <v>24121</v>
      </c>
      <c r="P12296" s="54" t="s">
        <v>41159</v>
      </c>
      <c r="Q12296" s="54" t="s">
        <v>29718</v>
      </c>
      <c r="R12296" s="54" t="s">
        <v>29754</v>
      </c>
      <c r="S12296" s="54" t="s">
        <v>24122</v>
      </c>
      <c r="T12296" s="55" t="s">
        <v>243</v>
      </c>
      <c r="U12296" s="56" t="str">
        <f>_xlfn.CONCAT(Tabel4[[#This Row],[Personnr.]],"-",Tabel4[[#This Row],[Afdeling]],"-",Tabel4[[#This Row],[ASS_Status]])</f>
        <v>30773-2512-Inactive - Payroll Eligible</v>
      </c>
    </row>
    <row r="12297" spans="13:21" ht="45" x14ac:dyDescent="0.4">
      <c r="M12297" s="32" t="s">
        <v>60257</v>
      </c>
      <c r="N12297" s="32" t="s">
        <v>60258</v>
      </c>
      <c r="O12297" s="54" t="s">
        <v>60259</v>
      </c>
      <c r="P12297" s="54" t="s">
        <v>60260</v>
      </c>
      <c r="Q12297" s="54" t="s">
        <v>29718</v>
      </c>
      <c r="R12297" s="54" t="s">
        <v>29745</v>
      </c>
      <c r="S12297" s="54" t="s">
        <v>60261</v>
      </c>
      <c r="T12297" s="55" t="s">
        <v>586</v>
      </c>
      <c r="U12297" s="56" t="str">
        <f>_xlfn.CONCAT(Tabel4[[#This Row],[Personnr.]],"-",Tabel4[[#This Row],[Afdeling]],"-",Tabel4[[#This Row],[ASS_Status]])</f>
        <v>37174-4200-Inactive - Payroll Eligible</v>
      </c>
    </row>
    <row r="12298" spans="13:21" ht="45" x14ac:dyDescent="0.4">
      <c r="M12298" s="32" t="s">
        <v>29257</v>
      </c>
      <c r="N12298" s="32" t="s">
        <v>60262</v>
      </c>
      <c r="O12298" s="54" t="s">
        <v>41160</v>
      </c>
      <c r="P12298" s="54" t="s">
        <v>41161</v>
      </c>
      <c r="Q12298" s="54" t="s">
        <v>29718</v>
      </c>
      <c r="R12298" s="54" t="s">
        <v>29745</v>
      </c>
      <c r="S12298" s="54" t="s">
        <v>41162</v>
      </c>
      <c r="T12298" s="55" t="s">
        <v>586</v>
      </c>
      <c r="U12298" s="56" t="str">
        <f>_xlfn.CONCAT(Tabel4[[#This Row],[Personnr.]],"-",Tabel4[[#This Row],[Afdeling]],"-",Tabel4[[#This Row],[ASS_Status]])</f>
        <v>34957-4200-Inactive - Payroll Eligible</v>
      </c>
    </row>
    <row r="12299" spans="13:21" x14ac:dyDescent="0.4">
      <c r="M12299" s="32" t="s">
        <v>29257</v>
      </c>
      <c r="N12299" s="32"/>
      <c r="O12299" s="54"/>
      <c r="P12299" s="54" t="s">
        <v>60263</v>
      </c>
      <c r="Q12299" s="54" t="s">
        <v>29718</v>
      </c>
      <c r="R12299" s="54" t="s">
        <v>29745</v>
      </c>
      <c r="S12299" s="54" t="s">
        <v>41162</v>
      </c>
      <c r="T12299" s="55" t="s">
        <v>586</v>
      </c>
      <c r="U12299" s="56" t="str">
        <f>_xlfn.CONCAT(Tabel4[[#This Row],[Personnr.]],"-",Tabel4[[#This Row],[Afdeling]],"-",Tabel4[[#This Row],[ASS_Status]])</f>
        <v>-4200-Inactive - Payroll Eligible</v>
      </c>
    </row>
    <row r="12300" spans="13:21" ht="45" x14ac:dyDescent="0.4">
      <c r="M12300" s="32" t="s">
        <v>24123</v>
      </c>
      <c r="N12300" s="32" t="s">
        <v>60264</v>
      </c>
      <c r="O12300" s="54" t="s">
        <v>24124</v>
      </c>
      <c r="P12300" s="54" t="s">
        <v>41163</v>
      </c>
      <c r="Q12300" s="54" t="s">
        <v>29718</v>
      </c>
      <c r="R12300" s="54" t="s">
        <v>29754</v>
      </c>
      <c r="S12300" s="54" t="s">
        <v>24125</v>
      </c>
      <c r="T12300" s="55" t="s">
        <v>119</v>
      </c>
      <c r="U12300" s="56" t="str">
        <f>_xlfn.CONCAT(Tabel4[[#This Row],[Personnr.]],"-",Tabel4[[#This Row],[Afdeling]],"-",Tabel4[[#This Row],[ASS_Status]])</f>
        <v>32819-2221-Inactive - Payroll Eligible</v>
      </c>
    </row>
    <row r="12301" spans="13:21" x14ac:dyDescent="0.4">
      <c r="M12301" s="32" t="s">
        <v>24126</v>
      </c>
      <c r="N12301" s="32" t="s">
        <v>60265</v>
      </c>
      <c r="O12301" s="54" t="s">
        <v>24127</v>
      </c>
      <c r="P12301" s="54" t="s">
        <v>41164</v>
      </c>
      <c r="Q12301" s="54" t="s">
        <v>29718</v>
      </c>
      <c r="R12301" s="54" t="s">
        <v>29745</v>
      </c>
      <c r="S12301" s="54" t="s">
        <v>24128</v>
      </c>
      <c r="T12301" s="55" t="s">
        <v>587</v>
      </c>
      <c r="U12301" s="56" t="str">
        <f>_xlfn.CONCAT(Tabel4[[#This Row],[Personnr.]],"-",Tabel4[[#This Row],[Afdeling]],"-",Tabel4[[#This Row],[ASS_Status]])</f>
        <v>32362-4201-Inactive - Payroll Eligible</v>
      </c>
    </row>
    <row r="12302" spans="13:21" x14ac:dyDescent="0.4">
      <c r="M12302" s="32" t="s">
        <v>24126</v>
      </c>
      <c r="N12302" s="32"/>
      <c r="O12302" s="54"/>
      <c r="P12302" s="54" t="s">
        <v>41165</v>
      </c>
      <c r="Q12302" s="54" t="s">
        <v>29718</v>
      </c>
      <c r="R12302" s="54" t="s">
        <v>29745</v>
      </c>
      <c r="S12302" s="54" t="s">
        <v>24128</v>
      </c>
      <c r="T12302" s="55" t="s">
        <v>586</v>
      </c>
      <c r="U12302" s="56" t="str">
        <f>_xlfn.CONCAT(Tabel4[[#This Row],[Personnr.]],"-",Tabel4[[#This Row],[Afdeling]],"-",Tabel4[[#This Row],[ASS_Status]])</f>
        <v>-4200-Inactive - Payroll Eligible</v>
      </c>
    </row>
    <row r="12303" spans="13:21" x14ac:dyDescent="0.4">
      <c r="M12303" s="32" t="s">
        <v>24126</v>
      </c>
      <c r="N12303" s="32"/>
      <c r="O12303" s="54"/>
      <c r="P12303" s="54" t="s">
        <v>44089</v>
      </c>
      <c r="Q12303" s="54" t="s">
        <v>29718</v>
      </c>
      <c r="R12303" s="54" t="s">
        <v>29745</v>
      </c>
      <c r="S12303" s="54" t="s">
        <v>24128</v>
      </c>
      <c r="T12303" s="55" t="s">
        <v>586</v>
      </c>
      <c r="U12303" s="56" t="str">
        <f>_xlfn.CONCAT(Tabel4[[#This Row],[Personnr.]],"-",Tabel4[[#This Row],[Afdeling]],"-",Tabel4[[#This Row],[ASS_Status]])</f>
        <v>-4200-Inactive - Payroll Eligible</v>
      </c>
    </row>
    <row r="12304" spans="13:21" x14ac:dyDescent="0.4">
      <c r="M12304" s="32" t="s">
        <v>60266</v>
      </c>
      <c r="N12304" s="32" t="s">
        <v>60267</v>
      </c>
      <c r="O12304" s="54" t="s">
        <v>60268</v>
      </c>
      <c r="P12304" s="54" t="s">
        <v>60269</v>
      </c>
      <c r="Q12304" s="54" t="s">
        <v>29721</v>
      </c>
      <c r="R12304" s="54" t="s">
        <v>29745</v>
      </c>
      <c r="S12304" s="54" t="s">
        <v>60270</v>
      </c>
      <c r="T12304" s="55" t="s">
        <v>723</v>
      </c>
      <c r="U12304" s="56" t="str">
        <f>_xlfn.CONCAT(Tabel4[[#This Row],[Personnr.]],"-",Tabel4[[#This Row],[Afdeling]],"-",Tabel4[[#This Row],[ASS_Status]])</f>
        <v>36965-6245-Aktiv ansættelse</v>
      </c>
    </row>
    <row r="12305" spans="13:21" ht="45" x14ac:dyDescent="0.4">
      <c r="M12305" s="32" t="s">
        <v>60271</v>
      </c>
      <c r="N12305" s="32" t="s">
        <v>60272</v>
      </c>
      <c r="O12305" s="54" t="s">
        <v>60273</v>
      </c>
      <c r="P12305" s="54" t="s">
        <v>60274</v>
      </c>
      <c r="Q12305" s="54" t="s">
        <v>29718</v>
      </c>
      <c r="R12305" s="54" t="s">
        <v>29745</v>
      </c>
      <c r="S12305" s="54" t="s">
        <v>60275</v>
      </c>
      <c r="T12305" s="55" t="s">
        <v>85</v>
      </c>
      <c r="U12305" s="56" t="str">
        <f>_xlfn.CONCAT(Tabel4[[#This Row],[Personnr.]],"-",Tabel4[[#This Row],[Afdeling]],"-",Tabel4[[#This Row],[ASS_Status]])</f>
        <v>37163-1118-Inactive - Payroll Eligible</v>
      </c>
    </row>
    <row r="12306" spans="13:21" x14ac:dyDescent="0.4">
      <c r="M12306" s="32" t="s">
        <v>60276</v>
      </c>
      <c r="N12306" s="32" t="s">
        <v>60277</v>
      </c>
      <c r="O12306" s="54" t="s">
        <v>60278</v>
      </c>
      <c r="P12306" s="54" t="s">
        <v>60279</v>
      </c>
      <c r="Q12306" s="54" t="s">
        <v>29718</v>
      </c>
      <c r="R12306" s="54" t="s">
        <v>29745</v>
      </c>
      <c r="S12306" s="54" t="s">
        <v>60280</v>
      </c>
      <c r="T12306" s="55" t="s">
        <v>39</v>
      </c>
      <c r="U12306" s="56" t="str">
        <f>_xlfn.CONCAT(Tabel4[[#This Row],[Personnr.]],"-",Tabel4[[#This Row],[Afdeling]],"-",Tabel4[[#This Row],[ASS_Status]])</f>
        <v>37031-0132-Inactive - Payroll Eligible</v>
      </c>
    </row>
    <row r="12307" spans="13:21" x14ac:dyDescent="0.4">
      <c r="M12307" s="32" t="s">
        <v>24129</v>
      </c>
      <c r="N12307" s="32" t="s">
        <v>60281</v>
      </c>
      <c r="O12307" s="54" t="s">
        <v>24130</v>
      </c>
      <c r="P12307" s="54" t="s">
        <v>41166</v>
      </c>
      <c r="Q12307" s="54" t="s">
        <v>29721</v>
      </c>
      <c r="R12307" s="54" t="s">
        <v>29838</v>
      </c>
      <c r="S12307" s="54" t="s">
        <v>24131</v>
      </c>
      <c r="T12307" s="55" t="s">
        <v>430</v>
      </c>
      <c r="U12307" s="56" t="str">
        <f>_xlfn.CONCAT(Tabel4[[#This Row],[Personnr.]],"-",Tabel4[[#This Row],[Afdeling]],"-",Tabel4[[#This Row],[ASS_Status]])</f>
        <v>4234-3060-Aktiv ansættelse</v>
      </c>
    </row>
    <row r="12308" spans="13:21" x14ac:dyDescent="0.4">
      <c r="M12308" s="32" t="s">
        <v>24132</v>
      </c>
      <c r="N12308" s="32" t="s">
        <v>60282</v>
      </c>
      <c r="O12308" s="54" t="s">
        <v>24133</v>
      </c>
      <c r="P12308" s="54" t="s">
        <v>41167</v>
      </c>
      <c r="Q12308" s="54" t="s">
        <v>29721</v>
      </c>
      <c r="R12308" s="54" t="s">
        <v>29724</v>
      </c>
      <c r="S12308" s="54" t="s">
        <v>24134</v>
      </c>
      <c r="T12308" s="55" t="s">
        <v>592</v>
      </c>
      <c r="U12308" s="56" t="str">
        <f>_xlfn.CONCAT(Tabel4[[#This Row],[Personnr.]],"-",Tabel4[[#This Row],[Afdeling]],"-",Tabel4[[#This Row],[ASS_Status]])</f>
        <v>9551-4233-Aktiv ansættelse</v>
      </c>
    </row>
    <row r="12309" spans="13:21" x14ac:dyDescent="0.4">
      <c r="M12309" s="32" t="s">
        <v>24135</v>
      </c>
      <c r="N12309" s="32" t="s">
        <v>60283</v>
      </c>
      <c r="O12309" s="54" t="s">
        <v>440</v>
      </c>
      <c r="P12309" s="54" t="s">
        <v>41168</v>
      </c>
      <c r="Q12309" s="54" t="s">
        <v>29721</v>
      </c>
      <c r="R12309" s="54" t="s">
        <v>29722</v>
      </c>
      <c r="S12309" s="54" t="s">
        <v>24136</v>
      </c>
      <c r="T12309" s="55" t="s">
        <v>245</v>
      </c>
      <c r="U12309" s="56" t="str">
        <f>_xlfn.CONCAT(Tabel4[[#This Row],[Personnr.]],"-",Tabel4[[#This Row],[Afdeling]],"-",Tabel4[[#This Row],[ASS_Status]])</f>
        <v>3077-2516-Aktiv ansættelse</v>
      </c>
    </row>
    <row r="12310" spans="13:21" ht="45" x14ac:dyDescent="0.4">
      <c r="M12310" s="32" t="s">
        <v>24137</v>
      </c>
      <c r="N12310" s="32" t="s">
        <v>60284</v>
      </c>
      <c r="O12310" s="54" t="s">
        <v>24138</v>
      </c>
      <c r="P12310" s="54" t="s">
        <v>41169</v>
      </c>
      <c r="Q12310" s="54" t="s">
        <v>29721</v>
      </c>
      <c r="R12310" s="54" t="s">
        <v>30739</v>
      </c>
      <c r="S12310" s="54" t="s">
        <v>24139</v>
      </c>
      <c r="T12310" s="55" t="s">
        <v>766</v>
      </c>
      <c r="U12310" s="56" t="str">
        <f>_xlfn.CONCAT(Tabel4[[#This Row],[Personnr.]],"-",Tabel4[[#This Row],[Afdeling]],"-",Tabel4[[#This Row],[ASS_Status]])</f>
        <v>8648-8000-Aktiv ansættelse</v>
      </c>
    </row>
    <row r="12311" spans="13:21" x14ac:dyDescent="0.4">
      <c r="M12311" s="32" t="s">
        <v>24140</v>
      </c>
      <c r="N12311" s="32" t="s">
        <v>60285</v>
      </c>
      <c r="O12311" s="54" t="s">
        <v>24141</v>
      </c>
      <c r="P12311" s="54" t="s">
        <v>41170</v>
      </c>
      <c r="Q12311" s="54" t="s">
        <v>29718</v>
      </c>
      <c r="R12311" s="54" t="s">
        <v>29791</v>
      </c>
      <c r="S12311" s="54" t="s">
        <v>6559</v>
      </c>
      <c r="T12311" s="55" t="s">
        <v>855</v>
      </c>
      <c r="U12311" s="56" t="str">
        <f>_xlfn.CONCAT(Tabel4[[#This Row],[Personnr.]],"-",Tabel4[[#This Row],[Afdeling]],"-",Tabel4[[#This Row],[ASS_Status]])</f>
        <v>23054-8613-Inactive - Payroll Eligible</v>
      </c>
    </row>
    <row r="12312" spans="13:21" x14ac:dyDescent="0.4">
      <c r="M12312" s="32" t="s">
        <v>24142</v>
      </c>
      <c r="N12312" s="32" t="s">
        <v>60286</v>
      </c>
      <c r="O12312" s="54" t="s">
        <v>24143</v>
      </c>
      <c r="P12312" s="54" t="s">
        <v>41171</v>
      </c>
      <c r="Q12312" s="54" t="s">
        <v>29718</v>
      </c>
      <c r="R12312" s="54" t="s">
        <v>29726</v>
      </c>
      <c r="S12312" s="54" t="s">
        <v>24144</v>
      </c>
      <c r="T12312" s="55" t="s">
        <v>763</v>
      </c>
      <c r="U12312" s="56" t="str">
        <f>_xlfn.CONCAT(Tabel4[[#This Row],[Personnr.]],"-",Tabel4[[#This Row],[Afdeling]],"-",Tabel4[[#This Row],[ASS_Status]])</f>
        <v>24951-7770-Inactive - Payroll Eligible</v>
      </c>
    </row>
    <row r="12313" spans="13:21" x14ac:dyDescent="0.4">
      <c r="M12313" s="32" t="s">
        <v>24145</v>
      </c>
      <c r="N12313" s="32" t="s">
        <v>60287</v>
      </c>
      <c r="O12313" s="54" t="s">
        <v>24146</v>
      </c>
      <c r="P12313" s="54" t="s">
        <v>41172</v>
      </c>
      <c r="Q12313" s="54" t="s">
        <v>29721</v>
      </c>
      <c r="R12313" s="54" t="s">
        <v>29780</v>
      </c>
      <c r="S12313" s="54" t="s">
        <v>24147</v>
      </c>
      <c r="T12313" s="55" t="s">
        <v>135</v>
      </c>
      <c r="U12313" s="56" t="str">
        <f>_xlfn.CONCAT(Tabel4[[#This Row],[Personnr.]],"-",Tabel4[[#This Row],[Afdeling]],"-",Tabel4[[#This Row],[ASS_Status]])</f>
        <v>1732-2250-Aktiv ansættelse</v>
      </c>
    </row>
    <row r="12314" spans="13:21" x14ac:dyDescent="0.4">
      <c r="M12314" s="32" t="s">
        <v>24148</v>
      </c>
      <c r="N12314" s="32" t="s">
        <v>60288</v>
      </c>
      <c r="O12314" s="54" t="s">
        <v>24149</v>
      </c>
      <c r="P12314" s="54" t="s">
        <v>41173</v>
      </c>
      <c r="Q12314" s="54" t="s">
        <v>29721</v>
      </c>
      <c r="R12314" s="54" t="s">
        <v>29780</v>
      </c>
      <c r="S12314" s="54" t="s">
        <v>24150</v>
      </c>
      <c r="T12314" s="55" t="s">
        <v>161</v>
      </c>
      <c r="U12314" s="56" t="str">
        <f>_xlfn.CONCAT(Tabel4[[#This Row],[Personnr.]],"-",Tabel4[[#This Row],[Afdeling]],"-",Tabel4[[#This Row],[ASS_Status]])</f>
        <v>997-2305-Aktiv ansættelse</v>
      </c>
    </row>
    <row r="12315" spans="13:21" x14ac:dyDescent="0.4">
      <c r="M12315" s="32" t="s">
        <v>24151</v>
      </c>
      <c r="N12315" s="32" t="s">
        <v>60289</v>
      </c>
      <c r="O12315" s="54" t="s">
        <v>24152</v>
      </c>
      <c r="P12315" s="54" t="s">
        <v>41174</v>
      </c>
      <c r="Q12315" s="54" t="s">
        <v>29721</v>
      </c>
      <c r="R12315" s="54" t="s">
        <v>29791</v>
      </c>
      <c r="S12315" s="54" t="s">
        <v>24153</v>
      </c>
      <c r="T12315" s="55" t="s">
        <v>737</v>
      </c>
      <c r="U12315" s="56" t="str">
        <f>_xlfn.CONCAT(Tabel4[[#This Row],[Personnr.]],"-",Tabel4[[#This Row],[Afdeling]],"-",Tabel4[[#This Row],[ASS_Status]])</f>
        <v>20431-6400-Aktiv ansættelse</v>
      </c>
    </row>
    <row r="12316" spans="13:21" x14ac:dyDescent="0.4">
      <c r="M12316" s="32" t="s">
        <v>24154</v>
      </c>
      <c r="N12316" s="32" t="s">
        <v>60290</v>
      </c>
      <c r="O12316" s="54" t="s">
        <v>24155</v>
      </c>
      <c r="P12316" s="54" t="s">
        <v>41175</v>
      </c>
      <c r="Q12316" s="54" t="s">
        <v>29718</v>
      </c>
      <c r="R12316" s="54" t="s">
        <v>29797</v>
      </c>
      <c r="S12316" s="54" t="s">
        <v>24156</v>
      </c>
      <c r="T12316" s="55" t="s">
        <v>726</v>
      </c>
      <c r="U12316" s="56" t="str">
        <f>_xlfn.CONCAT(Tabel4[[#This Row],[Personnr.]],"-",Tabel4[[#This Row],[Afdeling]],"-",Tabel4[[#This Row],[ASS_Status]])</f>
        <v>20113-6271-Inactive - Payroll Eligible</v>
      </c>
    </row>
    <row r="12317" spans="13:21" x14ac:dyDescent="0.4">
      <c r="M12317" s="32" t="s">
        <v>24157</v>
      </c>
      <c r="N12317" s="32" t="s">
        <v>60291</v>
      </c>
      <c r="O12317" s="54" t="s">
        <v>24158</v>
      </c>
      <c r="P12317" s="54" t="s">
        <v>41176</v>
      </c>
      <c r="Q12317" s="54" t="s">
        <v>29718</v>
      </c>
      <c r="R12317" s="54" t="s">
        <v>30798</v>
      </c>
      <c r="S12317" s="54" t="s">
        <v>24159</v>
      </c>
      <c r="T12317" s="55" t="s">
        <v>758</v>
      </c>
      <c r="U12317" s="56" t="str">
        <f>_xlfn.CONCAT(Tabel4[[#This Row],[Personnr.]],"-",Tabel4[[#This Row],[Afdeling]],"-",Tabel4[[#This Row],[ASS_Status]])</f>
        <v>11269-7720-Inactive - Payroll Eligible</v>
      </c>
    </row>
    <row r="12318" spans="13:21" ht="33.75" x14ac:dyDescent="0.4">
      <c r="M12318" s="32" t="s">
        <v>28936</v>
      </c>
      <c r="N12318" s="32" t="s">
        <v>60292</v>
      </c>
      <c r="O12318" s="54" t="s">
        <v>28937</v>
      </c>
      <c r="P12318" s="54" t="s">
        <v>41177</v>
      </c>
      <c r="Q12318" s="54" t="s">
        <v>29721</v>
      </c>
      <c r="R12318" s="54" t="s">
        <v>29791</v>
      </c>
      <c r="S12318" s="54" t="s">
        <v>28938</v>
      </c>
      <c r="T12318" s="55" t="s">
        <v>837</v>
      </c>
      <c r="U12318" s="56" t="str">
        <f>_xlfn.CONCAT(Tabel4[[#This Row],[Personnr.]],"-",Tabel4[[#This Row],[Afdeling]],"-",Tabel4[[#This Row],[ASS_Status]])</f>
        <v>34141-8532-Aktiv ansættelse</v>
      </c>
    </row>
    <row r="12319" spans="13:21" x14ac:dyDescent="0.4">
      <c r="M12319" s="32" t="s">
        <v>60293</v>
      </c>
      <c r="N12319" s="32" t="s">
        <v>60294</v>
      </c>
      <c r="O12319" s="54" t="s">
        <v>60295</v>
      </c>
      <c r="P12319" s="54" t="s">
        <v>60296</v>
      </c>
      <c r="Q12319" s="54" t="s">
        <v>29721</v>
      </c>
      <c r="R12319" s="54" t="s">
        <v>29786</v>
      </c>
      <c r="S12319" s="54" t="s">
        <v>60297</v>
      </c>
      <c r="T12319" s="55" t="s">
        <v>29707</v>
      </c>
      <c r="U12319" s="56" t="str">
        <f>_xlfn.CONCAT(Tabel4[[#This Row],[Personnr.]],"-",Tabel4[[#This Row],[Afdeling]],"-",Tabel4[[#This Row],[ASS_Status]])</f>
        <v>37767-2296-Aktiv ansættelse</v>
      </c>
    </row>
    <row r="12320" spans="13:21" ht="33.75" x14ac:dyDescent="0.4">
      <c r="M12320" s="32" t="s">
        <v>24160</v>
      </c>
      <c r="N12320" s="32" t="s">
        <v>60298</v>
      </c>
      <c r="O12320" s="54" t="s">
        <v>24161</v>
      </c>
      <c r="P12320" s="54" t="s">
        <v>41178</v>
      </c>
      <c r="Q12320" s="54" t="s">
        <v>29721</v>
      </c>
      <c r="R12320" s="54" t="s">
        <v>29992</v>
      </c>
      <c r="S12320" s="54" t="s">
        <v>24162</v>
      </c>
      <c r="T12320" s="55" t="s">
        <v>577</v>
      </c>
      <c r="U12320" s="56" t="str">
        <f>_xlfn.CONCAT(Tabel4[[#This Row],[Personnr.]],"-",Tabel4[[#This Row],[Afdeling]],"-",Tabel4[[#This Row],[ASS_Status]])</f>
        <v>990-4110-Aktiv ansættelse</v>
      </c>
    </row>
    <row r="12321" spans="13:21" x14ac:dyDescent="0.4">
      <c r="M12321" s="32" t="s">
        <v>24163</v>
      </c>
      <c r="N12321" s="32" t="s">
        <v>60299</v>
      </c>
      <c r="O12321" s="54" t="s">
        <v>24164</v>
      </c>
      <c r="P12321" s="54" t="s">
        <v>41179</v>
      </c>
      <c r="Q12321" s="54" t="s">
        <v>31095</v>
      </c>
      <c r="R12321" s="54" t="s">
        <v>41180</v>
      </c>
      <c r="S12321" s="54" t="s">
        <v>24165</v>
      </c>
      <c r="T12321" s="55" t="s">
        <v>821</v>
      </c>
      <c r="U12321" s="56" t="str">
        <f>_xlfn.CONCAT(Tabel4[[#This Row],[Personnr.]],"-",Tabel4[[#This Row],[Afdeling]],"-",Tabel4[[#This Row],[ASS_Status]])</f>
        <v>18271-8370-Barsel u. løn m. pension (90)</v>
      </c>
    </row>
    <row r="12322" spans="13:21" x14ac:dyDescent="0.4">
      <c r="M12322" s="32" t="s">
        <v>24166</v>
      </c>
      <c r="N12322" s="32" t="s">
        <v>60300</v>
      </c>
      <c r="O12322" s="54" t="s">
        <v>871</v>
      </c>
      <c r="P12322" s="54" t="s">
        <v>41181</v>
      </c>
      <c r="Q12322" s="54" t="s">
        <v>29721</v>
      </c>
      <c r="R12322" s="54" t="s">
        <v>29780</v>
      </c>
      <c r="S12322" s="54" t="s">
        <v>24167</v>
      </c>
      <c r="T12322" s="55" t="s">
        <v>605</v>
      </c>
      <c r="U12322" s="56" t="str">
        <f>_xlfn.CONCAT(Tabel4[[#This Row],[Personnr.]],"-",Tabel4[[#This Row],[Afdeling]],"-",Tabel4[[#This Row],[ASS_Status]])</f>
        <v>8655-4280-Aktiv ansættelse</v>
      </c>
    </row>
    <row r="12323" spans="13:21" ht="33.75" x14ac:dyDescent="0.4">
      <c r="M12323" s="32" t="s">
        <v>24168</v>
      </c>
      <c r="N12323" s="32" t="s">
        <v>60301</v>
      </c>
      <c r="O12323" s="54" t="s">
        <v>872</v>
      </c>
      <c r="P12323" s="54" t="s">
        <v>41182</v>
      </c>
      <c r="Q12323" s="54" t="s">
        <v>29718</v>
      </c>
      <c r="R12323" s="54" t="s">
        <v>29802</v>
      </c>
      <c r="S12323" s="54" t="s">
        <v>24169</v>
      </c>
      <c r="T12323" s="55" t="s">
        <v>618</v>
      </c>
      <c r="U12323" s="56" t="str">
        <f>_xlfn.CONCAT(Tabel4[[#This Row],[Personnr.]],"-",Tabel4[[#This Row],[Afdeling]],"-",Tabel4[[#This Row],[ASS_Status]])</f>
        <v>8656-4625-Inactive - Payroll Eligible</v>
      </c>
    </row>
    <row r="12324" spans="13:21" x14ac:dyDescent="0.4">
      <c r="M12324" s="32" t="s">
        <v>24170</v>
      </c>
      <c r="N12324" s="32" t="s">
        <v>60302</v>
      </c>
      <c r="O12324" s="54" t="s">
        <v>24171</v>
      </c>
      <c r="P12324" s="54" t="s">
        <v>41183</v>
      </c>
      <c r="Q12324" s="54" t="s">
        <v>29718</v>
      </c>
      <c r="R12324" s="54" t="s">
        <v>29802</v>
      </c>
      <c r="S12324" s="54" t="s">
        <v>24172</v>
      </c>
      <c r="T12324" s="55" t="s">
        <v>582</v>
      </c>
      <c r="U12324" s="56" t="str">
        <f>_xlfn.CONCAT(Tabel4[[#This Row],[Personnr.]],"-",Tabel4[[#This Row],[Afdeling]],"-",Tabel4[[#This Row],[ASS_Status]])</f>
        <v>23984-4150-Inactive - Payroll Eligible</v>
      </c>
    </row>
    <row r="12325" spans="13:21" x14ac:dyDescent="0.4">
      <c r="M12325" s="32" t="s">
        <v>24173</v>
      </c>
      <c r="N12325" s="32" t="s">
        <v>60303</v>
      </c>
      <c r="O12325" s="54" t="s">
        <v>24174</v>
      </c>
      <c r="P12325" s="54" t="s">
        <v>41184</v>
      </c>
      <c r="Q12325" s="54" t="s">
        <v>29932</v>
      </c>
      <c r="R12325" s="54" t="s">
        <v>29737</v>
      </c>
      <c r="S12325" s="54" t="s">
        <v>24175</v>
      </c>
      <c r="T12325" s="55" t="s">
        <v>368</v>
      </c>
      <c r="U12325" s="56" t="str">
        <f>_xlfn.CONCAT(Tabel4[[#This Row],[Personnr.]],"-",Tabel4[[#This Row],[Afdeling]],"-",Tabel4[[#This Row],[ASS_Status]])</f>
        <v>14481-2833-Barsel med løn (191)</v>
      </c>
    </row>
    <row r="12326" spans="13:21" x14ac:dyDescent="0.4">
      <c r="M12326" s="32" t="s">
        <v>41185</v>
      </c>
      <c r="N12326" s="32" t="s">
        <v>60304</v>
      </c>
      <c r="O12326" s="54" t="s">
        <v>41186</v>
      </c>
      <c r="P12326" s="54" t="s">
        <v>41187</v>
      </c>
      <c r="Q12326" s="54" t="s">
        <v>29718</v>
      </c>
      <c r="R12326" s="54" t="s">
        <v>29737</v>
      </c>
      <c r="S12326" s="54" t="s">
        <v>41188</v>
      </c>
      <c r="T12326" s="55" t="s">
        <v>51</v>
      </c>
      <c r="U12326" s="56" t="str">
        <f>_xlfn.CONCAT(Tabel4[[#This Row],[Personnr.]],"-",Tabel4[[#This Row],[Afdeling]],"-",Tabel4[[#This Row],[ASS_Status]])</f>
        <v>35257-1030-Inactive - Payroll Eligible</v>
      </c>
    </row>
    <row r="12327" spans="13:21" x14ac:dyDescent="0.4">
      <c r="M12327" s="32" t="s">
        <v>24176</v>
      </c>
      <c r="N12327" s="32" t="s">
        <v>60305</v>
      </c>
      <c r="O12327" s="54" t="s">
        <v>24177</v>
      </c>
      <c r="P12327" s="54" t="s">
        <v>41189</v>
      </c>
      <c r="Q12327" s="54" t="s">
        <v>29718</v>
      </c>
      <c r="R12327" s="54" t="s">
        <v>29737</v>
      </c>
      <c r="S12327" s="54" t="s">
        <v>24178</v>
      </c>
      <c r="T12327" s="55" t="s">
        <v>640</v>
      </c>
      <c r="U12327" s="56" t="str">
        <f>_xlfn.CONCAT(Tabel4[[#This Row],[Personnr.]],"-",Tabel4[[#This Row],[Afdeling]],"-",Tabel4[[#This Row],[ASS_Status]])</f>
        <v>14508-4745-Inactive - Payroll Eligible</v>
      </c>
    </row>
    <row r="12328" spans="13:21" x14ac:dyDescent="0.4">
      <c r="M12328" s="32" t="s">
        <v>24179</v>
      </c>
      <c r="N12328" s="32" t="s">
        <v>60306</v>
      </c>
      <c r="O12328" s="54" t="s">
        <v>24180</v>
      </c>
      <c r="P12328" s="54" t="s">
        <v>41190</v>
      </c>
      <c r="Q12328" s="54" t="s">
        <v>29718</v>
      </c>
      <c r="R12328" s="54" t="s">
        <v>29745</v>
      </c>
      <c r="S12328" s="54" t="s">
        <v>24181</v>
      </c>
      <c r="T12328" s="55" t="s">
        <v>448</v>
      </c>
      <c r="U12328" s="56" t="str">
        <f>_xlfn.CONCAT(Tabel4[[#This Row],[Personnr.]],"-",Tabel4[[#This Row],[Afdeling]],"-",Tabel4[[#This Row],[ASS_Status]])</f>
        <v>32144-3099-Inactive - Payroll Eligible</v>
      </c>
    </row>
    <row r="12329" spans="13:21" x14ac:dyDescent="0.4">
      <c r="M12329" s="32" t="s">
        <v>24179</v>
      </c>
      <c r="N12329" s="32"/>
      <c r="O12329" s="54"/>
      <c r="P12329" s="54" t="s">
        <v>41191</v>
      </c>
      <c r="Q12329" s="54" t="s">
        <v>29718</v>
      </c>
      <c r="R12329" s="54" t="s">
        <v>29745</v>
      </c>
      <c r="S12329" s="54" t="s">
        <v>24181</v>
      </c>
      <c r="T12329" s="55" t="s">
        <v>448</v>
      </c>
      <c r="U12329" s="56" t="str">
        <f>_xlfn.CONCAT(Tabel4[[#This Row],[Personnr.]],"-",Tabel4[[#This Row],[Afdeling]],"-",Tabel4[[#This Row],[ASS_Status]])</f>
        <v>-3099-Inactive - Payroll Eligible</v>
      </c>
    </row>
    <row r="12330" spans="13:21" ht="33.75" x14ac:dyDescent="0.4">
      <c r="M12330" s="32" t="s">
        <v>24182</v>
      </c>
      <c r="N12330" s="32" t="s">
        <v>60307</v>
      </c>
      <c r="O12330" s="54" t="s">
        <v>24183</v>
      </c>
      <c r="P12330" s="54" t="s">
        <v>41192</v>
      </c>
      <c r="Q12330" s="54" t="s">
        <v>29718</v>
      </c>
      <c r="R12330" s="54" t="s">
        <v>29754</v>
      </c>
      <c r="S12330" s="54" t="s">
        <v>24184</v>
      </c>
      <c r="T12330" s="55" t="s">
        <v>244</v>
      </c>
      <c r="U12330" s="56" t="str">
        <f>_xlfn.CONCAT(Tabel4[[#This Row],[Personnr.]],"-",Tabel4[[#This Row],[Afdeling]],"-",Tabel4[[#This Row],[ASS_Status]])</f>
        <v>33843-2514-Inactive - Payroll Eligible</v>
      </c>
    </row>
    <row r="12331" spans="13:21" ht="45" x14ac:dyDescent="0.4">
      <c r="M12331" s="32" t="s">
        <v>24185</v>
      </c>
      <c r="N12331" s="32" t="s">
        <v>60308</v>
      </c>
      <c r="O12331" s="54" t="s">
        <v>24186</v>
      </c>
      <c r="P12331" s="54" t="s">
        <v>41193</v>
      </c>
      <c r="Q12331" s="54" t="s">
        <v>29721</v>
      </c>
      <c r="R12331" s="54" t="s">
        <v>29737</v>
      </c>
      <c r="S12331" s="54" t="s">
        <v>24187</v>
      </c>
      <c r="T12331" s="55" t="s">
        <v>45667</v>
      </c>
      <c r="U12331" s="56" t="str">
        <f>_xlfn.CONCAT(Tabel4[[#This Row],[Personnr.]],"-",Tabel4[[#This Row],[Afdeling]],"-",Tabel4[[#This Row],[ASS_Status]])</f>
        <v>30777-2922-Aktiv ansættelse</v>
      </c>
    </row>
    <row r="12332" spans="13:21" ht="45" x14ac:dyDescent="0.4">
      <c r="M12332" s="32" t="s">
        <v>24188</v>
      </c>
      <c r="N12332" s="32" t="s">
        <v>60309</v>
      </c>
      <c r="O12332" s="54" t="s">
        <v>24189</v>
      </c>
      <c r="P12332" s="54" t="s">
        <v>41194</v>
      </c>
      <c r="Q12332" s="54" t="s">
        <v>29718</v>
      </c>
      <c r="R12332" s="54" t="s">
        <v>29754</v>
      </c>
      <c r="S12332" s="54" t="s">
        <v>24190</v>
      </c>
      <c r="T12332" s="55" t="s">
        <v>744</v>
      </c>
      <c r="U12332" s="56" t="str">
        <f>_xlfn.CONCAT(Tabel4[[#This Row],[Personnr.]],"-",Tabel4[[#This Row],[Afdeling]],"-",Tabel4[[#This Row],[ASS_Status]])</f>
        <v>31947-7100-Inactive - Payroll Eligible</v>
      </c>
    </row>
    <row r="12333" spans="13:21" ht="33.75" x14ac:dyDescent="0.4">
      <c r="M12333" s="32" t="s">
        <v>28939</v>
      </c>
      <c r="N12333" s="32" t="s">
        <v>60310</v>
      </c>
      <c r="O12333" s="54" t="s">
        <v>28940</v>
      </c>
      <c r="P12333" s="54" t="s">
        <v>41195</v>
      </c>
      <c r="Q12333" s="54" t="s">
        <v>29718</v>
      </c>
      <c r="R12333" s="54" t="s">
        <v>29857</v>
      </c>
      <c r="S12333" s="54" t="s">
        <v>28941</v>
      </c>
      <c r="T12333" s="55" t="s">
        <v>85</v>
      </c>
      <c r="U12333" s="56" t="str">
        <f>_xlfn.CONCAT(Tabel4[[#This Row],[Personnr.]],"-",Tabel4[[#This Row],[Afdeling]],"-",Tabel4[[#This Row],[ASS_Status]])</f>
        <v>34283-1118-Inactive - Payroll Eligible</v>
      </c>
    </row>
    <row r="12334" spans="13:21" x14ac:dyDescent="0.4">
      <c r="M12334" s="32" t="s">
        <v>24191</v>
      </c>
      <c r="N12334" s="32" t="s">
        <v>60311</v>
      </c>
      <c r="O12334" s="54" t="s">
        <v>24192</v>
      </c>
      <c r="P12334" s="54" t="s">
        <v>41196</v>
      </c>
      <c r="Q12334" s="54" t="s">
        <v>29721</v>
      </c>
      <c r="R12334" s="54" t="s">
        <v>29748</v>
      </c>
      <c r="S12334" s="54" t="s">
        <v>24193</v>
      </c>
      <c r="T12334" s="55" t="s">
        <v>331</v>
      </c>
      <c r="U12334" s="56" t="str">
        <f>_xlfn.CONCAT(Tabel4[[#This Row],[Personnr.]],"-",Tabel4[[#This Row],[Afdeling]],"-",Tabel4[[#This Row],[ASS_Status]])</f>
        <v>25139-2783-Aktiv ansættelse</v>
      </c>
    </row>
    <row r="12335" spans="13:21" ht="33.75" x14ac:dyDescent="0.4">
      <c r="M12335" s="32" t="s">
        <v>24194</v>
      </c>
      <c r="N12335" s="32" t="s">
        <v>60312</v>
      </c>
      <c r="O12335" s="54" t="s">
        <v>24195</v>
      </c>
      <c r="P12335" s="54" t="s">
        <v>41197</v>
      </c>
      <c r="Q12335" s="54" t="s">
        <v>29721</v>
      </c>
      <c r="R12335" s="54" t="s">
        <v>29786</v>
      </c>
      <c r="S12335" s="54" t="s">
        <v>24196</v>
      </c>
      <c r="T12335" s="55" t="s">
        <v>249</v>
      </c>
      <c r="U12335" s="56" t="str">
        <f>_xlfn.CONCAT(Tabel4[[#This Row],[Personnr.]],"-",Tabel4[[#This Row],[Afdeling]],"-",Tabel4[[#This Row],[ASS_Status]])</f>
        <v>28430-2524-Aktiv ansættelse</v>
      </c>
    </row>
    <row r="12336" spans="13:21" x14ac:dyDescent="0.4">
      <c r="M12336" s="32" t="s">
        <v>24197</v>
      </c>
      <c r="N12336" s="32" t="s">
        <v>60313</v>
      </c>
      <c r="O12336" s="54" t="s">
        <v>24198</v>
      </c>
      <c r="P12336" s="54" t="s">
        <v>41198</v>
      </c>
      <c r="Q12336" s="54" t="s">
        <v>29718</v>
      </c>
      <c r="R12336" s="54" t="s">
        <v>29737</v>
      </c>
      <c r="S12336" s="54" t="s">
        <v>24199</v>
      </c>
      <c r="T12336" s="55" t="s">
        <v>269</v>
      </c>
      <c r="U12336" s="56" t="str">
        <f>_xlfn.CONCAT(Tabel4[[#This Row],[Personnr.]],"-",Tabel4[[#This Row],[Afdeling]],"-",Tabel4[[#This Row],[ASS_Status]])</f>
        <v>22955-2624-Inactive - Payroll Eligible</v>
      </c>
    </row>
    <row r="12337" spans="13:21" x14ac:dyDescent="0.4">
      <c r="M12337" s="32" t="s">
        <v>24200</v>
      </c>
      <c r="N12337" s="32" t="s">
        <v>60314</v>
      </c>
      <c r="O12337" s="54" t="s">
        <v>24201</v>
      </c>
      <c r="P12337" s="54" t="s">
        <v>41199</v>
      </c>
      <c r="Q12337" s="54" t="s">
        <v>29721</v>
      </c>
      <c r="R12337" s="54" t="s">
        <v>29748</v>
      </c>
      <c r="S12337" s="54" t="s">
        <v>24202</v>
      </c>
      <c r="T12337" s="55" t="s">
        <v>138</v>
      </c>
      <c r="U12337" s="56" t="str">
        <f>_xlfn.CONCAT(Tabel4[[#This Row],[Personnr.]],"-",Tabel4[[#This Row],[Afdeling]],"-",Tabel4[[#This Row],[ASS_Status]])</f>
        <v>30177-2253-Aktiv ansættelse</v>
      </c>
    </row>
    <row r="12338" spans="13:21" x14ac:dyDescent="0.4">
      <c r="M12338" s="32" t="s">
        <v>24203</v>
      </c>
      <c r="N12338" s="32" t="s">
        <v>60315</v>
      </c>
      <c r="O12338" s="54" t="s">
        <v>24204</v>
      </c>
      <c r="P12338" s="54" t="s">
        <v>41200</v>
      </c>
      <c r="Q12338" s="54" t="s">
        <v>29721</v>
      </c>
      <c r="R12338" s="54" t="s">
        <v>29748</v>
      </c>
      <c r="S12338" s="54" t="s">
        <v>24205</v>
      </c>
      <c r="T12338" s="55" t="s">
        <v>263</v>
      </c>
      <c r="U12338" s="56" t="str">
        <f>_xlfn.CONCAT(Tabel4[[#This Row],[Personnr.]],"-",Tabel4[[#This Row],[Afdeling]],"-",Tabel4[[#This Row],[ASS_Status]])</f>
        <v>33129-2610-Aktiv ansættelse</v>
      </c>
    </row>
    <row r="12339" spans="13:21" x14ac:dyDescent="0.4">
      <c r="M12339" s="32" t="s">
        <v>45445</v>
      </c>
      <c r="N12339" s="32" t="s">
        <v>60316</v>
      </c>
      <c r="O12339" s="54" t="s">
        <v>45446</v>
      </c>
      <c r="P12339" s="54" t="s">
        <v>44090</v>
      </c>
      <c r="Q12339" s="54" t="s">
        <v>29721</v>
      </c>
      <c r="R12339" s="54" t="s">
        <v>29737</v>
      </c>
      <c r="S12339" s="54" t="s">
        <v>44091</v>
      </c>
      <c r="T12339" s="55" t="s">
        <v>547</v>
      </c>
      <c r="U12339" s="56" t="str">
        <f>_xlfn.CONCAT(Tabel4[[#This Row],[Personnr.]],"-",Tabel4[[#This Row],[Afdeling]],"-",Tabel4[[#This Row],[ASS_Status]])</f>
        <v>35448-3446-Aktiv ansættelse</v>
      </c>
    </row>
    <row r="12340" spans="13:21" x14ac:dyDescent="0.4">
      <c r="M12340" s="32" t="s">
        <v>60317</v>
      </c>
      <c r="N12340" s="32" t="s">
        <v>60318</v>
      </c>
      <c r="O12340" s="54" t="s">
        <v>60319</v>
      </c>
      <c r="P12340" s="54" t="s">
        <v>60320</v>
      </c>
      <c r="Q12340" s="54" t="s">
        <v>29721</v>
      </c>
      <c r="R12340" s="54" t="s">
        <v>29748</v>
      </c>
      <c r="S12340" s="54" t="s">
        <v>60321</v>
      </c>
      <c r="T12340" s="55" t="s">
        <v>161</v>
      </c>
      <c r="U12340" s="56" t="str">
        <f>_xlfn.CONCAT(Tabel4[[#This Row],[Personnr.]],"-",Tabel4[[#This Row],[Afdeling]],"-",Tabel4[[#This Row],[ASS_Status]])</f>
        <v>36830-2305-Aktiv ansættelse</v>
      </c>
    </row>
    <row r="12341" spans="13:21" ht="45" x14ac:dyDescent="0.4">
      <c r="M12341" s="32" t="s">
        <v>60322</v>
      </c>
      <c r="N12341" s="32" t="s">
        <v>60323</v>
      </c>
      <c r="O12341" s="54" t="s">
        <v>60324</v>
      </c>
      <c r="P12341" s="54" t="s">
        <v>60325</v>
      </c>
      <c r="Q12341" s="54" t="s">
        <v>29718</v>
      </c>
      <c r="R12341" s="54" t="s">
        <v>29745</v>
      </c>
      <c r="S12341" s="54" t="s">
        <v>60326</v>
      </c>
      <c r="T12341" s="55" t="s">
        <v>726</v>
      </c>
      <c r="U12341" s="56" t="str">
        <f>_xlfn.CONCAT(Tabel4[[#This Row],[Personnr.]],"-",Tabel4[[#This Row],[Afdeling]],"-",Tabel4[[#This Row],[ASS_Status]])</f>
        <v>36971-6271-Inactive - Payroll Eligible</v>
      </c>
    </row>
    <row r="12342" spans="13:21" ht="45" x14ac:dyDescent="0.4">
      <c r="M12342" s="32" t="s">
        <v>24206</v>
      </c>
      <c r="N12342" s="32" t="s">
        <v>60327</v>
      </c>
      <c r="O12342" s="54" t="s">
        <v>24207</v>
      </c>
      <c r="P12342" s="54" t="s">
        <v>41201</v>
      </c>
      <c r="Q12342" s="54" t="s">
        <v>29718</v>
      </c>
      <c r="R12342" s="54" t="s">
        <v>29745</v>
      </c>
      <c r="S12342" s="54" t="s">
        <v>24208</v>
      </c>
      <c r="T12342" s="55" t="s">
        <v>85</v>
      </c>
      <c r="U12342" s="56" t="str">
        <f>_xlfn.CONCAT(Tabel4[[#This Row],[Personnr.]],"-",Tabel4[[#This Row],[Afdeling]],"-",Tabel4[[#This Row],[ASS_Status]])</f>
        <v>32395-1118-Inactive - Payroll Eligible</v>
      </c>
    </row>
    <row r="12343" spans="13:21" ht="45" x14ac:dyDescent="0.4">
      <c r="M12343" s="32" t="s">
        <v>41202</v>
      </c>
      <c r="N12343" s="32" t="s">
        <v>60328</v>
      </c>
      <c r="O12343" s="54" t="s">
        <v>41203</v>
      </c>
      <c r="P12343" s="54" t="s">
        <v>41204</v>
      </c>
      <c r="Q12343" s="54" t="s">
        <v>29718</v>
      </c>
      <c r="R12343" s="54" t="s">
        <v>29745</v>
      </c>
      <c r="S12343" s="54" t="s">
        <v>41205</v>
      </c>
      <c r="T12343" s="55" t="s">
        <v>472</v>
      </c>
      <c r="U12343" s="56" t="str">
        <f>_xlfn.CONCAT(Tabel4[[#This Row],[Personnr.]],"-",Tabel4[[#This Row],[Afdeling]],"-",Tabel4[[#This Row],[ASS_Status]])</f>
        <v>35305-3195-Inactive - Payroll Eligible</v>
      </c>
    </row>
    <row r="12344" spans="13:21" x14ac:dyDescent="0.4">
      <c r="M12344" s="32" t="s">
        <v>41202</v>
      </c>
      <c r="N12344" s="32"/>
      <c r="O12344" s="54"/>
      <c r="P12344" s="54" t="s">
        <v>44092</v>
      </c>
      <c r="Q12344" s="54" t="s">
        <v>29718</v>
      </c>
      <c r="R12344" s="54" t="s">
        <v>29745</v>
      </c>
      <c r="S12344" s="54" t="s">
        <v>41205</v>
      </c>
      <c r="T12344" s="55" t="s">
        <v>450</v>
      </c>
      <c r="U12344" s="56" t="str">
        <f>_xlfn.CONCAT(Tabel4[[#This Row],[Personnr.]],"-",Tabel4[[#This Row],[Afdeling]],"-",Tabel4[[#This Row],[ASS_Status]])</f>
        <v>-3110-Inactive - Payroll Eligible</v>
      </c>
    </row>
    <row r="12345" spans="13:21" x14ac:dyDescent="0.4">
      <c r="M12345" s="32" t="s">
        <v>28942</v>
      </c>
      <c r="N12345" s="32" t="s">
        <v>60329</v>
      </c>
      <c r="O12345" s="54" t="s">
        <v>41206</v>
      </c>
      <c r="P12345" s="54" t="s">
        <v>41207</v>
      </c>
      <c r="Q12345" s="54" t="s">
        <v>29718</v>
      </c>
      <c r="R12345" s="54" t="s">
        <v>29745</v>
      </c>
      <c r="S12345" s="54" t="s">
        <v>28943</v>
      </c>
      <c r="T12345" s="55" t="s">
        <v>257</v>
      </c>
      <c r="U12345" s="56" t="str">
        <f>_xlfn.CONCAT(Tabel4[[#This Row],[Personnr.]],"-",Tabel4[[#This Row],[Afdeling]],"-",Tabel4[[#This Row],[ASS_Status]])</f>
        <v>35157-2600-Inactive - Payroll Eligible</v>
      </c>
    </row>
    <row r="12346" spans="13:21" x14ac:dyDescent="0.4">
      <c r="M12346" s="32" t="s">
        <v>28942</v>
      </c>
      <c r="N12346" s="32"/>
      <c r="O12346" s="54"/>
      <c r="P12346" s="54" t="s">
        <v>41208</v>
      </c>
      <c r="Q12346" s="54" t="s">
        <v>29718</v>
      </c>
      <c r="R12346" s="54" t="s">
        <v>29745</v>
      </c>
      <c r="S12346" s="54" t="s">
        <v>28943</v>
      </c>
      <c r="T12346" s="55" t="s">
        <v>39</v>
      </c>
      <c r="U12346" s="56" t="str">
        <f>_xlfn.CONCAT(Tabel4[[#This Row],[Personnr.]],"-",Tabel4[[#This Row],[Afdeling]],"-",Tabel4[[#This Row],[ASS_Status]])</f>
        <v>-0132-Inactive - Payroll Eligible</v>
      </c>
    </row>
    <row r="12347" spans="13:21" x14ac:dyDescent="0.4">
      <c r="M12347" s="32" t="s">
        <v>28942</v>
      </c>
      <c r="N12347" s="32"/>
      <c r="O12347" s="54"/>
      <c r="P12347" s="54" t="s">
        <v>44093</v>
      </c>
      <c r="Q12347" s="54" t="s">
        <v>29718</v>
      </c>
      <c r="R12347" s="54" t="s">
        <v>29745</v>
      </c>
      <c r="S12347" s="54" t="s">
        <v>28943</v>
      </c>
      <c r="T12347" s="55" t="s">
        <v>39</v>
      </c>
      <c r="U12347" s="56" t="str">
        <f>_xlfn.CONCAT(Tabel4[[#This Row],[Personnr.]],"-",Tabel4[[#This Row],[Afdeling]],"-",Tabel4[[#This Row],[ASS_Status]])</f>
        <v>-0132-Inactive - Payroll Eligible</v>
      </c>
    </row>
    <row r="12348" spans="13:21" x14ac:dyDescent="0.4">
      <c r="M12348" s="32" t="s">
        <v>28942</v>
      </c>
      <c r="N12348" s="32"/>
      <c r="O12348" s="54"/>
      <c r="P12348" s="54" t="s">
        <v>60330</v>
      </c>
      <c r="Q12348" s="54" t="s">
        <v>29718</v>
      </c>
      <c r="R12348" s="54" t="s">
        <v>29745</v>
      </c>
      <c r="S12348" s="54" t="s">
        <v>28943</v>
      </c>
      <c r="T12348" s="55" t="s">
        <v>288</v>
      </c>
      <c r="U12348" s="56" t="str">
        <f>_xlfn.CONCAT(Tabel4[[#This Row],[Personnr.]],"-",Tabel4[[#This Row],[Afdeling]],"-",Tabel4[[#This Row],[ASS_Status]])</f>
        <v>-2694-Inactive - Payroll Eligible</v>
      </c>
    </row>
    <row r="12349" spans="13:21" x14ac:dyDescent="0.4">
      <c r="M12349" s="32" t="s">
        <v>28942</v>
      </c>
      <c r="N12349" s="32"/>
      <c r="O12349" s="54"/>
      <c r="P12349" s="54" t="s">
        <v>60331</v>
      </c>
      <c r="Q12349" s="54" t="s">
        <v>29718</v>
      </c>
      <c r="R12349" s="54" t="s">
        <v>29745</v>
      </c>
      <c r="S12349" s="54" t="s">
        <v>28943</v>
      </c>
      <c r="T12349" s="55" t="s">
        <v>726</v>
      </c>
      <c r="U12349" s="56" t="str">
        <f>_xlfn.CONCAT(Tabel4[[#This Row],[Personnr.]],"-",Tabel4[[#This Row],[Afdeling]],"-",Tabel4[[#This Row],[ASS_Status]])</f>
        <v>-6271-Inactive - Payroll Eligible</v>
      </c>
    </row>
    <row r="12350" spans="13:21" ht="45" x14ac:dyDescent="0.4">
      <c r="M12350" s="32" t="s">
        <v>45447</v>
      </c>
      <c r="N12350" s="32" t="s">
        <v>60332</v>
      </c>
      <c r="O12350" s="54" t="s">
        <v>45448</v>
      </c>
      <c r="P12350" s="54" t="s">
        <v>44094</v>
      </c>
      <c r="Q12350" s="54" t="s">
        <v>29718</v>
      </c>
      <c r="R12350" s="54" t="s">
        <v>29745</v>
      </c>
      <c r="S12350" s="54" t="s">
        <v>44095</v>
      </c>
      <c r="T12350" s="55" t="s">
        <v>39</v>
      </c>
      <c r="U12350" s="56" t="str">
        <f>_xlfn.CONCAT(Tabel4[[#This Row],[Personnr.]],"-",Tabel4[[#This Row],[Afdeling]],"-",Tabel4[[#This Row],[ASS_Status]])</f>
        <v>35827-0132-Inactive - Payroll Eligible</v>
      </c>
    </row>
    <row r="12351" spans="13:21" ht="33.75" x14ac:dyDescent="0.4">
      <c r="M12351" s="32" t="s">
        <v>28944</v>
      </c>
      <c r="N12351" s="32" t="s">
        <v>60333</v>
      </c>
      <c r="O12351" s="54" t="s">
        <v>28945</v>
      </c>
      <c r="P12351" s="54" t="s">
        <v>41209</v>
      </c>
      <c r="Q12351" s="54" t="s">
        <v>29718</v>
      </c>
      <c r="R12351" s="54" t="s">
        <v>29745</v>
      </c>
      <c r="S12351" s="54" t="s">
        <v>28946</v>
      </c>
      <c r="T12351" s="55" t="s">
        <v>39</v>
      </c>
      <c r="U12351" s="56" t="str">
        <f>_xlfn.CONCAT(Tabel4[[#This Row],[Personnr.]],"-",Tabel4[[#This Row],[Afdeling]],"-",Tabel4[[#This Row],[ASS_Status]])</f>
        <v>34704-0132-Inactive - Payroll Eligible</v>
      </c>
    </row>
    <row r="12352" spans="13:21" ht="33.75" x14ac:dyDescent="0.4">
      <c r="M12352" s="32" t="s">
        <v>28944</v>
      </c>
      <c r="N12352" s="32"/>
      <c r="O12352" s="54"/>
      <c r="P12352" s="54" t="s">
        <v>44096</v>
      </c>
      <c r="Q12352" s="54" t="s">
        <v>29718</v>
      </c>
      <c r="R12352" s="54" t="s">
        <v>29745</v>
      </c>
      <c r="S12352" s="54" t="s">
        <v>28946</v>
      </c>
      <c r="T12352" s="55" t="s">
        <v>39</v>
      </c>
      <c r="U12352" s="56" t="str">
        <f>_xlfn.CONCAT(Tabel4[[#This Row],[Personnr.]],"-",Tabel4[[#This Row],[Afdeling]],"-",Tabel4[[#This Row],[ASS_Status]])</f>
        <v>-0132-Inactive - Payroll Eligible</v>
      </c>
    </row>
    <row r="12353" spans="13:21" ht="33.75" x14ac:dyDescent="0.4">
      <c r="M12353" s="32" t="s">
        <v>28944</v>
      </c>
      <c r="N12353" s="32"/>
      <c r="O12353" s="54"/>
      <c r="P12353" s="54" t="s">
        <v>60334</v>
      </c>
      <c r="Q12353" s="54" t="s">
        <v>29718</v>
      </c>
      <c r="R12353" s="54" t="s">
        <v>30146</v>
      </c>
      <c r="S12353" s="54" t="s">
        <v>28946</v>
      </c>
      <c r="T12353" s="55" t="s">
        <v>30</v>
      </c>
      <c r="U12353" s="56" t="str">
        <f>_xlfn.CONCAT(Tabel4[[#This Row],[Personnr.]],"-",Tabel4[[#This Row],[Afdeling]],"-",Tabel4[[#This Row],[ASS_Status]])</f>
        <v>-0115-Inactive - Payroll Eligible</v>
      </c>
    </row>
    <row r="12354" spans="13:21" x14ac:dyDescent="0.4">
      <c r="M12354" s="32" t="s">
        <v>60335</v>
      </c>
      <c r="N12354" s="32" t="s">
        <v>60336</v>
      </c>
      <c r="O12354" s="54" t="s">
        <v>60337</v>
      </c>
      <c r="P12354" s="54" t="s">
        <v>60338</v>
      </c>
      <c r="Q12354" s="54" t="s">
        <v>29721</v>
      </c>
      <c r="R12354" s="54" t="s">
        <v>29745</v>
      </c>
      <c r="S12354" s="54" t="s">
        <v>60339</v>
      </c>
      <c r="T12354" s="55" t="s">
        <v>725</v>
      </c>
      <c r="U12354" s="56" t="str">
        <f>_xlfn.CONCAT(Tabel4[[#This Row],[Personnr.]],"-",Tabel4[[#This Row],[Afdeling]],"-",Tabel4[[#This Row],[ASS_Status]])</f>
        <v>36994-6265-Aktiv ansættelse</v>
      </c>
    </row>
    <row r="12355" spans="13:21" x14ac:dyDescent="0.4">
      <c r="M12355" s="32" t="s">
        <v>45449</v>
      </c>
      <c r="N12355" s="32" t="s">
        <v>60340</v>
      </c>
      <c r="O12355" s="54" t="s">
        <v>45450</v>
      </c>
      <c r="P12355" s="54" t="s">
        <v>44097</v>
      </c>
      <c r="Q12355" s="54" t="s">
        <v>29721</v>
      </c>
      <c r="R12355" s="54" t="s">
        <v>29754</v>
      </c>
      <c r="S12355" s="54" t="s">
        <v>44098</v>
      </c>
      <c r="T12355" s="55" t="s">
        <v>600</v>
      </c>
      <c r="U12355" s="56" t="str">
        <f>_xlfn.CONCAT(Tabel4[[#This Row],[Personnr.]],"-",Tabel4[[#This Row],[Afdeling]],"-",Tabel4[[#This Row],[ASS_Status]])</f>
        <v>36248-4270-Aktiv ansættelse</v>
      </c>
    </row>
    <row r="12356" spans="13:21" x14ac:dyDescent="0.4">
      <c r="M12356" s="32" t="s">
        <v>24209</v>
      </c>
      <c r="N12356" s="32" t="s">
        <v>60341</v>
      </c>
      <c r="O12356" s="54" t="s">
        <v>24210</v>
      </c>
      <c r="P12356" s="54" t="s">
        <v>41210</v>
      </c>
      <c r="Q12356" s="54" t="s">
        <v>29743</v>
      </c>
      <c r="R12356" s="54" t="s">
        <v>35176</v>
      </c>
      <c r="S12356" s="54" t="s">
        <v>24211</v>
      </c>
      <c r="T12356" s="55" t="s">
        <v>288</v>
      </c>
      <c r="U12356" s="56" t="str">
        <f>_xlfn.CONCAT(Tabel4[[#This Row],[Personnr.]],"-",Tabel4[[#This Row],[Afdeling]],"-",Tabel4[[#This Row],[ASS_Status]])</f>
        <v>1451-2694-Aktivt ansættelsesforhold</v>
      </c>
    </row>
    <row r="12357" spans="13:21" x14ac:dyDescent="0.4">
      <c r="M12357" s="32" t="s">
        <v>24212</v>
      </c>
      <c r="N12357" s="32" t="s">
        <v>60342</v>
      </c>
      <c r="O12357" s="54" t="s">
        <v>24213</v>
      </c>
      <c r="P12357" s="54" t="s">
        <v>41211</v>
      </c>
      <c r="Q12357" s="54" t="s">
        <v>29718</v>
      </c>
      <c r="R12357" s="54" t="s">
        <v>31025</v>
      </c>
      <c r="S12357" s="54" t="s">
        <v>24214</v>
      </c>
      <c r="T12357" s="55" t="s">
        <v>627</v>
      </c>
      <c r="U12357" s="56" t="str">
        <f>_xlfn.CONCAT(Tabel4[[#This Row],[Personnr.]],"-",Tabel4[[#This Row],[Afdeling]],"-",Tabel4[[#This Row],[ASS_Status]])</f>
        <v>15853-4655-Inactive - Payroll Eligible</v>
      </c>
    </row>
    <row r="12358" spans="13:21" x14ac:dyDescent="0.4">
      <c r="M12358" s="32" t="s">
        <v>24212</v>
      </c>
      <c r="N12358" s="32"/>
      <c r="O12358" s="54"/>
      <c r="P12358" s="54" t="s">
        <v>41212</v>
      </c>
      <c r="Q12358" s="54" t="s">
        <v>29718</v>
      </c>
      <c r="R12358" s="54" t="s">
        <v>31079</v>
      </c>
      <c r="S12358" s="54" t="s">
        <v>24214</v>
      </c>
      <c r="T12358" s="55" t="s">
        <v>627</v>
      </c>
      <c r="U12358" s="56" t="str">
        <f>_xlfn.CONCAT(Tabel4[[#This Row],[Personnr.]],"-",Tabel4[[#This Row],[Afdeling]],"-",Tabel4[[#This Row],[ASS_Status]])</f>
        <v>-4655-Inactive - Payroll Eligible</v>
      </c>
    </row>
    <row r="12359" spans="13:21" ht="33.75" x14ac:dyDescent="0.4">
      <c r="M12359" s="32" t="s">
        <v>24215</v>
      </c>
      <c r="N12359" s="32" t="s">
        <v>60343</v>
      </c>
      <c r="O12359" s="54" t="s">
        <v>24216</v>
      </c>
      <c r="P12359" s="54" t="s">
        <v>41213</v>
      </c>
      <c r="Q12359" s="54" t="s">
        <v>29718</v>
      </c>
      <c r="R12359" s="54" t="s">
        <v>30074</v>
      </c>
      <c r="S12359" s="54" t="s">
        <v>24217</v>
      </c>
      <c r="T12359" s="55" t="s">
        <v>449</v>
      </c>
      <c r="U12359" s="56" t="str">
        <f>_xlfn.CONCAT(Tabel4[[#This Row],[Personnr.]],"-",Tabel4[[#This Row],[Afdeling]],"-",Tabel4[[#This Row],[ASS_Status]])</f>
        <v>770-3100-Inactive - Payroll Eligible</v>
      </c>
    </row>
    <row r="12360" spans="13:21" x14ac:dyDescent="0.4">
      <c r="M12360" s="32" t="s">
        <v>24218</v>
      </c>
      <c r="N12360" s="32" t="s">
        <v>60344</v>
      </c>
      <c r="O12360" s="54" t="s">
        <v>24219</v>
      </c>
      <c r="P12360" s="54" t="s">
        <v>41214</v>
      </c>
      <c r="Q12360" s="54" t="s">
        <v>29721</v>
      </c>
      <c r="R12360" s="54" t="s">
        <v>29926</v>
      </c>
      <c r="S12360" s="54" t="s">
        <v>24220</v>
      </c>
      <c r="T12360" s="55" t="s">
        <v>723</v>
      </c>
      <c r="U12360" s="56" t="str">
        <f>_xlfn.CONCAT(Tabel4[[#This Row],[Personnr.]],"-",Tabel4[[#This Row],[Afdeling]],"-",Tabel4[[#This Row],[ASS_Status]])</f>
        <v>27452-6245-Aktiv ansættelse</v>
      </c>
    </row>
    <row r="12361" spans="13:21" x14ac:dyDescent="0.4">
      <c r="M12361" s="32" t="s">
        <v>24221</v>
      </c>
      <c r="N12361" s="32" t="s">
        <v>60345</v>
      </c>
      <c r="O12361" s="54" t="s">
        <v>24222</v>
      </c>
      <c r="P12361" s="54" t="s">
        <v>41215</v>
      </c>
      <c r="Q12361" s="54" t="s">
        <v>29721</v>
      </c>
      <c r="R12361" s="54" t="s">
        <v>29722</v>
      </c>
      <c r="S12361" s="54" t="s">
        <v>24223</v>
      </c>
      <c r="T12361" s="55" t="s">
        <v>417</v>
      </c>
      <c r="U12361" s="56" t="str">
        <f>_xlfn.CONCAT(Tabel4[[#This Row],[Personnr.]],"-",Tabel4[[#This Row],[Afdeling]],"-",Tabel4[[#This Row],[ASS_Status]])</f>
        <v>4235-3030-Aktiv ansættelse</v>
      </c>
    </row>
    <row r="12362" spans="13:21" x14ac:dyDescent="0.4">
      <c r="M12362" s="32" t="s">
        <v>24224</v>
      </c>
      <c r="N12362" s="32" t="s">
        <v>60346</v>
      </c>
      <c r="O12362" s="54" t="s">
        <v>24225</v>
      </c>
      <c r="P12362" s="54" t="s">
        <v>41216</v>
      </c>
      <c r="Q12362" s="54" t="s">
        <v>29721</v>
      </c>
      <c r="R12362" s="54" t="s">
        <v>30357</v>
      </c>
      <c r="S12362" s="54" t="s">
        <v>24226</v>
      </c>
      <c r="T12362" s="55" t="s">
        <v>793</v>
      </c>
      <c r="U12362" s="56" t="str">
        <f>_xlfn.CONCAT(Tabel4[[#This Row],[Personnr.]],"-",Tabel4[[#This Row],[Afdeling]],"-",Tabel4[[#This Row],[ASS_Status]])</f>
        <v>14232-8210-Aktiv ansættelse</v>
      </c>
    </row>
    <row r="12363" spans="13:21" x14ac:dyDescent="0.4">
      <c r="M12363" s="32" t="s">
        <v>24227</v>
      </c>
      <c r="N12363" s="32" t="s">
        <v>60347</v>
      </c>
      <c r="O12363" s="54" t="s">
        <v>24228</v>
      </c>
      <c r="P12363" s="54" t="s">
        <v>41217</v>
      </c>
      <c r="Q12363" s="54" t="s">
        <v>29721</v>
      </c>
      <c r="R12363" s="54" t="s">
        <v>29926</v>
      </c>
      <c r="S12363" s="54" t="s">
        <v>24229</v>
      </c>
      <c r="T12363" s="55" t="s">
        <v>723</v>
      </c>
      <c r="U12363" s="56" t="str">
        <f>_xlfn.CONCAT(Tabel4[[#This Row],[Personnr.]],"-",Tabel4[[#This Row],[Afdeling]],"-",Tabel4[[#This Row],[ASS_Status]])</f>
        <v>23477-6245-Aktiv ansættelse</v>
      </c>
    </row>
    <row r="12364" spans="13:21" x14ac:dyDescent="0.4">
      <c r="M12364" s="32" t="s">
        <v>24230</v>
      </c>
      <c r="N12364" s="32" t="s">
        <v>60348</v>
      </c>
      <c r="O12364" s="54" t="s">
        <v>24231</v>
      </c>
      <c r="P12364" s="54" t="s">
        <v>41218</v>
      </c>
      <c r="Q12364" s="54" t="s">
        <v>29721</v>
      </c>
      <c r="R12364" s="54" t="s">
        <v>29791</v>
      </c>
      <c r="S12364" s="54" t="s">
        <v>24232</v>
      </c>
      <c r="T12364" s="55" t="s">
        <v>747</v>
      </c>
      <c r="U12364" s="56" t="str">
        <f>_xlfn.CONCAT(Tabel4[[#This Row],[Personnr.]],"-",Tabel4[[#This Row],[Afdeling]],"-",Tabel4[[#This Row],[ASS_Status]])</f>
        <v>24364-7200-Aktiv ansættelse</v>
      </c>
    </row>
    <row r="12365" spans="13:21" x14ac:dyDescent="0.4">
      <c r="M12365" s="32" t="s">
        <v>24233</v>
      </c>
      <c r="N12365" s="32" t="s">
        <v>60349</v>
      </c>
      <c r="O12365" s="54" t="s">
        <v>24234</v>
      </c>
      <c r="P12365" s="54" t="s">
        <v>41219</v>
      </c>
      <c r="Q12365" s="54" t="s">
        <v>29721</v>
      </c>
      <c r="R12365" s="54" t="s">
        <v>29729</v>
      </c>
      <c r="S12365" s="54" t="s">
        <v>24235</v>
      </c>
      <c r="T12365" s="55" t="s">
        <v>456</v>
      </c>
      <c r="U12365" s="56" t="str">
        <f>_xlfn.CONCAT(Tabel4[[#This Row],[Personnr.]],"-",Tabel4[[#This Row],[Afdeling]],"-",Tabel4[[#This Row],[ASS_Status]])</f>
        <v>1779-3140-Aktiv ansættelse</v>
      </c>
    </row>
    <row r="12366" spans="13:21" x14ac:dyDescent="0.4">
      <c r="M12366" s="32" t="s">
        <v>24236</v>
      </c>
      <c r="N12366" s="32" t="s">
        <v>60350</v>
      </c>
      <c r="O12366" s="54" t="s">
        <v>24237</v>
      </c>
      <c r="P12366" s="54" t="s">
        <v>41220</v>
      </c>
      <c r="Q12366" s="54" t="s">
        <v>29718</v>
      </c>
      <c r="R12366" s="54" t="s">
        <v>29857</v>
      </c>
      <c r="S12366" s="54" t="s">
        <v>24238</v>
      </c>
      <c r="T12366" s="55" t="s">
        <v>40</v>
      </c>
      <c r="U12366" s="56" t="str">
        <f>_xlfn.CONCAT(Tabel4[[#This Row],[Personnr.]],"-",Tabel4[[#This Row],[Afdeling]],"-",Tabel4[[#This Row],[ASS_Status]])</f>
        <v>22184-0133-Inactive - Payroll Eligible</v>
      </c>
    </row>
    <row r="12367" spans="13:21" x14ac:dyDescent="0.4">
      <c r="M12367" s="32" t="s">
        <v>24236</v>
      </c>
      <c r="N12367" s="32"/>
      <c r="O12367" s="54"/>
      <c r="P12367" s="54" t="s">
        <v>41221</v>
      </c>
      <c r="Q12367" s="54" t="s">
        <v>29718</v>
      </c>
      <c r="R12367" s="54" t="s">
        <v>29761</v>
      </c>
      <c r="S12367" s="54" t="s">
        <v>24238</v>
      </c>
      <c r="T12367" s="55" t="s">
        <v>35</v>
      </c>
      <c r="U12367" s="56" t="str">
        <f>_xlfn.CONCAT(Tabel4[[#This Row],[Personnr.]],"-",Tabel4[[#This Row],[Afdeling]],"-",Tabel4[[#This Row],[ASS_Status]])</f>
        <v>-0120-Inactive - Payroll Eligible</v>
      </c>
    </row>
    <row r="12368" spans="13:21" x14ac:dyDescent="0.4">
      <c r="M12368" s="32" t="s">
        <v>60351</v>
      </c>
      <c r="N12368" s="32" t="s">
        <v>60352</v>
      </c>
      <c r="O12368" s="54" t="s">
        <v>60353</v>
      </c>
      <c r="P12368" s="54" t="s">
        <v>60354</v>
      </c>
      <c r="Q12368" s="54" t="s">
        <v>29721</v>
      </c>
      <c r="R12368" s="54" t="s">
        <v>29761</v>
      </c>
      <c r="S12368" s="54" t="s">
        <v>60355</v>
      </c>
      <c r="T12368" s="55" t="s">
        <v>185</v>
      </c>
      <c r="U12368" s="56" t="str">
        <f>_xlfn.CONCAT(Tabel4[[#This Row],[Personnr.]],"-",Tabel4[[#This Row],[Afdeling]],"-",Tabel4[[#This Row],[ASS_Status]])</f>
        <v>36690-2386-Aktiv ansættelse</v>
      </c>
    </row>
    <row r="12369" spans="13:21" ht="33.75" x14ac:dyDescent="0.4">
      <c r="M12369" s="32" t="s">
        <v>24239</v>
      </c>
      <c r="N12369" s="32" t="s">
        <v>60356</v>
      </c>
      <c r="O12369" s="54" t="s">
        <v>24240</v>
      </c>
      <c r="P12369" s="54" t="s">
        <v>41222</v>
      </c>
      <c r="Q12369" s="54" t="s">
        <v>29721</v>
      </c>
      <c r="R12369" s="54" t="s">
        <v>29719</v>
      </c>
      <c r="S12369" s="54" t="s">
        <v>24241</v>
      </c>
      <c r="T12369" s="55" t="s">
        <v>630</v>
      </c>
      <c r="U12369" s="56" t="str">
        <f>_xlfn.CONCAT(Tabel4[[#This Row],[Personnr.]],"-",Tabel4[[#This Row],[Afdeling]],"-",Tabel4[[#This Row],[ASS_Status]])</f>
        <v>19494-4692-Aktiv ansættelse</v>
      </c>
    </row>
    <row r="12370" spans="13:21" x14ac:dyDescent="0.4">
      <c r="M12370" s="32" t="s">
        <v>24242</v>
      </c>
      <c r="N12370" s="32" t="s">
        <v>60357</v>
      </c>
      <c r="O12370" s="54" t="s">
        <v>24243</v>
      </c>
      <c r="P12370" s="54" t="s">
        <v>41223</v>
      </c>
      <c r="Q12370" s="54" t="s">
        <v>29721</v>
      </c>
      <c r="R12370" s="54" t="s">
        <v>29783</v>
      </c>
      <c r="S12370" s="54" t="s">
        <v>24244</v>
      </c>
      <c r="T12370" s="55" t="s">
        <v>550</v>
      </c>
      <c r="U12370" s="56" t="str">
        <f>_xlfn.CONCAT(Tabel4[[#This Row],[Personnr.]],"-",Tabel4[[#This Row],[Afdeling]],"-",Tabel4[[#This Row],[ASS_Status]])</f>
        <v>8671-3452-Aktiv ansættelse</v>
      </c>
    </row>
    <row r="12371" spans="13:21" x14ac:dyDescent="0.4">
      <c r="M12371" s="32" t="s">
        <v>41224</v>
      </c>
      <c r="N12371" s="32" t="s">
        <v>60358</v>
      </c>
      <c r="O12371" s="54" t="s">
        <v>41225</v>
      </c>
      <c r="P12371" s="54" t="s">
        <v>41226</v>
      </c>
      <c r="Q12371" s="54" t="s">
        <v>29718</v>
      </c>
      <c r="R12371" s="54" t="s">
        <v>29857</v>
      </c>
      <c r="S12371" s="54" t="s">
        <v>41227</v>
      </c>
      <c r="T12371" s="55" t="s">
        <v>85</v>
      </c>
      <c r="U12371" s="56" t="str">
        <f>_xlfn.CONCAT(Tabel4[[#This Row],[Personnr.]],"-",Tabel4[[#This Row],[Afdeling]],"-",Tabel4[[#This Row],[ASS_Status]])</f>
        <v>35171-1118-Inactive - Payroll Eligible</v>
      </c>
    </row>
    <row r="12372" spans="13:21" x14ac:dyDescent="0.4">
      <c r="M12372" s="32" t="s">
        <v>24245</v>
      </c>
      <c r="N12372" s="32" t="s">
        <v>60359</v>
      </c>
      <c r="O12372" s="54" t="s">
        <v>24246</v>
      </c>
      <c r="P12372" s="54" t="s">
        <v>41228</v>
      </c>
      <c r="Q12372" s="54" t="s">
        <v>29718</v>
      </c>
      <c r="R12372" s="54" t="s">
        <v>29737</v>
      </c>
      <c r="S12372" s="54" t="s">
        <v>24247</v>
      </c>
      <c r="T12372" s="55" t="s">
        <v>263</v>
      </c>
      <c r="U12372" s="56" t="str">
        <f>_xlfn.CONCAT(Tabel4[[#This Row],[Personnr.]],"-",Tabel4[[#This Row],[Afdeling]],"-",Tabel4[[#This Row],[ASS_Status]])</f>
        <v>30216-2610-Inactive - Payroll Eligible</v>
      </c>
    </row>
    <row r="12373" spans="13:21" ht="33.75" x14ac:dyDescent="0.4">
      <c r="M12373" s="32" t="s">
        <v>24248</v>
      </c>
      <c r="N12373" s="32" t="s">
        <v>60360</v>
      </c>
      <c r="O12373" s="54" t="s">
        <v>24249</v>
      </c>
      <c r="P12373" s="54" t="s">
        <v>41229</v>
      </c>
      <c r="Q12373" s="54" t="s">
        <v>29718</v>
      </c>
      <c r="R12373" s="54" t="s">
        <v>29761</v>
      </c>
      <c r="S12373" s="54" t="s">
        <v>24250</v>
      </c>
      <c r="T12373" s="55" t="s">
        <v>571</v>
      </c>
      <c r="U12373" s="56" t="str">
        <f>_xlfn.CONCAT(Tabel4[[#This Row],[Personnr.]],"-",Tabel4[[#This Row],[Afdeling]],"-",Tabel4[[#This Row],[ASS_Status]])</f>
        <v>22964-3710-Inactive - Payroll Eligible</v>
      </c>
    </row>
    <row r="12374" spans="13:21" ht="45" x14ac:dyDescent="0.4">
      <c r="M12374" s="32" t="s">
        <v>24251</v>
      </c>
      <c r="N12374" s="32" t="s">
        <v>60361</v>
      </c>
      <c r="O12374" s="54" t="s">
        <v>24252</v>
      </c>
      <c r="P12374" s="54" t="s">
        <v>41230</v>
      </c>
      <c r="Q12374" s="54" t="s">
        <v>29718</v>
      </c>
      <c r="R12374" s="54" t="s">
        <v>29745</v>
      </c>
      <c r="S12374" s="54" t="s">
        <v>24253</v>
      </c>
      <c r="T12374" s="55" t="s">
        <v>587</v>
      </c>
      <c r="U12374" s="56" t="str">
        <f>_xlfn.CONCAT(Tabel4[[#This Row],[Personnr.]],"-",Tabel4[[#This Row],[Afdeling]],"-",Tabel4[[#This Row],[ASS_Status]])</f>
        <v>32293-4201-Inactive - Payroll Eligible</v>
      </c>
    </row>
    <row r="12375" spans="13:21" x14ac:dyDescent="0.4">
      <c r="M12375" s="32" t="s">
        <v>24254</v>
      </c>
      <c r="N12375" s="32"/>
      <c r="O12375" s="54" t="s">
        <v>24255</v>
      </c>
      <c r="P12375" s="54" t="s">
        <v>41231</v>
      </c>
      <c r="Q12375" s="54" t="s">
        <v>29718</v>
      </c>
      <c r="R12375" s="54" t="s">
        <v>30114</v>
      </c>
      <c r="S12375" s="54" t="s">
        <v>24256</v>
      </c>
      <c r="T12375" s="55" t="s">
        <v>453</v>
      </c>
      <c r="U12375" s="56" t="str">
        <f>_xlfn.CONCAT(Tabel4[[#This Row],[Personnr.]],"-",Tabel4[[#This Row],[Afdeling]],"-",Tabel4[[#This Row],[ASS_Status]])</f>
        <v>32170-3121-Inactive - Payroll Eligible</v>
      </c>
    </row>
    <row r="12376" spans="13:21" x14ac:dyDescent="0.4">
      <c r="M12376" s="32" t="s">
        <v>24257</v>
      </c>
      <c r="N12376" s="32" t="s">
        <v>60362</v>
      </c>
      <c r="O12376" s="54" t="s">
        <v>24258</v>
      </c>
      <c r="P12376" s="54" t="s">
        <v>41232</v>
      </c>
      <c r="Q12376" s="54" t="s">
        <v>29718</v>
      </c>
      <c r="R12376" s="54" t="s">
        <v>29737</v>
      </c>
      <c r="S12376" s="54" t="s">
        <v>24259</v>
      </c>
      <c r="T12376" s="55" t="s">
        <v>263</v>
      </c>
      <c r="U12376" s="56" t="str">
        <f>_xlfn.CONCAT(Tabel4[[#This Row],[Personnr.]],"-",Tabel4[[#This Row],[Afdeling]],"-",Tabel4[[#This Row],[ASS_Status]])</f>
        <v>30929-2610-Inactive - Payroll Eligible</v>
      </c>
    </row>
    <row r="12377" spans="13:21" x14ac:dyDescent="0.4">
      <c r="M12377" s="32" t="s">
        <v>24260</v>
      </c>
      <c r="N12377" s="32" t="s">
        <v>60363</v>
      </c>
      <c r="O12377" s="54" t="s">
        <v>24261</v>
      </c>
      <c r="P12377" s="54" t="s">
        <v>41233</v>
      </c>
      <c r="Q12377" s="54" t="s">
        <v>29718</v>
      </c>
      <c r="R12377" s="54" t="s">
        <v>29748</v>
      </c>
      <c r="S12377" s="54" t="s">
        <v>24262</v>
      </c>
      <c r="T12377" s="55" t="s">
        <v>333</v>
      </c>
      <c r="U12377" s="56" t="str">
        <f>_xlfn.CONCAT(Tabel4[[#This Row],[Personnr.]],"-",Tabel4[[#This Row],[Afdeling]],"-",Tabel4[[#This Row],[ASS_Status]])</f>
        <v>26305-2785-Inactive - Payroll Eligible</v>
      </c>
    </row>
    <row r="12378" spans="13:21" x14ac:dyDescent="0.4">
      <c r="M12378" s="32" t="s">
        <v>24263</v>
      </c>
      <c r="N12378" s="32" t="s">
        <v>60364</v>
      </c>
      <c r="O12378" s="54" t="s">
        <v>24264</v>
      </c>
      <c r="P12378" s="54" t="s">
        <v>41234</v>
      </c>
      <c r="Q12378" s="54" t="s">
        <v>29718</v>
      </c>
      <c r="R12378" s="54" t="s">
        <v>29761</v>
      </c>
      <c r="S12378" s="54" t="s">
        <v>24265</v>
      </c>
      <c r="T12378" s="55" t="s">
        <v>592</v>
      </c>
      <c r="U12378" s="56" t="str">
        <f>_xlfn.CONCAT(Tabel4[[#This Row],[Personnr.]],"-",Tabel4[[#This Row],[Afdeling]],"-",Tabel4[[#This Row],[ASS_Status]])</f>
        <v>30579-4233-Inactive - Payroll Eligible</v>
      </c>
    </row>
    <row r="12379" spans="13:21" ht="33.75" x14ac:dyDescent="0.4">
      <c r="M12379" s="32" t="s">
        <v>24266</v>
      </c>
      <c r="N12379" s="32" t="s">
        <v>60365</v>
      </c>
      <c r="O12379" s="54" t="s">
        <v>24267</v>
      </c>
      <c r="P12379" s="54" t="s">
        <v>41235</v>
      </c>
      <c r="Q12379" s="54" t="s">
        <v>29721</v>
      </c>
      <c r="R12379" s="54" t="s">
        <v>29748</v>
      </c>
      <c r="S12379" s="54" t="s">
        <v>24268</v>
      </c>
      <c r="T12379" s="55" t="s">
        <v>263</v>
      </c>
      <c r="U12379" s="56" t="str">
        <f>_xlfn.CONCAT(Tabel4[[#This Row],[Personnr.]],"-",Tabel4[[#This Row],[Afdeling]],"-",Tabel4[[#This Row],[ASS_Status]])</f>
        <v>32837-2610-Aktiv ansættelse</v>
      </c>
    </row>
    <row r="12380" spans="13:21" x14ac:dyDescent="0.4">
      <c r="M12380" s="32" t="s">
        <v>24269</v>
      </c>
      <c r="N12380" s="32" t="s">
        <v>60366</v>
      </c>
      <c r="O12380" s="54" t="s">
        <v>24270</v>
      </c>
      <c r="P12380" s="54" t="s">
        <v>41236</v>
      </c>
      <c r="Q12380" s="54" t="s">
        <v>29718</v>
      </c>
      <c r="R12380" s="54" t="s">
        <v>29719</v>
      </c>
      <c r="S12380" s="54" t="s">
        <v>24271</v>
      </c>
      <c r="T12380" s="55" t="s">
        <v>828</v>
      </c>
      <c r="U12380" s="56" t="str">
        <f>_xlfn.CONCAT(Tabel4[[#This Row],[Personnr.]],"-",Tabel4[[#This Row],[Afdeling]],"-",Tabel4[[#This Row],[ASS_Status]])</f>
        <v>31771-8440-Inactive - Payroll Eligible</v>
      </c>
    </row>
    <row r="12381" spans="13:21" ht="33.75" x14ac:dyDescent="0.4">
      <c r="M12381" s="32" t="s">
        <v>24272</v>
      </c>
      <c r="N12381" s="32" t="s">
        <v>60367</v>
      </c>
      <c r="O12381" s="54" t="s">
        <v>24273</v>
      </c>
      <c r="P12381" s="54" t="s">
        <v>41237</v>
      </c>
      <c r="Q12381" s="54" t="s">
        <v>29718</v>
      </c>
      <c r="R12381" s="54" t="s">
        <v>29754</v>
      </c>
      <c r="S12381" s="54" t="s">
        <v>24274</v>
      </c>
      <c r="T12381" s="55" t="s">
        <v>718</v>
      </c>
      <c r="U12381" s="56" t="str">
        <f>_xlfn.CONCAT(Tabel4[[#This Row],[Personnr.]],"-",Tabel4[[#This Row],[Afdeling]],"-",Tabel4[[#This Row],[ASS_Status]])</f>
        <v>33622-6213-Inactive - Payroll Eligible</v>
      </c>
    </row>
    <row r="12382" spans="13:21" ht="33.75" x14ac:dyDescent="0.4">
      <c r="M12382" s="32" t="s">
        <v>24275</v>
      </c>
      <c r="N12382" s="32" t="s">
        <v>60368</v>
      </c>
      <c r="O12382" s="54" t="s">
        <v>24276</v>
      </c>
      <c r="P12382" s="54" t="s">
        <v>41238</v>
      </c>
      <c r="Q12382" s="54" t="s">
        <v>29721</v>
      </c>
      <c r="R12382" s="54" t="s">
        <v>29748</v>
      </c>
      <c r="S12382" s="54" t="s">
        <v>24277</v>
      </c>
      <c r="T12382" s="55" t="s">
        <v>614</v>
      </c>
      <c r="U12382" s="56" t="str">
        <f>_xlfn.CONCAT(Tabel4[[#This Row],[Personnr.]],"-",Tabel4[[#This Row],[Afdeling]],"-",Tabel4[[#This Row],[ASS_Status]])</f>
        <v>28627-4610-Aktiv ansættelse</v>
      </c>
    </row>
    <row r="12383" spans="13:21" x14ac:dyDescent="0.4">
      <c r="M12383" s="32" t="s">
        <v>24278</v>
      </c>
      <c r="N12383" s="32" t="s">
        <v>60369</v>
      </c>
      <c r="O12383" s="54" t="s">
        <v>24279</v>
      </c>
      <c r="P12383" s="54" t="s">
        <v>41239</v>
      </c>
      <c r="Q12383" s="54" t="s">
        <v>29718</v>
      </c>
      <c r="R12383" s="54" t="s">
        <v>29761</v>
      </c>
      <c r="S12383" s="54" t="s">
        <v>24280</v>
      </c>
      <c r="T12383" s="55" t="s">
        <v>148</v>
      </c>
      <c r="U12383" s="56" t="str">
        <f>_xlfn.CONCAT(Tabel4[[#This Row],[Personnr.]],"-",Tabel4[[#This Row],[Afdeling]],"-",Tabel4[[#This Row],[ASS_Status]])</f>
        <v>33118-2280-Inactive - Payroll Eligible</v>
      </c>
    </row>
    <row r="12384" spans="13:21" x14ac:dyDescent="0.4">
      <c r="M12384" s="32" t="s">
        <v>45451</v>
      </c>
      <c r="N12384" s="32" t="s">
        <v>60370</v>
      </c>
      <c r="O12384" s="54" t="s">
        <v>45452</v>
      </c>
      <c r="P12384" s="54" t="s">
        <v>44099</v>
      </c>
      <c r="Q12384" s="54" t="s">
        <v>29718</v>
      </c>
      <c r="R12384" s="54" t="s">
        <v>29857</v>
      </c>
      <c r="S12384" s="54" t="s">
        <v>44100</v>
      </c>
      <c r="T12384" s="55" t="s">
        <v>85</v>
      </c>
      <c r="U12384" s="56" t="str">
        <f>_xlfn.CONCAT(Tabel4[[#This Row],[Personnr.]],"-",Tabel4[[#This Row],[Afdeling]],"-",Tabel4[[#This Row],[ASS_Status]])</f>
        <v>36310-1118-Inactive - Payroll Eligible</v>
      </c>
    </row>
    <row r="12385" spans="13:21" ht="33.75" x14ac:dyDescent="0.4">
      <c r="M12385" s="32" t="s">
        <v>60371</v>
      </c>
      <c r="N12385" s="32" t="s">
        <v>60372</v>
      </c>
      <c r="O12385" s="54" t="s">
        <v>60373</v>
      </c>
      <c r="P12385" s="54" t="s">
        <v>60374</v>
      </c>
      <c r="Q12385" s="54" t="s">
        <v>29721</v>
      </c>
      <c r="R12385" s="54" t="s">
        <v>29748</v>
      </c>
      <c r="S12385" s="54" t="s">
        <v>60375</v>
      </c>
      <c r="T12385" s="55" t="s">
        <v>51</v>
      </c>
      <c r="U12385" s="56" t="str">
        <f>_xlfn.CONCAT(Tabel4[[#This Row],[Personnr.]],"-",Tabel4[[#This Row],[Afdeling]],"-",Tabel4[[#This Row],[ASS_Status]])</f>
        <v>37699-1030-Aktiv ansættelse</v>
      </c>
    </row>
    <row r="12386" spans="13:21" x14ac:dyDescent="0.4">
      <c r="M12386" s="32" t="s">
        <v>60376</v>
      </c>
      <c r="N12386" s="32" t="s">
        <v>60377</v>
      </c>
      <c r="O12386" s="54" t="s">
        <v>60378</v>
      </c>
      <c r="P12386" s="54" t="s">
        <v>60379</v>
      </c>
      <c r="Q12386" s="54" t="s">
        <v>29718</v>
      </c>
      <c r="R12386" s="54" t="s">
        <v>29761</v>
      </c>
      <c r="S12386" s="54" t="s">
        <v>60380</v>
      </c>
      <c r="T12386" s="55" t="s">
        <v>395</v>
      </c>
      <c r="U12386" s="56" t="str">
        <f>_xlfn.CONCAT(Tabel4[[#This Row],[Personnr.]],"-",Tabel4[[#This Row],[Afdeling]],"-",Tabel4[[#This Row],[ASS_Status]])</f>
        <v>36609-2996-Inactive - Payroll Eligible</v>
      </c>
    </row>
    <row r="12387" spans="13:21" x14ac:dyDescent="0.4">
      <c r="M12387" s="32" t="s">
        <v>60381</v>
      </c>
      <c r="N12387" s="32" t="s">
        <v>60382</v>
      </c>
      <c r="O12387" s="54" t="s">
        <v>60383</v>
      </c>
      <c r="P12387" s="54" t="s">
        <v>60384</v>
      </c>
      <c r="Q12387" s="54" t="s">
        <v>29718</v>
      </c>
      <c r="R12387" s="54" t="s">
        <v>29748</v>
      </c>
      <c r="S12387" s="54" t="s">
        <v>60385</v>
      </c>
      <c r="T12387" s="55" t="s">
        <v>118</v>
      </c>
      <c r="U12387" s="56" t="str">
        <f>_xlfn.CONCAT(Tabel4[[#This Row],[Personnr.]],"-",Tabel4[[#This Row],[Afdeling]],"-",Tabel4[[#This Row],[ASS_Status]])</f>
        <v>36879-2220-Inactive - Payroll Eligible</v>
      </c>
    </row>
    <row r="12388" spans="13:21" ht="45" x14ac:dyDescent="0.4">
      <c r="M12388" s="32" t="s">
        <v>45453</v>
      </c>
      <c r="N12388" s="32" t="s">
        <v>60386</v>
      </c>
      <c r="O12388" s="54" t="s">
        <v>45454</v>
      </c>
      <c r="P12388" s="54" t="s">
        <v>44101</v>
      </c>
      <c r="Q12388" s="54" t="s">
        <v>29718</v>
      </c>
      <c r="R12388" s="54" t="s">
        <v>29745</v>
      </c>
      <c r="S12388" s="54" t="s">
        <v>44102</v>
      </c>
      <c r="T12388" s="55" t="s">
        <v>85</v>
      </c>
      <c r="U12388" s="56" t="str">
        <f>_xlfn.CONCAT(Tabel4[[#This Row],[Personnr.]],"-",Tabel4[[#This Row],[Afdeling]],"-",Tabel4[[#This Row],[ASS_Status]])</f>
        <v>36077-1118-Inactive - Payroll Eligible</v>
      </c>
    </row>
    <row r="12389" spans="13:21" ht="33.75" x14ac:dyDescent="0.4">
      <c r="M12389" s="32" t="s">
        <v>45455</v>
      </c>
      <c r="N12389" s="32" t="s">
        <v>60387</v>
      </c>
      <c r="O12389" s="54" t="s">
        <v>45456</v>
      </c>
      <c r="P12389" s="54" t="s">
        <v>44103</v>
      </c>
      <c r="Q12389" s="54" t="s">
        <v>29718</v>
      </c>
      <c r="R12389" s="54" t="s">
        <v>29745</v>
      </c>
      <c r="S12389" s="54" t="s">
        <v>44104</v>
      </c>
      <c r="T12389" s="55" t="s">
        <v>586</v>
      </c>
      <c r="U12389" s="56" t="str">
        <f>_xlfn.CONCAT(Tabel4[[#This Row],[Personnr.]],"-",Tabel4[[#This Row],[Afdeling]],"-",Tabel4[[#This Row],[ASS_Status]])</f>
        <v>36419-4200-Inactive - Payroll Eligible</v>
      </c>
    </row>
    <row r="12390" spans="13:21" ht="33.75" x14ac:dyDescent="0.4">
      <c r="M12390" s="32" t="s">
        <v>24281</v>
      </c>
      <c r="N12390" s="32" t="s">
        <v>60388</v>
      </c>
      <c r="O12390" s="54" t="s">
        <v>24282</v>
      </c>
      <c r="P12390" s="54" t="s">
        <v>41240</v>
      </c>
      <c r="Q12390" s="54" t="s">
        <v>29721</v>
      </c>
      <c r="R12390" s="54" t="s">
        <v>29754</v>
      </c>
      <c r="S12390" s="54" t="s">
        <v>24283</v>
      </c>
      <c r="T12390" s="55" t="s">
        <v>611</v>
      </c>
      <c r="U12390" s="56" t="str">
        <f>_xlfn.CONCAT(Tabel4[[#This Row],[Personnr.]],"-",Tabel4[[#This Row],[Afdeling]],"-",Tabel4[[#This Row],[ASS_Status]])</f>
        <v>32380-4291-Aktiv ansættelse</v>
      </c>
    </row>
    <row r="12391" spans="13:21" x14ac:dyDescent="0.4">
      <c r="M12391" s="32" t="s">
        <v>24284</v>
      </c>
      <c r="N12391" s="32" t="s">
        <v>60389</v>
      </c>
      <c r="O12391" s="54" t="s">
        <v>24285</v>
      </c>
      <c r="P12391" s="54" t="s">
        <v>41241</v>
      </c>
      <c r="Q12391" s="54" t="s">
        <v>29718</v>
      </c>
      <c r="R12391" s="54" t="s">
        <v>35191</v>
      </c>
      <c r="S12391" s="54" t="s">
        <v>24286</v>
      </c>
      <c r="T12391" s="55" t="s">
        <v>454</v>
      </c>
      <c r="U12391" s="56" t="str">
        <f>_xlfn.CONCAT(Tabel4[[#This Row],[Personnr.]],"-",Tabel4[[#This Row],[Afdeling]],"-",Tabel4[[#This Row],[ASS_Status]])</f>
        <v>1796-3130-Inactive - Payroll Eligible</v>
      </c>
    </row>
    <row r="12392" spans="13:21" x14ac:dyDescent="0.4">
      <c r="M12392" s="32" t="s">
        <v>24287</v>
      </c>
      <c r="N12392" s="32" t="s">
        <v>60390</v>
      </c>
      <c r="O12392" s="54" t="s">
        <v>24288</v>
      </c>
      <c r="P12392" s="54" t="s">
        <v>41242</v>
      </c>
      <c r="Q12392" s="54" t="s">
        <v>29743</v>
      </c>
      <c r="R12392" s="54" t="s">
        <v>29829</v>
      </c>
      <c r="S12392" s="54" t="s">
        <v>24289</v>
      </c>
      <c r="T12392" s="55" t="s">
        <v>608</v>
      </c>
      <c r="U12392" s="56" t="str">
        <f>_xlfn.CONCAT(Tabel4[[#This Row],[Personnr.]],"-",Tabel4[[#This Row],[Afdeling]],"-",Tabel4[[#This Row],[ASS_Status]])</f>
        <v>7-4283-Aktivt ansættelsesforhold</v>
      </c>
    </row>
    <row r="12393" spans="13:21" x14ac:dyDescent="0.4">
      <c r="M12393" s="32" t="s">
        <v>24290</v>
      </c>
      <c r="N12393" s="32" t="s">
        <v>60391</v>
      </c>
      <c r="O12393" s="54" t="s">
        <v>24291</v>
      </c>
      <c r="P12393" s="54" t="s">
        <v>41243</v>
      </c>
      <c r="Q12393" s="54" t="s">
        <v>29721</v>
      </c>
      <c r="R12393" s="54" t="s">
        <v>29791</v>
      </c>
      <c r="S12393" s="54" t="s">
        <v>24292</v>
      </c>
      <c r="T12393" s="55" t="s">
        <v>647</v>
      </c>
      <c r="U12393" s="56" t="str">
        <f>_xlfn.CONCAT(Tabel4[[#This Row],[Personnr.]],"-",Tabel4[[#This Row],[Afdeling]],"-",Tabel4[[#This Row],[ASS_Status]])</f>
        <v>15715-4790-Aktiv ansættelse</v>
      </c>
    </row>
    <row r="12394" spans="13:21" x14ac:dyDescent="0.4">
      <c r="M12394" s="32" t="s">
        <v>24293</v>
      </c>
      <c r="N12394" s="32" t="s">
        <v>60392</v>
      </c>
      <c r="O12394" s="54" t="s">
        <v>24294</v>
      </c>
      <c r="P12394" s="54" t="s">
        <v>41244</v>
      </c>
      <c r="Q12394" s="54" t="s">
        <v>29721</v>
      </c>
      <c r="R12394" s="54" t="s">
        <v>31263</v>
      </c>
      <c r="S12394" s="54" t="s">
        <v>24295</v>
      </c>
      <c r="T12394" s="55" t="s">
        <v>188</v>
      </c>
      <c r="U12394" s="56" t="str">
        <f>_xlfn.CONCAT(Tabel4[[#This Row],[Personnr.]],"-",Tabel4[[#This Row],[Afdeling]],"-",Tabel4[[#This Row],[ASS_Status]])</f>
        <v>4047-2405-Aktiv ansættelse</v>
      </c>
    </row>
    <row r="12395" spans="13:21" x14ac:dyDescent="0.4">
      <c r="M12395" s="32" t="s">
        <v>24296</v>
      </c>
      <c r="N12395" s="32" t="s">
        <v>60393</v>
      </c>
      <c r="O12395" s="54" t="s">
        <v>24297</v>
      </c>
      <c r="P12395" s="54" t="s">
        <v>41245</v>
      </c>
      <c r="Q12395" s="54" t="s">
        <v>29721</v>
      </c>
      <c r="R12395" s="54" t="s">
        <v>29780</v>
      </c>
      <c r="S12395" s="54" t="s">
        <v>24298</v>
      </c>
      <c r="T12395" s="55" t="s">
        <v>582</v>
      </c>
      <c r="U12395" s="56" t="str">
        <f>_xlfn.CONCAT(Tabel4[[#This Row],[Personnr.]],"-",Tabel4[[#This Row],[Afdeling]],"-",Tabel4[[#This Row],[ASS_Status]])</f>
        <v>296-4150-Aktiv ansættelse</v>
      </c>
    </row>
    <row r="12396" spans="13:21" x14ac:dyDescent="0.4">
      <c r="M12396" s="32" t="s">
        <v>24299</v>
      </c>
      <c r="N12396" s="32" t="s">
        <v>60394</v>
      </c>
      <c r="O12396" s="54" t="s">
        <v>24300</v>
      </c>
      <c r="P12396" s="54" t="s">
        <v>41246</v>
      </c>
      <c r="Q12396" s="54" t="s">
        <v>29721</v>
      </c>
      <c r="R12396" s="54" t="s">
        <v>29956</v>
      </c>
      <c r="S12396" s="54" t="s">
        <v>24301</v>
      </c>
      <c r="T12396" s="55" t="s">
        <v>287</v>
      </c>
      <c r="U12396" s="56" t="str">
        <f>_xlfn.CONCAT(Tabel4[[#This Row],[Personnr.]],"-",Tabel4[[#This Row],[Afdeling]],"-",Tabel4[[#This Row],[ASS_Status]])</f>
        <v>30930-2693-Aktiv ansættelse</v>
      </c>
    </row>
    <row r="12397" spans="13:21" x14ac:dyDescent="0.4">
      <c r="M12397" s="32" t="s">
        <v>24302</v>
      </c>
      <c r="N12397" s="32" t="s">
        <v>60395</v>
      </c>
      <c r="O12397" s="54" t="s">
        <v>24303</v>
      </c>
      <c r="P12397" s="54" t="s">
        <v>41247</v>
      </c>
      <c r="Q12397" s="54" t="s">
        <v>29721</v>
      </c>
      <c r="R12397" s="54" t="s">
        <v>29838</v>
      </c>
      <c r="S12397" s="54" t="s">
        <v>24304</v>
      </c>
      <c r="T12397" s="55" t="s">
        <v>472</v>
      </c>
      <c r="U12397" s="56" t="str">
        <f>_xlfn.CONCAT(Tabel4[[#This Row],[Personnr.]],"-",Tabel4[[#This Row],[Afdeling]],"-",Tabel4[[#This Row],[ASS_Status]])</f>
        <v>28758-3195-Aktiv ansættelse</v>
      </c>
    </row>
    <row r="12398" spans="13:21" x14ac:dyDescent="0.4">
      <c r="M12398" s="32" t="s">
        <v>24305</v>
      </c>
      <c r="N12398" s="32" t="s">
        <v>60396</v>
      </c>
      <c r="O12398" s="54" t="s">
        <v>24306</v>
      </c>
      <c r="P12398" s="54" t="s">
        <v>41248</v>
      </c>
      <c r="Q12398" s="54" t="s">
        <v>29721</v>
      </c>
      <c r="R12398" s="54" t="s">
        <v>29780</v>
      </c>
      <c r="S12398" s="54" t="s">
        <v>24307</v>
      </c>
      <c r="T12398" s="55" t="s">
        <v>711</v>
      </c>
      <c r="U12398" s="56" t="str">
        <f>_xlfn.CONCAT(Tabel4[[#This Row],[Personnr.]],"-",Tabel4[[#This Row],[Afdeling]],"-",Tabel4[[#This Row],[ASS_Status]])</f>
        <v>8682-5681-Aktiv ansættelse</v>
      </c>
    </row>
    <row r="12399" spans="13:21" x14ac:dyDescent="0.4">
      <c r="M12399" s="32" t="s">
        <v>24308</v>
      </c>
      <c r="N12399" s="32" t="s">
        <v>60397</v>
      </c>
      <c r="O12399" s="54" t="s">
        <v>24309</v>
      </c>
      <c r="P12399" s="54" t="s">
        <v>41249</v>
      </c>
      <c r="Q12399" s="54" t="s">
        <v>29721</v>
      </c>
      <c r="R12399" s="54" t="s">
        <v>29719</v>
      </c>
      <c r="S12399" s="54" t="s">
        <v>24310</v>
      </c>
      <c r="T12399" s="55" t="s">
        <v>245</v>
      </c>
      <c r="U12399" s="56" t="str">
        <f>_xlfn.CONCAT(Tabel4[[#This Row],[Personnr.]],"-",Tabel4[[#This Row],[Afdeling]],"-",Tabel4[[#This Row],[ASS_Status]])</f>
        <v>24535-2516-Aktiv ansættelse</v>
      </c>
    </row>
    <row r="12400" spans="13:21" ht="33.75" x14ac:dyDescent="0.4">
      <c r="M12400" s="32" t="s">
        <v>24311</v>
      </c>
      <c r="N12400" s="32" t="s">
        <v>60398</v>
      </c>
      <c r="O12400" s="54" t="s">
        <v>24312</v>
      </c>
      <c r="P12400" s="54" t="s">
        <v>41250</v>
      </c>
      <c r="Q12400" s="54" t="s">
        <v>29721</v>
      </c>
      <c r="R12400" s="54" t="s">
        <v>29992</v>
      </c>
      <c r="S12400" s="54" t="s">
        <v>24313</v>
      </c>
      <c r="T12400" s="55" t="s">
        <v>810</v>
      </c>
      <c r="U12400" s="56" t="str">
        <f>_xlfn.CONCAT(Tabel4[[#This Row],[Personnr.]],"-",Tabel4[[#This Row],[Afdeling]],"-",Tabel4[[#This Row],[ASS_Status]])</f>
        <v>1947-8285-Aktiv ansættelse</v>
      </c>
    </row>
    <row r="12401" spans="13:21" x14ac:dyDescent="0.4">
      <c r="M12401" s="32" t="s">
        <v>24314</v>
      </c>
      <c r="N12401" s="32" t="s">
        <v>60399</v>
      </c>
      <c r="O12401" s="54" t="s">
        <v>24315</v>
      </c>
      <c r="P12401" s="54" t="s">
        <v>41251</v>
      </c>
      <c r="Q12401" s="54" t="s">
        <v>29721</v>
      </c>
      <c r="R12401" s="54" t="s">
        <v>29729</v>
      </c>
      <c r="S12401" s="54" t="s">
        <v>24316</v>
      </c>
      <c r="T12401" s="55" t="s">
        <v>583</v>
      </c>
      <c r="U12401" s="56" t="str">
        <f>_xlfn.CONCAT(Tabel4[[#This Row],[Personnr.]],"-",Tabel4[[#This Row],[Afdeling]],"-",Tabel4[[#This Row],[ASS_Status]])</f>
        <v>22870-4160-Aktiv ansættelse</v>
      </c>
    </row>
    <row r="12402" spans="13:21" x14ac:dyDescent="0.4">
      <c r="M12402" s="32" t="s">
        <v>24317</v>
      </c>
      <c r="N12402" s="32" t="s">
        <v>60400</v>
      </c>
      <c r="O12402" s="54" t="s">
        <v>24318</v>
      </c>
      <c r="P12402" s="54" t="s">
        <v>41252</v>
      </c>
      <c r="Q12402" s="54" t="s">
        <v>29721</v>
      </c>
      <c r="R12402" s="54" t="s">
        <v>29786</v>
      </c>
      <c r="S12402" s="54" t="s">
        <v>24319</v>
      </c>
      <c r="T12402" s="55" t="s">
        <v>160</v>
      </c>
      <c r="U12402" s="56" t="str">
        <f>_xlfn.CONCAT(Tabel4[[#This Row],[Personnr.]],"-",Tabel4[[#This Row],[Afdeling]],"-",Tabel4[[#This Row],[ASS_Status]])</f>
        <v>24208-2304-Aktiv ansættelse</v>
      </c>
    </row>
    <row r="12403" spans="13:21" x14ac:dyDescent="0.4">
      <c r="M12403" s="32" t="s">
        <v>24320</v>
      </c>
      <c r="N12403" s="32" t="s">
        <v>60401</v>
      </c>
      <c r="O12403" s="54" t="s">
        <v>24321</v>
      </c>
      <c r="P12403" s="54" t="s">
        <v>41253</v>
      </c>
      <c r="Q12403" s="54" t="s">
        <v>29721</v>
      </c>
      <c r="R12403" s="54" t="s">
        <v>35191</v>
      </c>
      <c r="S12403" s="54" t="s">
        <v>24322</v>
      </c>
      <c r="T12403" s="55" t="s">
        <v>799</v>
      </c>
      <c r="U12403" s="56" t="str">
        <f>_xlfn.CONCAT(Tabel4[[#This Row],[Personnr.]],"-",Tabel4[[#This Row],[Afdeling]],"-",Tabel4[[#This Row],[ASS_Status]])</f>
        <v>28512-8218-Aktiv ansættelse</v>
      </c>
    </row>
    <row r="12404" spans="13:21" x14ac:dyDescent="0.4">
      <c r="M12404" s="32" t="s">
        <v>24323</v>
      </c>
      <c r="N12404" s="32" t="s">
        <v>60402</v>
      </c>
      <c r="O12404" s="54" t="s">
        <v>24324</v>
      </c>
      <c r="P12404" s="54" t="s">
        <v>41254</v>
      </c>
      <c r="Q12404" s="54" t="s">
        <v>29718</v>
      </c>
      <c r="R12404" s="54" t="s">
        <v>29719</v>
      </c>
      <c r="S12404" s="54" t="s">
        <v>24325</v>
      </c>
      <c r="T12404" s="55" t="s">
        <v>611</v>
      </c>
      <c r="U12404" s="56" t="str">
        <f>_xlfn.CONCAT(Tabel4[[#This Row],[Personnr.]],"-",Tabel4[[#This Row],[Afdeling]],"-",Tabel4[[#This Row],[ASS_Status]])</f>
        <v>17083-4291-Inactive - Payroll Eligible</v>
      </c>
    </row>
    <row r="12405" spans="13:21" ht="33.75" x14ac:dyDescent="0.4">
      <c r="M12405" s="32" t="s">
        <v>24326</v>
      </c>
      <c r="N12405" s="32" t="s">
        <v>60403</v>
      </c>
      <c r="O12405" s="54" t="s">
        <v>24327</v>
      </c>
      <c r="P12405" s="54" t="s">
        <v>41255</v>
      </c>
      <c r="Q12405" s="54" t="s">
        <v>29721</v>
      </c>
      <c r="R12405" s="54" t="s">
        <v>29797</v>
      </c>
      <c r="S12405" s="54" t="s">
        <v>24328</v>
      </c>
      <c r="T12405" s="55" t="s">
        <v>535</v>
      </c>
      <c r="U12405" s="56" t="str">
        <f>_xlfn.CONCAT(Tabel4[[#This Row],[Personnr.]],"-",Tabel4[[#This Row],[Afdeling]],"-",Tabel4[[#This Row],[ASS_Status]])</f>
        <v>33143-3422-Aktiv ansættelse</v>
      </c>
    </row>
    <row r="12406" spans="13:21" x14ac:dyDescent="0.4">
      <c r="M12406" s="32" t="s">
        <v>24329</v>
      </c>
      <c r="N12406" s="32" t="s">
        <v>60404</v>
      </c>
      <c r="O12406" s="54" t="s">
        <v>24330</v>
      </c>
      <c r="P12406" s="54" t="s">
        <v>41256</v>
      </c>
      <c r="Q12406" s="54" t="s">
        <v>29718</v>
      </c>
      <c r="R12406" s="54" t="s">
        <v>29737</v>
      </c>
      <c r="S12406" s="54" t="s">
        <v>24331</v>
      </c>
      <c r="T12406" s="55" t="s">
        <v>655</v>
      </c>
      <c r="U12406" s="56" t="str">
        <f>_xlfn.CONCAT(Tabel4[[#This Row],[Personnr.]],"-",Tabel4[[#This Row],[Afdeling]],"-",Tabel4[[#This Row],[ASS_Status]])</f>
        <v>34009-4815-Inactive - Payroll Eligible</v>
      </c>
    </row>
    <row r="12407" spans="13:21" ht="33.75" x14ac:dyDescent="0.4">
      <c r="M12407" s="32" t="s">
        <v>28947</v>
      </c>
      <c r="N12407" s="32" t="s">
        <v>60405</v>
      </c>
      <c r="O12407" s="54" t="s">
        <v>28948</v>
      </c>
      <c r="P12407" s="54" t="s">
        <v>41257</v>
      </c>
      <c r="Q12407" s="54" t="s">
        <v>29721</v>
      </c>
      <c r="R12407" s="54" t="s">
        <v>29748</v>
      </c>
      <c r="S12407" s="54" t="s">
        <v>28949</v>
      </c>
      <c r="T12407" s="55" t="s">
        <v>548</v>
      </c>
      <c r="U12407" s="56" t="str">
        <f>_xlfn.CONCAT(Tabel4[[#This Row],[Personnr.]],"-",Tabel4[[#This Row],[Afdeling]],"-",Tabel4[[#This Row],[ASS_Status]])</f>
        <v>34176-3447-Aktiv ansættelse</v>
      </c>
    </row>
    <row r="12408" spans="13:21" ht="45" x14ac:dyDescent="0.4">
      <c r="M12408" s="32" t="s">
        <v>24332</v>
      </c>
      <c r="N12408" s="32" t="s">
        <v>60406</v>
      </c>
      <c r="O12408" s="54" t="s">
        <v>24333</v>
      </c>
      <c r="P12408" s="54" t="s">
        <v>41258</v>
      </c>
      <c r="Q12408" s="54" t="s">
        <v>29718</v>
      </c>
      <c r="R12408" s="54" t="s">
        <v>29745</v>
      </c>
      <c r="S12408" s="54" t="s">
        <v>24334</v>
      </c>
      <c r="T12408" s="55" t="s">
        <v>263</v>
      </c>
      <c r="U12408" s="56" t="str">
        <f>_xlfn.CONCAT(Tabel4[[#This Row],[Personnr.]],"-",Tabel4[[#This Row],[Afdeling]],"-",Tabel4[[#This Row],[ASS_Status]])</f>
        <v>28026-2610-Inactive - Payroll Eligible</v>
      </c>
    </row>
    <row r="12409" spans="13:21" ht="33.75" x14ac:dyDescent="0.4">
      <c r="M12409" s="32" t="s">
        <v>24335</v>
      </c>
      <c r="N12409" s="32" t="s">
        <v>60407</v>
      </c>
      <c r="O12409" s="54" t="s">
        <v>24336</v>
      </c>
      <c r="P12409" s="54" t="s">
        <v>41259</v>
      </c>
      <c r="Q12409" s="54" t="s">
        <v>29718</v>
      </c>
      <c r="R12409" s="54" t="s">
        <v>29737</v>
      </c>
      <c r="S12409" s="54" t="s">
        <v>24337</v>
      </c>
      <c r="T12409" s="55" t="s">
        <v>48</v>
      </c>
      <c r="U12409" s="56" t="str">
        <f>_xlfn.CONCAT(Tabel4[[#This Row],[Personnr.]],"-",Tabel4[[#This Row],[Afdeling]],"-",Tabel4[[#This Row],[ASS_Status]])</f>
        <v>27760-1022-Inactive - Payroll Eligible</v>
      </c>
    </row>
    <row r="12410" spans="13:21" ht="45" x14ac:dyDescent="0.4">
      <c r="M12410" s="32" t="s">
        <v>24338</v>
      </c>
      <c r="N12410" s="32" t="s">
        <v>60408</v>
      </c>
      <c r="O12410" s="54" t="s">
        <v>24339</v>
      </c>
      <c r="P12410" s="54" t="s">
        <v>41260</v>
      </c>
      <c r="Q12410" s="54" t="s">
        <v>29718</v>
      </c>
      <c r="R12410" s="54" t="s">
        <v>29719</v>
      </c>
      <c r="S12410" s="54" t="s">
        <v>24340</v>
      </c>
      <c r="T12410" s="55" t="s">
        <v>46059</v>
      </c>
      <c r="U12410" s="56" t="str">
        <f>_xlfn.CONCAT(Tabel4[[#This Row],[Personnr.]],"-",Tabel4[[#This Row],[Afdeling]],"-",Tabel4[[#This Row],[ASS_Status]])</f>
        <v>33242-2931-Inactive - Payroll Eligible</v>
      </c>
    </row>
    <row r="12411" spans="13:21" x14ac:dyDescent="0.4">
      <c r="M12411" s="32" t="s">
        <v>45457</v>
      </c>
      <c r="N12411" s="32" t="s">
        <v>60409</v>
      </c>
      <c r="O12411" s="54" t="s">
        <v>45458</v>
      </c>
      <c r="P12411" s="54" t="s">
        <v>44105</v>
      </c>
      <c r="Q12411" s="54" t="s">
        <v>29718</v>
      </c>
      <c r="R12411" s="54" t="s">
        <v>29745</v>
      </c>
      <c r="S12411" s="54" t="s">
        <v>44106</v>
      </c>
      <c r="T12411" s="55" t="s">
        <v>586</v>
      </c>
      <c r="U12411" s="56" t="str">
        <f>_xlfn.CONCAT(Tabel4[[#This Row],[Personnr.]],"-",Tabel4[[#This Row],[Afdeling]],"-",Tabel4[[#This Row],[ASS_Status]])</f>
        <v>35639-4200-Inactive - Payroll Eligible</v>
      </c>
    </row>
    <row r="12412" spans="13:21" ht="45" x14ac:dyDescent="0.4">
      <c r="M12412" s="32" t="s">
        <v>24341</v>
      </c>
      <c r="N12412" s="32" t="s">
        <v>60410</v>
      </c>
      <c r="O12412" s="54" t="s">
        <v>24342</v>
      </c>
      <c r="P12412" s="54" t="s">
        <v>41261</v>
      </c>
      <c r="Q12412" s="54" t="s">
        <v>29718</v>
      </c>
      <c r="R12412" s="54" t="s">
        <v>29761</v>
      </c>
      <c r="S12412" s="54" t="s">
        <v>24343</v>
      </c>
      <c r="T12412" s="55" t="s">
        <v>472</v>
      </c>
      <c r="U12412" s="56" t="str">
        <f>_xlfn.CONCAT(Tabel4[[#This Row],[Personnr.]],"-",Tabel4[[#This Row],[Afdeling]],"-",Tabel4[[#This Row],[ASS_Status]])</f>
        <v>32869-3195-Inactive - Payroll Eligible</v>
      </c>
    </row>
    <row r="12413" spans="13:21" x14ac:dyDescent="0.4">
      <c r="M12413" s="32" t="s">
        <v>24344</v>
      </c>
      <c r="N12413" s="32" t="s">
        <v>60411</v>
      </c>
      <c r="O12413" s="54" t="s">
        <v>24345</v>
      </c>
      <c r="P12413" s="54" t="s">
        <v>41262</v>
      </c>
      <c r="Q12413" s="54" t="s">
        <v>29721</v>
      </c>
      <c r="R12413" s="54" t="s">
        <v>29748</v>
      </c>
      <c r="S12413" s="54" t="s">
        <v>24346</v>
      </c>
      <c r="T12413" s="55" t="s">
        <v>30</v>
      </c>
      <c r="U12413" s="56" t="str">
        <f>_xlfn.CONCAT(Tabel4[[#This Row],[Personnr.]],"-",Tabel4[[#This Row],[Afdeling]],"-",Tabel4[[#This Row],[ASS_Status]])</f>
        <v>30290-0115-Aktiv ansættelse</v>
      </c>
    </row>
    <row r="12414" spans="13:21" ht="45" x14ac:dyDescent="0.4">
      <c r="M12414" s="32" t="s">
        <v>41263</v>
      </c>
      <c r="N12414" s="32" t="s">
        <v>60412</v>
      </c>
      <c r="O12414" s="54" t="s">
        <v>41264</v>
      </c>
      <c r="P12414" s="54" t="s">
        <v>41265</v>
      </c>
      <c r="Q12414" s="54" t="s">
        <v>29718</v>
      </c>
      <c r="R12414" s="54" t="s">
        <v>29745</v>
      </c>
      <c r="S12414" s="54" t="s">
        <v>44107</v>
      </c>
      <c r="T12414" s="55" t="s">
        <v>586</v>
      </c>
      <c r="U12414" s="56" t="str">
        <f>_xlfn.CONCAT(Tabel4[[#This Row],[Personnr.]],"-",Tabel4[[#This Row],[Afdeling]],"-",Tabel4[[#This Row],[ASS_Status]])</f>
        <v>35099-4200-Inactive - Payroll Eligible</v>
      </c>
    </row>
    <row r="12415" spans="13:21" x14ac:dyDescent="0.4">
      <c r="M12415" s="32" t="s">
        <v>41263</v>
      </c>
      <c r="N12415" s="32"/>
      <c r="O12415" s="54"/>
      <c r="P12415" s="54" t="s">
        <v>44108</v>
      </c>
      <c r="Q12415" s="54" t="s">
        <v>29718</v>
      </c>
      <c r="R12415" s="54" t="s">
        <v>29745</v>
      </c>
      <c r="S12415" s="54" t="s">
        <v>44107</v>
      </c>
      <c r="T12415" s="55" t="s">
        <v>586</v>
      </c>
      <c r="U12415" s="56" t="str">
        <f>_xlfn.CONCAT(Tabel4[[#This Row],[Personnr.]],"-",Tabel4[[#This Row],[Afdeling]],"-",Tabel4[[#This Row],[ASS_Status]])</f>
        <v>-4200-Inactive - Payroll Eligible</v>
      </c>
    </row>
    <row r="12416" spans="13:21" x14ac:dyDescent="0.4">
      <c r="M12416" s="32" t="s">
        <v>41263</v>
      </c>
      <c r="N12416" s="32"/>
      <c r="O12416" s="54"/>
      <c r="P12416" s="54" t="s">
        <v>60413</v>
      </c>
      <c r="Q12416" s="54" t="s">
        <v>29718</v>
      </c>
      <c r="R12416" s="54" t="s">
        <v>29745</v>
      </c>
      <c r="S12416" s="54" t="s">
        <v>44107</v>
      </c>
      <c r="T12416" s="55" t="s">
        <v>586</v>
      </c>
      <c r="U12416" s="56" t="str">
        <f>_xlfn.CONCAT(Tabel4[[#This Row],[Personnr.]],"-",Tabel4[[#This Row],[Afdeling]],"-",Tabel4[[#This Row],[ASS_Status]])</f>
        <v>-4200-Inactive - Payroll Eligible</v>
      </c>
    </row>
    <row r="12417" spans="13:21" ht="33.75" x14ac:dyDescent="0.4">
      <c r="M12417" s="32" t="s">
        <v>45459</v>
      </c>
      <c r="N12417" s="32" t="s">
        <v>60414</v>
      </c>
      <c r="O12417" s="54" t="s">
        <v>45460</v>
      </c>
      <c r="P12417" s="54" t="s">
        <v>44109</v>
      </c>
      <c r="Q12417" s="54" t="s">
        <v>29721</v>
      </c>
      <c r="R12417" s="54" t="s">
        <v>29748</v>
      </c>
      <c r="S12417" s="54" t="s">
        <v>44110</v>
      </c>
      <c r="T12417" s="55" t="s">
        <v>45667</v>
      </c>
      <c r="U12417" s="56" t="str">
        <f>_xlfn.CONCAT(Tabel4[[#This Row],[Personnr.]],"-",Tabel4[[#This Row],[Afdeling]],"-",Tabel4[[#This Row],[ASS_Status]])</f>
        <v>35629-2922-Aktiv ansættelse</v>
      </c>
    </row>
    <row r="12418" spans="13:21" ht="45" x14ac:dyDescent="0.4">
      <c r="M12418" s="32" t="s">
        <v>24347</v>
      </c>
      <c r="N12418" s="32" t="s">
        <v>60415</v>
      </c>
      <c r="O12418" s="54" t="s">
        <v>24348</v>
      </c>
      <c r="P12418" s="54" t="s">
        <v>41266</v>
      </c>
      <c r="Q12418" s="54" t="s">
        <v>29718</v>
      </c>
      <c r="R12418" s="54" t="s">
        <v>29745</v>
      </c>
      <c r="S12418" s="54" t="s">
        <v>24349</v>
      </c>
      <c r="T12418" s="55" t="s">
        <v>350</v>
      </c>
      <c r="U12418" s="56" t="str">
        <f>_xlfn.CONCAT(Tabel4[[#This Row],[Personnr.]],"-",Tabel4[[#This Row],[Afdeling]],"-",Tabel4[[#This Row],[ASS_Status]])</f>
        <v>32023-2810-Inactive - Payroll Eligible</v>
      </c>
    </row>
    <row r="12419" spans="13:21" x14ac:dyDescent="0.4">
      <c r="M12419" s="32" t="s">
        <v>60416</v>
      </c>
      <c r="N12419" s="32" t="s">
        <v>60417</v>
      </c>
      <c r="O12419" s="54" t="s">
        <v>60418</v>
      </c>
      <c r="P12419" s="54" t="s">
        <v>60419</v>
      </c>
      <c r="Q12419" s="54" t="s">
        <v>29721</v>
      </c>
      <c r="R12419" s="54" t="s">
        <v>29748</v>
      </c>
      <c r="S12419" s="54" t="s">
        <v>60420</v>
      </c>
      <c r="T12419" s="55" t="s">
        <v>643</v>
      </c>
      <c r="U12419" s="56" t="str">
        <f>_xlfn.CONCAT(Tabel4[[#This Row],[Personnr.]],"-",Tabel4[[#This Row],[Afdeling]],"-",Tabel4[[#This Row],[ASS_Status]])</f>
        <v>37342-4765-Aktiv ansættelse</v>
      </c>
    </row>
    <row r="12420" spans="13:21" ht="45" x14ac:dyDescent="0.4">
      <c r="M12420" s="32" t="s">
        <v>24350</v>
      </c>
      <c r="N12420" s="32" t="s">
        <v>60421</v>
      </c>
      <c r="O12420" s="54" t="s">
        <v>24351</v>
      </c>
      <c r="P12420" s="54" t="s">
        <v>41267</v>
      </c>
      <c r="Q12420" s="54" t="s">
        <v>29718</v>
      </c>
      <c r="R12420" s="54" t="s">
        <v>29754</v>
      </c>
      <c r="S12420" s="54" t="s">
        <v>24352</v>
      </c>
      <c r="T12420" s="55" t="s">
        <v>76</v>
      </c>
      <c r="U12420" s="56" t="str">
        <f>_xlfn.CONCAT(Tabel4[[#This Row],[Personnr.]],"-",Tabel4[[#This Row],[Afdeling]],"-",Tabel4[[#This Row],[ASS_Status]])</f>
        <v>31659-1100-Inactive - Payroll Eligible</v>
      </c>
    </row>
    <row r="12421" spans="13:21" x14ac:dyDescent="0.4">
      <c r="M12421" s="32" t="s">
        <v>24353</v>
      </c>
      <c r="N12421" s="32" t="s">
        <v>60422</v>
      </c>
      <c r="O12421" s="54" t="s">
        <v>24354</v>
      </c>
      <c r="P12421" s="54" t="s">
        <v>41268</v>
      </c>
      <c r="Q12421" s="54" t="s">
        <v>29718</v>
      </c>
      <c r="R12421" s="54" t="s">
        <v>30408</v>
      </c>
      <c r="S12421" s="54" t="s">
        <v>24355</v>
      </c>
      <c r="T12421" s="55" t="s">
        <v>886</v>
      </c>
      <c r="U12421" s="56" t="str">
        <f>_xlfn.CONCAT(Tabel4[[#This Row],[Personnr.]],"-",Tabel4[[#This Row],[Afdeling]],"-",Tabel4[[#This Row],[ASS_Status]])</f>
        <v>30778-8800-Inactive - Payroll Eligible</v>
      </c>
    </row>
    <row r="12422" spans="13:21" ht="45" x14ac:dyDescent="0.4">
      <c r="M12422" s="32" t="s">
        <v>60423</v>
      </c>
      <c r="N12422" s="32" t="s">
        <v>60424</v>
      </c>
      <c r="O12422" s="54" t="s">
        <v>60425</v>
      </c>
      <c r="P12422" s="54" t="s">
        <v>60426</v>
      </c>
      <c r="Q12422" s="54" t="s">
        <v>29721</v>
      </c>
      <c r="R12422" s="54" t="s">
        <v>29748</v>
      </c>
      <c r="S12422" s="54" t="s">
        <v>60427</v>
      </c>
      <c r="T12422" s="55" t="s">
        <v>605</v>
      </c>
      <c r="U12422" s="56" t="str">
        <f>_xlfn.CONCAT(Tabel4[[#This Row],[Personnr.]],"-",Tabel4[[#This Row],[Afdeling]],"-",Tabel4[[#This Row],[ASS_Status]])</f>
        <v>36556-4280-Aktiv ansættelse</v>
      </c>
    </row>
    <row r="12423" spans="13:21" x14ac:dyDescent="0.4">
      <c r="M12423" s="32" t="s">
        <v>24356</v>
      </c>
      <c r="N12423" s="32" t="s">
        <v>60428</v>
      </c>
      <c r="O12423" s="54" t="s">
        <v>24357</v>
      </c>
      <c r="P12423" s="54" t="s">
        <v>41269</v>
      </c>
      <c r="Q12423" s="54" t="s">
        <v>29718</v>
      </c>
      <c r="R12423" s="54" t="s">
        <v>29791</v>
      </c>
      <c r="S12423" s="54" t="s">
        <v>24358</v>
      </c>
      <c r="T12423" s="55" t="s">
        <v>304</v>
      </c>
      <c r="U12423" s="56" t="str">
        <f>_xlfn.CONCAT(Tabel4[[#This Row],[Personnr.]],"-",Tabel4[[#This Row],[Afdeling]],"-",Tabel4[[#This Row],[ASS_Status]])</f>
        <v>8689-2743-Inactive - Payroll Eligible</v>
      </c>
    </row>
    <row r="12424" spans="13:21" x14ac:dyDescent="0.4">
      <c r="M12424" s="32" t="s">
        <v>24359</v>
      </c>
      <c r="N12424" s="32" t="s">
        <v>60429</v>
      </c>
      <c r="O12424" s="54" t="s">
        <v>878</v>
      </c>
      <c r="P12424" s="54" t="s">
        <v>41270</v>
      </c>
      <c r="Q12424" s="54" t="s">
        <v>29718</v>
      </c>
      <c r="R12424" s="54" t="s">
        <v>30005</v>
      </c>
      <c r="S12424" s="54" t="s">
        <v>24360</v>
      </c>
      <c r="T12424" s="55" t="s">
        <v>865</v>
      </c>
      <c r="U12424" s="56" t="str">
        <f>_xlfn.CONCAT(Tabel4[[#This Row],[Personnr.]],"-",Tabel4[[#This Row],[Afdeling]],"-",Tabel4[[#This Row],[ASS_Status]])</f>
        <v>8690-8640-Inactive - Payroll Eligible</v>
      </c>
    </row>
    <row r="12425" spans="13:21" x14ac:dyDescent="0.4">
      <c r="M12425" s="32" t="s">
        <v>41271</v>
      </c>
      <c r="N12425" s="32" t="s">
        <v>60430</v>
      </c>
      <c r="O12425" s="54" t="s">
        <v>41272</v>
      </c>
      <c r="P12425" s="54" t="s">
        <v>41273</v>
      </c>
      <c r="Q12425" s="54" t="s">
        <v>29718</v>
      </c>
      <c r="R12425" s="54" t="s">
        <v>29786</v>
      </c>
      <c r="S12425" s="54" t="s">
        <v>41274</v>
      </c>
      <c r="T12425" s="55" t="s">
        <v>287</v>
      </c>
      <c r="U12425" s="56" t="str">
        <f>_xlfn.CONCAT(Tabel4[[#This Row],[Personnr.]],"-",Tabel4[[#This Row],[Afdeling]],"-",Tabel4[[#This Row],[ASS_Status]])</f>
        <v>35425-2693-Inactive - Payroll Eligible</v>
      </c>
    </row>
    <row r="12426" spans="13:21" x14ac:dyDescent="0.4">
      <c r="M12426" s="32" t="s">
        <v>24361</v>
      </c>
      <c r="N12426" s="32" t="s">
        <v>60431</v>
      </c>
      <c r="O12426" s="54" t="s">
        <v>106</v>
      </c>
      <c r="P12426" s="54" t="s">
        <v>41275</v>
      </c>
      <c r="Q12426" s="54" t="s">
        <v>29718</v>
      </c>
      <c r="R12426" s="54" t="s">
        <v>29729</v>
      </c>
      <c r="S12426" s="54" t="s">
        <v>24362</v>
      </c>
      <c r="T12426" s="55" t="s">
        <v>605</v>
      </c>
      <c r="U12426" s="56" t="str">
        <f>_xlfn.CONCAT(Tabel4[[#This Row],[Personnr.]],"-",Tabel4[[#This Row],[Afdeling]],"-",Tabel4[[#This Row],[ASS_Status]])</f>
        <v>1210-4280-Inactive - Payroll Eligible</v>
      </c>
    </row>
    <row r="12427" spans="13:21" x14ac:dyDescent="0.4">
      <c r="M12427" s="32" t="s">
        <v>24363</v>
      </c>
      <c r="N12427" s="32" t="s">
        <v>60432</v>
      </c>
      <c r="O12427" s="54" t="s">
        <v>24364</v>
      </c>
      <c r="P12427" s="54" t="s">
        <v>41276</v>
      </c>
      <c r="Q12427" s="54" t="s">
        <v>29721</v>
      </c>
      <c r="R12427" s="54" t="s">
        <v>29874</v>
      </c>
      <c r="S12427" s="54" t="s">
        <v>24365</v>
      </c>
      <c r="T12427" s="55" t="s">
        <v>35</v>
      </c>
      <c r="U12427" s="56" t="str">
        <f>_xlfn.CONCAT(Tabel4[[#This Row],[Personnr.]],"-",Tabel4[[#This Row],[Afdeling]],"-",Tabel4[[#This Row],[ASS_Status]])</f>
        <v>151-0120-Aktiv ansættelse</v>
      </c>
    </row>
    <row r="12428" spans="13:21" x14ac:dyDescent="0.4">
      <c r="M12428" s="32" t="s">
        <v>24366</v>
      </c>
      <c r="N12428" s="32" t="s">
        <v>60433</v>
      </c>
      <c r="O12428" s="54" t="s">
        <v>442</v>
      </c>
      <c r="P12428" s="54" t="s">
        <v>41277</v>
      </c>
      <c r="Q12428" s="54" t="s">
        <v>29721</v>
      </c>
      <c r="R12428" s="54" t="s">
        <v>29780</v>
      </c>
      <c r="S12428" s="54" t="s">
        <v>24367</v>
      </c>
      <c r="T12428" s="55" t="s">
        <v>171</v>
      </c>
      <c r="U12428" s="56" t="str">
        <f>_xlfn.CONCAT(Tabel4[[#This Row],[Personnr.]],"-",Tabel4[[#This Row],[Afdeling]],"-",Tabel4[[#This Row],[ASS_Status]])</f>
        <v>3080-2339-Aktiv ansættelse</v>
      </c>
    </row>
    <row r="12429" spans="13:21" x14ac:dyDescent="0.4">
      <c r="M12429" s="32" t="s">
        <v>24368</v>
      </c>
      <c r="N12429" s="32" t="s">
        <v>60434</v>
      </c>
      <c r="O12429" s="54" t="s">
        <v>24369</v>
      </c>
      <c r="P12429" s="54" t="s">
        <v>41278</v>
      </c>
      <c r="Q12429" s="54" t="s">
        <v>29721</v>
      </c>
      <c r="R12429" s="54" t="s">
        <v>30819</v>
      </c>
      <c r="S12429" s="54" t="s">
        <v>24370</v>
      </c>
      <c r="T12429" s="55" t="s">
        <v>247</v>
      </c>
      <c r="U12429" s="56" t="str">
        <f>_xlfn.CONCAT(Tabel4[[#This Row],[Personnr.]],"-",Tabel4[[#This Row],[Afdeling]],"-",Tabel4[[#This Row],[ASS_Status]])</f>
        <v>27906-2521-Aktiv ansættelse</v>
      </c>
    </row>
    <row r="12430" spans="13:21" x14ac:dyDescent="0.4">
      <c r="M12430" s="32" t="s">
        <v>24371</v>
      </c>
      <c r="N12430" s="32" t="s">
        <v>60435</v>
      </c>
      <c r="O12430" s="54" t="s">
        <v>24372</v>
      </c>
      <c r="P12430" s="54" t="s">
        <v>41279</v>
      </c>
      <c r="Q12430" s="54" t="s">
        <v>29721</v>
      </c>
      <c r="R12430" s="54" t="s">
        <v>29722</v>
      </c>
      <c r="S12430" s="54" t="s">
        <v>24373</v>
      </c>
      <c r="T12430" s="55" t="s">
        <v>584</v>
      </c>
      <c r="U12430" s="56" t="str">
        <f>_xlfn.CONCAT(Tabel4[[#This Row],[Personnr.]],"-",Tabel4[[#This Row],[Afdeling]],"-",Tabel4[[#This Row],[ASS_Status]])</f>
        <v>2046-4185-Aktiv ansættelse</v>
      </c>
    </row>
    <row r="12431" spans="13:21" ht="45" x14ac:dyDescent="0.4">
      <c r="M12431" s="32" t="s">
        <v>24374</v>
      </c>
      <c r="N12431" s="32" t="s">
        <v>60436</v>
      </c>
      <c r="O12431" s="54" t="s">
        <v>24375</v>
      </c>
      <c r="P12431" s="54" t="s">
        <v>41280</v>
      </c>
      <c r="Q12431" s="54" t="s">
        <v>29721</v>
      </c>
      <c r="R12431" s="54" t="s">
        <v>29748</v>
      </c>
      <c r="S12431" s="54" t="s">
        <v>24376</v>
      </c>
      <c r="T12431" s="55" t="s">
        <v>536</v>
      </c>
      <c r="U12431" s="56" t="str">
        <f>_xlfn.CONCAT(Tabel4[[#This Row],[Personnr.]],"-",Tabel4[[#This Row],[Afdeling]],"-",Tabel4[[#This Row],[ASS_Status]])</f>
        <v>29471-3423-Aktiv ansættelse</v>
      </c>
    </row>
    <row r="12432" spans="13:21" x14ac:dyDescent="0.4">
      <c r="M12432" s="32" t="s">
        <v>24377</v>
      </c>
      <c r="N12432" s="32" t="s">
        <v>60437</v>
      </c>
      <c r="O12432" s="54" t="s">
        <v>24378</v>
      </c>
      <c r="P12432" s="54" t="s">
        <v>41281</v>
      </c>
      <c r="Q12432" s="54" t="s">
        <v>29718</v>
      </c>
      <c r="R12432" s="54" t="s">
        <v>33079</v>
      </c>
      <c r="S12432" s="54" t="s">
        <v>24379</v>
      </c>
      <c r="T12432" s="55" t="s">
        <v>254</v>
      </c>
      <c r="U12432" s="56" t="str">
        <f>_xlfn.CONCAT(Tabel4[[#This Row],[Personnr.]],"-",Tabel4[[#This Row],[Afdeling]],"-",Tabel4[[#This Row],[ASS_Status]])</f>
        <v>33787-2562-Inactive - Payroll Eligible</v>
      </c>
    </row>
    <row r="12433" spans="13:21" x14ac:dyDescent="0.4">
      <c r="M12433" s="32" t="s">
        <v>60438</v>
      </c>
      <c r="N12433" s="32" t="s">
        <v>60439</v>
      </c>
      <c r="O12433" s="54" t="s">
        <v>60440</v>
      </c>
      <c r="P12433" s="54" t="s">
        <v>60441</v>
      </c>
      <c r="Q12433" s="54" t="s">
        <v>29721</v>
      </c>
      <c r="R12433" s="54" t="s">
        <v>42757</v>
      </c>
      <c r="S12433" s="54" t="s">
        <v>60442</v>
      </c>
      <c r="T12433" s="55" t="s">
        <v>33</v>
      </c>
      <c r="U12433" s="56" t="str">
        <f>_xlfn.CONCAT(Tabel4[[#This Row],[Personnr.]],"-",Tabel4[[#This Row],[Afdeling]],"-",Tabel4[[#This Row],[ASS_Status]])</f>
        <v>36440-0118-Aktiv ansættelse</v>
      </c>
    </row>
    <row r="12434" spans="13:21" ht="33.75" x14ac:dyDescent="0.4">
      <c r="M12434" s="32" t="s">
        <v>24380</v>
      </c>
      <c r="N12434" s="32" t="s">
        <v>60443</v>
      </c>
      <c r="O12434" s="54" t="s">
        <v>24381</v>
      </c>
      <c r="P12434" s="54" t="s">
        <v>41282</v>
      </c>
      <c r="Q12434" s="54" t="s">
        <v>29721</v>
      </c>
      <c r="R12434" s="54" t="s">
        <v>29722</v>
      </c>
      <c r="S12434" s="54" t="s">
        <v>24382</v>
      </c>
      <c r="T12434" s="55" t="s">
        <v>627</v>
      </c>
      <c r="U12434" s="56" t="str">
        <f>_xlfn.CONCAT(Tabel4[[#This Row],[Personnr.]],"-",Tabel4[[#This Row],[Afdeling]],"-",Tabel4[[#This Row],[ASS_Status]])</f>
        <v>15855-4655-Aktiv ansættelse</v>
      </c>
    </row>
    <row r="12435" spans="13:21" x14ac:dyDescent="0.4">
      <c r="M12435" s="32" t="s">
        <v>24383</v>
      </c>
      <c r="N12435" s="32" t="s">
        <v>60444</v>
      </c>
      <c r="O12435" s="54" t="s">
        <v>24384</v>
      </c>
      <c r="P12435" s="54" t="s">
        <v>41283</v>
      </c>
      <c r="Q12435" s="54" t="s">
        <v>29721</v>
      </c>
      <c r="R12435" s="54" t="s">
        <v>29748</v>
      </c>
      <c r="S12435" s="54" t="s">
        <v>24385</v>
      </c>
      <c r="T12435" s="55" t="s">
        <v>573</v>
      </c>
      <c r="U12435" s="56" t="str">
        <f>_xlfn.CONCAT(Tabel4[[#This Row],[Personnr.]],"-",Tabel4[[#This Row],[Afdeling]],"-",Tabel4[[#This Row],[ASS_Status]])</f>
        <v>33900-3800-Aktiv ansættelse</v>
      </c>
    </row>
    <row r="12436" spans="13:21" x14ac:dyDescent="0.4">
      <c r="M12436" s="32" t="s">
        <v>24386</v>
      </c>
      <c r="N12436" s="32" t="s">
        <v>60445</v>
      </c>
      <c r="O12436" s="54" t="s">
        <v>24387</v>
      </c>
      <c r="P12436" s="54" t="s">
        <v>41284</v>
      </c>
      <c r="Q12436" s="54" t="s">
        <v>29718</v>
      </c>
      <c r="R12436" s="54" t="s">
        <v>29737</v>
      </c>
      <c r="S12436" s="54" t="s">
        <v>24388</v>
      </c>
      <c r="T12436" s="55" t="s">
        <v>583</v>
      </c>
      <c r="U12436" s="56" t="str">
        <f>_xlfn.CONCAT(Tabel4[[#This Row],[Personnr.]],"-",Tabel4[[#This Row],[Afdeling]],"-",Tabel4[[#This Row],[ASS_Status]])</f>
        <v>29762-4160-Inactive - Payroll Eligible</v>
      </c>
    </row>
    <row r="12437" spans="13:21" x14ac:dyDescent="0.4">
      <c r="M12437" s="32" t="s">
        <v>28950</v>
      </c>
      <c r="N12437" s="32" t="s">
        <v>60446</v>
      </c>
      <c r="O12437" s="54" t="s">
        <v>28951</v>
      </c>
      <c r="P12437" s="54" t="s">
        <v>41285</v>
      </c>
      <c r="Q12437" s="54" t="s">
        <v>29718</v>
      </c>
      <c r="R12437" s="54" t="s">
        <v>29719</v>
      </c>
      <c r="S12437" s="54" t="s">
        <v>28952</v>
      </c>
      <c r="T12437" s="55" t="s">
        <v>394</v>
      </c>
      <c r="U12437" s="56" t="str">
        <f>_xlfn.CONCAT(Tabel4[[#This Row],[Personnr.]],"-",Tabel4[[#This Row],[Afdeling]],"-",Tabel4[[#This Row],[ASS_Status]])</f>
        <v>34811-2995-Inactive - Payroll Eligible</v>
      </c>
    </row>
    <row r="12438" spans="13:21" x14ac:dyDescent="0.4">
      <c r="M12438" s="32" t="s">
        <v>45461</v>
      </c>
      <c r="N12438" s="32" t="s">
        <v>60447</v>
      </c>
      <c r="O12438" s="54" t="s">
        <v>45462</v>
      </c>
      <c r="P12438" s="54" t="s">
        <v>44111</v>
      </c>
      <c r="Q12438" s="54" t="s">
        <v>29721</v>
      </c>
      <c r="R12438" s="54" t="s">
        <v>29748</v>
      </c>
      <c r="S12438" s="54" t="s">
        <v>44112</v>
      </c>
      <c r="T12438" s="55" t="s">
        <v>31</v>
      </c>
      <c r="U12438" s="56" t="str">
        <f>_xlfn.CONCAT(Tabel4[[#This Row],[Personnr.]],"-",Tabel4[[#This Row],[Afdeling]],"-",Tabel4[[#This Row],[ASS_Status]])</f>
        <v>35853-0116-Aktiv ansættelse</v>
      </c>
    </row>
    <row r="12439" spans="13:21" x14ac:dyDescent="0.4">
      <c r="M12439" s="32" t="s">
        <v>24389</v>
      </c>
      <c r="N12439" s="32" t="s">
        <v>60448</v>
      </c>
      <c r="O12439" s="54" t="s">
        <v>24390</v>
      </c>
      <c r="P12439" s="54" t="s">
        <v>41286</v>
      </c>
      <c r="Q12439" s="54" t="s">
        <v>29718</v>
      </c>
      <c r="R12439" s="54" t="s">
        <v>29748</v>
      </c>
      <c r="S12439" s="54" t="s">
        <v>24391</v>
      </c>
      <c r="T12439" s="55" t="s">
        <v>329</v>
      </c>
      <c r="U12439" s="56" t="str">
        <f>_xlfn.CONCAT(Tabel4[[#This Row],[Personnr.]],"-",Tabel4[[#This Row],[Afdeling]],"-",Tabel4[[#This Row],[ASS_Status]])</f>
        <v>16914-2781-Inactive - Payroll Eligible</v>
      </c>
    </row>
    <row r="12440" spans="13:21" x14ac:dyDescent="0.4">
      <c r="M12440" s="32" t="s">
        <v>24392</v>
      </c>
      <c r="N12440" s="32" t="s">
        <v>60449</v>
      </c>
      <c r="O12440" s="54" t="s">
        <v>24393</v>
      </c>
      <c r="P12440" s="54" t="s">
        <v>41287</v>
      </c>
      <c r="Q12440" s="54" t="s">
        <v>29718</v>
      </c>
      <c r="R12440" s="54" t="s">
        <v>29761</v>
      </c>
      <c r="S12440" s="54" t="s">
        <v>24394</v>
      </c>
      <c r="T12440" s="55" t="s">
        <v>358</v>
      </c>
      <c r="U12440" s="56" t="str">
        <f>_xlfn.CONCAT(Tabel4[[#This Row],[Personnr.]],"-",Tabel4[[#This Row],[Afdeling]],"-",Tabel4[[#This Row],[ASS_Status]])</f>
        <v>26324-2823-Inactive - Payroll Eligible</v>
      </c>
    </row>
    <row r="12441" spans="13:21" x14ac:dyDescent="0.4">
      <c r="M12441" s="32" t="s">
        <v>24392</v>
      </c>
      <c r="N12441" s="32"/>
      <c r="O12441" s="54"/>
      <c r="P12441" s="54" t="s">
        <v>41288</v>
      </c>
      <c r="Q12441" s="54" t="s">
        <v>29721</v>
      </c>
      <c r="R12441" s="54" t="s">
        <v>29737</v>
      </c>
      <c r="S12441" s="54" t="s">
        <v>24394</v>
      </c>
      <c r="T12441" s="55" t="s">
        <v>638</v>
      </c>
      <c r="U12441" s="56" t="str">
        <f>_xlfn.CONCAT(Tabel4[[#This Row],[Personnr.]],"-",Tabel4[[#This Row],[Afdeling]],"-",Tabel4[[#This Row],[ASS_Status]])</f>
        <v>-4735-Aktiv ansættelse</v>
      </c>
    </row>
    <row r="12442" spans="13:21" x14ac:dyDescent="0.4">
      <c r="M12442" s="32" t="s">
        <v>24395</v>
      </c>
      <c r="N12442" s="32" t="s">
        <v>60450</v>
      </c>
      <c r="O12442" s="54" t="s">
        <v>24396</v>
      </c>
      <c r="P12442" s="54" t="s">
        <v>41289</v>
      </c>
      <c r="Q12442" s="54" t="s">
        <v>29721</v>
      </c>
      <c r="R12442" s="54" t="s">
        <v>29737</v>
      </c>
      <c r="S12442" s="54" t="s">
        <v>24397</v>
      </c>
      <c r="T12442" s="55" t="s">
        <v>47</v>
      </c>
      <c r="U12442" s="56" t="str">
        <f>_xlfn.CONCAT(Tabel4[[#This Row],[Personnr.]],"-",Tabel4[[#This Row],[Afdeling]],"-",Tabel4[[#This Row],[ASS_Status]])</f>
        <v>16560-1021-Aktiv ansættelse</v>
      </c>
    </row>
    <row r="12443" spans="13:21" ht="45" x14ac:dyDescent="0.4">
      <c r="M12443" s="32" t="s">
        <v>24398</v>
      </c>
      <c r="N12443" s="32" t="s">
        <v>60451</v>
      </c>
      <c r="O12443" s="54" t="s">
        <v>24399</v>
      </c>
      <c r="P12443" s="54" t="s">
        <v>41290</v>
      </c>
      <c r="Q12443" s="54" t="s">
        <v>29718</v>
      </c>
      <c r="R12443" s="54" t="s">
        <v>29737</v>
      </c>
      <c r="S12443" s="54" t="s">
        <v>24400</v>
      </c>
      <c r="T12443" s="55" t="s">
        <v>540</v>
      </c>
      <c r="U12443" s="56" t="str">
        <f>_xlfn.CONCAT(Tabel4[[#This Row],[Personnr.]],"-",Tabel4[[#This Row],[Afdeling]],"-",Tabel4[[#This Row],[ASS_Status]])</f>
        <v>18323-3432-Inactive - Payroll Eligible</v>
      </c>
    </row>
    <row r="12444" spans="13:21" x14ac:dyDescent="0.4">
      <c r="M12444" s="32" t="s">
        <v>24401</v>
      </c>
      <c r="N12444" s="32" t="s">
        <v>60452</v>
      </c>
      <c r="O12444" s="54" t="s">
        <v>24402</v>
      </c>
      <c r="P12444" s="54" t="s">
        <v>41291</v>
      </c>
      <c r="Q12444" s="54" t="s">
        <v>29718</v>
      </c>
      <c r="R12444" s="54" t="s">
        <v>29719</v>
      </c>
      <c r="S12444" s="54" t="s">
        <v>24403</v>
      </c>
      <c r="T12444" s="55" t="s">
        <v>821</v>
      </c>
      <c r="U12444" s="56" t="str">
        <f>_xlfn.CONCAT(Tabel4[[#This Row],[Personnr.]],"-",Tabel4[[#This Row],[Afdeling]],"-",Tabel4[[#This Row],[ASS_Status]])</f>
        <v>32027-8370-Inactive - Payroll Eligible</v>
      </c>
    </row>
    <row r="12445" spans="13:21" ht="45" x14ac:dyDescent="0.4">
      <c r="M12445" s="32" t="s">
        <v>24404</v>
      </c>
      <c r="N12445" s="32" t="s">
        <v>60453</v>
      </c>
      <c r="O12445" s="54" t="s">
        <v>24405</v>
      </c>
      <c r="P12445" s="54" t="s">
        <v>41292</v>
      </c>
      <c r="Q12445" s="54" t="s">
        <v>29718</v>
      </c>
      <c r="R12445" s="54" t="s">
        <v>30146</v>
      </c>
      <c r="S12445" s="54" t="s">
        <v>24406</v>
      </c>
      <c r="T12445" s="55" t="s">
        <v>395</v>
      </c>
      <c r="U12445" s="56" t="str">
        <f>_xlfn.CONCAT(Tabel4[[#This Row],[Personnr.]],"-",Tabel4[[#This Row],[Afdeling]],"-",Tabel4[[#This Row],[ASS_Status]])</f>
        <v>28926-2996-Inactive - Payroll Eligible</v>
      </c>
    </row>
    <row r="12446" spans="13:21" ht="45" x14ac:dyDescent="0.4">
      <c r="M12446" s="32" t="s">
        <v>41293</v>
      </c>
      <c r="N12446" s="32" t="s">
        <v>60454</v>
      </c>
      <c r="O12446" s="54" t="s">
        <v>41294</v>
      </c>
      <c r="P12446" s="54" t="s">
        <v>41295</v>
      </c>
      <c r="Q12446" s="54" t="s">
        <v>29718</v>
      </c>
      <c r="R12446" s="54" t="s">
        <v>29745</v>
      </c>
      <c r="S12446" s="54" t="s">
        <v>41296</v>
      </c>
      <c r="T12446" s="55" t="s">
        <v>726</v>
      </c>
      <c r="U12446" s="56" t="str">
        <f>_xlfn.CONCAT(Tabel4[[#This Row],[Personnr.]],"-",Tabel4[[#This Row],[Afdeling]],"-",Tabel4[[#This Row],[ASS_Status]])</f>
        <v>35051-6271-Inactive - Payroll Eligible</v>
      </c>
    </row>
    <row r="12447" spans="13:21" x14ac:dyDescent="0.4">
      <c r="M12447" s="32" t="s">
        <v>41293</v>
      </c>
      <c r="N12447" s="32"/>
      <c r="O12447" s="54"/>
      <c r="P12447" s="54" t="s">
        <v>60455</v>
      </c>
      <c r="Q12447" s="54" t="s">
        <v>29718</v>
      </c>
      <c r="R12447" s="54" t="s">
        <v>29745</v>
      </c>
      <c r="S12447" s="54" t="s">
        <v>41296</v>
      </c>
      <c r="T12447" s="55" t="s">
        <v>726</v>
      </c>
      <c r="U12447" s="56" t="str">
        <f>_xlfn.CONCAT(Tabel4[[#This Row],[Personnr.]],"-",Tabel4[[#This Row],[Afdeling]],"-",Tabel4[[#This Row],[ASS_Status]])</f>
        <v>-6271-Inactive - Payroll Eligible</v>
      </c>
    </row>
    <row r="12448" spans="13:21" ht="45" x14ac:dyDescent="0.4">
      <c r="M12448" s="32" t="s">
        <v>24407</v>
      </c>
      <c r="N12448" s="32" t="s">
        <v>60456</v>
      </c>
      <c r="O12448" s="54" t="s">
        <v>24408</v>
      </c>
      <c r="P12448" s="54" t="s">
        <v>41297</v>
      </c>
      <c r="Q12448" s="54" t="s">
        <v>29718</v>
      </c>
      <c r="R12448" s="54" t="s">
        <v>29745</v>
      </c>
      <c r="S12448" s="54" t="s">
        <v>24409</v>
      </c>
      <c r="T12448" s="55" t="s">
        <v>577</v>
      </c>
      <c r="U12448" s="56" t="str">
        <f>_xlfn.CONCAT(Tabel4[[#This Row],[Personnr.]],"-",Tabel4[[#This Row],[Afdeling]],"-",Tabel4[[#This Row],[ASS_Status]])</f>
        <v>29883-4110-Inactive - Payroll Eligible</v>
      </c>
    </row>
    <row r="12449" spans="13:21" ht="45" x14ac:dyDescent="0.4">
      <c r="M12449" s="32" t="s">
        <v>24410</v>
      </c>
      <c r="N12449" s="32" t="s">
        <v>60457</v>
      </c>
      <c r="O12449" s="54" t="s">
        <v>24411</v>
      </c>
      <c r="P12449" s="54" t="s">
        <v>41298</v>
      </c>
      <c r="Q12449" s="54" t="s">
        <v>29718</v>
      </c>
      <c r="R12449" s="54" t="s">
        <v>29745</v>
      </c>
      <c r="S12449" s="54" t="s">
        <v>24412</v>
      </c>
      <c r="T12449" s="55" t="s">
        <v>725</v>
      </c>
      <c r="U12449" s="56" t="str">
        <f>_xlfn.CONCAT(Tabel4[[#This Row],[Personnr.]],"-",Tabel4[[#This Row],[Afdeling]],"-",Tabel4[[#This Row],[ASS_Status]])</f>
        <v>30937-6265-Inactive - Payroll Eligible</v>
      </c>
    </row>
    <row r="12450" spans="13:21" ht="33.75" x14ac:dyDescent="0.4">
      <c r="M12450" s="32" t="s">
        <v>24413</v>
      </c>
      <c r="N12450" s="32" t="s">
        <v>60458</v>
      </c>
      <c r="O12450" s="54" t="s">
        <v>24414</v>
      </c>
      <c r="P12450" s="54" t="s">
        <v>41299</v>
      </c>
      <c r="Q12450" s="54" t="s">
        <v>29721</v>
      </c>
      <c r="R12450" s="54" t="s">
        <v>29754</v>
      </c>
      <c r="S12450" s="54" t="s">
        <v>24415</v>
      </c>
      <c r="T12450" s="55" t="s">
        <v>726</v>
      </c>
      <c r="U12450" s="56" t="str">
        <f>_xlfn.CONCAT(Tabel4[[#This Row],[Personnr.]],"-",Tabel4[[#This Row],[Afdeling]],"-",Tabel4[[#This Row],[ASS_Status]])</f>
        <v>33827-6271-Aktiv ansættelse</v>
      </c>
    </row>
    <row r="12451" spans="13:21" ht="33.75" x14ac:dyDescent="0.4">
      <c r="M12451" s="32" t="s">
        <v>24413</v>
      </c>
      <c r="N12451" s="32"/>
      <c r="O12451" s="54"/>
      <c r="P12451" s="54" t="s">
        <v>41300</v>
      </c>
      <c r="Q12451" s="54" t="s">
        <v>29718</v>
      </c>
      <c r="R12451" s="54" t="s">
        <v>29745</v>
      </c>
      <c r="S12451" s="54" t="s">
        <v>24415</v>
      </c>
      <c r="T12451" s="55" t="s">
        <v>723</v>
      </c>
      <c r="U12451" s="56" t="str">
        <f>_xlfn.CONCAT(Tabel4[[#This Row],[Personnr.]],"-",Tabel4[[#This Row],[Afdeling]],"-",Tabel4[[#This Row],[ASS_Status]])</f>
        <v>-6245-Inactive - Payroll Eligible</v>
      </c>
    </row>
    <row r="12452" spans="13:21" ht="45" x14ac:dyDescent="0.4">
      <c r="M12452" s="32" t="s">
        <v>60459</v>
      </c>
      <c r="N12452" s="32" t="s">
        <v>60460</v>
      </c>
      <c r="O12452" s="54" t="s">
        <v>60461</v>
      </c>
      <c r="P12452" s="54" t="s">
        <v>60462</v>
      </c>
      <c r="Q12452" s="54" t="s">
        <v>29718</v>
      </c>
      <c r="R12452" s="54" t="s">
        <v>29745</v>
      </c>
      <c r="S12452" s="54" t="s">
        <v>60463</v>
      </c>
      <c r="T12452" s="55" t="s">
        <v>472</v>
      </c>
      <c r="U12452" s="56" t="str">
        <f>_xlfn.CONCAT(Tabel4[[#This Row],[Personnr.]],"-",Tabel4[[#This Row],[Afdeling]],"-",Tabel4[[#This Row],[ASS_Status]])</f>
        <v>37044-3195-Inactive - Payroll Eligible</v>
      </c>
    </row>
    <row r="12453" spans="13:21" x14ac:dyDescent="0.4">
      <c r="M12453" s="32" t="s">
        <v>24416</v>
      </c>
      <c r="N12453" s="32" t="s">
        <v>60464</v>
      </c>
      <c r="O12453" s="54" t="s">
        <v>24417</v>
      </c>
      <c r="P12453" s="54" t="s">
        <v>41301</v>
      </c>
      <c r="Q12453" s="54" t="s">
        <v>29721</v>
      </c>
      <c r="R12453" s="54" t="s">
        <v>29748</v>
      </c>
      <c r="S12453" s="54" t="s">
        <v>24418</v>
      </c>
      <c r="T12453" s="55" t="s">
        <v>361</v>
      </c>
      <c r="U12453" s="56" t="str">
        <f>_xlfn.CONCAT(Tabel4[[#This Row],[Personnr.]],"-",Tabel4[[#This Row],[Afdeling]],"-",Tabel4[[#This Row],[ASS_Status]])</f>
        <v>30271-2826-Aktiv ansættelse</v>
      </c>
    </row>
    <row r="12454" spans="13:21" x14ac:dyDescent="0.4">
      <c r="M12454" s="32" t="s">
        <v>24419</v>
      </c>
      <c r="N12454" s="32" t="s">
        <v>60465</v>
      </c>
      <c r="O12454" s="54" t="s">
        <v>24420</v>
      </c>
      <c r="P12454" s="54" t="s">
        <v>41302</v>
      </c>
      <c r="Q12454" s="54" t="s">
        <v>29721</v>
      </c>
      <c r="R12454" s="54" t="s">
        <v>42541</v>
      </c>
      <c r="S12454" s="54" t="s">
        <v>24421</v>
      </c>
      <c r="T12454" s="55" t="s">
        <v>585</v>
      </c>
      <c r="U12454" s="56" t="str">
        <f>_xlfn.CONCAT(Tabel4[[#This Row],[Personnr.]],"-",Tabel4[[#This Row],[Afdeling]],"-",Tabel4[[#This Row],[ASS_Status]])</f>
        <v>33676-4192-Aktiv ansættelse</v>
      </c>
    </row>
    <row r="12455" spans="13:21" x14ac:dyDescent="0.4">
      <c r="M12455" s="32" t="s">
        <v>28953</v>
      </c>
      <c r="N12455" s="32" t="s">
        <v>60466</v>
      </c>
      <c r="O12455" s="54" t="s">
        <v>28954</v>
      </c>
      <c r="P12455" s="54" t="s">
        <v>41303</v>
      </c>
      <c r="Q12455" s="54" t="s">
        <v>29718</v>
      </c>
      <c r="R12455" s="54" t="s">
        <v>29754</v>
      </c>
      <c r="S12455" s="54" t="s">
        <v>28955</v>
      </c>
      <c r="T12455" s="55" t="s">
        <v>726</v>
      </c>
      <c r="U12455" s="56" t="str">
        <f>_xlfn.CONCAT(Tabel4[[#This Row],[Personnr.]],"-",Tabel4[[#This Row],[Afdeling]],"-",Tabel4[[#This Row],[ASS_Status]])</f>
        <v>34510-6271-Inactive - Payroll Eligible</v>
      </c>
    </row>
    <row r="12456" spans="13:21" x14ac:dyDescent="0.4">
      <c r="M12456" s="32" t="s">
        <v>24422</v>
      </c>
      <c r="N12456" s="32" t="s">
        <v>60467</v>
      </c>
      <c r="O12456" s="54" t="s">
        <v>24423</v>
      </c>
      <c r="P12456" s="54" t="s">
        <v>41304</v>
      </c>
      <c r="Q12456" s="54" t="s">
        <v>29718</v>
      </c>
      <c r="R12456" s="54" t="s">
        <v>29761</v>
      </c>
      <c r="S12456" s="54" t="s">
        <v>24424</v>
      </c>
      <c r="T12456" s="55" t="s">
        <v>89</v>
      </c>
      <c r="U12456" s="56" t="str">
        <f>_xlfn.CONCAT(Tabel4[[#This Row],[Personnr.]],"-",Tabel4[[#This Row],[Afdeling]],"-",Tabel4[[#This Row],[ASS_Status]])</f>
        <v>29724-1130-Inactive - Payroll Eligible</v>
      </c>
    </row>
    <row r="12457" spans="13:21" x14ac:dyDescent="0.4">
      <c r="M12457" s="32" t="s">
        <v>24422</v>
      </c>
      <c r="N12457" s="32"/>
      <c r="O12457" s="54"/>
      <c r="P12457" s="54" t="s">
        <v>41305</v>
      </c>
      <c r="Q12457" s="54" t="s">
        <v>29721</v>
      </c>
      <c r="R12457" s="54" t="s">
        <v>29748</v>
      </c>
      <c r="S12457" s="54" t="s">
        <v>24424</v>
      </c>
      <c r="T12457" s="55" t="s">
        <v>89</v>
      </c>
      <c r="U12457" s="56" t="str">
        <f>_xlfn.CONCAT(Tabel4[[#This Row],[Personnr.]],"-",Tabel4[[#This Row],[Afdeling]],"-",Tabel4[[#This Row],[ASS_Status]])</f>
        <v>-1130-Aktiv ansættelse</v>
      </c>
    </row>
    <row r="12458" spans="13:21" x14ac:dyDescent="0.4">
      <c r="M12458" s="32" t="s">
        <v>28956</v>
      </c>
      <c r="N12458" s="32" t="s">
        <v>60468</v>
      </c>
      <c r="O12458" s="54" t="s">
        <v>28957</v>
      </c>
      <c r="P12458" s="54" t="s">
        <v>41306</v>
      </c>
      <c r="Q12458" s="54" t="s">
        <v>29718</v>
      </c>
      <c r="R12458" s="54" t="s">
        <v>29754</v>
      </c>
      <c r="S12458" s="54" t="s">
        <v>28958</v>
      </c>
      <c r="T12458" s="55" t="s">
        <v>306</v>
      </c>
      <c r="U12458" s="56" t="str">
        <f>_xlfn.CONCAT(Tabel4[[#This Row],[Personnr.]],"-",Tabel4[[#This Row],[Afdeling]],"-",Tabel4[[#This Row],[ASS_Status]])</f>
        <v>34263-2745-Inactive - Payroll Eligible</v>
      </c>
    </row>
    <row r="12459" spans="13:21" ht="45" x14ac:dyDescent="0.4">
      <c r="M12459" s="32" t="s">
        <v>24425</v>
      </c>
      <c r="N12459" s="32" t="s">
        <v>60469</v>
      </c>
      <c r="O12459" s="54" t="s">
        <v>24426</v>
      </c>
      <c r="P12459" s="54" t="s">
        <v>41307</v>
      </c>
      <c r="Q12459" s="54" t="s">
        <v>29718</v>
      </c>
      <c r="R12459" s="54" t="s">
        <v>29745</v>
      </c>
      <c r="S12459" s="54" t="s">
        <v>24427</v>
      </c>
      <c r="T12459" s="55" t="s">
        <v>718</v>
      </c>
      <c r="U12459" s="56" t="str">
        <f>_xlfn.CONCAT(Tabel4[[#This Row],[Personnr.]],"-",Tabel4[[#This Row],[Afdeling]],"-",Tabel4[[#This Row],[ASS_Status]])</f>
        <v>31762-6213-Inactive - Payroll Eligible</v>
      </c>
    </row>
    <row r="12460" spans="13:21" ht="45" x14ac:dyDescent="0.4">
      <c r="M12460" s="32" t="s">
        <v>60470</v>
      </c>
      <c r="N12460" s="32" t="s">
        <v>60471</v>
      </c>
      <c r="O12460" s="54" t="s">
        <v>60472</v>
      </c>
      <c r="P12460" s="54" t="s">
        <v>60473</v>
      </c>
      <c r="Q12460" s="54" t="s">
        <v>29718</v>
      </c>
      <c r="R12460" s="54" t="s">
        <v>29745</v>
      </c>
      <c r="S12460" s="54" t="s">
        <v>60474</v>
      </c>
      <c r="T12460" s="55" t="s">
        <v>85</v>
      </c>
      <c r="U12460" s="56" t="str">
        <f>_xlfn.CONCAT(Tabel4[[#This Row],[Personnr.]],"-",Tabel4[[#This Row],[Afdeling]],"-",Tabel4[[#This Row],[ASS_Status]])</f>
        <v>37157-1118-Inactive - Payroll Eligible</v>
      </c>
    </row>
    <row r="12461" spans="13:21" ht="45" x14ac:dyDescent="0.4">
      <c r="M12461" s="32" t="s">
        <v>60475</v>
      </c>
      <c r="N12461" s="32" t="s">
        <v>60476</v>
      </c>
      <c r="O12461" s="54" t="s">
        <v>60477</v>
      </c>
      <c r="P12461" s="54" t="s">
        <v>60478</v>
      </c>
      <c r="Q12461" s="54" t="s">
        <v>29718</v>
      </c>
      <c r="R12461" s="54" t="s">
        <v>29745</v>
      </c>
      <c r="S12461" s="54" t="s">
        <v>60479</v>
      </c>
      <c r="T12461" s="55" t="s">
        <v>586</v>
      </c>
      <c r="U12461" s="56" t="str">
        <f>_xlfn.CONCAT(Tabel4[[#This Row],[Personnr.]],"-",Tabel4[[#This Row],[Afdeling]],"-",Tabel4[[#This Row],[ASS_Status]])</f>
        <v>37102-4200-Inactive - Payroll Eligible</v>
      </c>
    </row>
    <row r="12462" spans="13:21" x14ac:dyDescent="0.4">
      <c r="M12462" s="32" t="s">
        <v>24428</v>
      </c>
      <c r="N12462" s="32"/>
      <c r="O12462" s="54" t="s">
        <v>24429</v>
      </c>
      <c r="P12462" s="54" t="s">
        <v>41308</v>
      </c>
      <c r="Q12462" s="54" t="s">
        <v>29718</v>
      </c>
      <c r="R12462" s="54" t="s">
        <v>29817</v>
      </c>
      <c r="S12462" s="54" t="s">
        <v>24430</v>
      </c>
      <c r="T12462" s="55" t="s">
        <v>749</v>
      </c>
      <c r="U12462" s="56" t="str">
        <f>_xlfn.CONCAT(Tabel4[[#This Row],[Personnr.]],"-",Tabel4[[#This Row],[Afdeling]],"-",Tabel4[[#This Row],[ASS_Status]])</f>
        <v>32488-7210-Inactive - Payroll Eligible</v>
      </c>
    </row>
    <row r="12463" spans="13:21" ht="45" x14ac:dyDescent="0.4">
      <c r="M12463" s="32" t="s">
        <v>24431</v>
      </c>
      <c r="N12463" s="32" t="s">
        <v>60480</v>
      </c>
      <c r="O12463" s="54" t="s">
        <v>24432</v>
      </c>
      <c r="P12463" s="54" t="s">
        <v>41309</v>
      </c>
      <c r="Q12463" s="54" t="s">
        <v>29718</v>
      </c>
      <c r="R12463" s="54" t="s">
        <v>29754</v>
      </c>
      <c r="S12463" s="54" t="s">
        <v>24433</v>
      </c>
      <c r="T12463" s="55" t="s">
        <v>758</v>
      </c>
      <c r="U12463" s="56" t="str">
        <f>_xlfn.CONCAT(Tabel4[[#This Row],[Personnr.]],"-",Tabel4[[#This Row],[Afdeling]],"-",Tabel4[[#This Row],[ASS_Status]])</f>
        <v>30084-7720-Inactive - Payroll Eligible</v>
      </c>
    </row>
    <row r="12464" spans="13:21" ht="33.75" x14ac:dyDescent="0.4">
      <c r="M12464" s="32" t="s">
        <v>24431</v>
      </c>
      <c r="N12464" s="32"/>
      <c r="O12464" s="54"/>
      <c r="P12464" s="54" t="s">
        <v>41310</v>
      </c>
      <c r="Q12464" s="54" t="s">
        <v>29718</v>
      </c>
      <c r="R12464" s="54" t="s">
        <v>29754</v>
      </c>
      <c r="S12464" s="54" t="s">
        <v>24433</v>
      </c>
      <c r="T12464" s="55" t="s">
        <v>312</v>
      </c>
      <c r="U12464" s="56" t="str">
        <f>_xlfn.CONCAT(Tabel4[[#This Row],[Personnr.]],"-",Tabel4[[#This Row],[Afdeling]],"-",Tabel4[[#This Row],[ASS_Status]])</f>
        <v>-2758-Inactive - Payroll Eligible</v>
      </c>
    </row>
    <row r="12465" spans="13:21" x14ac:dyDescent="0.4">
      <c r="M12465" s="32" t="s">
        <v>24434</v>
      </c>
      <c r="N12465" s="32" t="s">
        <v>60481</v>
      </c>
      <c r="O12465" s="54" t="s">
        <v>24435</v>
      </c>
      <c r="P12465" s="54" t="s">
        <v>41311</v>
      </c>
      <c r="Q12465" s="54" t="s">
        <v>29721</v>
      </c>
      <c r="R12465" s="54" t="s">
        <v>29729</v>
      </c>
      <c r="S12465" s="54" t="s">
        <v>24436</v>
      </c>
      <c r="T12465" s="55" t="s">
        <v>48541</v>
      </c>
      <c r="U12465" s="56" t="str">
        <f>_xlfn.CONCAT(Tabel4[[#This Row],[Personnr.]],"-",Tabel4[[#This Row],[Afdeling]],"-",Tabel4[[#This Row],[ASS_Status]])</f>
        <v>26721-6250-Aktiv ansættelse</v>
      </c>
    </row>
    <row r="12466" spans="13:21" x14ac:dyDescent="0.4">
      <c r="M12466" s="32" t="s">
        <v>24437</v>
      </c>
      <c r="N12466" s="32" t="s">
        <v>60482</v>
      </c>
      <c r="O12466" s="54" t="s">
        <v>24438</v>
      </c>
      <c r="P12466" s="54" t="s">
        <v>41312</v>
      </c>
      <c r="Q12466" s="54" t="s">
        <v>29721</v>
      </c>
      <c r="R12466" s="54" t="s">
        <v>29729</v>
      </c>
      <c r="S12466" s="54" t="s">
        <v>24439</v>
      </c>
      <c r="T12466" s="55" t="s">
        <v>91</v>
      </c>
      <c r="U12466" s="56" t="str">
        <f>_xlfn.CONCAT(Tabel4[[#This Row],[Personnr.]],"-",Tabel4[[#This Row],[Afdeling]],"-",Tabel4[[#This Row],[ASS_Status]])</f>
        <v>229-1135-Aktiv ansættelse</v>
      </c>
    </row>
    <row r="12467" spans="13:21" x14ac:dyDescent="0.4">
      <c r="M12467" s="32" t="s">
        <v>24440</v>
      </c>
      <c r="N12467" s="32" t="s">
        <v>46063</v>
      </c>
      <c r="O12467" s="54" t="s">
        <v>24441</v>
      </c>
      <c r="P12467" s="54" t="s">
        <v>41313</v>
      </c>
      <c r="Q12467" s="54" t="s">
        <v>29718</v>
      </c>
      <c r="R12467" s="54" t="s">
        <v>29994</v>
      </c>
      <c r="S12467" s="54" t="s">
        <v>24442</v>
      </c>
      <c r="T12467" s="55" t="s">
        <v>540</v>
      </c>
      <c r="U12467" s="56" t="str">
        <f>_xlfn.CONCAT(Tabel4[[#This Row],[Personnr.]],"-",Tabel4[[#This Row],[Afdeling]],"-",Tabel4[[#This Row],[ASS_Status]])</f>
        <v>32951-3432-Inactive - Payroll Eligible</v>
      </c>
    </row>
    <row r="12468" spans="13:21" x14ac:dyDescent="0.4">
      <c r="M12468" s="32" t="s">
        <v>24440</v>
      </c>
      <c r="N12468" s="32"/>
      <c r="O12468" s="54"/>
      <c r="P12468" s="54" t="s">
        <v>44113</v>
      </c>
      <c r="Q12468" s="54" t="s">
        <v>29718</v>
      </c>
      <c r="R12468" s="54" t="s">
        <v>29994</v>
      </c>
      <c r="S12468" s="54" t="s">
        <v>24442</v>
      </c>
      <c r="T12468" s="55" t="s">
        <v>540</v>
      </c>
      <c r="U12468" s="56" t="str">
        <f>_xlfn.CONCAT(Tabel4[[#This Row],[Personnr.]],"-",Tabel4[[#This Row],[Afdeling]],"-",Tabel4[[#This Row],[ASS_Status]])</f>
        <v>-3432-Inactive - Payroll Eligible</v>
      </c>
    </row>
    <row r="12469" spans="13:21" x14ac:dyDescent="0.4">
      <c r="M12469" s="32" t="s">
        <v>24443</v>
      </c>
      <c r="N12469" s="32" t="s">
        <v>60483</v>
      </c>
      <c r="O12469" s="54" t="s">
        <v>24444</v>
      </c>
      <c r="P12469" s="54" t="s">
        <v>41314</v>
      </c>
      <c r="Q12469" s="54" t="s">
        <v>29721</v>
      </c>
      <c r="R12469" s="54" t="s">
        <v>30311</v>
      </c>
      <c r="S12469" s="54" t="s">
        <v>24445</v>
      </c>
      <c r="T12469" s="55" t="s">
        <v>817</v>
      </c>
      <c r="U12469" s="56" t="str">
        <f>_xlfn.CONCAT(Tabel4[[#This Row],[Personnr.]],"-",Tabel4[[#This Row],[Afdeling]],"-",Tabel4[[#This Row],[ASS_Status]])</f>
        <v>10471-8330-Aktiv ansættelse</v>
      </c>
    </row>
    <row r="12470" spans="13:21" x14ac:dyDescent="0.4">
      <c r="M12470" s="32" t="s">
        <v>24446</v>
      </c>
      <c r="N12470" s="32" t="s">
        <v>60484</v>
      </c>
      <c r="O12470" s="54" t="s">
        <v>24447</v>
      </c>
      <c r="P12470" s="54" t="s">
        <v>41315</v>
      </c>
      <c r="Q12470" s="54" t="s">
        <v>29721</v>
      </c>
      <c r="R12470" s="54" t="s">
        <v>29726</v>
      </c>
      <c r="S12470" s="54" t="s">
        <v>24448</v>
      </c>
      <c r="T12470" s="55" t="s">
        <v>866</v>
      </c>
      <c r="U12470" s="56" t="str">
        <f>_xlfn.CONCAT(Tabel4[[#This Row],[Personnr.]],"-",Tabel4[[#This Row],[Afdeling]],"-",Tabel4[[#This Row],[ASS_Status]])</f>
        <v>18216-8645-Aktiv ansættelse</v>
      </c>
    </row>
    <row r="12471" spans="13:21" x14ac:dyDescent="0.4">
      <c r="M12471" s="32" t="s">
        <v>24449</v>
      </c>
      <c r="N12471" s="32" t="s">
        <v>60485</v>
      </c>
      <c r="O12471" s="54" t="s">
        <v>24450</v>
      </c>
      <c r="P12471" s="54" t="s">
        <v>41316</v>
      </c>
      <c r="Q12471" s="54" t="s">
        <v>29718</v>
      </c>
      <c r="R12471" s="54" t="s">
        <v>31056</v>
      </c>
      <c r="S12471" s="54" t="s">
        <v>24451</v>
      </c>
      <c r="T12471" s="55" t="s">
        <v>744</v>
      </c>
      <c r="U12471" s="56" t="str">
        <f>_xlfn.CONCAT(Tabel4[[#This Row],[Personnr.]],"-",Tabel4[[#This Row],[Afdeling]],"-",Tabel4[[#This Row],[ASS_Status]])</f>
        <v>31162-7100-Inactive - Payroll Eligible</v>
      </c>
    </row>
    <row r="12472" spans="13:21" x14ac:dyDescent="0.4">
      <c r="M12472" s="32" t="s">
        <v>24452</v>
      </c>
      <c r="N12472" s="32" t="s">
        <v>60486</v>
      </c>
      <c r="O12472" s="54" t="s">
        <v>444</v>
      </c>
      <c r="P12472" s="54" t="s">
        <v>41317</v>
      </c>
      <c r="Q12472" s="54" t="s">
        <v>29721</v>
      </c>
      <c r="R12472" s="54" t="s">
        <v>29726</v>
      </c>
      <c r="S12472" s="54" t="s">
        <v>24453</v>
      </c>
      <c r="T12472" s="55" t="s">
        <v>251</v>
      </c>
      <c r="U12472" s="56" t="str">
        <f>_xlfn.CONCAT(Tabel4[[#This Row],[Personnr.]],"-",Tabel4[[#This Row],[Afdeling]],"-",Tabel4[[#This Row],[ASS_Status]])</f>
        <v>3082-2532-Aktiv ansættelse</v>
      </c>
    </row>
    <row r="12473" spans="13:21" x14ac:dyDescent="0.4">
      <c r="M12473" s="32" t="s">
        <v>24454</v>
      </c>
      <c r="N12473" s="32" t="s">
        <v>60487</v>
      </c>
      <c r="O12473" s="54" t="s">
        <v>24455</v>
      </c>
      <c r="P12473" s="54" t="s">
        <v>41318</v>
      </c>
      <c r="Q12473" s="54" t="s">
        <v>29721</v>
      </c>
      <c r="R12473" s="54" t="s">
        <v>29729</v>
      </c>
      <c r="S12473" s="54" t="s">
        <v>24456</v>
      </c>
      <c r="T12473" s="55" t="s">
        <v>456</v>
      </c>
      <c r="U12473" s="56" t="str">
        <f>_xlfn.CONCAT(Tabel4[[#This Row],[Personnr.]],"-",Tabel4[[#This Row],[Afdeling]],"-",Tabel4[[#This Row],[ASS_Status]])</f>
        <v>1714-3140-Aktiv ansættelse</v>
      </c>
    </row>
    <row r="12474" spans="13:21" x14ac:dyDescent="0.4">
      <c r="M12474" s="32" t="s">
        <v>24457</v>
      </c>
      <c r="N12474" s="32" t="s">
        <v>60488</v>
      </c>
      <c r="O12474" s="54" t="s">
        <v>24458</v>
      </c>
      <c r="P12474" s="54" t="s">
        <v>41319</v>
      </c>
      <c r="Q12474" s="54" t="s">
        <v>29721</v>
      </c>
      <c r="R12474" s="54" t="s">
        <v>30798</v>
      </c>
      <c r="S12474" s="54" t="s">
        <v>24459</v>
      </c>
      <c r="T12474" s="55" t="s">
        <v>758</v>
      </c>
      <c r="U12474" s="56" t="str">
        <f>_xlfn.CONCAT(Tabel4[[#This Row],[Personnr.]],"-",Tabel4[[#This Row],[Afdeling]],"-",Tabel4[[#This Row],[ASS_Status]])</f>
        <v>8708-7720-Aktiv ansættelse</v>
      </c>
    </row>
    <row r="12475" spans="13:21" x14ac:dyDescent="0.4">
      <c r="M12475" s="32" t="s">
        <v>24460</v>
      </c>
      <c r="N12475" s="32" t="s">
        <v>60489</v>
      </c>
      <c r="O12475" s="54" t="s">
        <v>24461</v>
      </c>
      <c r="P12475" s="54" t="s">
        <v>41320</v>
      </c>
      <c r="Q12475" s="54" t="s">
        <v>29721</v>
      </c>
      <c r="R12475" s="54" t="s">
        <v>29729</v>
      </c>
      <c r="S12475" s="54" t="s">
        <v>24462</v>
      </c>
      <c r="T12475" s="55" t="s">
        <v>573</v>
      </c>
      <c r="U12475" s="56" t="str">
        <f>_xlfn.CONCAT(Tabel4[[#This Row],[Personnr.]],"-",Tabel4[[#This Row],[Afdeling]],"-",Tabel4[[#This Row],[ASS_Status]])</f>
        <v>25035-3800-Aktiv ansættelse</v>
      </c>
    </row>
    <row r="12476" spans="13:21" ht="45" x14ac:dyDescent="0.4">
      <c r="M12476" s="32" t="s">
        <v>45463</v>
      </c>
      <c r="N12476" s="32" t="s">
        <v>60490</v>
      </c>
      <c r="O12476" s="54" t="s">
        <v>41321</v>
      </c>
      <c r="P12476" s="54" t="s">
        <v>41322</v>
      </c>
      <c r="Q12476" s="54" t="s">
        <v>29721</v>
      </c>
      <c r="R12476" s="54" t="s">
        <v>29748</v>
      </c>
      <c r="S12476" s="54" t="s">
        <v>41323</v>
      </c>
      <c r="T12476" s="55" t="s">
        <v>472</v>
      </c>
      <c r="U12476" s="56" t="str">
        <f>_xlfn.CONCAT(Tabel4[[#This Row],[Personnr.]],"-",Tabel4[[#This Row],[Afdeling]],"-",Tabel4[[#This Row],[ASS_Status]])</f>
        <v>35437-3195-Aktiv ansættelse</v>
      </c>
    </row>
    <row r="12477" spans="13:21" ht="33.75" x14ac:dyDescent="0.4">
      <c r="M12477" s="32" t="s">
        <v>24463</v>
      </c>
      <c r="N12477" s="32" t="s">
        <v>60491</v>
      </c>
      <c r="O12477" s="54" t="s">
        <v>24464</v>
      </c>
      <c r="P12477" s="54" t="s">
        <v>41324</v>
      </c>
      <c r="Q12477" s="54" t="s">
        <v>29721</v>
      </c>
      <c r="R12477" s="54" t="s">
        <v>29797</v>
      </c>
      <c r="S12477" s="54" t="s">
        <v>24465</v>
      </c>
      <c r="T12477" s="55" t="s">
        <v>442</v>
      </c>
      <c r="U12477" s="56" t="str">
        <f>_xlfn.CONCAT(Tabel4[[#This Row],[Personnr.]],"-",Tabel4[[#This Row],[Afdeling]],"-",Tabel4[[#This Row],[ASS_Status]])</f>
        <v>8710-3080-Aktiv ansættelse</v>
      </c>
    </row>
    <row r="12478" spans="13:21" x14ac:dyDescent="0.4">
      <c r="M12478" s="32" t="s">
        <v>24466</v>
      </c>
      <c r="N12478" s="32" t="s">
        <v>60492</v>
      </c>
      <c r="O12478" s="54" t="s">
        <v>24467</v>
      </c>
      <c r="P12478" s="54" t="s">
        <v>41325</v>
      </c>
      <c r="Q12478" s="54" t="s">
        <v>29721</v>
      </c>
      <c r="R12478" s="54" t="s">
        <v>29737</v>
      </c>
      <c r="S12478" s="54" t="s">
        <v>24468</v>
      </c>
      <c r="T12478" s="55" t="s">
        <v>535</v>
      </c>
      <c r="U12478" s="56" t="str">
        <f>_xlfn.CONCAT(Tabel4[[#This Row],[Personnr.]],"-",Tabel4[[#This Row],[Afdeling]],"-",Tabel4[[#This Row],[ASS_Status]])</f>
        <v>32798-3422-Aktiv ansættelse</v>
      </c>
    </row>
    <row r="12479" spans="13:21" ht="33.75" x14ac:dyDescent="0.4">
      <c r="M12479" s="32" t="s">
        <v>24469</v>
      </c>
      <c r="N12479" s="32" t="s">
        <v>60493</v>
      </c>
      <c r="O12479" s="54" t="s">
        <v>24470</v>
      </c>
      <c r="P12479" s="54" t="s">
        <v>41326</v>
      </c>
      <c r="Q12479" s="54" t="s">
        <v>29721</v>
      </c>
      <c r="R12479" s="54" t="s">
        <v>29748</v>
      </c>
      <c r="S12479" s="54" t="s">
        <v>24471</v>
      </c>
      <c r="T12479" s="55" t="s">
        <v>361</v>
      </c>
      <c r="U12479" s="56" t="str">
        <f>_xlfn.CONCAT(Tabel4[[#This Row],[Personnr.]],"-",Tabel4[[#This Row],[Afdeling]],"-",Tabel4[[#This Row],[ASS_Status]])</f>
        <v>31779-2826-Aktiv ansættelse</v>
      </c>
    </row>
    <row r="12480" spans="13:21" ht="33.75" x14ac:dyDescent="0.4">
      <c r="M12480" s="32" t="s">
        <v>24472</v>
      </c>
      <c r="N12480" s="32" t="s">
        <v>60494</v>
      </c>
      <c r="O12480" s="54" t="s">
        <v>24473</v>
      </c>
      <c r="P12480" s="54" t="s">
        <v>41327</v>
      </c>
      <c r="Q12480" s="54" t="s">
        <v>29718</v>
      </c>
      <c r="R12480" s="54" t="s">
        <v>29737</v>
      </c>
      <c r="S12480" s="54" t="s">
        <v>24474</v>
      </c>
      <c r="T12480" s="55" t="s">
        <v>122</v>
      </c>
      <c r="U12480" s="56" t="str">
        <f>_xlfn.CONCAT(Tabel4[[#This Row],[Personnr.]],"-",Tabel4[[#This Row],[Afdeling]],"-",Tabel4[[#This Row],[ASS_Status]])</f>
        <v>32026-2232-Inactive - Payroll Eligible</v>
      </c>
    </row>
    <row r="12481" spans="13:21" ht="33.75" x14ac:dyDescent="0.4">
      <c r="M12481" s="32" t="s">
        <v>24472</v>
      </c>
      <c r="N12481" s="32"/>
      <c r="O12481" s="54"/>
      <c r="P12481" s="54" t="s">
        <v>44114</v>
      </c>
      <c r="Q12481" s="54" t="s">
        <v>29718</v>
      </c>
      <c r="R12481" s="54" t="s">
        <v>29737</v>
      </c>
      <c r="S12481" s="54" t="s">
        <v>24474</v>
      </c>
      <c r="T12481" s="55" t="s">
        <v>120</v>
      </c>
      <c r="U12481" s="56" t="str">
        <f>_xlfn.CONCAT(Tabel4[[#This Row],[Personnr.]],"-",Tabel4[[#This Row],[Afdeling]],"-",Tabel4[[#This Row],[ASS_Status]])</f>
        <v>-2230-Inactive - Payroll Eligible</v>
      </c>
    </row>
    <row r="12482" spans="13:21" x14ac:dyDescent="0.4">
      <c r="M12482" s="32" t="s">
        <v>28959</v>
      </c>
      <c r="N12482" s="32" t="s">
        <v>60495</v>
      </c>
      <c r="O12482" s="54" t="s">
        <v>28960</v>
      </c>
      <c r="P12482" s="54" t="s">
        <v>41328</v>
      </c>
      <c r="Q12482" s="54" t="s">
        <v>29721</v>
      </c>
      <c r="R12482" s="54" t="s">
        <v>29719</v>
      </c>
      <c r="S12482" s="54" t="s">
        <v>28961</v>
      </c>
      <c r="T12482" s="55" t="s">
        <v>104</v>
      </c>
      <c r="U12482" s="56" t="str">
        <f>_xlfn.CONCAT(Tabel4[[#This Row],[Personnr.]],"-",Tabel4[[#This Row],[Afdeling]],"-",Tabel4[[#This Row],[ASS_Status]])</f>
        <v>34211-1201-Aktiv ansættelse</v>
      </c>
    </row>
    <row r="12483" spans="13:21" ht="33.75" x14ac:dyDescent="0.4">
      <c r="M12483" s="32" t="s">
        <v>24475</v>
      </c>
      <c r="N12483" s="32" t="s">
        <v>60496</v>
      </c>
      <c r="O12483" s="54" t="s">
        <v>24476</v>
      </c>
      <c r="P12483" s="54" t="s">
        <v>41329</v>
      </c>
      <c r="Q12483" s="54" t="s">
        <v>29718</v>
      </c>
      <c r="R12483" s="54" t="s">
        <v>29761</v>
      </c>
      <c r="S12483" s="54" t="s">
        <v>24477</v>
      </c>
      <c r="T12483" s="55" t="s">
        <v>599</v>
      </c>
      <c r="U12483" s="56" t="str">
        <f>_xlfn.CONCAT(Tabel4[[#This Row],[Personnr.]],"-",Tabel4[[#This Row],[Afdeling]],"-",Tabel4[[#This Row],[ASS_Status]])</f>
        <v>26077-4261-Inactive - Payroll Eligible</v>
      </c>
    </row>
    <row r="12484" spans="13:21" ht="45" x14ac:dyDescent="0.4">
      <c r="M12484" s="32" t="s">
        <v>24478</v>
      </c>
      <c r="N12484" s="32" t="s">
        <v>60497</v>
      </c>
      <c r="O12484" s="54" t="s">
        <v>24479</v>
      </c>
      <c r="P12484" s="54" t="s">
        <v>41330</v>
      </c>
      <c r="Q12484" s="54" t="s">
        <v>29718</v>
      </c>
      <c r="R12484" s="54" t="s">
        <v>29748</v>
      </c>
      <c r="S12484" s="54" t="s">
        <v>24480</v>
      </c>
      <c r="T12484" s="55" t="s">
        <v>453</v>
      </c>
      <c r="U12484" s="56" t="str">
        <f>_xlfn.CONCAT(Tabel4[[#This Row],[Personnr.]],"-",Tabel4[[#This Row],[Afdeling]],"-",Tabel4[[#This Row],[ASS_Status]])</f>
        <v>20106-3121-Inactive - Payroll Eligible</v>
      </c>
    </row>
    <row r="12485" spans="13:21" ht="33.75" x14ac:dyDescent="0.4">
      <c r="M12485" s="32" t="s">
        <v>28962</v>
      </c>
      <c r="N12485" s="32" t="s">
        <v>60498</v>
      </c>
      <c r="O12485" s="54" t="s">
        <v>28963</v>
      </c>
      <c r="P12485" s="54" t="s">
        <v>41331</v>
      </c>
      <c r="Q12485" s="54" t="s">
        <v>29721</v>
      </c>
      <c r="R12485" s="54" t="s">
        <v>30927</v>
      </c>
      <c r="S12485" s="54" t="s">
        <v>28964</v>
      </c>
      <c r="T12485" s="55" t="s">
        <v>866</v>
      </c>
      <c r="U12485" s="56" t="str">
        <f>_xlfn.CONCAT(Tabel4[[#This Row],[Personnr.]],"-",Tabel4[[#This Row],[Afdeling]],"-",Tabel4[[#This Row],[ASS_Status]])</f>
        <v>34460-8645-Aktiv ansættelse</v>
      </c>
    </row>
    <row r="12486" spans="13:21" ht="45" x14ac:dyDescent="0.4">
      <c r="M12486" s="32" t="s">
        <v>45464</v>
      </c>
      <c r="N12486" s="32" t="s">
        <v>60499</v>
      </c>
      <c r="O12486" s="54" t="s">
        <v>45465</v>
      </c>
      <c r="P12486" s="54" t="s">
        <v>44115</v>
      </c>
      <c r="Q12486" s="54" t="s">
        <v>29718</v>
      </c>
      <c r="R12486" s="54" t="s">
        <v>29745</v>
      </c>
      <c r="S12486" s="54" t="s">
        <v>44116</v>
      </c>
      <c r="T12486" s="55" t="s">
        <v>39</v>
      </c>
      <c r="U12486" s="56" t="str">
        <f>_xlfn.CONCAT(Tabel4[[#This Row],[Personnr.]],"-",Tabel4[[#This Row],[Afdeling]],"-",Tabel4[[#This Row],[ASS_Status]])</f>
        <v>35834-0132-Inactive - Payroll Eligible</v>
      </c>
    </row>
    <row r="12487" spans="13:21" ht="45" x14ac:dyDescent="0.4">
      <c r="M12487" s="32" t="s">
        <v>24481</v>
      </c>
      <c r="N12487" s="32" t="s">
        <v>60500</v>
      </c>
      <c r="O12487" s="54" t="s">
        <v>24482</v>
      </c>
      <c r="P12487" s="54" t="s">
        <v>41332</v>
      </c>
      <c r="Q12487" s="54" t="s">
        <v>29721</v>
      </c>
      <c r="R12487" s="54" t="s">
        <v>29748</v>
      </c>
      <c r="S12487" s="54" t="s">
        <v>24483</v>
      </c>
      <c r="T12487" s="55" t="s">
        <v>582</v>
      </c>
      <c r="U12487" s="56" t="str">
        <f>_xlfn.CONCAT(Tabel4[[#This Row],[Personnr.]],"-",Tabel4[[#This Row],[Afdeling]],"-",Tabel4[[#This Row],[ASS_Status]])</f>
        <v>18404-4150-Aktiv ansættelse</v>
      </c>
    </row>
    <row r="12488" spans="13:21" x14ac:dyDescent="0.4">
      <c r="M12488" s="32" t="s">
        <v>24484</v>
      </c>
      <c r="N12488" s="32" t="s">
        <v>60501</v>
      </c>
      <c r="O12488" s="54" t="s">
        <v>24485</v>
      </c>
      <c r="P12488" s="54" t="s">
        <v>41333</v>
      </c>
      <c r="Q12488" s="54" t="s">
        <v>29721</v>
      </c>
      <c r="R12488" s="54" t="s">
        <v>42541</v>
      </c>
      <c r="S12488" s="54" t="s">
        <v>24486</v>
      </c>
      <c r="T12488" s="55" t="s">
        <v>263</v>
      </c>
      <c r="U12488" s="56" t="str">
        <f>_xlfn.CONCAT(Tabel4[[#This Row],[Personnr.]],"-",Tabel4[[#This Row],[Afdeling]],"-",Tabel4[[#This Row],[ASS_Status]])</f>
        <v>30393-2610-Aktiv ansættelse</v>
      </c>
    </row>
    <row r="12489" spans="13:21" ht="33.75" x14ac:dyDescent="0.4">
      <c r="M12489" s="32" t="s">
        <v>24487</v>
      </c>
      <c r="N12489" s="32" t="s">
        <v>60502</v>
      </c>
      <c r="O12489" s="54" t="s">
        <v>24488</v>
      </c>
      <c r="P12489" s="54" t="s">
        <v>41334</v>
      </c>
      <c r="Q12489" s="54" t="s">
        <v>29718</v>
      </c>
      <c r="R12489" s="54" t="s">
        <v>29926</v>
      </c>
      <c r="S12489" s="54" t="s">
        <v>24489</v>
      </c>
      <c r="T12489" s="55" t="s">
        <v>87</v>
      </c>
      <c r="U12489" s="56" t="str">
        <f>_xlfn.CONCAT(Tabel4[[#This Row],[Personnr.]],"-",Tabel4[[#This Row],[Afdeling]],"-",Tabel4[[#This Row],[ASS_Status]])</f>
        <v>33183-1125-Inactive - Payroll Eligible</v>
      </c>
    </row>
    <row r="12490" spans="13:21" ht="33.75" x14ac:dyDescent="0.4">
      <c r="M12490" s="32" t="s">
        <v>24490</v>
      </c>
      <c r="N12490" s="32" t="s">
        <v>60503</v>
      </c>
      <c r="O12490" s="54" t="s">
        <v>24491</v>
      </c>
      <c r="P12490" s="54" t="s">
        <v>41335</v>
      </c>
      <c r="Q12490" s="54" t="s">
        <v>29721</v>
      </c>
      <c r="R12490" s="54" t="s">
        <v>29748</v>
      </c>
      <c r="S12490" s="54" t="s">
        <v>24492</v>
      </c>
      <c r="T12490" s="55" t="s">
        <v>51</v>
      </c>
      <c r="U12490" s="56" t="str">
        <f>_xlfn.CONCAT(Tabel4[[#This Row],[Personnr.]],"-",Tabel4[[#This Row],[Afdeling]],"-",Tabel4[[#This Row],[ASS_Status]])</f>
        <v>32595-1030-Aktiv ansættelse</v>
      </c>
    </row>
    <row r="12491" spans="13:21" x14ac:dyDescent="0.4">
      <c r="M12491" s="32" t="s">
        <v>24493</v>
      </c>
      <c r="N12491" s="32" t="s">
        <v>60504</v>
      </c>
      <c r="O12491" s="54" t="s">
        <v>24494</v>
      </c>
      <c r="P12491" s="54" t="s">
        <v>41336</v>
      </c>
      <c r="Q12491" s="54" t="s">
        <v>29718</v>
      </c>
      <c r="R12491" s="54" t="s">
        <v>29761</v>
      </c>
      <c r="S12491" s="54" t="s">
        <v>24495</v>
      </c>
      <c r="T12491" s="55" t="s">
        <v>29</v>
      </c>
      <c r="U12491" s="56" t="str">
        <f>_xlfn.CONCAT(Tabel4[[#This Row],[Personnr.]],"-",Tabel4[[#This Row],[Afdeling]],"-",Tabel4[[#This Row],[ASS_Status]])</f>
        <v>28534-0114-Inactive - Payroll Eligible</v>
      </c>
    </row>
    <row r="12492" spans="13:21" x14ac:dyDescent="0.4">
      <c r="M12492" s="32" t="s">
        <v>24493</v>
      </c>
      <c r="N12492" s="32"/>
      <c r="O12492" s="54"/>
      <c r="P12492" s="54" t="s">
        <v>41337</v>
      </c>
      <c r="Q12492" s="54" t="s">
        <v>29718</v>
      </c>
      <c r="R12492" s="54" t="s">
        <v>29745</v>
      </c>
      <c r="S12492" s="54" t="s">
        <v>24495</v>
      </c>
      <c r="T12492" s="55" t="s">
        <v>39</v>
      </c>
      <c r="U12492" s="56" t="str">
        <f>_xlfn.CONCAT(Tabel4[[#This Row],[Personnr.]],"-",Tabel4[[#This Row],[Afdeling]],"-",Tabel4[[#This Row],[ASS_Status]])</f>
        <v>-0132-Inactive - Payroll Eligible</v>
      </c>
    </row>
    <row r="12493" spans="13:21" x14ac:dyDescent="0.4">
      <c r="M12493" s="32" t="s">
        <v>24493</v>
      </c>
      <c r="N12493" s="32"/>
      <c r="O12493" s="54"/>
      <c r="P12493" s="54" t="s">
        <v>41338</v>
      </c>
      <c r="Q12493" s="54" t="s">
        <v>29718</v>
      </c>
      <c r="R12493" s="54" t="s">
        <v>29761</v>
      </c>
      <c r="S12493" s="54" t="s">
        <v>24495</v>
      </c>
      <c r="T12493" s="55" t="s">
        <v>29</v>
      </c>
      <c r="U12493" s="56" t="str">
        <f>_xlfn.CONCAT(Tabel4[[#This Row],[Personnr.]],"-",Tabel4[[#This Row],[Afdeling]],"-",Tabel4[[#This Row],[ASS_Status]])</f>
        <v>-0114-Inactive - Payroll Eligible</v>
      </c>
    </row>
    <row r="12494" spans="13:21" ht="45" x14ac:dyDescent="0.4">
      <c r="M12494" s="32" t="s">
        <v>28965</v>
      </c>
      <c r="N12494" s="32" t="s">
        <v>60505</v>
      </c>
      <c r="O12494" s="54" t="s">
        <v>28966</v>
      </c>
      <c r="P12494" s="54" t="s">
        <v>41339</v>
      </c>
      <c r="Q12494" s="54" t="s">
        <v>29718</v>
      </c>
      <c r="R12494" s="54" t="s">
        <v>29745</v>
      </c>
      <c r="S12494" s="54" t="s">
        <v>28967</v>
      </c>
      <c r="T12494" s="55" t="s">
        <v>288</v>
      </c>
      <c r="U12494" s="56" t="str">
        <f>_xlfn.CONCAT(Tabel4[[#This Row],[Personnr.]],"-",Tabel4[[#This Row],[Afdeling]],"-",Tabel4[[#This Row],[ASS_Status]])</f>
        <v>34566-2694-Inactive - Payroll Eligible</v>
      </c>
    </row>
    <row r="12495" spans="13:21" x14ac:dyDescent="0.4">
      <c r="M12495" s="32" t="s">
        <v>60506</v>
      </c>
      <c r="N12495" s="32" t="s">
        <v>60507</v>
      </c>
      <c r="O12495" s="54" t="s">
        <v>60508</v>
      </c>
      <c r="P12495" s="54" t="s">
        <v>60509</v>
      </c>
      <c r="Q12495" s="54" t="s">
        <v>29721</v>
      </c>
      <c r="R12495" s="54" t="s">
        <v>29748</v>
      </c>
      <c r="S12495" s="54" t="s">
        <v>60510</v>
      </c>
      <c r="T12495" s="55" t="s">
        <v>37</v>
      </c>
      <c r="U12495" s="56" t="str">
        <f>_xlfn.CONCAT(Tabel4[[#This Row],[Personnr.]],"-",Tabel4[[#This Row],[Afdeling]],"-",Tabel4[[#This Row],[ASS_Status]])</f>
        <v>37566-0122-Aktiv ansættelse</v>
      </c>
    </row>
    <row r="12496" spans="13:21" x14ac:dyDescent="0.4">
      <c r="M12496" s="32" t="s">
        <v>24496</v>
      </c>
      <c r="N12496" s="32" t="s">
        <v>60511</v>
      </c>
      <c r="O12496" s="54" t="s">
        <v>24497</v>
      </c>
      <c r="P12496" s="54" t="s">
        <v>41340</v>
      </c>
      <c r="Q12496" s="54" t="s">
        <v>29718</v>
      </c>
      <c r="R12496" s="54" t="s">
        <v>29754</v>
      </c>
      <c r="S12496" s="54" t="s">
        <v>24498</v>
      </c>
      <c r="T12496" s="55" t="s">
        <v>836</v>
      </c>
      <c r="U12496" s="56" t="str">
        <f>_xlfn.CONCAT(Tabel4[[#This Row],[Personnr.]],"-",Tabel4[[#This Row],[Afdeling]],"-",Tabel4[[#This Row],[ASS_Status]])</f>
        <v>31610-8531-Inactive - Payroll Eligible</v>
      </c>
    </row>
    <row r="12497" spans="13:21" x14ac:dyDescent="0.4">
      <c r="M12497" s="32" t="s">
        <v>24499</v>
      </c>
      <c r="N12497" s="32" t="s">
        <v>60512</v>
      </c>
      <c r="O12497" s="54" t="s">
        <v>24500</v>
      </c>
      <c r="P12497" s="54" t="s">
        <v>41341</v>
      </c>
      <c r="Q12497" s="54" t="s">
        <v>29718</v>
      </c>
      <c r="R12497" s="54" t="s">
        <v>29745</v>
      </c>
      <c r="S12497" s="54" t="s">
        <v>24501</v>
      </c>
      <c r="T12497" s="55" t="s">
        <v>288</v>
      </c>
      <c r="U12497" s="56" t="str">
        <f>_xlfn.CONCAT(Tabel4[[#This Row],[Personnr.]],"-",Tabel4[[#This Row],[Afdeling]],"-",Tabel4[[#This Row],[ASS_Status]])</f>
        <v>27558-2694-Inactive - Payroll Eligible</v>
      </c>
    </row>
    <row r="12498" spans="13:21" x14ac:dyDescent="0.4">
      <c r="M12498" s="32" t="s">
        <v>24499</v>
      </c>
      <c r="N12498" s="32"/>
      <c r="O12498" s="54"/>
      <c r="P12498" s="54" t="s">
        <v>41342</v>
      </c>
      <c r="Q12498" s="54" t="s">
        <v>29718</v>
      </c>
      <c r="R12498" s="54" t="s">
        <v>29745</v>
      </c>
      <c r="S12498" s="54" t="s">
        <v>24501</v>
      </c>
      <c r="T12498" s="55" t="s">
        <v>158</v>
      </c>
      <c r="U12498" s="56" t="str">
        <f>_xlfn.CONCAT(Tabel4[[#This Row],[Personnr.]],"-",Tabel4[[#This Row],[Afdeling]],"-",Tabel4[[#This Row],[ASS_Status]])</f>
        <v>-2301-Inactive - Payroll Eligible</v>
      </c>
    </row>
    <row r="12499" spans="13:21" x14ac:dyDescent="0.4">
      <c r="M12499" s="32" t="s">
        <v>24499</v>
      </c>
      <c r="N12499" s="32"/>
      <c r="O12499" s="54"/>
      <c r="P12499" s="54" t="s">
        <v>41343</v>
      </c>
      <c r="Q12499" s="54" t="s">
        <v>29718</v>
      </c>
      <c r="R12499" s="54" t="s">
        <v>29745</v>
      </c>
      <c r="S12499" s="54" t="s">
        <v>24501</v>
      </c>
      <c r="T12499" s="55" t="s">
        <v>39</v>
      </c>
      <c r="U12499" s="56" t="str">
        <f>_xlfn.CONCAT(Tabel4[[#This Row],[Personnr.]],"-",Tabel4[[#This Row],[Afdeling]],"-",Tabel4[[#This Row],[ASS_Status]])</f>
        <v>-0132-Inactive - Payroll Eligible</v>
      </c>
    </row>
    <row r="12500" spans="13:21" x14ac:dyDescent="0.4">
      <c r="M12500" s="32" t="s">
        <v>24499</v>
      </c>
      <c r="N12500" s="32"/>
      <c r="O12500" s="54"/>
      <c r="P12500" s="54" t="s">
        <v>41344</v>
      </c>
      <c r="Q12500" s="54" t="s">
        <v>29718</v>
      </c>
      <c r="R12500" s="54" t="s">
        <v>29745</v>
      </c>
      <c r="S12500" s="54" t="s">
        <v>24501</v>
      </c>
      <c r="T12500" s="55" t="s">
        <v>288</v>
      </c>
      <c r="U12500" s="56" t="str">
        <f>_xlfn.CONCAT(Tabel4[[#This Row],[Personnr.]],"-",Tabel4[[#This Row],[Afdeling]],"-",Tabel4[[#This Row],[ASS_Status]])</f>
        <v>-2694-Inactive - Payroll Eligible</v>
      </c>
    </row>
    <row r="12501" spans="13:21" x14ac:dyDescent="0.4">
      <c r="M12501" s="32" t="s">
        <v>24499</v>
      </c>
      <c r="N12501" s="32"/>
      <c r="O12501" s="54"/>
      <c r="P12501" s="54" t="s">
        <v>44117</v>
      </c>
      <c r="Q12501" s="54" t="s">
        <v>29718</v>
      </c>
      <c r="R12501" s="54" t="s">
        <v>29745</v>
      </c>
      <c r="S12501" s="54" t="s">
        <v>24501</v>
      </c>
      <c r="T12501" s="55" t="s">
        <v>288</v>
      </c>
      <c r="U12501" s="56" t="str">
        <f>_xlfn.CONCAT(Tabel4[[#This Row],[Personnr.]],"-",Tabel4[[#This Row],[Afdeling]],"-",Tabel4[[#This Row],[ASS_Status]])</f>
        <v>-2694-Inactive - Payroll Eligible</v>
      </c>
    </row>
    <row r="12502" spans="13:21" x14ac:dyDescent="0.4">
      <c r="M12502" s="32" t="s">
        <v>24499</v>
      </c>
      <c r="N12502" s="32"/>
      <c r="O12502" s="54"/>
      <c r="P12502" s="54" t="s">
        <v>60513</v>
      </c>
      <c r="Q12502" s="54" t="s">
        <v>29718</v>
      </c>
      <c r="R12502" s="54" t="s">
        <v>29745</v>
      </c>
      <c r="S12502" s="54" t="s">
        <v>24501</v>
      </c>
      <c r="T12502" s="55" t="s">
        <v>288</v>
      </c>
      <c r="U12502" s="56" t="str">
        <f>_xlfn.CONCAT(Tabel4[[#This Row],[Personnr.]],"-",Tabel4[[#This Row],[Afdeling]],"-",Tabel4[[#This Row],[ASS_Status]])</f>
        <v>-2694-Inactive - Payroll Eligible</v>
      </c>
    </row>
    <row r="12503" spans="13:21" ht="45" x14ac:dyDescent="0.4">
      <c r="M12503" s="32" t="s">
        <v>60514</v>
      </c>
      <c r="N12503" s="32" t="s">
        <v>60515</v>
      </c>
      <c r="O12503" s="54" t="s">
        <v>60516</v>
      </c>
      <c r="P12503" s="54" t="s">
        <v>60517</v>
      </c>
      <c r="Q12503" s="54" t="s">
        <v>29721</v>
      </c>
      <c r="R12503" s="54" t="s">
        <v>29748</v>
      </c>
      <c r="S12503" s="54" t="s">
        <v>60518</v>
      </c>
      <c r="T12503" s="55" t="s">
        <v>263</v>
      </c>
      <c r="U12503" s="56" t="str">
        <f>_xlfn.CONCAT(Tabel4[[#This Row],[Personnr.]],"-",Tabel4[[#This Row],[Afdeling]],"-",Tabel4[[#This Row],[ASS_Status]])</f>
        <v>37491-2610-Aktiv ansættelse</v>
      </c>
    </row>
    <row r="12504" spans="13:21" ht="45" x14ac:dyDescent="0.4">
      <c r="M12504" s="32" t="s">
        <v>45466</v>
      </c>
      <c r="N12504" s="32" t="s">
        <v>60519</v>
      </c>
      <c r="O12504" s="54" t="s">
        <v>45467</v>
      </c>
      <c r="P12504" s="54" t="s">
        <v>44118</v>
      </c>
      <c r="Q12504" s="54" t="s">
        <v>29721</v>
      </c>
      <c r="R12504" s="54" t="s">
        <v>29719</v>
      </c>
      <c r="S12504" s="54" t="s">
        <v>44119</v>
      </c>
      <c r="T12504" s="55" t="s">
        <v>385</v>
      </c>
      <c r="U12504" s="56" t="str">
        <f>_xlfn.CONCAT(Tabel4[[#This Row],[Personnr.]],"-",Tabel4[[#This Row],[Afdeling]],"-",Tabel4[[#This Row],[ASS_Status]])</f>
        <v>36468-2925-Aktiv ansættelse</v>
      </c>
    </row>
    <row r="12505" spans="13:21" ht="45" x14ac:dyDescent="0.4">
      <c r="M12505" s="32" t="s">
        <v>41345</v>
      </c>
      <c r="N12505" s="32" t="s">
        <v>60520</v>
      </c>
      <c r="O12505" s="54" t="s">
        <v>41346</v>
      </c>
      <c r="P12505" s="54" t="s">
        <v>41347</v>
      </c>
      <c r="Q12505" s="54" t="s">
        <v>29718</v>
      </c>
      <c r="R12505" s="54" t="s">
        <v>29745</v>
      </c>
      <c r="S12505" s="54" t="s">
        <v>41348</v>
      </c>
      <c r="T12505" s="55" t="s">
        <v>39</v>
      </c>
      <c r="U12505" s="56" t="str">
        <f>_xlfn.CONCAT(Tabel4[[#This Row],[Personnr.]],"-",Tabel4[[#This Row],[Afdeling]],"-",Tabel4[[#This Row],[ASS_Status]])</f>
        <v>35329-0132-Inactive - Payroll Eligible</v>
      </c>
    </row>
    <row r="12506" spans="13:21" x14ac:dyDescent="0.4">
      <c r="M12506" s="32" t="s">
        <v>41345</v>
      </c>
      <c r="N12506" s="32"/>
      <c r="O12506" s="54"/>
      <c r="P12506" s="54" t="s">
        <v>60521</v>
      </c>
      <c r="Q12506" s="54" t="s">
        <v>29721</v>
      </c>
      <c r="R12506" s="54" t="s">
        <v>29745</v>
      </c>
      <c r="S12506" s="54" t="s">
        <v>41348</v>
      </c>
      <c r="T12506" s="55" t="s">
        <v>312</v>
      </c>
      <c r="U12506" s="56" t="str">
        <f>_xlfn.CONCAT(Tabel4[[#This Row],[Personnr.]],"-",Tabel4[[#This Row],[Afdeling]],"-",Tabel4[[#This Row],[ASS_Status]])</f>
        <v>-2758-Aktiv ansættelse</v>
      </c>
    </row>
    <row r="12507" spans="13:21" x14ac:dyDescent="0.4">
      <c r="M12507" s="32" t="s">
        <v>41349</v>
      </c>
      <c r="N12507" s="32" t="s">
        <v>60522</v>
      </c>
      <c r="O12507" s="54" t="s">
        <v>41350</v>
      </c>
      <c r="P12507" s="54" t="s">
        <v>41351</v>
      </c>
      <c r="Q12507" s="54" t="s">
        <v>29718</v>
      </c>
      <c r="R12507" s="54" t="s">
        <v>29745</v>
      </c>
      <c r="S12507" s="54" t="s">
        <v>41352</v>
      </c>
      <c r="T12507" s="55" t="s">
        <v>85</v>
      </c>
      <c r="U12507" s="56" t="str">
        <f>_xlfn.CONCAT(Tabel4[[#This Row],[Personnr.]],"-",Tabel4[[#This Row],[Afdeling]],"-",Tabel4[[#This Row],[ASS_Status]])</f>
        <v>35040-1118-Inactive - Payroll Eligible</v>
      </c>
    </row>
    <row r="12508" spans="13:21" x14ac:dyDescent="0.4">
      <c r="M12508" s="32" t="s">
        <v>41349</v>
      </c>
      <c r="N12508" s="32"/>
      <c r="O12508" s="54"/>
      <c r="P12508" s="54" t="s">
        <v>44120</v>
      </c>
      <c r="Q12508" s="54" t="s">
        <v>29718</v>
      </c>
      <c r="R12508" s="54" t="s">
        <v>29745</v>
      </c>
      <c r="S12508" s="54" t="s">
        <v>41352</v>
      </c>
      <c r="T12508" s="55" t="s">
        <v>85</v>
      </c>
      <c r="U12508" s="56" t="str">
        <f>_xlfn.CONCAT(Tabel4[[#This Row],[Personnr.]],"-",Tabel4[[#This Row],[Afdeling]],"-",Tabel4[[#This Row],[ASS_Status]])</f>
        <v>-1118-Inactive - Payroll Eligible</v>
      </c>
    </row>
    <row r="12509" spans="13:21" x14ac:dyDescent="0.4">
      <c r="M12509" s="32" t="s">
        <v>41349</v>
      </c>
      <c r="N12509" s="32"/>
      <c r="O12509" s="54"/>
      <c r="P12509" s="54" t="s">
        <v>60523</v>
      </c>
      <c r="Q12509" s="54" t="s">
        <v>29721</v>
      </c>
      <c r="R12509" s="54" t="s">
        <v>29754</v>
      </c>
      <c r="S12509" s="54" t="s">
        <v>41352</v>
      </c>
      <c r="T12509" s="55" t="s">
        <v>97</v>
      </c>
      <c r="U12509" s="56" t="str">
        <f>_xlfn.CONCAT(Tabel4[[#This Row],[Personnr.]],"-",Tabel4[[#This Row],[Afdeling]],"-",Tabel4[[#This Row],[ASS_Status]])</f>
        <v>-1150-Aktiv ansættelse</v>
      </c>
    </row>
    <row r="12510" spans="13:21" x14ac:dyDescent="0.4">
      <c r="M12510" s="32" t="s">
        <v>41349</v>
      </c>
      <c r="N12510" s="32"/>
      <c r="O12510" s="54"/>
      <c r="P12510" s="54" t="s">
        <v>60524</v>
      </c>
      <c r="Q12510" s="54" t="s">
        <v>29718</v>
      </c>
      <c r="R12510" s="54" t="s">
        <v>29745</v>
      </c>
      <c r="S12510" s="54" t="s">
        <v>41352</v>
      </c>
      <c r="T12510" s="55" t="s">
        <v>85</v>
      </c>
      <c r="U12510" s="56" t="str">
        <f>_xlfn.CONCAT(Tabel4[[#This Row],[Personnr.]],"-",Tabel4[[#This Row],[Afdeling]],"-",Tabel4[[#This Row],[ASS_Status]])</f>
        <v>-1118-Inactive - Payroll Eligible</v>
      </c>
    </row>
    <row r="12511" spans="13:21" x14ac:dyDescent="0.4">
      <c r="M12511" s="32" t="s">
        <v>24502</v>
      </c>
      <c r="N12511" s="32" t="s">
        <v>60525</v>
      </c>
      <c r="O12511" s="54" t="s">
        <v>24503</v>
      </c>
      <c r="P12511" s="54" t="s">
        <v>41353</v>
      </c>
      <c r="Q12511" s="54" t="s">
        <v>29721</v>
      </c>
      <c r="R12511" s="54" t="s">
        <v>30287</v>
      </c>
      <c r="S12511" s="54" t="s">
        <v>24504</v>
      </c>
      <c r="T12511" s="55" t="s">
        <v>757</v>
      </c>
      <c r="U12511" s="56" t="str">
        <f>_xlfn.CONCAT(Tabel4[[#This Row],[Personnr.]],"-",Tabel4[[#This Row],[Afdeling]],"-",Tabel4[[#This Row],[ASS_Status]])</f>
        <v>30591-7710-Aktiv ansættelse</v>
      </c>
    </row>
    <row r="12512" spans="13:21" ht="45" x14ac:dyDescent="0.4">
      <c r="M12512" s="32" t="s">
        <v>24505</v>
      </c>
      <c r="N12512" s="32" t="s">
        <v>60526</v>
      </c>
      <c r="O12512" s="54" t="s">
        <v>24506</v>
      </c>
      <c r="P12512" s="54" t="s">
        <v>41354</v>
      </c>
      <c r="Q12512" s="54" t="s">
        <v>29721</v>
      </c>
      <c r="R12512" s="54" t="s">
        <v>30287</v>
      </c>
      <c r="S12512" s="54" t="s">
        <v>24507</v>
      </c>
      <c r="T12512" s="55" t="s">
        <v>42503</v>
      </c>
      <c r="U12512" s="56" t="str">
        <f>_xlfn.CONCAT(Tabel4[[#This Row],[Personnr.]],"-",Tabel4[[#This Row],[Afdeling]],"-",Tabel4[[#This Row],[ASS_Status]])</f>
        <v>32080-2292-Aktiv ansættelse</v>
      </c>
    </row>
    <row r="12513" spans="13:21" ht="33.75" x14ac:dyDescent="0.4">
      <c r="M12513" s="32" t="s">
        <v>24508</v>
      </c>
      <c r="N12513" s="32"/>
      <c r="O12513" s="54" t="s">
        <v>24509</v>
      </c>
      <c r="P12513" s="54" t="s">
        <v>41355</v>
      </c>
      <c r="Q12513" s="54" t="s">
        <v>29718</v>
      </c>
      <c r="R12513" s="54" t="s">
        <v>30114</v>
      </c>
      <c r="S12513" s="54" t="s">
        <v>24510</v>
      </c>
      <c r="T12513" s="55" t="s">
        <v>453</v>
      </c>
      <c r="U12513" s="56" t="str">
        <f>_xlfn.CONCAT(Tabel4[[#This Row],[Personnr.]],"-",Tabel4[[#This Row],[Afdeling]],"-",Tabel4[[#This Row],[ASS_Status]])</f>
        <v>32698-3121-Inactive - Payroll Eligible</v>
      </c>
    </row>
    <row r="12514" spans="13:21" x14ac:dyDescent="0.4">
      <c r="M12514" s="32" t="s">
        <v>24511</v>
      </c>
      <c r="N12514" s="32" t="s">
        <v>60527</v>
      </c>
      <c r="O12514" s="54" t="s">
        <v>445</v>
      </c>
      <c r="P12514" s="54" t="s">
        <v>41356</v>
      </c>
      <c r="Q12514" s="54" t="s">
        <v>29721</v>
      </c>
      <c r="R12514" s="54" t="s">
        <v>29726</v>
      </c>
      <c r="S12514" s="54" t="s">
        <v>24512</v>
      </c>
      <c r="T12514" s="55" t="s">
        <v>158</v>
      </c>
      <c r="U12514" s="56" t="str">
        <f>_xlfn.CONCAT(Tabel4[[#This Row],[Personnr.]],"-",Tabel4[[#This Row],[Afdeling]],"-",Tabel4[[#This Row],[ASS_Status]])</f>
        <v>3084-2301-Aktiv ansættelse</v>
      </c>
    </row>
    <row r="12515" spans="13:21" x14ac:dyDescent="0.4">
      <c r="M12515" s="32" t="s">
        <v>24513</v>
      </c>
      <c r="N12515" s="32" t="s">
        <v>60528</v>
      </c>
      <c r="O12515" s="54" t="s">
        <v>24514</v>
      </c>
      <c r="P12515" s="54" t="s">
        <v>41357</v>
      </c>
      <c r="Q12515" s="54" t="s">
        <v>29721</v>
      </c>
      <c r="R12515" s="54" t="s">
        <v>30819</v>
      </c>
      <c r="S12515" s="54" t="s">
        <v>24515</v>
      </c>
      <c r="T12515" s="55" t="s">
        <v>251</v>
      </c>
      <c r="U12515" s="56" t="str">
        <f>_xlfn.CONCAT(Tabel4[[#This Row],[Personnr.]],"-",Tabel4[[#This Row],[Afdeling]],"-",Tabel4[[#This Row],[ASS_Status]])</f>
        <v>3085-2532-Aktiv ansættelse</v>
      </c>
    </row>
    <row r="12516" spans="13:21" x14ac:dyDescent="0.4">
      <c r="M12516" s="32" t="s">
        <v>24516</v>
      </c>
      <c r="N12516" s="32" t="s">
        <v>60529</v>
      </c>
      <c r="O12516" s="54" t="s">
        <v>24517</v>
      </c>
      <c r="P12516" s="54" t="s">
        <v>41358</v>
      </c>
      <c r="Q12516" s="54" t="s">
        <v>29721</v>
      </c>
      <c r="R12516" s="54" t="s">
        <v>29722</v>
      </c>
      <c r="S12516" s="54" t="s">
        <v>24518</v>
      </c>
      <c r="T12516" s="55" t="s">
        <v>611</v>
      </c>
      <c r="U12516" s="56" t="str">
        <f>_xlfn.CONCAT(Tabel4[[#This Row],[Personnr.]],"-",Tabel4[[#This Row],[Afdeling]],"-",Tabel4[[#This Row],[ASS_Status]])</f>
        <v>15803-4291-Aktiv ansættelse</v>
      </c>
    </row>
    <row r="12517" spans="13:21" x14ac:dyDescent="0.4">
      <c r="M12517" s="32" t="s">
        <v>24519</v>
      </c>
      <c r="N12517" s="32" t="s">
        <v>60530</v>
      </c>
      <c r="O12517" s="54" t="s">
        <v>24520</v>
      </c>
      <c r="P12517" s="54" t="s">
        <v>41359</v>
      </c>
      <c r="Q12517" s="54" t="s">
        <v>29721</v>
      </c>
      <c r="R12517" s="54" t="s">
        <v>32045</v>
      </c>
      <c r="S12517" s="54" t="s">
        <v>24521</v>
      </c>
      <c r="T12517" s="55" t="s">
        <v>721</v>
      </c>
      <c r="U12517" s="56" t="str">
        <f>_xlfn.CONCAT(Tabel4[[#This Row],[Personnr.]],"-",Tabel4[[#This Row],[Afdeling]],"-",Tabel4[[#This Row],[ASS_Status]])</f>
        <v>19140-6220-Aktiv ansættelse</v>
      </c>
    </row>
    <row r="12518" spans="13:21" ht="33.75" x14ac:dyDescent="0.4">
      <c r="M12518" s="32" t="s">
        <v>24522</v>
      </c>
      <c r="N12518" s="32" t="s">
        <v>60531</v>
      </c>
      <c r="O12518" s="54" t="s">
        <v>24523</v>
      </c>
      <c r="P12518" s="54" t="s">
        <v>41360</v>
      </c>
      <c r="Q12518" s="54" t="s">
        <v>29721</v>
      </c>
      <c r="R12518" s="54" t="s">
        <v>29729</v>
      </c>
      <c r="S12518" s="54" t="s">
        <v>24524</v>
      </c>
      <c r="T12518" s="55" t="s">
        <v>32</v>
      </c>
      <c r="U12518" s="56" t="str">
        <f>_xlfn.CONCAT(Tabel4[[#This Row],[Personnr.]],"-",Tabel4[[#This Row],[Afdeling]],"-",Tabel4[[#This Row],[ASS_Status]])</f>
        <v>485-0117-Aktiv ansættelse</v>
      </c>
    </row>
    <row r="12519" spans="13:21" x14ac:dyDescent="0.4">
      <c r="M12519" s="32" t="s">
        <v>24525</v>
      </c>
      <c r="N12519" s="32" t="s">
        <v>60532</v>
      </c>
      <c r="O12519" s="54" t="s">
        <v>24526</v>
      </c>
      <c r="P12519" s="54" t="s">
        <v>41361</v>
      </c>
      <c r="Q12519" s="54" t="s">
        <v>29721</v>
      </c>
      <c r="R12519" s="54" t="s">
        <v>29791</v>
      </c>
      <c r="S12519" s="54" t="s">
        <v>24527</v>
      </c>
      <c r="T12519" s="55" t="s">
        <v>611</v>
      </c>
      <c r="U12519" s="56" t="str">
        <f>_xlfn.CONCAT(Tabel4[[#This Row],[Personnr.]],"-",Tabel4[[#This Row],[Afdeling]],"-",Tabel4[[#This Row],[ASS_Status]])</f>
        <v>31483-4291-Aktiv ansættelse</v>
      </c>
    </row>
    <row r="12520" spans="13:21" x14ac:dyDescent="0.4">
      <c r="M12520" s="32" t="s">
        <v>60533</v>
      </c>
      <c r="N12520" s="32" t="s">
        <v>60534</v>
      </c>
      <c r="O12520" s="54" t="s">
        <v>60535</v>
      </c>
      <c r="P12520" s="54" t="s">
        <v>60536</v>
      </c>
      <c r="Q12520" s="54" t="s">
        <v>29721</v>
      </c>
      <c r="R12520" s="54" t="s">
        <v>30036</v>
      </c>
      <c r="S12520" s="54" t="s">
        <v>60537</v>
      </c>
      <c r="T12520" s="55" t="s">
        <v>104</v>
      </c>
      <c r="U12520" s="56" t="str">
        <f>_xlfn.CONCAT(Tabel4[[#This Row],[Personnr.]],"-",Tabel4[[#This Row],[Afdeling]],"-",Tabel4[[#This Row],[ASS_Status]])</f>
        <v>37530-1201-Aktiv ansættelse</v>
      </c>
    </row>
    <row r="12521" spans="13:21" x14ac:dyDescent="0.4">
      <c r="M12521" s="32" t="s">
        <v>24528</v>
      </c>
      <c r="N12521" s="32" t="s">
        <v>60538</v>
      </c>
      <c r="O12521" s="54" t="s">
        <v>24529</v>
      </c>
      <c r="P12521" s="54" t="s">
        <v>41362</v>
      </c>
      <c r="Q12521" s="54" t="s">
        <v>29721</v>
      </c>
      <c r="R12521" s="54" t="s">
        <v>29783</v>
      </c>
      <c r="S12521" s="54" t="s">
        <v>24530</v>
      </c>
      <c r="T12521" s="55" t="s">
        <v>421</v>
      </c>
      <c r="U12521" s="56" t="str">
        <f>_xlfn.CONCAT(Tabel4[[#This Row],[Personnr.]],"-",Tabel4[[#This Row],[Afdeling]],"-",Tabel4[[#This Row],[ASS_Status]])</f>
        <v>1847-3040-Aktiv ansættelse</v>
      </c>
    </row>
    <row r="12522" spans="13:21" x14ac:dyDescent="0.4">
      <c r="M12522" s="32" t="s">
        <v>24531</v>
      </c>
      <c r="N12522" s="32" t="s">
        <v>60539</v>
      </c>
      <c r="O12522" s="54" t="s">
        <v>24532</v>
      </c>
      <c r="P12522" s="54" t="s">
        <v>41363</v>
      </c>
      <c r="Q12522" s="54" t="s">
        <v>29721</v>
      </c>
      <c r="R12522" s="54" t="s">
        <v>29791</v>
      </c>
      <c r="S12522" s="54" t="s">
        <v>24533</v>
      </c>
      <c r="T12522" s="55" t="s">
        <v>472</v>
      </c>
      <c r="U12522" s="56" t="str">
        <f>_xlfn.CONCAT(Tabel4[[#This Row],[Personnr.]],"-",Tabel4[[#This Row],[Afdeling]],"-",Tabel4[[#This Row],[ASS_Status]])</f>
        <v>24520-3195-Aktiv ansættelse</v>
      </c>
    </row>
    <row r="12523" spans="13:21" ht="33.75" x14ac:dyDescent="0.4">
      <c r="M12523" s="32" t="s">
        <v>24534</v>
      </c>
      <c r="N12523" s="32" t="s">
        <v>60540</v>
      </c>
      <c r="O12523" s="54" t="s">
        <v>24535</v>
      </c>
      <c r="P12523" s="54" t="s">
        <v>41364</v>
      </c>
      <c r="Q12523" s="54" t="s">
        <v>29721</v>
      </c>
      <c r="R12523" s="54" t="s">
        <v>30256</v>
      </c>
      <c r="S12523" s="54" t="s">
        <v>24536</v>
      </c>
      <c r="T12523" s="55" t="s">
        <v>355</v>
      </c>
      <c r="U12523" s="56" t="str">
        <f>_xlfn.CONCAT(Tabel4[[#This Row],[Personnr.]],"-",Tabel4[[#This Row],[Afdeling]],"-",Tabel4[[#This Row],[ASS_Status]])</f>
        <v>34011-2820-Aktiv ansættelse</v>
      </c>
    </row>
    <row r="12524" spans="13:21" x14ac:dyDescent="0.4">
      <c r="M12524" s="32" t="s">
        <v>24537</v>
      </c>
      <c r="N12524" s="32" t="s">
        <v>60541</v>
      </c>
      <c r="O12524" s="54" t="s">
        <v>24538</v>
      </c>
      <c r="P12524" s="54" t="s">
        <v>41365</v>
      </c>
      <c r="Q12524" s="54" t="s">
        <v>29721</v>
      </c>
      <c r="R12524" s="54" t="s">
        <v>29729</v>
      </c>
      <c r="S12524" s="54" t="s">
        <v>24539</v>
      </c>
      <c r="T12524" s="55" t="s">
        <v>585</v>
      </c>
      <c r="U12524" s="56" t="str">
        <f>_xlfn.CONCAT(Tabel4[[#This Row],[Personnr.]],"-",Tabel4[[#This Row],[Afdeling]],"-",Tabel4[[#This Row],[ASS_Status]])</f>
        <v>2140-4192-Aktiv ansættelse</v>
      </c>
    </row>
    <row r="12525" spans="13:21" x14ac:dyDescent="0.4">
      <c r="M12525" s="32" t="s">
        <v>24540</v>
      </c>
      <c r="N12525" s="32" t="s">
        <v>60542</v>
      </c>
      <c r="O12525" s="54" t="s">
        <v>24541</v>
      </c>
      <c r="P12525" s="54" t="s">
        <v>41366</v>
      </c>
      <c r="Q12525" s="54" t="s">
        <v>29718</v>
      </c>
      <c r="R12525" s="54" t="s">
        <v>29926</v>
      </c>
      <c r="S12525" s="54" t="s">
        <v>24542</v>
      </c>
      <c r="T12525" s="55" t="s">
        <v>726</v>
      </c>
      <c r="U12525" s="56" t="str">
        <f>_xlfn.CONCAT(Tabel4[[#This Row],[Personnr.]],"-",Tabel4[[#This Row],[Afdeling]],"-",Tabel4[[#This Row],[ASS_Status]])</f>
        <v>33022-6271-Inactive - Payroll Eligible</v>
      </c>
    </row>
    <row r="12526" spans="13:21" x14ac:dyDescent="0.4">
      <c r="M12526" s="32" t="s">
        <v>24543</v>
      </c>
      <c r="N12526" s="32" t="s">
        <v>60543</v>
      </c>
      <c r="O12526" s="54" t="s">
        <v>24544</v>
      </c>
      <c r="P12526" s="54" t="s">
        <v>41367</v>
      </c>
      <c r="Q12526" s="54" t="s">
        <v>29721</v>
      </c>
      <c r="R12526" s="54" t="s">
        <v>30005</v>
      </c>
      <c r="S12526" s="54" t="s">
        <v>24545</v>
      </c>
      <c r="T12526" s="55" t="s">
        <v>865</v>
      </c>
      <c r="U12526" s="56" t="str">
        <f>_xlfn.CONCAT(Tabel4[[#This Row],[Personnr.]],"-",Tabel4[[#This Row],[Afdeling]],"-",Tabel4[[#This Row],[ASS_Status]])</f>
        <v>12369-8640-Aktiv ansættelse</v>
      </c>
    </row>
    <row r="12527" spans="13:21" x14ac:dyDescent="0.4">
      <c r="M12527" s="32" t="s">
        <v>24546</v>
      </c>
      <c r="N12527" s="32" t="s">
        <v>60544</v>
      </c>
      <c r="O12527" s="54" t="s">
        <v>24547</v>
      </c>
      <c r="P12527" s="54" t="s">
        <v>41368</v>
      </c>
      <c r="Q12527" s="54" t="s">
        <v>29721</v>
      </c>
      <c r="R12527" s="54" t="s">
        <v>29722</v>
      </c>
      <c r="S12527" s="54" t="s">
        <v>24548</v>
      </c>
      <c r="T12527" s="55" t="s">
        <v>638</v>
      </c>
      <c r="U12527" s="56" t="str">
        <f>_xlfn.CONCAT(Tabel4[[#This Row],[Personnr.]],"-",Tabel4[[#This Row],[Afdeling]],"-",Tabel4[[#This Row],[ASS_Status]])</f>
        <v>16016-4735-Aktiv ansættelse</v>
      </c>
    </row>
    <row r="12528" spans="13:21" x14ac:dyDescent="0.4">
      <c r="M12528" s="32" t="s">
        <v>24549</v>
      </c>
      <c r="N12528" s="32" t="s">
        <v>60545</v>
      </c>
      <c r="O12528" s="54" t="s">
        <v>24550</v>
      </c>
      <c r="P12528" s="54" t="s">
        <v>41369</v>
      </c>
      <c r="Q12528" s="54" t="s">
        <v>29721</v>
      </c>
      <c r="R12528" s="54" t="s">
        <v>29722</v>
      </c>
      <c r="S12528" s="54" t="s">
        <v>24551</v>
      </c>
      <c r="T12528" s="55" t="s">
        <v>611</v>
      </c>
      <c r="U12528" s="56" t="str">
        <f>_xlfn.CONCAT(Tabel4[[#This Row],[Personnr.]],"-",Tabel4[[#This Row],[Afdeling]],"-",Tabel4[[#This Row],[ASS_Status]])</f>
        <v>23945-4291-Aktiv ansættelse</v>
      </c>
    </row>
    <row r="12529" spans="13:21" x14ac:dyDescent="0.4">
      <c r="M12529" s="32" t="s">
        <v>24552</v>
      </c>
      <c r="N12529" s="32" t="s">
        <v>60546</v>
      </c>
      <c r="O12529" s="54" t="s">
        <v>24553</v>
      </c>
      <c r="P12529" s="54" t="s">
        <v>41370</v>
      </c>
      <c r="Q12529" s="54" t="s">
        <v>29721</v>
      </c>
      <c r="R12529" s="54" t="s">
        <v>30146</v>
      </c>
      <c r="S12529" s="54" t="s">
        <v>24554</v>
      </c>
      <c r="T12529" s="55" t="s">
        <v>886</v>
      </c>
      <c r="U12529" s="56" t="str">
        <f>_xlfn.CONCAT(Tabel4[[#This Row],[Personnr.]],"-",Tabel4[[#This Row],[Afdeling]],"-",Tabel4[[#This Row],[ASS_Status]])</f>
        <v>9766-8800-Aktiv ansættelse</v>
      </c>
    </row>
    <row r="12530" spans="13:21" x14ac:dyDescent="0.4">
      <c r="M12530" s="32" t="s">
        <v>24555</v>
      </c>
      <c r="N12530" s="32" t="s">
        <v>60547</v>
      </c>
      <c r="O12530" s="54" t="s">
        <v>24556</v>
      </c>
      <c r="P12530" s="54" t="s">
        <v>41371</v>
      </c>
      <c r="Q12530" s="54" t="s">
        <v>29718</v>
      </c>
      <c r="R12530" s="54" t="s">
        <v>29737</v>
      </c>
      <c r="S12530" s="54" t="s">
        <v>24557</v>
      </c>
      <c r="T12530" s="55" t="s">
        <v>161</v>
      </c>
      <c r="U12530" s="56" t="str">
        <f>_xlfn.CONCAT(Tabel4[[#This Row],[Personnr.]],"-",Tabel4[[#This Row],[Afdeling]],"-",Tabel4[[#This Row],[ASS_Status]])</f>
        <v>13908-2305-Inactive - Payroll Eligible</v>
      </c>
    </row>
    <row r="12531" spans="13:21" x14ac:dyDescent="0.4">
      <c r="M12531" s="32" t="s">
        <v>60548</v>
      </c>
      <c r="N12531" s="32" t="s">
        <v>60549</v>
      </c>
      <c r="O12531" s="54" t="s">
        <v>60550</v>
      </c>
      <c r="P12531" s="54" t="s">
        <v>60551</v>
      </c>
      <c r="Q12531" s="54" t="s">
        <v>29721</v>
      </c>
      <c r="R12531" s="54" t="s">
        <v>29761</v>
      </c>
      <c r="S12531" s="54" t="s">
        <v>60552</v>
      </c>
      <c r="T12531" s="55" t="s">
        <v>42501</v>
      </c>
      <c r="U12531" s="56" t="str">
        <f>_xlfn.CONCAT(Tabel4[[#This Row],[Personnr.]],"-",Tabel4[[#This Row],[Afdeling]],"-",Tabel4[[#This Row],[ASS_Status]])</f>
        <v>37254-2291-Aktiv ansættelse</v>
      </c>
    </row>
    <row r="12532" spans="13:21" x14ac:dyDescent="0.4">
      <c r="M12532" s="32" t="s">
        <v>24558</v>
      </c>
      <c r="N12532" s="32" t="s">
        <v>60553</v>
      </c>
      <c r="O12532" s="54" t="s">
        <v>24559</v>
      </c>
      <c r="P12532" s="54" t="s">
        <v>41372</v>
      </c>
      <c r="Q12532" s="54" t="s">
        <v>29718</v>
      </c>
      <c r="R12532" s="54" t="s">
        <v>29761</v>
      </c>
      <c r="S12532" s="54" t="s">
        <v>24560</v>
      </c>
      <c r="T12532" s="55" t="s">
        <v>615</v>
      </c>
      <c r="U12532" s="56" t="str">
        <f>_xlfn.CONCAT(Tabel4[[#This Row],[Personnr.]],"-",Tabel4[[#This Row],[Afdeling]],"-",Tabel4[[#This Row],[ASS_Status]])</f>
        <v>27535-4615-Inactive - Payroll Eligible</v>
      </c>
    </row>
    <row r="12533" spans="13:21" ht="45" x14ac:dyDescent="0.4">
      <c r="M12533" s="32" t="s">
        <v>60554</v>
      </c>
      <c r="N12533" s="32" t="s">
        <v>60555</v>
      </c>
      <c r="O12533" s="54" t="s">
        <v>60556</v>
      </c>
      <c r="P12533" s="54" t="s">
        <v>60557</v>
      </c>
      <c r="Q12533" s="54" t="s">
        <v>29721</v>
      </c>
      <c r="R12533" s="54" t="s">
        <v>29737</v>
      </c>
      <c r="S12533" s="54" t="s">
        <v>60558</v>
      </c>
      <c r="T12533" s="55" t="s">
        <v>368</v>
      </c>
      <c r="U12533" s="56" t="str">
        <f>_xlfn.CONCAT(Tabel4[[#This Row],[Personnr.]],"-",Tabel4[[#This Row],[Afdeling]],"-",Tabel4[[#This Row],[ASS_Status]])</f>
        <v>37679-2833-Aktiv ansættelse</v>
      </c>
    </row>
    <row r="12534" spans="13:21" x14ac:dyDescent="0.4">
      <c r="M12534" s="32" t="s">
        <v>24561</v>
      </c>
      <c r="N12534" s="32" t="s">
        <v>60559</v>
      </c>
      <c r="O12534" s="54" t="s">
        <v>24562</v>
      </c>
      <c r="P12534" s="54" t="s">
        <v>41373</v>
      </c>
      <c r="Q12534" s="54" t="s">
        <v>29721</v>
      </c>
      <c r="R12534" s="54" t="s">
        <v>29786</v>
      </c>
      <c r="S12534" s="54" t="s">
        <v>24563</v>
      </c>
      <c r="T12534" s="55" t="s">
        <v>287</v>
      </c>
      <c r="U12534" s="56" t="str">
        <f>_xlfn.CONCAT(Tabel4[[#This Row],[Personnr.]],"-",Tabel4[[#This Row],[Afdeling]],"-",Tabel4[[#This Row],[ASS_Status]])</f>
        <v>20780-2693-Aktiv ansættelse</v>
      </c>
    </row>
    <row r="12535" spans="13:21" ht="33.75" x14ac:dyDescent="0.4">
      <c r="M12535" s="32" t="s">
        <v>24564</v>
      </c>
      <c r="N12535" s="32" t="s">
        <v>60560</v>
      </c>
      <c r="O12535" s="54" t="s">
        <v>24565</v>
      </c>
      <c r="P12535" s="54" t="s">
        <v>41374</v>
      </c>
      <c r="Q12535" s="54" t="s">
        <v>29718</v>
      </c>
      <c r="R12535" s="54" t="s">
        <v>29737</v>
      </c>
      <c r="S12535" s="54" t="s">
        <v>24566</v>
      </c>
      <c r="T12535" s="55" t="s">
        <v>135</v>
      </c>
      <c r="U12535" s="56" t="str">
        <f>_xlfn.CONCAT(Tabel4[[#This Row],[Personnr.]],"-",Tabel4[[#This Row],[Afdeling]],"-",Tabel4[[#This Row],[ASS_Status]])</f>
        <v>20110-2250-Inactive - Payroll Eligible</v>
      </c>
    </row>
    <row r="12536" spans="13:21" x14ac:dyDescent="0.4">
      <c r="M12536" s="32" t="s">
        <v>24567</v>
      </c>
      <c r="N12536" s="32" t="s">
        <v>60561</v>
      </c>
      <c r="O12536" s="54" t="s">
        <v>24568</v>
      </c>
      <c r="P12536" s="54" t="s">
        <v>41375</v>
      </c>
      <c r="Q12536" s="54" t="s">
        <v>29721</v>
      </c>
      <c r="R12536" s="54" t="s">
        <v>29748</v>
      </c>
      <c r="S12536" s="54" t="s">
        <v>24569</v>
      </c>
      <c r="T12536" s="55" t="s">
        <v>160</v>
      </c>
      <c r="U12536" s="56" t="str">
        <f>_xlfn.CONCAT(Tabel4[[#This Row],[Personnr.]],"-",Tabel4[[#This Row],[Afdeling]],"-",Tabel4[[#This Row],[ASS_Status]])</f>
        <v>32644-2304-Aktiv ansættelse</v>
      </c>
    </row>
    <row r="12537" spans="13:21" x14ac:dyDescent="0.4">
      <c r="M12537" s="32" t="s">
        <v>24570</v>
      </c>
      <c r="N12537" s="32" t="s">
        <v>60562</v>
      </c>
      <c r="O12537" s="54" t="s">
        <v>24571</v>
      </c>
      <c r="P12537" s="54" t="s">
        <v>41376</v>
      </c>
      <c r="Q12537" s="54" t="s">
        <v>29721</v>
      </c>
      <c r="R12537" s="54" t="s">
        <v>29748</v>
      </c>
      <c r="S12537" s="54" t="s">
        <v>24572</v>
      </c>
      <c r="T12537" s="55" t="s">
        <v>89</v>
      </c>
      <c r="U12537" s="56" t="str">
        <f>_xlfn.CONCAT(Tabel4[[#This Row],[Personnr.]],"-",Tabel4[[#This Row],[Afdeling]],"-",Tabel4[[#This Row],[ASS_Status]])</f>
        <v>33114-1130-Aktiv ansættelse</v>
      </c>
    </row>
    <row r="12538" spans="13:21" x14ac:dyDescent="0.4">
      <c r="M12538" s="32" t="s">
        <v>24573</v>
      </c>
      <c r="N12538" s="32" t="s">
        <v>60563</v>
      </c>
      <c r="O12538" s="54" t="s">
        <v>24574</v>
      </c>
      <c r="P12538" s="54" t="s">
        <v>41377</v>
      </c>
      <c r="Q12538" s="54" t="s">
        <v>29721</v>
      </c>
      <c r="R12538" s="54" t="s">
        <v>42541</v>
      </c>
      <c r="S12538" s="54" t="s">
        <v>24575</v>
      </c>
      <c r="T12538" s="55" t="s">
        <v>634</v>
      </c>
      <c r="U12538" s="56" t="str">
        <f>_xlfn.CONCAT(Tabel4[[#This Row],[Personnr.]],"-",Tabel4[[#This Row],[Afdeling]],"-",Tabel4[[#This Row],[ASS_Status]])</f>
        <v>30165-4715-Aktiv ansættelse</v>
      </c>
    </row>
    <row r="12539" spans="13:21" x14ac:dyDescent="0.4">
      <c r="M12539" s="32" t="s">
        <v>45468</v>
      </c>
      <c r="N12539" s="32" t="s">
        <v>60564</v>
      </c>
      <c r="O12539" s="54" t="s">
        <v>45469</v>
      </c>
      <c r="P12539" s="54" t="s">
        <v>44121</v>
      </c>
      <c r="Q12539" s="54" t="s">
        <v>29721</v>
      </c>
      <c r="R12539" s="54" t="s">
        <v>29754</v>
      </c>
      <c r="S12539" s="54" t="s">
        <v>44122</v>
      </c>
      <c r="T12539" s="55" t="s">
        <v>472</v>
      </c>
      <c r="U12539" s="56" t="str">
        <f>_xlfn.CONCAT(Tabel4[[#This Row],[Personnr.]],"-",Tabel4[[#This Row],[Afdeling]],"-",Tabel4[[#This Row],[ASS_Status]])</f>
        <v>36438-3195-Aktiv ansættelse</v>
      </c>
    </row>
    <row r="12540" spans="13:21" ht="45" x14ac:dyDescent="0.4">
      <c r="M12540" s="32" t="s">
        <v>24576</v>
      </c>
      <c r="N12540" s="32" t="s">
        <v>60565</v>
      </c>
      <c r="O12540" s="54" t="s">
        <v>24577</v>
      </c>
      <c r="P12540" s="54" t="s">
        <v>41378</v>
      </c>
      <c r="Q12540" s="54" t="s">
        <v>29718</v>
      </c>
      <c r="R12540" s="54" t="s">
        <v>29745</v>
      </c>
      <c r="S12540" s="54" t="s">
        <v>24578</v>
      </c>
      <c r="T12540" s="55" t="s">
        <v>263</v>
      </c>
      <c r="U12540" s="56" t="str">
        <f>_xlfn.CONCAT(Tabel4[[#This Row],[Personnr.]],"-",Tabel4[[#This Row],[Afdeling]],"-",Tabel4[[#This Row],[ASS_Status]])</f>
        <v>25398-2610-Inactive - Payroll Eligible</v>
      </c>
    </row>
    <row r="12541" spans="13:21" x14ac:dyDescent="0.4">
      <c r="M12541" s="32" t="s">
        <v>24579</v>
      </c>
      <c r="N12541" s="32" t="s">
        <v>60566</v>
      </c>
      <c r="O12541" s="54" t="s">
        <v>24580</v>
      </c>
      <c r="P12541" s="54" t="s">
        <v>41379</v>
      </c>
      <c r="Q12541" s="54" t="s">
        <v>29718</v>
      </c>
      <c r="R12541" s="54" t="s">
        <v>29748</v>
      </c>
      <c r="S12541" s="54" t="s">
        <v>24581</v>
      </c>
      <c r="T12541" s="55" t="s">
        <v>242</v>
      </c>
      <c r="U12541" s="56" t="str">
        <f>_xlfn.CONCAT(Tabel4[[#This Row],[Personnr.]],"-",Tabel4[[#This Row],[Afdeling]],"-",Tabel4[[#This Row],[ASS_Status]])</f>
        <v>28819-2511-Inactive - Payroll Eligible</v>
      </c>
    </row>
    <row r="12542" spans="13:21" x14ac:dyDescent="0.4">
      <c r="M12542" s="32" t="s">
        <v>24579</v>
      </c>
      <c r="N12542" s="32"/>
      <c r="O12542" s="54"/>
      <c r="P12542" s="54" t="s">
        <v>44123</v>
      </c>
      <c r="Q12542" s="54" t="s">
        <v>29718</v>
      </c>
      <c r="R12542" s="54" t="s">
        <v>29761</v>
      </c>
      <c r="S12542" s="54" t="s">
        <v>24581</v>
      </c>
      <c r="T12542" s="55" t="s">
        <v>244</v>
      </c>
      <c r="U12542" s="56" t="str">
        <f>_xlfn.CONCAT(Tabel4[[#This Row],[Personnr.]],"-",Tabel4[[#This Row],[Afdeling]],"-",Tabel4[[#This Row],[ASS_Status]])</f>
        <v>-2514-Inactive - Payroll Eligible</v>
      </c>
    </row>
    <row r="12543" spans="13:21" ht="33.75" x14ac:dyDescent="0.4">
      <c r="M12543" s="32" t="s">
        <v>24582</v>
      </c>
      <c r="N12543" s="32" t="s">
        <v>60567</v>
      </c>
      <c r="O12543" s="54" t="s">
        <v>24583</v>
      </c>
      <c r="P12543" s="54" t="s">
        <v>41380</v>
      </c>
      <c r="Q12543" s="54" t="s">
        <v>29718</v>
      </c>
      <c r="R12543" s="54" t="s">
        <v>29761</v>
      </c>
      <c r="S12543" s="54" t="s">
        <v>24584</v>
      </c>
      <c r="T12543" s="55" t="s">
        <v>29</v>
      </c>
      <c r="U12543" s="56" t="str">
        <f>_xlfn.CONCAT(Tabel4[[#This Row],[Personnr.]],"-",Tabel4[[#This Row],[Afdeling]],"-",Tabel4[[#This Row],[ASS_Status]])</f>
        <v>33458-0114-Inactive - Payroll Eligible</v>
      </c>
    </row>
    <row r="12544" spans="13:21" ht="33.75" x14ac:dyDescent="0.4">
      <c r="M12544" s="32" t="s">
        <v>24582</v>
      </c>
      <c r="N12544" s="32"/>
      <c r="O12544" s="54"/>
      <c r="P12544" s="54" t="s">
        <v>41381</v>
      </c>
      <c r="Q12544" s="54" t="s">
        <v>29721</v>
      </c>
      <c r="R12544" s="54" t="s">
        <v>29748</v>
      </c>
      <c r="S12544" s="54" t="s">
        <v>24584</v>
      </c>
      <c r="T12544" s="55" t="s">
        <v>29</v>
      </c>
      <c r="U12544" s="56" t="str">
        <f>_xlfn.CONCAT(Tabel4[[#This Row],[Personnr.]],"-",Tabel4[[#This Row],[Afdeling]],"-",Tabel4[[#This Row],[ASS_Status]])</f>
        <v>-0114-Aktiv ansættelse</v>
      </c>
    </row>
    <row r="12545" spans="13:21" ht="33.75" x14ac:dyDescent="0.4">
      <c r="M12545" s="32" t="s">
        <v>24585</v>
      </c>
      <c r="N12545" s="32" t="s">
        <v>60568</v>
      </c>
      <c r="O12545" s="54" t="s">
        <v>24586</v>
      </c>
      <c r="P12545" s="54" t="s">
        <v>41382</v>
      </c>
      <c r="Q12545" s="54" t="s">
        <v>29718</v>
      </c>
      <c r="R12545" s="54" t="s">
        <v>29745</v>
      </c>
      <c r="S12545" s="54" t="s">
        <v>24587</v>
      </c>
      <c r="T12545" s="55" t="s">
        <v>67</v>
      </c>
      <c r="U12545" s="56" t="str">
        <f>_xlfn.CONCAT(Tabel4[[#This Row],[Personnr.]],"-",Tabel4[[#This Row],[Afdeling]],"-",Tabel4[[#This Row],[ASS_Status]])</f>
        <v>32263-1061-Inactive - Payroll Eligible</v>
      </c>
    </row>
    <row r="12546" spans="13:21" ht="33.75" x14ac:dyDescent="0.4">
      <c r="M12546" s="32" t="s">
        <v>24585</v>
      </c>
      <c r="N12546" s="32"/>
      <c r="O12546" s="54"/>
      <c r="P12546" s="54" t="s">
        <v>41383</v>
      </c>
      <c r="Q12546" s="54" t="s">
        <v>29718</v>
      </c>
      <c r="R12546" s="54" t="s">
        <v>29745</v>
      </c>
      <c r="S12546" s="54" t="s">
        <v>24587</v>
      </c>
      <c r="T12546" s="55" t="s">
        <v>67</v>
      </c>
      <c r="U12546" s="56" t="str">
        <f>_xlfn.CONCAT(Tabel4[[#This Row],[Personnr.]],"-",Tabel4[[#This Row],[Afdeling]],"-",Tabel4[[#This Row],[ASS_Status]])</f>
        <v>-1061-Inactive - Payroll Eligible</v>
      </c>
    </row>
    <row r="12547" spans="13:21" ht="33.75" x14ac:dyDescent="0.4">
      <c r="M12547" s="32" t="s">
        <v>24585</v>
      </c>
      <c r="N12547" s="32"/>
      <c r="O12547" s="54"/>
      <c r="P12547" s="54" t="s">
        <v>41384</v>
      </c>
      <c r="Q12547" s="54" t="s">
        <v>29718</v>
      </c>
      <c r="R12547" s="54" t="s">
        <v>29745</v>
      </c>
      <c r="S12547" s="54" t="s">
        <v>24587</v>
      </c>
      <c r="T12547" s="55" t="s">
        <v>67</v>
      </c>
      <c r="U12547" s="56" t="str">
        <f>_xlfn.CONCAT(Tabel4[[#This Row],[Personnr.]],"-",Tabel4[[#This Row],[Afdeling]],"-",Tabel4[[#This Row],[ASS_Status]])</f>
        <v>-1061-Inactive - Payroll Eligible</v>
      </c>
    </row>
    <row r="12548" spans="13:21" ht="33.75" x14ac:dyDescent="0.4">
      <c r="M12548" s="32" t="s">
        <v>24585</v>
      </c>
      <c r="N12548" s="32"/>
      <c r="O12548" s="54"/>
      <c r="P12548" s="54" t="s">
        <v>60569</v>
      </c>
      <c r="Q12548" s="54" t="s">
        <v>29721</v>
      </c>
      <c r="R12548" s="54" t="s">
        <v>29748</v>
      </c>
      <c r="S12548" s="54" t="s">
        <v>24587</v>
      </c>
      <c r="T12548" s="55" t="s">
        <v>540</v>
      </c>
      <c r="U12548" s="56" t="str">
        <f>_xlfn.CONCAT(Tabel4[[#This Row],[Personnr.]],"-",Tabel4[[#This Row],[Afdeling]],"-",Tabel4[[#This Row],[ASS_Status]])</f>
        <v>-3432-Aktiv ansættelse</v>
      </c>
    </row>
    <row r="12549" spans="13:21" x14ac:dyDescent="0.4">
      <c r="M12549" s="32" t="s">
        <v>41385</v>
      </c>
      <c r="N12549" s="32" t="s">
        <v>60570</v>
      </c>
      <c r="O12549" s="54" t="s">
        <v>41386</v>
      </c>
      <c r="P12549" s="54" t="s">
        <v>41387</v>
      </c>
      <c r="Q12549" s="54" t="s">
        <v>29718</v>
      </c>
      <c r="R12549" s="54" t="s">
        <v>29745</v>
      </c>
      <c r="S12549" s="54" t="s">
        <v>41388</v>
      </c>
      <c r="T12549" s="55" t="s">
        <v>185</v>
      </c>
      <c r="U12549" s="56" t="str">
        <f>_xlfn.CONCAT(Tabel4[[#This Row],[Personnr.]],"-",Tabel4[[#This Row],[Afdeling]],"-",Tabel4[[#This Row],[ASS_Status]])</f>
        <v>35266-2386-Inactive - Payroll Eligible</v>
      </c>
    </row>
    <row r="12550" spans="13:21" x14ac:dyDescent="0.4">
      <c r="M12550" s="32" t="s">
        <v>41385</v>
      </c>
      <c r="N12550" s="32"/>
      <c r="O12550" s="54"/>
      <c r="P12550" s="54" t="s">
        <v>60571</v>
      </c>
      <c r="Q12550" s="54" t="s">
        <v>29721</v>
      </c>
      <c r="R12550" s="54" t="s">
        <v>29857</v>
      </c>
      <c r="S12550" s="54" t="s">
        <v>41388</v>
      </c>
      <c r="T12550" s="55" t="s">
        <v>185</v>
      </c>
      <c r="U12550" s="56" t="str">
        <f>_xlfn.CONCAT(Tabel4[[#This Row],[Personnr.]],"-",Tabel4[[#This Row],[Afdeling]],"-",Tabel4[[#This Row],[ASS_Status]])</f>
        <v>-2386-Aktiv ansættelse</v>
      </c>
    </row>
    <row r="12551" spans="13:21" x14ac:dyDescent="0.4">
      <c r="M12551" s="32" t="s">
        <v>24588</v>
      </c>
      <c r="N12551" s="32" t="s">
        <v>60572</v>
      </c>
      <c r="O12551" s="54" t="s">
        <v>24589</v>
      </c>
      <c r="P12551" s="54" t="s">
        <v>41389</v>
      </c>
      <c r="Q12551" s="54" t="s">
        <v>29721</v>
      </c>
      <c r="R12551" s="54" t="s">
        <v>29748</v>
      </c>
      <c r="S12551" s="54" t="s">
        <v>24590</v>
      </c>
      <c r="T12551" s="55" t="s">
        <v>50</v>
      </c>
      <c r="U12551" s="56" t="str">
        <f>_xlfn.CONCAT(Tabel4[[#This Row],[Personnr.]],"-",Tabel4[[#This Row],[Afdeling]],"-",Tabel4[[#This Row],[ASS_Status]])</f>
        <v>33651-1025-Aktiv ansættelse</v>
      </c>
    </row>
    <row r="12552" spans="13:21" ht="45" x14ac:dyDescent="0.4">
      <c r="M12552" s="32" t="s">
        <v>60573</v>
      </c>
      <c r="N12552" s="32" t="s">
        <v>60574</v>
      </c>
      <c r="O12552" s="54" t="s">
        <v>60575</v>
      </c>
      <c r="P12552" s="54" t="s">
        <v>60576</v>
      </c>
      <c r="Q12552" s="54" t="s">
        <v>29718</v>
      </c>
      <c r="R12552" s="54" t="s">
        <v>29745</v>
      </c>
      <c r="S12552" s="54" t="s">
        <v>60577</v>
      </c>
      <c r="T12552" s="55" t="s">
        <v>39</v>
      </c>
      <c r="U12552" s="56" t="str">
        <f>_xlfn.CONCAT(Tabel4[[#This Row],[Personnr.]],"-",Tabel4[[#This Row],[Afdeling]],"-",Tabel4[[#This Row],[ASS_Status]])</f>
        <v>36978-0132-Inactive - Payroll Eligible</v>
      </c>
    </row>
    <row r="12553" spans="13:21" x14ac:dyDescent="0.4">
      <c r="M12553" s="32" t="s">
        <v>24591</v>
      </c>
      <c r="N12553" s="32" t="s">
        <v>60578</v>
      </c>
      <c r="O12553" s="54" t="s">
        <v>24592</v>
      </c>
      <c r="P12553" s="54" t="s">
        <v>41390</v>
      </c>
      <c r="Q12553" s="54" t="s">
        <v>29721</v>
      </c>
      <c r="R12553" s="54" t="s">
        <v>29786</v>
      </c>
      <c r="S12553" s="54" t="s">
        <v>24593</v>
      </c>
      <c r="T12553" s="55" t="s">
        <v>114</v>
      </c>
      <c r="U12553" s="56" t="str">
        <f>_xlfn.CONCAT(Tabel4[[#This Row],[Personnr.]],"-",Tabel4[[#This Row],[Afdeling]],"-",Tabel4[[#This Row],[ASS_Status]])</f>
        <v>13407-2201-Aktiv ansættelse</v>
      </c>
    </row>
    <row r="12554" spans="13:21" ht="33.75" x14ac:dyDescent="0.4">
      <c r="M12554" s="32" t="s">
        <v>24594</v>
      </c>
      <c r="N12554" s="32"/>
      <c r="O12554" s="54" t="s">
        <v>24595</v>
      </c>
      <c r="P12554" s="54" t="s">
        <v>41391</v>
      </c>
      <c r="Q12554" s="54" t="s">
        <v>29718</v>
      </c>
      <c r="R12554" s="54" t="s">
        <v>30114</v>
      </c>
      <c r="S12554" s="54" t="s">
        <v>24596</v>
      </c>
      <c r="T12554" s="55" t="s">
        <v>453</v>
      </c>
      <c r="U12554" s="56" t="str">
        <f>_xlfn.CONCAT(Tabel4[[#This Row],[Personnr.]],"-",Tabel4[[#This Row],[Afdeling]],"-",Tabel4[[#This Row],[ASS_Status]])</f>
        <v>32663-3121-Inactive - Payroll Eligible</v>
      </c>
    </row>
    <row r="12555" spans="13:21" x14ac:dyDescent="0.4">
      <c r="M12555" s="32" t="s">
        <v>24597</v>
      </c>
      <c r="N12555" s="32" t="s">
        <v>60579</v>
      </c>
      <c r="O12555" s="54" t="s">
        <v>24598</v>
      </c>
      <c r="P12555" s="54" t="s">
        <v>41392</v>
      </c>
      <c r="Q12555" s="54" t="s">
        <v>29718</v>
      </c>
      <c r="R12555" s="54" t="s">
        <v>29726</v>
      </c>
      <c r="S12555" s="54" t="s">
        <v>24599</v>
      </c>
      <c r="T12555" s="55" t="s">
        <v>355</v>
      </c>
      <c r="U12555" s="56" t="str">
        <f>_xlfn.CONCAT(Tabel4[[#This Row],[Personnr.]],"-",Tabel4[[#This Row],[Afdeling]],"-",Tabel4[[#This Row],[ASS_Status]])</f>
        <v>24776-2820-Inactive - Payroll Eligible</v>
      </c>
    </row>
    <row r="12556" spans="13:21" x14ac:dyDescent="0.4">
      <c r="M12556" s="32" t="s">
        <v>24600</v>
      </c>
      <c r="N12556" s="32" t="s">
        <v>60580</v>
      </c>
      <c r="O12556" s="54" t="s">
        <v>24601</v>
      </c>
      <c r="P12556" s="54" t="s">
        <v>41393</v>
      </c>
      <c r="Q12556" s="54" t="s">
        <v>29721</v>
      </c>
      <c r="R12556" s="54" t="s">
        <v>29780</v>
      </c>
      <c r="S12556" s="54" t="s">
        <v>24602</v>
      </c>
      <c r="T12556" s="55" t="s">
        <v>547</v>
      </c>
      <c r="U12556" s="56" t="str">
        <f>_xlfn.CONCAT(Tabel4[[#This Row],[Personnr.]],"-",Tabel4[[#This Row],[Afdeling]],"-",Tabel4[[#This Row],[ASS_Status]])</f>
        <v>16485-3446-Aktiv ansættelse</v>
      </c>
    </row>
    <row r="12557" spans="13:21" x14ac:dyDescent="0.4">
      <c r="M12557" s="32" t="s">
        <v>24603</v>
      </c>
      <c r="N12557" s="32" t="s">
        <v>60581</v>
      </c>
      <c r="O12557" s="54" t="s">
        <v>24604</v>
      </c>
      <c r="P12557" s="54" t="s">
        <v>41394</v>
      </c>
      <c r="Q12557" s="54" t="s">
        <v>29721</v>
      </c>
      <c r="R12557" s="54" t="s">
        <v>29726</v>
      </c>
      <c r="S12557" s="54" t="s">
        <v>24605</v>
      </c>
      <c r="T12557" s="55" t="s">
        <v>417</v>
      </c>
      <c r="U12557" s="56" t="str">
        <f>_xlfn.CONCAT(Tabel4[[#This Row],[Personnr.]],"-",Tabel4[[#This Row],[Afdeling]],"-",Tabel4[[#This Row],[ASS_Status]])</f>
        <v>4237-3030-Aktiv ansættelse</v>
      </c>
    </row>
    <row r="12558" spans="13:21" x14ac:dyDescent="0.4">
      <c r="M12558" s="32" t="s">
        <v>24606</v>
      </c>
      <c r="N12558" s="32" t="s">
        <v>60582</v>
      </c>
      <c r="O12558" s="54" t="s">
        <v>24607</v>
      </c>
      <c r="P12558" s="54" t="s">
        <v>41395</v>
      </c>
      <c r="Q12558" s="54" t="s">
        <v>29721</v>
      </c>
      <c r="R12558" s="54" t="s">
        <v>29926</v>
      </c>
      <c r="S12558" s="54" t="s">
        <v>24608</v>
      </c>
      <c r="T12558" s="55" t="s">
        <v>87</v>
      </c>
      <c r="U12558" s="56" t="str">
        <f>_xlfn.CONCAT(Tabel4[[#This Row],[Personnr.]],"-",Tabel4[[#This Row],[Afdeling]],"-",Tabel4[[#This Row],[ASS_Status]])</f>
        <v>10974-1125-Aktiv ansættelse</v>
      </c>
    </row>
    <row r="12559" spans="13:21" x14ac:dyDescent="0.4">
      <c r="M12559" s="32" t="s">
        <v>24606</v>
      </c>
      <c r="N12559" s="32"/>
      <c r="O12559" s="54"/>
      <c r="P12559" s="54" t="s">
        <v>60583</v>
      </c>
      <c r="Q12559" s="54" t="s">
        <v>29721</v>
      </c>
      <c r="R12559" s="54" t="s">
        <v>29857</v>
      </c>
      <c r="S12559" s="54" t="s">
        <v>24608</v>
      </c>
      <c r="T12559" s="55" t="s">
        <v>85</v>
      </c>
      <c r="U12559" s="56" t="str">
        <f>_xlfn.CONCAT(Tabel4[[#This Row],[Personnr.]],"-",Tabel4[[#This Row],[Afdeling]],"-",Tabel4[[#This Row],[ASS_Status]])</f>
        <v>-1118-Aktiv ansættelse</v>
      </c>
    </row>
    <row r="12560" spans="13:21" x14ac:dyDescent="0.4">
      <c r="M12560" s="32" t="s">
        <v>24609</v>
      </c>
      <c r="N12560" s="32" t="s">
        <v>60584</v>
      </c>
      <c r="O12560" s="54" t="s">
        <v>24610</v>
      </c>
      <c r="P12560" s="54" t="s">
        <v>41396</v>
      </c>
      <c r="Q12560" s="54" t="s">
        <v>29721</v>
      </c>
      <c r="R12560" s="54" t="s">
        <v>30146</v>
      </c>
      <c r="S12560" s="54" t="s">
        <v>24611</v>
      </c>
      <c r="T12560" s="55" t="s">
        <v>587</v>
      </c>
      <c r="U12560" s="56" t="str">
        <f>_xlfn.CONCAT(Tabel4[[#This Row],[Personnr.]],"-",Tabel4[[#This Row],[Afdeling]],"-",Tabel4[[#This Row],[ASS_Status]])</f>
        <v>15802-4201-Aktiv ansættelse</v>
      </c>
    </row>
    <row r="12561" spans="13:21" x14ac:dyDescent="0.4">
      <c r="M12561" s="32" t="s">
        <v>24612</v>
      </c>
      <c r="N12561" s="32" t="s">
        <v>60585</v>
      </c>
      <c r="O12561" s="54" t="s">
        <v>24613</v>
      </c>
      <c r="P12561" s="54" t="s">
        <v>41397</v>
      </c>
      <c r="Q12561" s="54" t="s">
        <v>29721</v>
      </c>
      <c r="R12561" s="54" t="s">
        <v>29722</v>
      </c>
      <c r="S12561" s="54" t="s">
        <v>24614</v>
      </c>
      <c r="T12561" s="55" t="s">
        <v>611</v>
      </c>
      <c r="U12561" s="56" t="str">
        <f>_xlfn.CONCAT(Tabel4[[#This Row],[Personnr.]],"-",Tabel4[[#This Row],[Afdeling]],"-",Tabel4[[#This Row],[ASS_Status]])</f>
        <v>15567-4291-Aktiv ansættelse</v>
      </c>
    </row>
    <row r="12562" spans="13:21" x14ac:dyDescent="0.4">
      <c r="M12562" s="32" t="s">
        <v>24615</v>
      </c>
      <c r="N12562" s="32" t="s">
        <v>60586</v>
      </c>
      <c r="O12562" s="54" t="s">
        <v>24616</v>
      </c>
      <c r="P12562" s="54" t="s">
        <v>41398</v>
      </c>
      <c r="Q12562" s="54" t="s">
        <v>29721</v>
      </c>
      <c r="R12562" s="54" t="s">
        <v>30256</v>
      </c>
      <c r="S12562" s="54" t="s">
        <v>24617</v>
      </c>
      <c r="T12562" s="55" t="s">
        <v>251</v>
      </c>
      <c r="U12562" s="56" t="str">
        <f>_xlfn.CONCAT(Tabel4[[#This Row],[Personnr.]],"-",Tabel4[[#This Row],[Afdeling]],"-",Tabel4[[#This Row],[ASS_Status]])</f>
        <v>14953-2532-Aktiv ansættelse</v>
      </c>
    </row>
    <row r="12563" spans="13:21" x14ac:dyDescent="0.4">
      <c r="M12563" s="32" t="s">
        <v>24618</v>
      </c>
      <c r="N12563" s="32" t="s">
        <v>60587</v>
      </c>
      <c r="O12563" s="54" t="s">
        <v>24619</v>
      </c>
      <c r="P12563" s="54" t="s">
        <v>41399</v>
      </c>
      <c r="Q12563" s="54" t="s">
        <v>29718</v>
      </c>
      <c r="R12563" s="54" t="s">
        <v>29737</v>
      </c>
      <c r="S12563" s="54" t="s">
        <v>24620</v>
      </c>
      <c r="T12563" s="55" t="s">
        <v>573</v>
      </c>
      <c r="U12563" s="56" t="str">
        <f>_xlfn.CONCAT(Tabel4[[#This Row],[Personnr.]],"-",Tabel4[[#This Row],[Afdeling]],"-",Tabel4[[#This Row],[ASS_Status]])</f>
        <v>27245-3800-Inactive - Payroll Eligible</v>
      </c>
    </row>
    <row r="12564" spans="13:21" x14ac:dyDescent="0.4">
      <c r="M12564" s="32" t="s">
        <v>24621</v>
      </c>
      <c r="N12564" s="32" t="s">
        <v>60588</v>
      </c>
      <c r="O12564" s="54" t="s">
        <v>24622</v>
      </c>
      <c r="P12564" s="54" t="s">
        <v>41400</v>
      </c>
      <c r="Q12564" s="54" t="s">
        <v>29721</v>
      </c>
      <c r="R12564" s="54" t="s">
        <v>29780</v>
      </c>
      <c r="S12564" s="54" t="s">
        <v>24623</v>
      </c>
      <c r="T12564" s="55" t="s">
        <v>26</v>
      </c>
      <c r="U12564" s="56" t="str">
        <f>_xlfn.CONCAT(Tabel4[[#This Row],[Personnr.]],"-",Tabel4[[#This Row],[Afdeling]],"-",Tabel4[[#This Row],[ASS_Status]])</f>
        <v>11983-0111-Aktiv ansættelse</v>
      </c>
    </row>
    <row r="12565" spans="13:21" x14ac:dyDescent="0.4">
      <c r="M12565" s="32" t="s">
        <v>24624</v>
      </c>
      <c r="N12565" s="32" t="s">
        <v>60589</v>
      </c>
      <c r="O12565" s="54" t="s">
        <v>24625</v>
      </c>
      <c r="P12565" s="54" t="s">
        <v>41401</v>
      </c>
      <c r="Q12565" s="54" t="s">
        <v>29718</v>
      </c>
      <c r="R12565" s="54" t="s">
        <v>29791</v>
      </c>
      <c r="S12565" s="54" t="s">
        <v>24626</v>
      </c>
      <c r="T12565" s="55" t="s">
        <v>553</v>
      </c>
      <c r="U12565" s="56" t="str">
        <f>_xlfn.CONCAT(Tabel4[[#This Row],[Personnr.]],"-",Tabel4[[#This Row],[Afdeling]],"-",Tabel4[[#This Row],[ASS_Status]])</f>
        <v>8738-3500-Inactive - Payroll Eligible</v>
      </c>
    </row>
    <row r="12566" spans="13:21" ht="33.75" x14ac:dyDescent="0.4">
      <c r="M12566" s="32" t="s">
        <v>24627</v>
      </c>
      <c r="N12566" s="32" t="s">
        <v>60590</v>
      </c>
      <c r="O12566" s="54" t="s">
        <v>24628</v>
      </c>
      <c r="P12566" s="54" t="s">
        <v>41402</v>
      </c>
      <c r="Q12566" s="54" t="s">
        <v>29721</v>
      </c>
      <c r="R12566" s="54" t="s">
        <v>29719</v>
      </c>
      <c r="S12566" s="54" t="s">
        <v>24629</v>
      </c>
      <c r="T12566" s="55" t="s">
        <v>29707</v>
      </c>
      <c r="U12566" s="56" t="str">
        <f>_xlfn.CONCAT(Tabel4[[#This Row],[Personnr.]],"-",Tabel4[[#This Row],[Afdeling]],"-",Tabel4[[#This Row],[ASS_Status]])</f>
        <v>27481-2296-Aktiv ansættelse</v>
      </c>
    </row>
    <row r="12567" spans="13:21" x14ac:dyDescent="0.4">
      <c r="M12567" s="32" t="s">
        <v>24630</v>
      </c>
      <c r="N12567" s="32" t="s">
        <v>60591</v>
      </c>
      <c r="O12567" s="54" t="s">
        <v>24631</v>
      </c>
      <c r="P12567" s="54" t="s">
        <v>41403</v>
      </c>
      <c r="Q12567" s="54" t="s">
        <v>29721</v>
      </c>
      <c r="R12567" s="54" t="s">
        <v>29719</v>
      </c>
      <c r="S12567" s="54" t="s">
        <v>24632</v>
      </c>
      <c r="T12567" s="55" t="s">
        <v>758</v>
      </c>
      <c r="U12567" s="56" t="str">
        <f>_xlfn.CONCAT(Tabel4[[#This Row],[Personnr.]],"-",Tabel4[[#This Row],[Afdeling]],"-",Tabel4[[#This Row],[ASS_Status]])</f>
        <v>20624-7720-Aktiv ansættelse</v>
      </c>
    </row>
    <row r="12568" spans="13:21" x14ac:dyDescent="0.4">
      <c r="M12568" s="32" t="s">
        <v>24633</v>
      </c>
      <c r="N12568" s="32" t="s">
        <v>60592</v>
      </c>
      <c r="O12568" s="54" t="s">
        <v>24634</v>
      </c>
      <c r="P12568" s="54" t="s">
        <v>41404</v>
      </c>
      <c r="Q12568" s="54" t="s">
        <v>29718</v>
      </c>
      <c r="R12568" s="54" t="s">
        <v>29802</v>
      </c>
      <c r="S12568" s="54" t="s">
        <v>24635</v>
      </c>
      <c r="T12568" s="55" t="s">
        <v>265</v>
      </c>
      <c r="U12568" s="56" t="str">
        <f>_xlfn.CONCAT(Tabel4[[#This Row],[Personnr.]],"-",Tabel4[[#This Row],[Afdeling]],"-",Tabel4[[#This Row],[ASS_Status]])</f>
        <v>25604-2620-Inactive - Payroll Eligible</v>
      </c>
    </row>
    <row r="12569" spans="13:21" x14ac:dyDescent="0.4">
      <c r="M12569" s="32" t="s">
        <v>24636</v>
      </c>
      <c r="N12569" s="32" t="s">
        <v>60593</v>
      </c>
      <c r="O12569" s="54" t="s">
        <v>24637</v>
      </c>
      <c r="P12569" s="54" t="s">
        <v>41405</v>
      </c>
      <c r="Q12569" s="54" t="s">
        <v>29718</v>
      </c>
      <c r="R12569" s="54" t="s">
        <v>29737</v>
      </c>
      <c r="S12569" s="54" t="s">
        <v>24638</v>
      </c>
      <c r="T12569" s="55" t="s">
        <v>107</v>
      </c>
      <c r="U12569" s="56" t="str">
        <f>_xlfn.CONCAT(Tabel4[[#This Row],[Personnr.]],"-",Tabel4[[#This Row],[Afdeling]],"-",Tabel4[[#This Row],[ASS_Status]])</f>
        <v>27563-1211-Inactive - Payroll Eligible</v>
      </c>
    </row>
    <row r="12570" spans="13:21" x14ac:dyDescent="0.4">
      <c r="M12570" s="32" t="s">
        <v>24636</v>
      </c>
      <c r="N12570" s="32"/>
      <c r="O12570" s="54"/>
      <c r="P12570" s="54" t="s">
        <v>41406</v>
      </c>
      <c r="Q12570" s="54" t="s">
        <v>29718</v>
      </c>
      <c r="R12570" s="54" t="s">
        <v>29737</v>
      </c>
      <c r="S12570" s="54" t="s">
        <v>24638</v>
      </c>
      <c r="T12570" s="55" t="s">
        <v>107</v>
      </c>
      <c r="U12570" s="56" t="str">
        <f>_xlfn.CONCAT(Tabel4[[#This Row],[Personnr.]],"-",Tabel4[[#This Row],[Afdeling]],"-",Tabel4[[#This Row],[ASS_Status]])</f>
        <v>-1211-Inactive - Payroll Eligible</v>
      </c>
    </row>
    <row r="12571" spans="13:21" x14ac:dyDescent="0.4">
      <c r="M12571" s="32" t="s">
        <v>60594</v>
      </c>
      <c r="N12571" s="32" t="s">
        <v>60595</v>
      </c>
      <c r="O12571" s="54" t="s">
        <v>60596</v>
      </c>
      <c r="P12571" s="54" t="s">
        <v>60597</v>
      </c>
      <c r="Q12571" s="54" t="s">
        <v>29721</v>
      </c>
      <c r="R12571" s="54" t="s">
        <v>29737</v>
      </c>
      <c r="S12571" s="54" t="s">
        <v>60598</v>
      </c>
      <c r="T12571" s="55" t="s">
        <v>51</v>
      </c>
      <c r="U12571" s="56" t="str">
        <f>_xlfn.CONCAT(Tabel4[[#This Row],[Personnr.]],"-",Tabel4[[#This Row],[Afdeling]],"-",Tabel4[[#This Row],[ASS_Status]])</f>
        <v>36756-1030-Aktiv ansættelse</v>
      </c>
    </row>
    <row r="12572" spans="13:21" ht="33.75" x14ac:dyDescent="0.4">
      <c r="M12572" s="32" t="s">
        <v>24639</v>
      </c>
      <c r="N12572" s="32" t="s">
        <v>60599</v>
      </c>
      <c r="O12572" s="54" t="s">
        <v>24640</v>
      </c>
      <c r="P12572" s="54" t="s">
        <v>41407</v>
      </c>
      <c r="Q12572" s="54" t="s">
        <v>29718</v>
      </c>
      <c r="R12572" s="54" t="s">
        <v>29737</v>
      </c>
      <c r="S12572" s="54" t="s">
        <v>24641</v>
      </c>
      <c r="T12572" s="55" t="s">
        <v>636</v>
      </c>
      <c r="U12572" s="56" t="str">
        <f>_xlfn.CONCAT(Tabel4[[#This Row],[Personnr.]],"-",Tabel4[[#This Row],[Afdeling]],"-",Tabel4[[#This Row],[ASS_Status]])</f>
        <v>18282-4725-Inactive - Payroll Eligible</v>
      </c>
    </row>
    <row r="12573" spans="13:21" x14ac:dyDescent="0.4">
      <c r="M12573" s="32" t="s">
        <v>24642</v>
      </c>
      <c r="N12573" s="32" t="s">
        <v>60600</v>
      </c>
      <c r="O12573" s="54" t="s">
        <v>24643</v>
      </c>
      <c r="P12573" s="54" t="s">
        <v>41408</v>
      </c>
      <c r="Q12573" s="54" t="s">
        <v>29718</v>
      </c>
      <c r="R12573" s="54" t="s">
        <v>29748</v>
      </c>
      <c r="S12573" s="54" t="s">
        <v>24644</v>
      </c>
      <c r="T12573" s="55" t="s">
        <v>712</v>
      </c>
      <c r="U12573" s="56" t="str">
        <f>_xlfn.CONCAT(Tabel4[[#This Row],[Personnr.]],"-",Tabel4[[#This Row],[Afdeling]],"-",Tabel4[[#This Row],[ASS_Status]])</f>
        <v>26968-5682-Inactive - Payroll Eligible</v>
      </c>
    </row>
    <row r="12574" spans="13:21" x14ac:dyDescent="0.4">
      <c r="M12574" s="32" t="s">
        <v>24642</v>
      </c>
      <c r="N12574" s="32"/>
      <c r="O12574" s="54"/>
      <c r="P12574" s="54" t="s">
        <v>41409</v>
      </c>
      <c r="Q12574" s="54" t="s">
        <v>29743</v>
      </c>
      <c r="R12574" s="54" t="s">
        <v>29737</v>
      </c>
      <c r="S12574" s="54" t="s">
        <v>24644</v>
      </c>
      <c r="T12574" s="55" t="s">
        <v>712</v>
      </c>
      <c r="U12574" s="56" t="str">
        <f>_xlfn.CONCAT(Tabel4[[#This Row],[Personnr.]],"-",Tabel4[[#This Row],[Afdeling]],"-",Tabel4[[#This Row],[ASS_Status]])</f>
        <v>-5682-Aktivt ansættelsesforhold</v>
      </c>
    </row>
    <row r="12575" spans="13:21" x14ac:dyDescent="0.4">
      <c r="M12575" s="32" t="s">
        <v>24645</v>
      </c>
      <c r="N12575" s="32" t="s">
        <v>60601</v>
      </c>
      <c r="O12575" s="54" t="s">
        <v>24646</v>
      </c>
      <c r="P12575" s="54" t="s">
        <v>41410</v>
      </c>
      <c r="Q12575" s="54" t="s">
        <v>29718</v>
      </c>
      <c r="R12575" s="54" t="s">
        <v>29754</v>
      </c>
      <c r="S12575" s="54" t="s">
        <v>24647</v>
      </c>
      <c r="T12575" s="55" t="s">
        <v>350</v>
      </c>
      <c r="U12575" s="56" t="str">
        <f>_xlfn.CONCAT(Tabel4[[#This Row],[Personnr.]],"-",Tabel4[[#This Row],[Afdeling]],"-",Tabel4[[#This Row],[ASS_Status]])</f>
        <v>31587-2810-Inactive - Payroll Eligible</v>
      </c>
    </row>
    <row r="12576" spans="13:21" x14ac:dyDescent="0.4">
      <c r="M12576" s="32" t="s">
        <v>24648</v>
      </c>
      <c r="N12576" s="32" t="s">
        <v>60602</v>
      </c>
      <c r="O12576" s="54" t="s">
        <v>24649</v>
      </c>
      <c r="P12576" s="54" t="s">
        <v>41411</v>
      </c>
      <c r="Q12576" s="54" t="s">
        <v>29718</v>
      </c>
      <c r="R12576" s="54" t="s">
        <v>29748</v>
      </c>
      <c r="S12576" s="54" t="s">
        <v>24650</v>
      </c>
      <c r="T12576" s="55" t="s">
        <v>110</v>
      </c>
      <c r="U12576" s="56" t="str">
        <f>_xlfn.CONCAT(Tabel4[[#This Row],[Personnr.]],"-",Tabel4[[#This Row],[Afdeling]],"-",Tabel4[[#This Row],[ASS_Status]])</f>
        <v>17987-1214-Inactive - Payroll Eligible</v>
      </c>
    </row>
    <row r="12577" spans="13:21" x14ac:dyDescent="0.4">
      <c r="M12577" s="32" t="s">
        <v>41412</v>
      </c>
      <c r="N12577" s="32" t="s">
        <v>60603</v>
      </c>
      <c r="O12577" s="54" t="s">
        <v>41413</v>
      </c>
      <c r="P12577" s="54" t="s">
        <v>41414</v>
      </c>
      <c r="Q12577" s="54" t="s">
        <v>29721</v>
      </c>
      <c r="R12577" s="54" t="s">
        <v>29908</v>
      </c>
      <c r="S12577" s="54" t="s">
        <v>41415</v>
      </c>
      <c r="T12577" s="55" t="s">
        <v>32</v>
      </c>
      <c r="U12577" s="56" t="str">
        <f>_xlfn.CONCAT(Tabel4[[#This Row],[Personnr.]],"-",Tabel4[[#This Row],[Afdeling]],"-",Tabel4[[#This Row],[ASS_Status]])</f>
        <v>35440-0117-Aktiv ansættelse</v>
      </c>
    </row>
    <row r="12578" spans="13:21" ht="33.75" x14ac:dyDescent="0.4">
      <c r="M12578" s="32" t="s">
        <v>41416</v>
      </c>
      <c r="N12578" s="32" t="s">
        <v>60604</v>
      </c>
      <c r="O12578" s="54" t="s">
        <v>41417</v>
      </c>
      <c r="P12578" s="54" t="s">
        <v>41418</v>
      </c>
      <c r="Q12578" s="54" t="s">
        <v>29932</v>
      </c>
      <c r="R12578" s="54" t="s">
        <v>29726</v>
      </c>
      <c r="S12578" s="54" t="s">
        <v>41419</v>
      </c>
      <c r="T12578" s="55" t="s">
        <v>794</v>
      </c>
      <c r="U12578" s="56" t="str">
        <f>_xlfn.CONCAT(Tabel4[[#This Row],[Personnr.]],"-",Tabel4[[#This Row],[Afdeling]],"-",Tabel4[[#This Row],[ASS_Status]])</f>
        <v>35154-8211-Barsel med løn (191)</v>
      </c>
    </row>
    <row r="12579" spans="13:21" x14ac:dyDescent="0.4">
      <c r="M12579" s="32" t="s">
        <v>24651</v>
      </c>
      <c r="N12579" s="32" t="s">
        <v>60605</v>
      </c>
      <c r="O12579" s="54" t="s">
        <v>24652</v>
      </c>
      <c r="P12579" s="54" t="s">
        <v>41420</v>
      </c>
      <c r="Q12579" s="54" t="s">
        <v>29718</v>
      </c>
      <c r="R12579" s="54" t="s">
        <v>29748</v>
      </c>
      <c r="S12579" s="54" t="s">
        <v>24653</v>
      </c>
      <c r="T12579" s="55" t="s">
        <v>581</v>
      </c>
      <c r="U12579" s="56" t="str">
        <f>_xlfn.CONCAT(Tabel4[[#This Row],[Personnr.]],"-",Tabel4[[#This Row],[Afdeling]],"-",Tabel4[[#This Row],[ASS_Status]])</f>
        <v>26947-4140-Inactive - Payroll Eligible</v>
      </c>
    </row>
    <row r="12580" spans="13:21" x14ac:dyDescent="0.4">
      <c r="M12580" s="32" t="s">
        <v>24651</v>
      </c>
      <c r="N12580" s="32"/>
      <c r="O12580" s="54"/>
      <c r="P12580" s="54" t="s">
        <v>41421</v>
      </c>
      <c r="Q12580" s="54" t="s">
        <v>29718</v>
      </c>
      <c r="R12580" s="54" t="s">
        <v>29748</v>
      </c>
      <c r="S12580" s="54" t="s">
        <v>24653</v>
      </c>
      <c r="T12580" s="55" t="s">
        <v>581</v>
      </c>
      <c r="U12580" s="56" t="str">
        <f>_xlfn.CONCAT(Tabel4[[#This Row],[Personnr.]],"-",Tabel4[[#This Row],[Afdeling]],"-",Tabel4[[#This Row],[ASS_Status]])</f>
        <v>-4140-Inactive - Payroll Eligible</v>
      </c>
    </row>
    <row r="12581" spans="13:21" x14ac:dyDescent="0.4">
      <c r="M12581" s="32" t="s">
        <v>24654</v>
      </c>
      <c r="N12581" s="32" t="s">
        <v>60606</v>
      </c>
      <c r="O12581" s="54" t="s">
        <v>24655</v>
      </c>
      <c r="P12581" s="54" t="s">
        <v>41422</v>
      </c>
      <c r="Q12581" s="54" t="s">
        <v>29718</v>
      </c>
      <c r="R12581" s="54" t="s">
        <v>29737</v>
      </c>
      <c r="S12581" s="54" t="s">
        <v>24656</v>
      </c>
      <c r="T12581" s="55" t="s">
        <v>472</v>
      </c>
      <c r="U12581" s="56" t="str">
        <f>_xlfn.CONCAT(Tabel4[[#This Row],[Personnr.]],"-",Tabel4[[#This Row],[Afdeling]],"-",Tabel4[[#This Row],[ASS_Status]])</f>
        <v>27940-3195-Inactive - Payroll Eligible</v>
      </c>
    </row>
    <row r="12582" spans="13:21" x14ac:dyDescent="0.4">
      <c r="M12582" s="32" t="s">
        <v>60607</v>
      </c>
      <c r="N12582" s="32" t="s">
        <v>60608</v>
      </c>
      <c r="O12582" s="54" t="s">
        <v>45611</v>
      </c>
      <c r="P12582" s="54" t="s">
        <v>44311</v>
      </c>
      <c r="Q12582" s="54" t="s">
        <v>29718</v>
      </c>
      <c r="R12582" s="54" t="s">
        <v>29737</v>
      </c>
      <c r="S12582" s="54" t="s">
        <v>44312</v>
      </c>
      <c r="T12582" s="55" t="s">
        <v>265</v>
      </c>
      <c r="U12582" s="56" t="str">
        <f>_xlfn.CONCAT(Tabel4[[#This Row],[Personnr.]],"-",Tabel4[[#This Row],[Afdeling]],"-",Tabel4[[#This Row],[ASS_Status]])</f>
        <v>36371-2620-Inactive - Payroll Eligible</v>
      </c>
    </row>
    <row r="12583" spans="13:21" x14ac:dyDescent="0.4">
      <c r="M12583" s="32" t="s">
        <v>60607</v>
      </c>
      <c r="N12583" s="32"/>
      <c r="O12583" s="54"/>
      <c r="P12583" s="54" t="s">
        <v>60609</v>
      </c>
      <c r="Q12583" s="54" t="s">
        <v>29721</v>
      </c>
      <c r="R12583" s="54" t="s">
        <v>29737</v>
      </c>
      <c r="S12583" s="54" t="s">
        <v>44312</v>
      </c>
      <c r="T12583" s="55" t="s">
        <v>265</v>
      </c>
      <c r="U12583" s="56" t="str">
        <f>_xlfn.CONCAT(Tabel4[[#This Row],[Personnr.]],"-",Tabel4[[#This Row],[Afdeling]],"-",Tabel4[[#This Row],[ASS_Status]])</f>
        <v>-2620-Aktiv ansættelse</v>
      </c>
    </row>
    <row r="12584" spans="13:21" x14ac:dyDescent="0.4">
      <c r="M12584" s="32" t="s">
        <v>24657</v>
      </c>
      <c r="N12584" s="32" t="s">
        <v>60610</v>
      </c>
      <c r="O12584" s="54" t="s">
        <v>24658</v>
      </c>
      <c r="P12584" s="54" t="s">
        <v>41423</v>
      </c>
      <c r="Q12584" s="54" t="s">
        <v>29718</v>
      </c>
      <c r="R12584" s="54" t="s">
        <v>29748</v>
      </c>
      <c r="S12584" s="54" t="s">
        <v>24659</v>
      </c>
      <c r="T12584" s="55" t="s">
        <v>47</v>
      </c>
      <c r="U12584" s="56" t="str">
        <f>_xlfn.CONCAT(Tabel4[[#This Row],[Personnr.]],"-",Tabel4[[#This Row],[Afdeling]],"-",Tabel4[[#This Row],[ASS_Status]])</f>
        <v>24841-1021-Inactive - Payroll Eligible</v>
      </c>
    </row>
    <row r="12585" spans="13:21" x14ac:dyDescent="0.4">
      <c r="M12585" s="32" t="s">
        <v>60611</v>
      </c>
      <c r="N12585" s="32" t="s">
        <v>60612</v>
      </c>
      <c r="O12585" s="54" t="s">
        <v>60613</v>
      </c>
      <c r="P12585" s="54" t="s">
        <v>60614</v>
      </c>
      <c r="Q12585" s="54" t="s">
        <v>29721</v>
      </c>
      <c r="R12585" s="54" t="s">
        <v>29737</v>
      </c>
      <c r="S12585" s="54" t="s">
        <v>60615</v>
      </c>
      <c r="T12585" s="55" t="s">
        <v>417</v>
      </c>
      <c r="U12585" s="56" t="str">
        <f>_xlfn.CONCAT(Tabel4[[#This Row],[Personnr.]],"-",Tabel4[[#This Row],[Afdeling]],"-",Tabel4[[#This Row],[ASS_Status]])</f>
        <v>36730-3030-Aktiv ansættelse</v>
      </c>
    </row>
    <row r="12586" spans="13:21" x14ac:dyDescent="0.4">
      <c r="M12586" s="32" t="s">
        <v>24660</v>
      </c>
      <c r="N12586" s="32" t="s">
        <v>60616</v>
      </c>
      <c r="O12586" s="54" t="s">
        <v>24661</v>
      </c>
      <c r="P12586" s="54" t="s">
        <v>41424</v>
      </c>
      <c r="Q12586" s="54" t="s">
        <v>29718</v>
      </c>
      <c r="R12586" s="54" t="s">
        <v>29761</v>
      </c>
      <c r="S12586" s="54" t="s">
        <v>24662</v>
      </c>
      <c r="T12586" s="55" t="s">
        <v>605</v>
      </c>
      <c r="U12586" s="56" t="str">
        <f>_xlfn.CONCAT(Tabel4[[#This Row],[Personnr.]],"-",Tabel4[[#This Row],[Afdeling]],"-",Tabel4[[#This Row],[ASS_Status]])</f>
        <v>22584-4280-Inactive - Payroll Eligible</v>
      </c>
    </row>
    <row r="12587" spans="13:21" ht="45" x14ac:dyDescent="0.4">
      <c r="M12587" s="32" t="s">
        <v>28968</v>
      </c>
      <c r="N12587" s="32" t="s">
        <v>60617</v>
      </c>
      <c r="O12587" s="54" t="s">
        <v>28969</v>
      </c>
      <c r="P12587" s="54" t="s">
        <v>41425</v>
      </c>
      <c r="Q12587" s="54" t="s">
        <v>29721</v>
      </c>
      <c r="R12587" s="54" t="s">
        <v>29748</v>
      </c>
      <c r="S12587" s="54" t="s">
        <v>28970</v>
      </c>
      <c r="T12587" s="55" t="s">
        <v>17021</v>
      </c>
      <c r="U12587" s="56" t="str">
        <f>_xlfn.CONCAT(Tabel4[[#This Row],[Personnr.]],"-",Tabel4[[#This Row],[Afdeling]],"-",Tabel4[[#This Row],[ASS_Status]])</f>
        <v>34194-2905-Aktiv ansættelse</v>
      </c>
    </row>
    <row r="12588" spans="13:21" x14ac:dyDescent="0.4">
      <c r="M12588" s="32" t="s">
        <v>60618</v>
      </c>
      <c r="N12588" s="32" t="s">
        <v>60619</v>
      </c>
      <c r="O12588" s="54" t="s">
        <v>60620</v>
      </c>
      <c r="P12588" s="54" t="s">
        <v>60621</v>
      </c>
      <c r="Q12588" s="54" t="s">
        <v>29721</v>
      </c>
      <c r="R12588" s="54" t="s">
        <v>29761</v>
      </c>
      <c r="S12588" s="54" t="s">
        <v>60622</v>
      </c>
      <c r="T12588" s="55" t="s">
        <v>472</v>
      </c>
      <c r="U12588" s="56" t="str">
        <f>_xlfn.CONCAT(Tabel4[[#This Row],[Personnr.]],"-",Tabel4[[#This Row],[Afdeling]],"-",Tabel4[[#This Row],[ASS_Status]])</f>
        <v>37798-3195-Aktiv ansættelse</v>
      </c>
    </row>
    <row r="12589" spans="13:21" ht="33.75" x14ac:dyDescent="0.4">
      <c r="M12589" s="32" t="s">
        <v>28971</v>
      </c>
      <c r="N12589" s="32" t="s">
        <v>60623</v>
      </c>
      <c r="O12589" s="54" t="s">
        <v>28972</v>
      </c>
      <c r="P12589" s="54" t="s">
        <v>41426</v>
      </c>
      <c r="Q12589" s="54" t="s">
        <v>29718</v>
      </c>
      <c r="R12589" s="54" t="s">
        <v>29761</v>
      </c>
      <c r="S12589" s="54" t="s">
        <v>28973</v>
      </c>
      <c r="T12589" s="55" t="s">
        <v>304</v>
      </c>
      <c r="U12589" s="56" t="str">
        <f>_xlfn.CONCAT(Tabel4[[#This Row],[Personnr.]],"-",Tabel4[[#This Row],[Afdeling]],"-",Tabel4[[#This Row],[ASS_Status]])</f>
        <v>34295-2743-Inactive - Payroll Eligible</v>
      </c>
    </row>
    <row r="12590" spans="13:21" x14ac:dyDescent="0.4">
      <c r="M12590" s="32" t="s">
        <v>45470</v>
      </c>
      <c r="N12590" s="32" t="s">
        <v>60624</v>
      </c>
      <c r="O12590" s="54" t="s">
        <v>45471</v>
      </c>
      <c r="P12590" s="54" t="s">
        <v>44124</v>
      </c>
      <c r="Q12590" s="54" t="s">
        <v>29718</v>
      </c>
      <c r="R12590" s="54" t="s">
        <v>29745</v>
      </c>
      <c r="S12590" s="54" t="s">
        <v>44125</v>
      </c>
      <c r="T12590" s="55" t="s">
        <v>586</v>
      </c>
      <c r="U12590" s="56" t="str">
        <f>_xlfn.CONCAT(Tabel4[[#This Row],[Personnr.]],"-",Tabel4[[#This Row],[Afdeling]],"-",Tabel4[[#This Row],[ASS_Status]])</f>
        <v>35899-4200-Inactive - Payroll Eligible</v>
      </c>
    </row>
    <row r="12591" spans="13:21" x14ac:dyDescent="0.4">
      <c r="M12591" s="32" t="s">
        <v>45470</v>
      </c>
      <c r="N12591" s="32"/>
      <c r="O12591" s="54"/>
      <c r="P12591" s="54" t="s">
        <v>60625</v>
      </c>
      <c r="Q12591" s="54" t="s">
        <v>29721</v>
      </c>
      <c r="R12591" s="54" t="s">
        <v>29748</v>
      </c>
      <c r="S12591" s="54" t="s">
        <v>44125</v>
      </c>
      <c r="T12591" s="55" t="s">
        <v>31</v>
      </c>
      <c r="U12591" s="56" t="str">
        <f>_xlfn.CONCAT(Tabel4[[#This Row],[Personnr.]],"-",Tabel4[[#This Row],[Afdeling]],"-",Tabel4[[#This Row],[ASS_Status]])</f>
        <v>-0116-Aktiv ansættelse</v>
      </c>
    </row>
    <row r="12592" spans="13:21" x14ac:dyDescent="0.4">
      <c r="M12592" s="32" t="s">
        <v>41427</v>
      </c>
      <c r="N12592" s="32" t="s">
        <v>60626</v>
      </c>
      <c r="O12592" s="54" t="s">
        <v>29158</v>
      </c>
      <c r="P12592" s="54" t="s">
        <v>41428</v>
      </c>
      <c r="Q12592" s="54" t="s">
        <v>29721</v>
      </c>
      <c r="R12592" s="54" t="s">
        <v>29748</v>
      </c>
      <c r="S12592" s="54" t="s">
        <v>29159</v>
      </c>
      <c r="T12592" s="55" t="s">
        <v>45663</v>
      </c>
      <c r="U12592" s="56" t="str">
        <f>_xlfn.CONCAT(Tabel4[[#This Row],[Personnr.]],"-",Tabel4[[#This Row],[Afdeling]],"-",Tabel4[[#This Row],[ASS_Status]])</f>
        <v>34362-2912-Aktiv ansættelse</v>
      </c>
    </row>
    <row r="12593" spans="13:21" x14ac:dyDescent="0.4">
      <c r="M12593" s="32" t="s">
        <v>24663</v>
      </c>
      <c r="N12593" s="32" t="s">
        <v>60627</v>
      </c>
      <c r="O12593" s="54" t="s">
        <v>24664</v>
      </c>
      <c r="P12593" s="54" t="s">
        <v>41429</v>
      </c>
      <c r="Q12593" s="54" t="s">
        <v>29718</v>
      </c>
      <c r="R12593" s="54" t="s">
        <v>29745</v>
      </c>
      <c r="S12593" s="54" t="s">
        <v>24665</v>
      </c>
      <c r="T12593" s="55" t="s">
        <v>586</v>
      </c>
      <c r="U12593" s="56" t="str">
        <f>_xlfn.CONCAT(Tabel4[[#This Row],[Personnr.]],"-",Tabel4[[#This Row],[Afdeling]],"-",Tabel4[[#This Row],[ASS_Status]])</f>
        <v>33561-4200-Inactive - Payroll Eligible</v>
      </c>
    </row>
    <row r="12594" spans="13:21" ht="45" x14ac:dyDescent="0.4">
      <c r="M12594" s="32" t="s">
        <v>41430</v>
      </c>
      <c r="N12594" s="32" t="s">
        <v>60628</v>
      </c>
      <c r="O12594" s="54" t="s">
        <v>29146</v>
      </c>
      <c r="P12594" s="54" t="s">
        <v>41431</v>
      </c>
      <c r="Q12594" s="54" t="s">
        <v>29721</v>
      </c>
      <c r="R12594" s="54" t="s">
        <v>29748</v>
      </c>
      <c r="S12594" s="54" t="s">
        <v>29147</v>
      </c>
      <c r="T12594" s="55" t="s">
        <v>47064</v>
      </c>
      <c r="U12594" s="56" t="str">
        <f>_xlfn.CONCAT(Tabel4[[#This Row],[Personnr.]],"-",Tabel4[[#This Row],[Afdeling]],"-",Tabel4[[#This Row],[ASS_Status]])</f>
        <v>34330-2903-Aktiv ansættelse</v>
      </c>
    </row>
    <row r="12595" spans="13:21" x14ac:dyDescent="0.4">
      <c r="M12595" s="32" t="s">
        <v>60629</v>
      </c>
      <c r="N12595" s="32" t="s">
        <v>60630</v>
      </c>
      <c r="O12595" s="54" t="s">
        <v>60631</v>
      </c>
      <c r="P12595" s="54" t="s">
        <v>60632</v>
      </c>
      <c r="Q12595" s="54" t="s">
        <v>29721</v>
      </c>
      <c r="R12595" s="54" t="s">
        <v>29748</v>
      </c>
      <c r="S12595" s="54" t="s">
        <v>60633</v>
      </c>
      <c r="T12595" s="55" t="s">
        <v>548</v>
      </c>
      <c r="U12595" s="56" t="str">
        <f>_xlfn.CONCAT(Tabel4[[#This Row],[Personnr.]],"-",Tabel4[[#This Row],[Afdeling]],"-",Tabel4[[#This Row],[ASS_Status]])</f>
        <v>36370-3447-Aktiv ansættelse</v>
      </c>
    </row>
    <row r="12596" spans="13:21" ht="45" x14ac:dyDescent="0.4">
      <c r="M12596" s="32" t="s">
        <v>24666</v>
      </c>
      <c r="N12596" s="32" t="s">
        <v>60634</v>
      </c>
      <c r="O12596" s="54" t="s">
        <v>24667</v>
      </c>
      <c r="P12596" s="54" t="s">
        <v>41432</v>
      </c>
      <c r="Q12596" s="54" t="s">
        <v>29721</v>
      </c>
      <c r="R12596" s="54" t="s">
        <v>29754</v>
      </c>
      <c r="S12596" s="54" t="s">
        <v>24668</v>
      </c>
      <c r="T12596" s="55" t="s">
        <v>853</v>
      </c>
      <c r="U12596" s="56" t="str">
        <f>_xlfn.CONCAT(Tabel4[[#This Row],[Personnr.]],"-",Tabel4[[#This Row],[Afdeling]],"-",Tabel4[[#This Row],[ASS_Status]])</f>
        <v>33896-8611-Aktiv ansættelse</v>
      </c>
    </row>
    <row r="12597" spans="13:21" ht="45" x14ac:dyDescent="0.4">
      <c r="M12597" s="32" t="s">
        <v>24669</v>
      </c>
      <c r="N12597" s="32" t="s">
        <v>60635</v>
      </c>
      <c r="O12597" s="54" t="s">
        <v>24670</v>
      </c>
      <c r="P12597" s="54" t="s">
        <v>41433</v>
      </c>
      <c r="Q12597" s="54" t="s">
        <v>29721</v>
      </c>
      <c r="R12597" s="54" t="s">
        <v>29748</v>
      </c>
      <c r="S12597" s="54" t="s">
        <v>24671</v>
      </c>
      <c r="T12597" s="55" t="s">
        <v>47064</v>
      </c>
      <c r="U12597" s="56" t="str">
        <f>_xlfn.CONCAT(Tabel4[[#This Row],[Personnr.]],"-",Tabel4[[#This Row],[Afdeling]],"-",Tabel4[[#This Row],[ASS_Status]])</f>
        <v>32299-2903-Aktiv ansættelse</v>
      </c>
    </row>
    <row r="12598" spans="13:21" ht="45" x14ac:dyDescent="0.4">
      <c r="M12598" s="32" t="s">
        <v>24672</v>
      </c>
      <c r="N12598" s="32" t="s">
        <v>60636</v>
      </c>
      <c r="O12598" s="54" t="s">
        <v>24673</v>
      </c>
      <c r="P12598" s="54" t="s">
        <v>44126</v>
      </c>
      <c r="Q12598" s="54" t="s">
        <v>29718</v>
      </c>
      <c r="R12598" s="54" t="s">
        <v>29745</v>
      </c>
      <c r="S12598" s="54" t="s">
        <v>24674</v>
      </c>
      <c r="T12598" s="55" t="s">
        <v>39</v>
      </c>
      <c r="U12598" s="56" t="str">
        <f>_xlfn.CONCAT(Tabel4[[#This Row],[Personnr.]],"-",Tabel4[[#This Row],[Afdeling]],"-",Tabel4[[#This Row],[ASS_Status]])</f>
        <v>29268-0132-Inactive - Payroll Eligible</v>
      </c>
    </row>
    <row r="12599" spans="13:21" x14ac:dyDescent="0.4">
      <c r="M12599" s="32" t="s">
        <v>24672</v>
      </c>
      <c r="N12599" s="32"/>
      <c r="O12599" s="54"/>
      <c r="P12599" s="54" t="s">
        <v>41434</v>
      </c>
      <c r="Q12599" s="54" t="s">
        <v>29718</v>
      </c>
      <c r="R12599" s="54" t="s">
        <v>29745</v>
      </c>
      <c r="S12599" s="54" t="s">
        <v>24674</v>
      </c>
      <c r="T12599" s="55" t="s">
        <v>39</v>
      </c>
      <c r="U12599" s="56" t="str">
        <f>_xlfn.CONCAT(Tabel4[[#This Row],[Personnr.]],"-",Tabel4[[#This Row],[Afdeling]],"-",Tabel4[[#This Row],[ASS_Status]])</f>
        <v>-0132-Inactive - Payroll Eligible</v>
      </c>
    </row>
    <row r="12600" spans="13:21" x14ac:dyDescent="0.4">
      <c r="M12600" s="32" t="s">
        <v>24672</v>
      </c>
      <c r="N12600" s="32"/>
      <c r="O12600" s="54"/>
      <c r="P12600" s="54" t="s">
        <v>41435</v>
      </c>
      <c r="Q12600" s="54" t="s">
        <v>29718</v>
      </c>
      <c r="R12600" s="54" t="s">
        <v>29745</v>
      </c>
      <c r="S12600" s="54" t="s">
        <v>24674</v>
      </c>
      <c r="T12600" s="55" t="s">
        <v>39</v>
      </c>
      <c r="U12600" s="56" t="str">
        <f>_xlfn.CONCAT(Tabel4[[#This Row],[Personnr.]],"-",Tabel4[[#This Row],[Afdeling]],"-",Tabel4[[#This Row],[ASS_Status]])</f>
        <v>-0132-Inactive - Payroll Eligible</v>
      </c>
    </row>
    <row r="12601" spans="13:21" x14ac:dyDescent="0.4">
      <c r="M12601" s="32" t="s">
        <v>24675</v>
      </c>
      <c r="N12601" s="32" t="s">
        <v>60637</v>
      </c>
      <c r="O12601" s="54" t="s">
        <v>24676</v>
      </c>
      <c r="P12601" s="54" t="s">
        <v>41436</v>
      </c>
      <c r="Q12601" s="54" t="s">
        <v>29718</v>
      </c>
      <c r="R12601" s="54" t="s">
        <v>30005</v>
      </c>
      <c r="S12601" s="54" t="s">
        <v>24677</v>
      </c>
      <c r="T12601" s="55" t="s">
        <v>874</v>
      </c>
      <c r="U12601" s="56" t="str">
        <f>_xlfn.CONCAT(Tabel4[[#This Row],[Personnr.]],"-",Tabel4[[#This Row],[Afdeling]],"-",Tabel4[[#This Row],[ASS_Status]])</f>
        <v>1772-8670-Inactive - Payroll Eligible</v>
      </c>
    </row>
    <row r="12602" spans="13:21" ht="33.75" x14ac:dyDescent="0.4">
      <c r="M12602" s="32" t="s">
        <v>24678</v>
      </c>
      <c r="N12602" s="32" t="s">
        <v>60638</v>
      </c>
      <c r="O12602" s="54" t="s">
        <v>24679</v>
      </c>
      <c r="P12602" s="54" t="s">
        <v>41437</v>
      </c>
      <c r="Q12602" s="54" t="s">
        <v>29721</v>
      </c>
      <c r="R12602" s="54" t="s">
        <v>29722</v>
      </c>
      <c r="S12602" s="54" t="s">
        <v>24680</v>
      </c>
      <c r="T12602" s="55" t="s">
        <v>626</v>
      </c>
      <c r="U12602" s="56" t="str">
        <f>_xlfn.CONCAT(Tabel4[[#This Row],[Personnr.]],"-",Tabel4[[#This Row],[Afdeling]],"-",Tabel4[[#This Row],[ASS_Status]])</f>
        <v>15701-4650-Aktiv ansættelse</v>
      </c>
    </row>
    <row r="12603" spans="13:21" x14ac:dyDescent="0.4">
      <c r="M12603" s="32" t="s">
        <v>24681</v>
      </c>
      <c r="N12603" s="32" t="s">
        <v>60639</v>
      </c>
      <c r="O12603" s="54" t="s">
        <v>24682</v>
      </c>
      <c r="P12603" s="54" t="s">
        <v>41438</v>
      </c>
      <c r="Q12603" s="54" t="s">
        <v>29718</v>
      </c>
      <c r="R12603" s="54" t="s">
        <v>29719</v>
      </c>
      <c r="S12603" s="54" t="s">
        <v>24683</v>
      </c>
      <c r="T12603" s="55" t="s">
        <v>184</v>
      </c>
      <c r="U12603" s="56" t="str">
        <f>_xlfn.CONCAT(Tabel4[[#This Row],[Personnr.]],"-",Tabel4[[#This Row],[Afdeling]],"-",Tabel4[[#This Row],[ASS_Status]])</f>
        <v>33963-2385-Inactive - Payroll Eligible</v>
      </c>
    </row>
    <row r="12604" spans="13:21" x14ac:dyDescent="0.4">
      <c r="M12604" s="32" t="s">
        <v>45472</v>
      </c>
      <c r="N12604" s="32" t="s">
        <v>60640</v>
      </c>
      <c r="O12604" s="54" t="s">
        <v>45473</v>
      </c>
      <c r="P12604" s="54" t="s">
        <v>44127</v>
      </c>
      <c r="Q12604" s="54" t="s">
        <v>29721</v>
      </c>
      <c r="R12604" s="54" t="s">
        <v>29719</v>
      </c>
      <c r="S12604" s="54" t="s">
        <v>44128</v>
      </c>
      <c r="T12604" s="55" t="s">
        <v>553</v>
      </c>
      <c r="U12604" s="56" t="str">
        <f>_xlfn.CONCAT(Tabel4[[#This Row],[Personnr.]],"-",Tabel4[[#This Row],[Afdeling]],"-",Tabel4[[#This Row],[ASS_Status]])</f>
        <v>36368-3500-Aktiv ansættelse</v>
      </c>
    </row>
    <row r="12605" spans="13:21" x14ac:dyDescent="0.4">
      <c r="M12605" s="32" t="s">
        <v>28974</v>
      </c>
      <c r="N12605" s="32" t="s">
        <v>60641</v>
      </c>
      <c r="O12605" s="54" t="s">
        <v>28975</v>
      </c>
      <c r="P12605" s="54" t="s">
        <v>41439</v>
      </c>
      <c r="Q12605" s="54" t="s">
        <v>29721</v>
      </c>
      <c r="R12605" s="54" t="s">
        <v>29956</v>
      </c>
      <c r="S12605" s="54" t="s">
        <v>28976</v>
      </c>
      <c r="T12605" s="55" t="s">
        <v>102</v>
      </c>
      <c r="U12605" s="56" t="str">
        <f>_xlfn.CONCAT(Tabel4[[#This Row],[Personnr.]],"-",Tabel4[[#This Row],[Afdeling]],"-",Tabel4[[#This Row],[ASS_Status]])</f>
        <v>34401-1200-Aktiv ansættelse</v>
      </c>
    </row>
    <row r="12606" spans="13:21" x14ac:dyDescent="0.4">
      <c r="M12606" s="32" t="s">
        <v>45474</v>
      </c>
      <c r="N12606" s="32" t="s">
        <v>60642</v>
      </c>
      <c r="O12606" s="54" t="s">
        <v>45475</v>
      </c>
      <c r="P12606" s="54" t="s">
        <v>44129</v>
      </c>
      <c r="Q12606" s="54" t="s">
        <v>29718</v>
      </c>
      <c r="R12606" s="54" t="s">
        <v>29926</v>
      </c>
      <c r="S12606" s="54" t="s">
        <v>44130</v>
      </c>
      <c r="T12606" s="55" t="s">
        <v>87</v>
      </c>
      <c r="U12606" s="56" t="str">
        <f>_xlfn.CONCAT(Tabel4[[#This Row],[Personnr.]],"-",Tabel4[[#This Row],[Afdeling]],"-",Tabel4[[#This Row],[ASS_Status]])</f>
        <v>36000-1125-Inactive - Payroll Eligible</v>
      </c>
    </row>
    <row r="12607" spans="13:21" x14ac:dyDescent="0.4">
      <c r="M12607" s="32" t="s">
        <v>24684</v>
      </c>
      <c r="N12607" s="32" t="s">
        <v>60643</v>
      </c>
      <c r="O12607" s="54" t="s">
        <v>24685</v>
      </c>
      <c r="P12607" s="54" t="s">
        <v>41440</v>
      </c>
      <c r="Q12607" s="54" t="s">
        <v>29721</v>
      </c>
      <c r="R12607" s="54" t="s">
        <v>30146</v>
      </c>
      <c r="S12607" s="54" t="s">
        <v>24686</v>
      </c>
      <c r="T12607" s="55" t="s">
        <v>886</v>
      </c>
      <c r="U12607" s="56" t="str">
        <f>_xlfn.CONCAT(Tabel4[[#This Row],[Personnr.]],"-",Tabel4[[#This Row],[Afdeling]],"-",Tabel4[[#This Row],[ASS_Status]])</f>
        <v>437-8800-Aktiv ansættelse</v>
      </c>
    </row>
    <row r="12608" spans="13:21" x14ac:dyDescent="0.4">
      <c r="M12608" s="32" t="s">
        <v>24687</v>
      </c>
      <c r="N12608" s="32"/>
      <c r="O12608" s="54" t="s">
        <v>24688</v>
      </c>
      <c r="P12608" s="54" t="s">
        <v>41441</v>
      </c>
      <c r="Q12608" s="54" t="s">
        <v>29721</v>
      </c>
      <c r="R12608" s="54" t="s">
        <v>29754</v>
      </c>
      <c r="S12608" s="54" t="s">
        <v>24689</v>
      </c>
      <c r="T12608" s="55" t="s">
        <v>413</v>
      </c>
      <c r="U12608" s="56" t="str">
        <f>_xlfn.CONCAT(Tabel4[[#This Row],[Personnr.]],"-",Tabel4[[#This Row],[Afdeling]],"-",Tabel4[[#This Row],[ASS_Status]])</f>
        <v>14094-3020-Aktiv ansættelse</v>
      </c>
    </row>
    <row r="12609" spans="13:21" x14ac:dyDescent="0.4">
      <c r="M12609" s="32" t="s">
        <v>24690</v>
      </c>
      <c r="N12609" s="32" t="s">
        <v>60644</v>
      </c>
      <c r="O12609" s="54" t="s">
        <v>24691</v>
      </c>
      <c r="P12609" s="54" t="s">
        <v>41442</v>
      </c>
      <c r="Q12609" s="54" t="s">
        <v>29721</v>
      </c>
      <c r="R12609" s="54" t="s">
        <v>29722</v>
      </c>
      <c r="S12609" s="54" t="s">
        <v>24692</v>
      </c>
      <c r="T12609" s="55" t="s">
        <v>47372</v>
      </c>
      <c r="U12609" s="56" t="str">
        <f>_xlfn.CONCAT(Tabel4[[#This Row],[Personnr.]],"-",Tabel4[[#This Row],[Afdeling]],"-",Tabel4[[#This Row],[ASS_Status]])</f>
        <v>1510-2294-Aktiv ansættelse</v>
      </c>
    </row>
    <row r="12610" spans="13:21" x14ac:dyDescent="0.4">
      <c r="M12610" s="32" t="s">
        <v>24693</v>
      </c>
      <c r="N12610" s="32" t="s">
        <v>60645</v>
      </c>
      <c r="O12610" s="54" t="s">
        <v>24694</v>
      </c>
      <c r="P12610" s="54" t="s">
        <v>41443</v>
      </c>
      <c r="Q12610" s="54" t="s">
        <v>29721</v>
      </c>
      <c r="R12610" s="54" t="s">
        <v>29719</v>
      </c>
      <c r="S12610" s="54" t="s">
        <v>24695</v>
      </c>
      <c r="T12610" s="55" t="s">
        <v>629</v>
      </c>
      <c r="U12610" s="56" t="str">
        <f>_xlfn.CONCAT(Tabel4[[#This Row],[Personnr.]],"-",Tabel4[[#This Row],[Afdeling]],"-",Tabel4[[#This Row],[ASS_Status]])</f>
        <v>15700-4691-Aktiv ansættelse</v>
      </c>
    </row>
    <row r="12611" spans="13:21" x14ac:dyDescent="0.4">
      <c r="M12611" s="32" t="s">
        <v>24696</v>
      </c>
      <c r="N12611" s="32" t="s">
        <v>60646</v>
      </c>
      <c r="O12611" s="54" t="s">
        <v>24697</v>
      </c>
      <c r="P12611" s="54" t="s">
        <v>41444</v>
      </c>
      <c r="Q12611" s="54" t="s">
        <v>29721</v>
      </c>
      <c r="R12611" s="54" t="s">
        <v>29729</v>
      </c>
      <c r="S12611" s="54" t="s">
        <v>24698</v>
      </c>
      <c r="T12611" s="55" t="s">
        <v>11714</v>
      </c>
      <c r="U12611" s="56" t="str">
        <f>_xlfn.CONCAT(Tabel4[[#This Row],[Personnr.]],"-",Tabel4[[#This Row],[Afdeling]],"-",Tabel4[[#This Row],[ASS_Status]])</f>
        <v>22206-6259-Aktiv ansættelse</v>
      </c>
    </row>
    <row r="12612" spans="13:21" x14ac:dyDescent="0.4">
      <c r="M12612" s="32" t="s">
        <v>24699</v>
      </c>
      <c r="N12612" s="32" t="s">
        <v>60647</v>
      </c>
      <c r="O12612" s="54" t="s">
        <v>24700</v>
      </c>
      <c r="P12612" s="54" t="s">
        <v>41445</v>
      </c>
      <c r="Q12612" s="54" t="s">
        <v>29721</v>
      </c>
      <c r="R12612" s="54" t="s">
        <v>29780</v>
      </c>
      <c r="S12612" s="54" t="s">
        <v>24701</v>
      </c>
      <c r="T12612" s="55" t="s">
        <v>638</v>
      </c>
      <c r="U12612" s="56" t="str">
        <f>_xlfn.CONCAT(Tabel4[[#This Row],[Personnr.]],"-",Tabel4[[#This Row],[Afdeling]],"-",Tabel4[[#This Row],[ASS_Status]])</f>
        <v>15471-4735-Aktiv ansættelse</v>
      </c>
    </row>
    <row r="12613" spans="13:21" x14ac:dyDescent="0.4">
      <c r="M12613" s="32" t="s">
        <v>60648</v>
      </c>
      <c r="N12613" s="32" t="s">
        <v>60649</v>
      </c>
      <c r="O12613" s="54" t="s">
        <v>60650</v>
      </c>
      <c r="P12613" s="54" t="s">
        <v>60651</v>
      </c>
      <c r="Q12613" s="54" t="s">
        <v>29721</v>
      </c>
      <c r="R12613" s="54" t="s">
        <v>30146</v>
      </c>
      <c r="S12613" s="54" t="s">
        <v>60652</v>
      </c>
      <c r="T12613" s="55" t="s">
        <v>37</v>
      </c>
      <c r="U12613" s="56" t="str">
        <f>_xlfn.CONCAT(Tabel4[[#This Row],[Personnr.]],"-",Tabel4[[#This Row],[Afdeling]],"-",Tabel4[[#This Row],[ASS_Status]])</f>
        <v>37697-0122-Aktiv ansættelse</v>
      </c>
    </row>
    <row r="12614" spans="13:21" x14ac:dyDescent="0.4">
      <c r="M12614" s="32" t="s">
        <v>24702</v>
      </c>
      <c r="N12614" s="32" t="s">
        <v>60653</v>
      </c>
      <c r="O12614" s="54" t="s">
        <v>24703</v>
      </c>
      <c r="P12614" s="54" t="s">
        <v>41446</v>
      </c>
      <c r="Q12614" s="54" t="s">
        <v>29721</v>
      </c>
      <c r="R12614" s="54" t="s">
        <v>29729</v>
      </c>
      <c r="S12614" s="54" t="s">
        <v>24704</v>
      </c>
      <c r="T12614" s="55" t="s">
        <v>34</v>
      </c>
      <c r="U12614" s="56" t="str">
        <f>_xlfn.CONCAT(Tabel4[[#This Row],[Personnr.]],"-",Tabel4[[#This Row],[Afdeling]],"-",Tabel4[[#This Row],[ASS_Status]])</f>
        <v>8752-0119-Aktiv ansættelse</v>
      </c>
    </row>
    <row r="12615" spans="13:21" ht="33.75" x14ac:dyDescent="0.4">
      <c r="M12615" s="32" t="s">
        <v>24705</v>
      </c>
      <c r="N12615" s="32" t="s">
        <v>60654</v>
      </c>
      <c r="O12615" s="54" t="s">
        <v>24706</v>
      </c>
      <c r="P12615" s="54" t="s">
        <v>41447</v>
      </c>
      <c r="Q12615" s="54" t="s">
        <v>29718</v>
      </c>
      <c r="R12615" s="54" t="s">
        <v>29737</v>
      </c>
      <c r="S12615" s="54" t="s">
        <v>24707</v>
      </c>
      <c r="T12615" s="55" t="s">
        <v>472</v>
      </c>
      <c r="U12615" s="56" t="str">
        <f>_xlfn.CONCAT(Tabel4[[#This Row],[Personnr.]],"-",Tabel4[[#This Row],[Afdeling]],"-",Tabel4[[#This Row],[ASS_Status]])</f>
        <v>16335-3195-Inactive - Payroll Eligible</v>
      </c>
    </row>
    <row r="12616" spans="13:21" x14ac:dyDescent="0.4">
      <c r="M12616" s="32" t="s">
        <v>45476</v>
      </c>
      <c r="N12616" s="32" t="s">
        <v>60655</v>
      </c>
      <c r="O12616" s="54" t="s">
        <v>45477</v>
      </c>
      <c r="P12616" s="54" t="s">
        <v>44131</v>
      </c>
      <c r="Q12616" s="54" t="s">
        <v>29718</v>
      </c>
      <c r="R12616" s="54" t="s">
        <v>29761</v>
      </c>
      <c r="S12616" s="54" t="s">
        <v>44132</v>
      </c>
      <c r="T12616" s="55" t="s">
        <v>472</v>
      </c>
      <c r="U12616" s="56" t="str">
        <f>_xlfn.CONCAT(Tabel4[[#This Row],[Personnr.]],"-",Tabel4[[#This Row],[Afdeling]],"-",Tabel4[[#This Row],[ASS_Status]])</f>
        <v>36326-3195-Inactive - Payroll Eligible</v>
      </c>
    </row>
    <row r="12617" spans="13:21" x14ac:dyDescent="0.4">
      <c r="M12617" s="32" t="s">
        <v>45478</v>
      </c>
      <c r="N12617" s="32" t="s">
        <v>60656</v>
      </c>
      <c r="O12617" s="54" t="s">
        <v>45479</v>
      </c>
      <c r="P12617" s="54" t="s">
        <v>44133</v>
      </c>
      <c r="Q12617" s="54" t="s">
        <v>29721</v>
      </c>
      <c r="R12617" s="54" t="s">
        <v>29737</v>
      </c>
      <c r="S12617" s="54" t="s">
        <v>44134</v>
      </c>
      <c r="T12617" s="55" t="s">
        <v>625</v>
      </c>
      <c r="U12617" s="56" t="str">
        <f>_xlfn.CONCAT(Tabel4[[#This Row],[Personnr.]],"-",Tabel4[[#This Row],[Afdeling]],"-",Tabel4[[#This Row],[ASS_Status]])</f>
        <v>36275-4647-Aktiv ansættelse</v>
      </c>
    </row>
    <row r="12618" spans="13:21" x14ac:dyDescent="0.4">
      <c r="M12618" s="32" t="s">
        <v>24708</v>
      </c>
      <c r="N12618" s="32" t="s">
        <v>60657</v>
      </c>
      <c r="O12618" s="54" t="s">
        <v>24709</v>
      </c>
      <c r="P12618" s="54" t="s">
        <v>41448</v>
      </c>
      <c r="Q12618" s="54" t="s">
        <v>29718</v>
      </c>
      <c r="R12618" s="54" t="s">
        <v>29783</v>
      </c>
      <c r="S12618" s="54" t="s">
        <v>24710</v>
      </c>
      <c r="T12618" s="55" t="s">
        <v>442</v>
      </c>
      <c r="U12618" s="56" t="str">
        <f>_xlfn.CONCAT(Tabel4[[#This Row],[Personnr.]],"-",Tabel4[[#This Row],[Afdeling]],"-",Tabel4[[#This Row],[ASS_Status]])</f>
        <v>30404-3080-Inactive - Payroll Eligible</v>
      </c>
    </row>
    <row r="12619" spans="13:21" ht="45" x14ac:dyDescent="0.4">
      <c r="M12619" s="32" t="s">
        <v>24711</v>
      </c>
      <c r="N12619" s="32" t="s">
        <v>60658</v>
      </c>
      <c r="O12619" s="54" t="s">
        <v>24712</v>
      </c>
      <c r="P12619" s="54" t="s">
        <v>41449</v>
      </c>
      <c r="Q12619" s="54" t="s">
        <v>29718</v>
      </c>
      <c r="R12619" s="54" t="s">
        <v>29737</v>
      </c>
      <c r="S12619" s="54" t="s">
        <v>24713</v>
      </c>
      <c r="T12619" s="55" t="s">
        <v>457</v>
      </c>
      <c r="U12619" s="56" t="str">
        <f>_xlfn.CONCAT(Tabel4[[#This Row],[Personnr.]],"-",Tabel4[[#This Row],[Afdeling]],"-",Tabel4[[#This Row],[ASS_Status]])</f>
        <v>25542-3141-Inactive - Payroll Eligible</v>
      </c>
    </row>
    <row r="12620" spans="13:21" ht="33.75" x14ac:dyDescent="0.4">
      <c r="M12620" s="32" t="s">
        <v>24714</v>
      </c>
      <c r="N12620" s="32" t="s">
        <v>60659</v>
      </c>
      <c r="O12620" s="54" t="s">
        <v>24715</v>
      </c>
      <c r="P12620" s="54" t="s">
        <v>41450</v>
      </c>
      <c r="Q12620" s="54" t="s">
        <v>29721</v>
      </c>
      <c r="R12620" s="54" t="s">
        <v>29748</v>
      </c>
      <c r="S12620" s="54" t="s">
        <v>24716</v>
      </c>
      <c r="T12620" s="55" t="s">
        <v>93</v>
      </c>
      <c r="U12620" s="56" t="str">
        <f>_xlfn.CONCAT(Tabel4[[#This Row],[Personnr.]],"-",Tabel4[[#This Row],[Afdeling]],"-",Tabel4[[#This Row],[ASS_Status]])</f>
        <v>16228-1140-Aktiv ansættelse</v>
      </c>
    </row>
    <row r="12621" spans="13:21" x14ac:dyDescent="0.4">
      <c r="M12621" s="32" t="s">
        <v>24717</v>
      </c>
      <c r="N12621" s="32" t="s">
        <v>60660</v>
      </c>
      <c r="O12621" s="54" t="s">
        <v>24718</v>
      </c>
      <c r="P12621" s="54" t="s">
        <v>41451</v>
      </c>
      <c r="Q12621" s="54" t="s">
        <v>29721</v>
      </c>
      <c r="R12621" s="54" t="s">
        <v>29748</v>
      </c>
      <c r="S12621" s="54" t="s">
        <v>24719</v>
      </c>
      <c r="T12621" s="55" t="s">
        <v>28</v>
      </c>
      <c r="U12621" s="56" t="str">
        <f>_xlfn.CONCAT(Tabel4[[#This Row],[Personnr.]],"-",Tabel4[[#This Row],[Afdeling]],"-",Tabel4[[#This Row],[ASS_Status]])</f>
        <v>19488-0113-Aktiv ansættelse</v>
      </c>
    </row>
    <row r="12622" spans="13:21" ht="33.75" x14ac:dyDescent="0.4">
      <c r="M12622" s="32" t="s">
        <v>24720</v>
      </c>
      <c r="N12622" s="32" t="s">
        <v>60661</v>
      </c>
      <c r="O12622" s="54" t="s">
        <v>24721</v>
      </c>
      <c r="P12622" s="54" t="s">
        <v>41452</v>
      </c>
      <c r="Q12622" s="54" t="s">
        <v>29718</v>
      </c>
      <c r="R12622" s="54" t="s">
        <v>29761</v>
      </c>
      <c r="S12622" s="54" t="s">
        <v>24722</v>
      </c>
      <c r="T12622" s="55" t="s">
        <v>581</v>
      </c>
      <c r="U12622" s="56" t="str">
        <f>_xlfn.CONCAT(Tabel4[[#This Row],[Personnr.]],"-",Tabel4[[#This Row],[Afdeling]],"-",Tabel4[[#This Row],[ASS_Status]])</f>
        <v>22487-4140-Inactive - Payroll Eligible</v>
      </c>
    </row>
    <row r="12623" spans="13:21" x14ac:dyDescent="0.4">
      <c r="M12623" s="32" t="s">
        <v>24723</v>
      </c>
      <c r="N12623" s="32" t="s">
        <v>60662</v>
      </c>
      <c r="O12623" s="54" t="s">
        <v>24724</v>
      </c>
      <c r="P12623" s="54" t="s">
        <v>41453</v>
      </c>
      <c r="Q12623" s="54" t="s">
        <v>29721</v>
      </c>
      <c r="R12623" s="54" t="s">
        <v>29748</v>
      </c>
      <c r="S12623" s="54" t="s">
        <v>24725</v>
      </c>
      <c r="T12623" s="55" t="s">
        <v>47</v>
      </c>
      <c r="U12623" s="56" t="str">
        <f>_xlfn.CONCAT(Tabel4[[#This Row],[Personnr.]],"-",Tabel4[[#This Row],[Afdeling]],"-",Tabel4[[#This Row],[ASS_Status]])</f>
        <v>18029-1021-Aktiv ansættelse</v>
      </c>
    </row>
    <row r="12624" spans="13:21" x14ac:dyDescent="0.4">
      <c r="M12624" s="32" t="s">
        <v>60663</v>
      </c>
      <c r="N12624" s="32"/>
      <c r="O12624" s="54" t="s">
        <v>60664</v>
      </c>
      <c r="P12624" s="54" t="s">
        <v>60665</v>
      </c>
      <c r="Q12624" s="54" t="s">
        <v>29721</v>
      </c>
      <c r="R12624" s="54" t="s">
        <v>29761</v>
      </c>
      <c r="S12624" s="54" t="s">
        <v>60666</v>
      </c>
      <c r="T12624" s="55" t="s">
        <v>161</v>
      </c>
      <c r="U12624" s="56" t="str">
        <f>_xlfn.CONCAT(Tabel4[[#This Row],[Personnr.]],"-",Tabel4[[#This Row],[Afdeling]],"-",Tabel4[[#This Row],[ASS_Status]])</f>
        <v>37651-2305-Aktiv ansættelse</v>
      </c>
    </row>
    <row r="12625" spans="13:21" ht="45" x14ac:dyDescent="0.4">
      <c r="M12625" s="32" t="s">
        <v>24726</v>
      </c>
      <c r="N12625" s="32" t="s">
        <v>60667</v>
      </c>
      <c r="O12625" s="54" t="s">
        <v>24727</v>
      </c>
      <c r="P12625" s="54" t="s">
        <v>41454</v>
      </c>
      <c r="Q12625" s="54" t="s">
        <v>29718</v>
      </c>
      <c r="R12625" s="54" t="s">
        <v>29745</v>
      </c>
      <c r="S12625" s="54" t="s">
        <v>24728</v>
      </c>
      <c r="T12625" s="55" t="s">
        <v>39</v>
      </c>
      <c r="U12625" s="56" t="str">
        <f>_xlfn.CONCAT(Tabel4[[#This Row],[Personnr.]],"-",Tabel4[[#This Row],[Afdeling]],"-",Tabel4[[#This Row],[ASS_Status]])</f>
        <v>27641-0132-Inactive - Payroll Eligible</v>
      </c>
    </row>
    <row r="12626" spans="13:21" ht="45" x14ac:dyDescent="0.4">
      <c r="M12626" s="32" t="s">
        <v>60668</v>
      </c>
      <c r="N12626" s="32" t="s">
        <v>60669</v>
      </c>
      <c r="O12626" s="54" t="s">
        <v>60670</v>
      </c>
      <c r="P12626" s="54" t="s">
        <v>60671</v>
      </c>
      <c r="Q12626" s="54" t="s">
        <v>29721</v>
      </c>
      <c r="R12626" s="54" t="s">
        <v>29748</v>
      </c>
      <c r="S12626" s="54" t="s">
        <v>60672</v>
      </c>
      <c r="T12626" s="55" t="s">
        <v>552</v>
      </c>
      <c r="U12626" s="56" t="str">
        <f>_xlfn.CONCAT(Tabel4[[#This Row],[Personnr.]],"-",Tabel4[[#This Row],[Afdeling]],"-",Tabel4[[#This Row],[ASS_Status]])</f>
        <v>37645-3454-Aktiv ansættelse</v>
      </c>
    </row>
    <row r="12627" spans="13:21" ht="45" x14ac:dyDescent="0.4">
      <c r="M12627" s="32" t="s">
        <v>28977</v>
      </c>
      <c r="N12627" s="32" t="s">
        <v>60673</v>
      </c>
      <c r="O12627" s="54" t="s">
        <v>28978</v>
      </c>
      <c r="P12627" s="54" t="s">
        <v>41455</v>
      </c>
      <c r="Q12627" s="54" t="s">
        <v>29718</v>
      </c>
      <c r="R12627" s="54" t="s">
        <v>29745</v>
      </c>
      <c r="S12627" s="54" t="s">
        <v>28979</v>
      </c>
      <c r="T12627" s="55" t="s">
        <v>85</v>
      </c>
      <c r="U12627" s="56" t="str">
        <f>_xlfn.CONCAT(Tabel4[[#This Row],[Personnr.]],"-",Tabel4[[#This Row],[Afdeling]],"-",Tabel4[[#This Row],[ASS_Status]])</f>
        <v>34297-1118-Inactive - Payroll Eligible</v>
      </c>
    </row>
    <row r="12628" spans="13:21" x14ac:dyDescent="0.4">
      <c r="M12628" s="32" t="s">
        <v>60674</v>
      </c>
      <c r="N12628" s="32" t="s">
        <v>60675</v>
      </c>
      <c r="O12628" s="54" t="s">
        <v>60676</v>
      </c>
      <c r="P12628" s="54" t="s">
        <v>60677</v>
      </c>
      <c r="Q12628" s="54" t="s">
        <v>29718</v>
      </c>
      <c r="R12628" s="54" t="s">
        <v>29754</v>
      </c>
      <c r="S12628" s="54" t="s">
        <v>60678</v>
      </c>
      <c r="T12628" s="55" t="s">
        <v>108</v>
      </c>
      <c r="U12628" s="56" t="str">
        <f>_xlfn.CONCAT(Tabel4[[#This Row],[Personnr.]],"-",Tabel4[[#This Row],[Afdeling]],"-",Tabel4[[#This Row],[ASS_Status]])</f>
        <v>36573-1212-Inactive - Payroll Eligible</v>
      </c>
    </row>
    <row r="12629" spans="13:21" x14ac:dyDescent="0.4">
      <c r="M12629" s="32" t="s">
        <v>45480</v>
      </c>
      <c r="N12629" s="32" t="s">
        <v>60679</v>
      </c>
      <c r="O12629" s="54" t="s">
        <v>45481</v>
      </c>
      <c r="P12629" s="54" t="s">
        <v>44135</v>
      </c>
      <c r="Q12629" s="54" t="s">
        <v>29721</v>
      </c>
      <c r="R12629" s="54" t="s">
        <v>29754</v>
      </c>
      <c r="S12629" s="54" t="s">
        <v>44136</v>
      </c>
      <c r="T12629" s="55" t="s">
        <v>135</v>
      </c>
      <c r="U12629" s="56" t="str">
        <f>_xlfn.CONCAT(Tabel4[[#This Row],[Personnr.]],"-",Tabel4[[#This Row],[Afdeling]],"-",Tabel4[[#This Row],[ASS_Status]])</f>
        <v>35658-2250-Aktiv ansættelse</v>
      </c>
    </row>
    <row r="12630" spans="13:21" ht="45" x14ac:dyDescent="0.4">
      <c r="M12630" s="32" t="s">
        <v>28980</v>
      </c>
      <c r="N12630" s="32" t="s">
        <v>60680</v>
      </c>
      <c r="O12630" s="54" t="s">
        <v>28981</v>
      </c>
      <c r="P12630" s="54" t="s">
        <v>41456</v>
      </c>
      <c r="Q12630" s="54" t="s">
        <v>29718</v>
      </c>
      <c r="R12630" s="54" t="s">
        <v>29745</v>
      </c>
      <c r="S12630" s="54" t="s">
        <v>28982</v>
      </c>
      <c r="T12630" s="55" t="s">
        <v>39</v>
      </c>
      <c r="U12630" s="56" t="str">
        <f>_xlfn.CONCAT(Tabel4[[#This Row],[Personnr.]],"-",Tabel4[[#This Row],[Afdeling]],"-",Tabel4[[#This Row],[ASS_Status]])</f>
        <v>34642-0132-Inactive - Payroll Eligible</v>
      </c>
    </row>
    <row r="12631" spans="13:21" ht="33.75" x14ac:dyDescent="0.4">
      <c r="M12631" s="32" t="s">
        <v>28980</v>
      </c>
      <c r="N12631" s="32"/>
      <c r="O12631" s="54"/>
      <c r="P12631" s="54" t="s">
        <v>60681</v>
      </c>
      <c r="Q12631" s="54" t="s">
        <v>29718</v>
      </c>
      <c r="R12631" s="54" t="s">
        <v>29745</v>
      </c>
      <c r="S12631" s="54" t="s">
        <v>28982</v>
      </c>
      <c r="T12631" s="55" t="s">
        <v>39</v>
      </c>
      <c r="U12631" s="56" t="str">
        <f>_xlfn.CONCAT(Tabel4[[#This Row],[Personnr.]],"-",Tabel4[[#This Row],[Afdeling]],"-",Tabel4[[#This Row],[ASS_Status]])</f>
        <v>-0132-Inactive - Payroll Eligible</v>
      </c>
    </row>
    <row r="12632" spans="13:21" ht="33.75" x14ac:dyDescent="0.4">
      <c r="M12632" s="32" t="s">
        <v>24729</v>
      </c>
      <c r="N12632" s="32" t="s">
        <v>60682</v>
      </c>
      <c r="O12632" s="54" t="s">
        <v>24730</v>
      </c>
      <c r="P12632" s="54" t="s">
        <v>41457</v>
      </c>
      <c r="Q12632" s="54" t="s">
        <v>29721</v>
      </c>
      <c r="R12632" s="54" t="s">
        <v>29786</v>
      </c>
      <c r="S12632" s="54" t="s">
        <v>24731</v>
      </c>
      <c r="T12632" s="55" t="s">
        <v>161</v>
      </c>
      <c r="U12632" s="56" t="str">
        <f>_xlfn.CONCAT(Tabel4[[#This Row],[Personnr.]],"-",Tabel4[[#This Row],[Afdeling]],"-",Tabel4[[#This Row],[ASS_Status]])</f>
        <v>4060-2305-Aktiv ansættelse</v>
      </c>
    </row>
    <row r="12633" spans="13:21" x14ac:dyDescent="0.4">
      <c r="M12633" s="32" t="s">
        <v>24732</v>
      </c>
      <c r="N12633" s="32" t="s">
        <v>60683</v>
      </c>
      <c r="O12633" s="54" t="s">
        <v>24733</v>
      </c>
      <c r="P12633" s="54" t="s">
        <v>41458</v>
      </c>
      <c r="Q12633" s="54" t="s">
        <v>29721</v>
      </c>
      <c r="R12633" s="54" t="s">
        <v>29722</v>
      </c>
      <c r="S12633" s="54" t="s">
        <v>24734</v>
      </c>
      <c r="T12633" s="55" t="s">
        <v>358</v>
      </c>
      <c r="U12633" s="56" t="str">
        <f>_xlfn.CONCAT(Tabel4[[#This Row],[Personnr.]],"-",Tabel4[[#This Row],[Afdeling]],"-",Tabel4[[#This Row],[ASS_Status]])</f>
        <v>15511-2823-Aktiv ansættelse</v>
      </c>
    </row>
    <row r="12634" spans="13:21" ht="33.75" x14ac:dyDescent="0.4">
      <c r="M12634" s="32" t="s">
        <v>24735</v>
      </c>
      <c r="N12634" s="32" t="s">
        <v>60684</v>
      </c>
      <c r="O12634" s="54" t="s">
        <v>24736</v>
      </c>
      <c r="P12634" s="54" t="s">
        <v>41459</v>
      </c>
      <c r="Q12634" s="54" t="s">
        <v>29721</v>
      </c>
      <c r="R12634" s="54" t="s">
        <v>29887</v>
      </c>
      <c r="S12634" s="54" t="s">
        <v>24737</v>
      </c>
      <c r="T12634" s="55" t="s">
        <v>582</v>
      </c>
      <c r="U12634" s="56" t="str">
        <f>_xlfn.CONCAT(Tabel4[[#This Row],[Personnr.]],"-",Tabel4[[#This Row],[Afdeling]],"-",Tabel4[[#This Row],[ASS_Status]])</f>
        <v>259-4150-Aktiv ansættelse</v>
      </c>
    </row>
    <row r="12635" spans="13:21" x14ac:dyDescent="0.4">
      <c r="M12635" s="32" t="s">
        <v>24738</v>
      </c>
      <c r="N12635" s="32" t="s">
        <v>60685</v>
      </c>
      <c r="O12635" s="54" t="s">
        <v>24739</v>
      </c>
      <c r="P12635" s="54" t="s">
        <v>41460</v>
      </c>
      <c r="Q12635" s="54" t="s">
        <v>29721</v>
      </c>
      <c r="R12635" s="54" t="s">
        <v>29729</v>
      </c>
      <c r="S12635" s="54" t="s">
        <v>24740</v>
      </c>
      <c r="T12635" s="55" t="s">
        <v>359</v>
      </c>
      <c r="U12635" s="56" t="str">
        <f>_xlfn.CONCAT(Tabel4[[#This Row],[Personnr.]],"-",Tabel4[[#This Row],[Afdeling]],"-",Tabel4[[#This Row],[ASS_Status]])</f>
        <v>8759-2824-Aktiv ansættelse</v>
      </c>
    </row>
    <row r="12636" spans="13:21" ht="33.75" x14ac:dyDescent="0.4">
      <c r="M12636" s="32" t="s">
        <v>24741</v>
      </c>
      <c r="N12636" s="32" t="s">
        <v>60686</v>
      </c>
      <c r="O12636" s="54" t="s">
        <v>24742</v>
      </c>
      <c r="P12636" s="54" t="s">
        <v>41461</v>
      </c>
      <c r="Q12636" s="54" t="s">
        <v>29923</v>
      </c>
      <c r="R12636" s="54" t="s">
        <v>29722</v>
      </c>
      <c r="S12636" s="54" t="s">
        <v>24743</v>
      </c>
      <c r="T12636" s="55" t="s">
        <v>138</v>
      </c>
      <c r="U12636" s="56" t="str">
        <f>_xlfn.CONCAT(Tabel4[[#This Row],[Personnr.]],"-",Tabel4[[#This Row],[Afdeling]],"-",Tabel4[[#This Row],[ASS_Status]])</f>
        <v>1864-2253-Far orlov (6+evt. 7 uger)(198)</v>
      </c>
    </row>
    <row r="12637" spans="13:21" x14ac:dyDescent="0.4">
      <c r="M12637" s="32" t="s">
        <v>24744</v>
      </c>
      <c r="N12637" s="32" t="s">
        <v>60687</v>
      </c>
      <c r="O12637" s="54" t="s">
        <v>24745</v>
      </c>
      <c r="P12637" s="54" t="s">
        <v>41462</v>
      </c>
      <c r="Q12637" s="54" t="s">
        <v>29721</v>
      </c>
      <c r="R12637" s="54" t="s">
        <v>29780</v>
      </c>
      <c r="S12637" s="54" t="s">
        <v>24746</v>
      </c>
      <c r="T12637" s="55" t="s">
        <v>263</v>
      </c>
      <c r="U12637" s="56" t="str">
        <f>_xlfn.CONCAT(Tabel4[[#This Row],[Personnr.]],"-",Tabel4[[#This Row],[Afdeling]],"-",Tabel4[[#This Row],[ASS_Status]])</f>
        <v>1427-2610-Aktiv ansættelse</v>
      </c>
    </row>
    <row r="12638" spans="13:21" x14ac:dyDescent="0.4">
      <c r="M12638" s="32" t="s">
        <v>24747</v>
      </c>
      <c r="N12638" s="32" t="s">
        <v>60688</v>
      </c>
      <c r="O12638" s="54" t="s">
        <v>24748</v>
      </c>
      <c r="P12638" s="54" t="s">
        <v>41463</v>
      </c>
      <c r="Q12638" s="54" t="s">
        <v>29718</v>
      </c>
      <c r="R12638" s="54" t="s">
        <v>29722</v>
      </c>
      <c r="S12638" s="54" t="s">
        <v>24749</v>
      </c>
      <c r="T12638" s="55" t="s">
        <v>600</v>
      </c>
      <c r="U12638" s="56" t="str">
        <f>_xlfn.CONCAT(Tabel4[[#This Row],[Personnr.]],"-",Tabel4[[#This Row],[Afdeling]],"-",Tabel4[[#This Row],[ASS_Status]])</f>
        <v>15606-4270-Inactive - Payroll Eligible</v>
      </c>
    </row>
    <row r="12639" spans="13:21" ht="45" x14ac:dyDescent="0.4">
      <c r="M12639" s="32" t="s">
        <v>24750</v>
      </c>
      <c r="N12639" s="32" t="s">
        <v>60689</v>
      </c>
      <c r="O12639" s="54" t="s">
        <v>24751</v>
      </c>
      <c r="P12639" s="54" t="s">
        <v>41464</v>
      </c>
      <c r="Q12639" s="54" t="s">
        <v>29721</v>
      </c>
      <c r="R12639" s="54" t="s">
        <v>29729</v>
      </c>
      <c r="S12639" s="54" t="s">
        <v>24752</v>
      </c>
      <c r="T12639" s="55" t="s">
        <v>244</v>
      </c>
      <c r="U12639" s="56" t="str">
        <f>_xlfn.CONCAT(Tabel4[[#This Row],[Personnr.]],"-",Tabel4[[#This Row],[Afdeling]],"-",Tabel4[[#This Row],[ASS_Status]])</f>
        <v>3090-2514-Aktiv ansættelse</v>
      </c>
    </row>
    <row r="12640" spans="13:21" x14ac:dyDescent="0.4">
      <c r="M12640" s="32" t="s">
        <v>24753</v>
      </c>
      <c r="N12640" s="32" t="s">
        <v>60690</v>
      </c>
      <c r="O12640" s="54" t="s">
        <v>24754</v>
      </c>
      <c r="P12640" s="54" t="s">
        <v>41465</v>
      </c>
      <c r="Q12640" s="54" t="s">
        <v>29721</v>
      </c>
      <c r="R12640" s="54" t="s">
        <v>29729</v>
      </c>
      <c r="S12640" s="54" t="s">
        <v>24755</v>
      </c>
      <c r="T12640" s="55" t="s">
        <v>543</v>
      </c>
      <c r="U12640" s="56" t="str">
        <f>_xlfn.CONCAT(Tabel4[[#This Row],[Personnr.]],"-",Tabel4[[#This Row],[Afdeling]],"-",Tabel4[[#This Row],[ASS_Status]])</f>
        <v>17340-3436-Aktiv ansættelse</v>
      </c>
    </row>
    <row r="12641" spans="13:21" ht="33.75" x14ac:dyDescent="0.4">
      <c r="M12641" s="32" t="s">
        <v>24756</v>
      </c>
      <c r="N12641" s="32" t="s">
        <v>60691</v>
      </c>
      <c r="O12641" s="54" t="s">
        <v>24757</v>
      </c>
      <c r="P12641" s="54" t="s">
        <v>41466</v>
      </c>
      <c r="Q12641" s="54" t="s">
        <v>29718</v>
      </c>
      <c r="R12641" s="54" t="s">
        <v>29722</v>
      </c>
      <c r="S12641" s="54" t="s">
        <v>24758</v>
      </c>
      <c r="T12641" s="55" t="s">
        <v>633</v>
      </c>
      <c r="U12641" s="56" t="str">
        <f>_xlfn.CONCAT(Tabel4[[#This Row],[Personnr.]],"-",Tabel4[[#This Row],[Afdeling]],"-",Tabel4[[#This Row],[ASS_Status]])</f>
        <v>30214-4710-Inactive - Payroll Eligible</v>
      </c>
    </row>
    <row r="12642" spans="13:21" ht="33.75" x14ac:dyDescent="0.4">
      <c r="M12642" s="32" t="s">
        <v>24759</v>
      </c>
      <c r="N12642" s="32" t="s">
        <v>60692</v>
      </c>
      <c r="O12642" s="54" t="s">
        <v>24760</v>
      </c>
      <c r="P12642" s="54" t="s">
        <v>41467</v>
      </c>
      <c r="Q12642" s="54" t="s">
        <v>29721</v>
      </c>
      <c r="R12642" s="54" t="s">
        <v>29722</v>
      </c>
      <c r="S12642" s="54" t="s">
        <v>24761</v>
      </c>
      <c r="T12642" s="55" t="s">
        <v>269</v>
      </c>
      <c r="U12642" s="56" t="str">
        <f>_xlfn.CONCAT(Tabel4[[#This Row],[Personnr.]],"-",Tabel4[[#This Row],[Afdeling]],"-",Tabel4[[#This Row],[ASS_Status]])</f>
        <v>20247-2624-Aktiv ansættelse</v>
      </c>
    </row>
    <row r="12643" spans="13:21" x14ac:dyDescent="0.4">
      <c r="M12643" s="32" t="s">
        <v>24762</v>
      </c>
      <c r="N12643" s="32" t="s">
        <v>60693</v>
      </c>
      <c r="O12643" s="54" t="s">
        <v>24763</v>
      </c>
      <c r="P12643" s="54" t="s">
        <v>41468</v>
      </c>
      <c r="Q12643" s="54" t="s">
        <v>29721</v>
      </c>
      <c r="R12643" s="54" t="s">
        <v>29797</v>
      </c>
      <c r="S12643" s="54" t="s">
        <v>24764</v>
      </c>
      <c r="T12643" s="55" t="s">
        <v>573</v>
      </c>
      <c r="U12643" s="56" t="str">
        <f>_xlfn.CONCAT(Tabel4[[#This Row],[Personnr.]],"-",Tabel4[[#This Row],[Afdeling]],"-",Tabel4[[#This Row],[ASS_Status]])</f>
        <v>32042-3800-Aktiv ansættelse</v>
      </c>
    </row>
    <row r="12644" spans="13:21" ht="33.75" x14ac:dyDescent="0.4">
      <c r="M12644" s="32" t="s">
        <v>28983</v>
      </c>
      <c r="N12644" s="32" t="s">
        <v>60694</v>
      </c>
      <c r="O12644" s="54" t="s">
        <v>28984</v>
      </c>
      <c r="P12644" s="54" t="s">
        <v>41469</v>
      </c>
      <c r="Q12644" s="54" t="s">
        <v>29721</v>
      </c>
      <c r="R12644" s="54" t="s">
        <v>29719</v>
      </c>
      <c r="S12644" s="54" t="s">
        <v>28985</v>
      </c>
      <c r="T12644" s="55" t="s">
        <v>742</v>
      </c>
      <c r="U12644" s="56" t="str">
        <f>_xlfn.CONCAT(Tabel4[[#This Row],[Personnr.]],"-",Tabel4[[#This Row],[Afdeling]],"-",Tabel4[[#This Row],[ASS_Status]])</f>
        <v>34482-7000-Aktiv ansættelse</v>
      </c>
    </row>
    <row r="12645" spans="13:21" ht="33.75" x14ac:dyDescent="0.4">
      <c r="M12645" s="32" t="s">
        <v>24765</v>
      </c>
      <c r="N12645" s="32" t="s">
        <v>60695</v>
      </c>
      <c r="O12645" s="54" t="s">
        <v>24766</v>
      </c>
      <c r="P12645" s="54" t="s">
        <v>41470</v>
      </c>
      <c r="Q12645" s="54" t="s">
        <v>29721</v>
      </c>
      <c r="R12645" s="54" t="s">
        <v>29908</v>
      </c>
      <c r="S12645" s="54" t="s">
        <v>24767</v>
      </c>
      <c r="T12645" s="55" t="s">
        <v>854</v>
      </c>
      <c r="U12645" s="56" t="str">
        <f>_xlfn.CONCAT(Tabel4[[#This Row],[Personnr.]],"-",Tabel4[[#This Row],[Afdeling]],"-",Tabel4[[#This Row],[ASS_Status]])</f>
        <v>8764-8612-Aktiv ansættelse</v>
      </c>
    </row>
    <row r="12646" spans="13:21" x14ac:dyDescent="0.4">
      <c r="M12646" s="32" t="s">
        <v>24768</v>
      </c>
      <c r="N12646" s="32" t="s">
        <v>60696</v>
      </c>
      <c r="O12646" s="54" t="s">
        <v>24769</v>
      </c>
      <c r="P12646" s="54" t="s">
        <v>41471</v>
      </c>
      <c r="Q12646" s="54" t="s">
        <v>29721</v>
      </c>
      <c r="R12646" s="54" t="s">
        <v>29731</v>
      </c>
      <c r="S12646" s="54" t="s">
        <v>24770</v>
      </c>
      <c r="T12646" s="55" t="s">
        <v>812</v>
      </c>
      <c r="U12646" s="56" t="str">
        <f>_xlfn.CONCAT(Tabel4[[#This Row],[Personnr.]],"-",Tabel4[[#This Row],[Afdeling]],"-",Tabel4[[#This Row],[ASS_Status]])</f>
        <v>32537-8287-Aktiv ansættelse</v>
      </c>
    </row>
    <row r="12647" spans="13:21" x14ac:dyDescent="0.4">
      <c r="M12647" s="32" t="s">
        <v>24771</v>
      </c>
      <c r="N12647" s="32" t="s">
        <v>60697</v>
      </c>
      <c r="O12647" s="54" t="s">
        <v>24772</v>
      </c>
      <c r="P12647" s="54" t="s">
        <v>41472</v>
      </c>
      <c r="Q12647" s="54" t="s">
        <v>29718</v>
      </c>
      <c r="R12647" s="54" t="s">
        <v>29737</v>
      </c>
      <c r="S12647" s="54" t="s">
        <v>24773</v>
      </c>
      <c r="T12647" s="55" t="s">
        <v>180</v>
      </c>
      <c r="U12647" s="56" t="str">
        <f>_xlfn.CONCAT(Tabel4[[#This Row],[Personnr.]],"-",Tabel4[[#This Row],[Afdeling]],"-",Tabel4[[#This Row],[ASS_Status]])</f>
        <v>24148-2368-Inactive - Payroll Eligible</v>
      </c>
    </row>
    <row r="12648" spans="13:21" x14ac:dyDescent="0.4">
      <c r="M12648" s="32" t="s">
        <v>24771</v>
      </c>
      <c r="N12648" s="32"/>
      <c r="O12648" s="54"/>
      <c r="P12648" s="54" t="s">
        <v>60698</v>
      </c>
      <c r="Q12648" s="54" t="s">
        <v>29721</v>
      </c>
      <c r="R12648" s="54" t="s">
        <v>29737</v>
      </c>
      <c r="S12648" s="54" t="s">
        <v>24773</v>
      </c>
      <c r="T12648" s="55" t="s">
        <v>180</v>
      </c>
      <c r="U12648" s="56" t="str">
        <f>_xlfn.CONCAT(Tabel4[[#This Row],[Personnr.]],"-",Tabel4[[#This Row],[Afdeling]],"-",Tabel4[[#This Row],[ASS_Status]])</f>
        <v>-2368-Aktiv ansættelse</v>
      </c>
    </row>
    <row r="12649" spans="13:21" x14ac:dyDescent="0.4">
      <c r="M12649" s="32" t="s">
        <v>24774</v>
      </c>
      <c r="N12649" s="32" t="s">
        <v>60699</v>
      </c>
      <c r="O12649" s="54" t="s">
        <v>24775</v>
      </c>
      <c r="P12649" s="54" t="s">
        <v>41473</v>
      </c>
      <c r="Q12649" s="54" t="s">
        <v>29718</v>
      </c>
      <c r="R12649" s="54" t="s">
        <v>29737</v>
      </c>
      <c r="S12649" s="54" t="s">
        <v>24776</v>
      </c>
      <c r="T12649" s="55" t="s">
        <v>331</v>
      </c>
      <c r="U12649" s="56" t="str">
        <f>_xlfn.CONCAT(Tabel4[[#This Row],[Personnr.]],"-",Tabel4[[#This Row],[Afdeling]],"-",Tabel4[[#This Row],[ASS_Status]])</f>
        <v>33192-2783-Inactive - Payroll Eligible</v>
      </c>
    </row>
    <row r="12650" spans="13:21" x14ac:dyDescent="0.4">
      <c r="M12650" s="32" t="s">
        <v>24777</v>
      </c>
      <c r="N12650" s="32" t="s">
        <v>60700</v>
      </c>
      <c r="O12650" s="54" t="s">
        <v>24778</v>
      </c>
      <c r="P12650" s="54" t="s">
        <v>41474</v>
      </c>
      <c r="Q12650" s="54" t="s">
        <v>29718</v>
      </c>
      <c r="R12650" s="54" t="s">
        <v>29745</v>
      </c>
      <c r="S12650" s="54" t="s">
        <v>24779</v>
      </c>
      <c r="T12650" s="55" t="s">
        <v>723</v>
      </c>
      <c r="U12650" s="56" t="str">
        <f>_xlfn.CONCAT(Tabel4[[#This Row],[Personnr.]],"-",Tabel4[[#This Row],[Afdeling]],"-",Tabel4[[#This Row],[ASS_Status]])</f>
        <v>33608-6245-Inactive - Payroll Eligible</v>
      </c>
    </row>
    <row r="12651" spans="13:21" x14ac:dyDescent="0.4">
      <c r="M12651" s="32" t="s">
        <v>24777</v>
      </c>
      <c r="N12651" s="32"/>
      <c r="O12651" s="54"/>
      <c r="P12651" s="54" t="s">
        <v>41475</v>
      </c>
      <c r="Q12651" s="54" t="s">
        <v>29718</v>
      </c>
      <c r="R12651" s="54" t="s">
        <v>29745</v>
      </c>
      <c r="S12651" s="54" t="s">
        <v>24779</v>
      </c>
      <c r="T12651" s="55" t="s">
        <v>726</v>
      </c>
      <c r="U12651" s="56" t="str">
        <f>_xlfn.CONCAT(Tabel4[[#This Row],[Personnr.]],"-",Tabel4[[#This Row],[Afdeling]],"-",Tabel4[[#This Row],[ASS_Status]])</f>
        <v>-6271-Inactive - Payroll Eligible</v>
      </c>
    </row>
    <row r="12652" spans="13:21" x14ac:dyDescent="0.4">
      <c r="M12652" s="32" t="s">
        <v>60701</v>
      </c>
      <c r="N12652" s="32" t="s">
        <v>60702</v>
      </c>
      <c r="O12652" s="54" t="s">
        <v>60703</v>
      </c>
      <c r="P12652" s="54" t="s">
        <v>60704</v>
      </c>
      <c r="Q12652" s="54" t="s">
        <v>29721</v>
      </c>
      <c r="R12652" s="54" t="s">
        <v>29748</v>
      </c>
      <c r="S12652" s="54" t="s">
        <v>60705</v>
      </c>
      <c r="T12652" s="55" t="s">
        <v>54</v>
      </c>
      <c r="U12652" s="56" t="str">
        <f>_xlfn.CONCAT(Tabel4[[#This Row],[Personnr.]],"-",Tabel4[[#This Row],[Afdeling]],"-",Tabel4[[#This Row],[ASS_Status]])</f>
        <v>37338-1035-Aktiv ansættelse</v>
      </c>
    </row>
    <row r="12653" spans="13:21" ht="33.75" x14ac:dyDescent="0.4">
      <c r="M12653" s="32" t="s">
        <v>24780</v>
      </c>
      <c r="N12653" s="32" t="s">
        <v>60706</v>
      </c>
      <c r="O12653" s="54" t="s">
        <v>24781</v>
      </c>
      <c r="P12653" s="54" t="s">
        <v>41476</v>
      </c>
      <c r="Q12653" s="54" t="s">
        <v>29718</v>
      </c>
      <c r="R12653" s="54" t="s">
        <v>29761</v>
      </c>
      <c r="S12653" s="54" t="s">
        <v>24782</v>
      </c>
      <c r="T12653" s="55" t="s">
        <v>359</v>
      </c>
      <c r="U12653" s="56" t="str">
        <f>_xlfn.CONCAT(Tabel4[[#This Row],[Personnr.]],"-",Tabel4[[#This Row],[Afdeling]],"-",Tabel4[[#This Row],[ASS_Status]])</f>
        <v>32517-2824-Inactive - Payroll Eligible</v>
      </c>
    </row>
    <row r="12654" spans="13:21" ht="33.75" x14ac:dyDescent="0.4">
      <c r="M12654" s="32" t="s">
        <v>24780</v>
      </c>
      <c r="N12654" s="32"/>
      <c r="O12654" s="54"/>
      <c r="P12654" s="54" t="s">
        <v>41477</v>
      </c>
      <c r="Q12654" s="54" t="s">
        <v>29718</v>
      </c>
      <c r="R12654" s="54" t="s">
        <v>29761</v>
      </c>
      <c r="S12654" s="54" t="s">
        <v>24782</v>
      </c>
      <c r="T12654" s="55" t="s">
        <v>359</v>
      </c>
      <c r="U12654" s="56" t="str">
        <f>_xlfn.CONCAT(Tabel4[[#This Row],[Personnr.]],"-",Tabel4[[#This Row],[Afdeling]],"-",Tabel4[[#This Row],[ASS_Status]])</f>
        <v>-2824-Inactive - Payroll Eligible</v>
      </c>
    </row>
    <row r="12655" spans="13:21" x14ac:dyDescent="0.4">
      <c r="M12655" s="32" t="s">
        <v>24783</v>
      </c>
      <c r="N12655" s="32" t="s">
        <v>60707</v>
      </c>
      <c r="O12655" s="54" t="s">
        <v>24784</v>
      </c>
      <c r="P12655" s="54" t="s">
        <v>41478</v>
      </c>
      <c r="Q12655" s="54" t="s">
        <v>29721</v>
      </c>
      <c r="R12655" s="54" t="s">
        <v>29748</v>
      </c>
      <c r="S12655" s="54" t="s">
        <v>24785</v>
      </c>
      <c r="T12655" s="55" t="s">
        <v>125</v>
      </c>
      <c r="U12655" s="56" t="str">
        <f>_xlfn.CONCAT(Tabel4[[#This Row],[Personnr.]],"-",Tabel4[[#This Row],[Afdeling]],"-",Tabel4[[#This Row],[ASS_Status]])</f>
        <v>32539-2235-Aktiv ansættelse</v>
      </c>
    </row>
    <row r="12656" spans="13:21" x14ac:dyDescent="0.4">
      <c r="M12656" s="32" t="s">
        <v>60708</v>
      </c>
      <c r="N12656" s="32" t="s">
        <v>60709</v>
      </c>
      <c r="O12656" s="54" t="s">
        <v>60710</v>
      </c>
      <c r="P12656" s="54" t="s">
        <v>60711</v>
      </c>
      <c r="Q12656" s="54" t="s">
        <v>29721</v>
      </c>
      <c r="R12656" s="54" t="s">
        <v>29737</v>
      </c>
      <c r="S12656" s="54" t="s">
        <v>60712</v>
      </c>
      <c r="T12656" s="55" t="s">
        <v>417</v>
      </c>
      <c r="U12656" s="56" t="str">
        <f>_xlfn.CONCAT(Tabel4[[#This Row],[Personnr.]],"-",Tabel4[[#This Row],[Afdeling]],"-",Tabel4[[#This Row],[ASS_Status]])</f>
        <v>37222-3030-Aktiv ansættelse</v>
      </c>
    </row>
    <row r="12657" spans="13:21" x14ac:dyDescent="0.4">
      <c r="M12657" s="32" t="s">
        <v>24786</v>
      </c>
      <c r="N12657" s="32" t="s">
        <v>60713</v>
      </c>
      <c r="O12657" s="54" t="s">
        <v>24787</v>
      </c>
      <c r="P12657" s="54" t="s">
        <v>41479</v>
      </c>
      <c r="Q12657" s="54" t="s">
        <v>29721</v>
      </c>
      <c r="R12657" s="54" t="s">
        <v>29748</v>
      </c>
      <c r="S12657" s="54" t="s">
        <v>24788</v>
      </c>
      <c r="T12657" s="55" t="s">
        <v>615</v>
      </c>
      <c r="U12657" s="56" t="str">
        <f>_xlfn.CONCAT(Tabel4[[#This Row],[Personnr.]],"-",Tabel4[[#This Row],[Afdeling]],"-",Tabel4[[#This Row],[ASS_Status]])</f>
        <v>30981-4615-Aktiv ansættelse</v>
      </c>
    </row>
    <row r="12658" spans="13:21" ht="45" x14ac:dyDescent="0.4">
      <c r="M12658" s="32" t="s">
        <v>24789</v>
      </c>
      <c r="N12658" s="32" t="s">
        <v>60714</v>
      </c>
      <c r="O12658" s="54" t="s">
        <v>24790</v>
      </c>
      <c r="P12658" s="54" t="s">
        <v>41480</v>
      </c>
      <c r="Q12658" s="54" t="s">
        <v>29718</v>
      </c>
      <c r="R12658" s="54" t="s">
        <v>29754</v>
      </c>
      <c r="S12658" s="54" t="s">
        <v>24791</v>
      </c>
      <c r="T12658" s="55" t="s">
        <v>856</v>
      </c>
      <c r="U12658" s="56" t="str">
        <f>_xlfn.CONCAT(Tabel4[[#This Row],[Personnr.]],"-",Tabel4[[#This Row],[Afdeling]],"-",Tabel4[[#This Row],[ASS_Status]])</f>
        <v>29523-8615-Inactive - Payroll Eligible</v>
      </c>
    </row>
    <row r="12659" spans="13:21" x14ac:dyDescent="0.4">
      <c r="M12659" s="32" t="s">
        <v>24792</v>
      </c>
      <c r="N12659" s="32" t="s">
        <v>60715</v>
      </c>
      <c r="O12659" s="54" t="s">
        <v>24793</v>
      </c>
      <c r="P12659" s="54" t="s">
        <v>41481</v>
      </c>
      <c r="Q12659" s="54" t="s">
        <v>29718</v>
      </c>
      <c r="R12659" s="54" t="s">
        <v>29754</v>
      </c>
      <c r="S12659" s="54" t="s">
        <v>24794</v>
      </c>
      <c r="T12659" s="55" t="s">
        <v>78</v>
      </c>
      <c r="U12659" s="56" t="str">
        <f>_xlfn.CONCAT(Tabel4[[#This Row],[Personnr.]],"-",Tabel4[[#This Row],[Afdeling]],"-",Tabel4[[#This Row],[ASS_Status]])</f>
        <v>34006-1111-Inactive - Payroll Eligible</v>
      </c>
    </row>
    <row r="12660" spans="13:21" ht="33.75" x14ac:dyDescent="0.4">
      <c r="M12660" s="32" t="s">
        <v>24795</v>
      </c>
      <c r="N12660" s="32" t="s">
        <v>60716</v>
      </c>
      <c r="O12660" s="54" t="s">
        <v>24796</v>
      </c>
      <c r="P12660" s="54" t="s">
        <v>41482</v>
      </c>
      <c r="Q12660" s="54" t="s">
        <v>29718</v>
      </c>
      <c r="R12660" s="54" t="s">
        <v>29745</v>
      </c>
      <c r="S12660" s="54" t="s">
        <v>24797</v>
      </c>
      <c r="T12660" s="55" t="s">
        <v>723</v>
      </c>
      <c r="U12660" s="56" t="str">
        <f>_xlfn.CONCAT(Tabel4[[#This Row],[Personnr.]],"-",Tabel4[[#This Row],[Afdeling]],"-",Tabel4[[#This Row],[ASS_Status]])</f>
        <v>33518-6245-Inactive - Payroll Eligible</v>
      </c>
    </row>
    <row r="12661" spans="13:21" ht="45" x14ac:dyDescent="0.4">
      <c r="M12661" s="32" t="s">
        <v>24798</v>
      </c>
      <c r="N12661" s="32" t="s">
        <v>60717</v>
      </c>
      <c r="O12661" s="54" t="s">
        <v>24799</v>
      </c>
      <c r="P12661" s="54" t="s">
        <v>41483</v>
      </c>
      <c r="Q12661" s="54" t="s">
        <v>29718</v>
      </c>
      <c r="R12661" s="54" t="s">
        <v>29786</v>
      </c>
      <c r="S12661" s="54" t="s">
        <v>24800</v>
      </c>
      <c r="T12661" s="55" t="s">
        <v>380</v>
      </c>
      <c r="U12661" s="56" t="str">
        <f>_xlfn.CONCAT(Tabel4[[#This Row],[Personnr.]],"-",Tabel4[[#This Row],[Afdeling]],"-",Tabel4[[#This Row],[ASS_Status]])</f>
        <v>32625-2902-Inactive - Payroll Eligible</v>
      </c>
    </row>
    <row r="12662" spans="13:21" x14ac:dyDescent="0.4">
      <c r="M12662" s="32" t="s">
        <v>24801</v>
      </c>
      <c r="N12662" s="32" t="s">
        <v>60718</v>
      </c>
      <c r="O12662" s="54" t="s">
        <v>24802</v>
      </c>
      <c r="P12662" s="54" t="s">
        <v>41484</v>
      </c>
      <c r="Q12662" s="54" t="s">
        <v>29721</v>
      </c>
      <c r="R12662" s="54" t="s">
        <v>29722</v>
      </c>
      <c r="S12662" s="54" t="s">
        <v>24803</v>
      </c>
      <c r="T12662" s="55" t="s">
        <v>137</v>
      </c>
      <c r="U12662" s="56" t="str">
        <f>_xlfn.CONCAT(Tabel4[[#This Row],[Personnr.]],"-",Tabel4[[#This Row],[Afdeling]],"-",Tabel4[[#This Row],[ASS_Status]])</f>
        <v>25411-2252-Aktiv ansættelse</v>
      </c>
    </row>
    <row r="12663" spans="13:21" x14ac:dyDescent="0.4">
      <c r="M12663" s="32" t="s">
        <v>24804</v>
      </c>
      <c r="N12663" s="32" t="s">
        <v>60719</v>
      </c>
      <c r="O12663" s="54" t="s">
        <v>24805</v>
      </c>
      <c r="P12663" s="54" t="s">
        <v>41485</v>
      </c>
      <c r="Q12663" s="54" t="s">
        <v>29721</v>
      </c>
      <c r="R12663" s="54" t="s">
        <v>29780</v>
      </c>
      <c r="S12663" s="54" t="s">
        <v>24806</v>
      </c>
      <c r="T12663" s="55" t="s">
        <v>359</v>
      </c>
      <c r="U12663" s="56" t="str">
        <f>_xlfn.CONCAT(Tabel4[[#This Row],[Personnr.]],"-",Tabel4[[#This Row],[Afdeling]],"-",Tabel4[[#This Row],[ASS_Status]])</f>
        <v>1223-2824-Aktiv ansættelse</v>
      </c>
    </row>
    <row r="12664" spans="13:21" x14ac:dyDescent="0.4">
      <c r="M12664" s="32" t="s">
        <v>24807</v>
      </c>
      <c r="N12664" s="32" t="s">
        <v>60720</v>
      </c>
      <c r="O12664" s="54" t="s">
        <v>24808</v>
      </c>
      <c r="P12664" s="54" t="s">
        <v>41486</v>
      </c>
      <c r="Q12664" s="54" t="s">
        <v>29721</v>
      </c>
      <c r="R12664" s="54" t="s">
        <v>29729</v>
      </c>
      <c r="S12664" s="54" t="s">
        <v>24809</v>
      </c>
      <c r="T12664" s="55" t="s">
        <v>33</v>
      </c>
      <c r="U12664" s="56" t="str">
        <f>_xlfn.CONCAT(Tabel4[[#This Row],[Personnr.]],"-",Tabel4[[#This Row],[Afdeling]],"-",Tabel4[[#This Row],[ASS_Status]])</f>
        <v>14222-0118-Aktiv ansættelse</v>
      </c>
    </row>
    <row r="12665" spans="13:21" ht="33.75" x14ac:dyDescent="0.4">
      <c r="M12665" s="32" t="s">
        <v>24810</v>
      </c>
      <c r="N12665" s="32" t="s">
        <v>60721</v>
      </c>
      <c r="O12665" s="54" t="s">
        <v>24811</v>
      </c>
      <c r="P12665" s="54" t="s">
        <v>41487</v>
      </c>
      <c r="Q12665" s="54" t="s">
        <v>29718</v>
      </c>
      <c r="R12665" s="54" t="s">
        <v>29729</v>
      </c>
      <c r="S12665" s="54" t="s">
        <v>24812</v>
      </c>
      <c r="T12665" s="55" t="s">
        <v>97</v>
      </c>
      <c r="U12665" s="56" t="str">
        <f>_xlfn.CONCAT(Tabel4[[#This Row],[Personnr.]],"-",Tabel4[[#This Row],[Afdeling]],"-",Tabel4[[#This Row],[ASS_Status]])</f>
        <v>11214-1150-Inactive - Payroll Eligible</v>
      </c>
    </row>
    <row r="12666" spans="13:21" x14ac:dyDescent="0.4">
      <c r="M12666" s="32" t="s">
        <v>24813</v>
      </c>
      <c r="N12666" s="32" t="s">
        <v>60722</v>
      </c>
      <c r="O12666" s="54" t="s">
        <v>24814</v>
      </c>
      <c r="P12666" s="54" t="s">
        <v>41488</v>
      </c>
      <c r="Q12666" s="54" t="s">
        <v>29718</v>
      </c>
      <c r="R12666" s="54" t="s">
        <v>29802</v>
      </c>
      <c r="S12666" s="54" t="s">
        <v>24815</v>
      </c>
      <c r="T12666" s="55" t="s">
        <v>550</v>
      </c>
      <c r="U12666" s="56" t="str">
        <f>_xlfn.CONCAT(Tabel4[[#This Row],[Personnr.]],"-",Tabel4[[#This Row],[Afdeling]],"-",Tabel4[[#This Row],[ASS_Status]])</f>
        <v>19928-3452-Inactive - Payroll Eligible</v>
      </c>
    </row>
    <row r="12667" spans="13:21" x14ac:dyDescent="0.4">
      <c r="M12667" s="32" t="s">
        <v>24813</v>
      </c>
      <c r="N12667" s="32"/>
      <c r="O12667" s="54"/>
      <c r="P12667" s="54" t="s">
        <v>41489</v>
      </c>
      <c r="Q12667" s="54" t="s">
        <v>29718</v>
      </c>
      <c r="R12667" s="54" t="s">
        <v>29761</v>
      </c>
      <c r="S12667" s="54" t="s">
        <v>24815</v>
      </c>
      <c r="T12667" s="55" t="s">
        <v>550</v>
      </c>
      <c r="U12667" s="56" t="str">
        <f>_xlfn.CONCAT(Tabel4[[#This Row],[Personnr.]],"-",Tabel4[[#This Row],[Afdeling]],"-",Tabel4[[#This Row],[ASS_Status]])</f>
        <v>-3452-Inactive - Payroll Eligible</v>
      </c>
    </row>
    <row r="12668" spans="13:21" x14ac:dyDescent="0.4">
      <c r="M12668" s="32" t="s">
        <v>24816</v>
      </c>
      <c r="N12668" s="32" t="s">
        <v>60723</v>
      </c>
      <c r="O12668" s="54" t="s">
        <v>24817</v>
      </c>
      <c r="P12668" s="54" t="s">
        <v>41490</v>
      </c>
      <c r="Q12668" s="54" t="s">
        <v>29718</v>
      </c>
      <c r="R12668" s="54" t="s">
        <v>29748</v>
      </c>
      <c r="S12668" s="54" t="s">
        <v>24818</v>
      </c>
      <c r="T12668" s="55" t="s">
        <v>27</v>
      </c>
      <c r="U12668" s="56" t="str">
        <f>_xlfn.CONCAT(Tabel4[[#This Row],[Personnr.]],"-",Tabel4[[#This Row],[Afdeling]],"-",Tabel4[[#This Row],[ASS_Status]])</f>
        <v>23478-0112-Inactive - Payroll Eligible</v>
      </c>
    </row>
    <row r="12669" spans="13:21" x14ac:dyDescent="0.4">
      <c r="M12669" s="32" t="s">
        <v>24819</v>
      </c>
      <c r="N12669" s="32" t="s">
        <v>60724</v>
      </c>
      <c r="O12669" s="54" t="s">
        <v>24820</v>
      </c>
      <c r="P12669" s="54" t="s">
        <v>41491</v>
      </c>
      <c r="Q12669" s="54" t="s">
        <v>29718</v>
      </c>
      <c r="R12669" s="54" t="s">
        <v>29737</v>
      </c>
      <c r="S12669" s="54" t="s">
        <v>24821</v>
      </c>
      <c r="T12669" s="55" t="s">
        <v>638</v>
      </c>
      <c r="U12669" s="56" t="str">
        <f>_xlfn.CONCAT(Tabel4[[#This Row],[Personnr.]],"-",Tabel4[[#This Row],[Afdeling]],"-",Tabel4[[#This Row],[ASS_Status]])</f>
        <v>29786-4735-Inactive - Payroll Eligible</v>
      </c>
    </row>
    <row r="12670" spans="13:21" ht="33.75" x14ac:dyDescent="0.4">
      <c r="M12670" s="32" t="s">
        <v>24822</v>
      </c>
      <c r="N12670" s="32" t="s">
        <v>60725</v>
      </c>
      <c r="O12670" s="54" t="s">
        <v>24823</v>
      </c>
      <c r="P12670" s="54" t="s">
        <v>41492</v>
      </c>
      <c r="Q12670" s="54" t="s">
        <v>29718</v>
      </c>
      <c r="R12670" s="54" t="s">
        <v>29748</v>
      </c>
      <c r="S12670" s="54" t="s">
        <v>24824</v>
      </c>
      <c r="T12670" s="55" t="s">
        <v>600</v>
      </c>
      <c r="U12670" s="56" t="str">
        <f>_xlfn.CONCAT(Tabel4[[#This Row],[Personnr.]],"-",Tabel4[[#This Row],[Afdeling]],"-",Tabel4[[#This Row],[ASS_Status]])</f>
        <v>27381-4270-Inactive - Payroll Eligible</v>
      </c>
    </row>
    <row r="12671" spans="13:21" x14ac:dyDescent="0.4">
      <c r="M12671" s="32" t="s">
        <v>24825</v>
      </c>
      <c r="N12671" s="32" t="s">
        <v>60726</v>
      </c>
      <c r="O12671" s="54" t="s">
        <v>24826</v>
      </c>
      <c r="P12671" s="54" t="s">
        <v>41493</v>
      </c>
      <c r="Q12671" s="54" t="s">
        <v>29718</v>
      </c>
      <c r="R12671" s="54" t="s">
        <v>29761</v>
      </c>
      <c r="S12671" s="54" t="s">
        <v>24827</v>
      </c>
      <c r="T12671" s="55" t="s">
        <v>28</v>
      </c>
      <c r="U12671" s="56" t="str">
        <f>_xlfn.CONCAT(Tabel4[[#This Row],[Personnr.]],"-",Tabel4[[#This Row],[Afdeling]],"-",Tabel4[[#This Row],[ASS_Status]])</f>
        <v>33463-0113-Inactive - Payroll Eligible</v>
      </c>
    </row>
    <row r="12672" spans="13:21" ht="45" x14ac:dyDescent="0.4">
      <c r="M12672" s="32" t="s">
        <v>24828</v>
      </c>
      <c r="N12672" s="32" t="s">
        <v>60727</v>
      </c>
      <c r="O12672" s="54" t="s">
        <v>24829</v>
      </c>
      <c r="P12672" s="54" t="s">
        <v>41494</v>
      </c>
      <c r="Q12672" s="54" t="s">
        <v>29718</v>
      </c>
      <c r="R12672" s="54" t="s">
        <v>29754</v>
      </c>
      <c r="S12672" s="54" t="s">
        <v>24830</v>
      </c>
      <c r="T12672" s="55" t="s">
        <v>868</v>
      </c>
      <c r="U12672" s="56" t="str">
        <f>_xlfn.CONCAT(Tabel4[[#This Row],[Personnr.]],"-",Tabel4[[#This Row],[Afdeling]],"-",Tabel4[[#This Row],[ASS_Status]])</f>
        <v>23930-8649-Inactive - Payroll Eligible</v>
      </c>
    </row>
    <row r="12673" spans="13:21" x14ac:dyDescent="0.4">
      <c r="M12673" s="32" t="s">
        <v>24831</v>
      </c>
      <c r="N12673" s="32" t="s">
        <v>60728</v>
      </c>
      <c r="O12673" s="54" t="s">
        <v>24832</v>
      </c>
      <c r="P12673" s="54" t="s">
        <v>41495</v>
      </c>
      <c r="Q12673" s="54" t="s">
        <v>29721</v>
      </c>
      <c r="R12673" s="54" t="s">
        <v>42541</v>
      </c>
      <c r="S12673" s="54" t="s">
        <v>24833</v>
      </c>
      <c r="T12673" s="55" t="s">
        <v>580</v>
      </c>
      <c r="U12673" s="56" t="str">
        <f>_xlfn.CONCAT(Tabel4[[#This Row],[Personnr.]],"-",Tabel4[[#This Row],[Afdeling]],"-",Tabel4[[#This Row],[ASS_Status]])</f>
        <v>33184-4120-Aktiv ansættelse</v>
      </c>
    </row>
    <row r="12674" spans="13:21" x14ac:dyDescent="0.4">
      <c r="M12674" s="32" t="s">
        <v>24834</v>
      </c>
      <c r="N12674" s="32" t="s">
        <v>60729</v>
      </c>
      <c r="O12674" s="54" t="s">
        <v>24835</v>
      </c>
      <c r="P12674" s="54" t="s">
        <v>41496</v>
      </c>
      <c r="Q12674" s="54" t="s">
        <v>29718</v>
      </c>
      <c r="R12674" s="54" t="s">
        <v>29748</v>
      </c>
      <c r="S12674" s="54" t="s">
        <v>24836</v>
      </c>
      <c r="T12674" s="55" t="s">
        <v>582</v>
      </c>
      <c r="U12674" s="56" t="str">
        <f>_xlfn.CONCAT(Tabel4[[#This Row],[Personnr.]],"-",Tabel4[[#This Row],[Afdeling]],"-",Tabel4[[#This Row],[ASS_Status]])</f>
        <v>18627-4150-Inactive - Payroll Eligible</v>
      </c>
    </row>
    <row r="12675" spans="13:21" ht="45" x14ac:dyDescent="0.4">
      <c r="M12675" s="32" t="s">
        <v>24837</v>
      </c>
      <c r="N12675" s="32" t="s">
        <v>60730</v>
      </c>
      <c r="O12675" s="54" t="s">
        <v>24838</v>
      </c>
      <c r="P12675" s="54" t="s">
        <v>41497</v>
      </c>
      <c r="Q12675" s="54" t="s">
        <v>29718</v>
      </c>
      <c r="R12675" s="54" t="s">
        <v>29745</v>
      </c>
      <c r="S12675" s="54" t="s">
        <v>24839</v>
      </c>
      <c r="T12675" s="55" t="s">
        <v>457</v>
      </c>
      <c r="U12675" s="56" t="str">
        <f>_xlfn.CONCAT(Tabel4[[#This Row],[Personnr.]],"-",Tabel4[[#This Row],[Afdeling]],"-",Tabel4[[#This Row],[ASS_Status]])</f>
        <v>20771-3141-Inactive - Payroll Eligible</v>
      </c>
    </row>
    <row r="12676" spans="13:21" x14ac:dyDescent="0.4">
      <c r="M12676" s="32" t="s">
        <v>24840</v>
      </c>
      <c r="N12676" s="32" t="s">
        <v>60731</v>
      </c>
      <c r="O12676" s="54" t="s">
        <v>24841</v>
      </c>
      <c r="P12676" s="54" t="s">
        <v>41498</v>
      </c>
      <c r="Q12676" s="54" t="s">
        <v>29718</v>
      </c>
      <c r="R12676" s="54" t="s">
        <v>29761</v>
      </c>
      <c r="S12676" s="54" t="s">
        <v>24842</v>
      </c>
      <c r="T12676" s="55" t="s">
        <v>243</v>
      </c>
      <c r="U12676" s="56" t="str">
        <f>_xlfn.CONCAT(Tabel4[[#This Row],[Personnr.]],"-",Tabel4[[#This Row],[Afdeling]],"-",Tabel4[[#This Row],[ASS_Status]])</f>
        <v>26934-2512-Inactive - Payroll Eligible</v>
      </c>
    </row>
    <row r="12677" spans="13:21" x14ac:dyDescent="0.4">
      <c r="M12677" s="32" t="s">
        <v>28986</v>
      </c>
      <c r="N12677" s="32" t="s">
        <v>60732</v>
      </c>
      <c r="O12677" s="54" t="s">
        <v>28987</v>
      </c>
      <c r="P12677" s="54" t="s">
        <v>41499</v>
      </c>
      <c r="Q12677" s="54" t="s">
        <v>29718</v>
      </c>
      <c r="R12677" s="54" t="s">
        <v>29745</v>
      </c>
      <c r="S12677" s="54" t="s">
        <v>28988</v>
      </c>
      <c r="T12677" s="55" t="s">
        <v>85</v>
      </c>
      <c r="U12677" s="56" t="str">
        <f>_xlfn.CONCAT(Tabel4[[#This Row],[Personnr.]],"-",Tabel4[[#This Row],[Afdeling]],"-",Tabel4[[#This Row],[ASS_Status]])</f>
        <v>34275-1118-Inactive - Payroll Eligible</v>
      </c>
    </row>
    <row r="12678" spans="13:21" x14ac:dyDescent="0.4">
      <c r="M12678" s="32" t="s">
        <v>28986</v>
      </c>
      <c r="N12678" s="32"/>
      <c r="O12678" s="54"/>
      <c r="P12678" s="54" t="s">
        <v>60733</v>
      </c>
      <c r="Q12678" s="54" t="s">
        <v>29718</v>
      </c>
      <c r="R12678" s="54" t="s">
        <v>29745</v>
      </c>
      <c r="S12678" s="54" t="s">
        <v>28988</v>
      </c>
      <c r="T12678" s="55" t="s">
        <v>85</v>
      </c>
      <c r="U12678" s="56" t="str">
        <f>_xlfn.CONCAT(Tabel4[[#This Row],[Personnr.]],"-",Tabel4[[#This Row],[Afdeling]],"-",Tabel4[[#This Row],[ASS_Status]])</f>
        <v>-1118-Inactive - Payroll Eligible</v>
      </c>
    </row>
    <row r="12679" spans="13:21" ht="45" x14ac:dyDescent="0.4">
      <c r="M12679" s="32" t="s">
        <v>24843</v>
      </c>
      <c r="N12679" s="32" t="s">
        <v>60734</v>
      </c>
      <c r="O12679" s="54" t="s">
        <v>24844</v>
      </c>
      <c r="P12679" s="54" t="s">
        <v>41500</v>
      </c>
      <c r="Q12679" s="54" t="s">
        <v>29718</v>
      </c>
      <c r="R12679" s="54" t="s">
        <v>29745</v>
      </c>
      <c r="S12679" s="54" t="s">
        <v>24845</v>
      </c>
      <c r="T12679" s="55" t="s">
        <v>39</v>
      </c>
      <c r="U12679" s="56" t="str">
        <f>_xlfn.CONCAT(Tabel4[[#This Row],[Personnr.]],"-",Tabel4[[#This Row],[Afdeling]],"-",Tabel4[[#This Row],[ASS_Status]])</f>
        <v>33423-0132-Inactive - Payroll Eligible</v>
      </c>
    </row>
    <row r="12680" spans="13:21" ht="33.75" x14ac:dyDescent="0.4">
      <c r="M12680" s="32" t="s">
        <v>24843</v>
      </c>
      <c r="N12680" s="32"/>
      <c r="O12680" s="54"/>
      <c r="P12680" s="54" t="s">
        <v>60735</v>
      </c>
      <c r="Q12680" s="54" t="s">
        <v>29718</v>
      </c>
      <c r="R12680" s="54" t="s">
        <v>29745</v>
      </c>
      <c r="S12680" s="54" t="s">
        <v>24845</v>
      </c>
      <c r="T12680" s="55" t="s">
        <v>39</v>
      </c>
      <c r="U12680" s="56" t="str">
        <f>_xlfn.CONCAT(Tabel4[[#This Row],[Personnr.]],"-",Tabel4[[#This Row],[Afdeling]],"-",Tabel4[[#This Row],[ASS_Status]])</f>
        <v>-0132-Inactive - Payroll Eligible</v>
      </c>
    </row>
    <row r="12681" spans="13:21" ht="33.75" x14ac:dyDescent="0.4">
      <c r="M12681" s="32" t="s">
        <v>24843</v>
      </c>
      <c r="N12681" s="32"/>
      <c r="O12681" s="54"/>
      <c r="P12681" s="54" t="s">
        <v>60736</v>
      </c>
      <c r="Q12681" s="54" t="s">
        <v>29718</v>
      </c>
      <c r="R12681" s="54" t="s">
        <v>29745</v>
      </c>
      <c r="S12681" s="54" t="s">
        <v>24845</v>
      </c>
      <c r="T12681" s="55" t="s">
        <v>39</v>
      </c>
      <c r="U12681" s="56" t="str">
        <f>_xlfn.CONCAT(Tabel4[[#This Row],[Personnr.]],"-",Tabel4[[#This Row],[Afdeling]],"-",Tabel4[[#This Row],[ASS_Status]])</f>
        <v>-0132-Inactive - Payroll Eligible</v>
      </c>
    </row>
    <row r="12682" spans="13:21" ht="33.75" x14ac:dyDescent="0.4">
      <c r="M12682" s="32" t="s">
        <v>24846</v>
      </c>
      <c r="N12682" s="32" t="s">
        <v>60737</v>
      </c>
      <c r="O12682" s="54" t="s">
        <v>24847</v>
      </c>
      <c r="P12682" s="54" t="s">
        <v>41501</v>
      </c>
      <c r="Q12682" s="54" t="s">
        <v>29718</v>
      </c>
      <c r="R12682" s="54" t="s">
        <v>29745</v>
      </c>
      <c r="S12682" s="54" t="s">
        <v>24848</v>
      </c>
      <c r="T12682" s="55" t="s">
        <v>577</v>
      </c>
      <c r="U12682" s="56" t="str">
        <f>_xlfn.CONCAT(Tabel4[[#This Row],[Personnr.]],"-",Tabel4[[#This Row],[Afdeling]],"-",Tabel4[[#This Row],[ASS_Status]])</f>
        <v>33492-4110-Inactive - Payroll Eligible</v>
      </c>
    </row>
    <row r="12683" spans="13:21" ht="33.75" x14ac:dyDescent="0.4">
      <c r="M12683" s="32" t="s">
        <v>24846</v>
      </c>
      <c r="N12683" s="32"/>
      <c r="O12683" s="54"/>
      <c r="P12683" s="54" t="s">
        <v>44137</v>
      </c>
      <c r="Q12683" s="54" t="s">
        <v>29718</v>
      </c>
      <c r="R12683" s="54" t="s">
        <v>29745</v>
      </c>
      <c r="S12683" s="54" t="s">
        <v>24848</v>
      </c>
      <c r="T12683" s="55" t="s">
        <v>577</v>
      </c>
      <c r="U12683" s="56" t="str">
        <f>_xlfn.CONCAT(Tabel4[[#This Row],[Personnr.]],"-",Tabel4[[#This Row],[Afdeling]],"-",Tabel4[[#This Row],[ASS_Status]])</f>
        <v>-4110-Inactive - Payroll Eligible</v>
      </c>
    </row>
    <row r="12684" spans="13:21" x14ac:dyDescent="0.4">
      <c r="M12684" s="32" t="s">
        <v>24849</v>
      </c>
      <c r="N12684" s="32" t="s">
        <v>60738</v>
      </c>
      <c r="O12684" s="54" t="s">
        <v>24850</v>
      </c>
      <c r="P12684" s="54" t="s">
        <v>41502</v>
      </c>
      <c r="Q12684" s="54" t="s">
        <v>29721</v>
      </c>
      <c r="R12684" s="54" t="s">
        <v>42541</v>
      </c>
      <c r="S12684" s="54" t="s">
        <v>24851</v>
      </c>
      <c r="T12684" s="55" t="s">
        <v>171</v>
      </c>
      <c r="U12684" s="56" t="str">
        <f>_xlfn.CONCAT(Tabel4[[#This Row],[Personnr.]],"-",Tabel4[[#This Row],[Afdeling]],"-",Tabel4[[#This Row],[ASS_Status]])</f>
        <v>34091-2339-Aktiv ansættelse</v>
      </c>
    </row>
    <row r="12685" spans="13:21" ht="45" x14ac:dyDescent="0.4">
      <c r="M12685" s="32" t="s">
        <v>45482</v>
      </c>
      <c r="N12685" s="32" t="s">
        <v>60739</v>
      </c>
      <c r="O12685" s="54" t="s">
        <v>45483</v>
      </c>
      <c r="P12685" s="54" t="s">
        <v>44138</v>
      </c>
      <c r="Q12685" s="54" t="s">
        <v>29718</v>
      </c>
      <c r="R12685" s="54" t="s">
        <v>29745</v>
      </c>
      <c r="S12685" s="54" t="s">
        <v>44139</v>
      </c>
      <c r="T12685" s="55" t="s">
        <v>605</v>
      </c>
      <c r="U12685" s="56" t="str">
        <f>_xlfn.CONCAT(Tabel4[[#This Row],[Personnr.]],"-",Tabel4[[#This Row],[Afdeling]],"-",Tabel4[[#This Row],[ASS_Status]])</f>
        <v>36482-4280-Inactive - Payroll Eligible</v>
      </c>
    </row>
    <row r="12686" spans="13:21" ht="45" x14ac:dyDescent="0.4">
      <c r="M12686" s="32" t="s">
        <v>24852</v>
      </c>
      <c r="N12686" s="32" t="s">
        <v>60740</v>
      </c>
      <c r="O12686" s="54" t="s">
        <v>24853</v>
      </c>
      <c r="P12686" s="54" t="s">
        <v>41503</v>
      </c>
      <c r="Q12686" s="54" t="s">
        <v>29718</v>
      </c>
      <c r="R12686" s="54" t="s">
        <v>29754</v>
      </c>
      <c r="S12686" s="54" t="s">
        <v>28989</v>
      </c>
      <c r="T12686" s="55" t="s">
        <v>312</v>
      </c>
      <c r="U12686" s="56" t="str">
        <f>_xlfn.CONCAT(Tabel4[[#This Row],[Personnr.]],"-",Tabel4[[#This Row],[Afdeling]],"-",Tabel4[[#This Row],[ASS_Status]])</f>
        <v>26820-2758-Inactive - Payroll Eligible</v>
      </c>
    </row>
    <row r="12687" spans="13:21" x14ac:dyDescent="0.4">
      <c r="M12687" s="32" t="s">
        <v>24852</v>
      </c>
      <c r="N12687" s="32"/>
      <c r="O12687" s="54"/>
      <c r="P12687" s="54" t="s">
        <v>60741</v>
      </c>
      <c r="Q12687" s="54" t="s">
        <v>29718</v>
      </c>
      <c r="R12687" s="54" t="s">
        <v>29745</v>
      </c>
      <c r="S12687" s="54" t="s">
        <v>28989</v>
      </c>
      <c r="T12687" s="55" t="s">
        <v>312</v>
      </c>
      <c r="U12687" s="56" t="str">
        <f>_xlfn.CONCAT(Tabel4[[#This Row],[Personnr.]],"-",Tabel4[[#This Row],[Afdeling]],"-",Tabel4[[#This Row],[ASS_Status]])</f>
        <v>-2758-Inactive - Payroll Eligible</v>
      </c>
    </row>
    <row r="12688" spans="13:21" x14ac:dyDescent="0.4">
      <c r="M12688" s="32" t="s">
        <v>24852</v>
      </c>
      <c r="N12688" s="32"/>
      <c r="O12688" s="54"/>
      <c r="P12688" s="54" t="s">
        <v>41504</v>
      </c>
      <c r="Q12688" s="54" t="s">
        <v>29718</v>
      </c>
      <c r="R12688" s="54" t="s">
        <v>29745</v>
      </c>
      <c r="S12688" s="54" t="s">
        <v>28989</v>
      </c>
      <c r="T12688" s="55" t="s">
        <v>309</v>
      </c>
      <c r="U12688" s="56" t="str">
        <f>_xlfn.CONCAT(Tabel4[[#This Row],[Personnr.]],"-",Tabel4[[#This Row],[Afdeling]],"-",Tabel4[[#This Row],[ASS_Status]])</f>
        <v>-2753-Inactive - Payroll Eligible</v>
      </c>
    </row>
    <row r="12689" spans="13:21" x14ac:dyDescent="0.4">
      <c r="M12689" s="32" t="s">
        <v>45484</v>
      </c>
      <c r="N12689" s="32" t="s">
        <v>60742</v>
      </c>
      <c r="O12689" s="54" t="s">
        <v>45485</v>
      </c>
      <c r="P12689" s="54" t="s">
        <v>44140</v>
      </c>
      <c r="Q12689" s="54" t="s">
        <v>29718</v>
      </c>
      <c r="R12689" s="54" t="s">
        <v>29754</v>
      </c>
      <c r="S12689" s="54" t="s">
        <v>44141</v>
      </c>
      <c r="T12689" s="55" t="s">
        <v>371</v>
      </c>
      <c r="U12689" s="56" t="str">
        <f>_xlfn.CONCAT(Tabel4[[#This Row],[Personnr.]],"-",Tabel4[[#This Row],[Afdeling]],"-",Tabel4[[#This Row],[ASS_Status]])</f>
        <v>36486-2841-Inactive - Payroll Eligible</v>
      </c>
    </row>
    <row r="12690" spans="13:21" x14ac:dyDescent="0.4">
      <c r="M12690" s="32" t="s">
        <v>45486</v>
      </c>
      <c r="N12690" s="32" t="s">
        <v>60743</v>
      </c>
      <c r="O12690" s="54" t="s">
        <v>45487</v>
      </c>
      <c r="P12690" s="54" t="s">
        <v>44142</v>
      </c>
      <c r="Q12690" s="54" t="s">
        <v>29718</v>
      </c>
      <c r="R12690" s="54" t="s">
        <v>29754</v>
      </c>
      <c r="S12690" s="54" t="s">
        <v>44143</v>
      </c>
      <c r="T12690" s="55" t="s">
        <v>306</v>
      </c>
      <c r="U12690" s="56" t="str">
        <f>_xlfn.CONCAT(Tabel4[[#This Row],[Personnr.]],"-",Tabel4[[#This Row],[Afdeling]],"-",Tabel4[[#This Row],[ASS_Status]])</f>
        <v>36386-2745-Inactive - Payroll Eligible</v>
      </c>
    </row>
    <row r="12691" spans="13:21" x14ac:dyDescent="0.4">
      <c r="M12691" s="32" t="s">
        <v>45486</v>
      </c>
      <c r="N12691" s="32"/>
      <c r="O12691" s="54"/>
      <c r="P12691" s="54" t="s">
        <v>60744</v>
      </c>
      <c r="Q12691" s="54" t="s">
        <v>29718</v>
      </c>
      <c r="R12691" s="54" t="s">
        <v>29754</v>
      </c>
      <c r="S12691" s="54" t="s">
        <v>44143</v>
      </c>
      <c r="T12691" s="55" t="s">
        <v>306</v>
      </c>
      <c r="U12691" s="56" t="str">
        <f>_xlfn.CONCAT(Tabel4[[#This Row],[Personnr.]],"-",Tabel4[[#This Row],[Afdeling]],"-",Tabel4[[#This Row],[ASS_Status]])</f>
        <v>-2745-Inactive - Payroll Eligible</v>
      </c>
    </row>
    <row r="12692" spans="13:21" x14ac:dyDescent="0.4">
      <c r="M12692" s="32" t="s">
        <v>45486</v>
      </c>
      <c r="N12692" s="32"/>
      <c r="O12692" s="54"/>
      <c r="P12692" s="54" t="s">
        <v>60745</v>
      </c>
      <c r="Q12692" s="54" t="s">
        <v>29718</v>
      </c>
      <c r="R12692" s="54" t="s">
        <v>29754</v>
      </c>
      <c r="S12692" s="54" t="s">
        <v>44143</v>
      </c>
      <c r="T12692" s="55" t="s">
        <v>306</v>
      </c>
      <c r="U12692" s="56" t="str">
        <f>_xlfn.CONCAT(Tabel4[[#This Row],[Personnr.]],"-",Tabel4[[#This Row],[Afdeling]],"-",Tabel4[[#This Row],[ASS_Status]])</f>
        <v>-2745-Inactive - Payroll Eligible</v>
      </c>
    </row>
    <row r="12693" spans="13:21" ht="45" x14ac:dyDescent="0.4">
      <c r="M12693" s="32" t="s">
        <v>24854</v>
      </c>
      <c r="N12693" s="32" t="s">
        <v>60746</v>
      </c>
      <c r="O12693" s="54" t="s">
        <v>24855</v>
      </c>
      <c r="P12693" s="54" t="s">
        <v>41505</v>
      </c>
      <c r="Q12693" s="54" t="s">
        <v>29718</v>
      </c>
      <c r="R12693" s="54" t="s">
        <v>29745</v>
      </c>
      <c r="S12693" s="54" t="s">
        <v>24856</v>
      </c>
      <c r="T12693" s="55" t="s">
        <v>39</v>
      </c>
      <c r="U12693" s="56" t="str">
        <f>_xlfn.CONCAT(Tabel4[[#This Row],[Personnr.]],"-",Tabel4[[#This Row],[Afdeling]],"-",Tabel4[[#This Row],[ASS_Status]])</f>
        <v>33158-0132-Inactive - Payroll Eligible</v>
      </c>
    </row>
    <row r="12694" spans="13:21" ht="33.75" x14ac:dyDescent="0.4">
      <c r="M12694" s="32" t="s">
        <v>24854</v>
      </c>
      <c r="N12694" s="32"/>
      <c r="O12694" s="54"/>
      <c r="P12694" s="54" t="s">
        <v>60747</v>
      </c>
      <c r="Q12694" s="54" t="s">
        <v>29718</v>
      </c>
      <c r="R12694" s="54" t="s">
        <v>29745</v>
      </c>
      <c r="S12694" s="54" t="s">
        <v>24856</v>
      </c>
      <c r="T12694" s="55" t="s">
        <v>39</v>
      </c>
      <c r="U12694" s="56" t="str">
        <f>_xlfn.CONCAT(Tabel4[[#This Row],[Personnr.]],"-",Tabel4[[#This Row],[Afdeling]],"-",Tabel4[[#This Row],[ASS_Status]])</f>
        <v>-0132-Inactive - Payroll Eligible</v>
      </c>
    </row>
    <row r="12695" spans="13:21" x14ac:dyDescent="0.4">
      <c r="M12695" s="32" t="s">
        <v>45488</v>
      </c>
      <c r="N12695" s="32" t="s">
        <v>60748</v>
      </c>
      <c r="O12695" s="54" t="s">
        <v>45489</v>
      </c>
      <c r="P12695" s="54" t="s">
        <v>44144</v>
      </c>
      <c r="Q12695" s="54" t="s">
        <v>29718</v>
      </c>
      <c r="R12695" s="54" t="s">
        <v>29745</v>
      </c>
      <c r="S12695" s="54" t="s">
        <v>44145</v>
      </c>
      <c r="T12695" s="55" t="s">
        <v>85</v>
      </c>
      <c r="U12695" s="56" t="str">
        <f>_xlfn.CONCAT(Tabel4[[#This Row],[Personnr.]],"-",Tabel4[[#This Row],[Afdeling]],"-",Tabel4[[#This Row],[ASS_Status]])</f>
        <v>36065-1118-Inactive - Payroll Eligible</v>
      </c>
    </row>
    <row r="12696" spans="13:21" x14ac:dyDescent="0.4">
      <c r="M12696" s="32" t="s">
        <v>45488</v>
      </c>
      <c r="N12696" s="32"/>
      <c r="O12696" s="54"/>
      <c r="P12696" s="54" t="s">
        <v>60749</v>
      </c>
      <c r="Q12696" s="54" t="s">
        <v>29718</v>
      </c>
      <c r="R12696" s="54" t="s">
        <v>29745</v>
      </c>
      <c r="S12696" s="54" t="s">
        <v>44145</v>
      </c>
      <c r="T12696" s="55" t="s">
        <v>85</v>
      </c>
      <c r="U12696" s="56" t="str">
        <f>_xlfn.CONCAT(Tabel4[[#This Row],[Personnr.]],"-",Tabel4[[#This Row],[Afdeling]],"-",Tabel4[[#This Row],[ASS_Status]])</f>
        <v>-1118-Inactive - Payroll Eligible</v>
      </c>
    </row>
    <row r="12697" spans="13:21" ht="45" x14ac:dyDescent="0.4">
      <c r="M12697" s="32" t="s">
        <v>60750</v>
      </c>
      <c r="N12697" s="32" t="s">
        <v>60751</v>
      </c>
      <c r="O12697" s="54" t="s">
        <v>60752</v>
      </c>
      <c r="P12697" s="54" t="s">
        <v>60753</v>
      </c>
      <c r="Q12697" s="54" t="s">
        <v>29718</v>
      </c>
      <c r="R12697" s="54" t="s">
        <v>29745</v>
      </c>
      <c r="S12697" s="54" t="s">
        <v>60754</v>
      </c>
      <c r="T12697" s="55" t="s">
        <v>39</v>
      </c>
      <c r="U12697" s="56" t="str">
        <f>_xlfn.CONCAT(Tabel4[[#This Row],[Personnr.]],"-",Tabel4[[#This Row],[Afdeling]],"-",Tabel4[[#This Row],[ASS_Status]])</f>
        <v>36958-0132-Inactive - Payroll Eligible</v>
      </c>
    </row>
    <row r="12698" spans="13:21" x14ac:dyDescent="0.4">
      <c r="M12698" s="32" t="s">
        <v>24857</v>
      </c>
      <c r="N12698" s="32" t="s">
        <v>60755</v>
      </c>
      <c r="O12698" s="54" t="s">
        <v>24858</v>
      </c>
      <c r="P12698" s="54" t="s">
        <v>41506</v>
      </c>
      <c r="Q12698" s="54" t="s">
        <v>29721</v>
      </c>
      <c r="R12698" s="54" t="s">
        <v>29729</v>
      </c>
      <c r="S12698" s="54" t="s">
        <v>24859</v>
      </c>
      <c r="T12698" s="55" t="s">
        <v>89</v>
      </c>
      <c r="U12698" s="56" t="str">
        <f>_xlfn.CONCAT(Tabel4[[#This Row],[Personnr.]],"-",Tabel4[[#This Row],[Afdeling]],"-",Tabel4[[#This Row],[ASS_Status]])</f>
        <v>1160-1130-Aktiv ansættelse</v>
      </c>
    </row>
    <row r="12699" spans="13:21" x14ac:dyDescent="0.4">
      <c r="M12699" s="32" t="s">
        <v>24860</v>
      </c>
      <c r="N12699" s="32" t="s">
        <v>60756</v>
      </c>
      <c r="O12699" s="54" t="s">
        <v>24861</v>
      </c>
      <c r="P12699" s="54" t="s">
        <v>41507</v>
      </c>
      <c r="Q12699" s="54" t="s">
        <v>29721</v>
      </c>
      <c r="R12699" s="54" t="s">
        <v>29956</v>
      </c>
      <c r="S12699" s="54" t="s">
        <v>24862</v>
      </c>
      <c r="T12699" s="55" t="s">
        <v>78</v>
      </c>
      <c r="U12699" s="56" t="str">
        <f>_xlfn.CONCAT(Tabel4[[#This Row],[Personnr.]],"-",Tabel4[[#This Row],[Afdeling]],"-",Tabel4[[#This Row],[ASS_Status]])</f>
        <v>29802-1111-Aktiv ansættelse</v>
      </c>
    </row>
    <row r="12700" spans="13:21" ht="33.75" x14ac:dyDescent="0.4">
      <c r="M12700" s="32" t="s">
        <v>24863</v>
      </c>
      <c r="N12700" s="32" t="s">
        <v>60757</v>
      </c>
      <c r="O12700" s="54" t="s">
        <v>24864</v>
      </c>
      <c r="P12700" s="54" t="s">
        <v>41508</v>
      </c>
      <c r="Q12700" s="54" t="s">
        <v>29721</v>
      </c>
      <c r="R12700" s="54" t="s">
        <v>30927</v>
      </c>
      <c r="S12700" s="54" t="s">
        <v>24865</v>
      </c>
      <c r="T12700" s="55" t="s">
        <v>849</v>
      </c>
      <c r="U12700" s="56" t="str">
        <f>_xlfn.CONCAT(Tabel4[[#This Row],[Personnr.]],"-",Tabel4[[#This Row],[Afdeling]],"-",Tabel4[[#This Row],[ASS_Status]])</f>
        <v>22889-8607-Aktiv ansættelse</v>
      </c>
    </row>
    <row r="12701" spans="13:21" x14ac:dyDescent="0.4">
      <c r="M12701" s="32" t="s">
        <v>24866</v>
      </c>
      <c r="N12701" s="32" t="s">
        <v>60758</v>
      </c>
      <c r="O12701" s="54" t="s">
        <v>24867</v>
      </c>
      <c r="P12701" s="54" t="s">
        <v>41509</v>
      </c>
      <c r="Q12701" s="54" t="s">
        <v>29721</v>
      </c>
      <c r="R12701" s="54" t="s">
        <v>29786</v>
      </c>
      <c r="S12701" s="54" t="s">
        <v>24868</v>
      </c>
      <c r="T12701" s="55" t="s">
        <v>178</v>
      </c>
      <c r="U12701" s="56" t="str">
        <f>_xlfn.CONCAT(Tabel4[[#This Row],[Personnr.]],"-",Tabel4[[#This Row],[Afdeling]],"-",Tabel4[[#This Row],[ASS_Status]])</f>
        <v>4065-2366-Aktiv ansættelse</v>
      </c>
    </row>
    <row r="12702" spans="13:21" x14ac:dyDescent="0.4">
      <c r="M12702" s="32" t="s">
        <v>24869</v>
      </c>
      <c r="N12702" s="32" t="s">
        <v>60759</v>
      </c>
      <c r="O12702" s="54" t="s">
        <v>24870</v>
      </c>
      <c r="P12702" s="54" t="s">
        <v>41510</v>
      </c>
      <c r="Q12702" s="54" t="s">
        <v>29721</v>
      </c>
      <c r="R12702" s="54" t="s">
        <v>30819</v>
      </c>
      <c r="S12702" s="54" t="s">
        <v>24871</v>
      </c>
      <c r="T12702" s="55" t="s">
        <v>252</v>
      </c>
      <c r="U12702" s="56" t="str">
        <f>_xlfn.CONCAT(Tabel4[[#This Row],[Personnr.]],"-",Tabel4[[#This Row],[Afdeling]],"-",Tabel4[[#This Row],[ASS_Status]])</f>
        <v>3092-2542-Aktiv ansættelse</v>
      </c>
    </row>
    <row r="12703" spans="13:21" ht="33.75" x14ac:dyDescent="0.4">
      <c r="M12703" s="32" t="s">
        <v>24872</v>
      </c>
      <c r="N12703" s="32" t="s">
        <v>60760</v>
      </c>
      <c r="O12703" s="54" t="s">
        <v>24873</v>
      </c>
      <c r="P12703" s="54" t="s">
        <v>41511</v>
      </c>
      <c r="Q12703" s="54" t="s">
        <v>29721</v>
      </c>
      <c r="R12703" s="54" t="s">
        <v>29838</v>
      </c>
      <c r="S12703" s="54" t="s">
        <v>24874</v>
      </c>
      <c r="T12703" s="55" t="s">
        <v>42528</v>
      </c>
      <c r="U12703" s="56" t="str">
        <f>_xlfn.CONCAT(Tabel4[[#This Row],[Personnr.]],"-",Tabel4[[#This Row],[Afdeling]],"-",Tabel4[[#This Row],[ASS_Status]])</f>
        <v>23712-7780-Aktiv ansættelse</v>
      </c>
    </row>
    <row r="12704" spans="13:21" x14ac:dyDescent="0.4">
      <c r="M12704" s="32" t="s">
        <v>24875</v>
      </c>
      <c r="N12704" s="32" t="s">
        <v>60761</v>
      </c>
      <c r="O12704" s="54" t="s">
        <v>24876</v>
      </c>
      <c r="P12704" s="54" t="s">
        <v>41512</v>
      </c>
      <c r="Q12704" s="54" t="s">
        <v>29721</v>
      </c>
      <c r="R12704" s="54" t="s">
        <v>29780</v>
      </c>
      <c r="S12704" s="54" t="s">
        <v>24877</v>
      </c>
      <c r="T12704" s="55" t="s">
        <v>51</v>
      </c>
      <c r="U12704" s="56" t="str">
        <f>_xlfn.CONCAT(Tabel4[[#This Row],[Personnr.]],"-",Tabel4[[#This Row],[Afdeling]],"-",Tabel4[[#This Row],[ASS_Status]])</f>
        <v>160-1030-Aktiv ansættelse</v>
      </c>
    </row>
    <row r="12705" spans="13:21" x14ac:dyDescent="0.4">
      <c r="M12705" s="32" t="s">
        <v>24878</v>
      </c>
      <c r="N12705" s="32" t="s">
        <v>60762</v>
      </c>
      <c r="O12705" s="54" t="s">
        <v>24879</v>
      </c>
      <c r="P12705" s="54" t="s">
        <v>41513</v>
      </c>
      <c r="Q12705" s="54" t="s">
        <v>29721</v>
      </c>
      <c r="R12705" s="54" t="s">
        <v>29780</v>
      </c>
      <c r="S12705" s="54" t="s">
        <v>24880</v>
      </c>
      <c r="T12705" s="55" t="s">
        <v>359</v>
      </c>
      <c r="U12705" s="56" t="str">
        <f>_xlfn.CONCAT(Tabel4[[#This Row],[Personnr.]],"-",Tabel4[[#This Row],[Afdeling]],"-",Tabel4[[#This Row],[ASS_Status]])</f>
        <v>1290-2824-Aktiv ansættelse</v>
      </c>
    </row>
    <row r="12706" spans="13:21" ht="33.75" x14ac:dyDescent="0.4">
      <c r="M12706" s="32" t="s">
        <v>24881</v>
      </c>
      <c r="N12706" s="32" t="s">
        <v>60763</v>
      </c>
      <c r="O12706" s="54" t="s">
        <v>24882</v>
      </c>
      <c r="P12706" s="54" t="s">
        <v>41514</v>
      </c>
      <c r="Q12706" s="54" t="s">
        <v>29721</v>
      </c>
      <c r="R12706" s="54" t="s">
        <v>30256</v>
      </c>
      <c r="S12706" s="54" t="s">
        <v>24883</v>
      </c>
      <c r="T12706" s="55" t="s">
        <v>78</v>
      </c>
      <c r="U12706" s="56" t="str">
        <f>_xlfn.CONCAT(Tabel4[[#This Row],[Personnr.]],"-",Tabel4[[#This Row],[Afdeling]],"-",Tabel4[[#This Row],[ASS_Status]])</f>
        <v>31706-1111-Aktiv ansættelse</v>
      </c>
    </row>
    <row r="12707" spans="13:21" x14ac:dyDescent="0.4">
      <c r="M12707" s="32" t="s">
        <v>24884</v>
      </c>
      <c r="N12707" s="32" t="s">
        <v>60764</v>
      </c>
      <c r="O12707" s="54" t="s">
        <v>24885</v>
      </c>
      <c r="P12707" s="54" t="s">
        <v>41515</v>
      </c>
      <c r="Q12707" s="54" t="s">
        <v>29721</v>
      </c>
      <c r="R12707" s="54" t="s">
        <v>29791</v>
      </c>
      <c r="S12707" s="54" t="s">
        <v>24886</v>
      </c>
      <c r="T12707" s="55" t="s">
        <v>749</v>
      </c>
      <c r="U12707" s="56" t="str">
        <f>_xlfn.CONCAT(Tabel4[[#This Row],[Personnr.]],"-",Tabel4[[#This Row],[Afdeling]],"-",Tabel4[[#This Row],[ASS_Status]])</f>
        <v>29420-7210-Aktiv ansættelse</v>
      </c>
    </row>
    <row r="12708" spans="13:21" ht="33.75" x14ac:dyDescent="0.4">
      <c r="M12708" s="32" t="s">
        <v>24887</v>
      </c>
      <c r="N12708" s="32" t="s">
        <v>60765</v>
      </c>
      <c r="O12708" s="54" t="s">
        <v>24888</v>
      </c>
      <c r="P12708" s="54" t="s">
        <v>41516</v>
      </c>
      <c r="Q12708" s="54" t="s">
        <v>29721</v>
      </c>
      <c r="R12708" s="54" t="s">
        <v>29791</v>
      </c>
      <c r="S12708" s="54" t="s">
        <v>24889</v>
      </c>
      <c r="T12708" s="55" t="s">
        <v>117</v>
      </c>
      <c r="U12708" s="56" t="str">
        <f>_xlfn.CONCAT(Tabel4[[#This Row],[Personnr.]],"-",Tabel4[[#This Row],[Afdeling]],"-",Tabel4[[#This Row],[ASS_Status]])</f>
        <v>19434-2210-Aktiv ansættelse</v>
      </c>
    </row>
    <row r="12709" spans="13:21" x14ac:dyDescent="0.4">
      <c r="M12709" s="32" t="s">
        <v>24890</v>
      </c>
      <c r="N12709" s="32" t="s">
        <v>60766</v>
      </c>
      <c r="O12709" s="54" t="s">
        <v>24891</v>
      </c>
      <c r="P12709" s="54" t="s">
        <v>41517</v>
      </c>
      <c r="Q12709" s="54" t="s">
        <v>29718</v>
      </c>
      <c r="R12709" s="54" t="s">
        <v>30616</v>
      </c>
      <c r="S12709" s="54" t="s">
        <v>24892</v>
      </c>
      <c r="T12709" s="55" t="s">
        <v>253</v>
      </c>
      <c r="U12709" s="56" t="str">
        <f>_xlfn.CONCAT(Tabel4[[#This Row],[Personnr.]],"-",Tabel4[[#This Row],[Afdeling]],"-",Tabel4[[#This Row],[ASS_Status]])</f>
        <v>33284-2561-Inactive - Payroll Eligible</v>
      </c>
    </row>
    <row r="12710" spans="13:21" x14ac:dyDescent="0.4">
      <c r="M12710" s="32" t="s">
        <v>24890</v>
      </c>
      <c r="N12710" s="32"/>
      <c r="O12710" s="54"/>
      <c r="P12710" s="54" t="s">
        <v>41518</v>
      </c>
      <c r="Q12710" s="54" t="s">
        <v>29718</v>
      </c>
      <c r="R12710" s="54" t="s">
        <v>30616</v>
      </c>
      <c r="S12710" s="54" t="s">
        <v>24892</v>
      </c>
      <c r="T12710" s="55" t="s">
        <v>253</v>
      </c>
      <c r="U12710" s="56" t="str">
        <f>_xlfn.CONCAT(Tabel4[[#This Row],[Personnr.]],"-",Tabel4[[#This Row],[Afdeling]],"-",Tabel4[[#This Row],[ASS_Status]])</f>
        <v>-2561-Inactive - Payroll Eligible</v>
      </c>
    </row>
    <row r="12711" spans="13:21" x14ac:dyDescent="0.4">
      <c r="M12711" s="32" t="s">
        <v>24893</v>
      </c>
      <c r="N12711" s="32" t="s">
        <v>60767</v>
      </c>
      <c r="O12711" s="54" t="s">
        <v>24894</v>
      </c>
      <c r="P12711" s="54" t="s">
        <v>41519</v>
      </c>
      <c r="Q12711" s="54" t="s">
        <v>29721</v>
      </c>
      <c r="R12711" s="54" t="s">
        <v>29726</v>
      </c>
      <c r="S12711" s="54" t="s">
        <v>24895</v>
      </c>
      <c r="T12711" s="55" t="s">
        <v>590</v>
      </c>
      <c r="U12711" s="56" t="str">
        <f>_xlfn.CONCAT(Tabel4[[#This Row],[Personnr.]],"-",Tabel4[[#This Row],[Afdeling]],"-",Tabel4[[#This Row],[ASS_Status]])</f>
        <v>10564-4212-Aktiv ansættelse</v>
      </c>
    </row>
    <row r="12712" spans="13:21" x14ac:dyDescent="0.4">
      <c r="M12712" s="32" t="s">
        <v>24896</v>
      </c>
      <c r="N12712" s="32" t="s">
        <v>60768</v>
      </c>
      <c r="O12712" s="54" t="s">
        <v>24897</v>
      </c>
      <c r="P12712" s="54" t="s">
        <v>41520</v>
      </c>
      <c r="Q12712" s="54" t="s">
        <v>29721</v>
      </c>
      <c r="R12712" s="54" t="s">
        <v>29719</v>
      </c>
      <c r="S12712" s="54" t="s">
        <v>24898</v>
      </c>
      <c r="T12712" s="55" t="s">
        <v>742</v>
      </c>
      <c r="U12712" s="56" t="str">
        <f>_xlfn.CONCAT(Tabel4[[#This Row],[Personnr.]],"-",Tabel4[[#This Row],[Afdeling]],"-",Tabel4[[#This Row],[ASS_Status]])</f>
        <v>28350-7000-Aktiv ansættelse</v>
      </c>
    </row>
    <row r="12713" spans="13:21" ht="33.75" x14ac:dyDescent="0.4">
      <c r="M12713" s="32" t="s">
        <v>24899</v>
      </c>
      <c r="N12713" s="32" t="s">
        <v>60769</v>
      </c>
      <c r="O12713" s="54" t="s">
        <v>24900</v>
      </c>
      <c r="P12713" s="54" t="s">
        <v>41521</v>
      </c>
      <c r="Q12713" s="54" t="s">
        <v>29721</v>
      </c>
      <c r="R12713" s="54" t="s">
        <v>29726</v>
      </c>
      <c r="S12713" s="54" t="s">
        <v>24901</v>
      </c>
      <c r="T12713" s="55" t="s">
        <v>821</v>
      </c>
      <c r="U12713" s="56" t="str">
        <f>_xlfn.CONCAT(Tabel4[[#This Row],[Personnr.]],"-",Tabel4[[#This Row],[Afdeling]],"-",Tabel4[[#This Row],[ASS_Status]])</f>
        <v>28636-8370-Aktiv ansættelse</v>
      </c>
    </row>
    <row r="12714" spans="13:21" x14ac:dyDescent="0.4">
      <c r="M12714" s="32" t="s">
        <v>28990</v>
      </c>
      <c r="N12714" s="32" t="s">
        <v>60770</v>
      </c>
      <c r="O12714" s="54" t="s">
        <v>28991</v>
      </c>
      <c r="P12714" s="54" t="s">
        <v>41522</v>
      </c>
      <c r="Q12714" s="54" t="s">
        <v>29718</v>
      </c>
      <c r="R12714" s="54" t="s">
        <v>29754</v>
      </c>
      <c r="S12714" s="54" t="s">
        <v>28992</v>
      </c>
      <c r="T12714" s="55" t="s">
        <v>650</v>
      </c>
      <c r="U12714" s="56" t="str">
        <f>_xlfn.CONCAT(Tabel4[[#This Row],[Personnr.]],"-",Tabel4[[#This Row],[Afdeling]],"-",Tabel4[[#This Row],[ASS_Status]])</f>
        <v>34240-4793-Inactive - Payroll Eligible</v>
      </c>
    </row>
    <row r="12715" spans="13:21" x14ac:dyDescent="0.4">
      <c r="M12715" s="32" t="s">
        <v>24902</v>
      </c>
      <c r="N12715" s="32" t="s">
        <v>60771</v>
      </c>
      <c r="O12715" s="54" t="s">
        <v>24903</v>
      </c>
      <c r="P12715" s="54" t="s">
        <v>41523</v>
      </c>
      <c r="Q12715" s="54" t="s">
        <v>29721</v>
      </c>
      <c r="R12715" s="54" t="s">
        <v>29729</v>
      </c>
      <c r="S12715" s="54" t="s">
        <v>24904</v>
      </c>
      <c r="T12715" s="55" t="s">
        <v>29705</v>
      </c>
      <c r="U12715" s="56" t="str">
        <f>_xlfn.CONCAT(Tabel4[[#This Row],[Personnr.]],"-",Tabel4[[#This Row],[Afdeling]],"-",Tabel4[[#This Row],[ASS_Status]])</f>
        <v>33364-2287-Aktiv ansættelse</v>
      </c>
    </row>
    <row r="12716" spans="13:21" x14ac:dyDescent="0.4">
      <c r="M12716" s="32" t="s">
        <v>24905</v>
      </c>
      <c r="N12716" s="32" t="s">
        <v>60772</v>
      </c>
      <c r="O12716" s="54" t="s">
        <v>24906</v>
      </c>
      <c r="P12716" s="54" t="s">
        <v>41524</v>
      </c>
      <c r="Q12716" s="54" t="s">
        <v>29721</v>
      </c>
      <c r="R12716" s="54" t="s">
        <v>29719</v>
      </c>
      <c r="S12716" s="54" t="s">
        <v>24907</v>
      </c>
      <c r="T12716" s="55" t="s">
        <v>472</v>
      </c>
      <c r="U12716" s="56" t="str">
        <f>_xlfn.CONCAT(Tabel4[[#This Row],[Personnr.]],"-",Tabel4[[#This Row],[Afdeling]],"-",Tabel4[[#This Row],[ASS_Status]])</f>
        <v>26122-3195-Aktiv ansættelse</v>
      </c>
    </row>
    <row r="12717" spans="13:21" x14ac:dyDescent="0.4">
      <c r="M12717" s="32" t="s">
        <v>24908</v>
      </c>
      <c r="N12717" s="32" t="s">
        <v>60773</v>
      </c>
      <c r="O12717" s="54" t="s">
        <v>24909</v>
      </c>
      <c r="P12717" s="54" t="s">
        <v>41525</v>
      </c>
      <c r="Q12717" s="54" t="s">
        <v>29721</v>
      </c>
      <c r="R12717" s="54" t="s">
        <v>29729</v>
      </c>
      <c r="S12717" s="54" t="s">
        <v>6771</v>
      </c>
      <c r="T12717" s="55" t="s">
        <v>267</v>
      </c>
      <c r="U12717" s="56" t="str">
        <f>_xlfn.CONCAT(Tabel4[[#This Row],[Personnr.]],"-",Tabel4[[#This Row],[Afdeling]],"-",Tabel4[[#This Row],[ASS_Status]])</f>
        <v>19646-2622-Aktiv ansættelse</v>
      </c>
    </row>
    <row r="12718" spans="13:21" x14ac:dyDescent="0.4">
      <c r="M12718" s="32" t="s">
        <v>24910</v>
      </c>
      <c r="N12718" s="32" t="s">
        <v>60774</v>
      </c>
      <c r="O12718" s="54" t="s">
        <v>24911</v>
      </c>
      <c r="P12718" s="54" t="s">
        <v>41526</v>
      </c>
      <c r="Q12718" s="54" t="s">
        <v>29721</v>
      </c>
      <c r="R12718" s="54" t="s">
        <v>29719</v>
      </c>
      <c r="S12718" s="54" t="s">
        <v>24912</v>
      </c>
      <c r="T12718" s="55" t="s">
        <v>106</v>
      </c>
      <c r="U12718" s="56" t="str">
        <f>_xlfn.CONCAT(Tabel4[[#This Row],[Personnr.]],"-",Tabel4[[#This Row],[Afdeling]],"-",Tabel4[[#This Row],[ASS_Status]])</f>
        <v>16858-1210-Aktiv ansættelse</v>
      </c>
    </row>
    <row r="12719" spans="13:21" x14ac:dyDescent="0.4">
      <c r="M12719" s="32" t="s">
        <v>24913</v>
      </c>
      <c r="N12719" s="32" t="s">
        <v>60775</v>
      </c>
      <c r="O12719" s="54" t="s">
        <v>24914</v>
      </c>
      <c r="P12719" s="54" t="s">
        <v>41527</v>
      </c>
      <c r="Q12719" s="54" t="s">
        <v>29721</v>
      </c>
      <c r="R12719" s="54" t="s">
        <v>29729</v>
      </c>
      <c r="S12719" s="54" t="s">
        <v>24915</v>
      </c>
      <c r="T12719" s="55" t="s">
        <v>605</v>
      </c>
      <c r="U12719" s="56" t="str">
        <f>_xlfn.CONCAT(Tabel4[[#This Row],[Personnr.]],"-",Tabel4[[#This Row],[Afdeling]],"-",Tabel4[[#This Row],[ASS_Status]])</f>
        <v>24798-4280-Aktiv ansættelse</v>
      </c>
    </row>
    <row r="12720" spans="13:21" x14ac:dyDescent="0.4">
      <c r="M12720" s="32" t="s">
        <v>24916</v>
      </c>
      <c r="N12720" s="32" t="s">
        <v>60776</v>
      </c>
      <c r="O12720" s="54" t="s">
        <v>24917</v>
      </c>
      <c r="P12720" s="54" t="s">
        <v>41528</v>
      </c>
      <c r="Q12720" s="54" t="s">
        <v>29718</v>
      </c>
      <c r="R12720" s="54" t="s">
        <v>29737</v>
      </c>
      <c r="S12720" s="54" t="s">
        <v>24918</v>
      </c>
      <c r="T12720" s="55" t="s">
        <v>615</v>
      </c>
      <c r="U12720" s="56" t="str">
        <f>_xlfn.CONCAT(Tabel4[[#This Row],[Personnr.]],"-",Tabel4[[#This Row],[Afdeling]],"-",Tabel4[[#This Row],[ASS_Status]])</f>
        <v>30198-4615-Inactive - Payroll Eligible</v>
      </c>
    </row>
    <row r="12721" spans="13:21" x14ac:dyDescent="0.4">
      <c r="M12721" s="32" t="s">
        <v>24919</v>
      </c>
      <c r="N12721" s="32" t="s">
        <v>60777</v>
      </c>
      <c r="O12721" s="54" t="s">
        <v>24920</v>
      </c>
      <c r="P12721" s="54" t="s">
        <v>41529</v>
      </c>
      <c r="Q12721" s="54" t="s">
        <v>29718</v>
      </c>
      <c r="R12721" s="54" t="s">
        <v>29737</v>
      </c>
      <c r="S12721" s="54" t="s">
        <v>24921</v>
      </c>
      <c r="T12721" s="55" t="s">
        <v>147</v>
      </c>
      <c r="U12721" s="56" t="str">
        <f>_xlfn.CONCAT(Tabel4[[#This Row],[Personnr.]],"-",Tabel4[[#This Row],[Afdeling]],"-",Tabel4[[#This Row],[ASS_Status]])</f>
        <v>26242-2274-Inactive - Payroll Eligible</v>
      </c>
    </row>
    <row r="12722" spans="13:21" x14ac:dyDescent="0.4">
      <c r="M12722" s="32" t="s">
        <v>24919</v>
      </c>
      <c r="N12722" s="32"/>
      <c r="O12722" s="54"/>
      <c r="P12722" s="54" t="s">
        <v>41530</v>
      </c>
      <c r="Q12722" s="54" t="s">
        <v>29718</v>
      </c>
      <c r="R12722" s="54" t="s">
        <v>29719</v>
      </c>
      <c r="S12722" s="54" t="s">
        <v>24921</v>
      </c>
      <c r="T12722" s="55" t="s">
        <v>147</v>
      </c>
      <c r="U12722" s="56" t="str">
        <f>_xlfn.CONCAT(Tabel4[[#This Row],[Personnr.]],"-",Tabel4[[#This Row],[Afdeling]],"-",Tabel4[[#This Row],[ASS_Status]])</f>
        <v>-2274-Inactive - Payroll Eligible</v>
      </c>
    </row>
    <row r="12723" spans="13:21" x14ac:dyDescent="0.4">
      <c r="M12723" s="32" t="s">
        <v>24922</v>
      </c>
      <c r="N12723" s="32" t="s">
        <v>60778</v>
      </c>
      <c r="O12723" s="54" t="s">
        <v>24923</v>
      </c>
      <c r="P12723" s="54" t="s">
        <v>41531</v>
      </c>
      <c r="Q12723" s="54" t="s">
        <v>29721</v>
      </c>
      <c r="R12723" s="54" t="s">
        <v>29748</v>
      </c>
      <c r="S12723" s="54" t="s">
        <v>24924</v>
      </c>
      <c r="T12723" s="55" t="s">
        <v>155</v>
      </c>
      <c r="U12723" s="56" t="str">
        <f>_xlfn.CONCAT(Tabel4[[#This Row],[Personnr.]],"-",Tabel4[[#This Row],[Afdeling]],"-",Tabel4[[#This Row],[ASS_Status]])</f>
        <v>30983-2290-Aktiv ansættelse</v>
      </c>
    </row>
    <row r="12724" spans="13:21" x14ac:dyDescent="0.4">
      <c r="M12724" s="32" t="s">
        <v>24925</v>
      </c>
      <c r="N12724" s="32" t="s">
        <v>60779</v>
      </c>
      <c r="O12724" s="54" t="s">
        <v>24926</v>
      </c>
      <c r="P12724" s="54" t="s">
        <v>41532</v>
      </c>
      <c r="Q12724" s="54" t="s">
        <v>29721</v>
      </c>
      <c r="R12724" s="54" t="s">
        <v>29748</v>
      </c>
      <c r="S12724" s="54" t="s">
        <v>24927</v>
      </c>
      <c r="T12724" s="55" t="s">
        <v>542</v>
      </c>
      <c r="U12724" s="56" t="str">
        <f>_xlfn.CONCAT(Tabel4[[#This Row],[Personnr.]],"-",Tabel4[[#This Row],[Afdeling]],"-",Tabel4[[#This Row],[ASS_Status]])</f>
        <v>25584-3435-Aktiv ansættelse</v>
      </c>
    </row>
    <row r="12725" spans="13:21" x14ac:dyDescent="0.4">
      <c r="M12725" s="32" t="s">
        <v>24928</v>
      </c>
      <c r="N12725" s="32" t="s">
        <v>60780</v>
      </c>
      <c r="O12725" s="54" t="s">
        <v>24929</v>
      </c>
      <c r="P12725" s="54" t="s">
        <v>41533</v>
      </c>
      <c r="Q12725" s="54" t="s">
        <v>29718</v>
      </c>
      <c r="R12725" s="54" t="s">
        <v>29754</v>
      </c>
      <c r="S12725" s="54" t="s">
        <v>24930</v>
      </c>
      <c r="T12725" s="55" t="s">
        <v>251</v>
      </c>
      <c r="U12725" s="56" t="str">
        <f>_xlfn.CONCAT(Tabel4[[#This Row],[Personnr.]],"-",Tabel4[[#This Row],[Afdeling]],"-",Tabel4[[#This Row],[ASS_Status]])</f>
        <v>30075-2532-Inactive - Payroll Eligible</v>
      </c>
    </row>
    <row r="12726" spans="13:21" x14ac:dyDescent="0.4">
      <c r="M12726" s="32" t="s">
        <v>24928</v>
      </c>
      <c r="N12726" s="32"/>
      <c r="O12726" s="54"/>
      <c r="P12726" s="54" t="s">
        <v>41534</v>
      </c>
      <c r="Q12726" s="54" t="s">
        <v>29721</v>
      </c>
      <c r="R12726" s="54" t="s">
        <v>29719</v>
      </c>
      <c r="S12726" s="54" t="s">
        <v>24930</v>
      </c>
      <c r="T12726" s="55" t="s">
        <v>251</v>
      </c>
      <c r="U12726" s="56" t="str">
        <f>_xlfn.CONCAT(Tabel4[[#This Row],[Personnr.]],"-",Tabel4[[#This Row],[Afdeling]],"-",Tabel4[[#This Row],[ASS_Status]])</f>
        <v>-2532-Aktiv ansættelse</v>
      </c>
    </row>
    <row r="12727" spans="13:21" x14ac:dyDescent="0.4">
      <c r="M12727" s="32" t="s">
        <v>28993</v>
      </c>
      <c r="N12727" s="32" t="s">
        <v>60781</v>
      </c>
      <c r="O12727" s="54" t="s">
        <v>28994</v>
      </c>
      <c r="P12727" s="54" t="s">
        <v>41535</v>
      </c>
      <c r="Q12727" s="54" t="s">
        <v>29718</v>
      </c>
      <c r="R12727" s="54" t="s">
        <v>29745</v>
      </c>
      <c r="S12727" s="54" t="s">
        <v>28995</v>
      </c>
      <c r="T12727" s="55" t="s">
        <v>39</v>
      </c>
      <c r="U12727" s="56" t="str">
        <f>_xlfn.CONCAT(Tabel4[[#This Row],[Personnr.]],"-",Tabel4[[#This Row],[Afdeling]],"-",Tabel4[[#This Row],[ASS_Status]])</f>
        <v>34615-0132-Inactive - Payroll Eligible</v>
      </c>
    </row>
    <row r="12728" spans="13:21" ht="45" x14ac:dyDescent="0.4">
      <c r="M12728" s="32" t="s">
        <v>60782</v>
      </c>
      <c r="N12728" s="32" t="s">
        <v>60783</v>
      </c>
      <c r="O12728" s="54" t="s">
        <v>60784</v>
      </c>
      <c r="P12728" s="54" t="s">
        <v>60785</v>
      </c>
      <c r="Q12728" s="54" t="s">
        <v>29718</v>
      </c>
      <c r="R12728" s="54" t="s">
        <v>29745</v>
      </c>
      <c r="S12728" s="54" t="s">
        <v>60786</v>
      </c>
      <c r="T12728" s="55" t="s">
        <v>586</v>
      </c>
      <c r="U12728" s="56" t="str">
        <f>_xlfn.CONCAT(Tabel4[[#This Row],[Personnr.]],"-",Tabel4[[#This Row],[Afdeling]],"-",Tabel4[[#This Row],[ASS_Status]])</f>
        <v>37127-4200-Inactive - Payroll Eligible</v>
      </c>
    </row>
    <row r="12729" spans="13:21" x14ac:dyDescent="0.4">
      <c r="M12729" s="32" t="s">
        <v>28996</v>
      </c>
      <c r="N12729" s="32" t="s">
        <v>60787</v>
      </c>
      <c r="O12729" s="54" t="s">
        <v>28997</v>
      </c>
      <c r="P12729" s="54" t="s">
        <v>41536</v>
      </c>
      <c r="Q12729" s="54" t="s">
        <v>29718</v>
      </c>
      <c r="R12729" s="54" t="s">
        <v>29754</v>
      </c>
      <c r="S12729" s="54" t="s">
        <v>28998</v>
      </c>
      <c r="T12729" s="55" t="s">
        <v>37</v>
      </c>
      <c r="U12729" s="56" t="str">
        <f>_xlfn.CONCAT(Tabel4[[#This Row],[Personnr.]],"-",Tabel4[[#This Row],[Afdeling]],"-",Tabel4[[#This Row],[ASS_Status]])</f>
        <v>34182-0122-Inactive - Payroll Eligible</v>
      </c>
    </row>
    <row r="12730" spans="13:21" x14ac:dyDescent="0.4">
      <c r="M12730" s="32" t="s">
        <v>28999</v>
      </c>
      <c r="N12730" s="32" t="s">
        <v>60788</v>
      </c>
      <c r="O12730" s="54" t="s">
        <v>29000</v>
      </c>
      <c r="P12730" s="54" t="s">
        <v>41537</v>
      </c>
      <c r="Q12730" s="54" t="s">
        <v>29718</v>
      </c>
      <c r="R12730" s="54" t="s">
        <v>29745</v>
      </c>
      <c r="S12730" s="54" t="s">
        <v>29001</v>
      </c>
      <c r="T12730" s="55" t="s">
        <v>39</v>
      </c>
      <c r="U12730" s="56" t="str">
        <f>_xlfn.CONCAT(Tabel4[[#This Row],[Personnr.]],"-",Tabel4[[#This Row],[Afdeling]],"-",Tabel4[[#This Row],[ASS_Status]])</f>
        <v>34610-0132-Inactive - Payroll Eligible</v>
      </c>
    </row>
    <row r="12731" spans="13:21" ht="45" x14ac:dyDescent="0.4">
      <c r="M12731" s="32" t="s">
        <v>24931</v>
      </c>
      <c r="N12731" s="32" t="s">
        <v>60789</v>
      </c>
      <c r="O12731" s="54" t="s">
        <v>24932</v>
      </c>
      <c r="P12731" s="54" t="s">
        <v>41538</v>
      </c>
      <c r="Q12731" s="54" t="s">
        <v>29718</v>
      </c>
      <c r="R12731" s="54" t="s">
        <v>29754</v>
      </c>
      <c r="S12731" s="54" t="s">
        <v>24933</v>
      </c>
      <c r="T12731" s="55" t="s">
        <v>161</v>
      </c>
      <c r="U12731" s="56" t="str">
        <f>_xlfn.CONCAT(Tabel4[[#This Row],[Personnr.]],"-",Tabel4[[#This Row],[Afdeling]],"-",Tabel4[[#This Row],[ASS_Status]])</f>
        <v>32591-2305-Inactive - Payroll Eligible</v>
      </c>
    </row>
    <row r="12732" spans="13:21" x14ac:dyDescent="0.4">
      <c r="M12732" s="32" t="s">
        <v>24934</v>
      </c>
      <c r="N12732" s="32" t="s">
        <v>60790</v>
      </c>
      <c r="O12732" s="54" t="s">
        <v>24935</v>
      </c>
      <c r="P12732" s="54" t="s">
        <v>41539</v>
      </c>
      <c r="Q12732" s="54" t="s">
        <v>29721</v>
      </c>
      <c r="R12732" s="54" t="s">
        <v>29731</v>
      </c>
      <c r="S12732" s="54" t="s">
        <v>24936</v>
      </c>
      <c r="T12732" s="55" t="s">
        <v>810</v>
      </c>
      <c r="U12732" s="56" t="str">
        <f>_xlfn.CONCAT(Tabel4[[#This Row],[Personnr.]],"-",Tabel4[[#This Row],[Afdeling]],"-",Tabel4[[#This Row],[ASS_Status]])</f>
        <v>31607-8285-Aktiv ansættelse</v>
      </c>
    </row>
    <row r="12733" spans="13:21" x14ac:dyDescent="0.4">
      <c r="M12733" s="32" t="s">
        <v>24937</v>
      </c>
      <c r="N12733" s="32" t="s">
        <v>60791</v>
      </c>
      <c r="O12733" s="54" t="s">
        <v>24938</v>
      </c>
      <c r="P12733" s="54" t="s">
        <v>41540</v>
      </c>
      <c r="Q12733" s="54" t="s">
        <v>29721</v>
      </c>
      <c r="R12733" s="54" t="s">
        <v>29729</v>
      </c>
      <c r="S12733" s="54" t="s">
        <v>24939</v>
      </c>
      <c r="T12733" s="55" t="s">
        <v>36</v>
      </c>
      <c r="U12733" s="56" t="str">
        <f>_xlfn.CONCAT(Tabel4[[#This Row],[Personnr.]],"-",Tabel4[[#This Row],[Afdeling]],"-",Tabel4[[#This Row],[ASS_Status]])</f>
        <v>8791-0121-Aktiv ansættelse</v>
      </c>
    </row>
    <row r="12734" spans="13:21" ht="33.75" x14ac:dyDescent="0.4">
      <c r="M12734" s="32" t="s">
        <v>24940</v>
      </c>
      <c r="N12734" s="32" t="s">
        <v>60792</v>
      </c>
      <c r="O12734" s="54" t="s">
        <v>24941</v>
      </c>
      <c r="P12734" s="54" t="s">
        <v>41541</v>
      </c>
      <c r="Q12734" s="54" t="s">
        <v>31876</v>
      </c>
      <c r="R12734" s="54" t="s">
        <v>29719</v>
      </c>
      <c r="S12734" s="54" t="s">
        <v>24942</v>
      </c>
      <c r="T12734" s="55" t="s">
        <v>29712</v>
      </c>
      <c r="U12734" s="56" t="str">
        <f>_xlfn.CONCAT(Tabel4[[#This Row],[Personnr.]],"-",Tabel4[[#This Row],[Afdeling]],"-",Tabel4[[#This Row],[ASS_Status]])</f>
        <v>26904-7640-Forældreorlov (6+evt. 6 uger)</v>
      </c>
    </row>
    <row r="12735" spans="13:21" x14ac:dyDescent="0.4">
      <c r="M12735" s="32" t="s">
        <v>24943</v>
      </c>
      <c r="N12735" s="32" t="s">
        <v>60793</v>
      </c>
      <c r="O12735" s="54" t="s">
        <v>24944</v>
      </c>
      <c r="P12735" s="54" t="s">
        <v>41542</v>
      </c>
      <c r="Q12735" s="54" t="s">
        <v>29718</v>
      </c>
      <c r="R12735" s="54" t="s">
        <v>29745</v>
      </c>
      <c r="S12735" s="54" t="s">
        <v>24945</v>
      </c>
      <c r="T12735" s="55" t="s">
        <v>586</v>
      </c>
      <c r="U12735" s="56" t="str">
        <f>_xlfn.CONCAT(Tabel4[[#This Row],[Personnr.]],"-",Tabel4[[#This Row],[Afdeling]],"-",Tabel4[[#This Row],[ASS_Status]])</f>
        <v>16298-4200-Inactive - Payroll Eligible</v>
      </c>
    </row>
    <row r="12736" spans="13:21" x14ac:dyDescent="0.4">
      <c r="M12736" s="32" t="s">
        <v>24943</v>
      </c>
      <c r="N12736" s="32"/>
      <c r="O12736" s="54"/>
      <c r="P12736" s="54" t="s">
        <v>41543</v>
      </c>
      <c r="Q12736" s="54" t="s">
        <v>29718</v>
      </c>
      <c r="R12736" s="54" t="s">
        <v>29745</v>
      </c>
      <c r="S12736" s="54" t="s">
        <v>24945</v>
      </c>
      <c r="T12736" s="55" t="s">
        <v>312</v>
      </c>
      <c r="U12736" s="56" t="str">
        <f>_xlfn.CONCAT(Tabel4[[#This Row],[Personnr.]],"-",Tabel4[[#This Row],[Afdeling]],"-",Tabel4[[#This Row],[ASS_Status]])</f>
        <v>-2758-Inactive - Payroll Eligible</v>
      </c>
    </row>
    <row r="12737" spans="13:21" x14ac:dyDescent="0.4">
      <c r="M12737" s="32" t="s">
        <v>24943</v>
      </c>
      <c r="N12737" s="32"/>
      <c r="O12737" s="54"/>
      <c r="P12737" s="54" t="s">
        <v>41544</v>
      </c>
      <c r="Q12737" s="54" t="s">
        <v>29718</v>
      </c>
      <c r="R12737" s="54" t="s">
        <v>29754</v>
      </c>
      <c r="S12737" s="54" t="s">
        <v>24945</v>
      </c>
      <c r="T12737" s="55" t="s">
        <v>312</v>
      </c>
      <c r="U12737" s="56" t="str">
        <f>_xlfn.CONCAT(Tabel4[[#This Row],[Personnr.]],"-",Tabel4[[#This Row],[Afdeling]],"-",Tabel4[[#This Row],[ASS_Status]])</f>
        <v>-2758-Inactive - Payroll Eligible</v>
      </c>
    </row>
    <row r="12738" spans="13:21" x14ac:dyDescent="0.4">
      <c r="M12738" s="32" t="s">
        <v>24943</v>
      </c>
      <c r="N12738" s="32"/>
      <c r="O12738" s="54"/>
      <c r="P12738" s="54" t="s">
        <v>41545</v>
      </c>
      <c r="Q12738" s="54" t="s">
        <v>29718</v>
      </c>
      <c r="R12738" s="54" t="s">
        <v>29754</v>
      </c>
      <c r="S12738" s="54" t="s">
        <v>24945</v>
      </c>
      <c r="T12738" s="55" t="s">
        <v>312</v>
      </c>
      <c r="U12738" s="56" t="str">
        <f>_xlfn.CONCAT(Tabel4[[#This Row],[Personnr.]],"-",Tabel4[[#This Row],[Afdeling]],"-",Tabel4[[#This Row],[ASS_Status]])</f>
        <v>-2758-Inactive - Payroll Eligible</v>
      </c>
    </row>
    <row r="12739" spans="13:21" x14ac:dyDescent="0.4">
      <c r="M12739" s="32" t="s">
        <v>24943</v>
      </c>
      <c r="N12739" s="32"/>
      <c r="O12739" s="54"/>
      <c r="P12739" s="54" t="s">
        <v>41546</v>
      </c>
      <c r="Q12739" s="54" t="s">
        <v>29718</v>
      </c>
      <c r="R12739" s="54" t="s">
        <v>29745</v>
      </c>
      <c r="S12739" s="54" t="s">
        <v>24945</v>
      </c>
      <c r="T12739" s="55" t="s">
        <v>312</v>
      </c>
      <c r="U12739" s="56" t="str">
        <f>_xlfn.CONCAT(Tabel4[[#This Row],[Personnr.]],"-",Tabel4[[#This Row],[Afdeling]],"-",Tabel4[[#This Row],[ASS_Status]])</f>
        <v>-2758-Inactive - Payroll Eligible</v>
      </c>
    </row>
    <row r="12740" spans="13:21" x14ac:dyDescent="0.4">
      <c r="M12740" s="32" t="s">
        <v>24943</v>
      </c>
      <c r="N12740" s="32"/>
      <c r="O12740" s="54"/>
      <c r="P12740" s="54" t="s">
        <v>60794</v>
      </c>
      <c r="Q12740" s="54" t="s">
        <v>29718</v>
      </c>
      <c r="R12740" s="54" t="s">
        <v>29754</v>
      </c>
      <c r="S12740" s="54" t="s">
        <v>24945</v>
      </c>
      <c r="T12740" s="55" t="s">
        <v>312</v>
      </c>
      <c r="U12740" s="56" t="str">
        <f>_xlfn.CONCAT(Tabel4[[#This Row],[Personnr.]],"-",Tabel4[[#This Row],[Afdeling]],"-",Tabel4[[#This Row],[ASS_Status]])</f>
        <v>-2758-Inactive - Payroll Eligible</v>
      </c>
    </row>
    <row r="12741" spans="13:21" x14ac:dyDescent="0.4">
      <c r="M12741" s="32" t="s">
        <v>60795</v>
      </c>
      <c r="N12741" s="32" t="s">
        <v>60796</v>
      </c>
      <c r="O12741" s="54" t="s">
        <v>45490</v>
      </c>
      <c r="P12741" s="54" t="s">
        <v>44146</v>
      </c>
      <c r="Q12741" s="54" t="s">
        <v>29721</v>
      </c>
      <c r="R12741" s="54" t="s">
        <v>29748</v>
      </c>
      <c r="S12741" s="54" t="s">
        <v>44147</v>
      </c>
      <c r="T12741" s="55" t="s">
        <v>638</v>
      </c>
      <c r="U12741" s="56" t="str">
        <f>_xlfn.CONCAT(Tabel4[[#This Row],[Personnr.]],"-",Tabel4[[#This Row],[Afdeling]],"-",Tabel4[[#This Row],[ASS_Status]])</f>
        <v>36334-4735-Aktiv ansættelse</v>
      </c>
    </row>
    <row r="12742" spans="13:21" x14ac:dyDescent="0.4">
      <c r="M12742" s="32" t="s">
        <v>24946</v>
      </c>
      <c r="N12742" s="32" t="s">
        <v>60797</v>
      </c>
      <c r="O12742" s="54" t="s">
        <v>24947</v>
      </c>
      <c r="P12742" s="54" t="s">
        <v>41547</v>
      </c>
      <c r="Q12742" s="54" t="s">
        <v>29718</v>
      </c>
      <c r="R12742" s="54" t="s">
        <v>29857</v>
      </c>
      <c r="S12742" s="54" t="s">
        <v>24948</v>
      </c>
      <c r="T12742" s="55" t="s">
        <v>725</v>
      </c>
      <c r="U12742" s="56" t="str">
        <f>_xlfn.CONCAT(Tabel4[[#This Row],[Personnr.]],"-",Tabel4[[#This Row],[Afdeling]],"-",Tabel4[[#This Row],[ASS_Status]])</f>
        <v>29040-6265-Inactive - Payroll Eligible</v>
      </c>
    </row>
    <row r="12743" spans="13:21" x14ac:dyDescent="0.4">
      <c r="M12743" s="32" t="s">
        <v>45491</v>
      </c>
      <c r="N12743" s="32" t="s">
        <v>60798</v>
      </c>
      <c r="O12743" s="54" t="s">
        <v>45492</v>
      </c>
      <c r="P12743" s="54" t="s">
        <v>44148</v>
      </c>
      <c r="Q12743" s="54" t="s">
        <v>29721</v>
      </c>
      <c r="R12743" s="54" t="s">
        <v>29908</v>
      </c>
      <c r="S12743" s="54" t="s">
        <v>44149</v>
      </c>
      <c r="T12743" s="55" t="s">
        <v>799</v>
      </c>
      <c r="U12743" s="56" t="str">
        <f>_xlfn.CONCAT(Tabel4[[#This Row],[Personnr.]],"-",Tabel4[[#This Row],[Afdeling]],"-",Tabel4[[#This Row],[ASS_Status]])</f>
        <v>36122-8218-Aktiv ansættelse</v>
      </c>
    </row>
    <row r="12744" spans="13:21" x14ac:dyDescent="0.4">
      <c r="M12744" s="32" t="s">
        <v>24949</v>
      </c>
      <c r="N12744" s="32" t="s">
        <v>60799</v>
      </c>
      <c r="O12744" s="54" t="s">
        <v>24950</v>
      </c>
      <c r="P12744" s="54" t="s">
        <v>41548</v>
      </c>
      <c r="Q12744" s="54" t="s">
        <v>29721</v>
      </c>
      <c r="R12744" s="54" t="s">
        <v>29882</v>
      </c>
      <c r="S12744" s="54" t="s">
        <v>24951</v>
      </c>
      <c r="T12744" s="55" t="s">
        <v>794</v>
      </c>
      <c r="U12744" s="56" t="str">
        <f>_xlfn.CONCAT(Tabel4[[#This Row],[Personnr.]],"-",Tabel4[[#This Row],[Afdeling]],"-",Tabel4[[#This Row],[ASS_Status]])</f>
        <v>3095-8211-Aktiv ansættelse</v>
      </c>
    </row>
    <row r="12745" spans="13:21" x14ac:dyDescent="0.4">
      <c r="M12745" s="32" t="s">
        <v>45493</v>
      </c>
      <c r="N12745" s="32" t="s">
        <v>60800</v>
      </c>
      <c r="O12745" s="54" t="s">
        <v>45494</v>
      </c>
      <c r="P12745" s="54" t="s">
        <v>44150</v>
      </c>
      <c r="Q12745" s="54" t="s">
        <v>29721</v>
      </c>
      <c r="R12745" s="54" t="s">
        <v>29719</v>
      </c>
      <c r="S12745" s="54" t="s">
        <v>44151</v>
      </c>
      <c r="T12745" s="55" t="s">
        <v>553</v>
      </c>
      <c r="U12745" s="56" t="str">
        <f>_xlfn.CONCAT(Tabel4[[#This Row],[Personnr.]],"-",Tabel4[[#This Row],[Afdeling]],"-",Tabel4[[#This Row],[ASS_Status]])</f>
        <v>36229-3500-Aktiv ansættelse</v>
      </c>
    </row>
    <row r="12746" spans="13:21" x14ac:dyDescent="0.4">
      <c r="M12746" s="32" t="s">
        <v>24952</v>
      </c>
      <c r="N12746" s="32" t="s">
        <v>60801</v>
      </c>
      <c r="O12746" s="54" t="s">
        <v>24953</v>
      </c>
      <c r="P12746" s="54" t="s">
        <v>41549</v>
      </c>
      <c r="Q12746" s="54" t="s">
        <v>29721</v>
      </c>
      <c r="R12746" s="54" t="s">
        <v>29729</v>
      </c>
      <c r="S12746" s="54" t="s">
        <v>24954</v>
      </c>
      <c r="T12746" s="55" t="s">
        <v>452</v>
      </c>
      <c r="U12746" s="56" t="str">
        <f>_xlfn.CONCAT(Tabel4[[#This Row],[Personnr.]],"-",Tabel4[[#This Row],[Afdeling]],"-",Tabel4[[#This Row],[ASS_Status]])</f>
        <v>8796-3120-Aktiv ansættelse</v>
      </c>
    </row>
    <row r="12747" spans="13:21" x14ac:dyDescent="0.4">
      <c r="M12747" s="32" t="s">
        <v>24955</v>
      </c>
      <c r="N12747" s="32" t="s">
        <v>60802</v>
      </c>
      <c r="O12747" s="54" t="s">
        <v>24956</v>
      </c>
      <c r="P12747" s="54" t="s">
        <v>41550</v>
      </c>
      <c r="Q12747" s="54" t="s">
        <v>29721</v>
      </c>
      <c r="R12747" s="54" t="s">
        <v>29726</v>
      </c>
      <c r="S12747" s="54" t="s">
        <v>24957</v>
      </c>
      <c r="T12747" s="55" t="s">
        <v>853</v>
      </c>
      <c r="U12747" s="56" t="str">
        <f>_xlfn.CONCAT(Tabel4[[#This Row],[Personnr.]],"-",Tabel4[[#This Row],[Afdeling]],"-",Tabel4[[#This Row],[ASS_Status]])</f>
        <v>30462-8611-Aktiv ansættelse</v>
      </c>
    </row>
    <row r="12748" spans="13:21" x14ac:dyDescent="0.4">
      <c r="M12748" s="32" t="s">
        <v>24958</v>
      </c>
      <c r="N12748" s="32" t="s">
        <v>60803</v>
      </c>
      <c r="O12748" s="54" t="s">
        <v>24959</v>
      </c>
      <c r="P12748" s="54" t="s">
        <v>41551</v>
      </c>
      <c r="Q12748" s="54" t="s">
        <v>29721</v>
      </c>
      <c r="R12748" s="54" t="s">
        <v>30819</v>
      </c>
      <c r="S12748" s="54" t="s">
        <v>24960</v>
      </c>
      <c r="T12748" s="55" t="s">
        <v>247</v>
      </c>
      <c r="U12748" s="56" t="str">
        <f>_xlfn.CONCAT(Tabel4[[#This Row],[Personnr.]],"-",Tabel4[[#This Row],[Afdeling]],"-",Tabel4[[#This Row],[ASS_Status]])</f>
        <v>22760-2521-Aktiv ansættelse</v>
      </c>
    </row>
    <row r="12749" spans="13:21" x14ac:dyDescent="0.4">
      <c r="M12749" s="32" t="s">
        <v>24961</v>
      </c>
      <c r="N12749" s="32" t="s">
        <v>60804</v>
      </c>
      <c r="O12749" s="54" t="s">
        <v>24962</v>
      </c>
      <c r="P12749" s="54" t="s">
        <v>41552</v>
      </c>
      <c r="Q12749" s="54" t="s">
        <v>29718</v>
      </c>
      <c r="R12749" s="54" t="s">
        <v>29719</v>
      </c>
      <c r="S12749" s="54" t="s">
        <v>24963</v>
      </c>
      <c r="T12749" s="55" t="s">
        <v>44</v>
      </c>
      <c r="U12749" s="56" t="str">
        <f>_xlfn.CONCAT(Tabel4[[#This Row],[Personnr.]],"-",Tabel4[[#This Row],[Afdeling]],"-",Tabel4[[#This Row],[ASS_Status]])</f>
        <v>28459-1000-Inactive - Payroll Eligible</v>
      </c>
    </row>
    <row r="12750" spans="13:21" x14ac:dyDescent="0.4">
      <c r="M12750" s="32" t="s">
        <v>24964</v>
      </c>
      <c r="N12750" s="32" t="s">
        <v>60805</v>
      </c>
      <c r="O12750" s="54" t="s">
        <v>24965</v>
      </c>
      <c r="P12750" s="54" t="s">
        <v>41553</v>
      </c>
      <c r="Q12750" s="54" t="s">
        <v>29721</v>
      </c>
      <c r="R12750" s="54" t="s">
        <v>29726</v>
      </c>
      <c r="S12750" s="54" t="s">
        <v>24966</v>
      </c>
      <c r="T12750" s="55" t="s">
        <v>757</v>
      </c>
      <c r="U12750" s="56" t="str">
        <f>_xlfn.CONCAT(Tabel4[[#This Row],[Personnr.]],"-",Tabel4[[#This Row],[Afdeling]],"-",Tabel4[[#This Row],[ASS_Status]])</f>
        <v>31176-7710-Aktiv ansættelse</v>
      </c>
    </row>
    <row r="12751" spans="13:21" x14ac:dyDescent="0.4">
      <c r="M12751" s="32" t="s">
        <v>24967</v>
      </c>
      <c r="N12751" s="32" t="s">
        <v>60806</v>
      </c>
      <c r="O12751" s="54" t="s">
        <v>24968</v>
      </c>
      <c r="P12751" s="54" t="s">
        <v>41554</v>
      </c>
      <c r="Q12751" s="54" t="s">
        <v>29718</v>
      </c>
      <c r="R12751" s="54" t="s">
        <v>29992</v>
      </c>
      <c r="S12751" s="54" t="s">
        <v>24969</v>
      </c>
      <c r="T12751" s="55" t="s">
        <v>812</v>
      </c>
      <c r="U12751" s="56" t="str">
        <f>_xlfn.CONCAT(Tabel4[[#This Row],[Personnr.]],"-",Tabel4[[#This Row],[Afdeling]],"-",Tabel4[[#This Row],[ASS_Status]])</f>
        <v>15273-8287-Inactive - Payroll Eligible</v>
      </c>
    </row>
    <row r="12752" spans="13:21" x14ac:dyDescent="0.4">
      <c r="M12752" s="32" t="s">
        <v>24970</v>
      </c>
      <c r="N12752" s="32" t="s">
        <v>60807</v>
      </c>
      <c r="O12752" s="54" t="s">
        <v>24971</v>
      </c>
      <c r="P12752" s="54" t="s">
        <v>41555</v>
      </c>
      <c r="Q12752" s="54" t="s">
        <v>29721</v>
      </c>
      <c r="R12752" s="54" t="s">
        <v>29786</v>
      </c>
      <c r="S12752" s="54" t="s">
        <v>24972</v>
      </c>
      <c r="T12752" s="55" t="s">
        <v>299</v>
      </c>
      <c r="U12752" s="56" t="str">
        <f>_xlfn.CONCAT(Tabel4[[#This Row],[Personnr.]],"-",Tabel4[[#This Row],[Afdeling]],"-",Tabel4[[#This Row],[ASS_Status]])</f>
        <v>922-2733-Aktiv ansættelse</v>
      </c>
    </row>
    <row r="12753" spans="13:21" x14ac:dyDescent="0.4">
      <c r="M12753" s="32" t="s">
        <v>24973</v>
      </c>
      <c r="N12753" s="32" t="s">
        <v>60808</v>
      </c>
      <c r="O12753" s="54" t="s">
        <v>24974</v>
      </c>
      <c r="P12753" s="54" t="s">
        <v>41556</v>
      </c>
      <c r="Q12753" s="54" t="s">
        <v>29721</v>
      </c>
      <c r="R12753" s="54" t="s">
        <v>29737</v>
      </c>
      <c r="S12753" s="54" t="s">
        <v>24975</v>
      </c>
      <c r="T12753" s="55" t="s">
        <v>50</v>
      </c>
      <c r="U12753" s="56" t="str">
        <f>_xlfn.CONCAT(Tabel4[[#This Row],[Personnr.]],"-",Tabel4[[#This Row],[Afdeling]],"-",Tabel4[[#This Row],[ASS_Status]])</f>
        <v>32285-1025-Aktiv ansættelse</v>
      </c>
    </row>
    <row r="12754" spans="13:21" x14ac:dyDescent="0.4">
      <c r="M12754" s="32" t="s">
        <v>24976</v>
      </c>
      <c r="N12754" s="32" t="s">
        <v>60809</v>
      </c>
      <c r="O12754" s="54" t="s">
        <v>24977</v>
      </c>
      <c r="P12754" s="54" t="s">
        <v>41557</v>
      </c>
      <c r="Q12754" s="54" t="s">
        <v>29718</v>
      </c>
      <c r="R12754" s="54" t="s">
        <v>29737</v>
      </c>
      <c r="S12754" s="54" t="s">
        <v>24978</v>
      </c>
      <c r="T12754" s="55" t="s">
        <v>368</v>
      </c>
      <c r="U12754" s="56" t="str">
        <f>_xlfn.CONCAT(Tabel4[[#This Row],[Personnr.]],"-",Tabel4[[#This Row],[Afdeling]],"-",Tabel4[[#This Row],[ASS_Status]])</f>
        <v>29545-2833-Inactive - Payroll Eligible</v>
      </c>
    </row>
    <row r="12755" spans="13:21" ht="33.75" x14ac:dyDescent="0.4">
      <c r="M12755" s="32" t="s">
        <v>24979</v>
      </c>
      <c r="N12755" s="32" t="s">
        <v>60810</v>
      </c>
      <c r="O12755" s="54" t="s">
        <v>24980</v>
      </c>
      <c r="P12755" s="54" t="s">
        <v>41558</v>
      </c>
      <c r="Q12755" s="54" t="s">
        <v>29718</v>
      </c>
      <c r="R12755" s="54" t="s">
        <v>29748</v>
      </c>
      <c r="S12755" s="54" t="s">
        <v>24981</v>
      </c>
      <c r="T12755" s="55" t="s">
        <v>540</v>
      </c>
      <c r="U12755" s="56" t="str">
        <f>_xlfn.CONCAT(Tabel4[[#This Row],[Personnr.]],"-",Tabel4[[#This Row],[Afdeling]],"-",Tabel4[[#This Row],[ASS_Status]])</f>
        <v>18597-3432-Inactive - Payroll Eligible</v>
      </c>
    </row>
    <row r="12756" spans="13:21" ht="45" x14ac:dyDescent="0.4">
      <c r="M12756" s="32" t="s">
        <v>24982</v>
      </c>
      <c r="N12756" s="32" t="s">
        <v>60811</v>
      </c>
      <c r="O12756" s="54" t="s">
        <v>24983</v>
      </c>
      <c r="P12756" s="54" t="s">
        <v>41559</v>
      </c>
      <c r="Q12756" s="54" t="s">
        <v>29718</v>
      </c>
      <c r="R12756" s="54" t="s">
        <v>29745</v>
      </c>
      <c r="S12756" s="54" t="s">
        <v>24984</v>
      </c>
      <c r="T12756" s="55" t="s">
        <v>593</v>
      </c>
      <c r="U12756" s="56" t="str">
        <f>_xlfn.CONCAT(Tabel4[[#This Row],[Personnr.]],"-",Tabel4[[#This Row],[Afdeling]],"-",Tabel4[[#This Row],[ASS_Status]])</f>
        <v>25794-4242-Inactive - Payroll Eligible</v>
      </c>
    </row>
    <row r="12757" spans="13:21" ht="45" x14ac:dyDescent="0.4">
      <c r="M12757" s="32" t="s">
        <v>24985</v>
      </c>
      <c r="N12757" s="32" t="s">
        <v>60812</v>
      </c>
      <c r="O12757" s="54" t="s">
        <v>24986</v>
      </c>
      <c r="P12757" s="54" t="s">
        <v>41560</v>
      </c>
      <c r="Q12757" s="54" t="s">
        <v>29721</v>
      </c>
      <c r="R12757" s="54" t="s">
        <v>29748</v>
      </c>
      <c r="S12757" s="54" t="s">
        <v>24987</v>
      </c>
      <c r="T12757" s="55" t="s">
        <v>45663</v>
      </c>
      <c r="U12757" s="56" t="str">
        <f>_xlfn.CONCAT(Tabel4[[#This Row],[Personnr.]],"-",Tabel4[[#This Row],[Afdeling]],"-",Tabel4[[#This Row],[ASS_Status]])</f>
        <v>32892-2912-Aktiv ansættelse</v>
      </c>
    </row>
    <row r="12758" spans="13:21" x14ac:dyDescent="0.4">
      <c r="M12758" s="32" t="s">
        <v>60813</v>
      </c>
      <c r="N12758" s="32" t="s">
        <v>60814</v>
      </c>
      <c r="O12758" s="54" t="s">
        <v>60815</v>
      </c>
      <c r="P12758" s="54" t="s">
        <v>60816</v>
      </c>
      <c r="Q12758" s="54" t="s">
        <v>29721</v>
      </c>
      <c r="R12758" s="54" t="s">
        <v>29748</v>
      </c>
      <c r="S12758" s="54" t="s">
        <v>60817</v>
      </c>
      <c r="T12758" s="55" t="s">
        <v>585</v>
      </c>
      <c r="U12758" s="56" t="str">
        <f>_xlfn.CONCAT(Tabel4[[#This Row],[Personnr.]],"-",Tabel4[[#This Row],[Afdeling]],"-",Tabel4[[#This Row],[ASS_Status]])</f>
        <v>37309-4192-Aktiv ansættelse</v>
      </c>
    </row>
    <row r="12759" spans="13:21" ht="45" x14ac:dyDescent="0.4">
      <c r="M12759" s="32" t="s">
        <v>24988</v>
      </c>
      <c r="N12759" s="32" t="s">
        <v>60818</v>
      </c>
      <c r="O12759" s="54" t="s">
        <v>24989</v>
      </c>
      <c r="P12759" s="54" t="s">
        <v>41561</v>
      </c>
      <c r="Q12759" s="54" t="s">
        <v>29721</v>
      </c>
      <c r="R12759" s="54" t="s">
        <v>29737</v>
      </c>
      <c r="S12759" s="54" t="s">
        <v>24990</v>
      </c>
      <c r="T12759" s="55" t="s">
        <v>551</v>
      </c>
      <c r="U12759" s="56" t="str">
        <f>_xlfn.CONCAT(Tabel4[[#This Row],[Personnr.]],"-",Tabel4[[#This Row],[Afdeling]],"-",Tabel4[[#This Row],[ASS_Status]])</f>
        <v>29776-3453-Aktiv ansættelse</v>
      </c>
    </row>
    <row r="12760" spans="13:21" ht="45" x14ac:dyDescent="0.4">
      <c r="M12760" s="32" t="s">
        <v>60819</v>
      </c>
      <c r="N12760" s="32" t="s">
        <v>60820</v>
      </c>
      <c r="O12760" s="54" t="s">
        <v>60821</v>
      </c>
      <c r="P12760" s="54" t="s">
        <v>60822</v>
      </c>
      <c r="Q12760" s="54" t="s">
        <v>29718</v>
      </c>
      <c r="R12760" s="54" t="s">
        <v>29754</v>
      </c>
      <c r="S12760" s="54" t="s">
        <v>60823</v>
      </c>
      <c r="T12760" s="55" t="s">
        <v>135</v>
      </c>
      <c r="U12760" s="56" t="str">
        <f>_xlfn.CONCAT(Tabel4[[#This Row],[Personnr.]],"-",Tabel4[[#This Row],[Afdeling]],"-",Tabel4[[#This Row],[ASS_Status]])</f>
        <v>37515-2250-Inactive - Payroll Eligible</v>
      </c>
    </row>
    <row r="12761" spans="13:21" ht="33.75" x14ac:dyDescent="0.4">
      <c r="M12761" s="32" t="s">
        <v>24991</v>
      </c>
      <c r="N12761" s="32" t="s">
        <v>60824</v>
      </c>
      <c r="O12761" s="54" t="s">
        <v>24992</v>
      </c>
      <c r="P12761" s="54" t="s">
        <v>41562</v>
      </c>
      <c r="Q12761" s="54" t="s">
        <v>29718</v>
      </c>
      <c r="R12761" s="54" t="s">
        <v>29745</v>
      </c>
      <c r="S12761" s="54" t="s">
        <v>24993</v>
      </c>
      <c r="T12761" s="55" t="s">
        <v>723</v>
      </c>
      <c r="U12761" s="56" t="str">
        <f>_xlfn.CONCAT(Tabel4[[#This Row],[Personnr.]],"-",Tabel4[[#This Row],[Afdeling]],"-",Tabel4[[#This Row],[ASS_Status]])</f>
        <v>33611-6245-Inactive - Payroll Eligible</v>
      </c>
    </row>
    <row r="12762" spans="13:21" ht="33.75" x14ac:dyDescent="0.4">
      <c r="M12762" s="32" t="s">
        <v>24991</v>
      </c>
      <c r="N12762" s="32"/>
      <c r="O12762" s="54"/>
      <c r="P12762" s="54" t="s">
        <v>60825</v>
      </c>
      <c r="Q12762" s="54" t="s">
        <v>29721</v>
      </c>
      <c r="R12762" s="54" t="s">
        <v>29745</v>
      </c>
      <c r="S12762" s="54" t="s">
        <v>24993</v>
      </c>
      <c r="T12762" s="55" t="s">
        <v>723</v>
      </c>
      <c r="U12762" s="56" t="str">
        <f>_xlfn.CONCAT(Tabel4[[#This Row],[Personnr.]],"-",Tabel4[[#This Row],[Afdeling]],"-",Tabel4[[#This Row],[ASS_Status]])</f>
        <v>-6245-Aktiv ansættelse</v>
      </c>
    </row>
    <row r="12763" spans="13:21" x14ac:dyDescent="0.4">
      <c r="M12763" s="32" t="s">
        <v>24994</v>
      </c>
      <c r="N12763" s="32"/>
      <c r="O12763" s="54" t="s">
        <v>24995</v>
      </c>
      <c r="P12763" s="54" t="s">
        <v>41563</v>
      </c>
      <c r="Q12763" s="54" t="s">
        <v>29718</v>
      </c>
      <c r="R12763" s="54" t="s">
        <v>30114</v>
      </c>
      <c r="S12763" s="54" t="s">
        <v>24996</v>
      </c>
      <c r="T12763" s="55" t="s">
        <v>31</v>
      </c>
      <c r="U12763" s="56" t="str">
        <f>_xlfn.CONCAT(Tabel4[[#This Row],[Personnr.]],"-",Tabel4[[#This Row],[Afdeling]],"-",Tabel4[[#This Row],[ASS_Status]])</f>
        <v>32687-0116-Inactive - Payroll Eligible</v>
      </c>
    </row>
    <row r="12764" spans="13:21" ht="45" x14ac:dyDescent="0.4">
      <c r="M12764" s="32" t="s">
        <v>29002</v>
      </c>
      <c r="N12764" s="32" t="s">
        <v>60826</v>
      </c>
      <c r="O12764" s="54" t="s">
        <v>29003</v>
      </c>
      <c r="P12764" s="54" t="s">
        <v>41564</v>
      </c>
      <c r="Q12764" s="54" t="s">
        <v>29718</v>
      </c>
      <c r="R12764" s="54" t="s">
        <v>29745</v>
      </c>
      <c r="S12764" s="54" t="s">
        <v>29004</v>
      </c>
      <c r="T12764" s="55" t="s">
        <v>726</v>
      </c>
      <c r="U12764" s="56" t="str">
        <f>_xlfn.CONCAT(Tabel4[[#This Row],[Personnr.]],"-",Tabel4[[#This Row],[Afdeling]],"-",Tabel4[[#This Row],[ASS_Status]])</f>
        <v>34167-6271-Inactive - Payroll Eligible</v>
      </c>
    </row>
    <row r="12765" spans="13:21" x14ac:dyDescent="0.4">
      <c r="M12765" s="32" t="s">
        <v>24997</v>
      </c>
      <c r="N12765" s="32" t="s">
        <v>60827</v>
      </c>
      <c r="O12765" s="54" t="s">
        <v>24998</v>
      </c>
      <c r="P12765" s="54" t="s">
        <v>44152</v>
      </c>
      <c r="Q12765" s="54" t="s">
        <v>29718</v>
      </c>
      <c r="R12765" s="54" t="s">
        <v>31079</v>
      </c>
      <c r="S12765" s="54" t="s">
        <v>24999</v>
      </c>
      <c r="T12765" s="55" t="s">
        <v>243</v>
      </c>
      <c r="U12765" s="56" t="str">
        <f>_xlfn.CONCAT(Tabel4[[#This Row],[Personnr.]],"-",Tabel4[[#This Row],[Afdeling]],"-",Tabel4[[#This Row],[ASS_Status]])</f>
        <v>8812-2512-Inactive - Payroll Eligible</v>
      </c>
    </row>
    <row r="12766" spans="13:21" x14ac:dyDescent="0.4">
      <c r="M12766" s="32" t="s">
        <v>24997</v>
      </c>
      <c r="N12766" s="32"/>
      <c r="O12766" s="54"/>
      <c r="P12766" s="54" t="s">
        <v>41565</v>
      </c>
      <c r="Q12766" s="54" t="s">
        <v>29718</v>
      </c>
      <c r="R12766" s="54" t="s">
        <v>31025</v>
      </c>
      <c r="S12766" s="54" t="s">
        <v>24999</v>
      </c>
      <c r="T12766" s="55" t="s">
        <v>245</v>
      </c>
      <c r="U12766" s="56" t="str">
        <f>_xlfn.CONCAT(Tabel4[[#This Row],[Personnr.]],"-",Tabel4[[#This Row],[Afdeling]],"-",Tabel4[[#This Row],[ASS_Status]])</f>
        <v>-2516-Inactive - Payroll Eligible</v>
      </c>
    </row>
    <row r="12767" spans="13:21" x14ac:dyDescent="0.4">
      <c r="M12767" s="32" t="s">
        <v>25000</v>
      </c>
      <c r="N12767" s="32" t="s">
        <v>60828</v>
      </c>
      <c r="O12767" s="54" t="s">
        <v>448</v>
      </c>
      <c r="P12767" s="54" t="s">
        <v>41566</v>
      </c>
      <c r="Q12767" s="54" t="s">
        <v>29718</v>
      </c>
      <c r="R12767" s="54" t="s">
        <v>31079</v>
      </c>
      <c r="S12767" s="54" t="s">
        <v>25001</v>
      </c>
      <c r="T12767" s="55" t="s">
        <v>251</v>
      </c>
      <c r="U12767" s="56" t="str">
        <f>_xlfn.CONCAT(Tabel4[[#This Row],[Personnr.]],"-",Tabel4[[#This Row],[Afdeling]],"-",Tabel4[[#This Row],[ASS_Status]])</f>
        <v>3099-2532-Inactive - Payroll Eligible</v>
      </c>
    </row>
    <row r="12768" spans="13:21" x14ac:dyDescent="0.4">
      <c r="M12768" s="32" t="s">
        <v>25002</v>
      </c>
      <c r="N12768" s="32" t="s">
        <v>60829</v>
      </c>
      <c r="O12768" s="54" t="s">
        <v>25003</v>
      </c>
      <c r="P12768" s="54" t="s">
        <v>41567</v>
      </c>
      <c r="Q12768" s="54" t="s">
        <v>29721</v>
      </c>
      <c r="R12768" s="54" t="s">
        <v>29838</v>
      </c>
      <c r="S12768" s="54" t="s">
        <v>25004</v>
      </c>
      <c r="T12768" s="55" t="s">
        <v>853</v>
      </c>
      <c r="U12768" s="56" t="str">
        <f>_xlfn.CONCAT(Tabel4[[#This Row],[Personnr.]],"-",Tabel4[[#This Row],[Afdeling]],"-",Tabel4[[#This Row],[ASS_Status]])</f>
        <v>22722-8611-Aktiv ansættelse</v>
      </c>
    </row>
    <row r="12769" spans="13:21" x14ac:dyDescent="0.4">
      <c r="M12769" s="32" t="s">
        <v>25005</v>
      </c>
      <c r="N12769" s="32" t="s">
        <v>60830</v>
      </c>
      <c r="O12769" s="54" t="s">
        <v>25006</v>
      </c>
      <c r="P12769" s="54" t="s">
        <v>41568</v>
      </c>
      <c r="Q12769" s="54" t="s">
        <v>29721</v>
      </c>
      <c r="R12769" s="54" t="s">
        <v>29791</v>
      </c>
      <c r="S12769" s="54" t="s">
        <v>25007</v>
      </c>
      <c r="T12769" s="55" t="s">
        <v>749</v>
      </c>
      <c r="U12769" s="56" t="str">
        <f>_xlfn.CONCAT(Tabel4[[#This Row],[Personnr.]],"-",Tabel4[[#This Row],[Afdeling]],"-",Tabel4[[#This Row],[ASS_Status]])</f>
        <v>19059-7210-Aktiv ansættelse</v>
      </c>
    </row>
    <row r="12770" spans="13:21" x14ac:dyDescent="0.4">
      <c r="M12770" s="32" t="s">
        <v>25008</v>
      </c>
      <c r="N12770" s="32" t="s">
        <v>60831</v>
      </c>
      <c r="O12770" s="54" t="s">
        <v>25009</v>
      </c>
      <c r="P12770" s="54" t="s">
        <v>41569</v>
      </c>
      <c r="Q12770" s="54" t="s">
        <v>29721</v>
      </c>
      <c r="R12770" s="54" t="s">
        <v>29965</v>
      </c>
      <c r="S12770" s="54" t="s">
        <v>25010</v>
      </c>
      <c r="T12770" s="55" t="s">
        <v>649</v>
      </c>
      <c r="U12770" s="56" t="str">
        <f>_xlfn.CONCAT(Tabel4[[#This Row],[Personnr.]],"-",Tabel4[[#This Row],[Afdeling]],"-",Tabel4[[#This Row],[ASS_Status]])</f>
        <v>15949-4792-Aktiv ansættelse</v>
      </c>
    </row>
    <row r="12771" spans="13:21" x14ac:dyDescent="0.4">
      <c r="M12771" s="32" t="s">
        <v>25011</v>
      </c>
      <c r="N12771" s="32" t="s">
        <v>60832</v>
      </c>
      <c r="O12771" s="54" t="s">
        <v>25012</v>
      </c>
      <c r="P12771" s="54" t="s">
        <v>41570</v>
      </c>
      <c r="Q12771" s="54" t="s">
        <v>29718</v>
      </c>
      <c r="R12771" s="54" t="s">
        <v>29956</v>
      </c>
      <c r="S12771" s="54" t="s">
        <v>25013</v>
      </c>
      <c r="T12771" s="55" t="s">
        <v>76</v>
      </c>
      <c r="U12771" s="56" t="str">
        <f>_xlfn.CONCAT(Tabel4[[#This Row],[Personnr.]],"-",Tabel4[[#This Row],[Afdeling]],"-",Tabel4[[#This Row],[ASS_Status]])</f>
        <v>23880-1100-Inactive - Payroll Eligible</v>
      </c>
    </row>
    <row r="12772" spans="13:21" x14ac:dyDescent="0.4">
      <c r="M12772" s="32" t="s">
        <v>25014</v>
      </c>
      <c r="N12772" s="32" t="s">
        <v>60833</v>
      </c>
      <c r="O12772" s="54" t="s">
        <v>25015</v>
      </c>
      <c r="P12772" s="54" t="s">
        <v>41571</v>
      </c>
      <c r="Q12772" s="54" t="s">
        <v>29721</v>
      </c>
      <c r="R12772" s="54" t="s">
        <v>30146</v>
      </c>
      <c r="S12772" s="54" t="s">
        <v>25016</v>
      </c>
      <c r="T12772" s="55" t="s">
        <v>886</v>
      </c>
      <c r="U12772" s="56" t="str">
        <f>_xlfn.CONCAT(Tabel4[[#This Row],[Personnr.]],"-",Tabel4[[#This Row],[Afdeling]],"-",Tabel4[[#This Row],[ASS_Status]])</f>
        <v>16614-8800-Aktiv ansættelse</v>
      </c>
    </row>
    <row r="12773" spans="13:21" x14ac:dyDescent="0.4">
      <c r="M12773" s="32" t="s">
        <v>41572</v>
      </c>
      <c r="N12773" s="32" t="s">
        <v>60834</v>
      </c>
      <c r="O12773" s="54" t="s">
        <v>41573</v>
      </c>
      <c r="P12773" s="54" t="s">
        <v>41574</v>
      </c>
      <c r="Q12773" s="54" t="s">
        <v>29721</v>
      </c>
      <c r="R12773" s="54" t="s">
        <v>30256</v>
      </c>
      <c r="S12773" s="54" t="s">
        <v>41575</v>
      </c>
      <c r="T12773" s="55" t="s">
        <v>693</v>
      </c>
      <c r="U12773" s="56" t="str">
        <f>_xlfn.CONCAT(Tabel4[[#This Row],[Personnr.]],"-",Tabel4[[#This Row],[Afdeling]],"-",Tabel4[[#This Row],[ASS_Status]])</f>
        <v>35567-5623-Aktiv ansættelse</v>
      </c>
    </row>
    <row r="12774" spans="13:21" x14ac:dyDescent="0.4">
      <c r="M12774" s="32" t="s">
        <v>25017</v>
      </c>
      <c r="N12774" s="32" t="s">
        <v>60835</v>
      </c>
      <c r="O12774" s="54" t="s">
        <v>25018</v>
      </c>
      <c r="P12774" s="54" t="s">
        <v>41576</v>
      </c>
      <c r="Q12774" s="54" t="s">
        <v>29721</v>
      </c>
      <c r="R12774" s="54" t="s">
        <v>29722</v>
      </c>
      <c r="S12774" s="54" t="s">
        <v>25019</v>
      </c>
      <c r="T12774" s="55" t="s">
        <v>305</v>
      </c>
      <c r="U12774" s="56" t="str">
        <f>_xlfn.CONCAT(Tabel4[[#This Row],[Personnr.]],"-",Tabel4[[#This Row],[Afdeling]],"-",Tabel4[[#This Row],[ASS_Status]])</f>
        <v>12447-2744-Aktiv ansættelse</v>
      </c>
    </row>
    <row r="12775" spans="13:21" x14ac:dyDescent="0.4">
      <c r="M12775" s="32" t="s">
        <v>25020</v>
      </c>
      <c r="N12775" s="32" t="s">
        <v>60836</v>
      </c>
      <c r="O12775" s="54" t="s">
        <v>25021</v>
      </c>
      <c r="P12775" s="54" t="s">
        <v>41577</v>
      </c>
      <c r="Q12775" s="54" t="s">
        <v>29721</v>
      </c>
      <c r="R12775" s="54" t="s">
        <v>29791</v>
      </c>
      <c r="S12775" s="54" t="s">
        <v>25022</v>
      </c>
      <c r="T12775" s="55" t="s">
        <v>854</v>
      </c>
      <c r="U12775" s="56" t="str">
        <f>_xlfn.CONCAT(Tabel4[[#This Row],[Personnr.]],"-",Tabel4[[#This Row],[Afdeling]],"-",Tabel4[[#This Row],[ASS_Status]])</f>
        <v>27296-8612-Aktiv ansættelse</v>
      </c>
    </row>
    <row r="12776" spans="13:21" x14ac:dyDescent="0.4">
      <c r="M12776" s="32" t="s">
        <v>25023</v>
      </c>
      <c r="N12776" s="32" t="s">
        <v>60837</v>
      </c>
      <c r="O12776" s="54" t="s">
        <v>25024</v>
      </c>
      <c r="P12776" s="54" t="s">
        <v>41578</v>
      </c>
      <c r="Q12776" s="54" t="s">
        <v>29721</v>
      </c>
      <c r="R12776" s="54" t="s">
        <v>30146</v>
      </c>
      <c r="S12776" s="54" t="s">
        <v>25025</v>
      </c>
      <c r="T12776" s="55" t="s">
        <v>886</v>
      </c>
      <c r="U12776" s="56" t="str">
        <f>_xlfn.CONCAT(Tabel4[[#This Row],[Personnr.]],"-",Tabel4[[#This Row],[Afdeling]],"-",Tabel4[[#This Row],[ASS_Status]])</f>
        <v>25312-8800-Aktiv ansættelse</v>
      </c>
    </row>
    <row r="12777" spans="13:21" ht="45" x14ac:dyDescent="0.4">
      <c r="M12777" s="32" t="s">
        <v>25026</v>
      </c>
      <c r="N12777" s="32" t="s">
        <v>60838</v>
      </c>
      <c r="O12777" s="54" t="s">
        <v>25027</v>
      </c>
      <c r="P12777" s="54" t="s">
        <v>41579</v>
      </c>
      <c r="Q12777" s="54" t="s">
        <v>29721</v>
      </c>
      <c r="R12777" s="54" t="s">
        <v>29786</v>
      </c>
      <c r="S12777" s="54" t="s">
        <v>25028</v>
      </c>
      <c r="T12777" s="55" t="s">
        <v>46315</v>
      </c>
      <c r="U12777" s="56" t="str">
        <f>_xlfn.CONCAT(Tabel4[[#This Row],[Personnr.]],"-",Tabel4[[#This Row],[Afdeling]],"-",Tabel4[[#This Row],[ASS_Status]])</f>
        <v>4068-2953-Aktiv ansættelse</v>
      </c>
    </row>
    <row r="12778" spans="13:21" x14ac:dyDescent="0.4">
      <c r="M12778" s="32" t="s">
        <v>25029</v>
      </c>
      <c r="N12778" s="32" t="s">
        <v>60839</v>
      </c>
      <c r="O12778" s="54" t="s">
        <v>25030</v>
      </c>
      <c r="P12778" s="54" t="s">
        <v>41580</v>
      </c>
      <c r="Q12778" s="54" t="s">
        <v>29721</v>
      </c>
      <c r="R12778" s="54" t="s">
        <v>29719</v>
      </c>
      <c r="S12778" s="54" t="s">
        <v>25031</v>
      </c>
      <c r="T12778" s="55" t="s">
        <v>163</v>
      </c>
      <c r="U12778" s="56" t="str">
        <f>_xlfn.CONCAT(Tabel4[[#This Row],[Personnr.]],"-",Tabel4[[#This Row],[Afdeling]],"-",Tabel4[[#This Row],[ASS_Status]])</f>
        <v>4069-2312-Aktiv ansættelse</v>
      </c>
    </row>
    <row r="12779" spans="13:21" ht="33.75" x14ac:dyDescent="0.4">
      <c r="M12779" s="32" t="s">
        <v>25032</v>
      </c>
      <c r="N12779" s="32" t="s">
        <v>60840</v>
      </c>
      <c r="O12779" s="54" t="s">
        <v>25033</v>
      </c>
      <c r="P12779" s="54" t="s">
        <v>41581</v>
      </c>
      <c r="Q12779" s="54" t="s">
        <v>29721</v>
      </c>
      <c r="R12779" s="54" t="s">
        <v>29844</v>
      </c>
      <c r="S12779" s="54" t="s">
        <v>25034</v>
      </c>
      <c r="T12779" s="55" t="s">
        <v>836</v>
      </c>
      <c r="U12779" s="56" t="str">
        <f>_xlfn.CONCAT(Tabel4[[#This Row],[Personnr.]],"-",Tabel4[[#This Row],[Afdeling]],"-",Tabel4[[#This Row],[ASS_Status]])</f>
        <v>2548-8531-Aktiv ansættelse</v>
      </c>
    </row>
    <row r="12780" spans="13:21" ht="45" x14ac:dyDescent="0.4">
      <c r="M12780" s="32" t="s">
        <v>25035</v>
      </c>
      <c r="N12780" s="32" t="s">
        <v>60841</v>
      </c>
      <c r="O12780" s="54" t="s">
        <v>25036</v>
      </c>
      <c r="P12780" s="54" t="s">
        <v>41582</v>
      </c>
      <c r="Q12780" s="54" t="s">
        <v>29721</v>
      </c>
      <c r="R12780" s="54" t="s">
        <v>29956</v>
      </c>
      <c r="S12780" s="54" t="s">
        <v>25037</v>
      </c>
      <c r="T12780" s="55" t="s">
        <v>45740</v>
      </c>
      <c r="U12780" s="56" t="str">
        <f>_xlfn.CONCAT(Tabel4[[#This Row],[Personnr.]],"-",Tabel4[[#This Row],[Afdeling]],"-",Tabel4[[#This Row],[ASS_Status]])</f>
        <v>29879-2942-Aktiv ansættelse</v>
      </c>
    </row>
    <row r="12781" spans="13:21" x14ac:dyDescent="0.4">
      <c r="M12781" s="32" t="s">
        <v>25038</v>
      </c>
      <c r="N12781" s="32" t="s">
        <v>60842</v>
      </c>
      <c r="O12781" s="54" t="s">
        <v>25039</v>
      </c>
      <c r="P12781" s="54" t="s">
        <v>41583</v>
      </c>
      <c r="Q12781" s="54" t="s">
        <v>29718</v>
      </c>
      <c r="R12781" s="54" t="s">
        <v>29722</v>
      </c>
      <c r="S12781" s="54" t="s">
        <v>25040</v>
      </c>
      <c r="T12781" s="55" t="s">
        <v>188</v>
      </c>
      <c r="U12781" s="56" t="str">
        <f>_xlfn.CONCAT(Tabel4[[#This Row],[Personnr.]],"-",Tabel4[[#This Row],[Afdeling]],"-",Tabel4[[#This Row],[ASS_Status]])</f>
        <v>4071-2405-Inactive - Payroll Eligible</v>
      </c>
    </row>
    <row r="12782" spans="13:21" x14ac:dyDescent="0.4">
      <c r="M12782" s="32" t="s">
        <v>25041</v>
      </c>
      <c r="N12782" s="32" t="s">
        <v>60843</v>
      </c>
      <c r="O12782" s="54" t="s">
        <v>25042</v>
      </c>
      <c r="P12782" s="54" t="s">
        <v>41584</v>
      </c>
      <c r="Q12782" s="54" t="s">
        <v>29721</v>
      </c>
      <c r="R12782" s="54" t="s">
        <v>29729</v>
      </c>
      <c r="S12782" s="54" t="s">
        <v>25043</v>
      </c>
      <c r="T12782" s="55" t="s">
        <v>421</v>
      </c>
      <c r="U12782" s="56" t="str">
        <f>_xlfn.CONCAT(Tabel4[[#This Row],[Personnr.]],"-",Tabel4[[#This Row],[Afdeling]],"-",Tabel4[[#This Row],[ASS_Status]])</f>
        <v>1856-3040-Aktiv ansættelse</v>
      </c>
    </row>
    <row r="12783" spans="13:21" ht="33.75" x14ac:dyDescent="0.4">
      <c r="M12783" s="32" t="s">
        <v>60844</v>
      </c>
      <c r="N12783" s="32" t="s">
        <v>60845</v>
      </c>
      <c r="O12783" s="54" t="s">
        <v>60846</v>
      </c>
      <c r="P12783" s="54" t="s">
        <v>60847</v>
      </c>
      <c r="Q12783" s="54" t="s">
        <v>29721</v>
      </c>
      <c r="R12783" s="54" t="s">
        <v>29731</v>
      </c>
      <c r="S12783" s="54" t="s">
        <v>60848</v>
      </c>
      <c r="T12783" s="55" t="s">
        <v>809</v>
      </c>
      <c r="U12783" s="56" t="str">
        <f>_xlfn.CONCAT(Tabel4[[#This Row],[Personnr.]],"-",Tabel4[[#This Row],[Afdeling]],"-",Tabel4[[#This Row],[ASS_Status]])</f>
        <v>36491-8284-Aktiv ansættelse</v>
      </c>
    </row>
    <row r="12784" spans="13:21" x14ac:dyDescent="0.4">
      <c r="M12784" s="32" t="s">
        <v>25044</v>
      </c>
      <c r="N12784" s="32" t="s">
        <v>60849</v>
      </c>
      <c r="O12784" s="54" t="s">
        <v>449</v>
      </c>
      <c r="P12784" s="54" t="s">
        <v>41585</v>
      </c>
      <c r="Q12784" s="54" t="s">
        <v>29721</v>
      </c>
      <c r="R12784" s="54" t="s">
        <v>29719</v>
      </c>
      <c r="S12784" s="54" t="s">
        <v>25045</v>
      </c>
      <c r="T12784" s="55" t="s">
        <v>249</v>
      </c>
      <c r="U12784" s="56" t="str">
        <f>_xlfn.CONCAT(Tabel4[[#This Row],[Personnr.]],"-",Tabel4[[#This Row],[Afdeling]],"-",Tabel4[[#This Row],[ASS_Status]])</f>
        <v>3100-2524-Aktiv ansættelse</v>
      </c>
    </row>
    <row r="12785" spans="13:21" ht="33.75" x14ac:dyDescent="0.4">
      <c r="M12785" s="32" t="s">
        <v>25046</v>
      </c>
      <c r="N12785" s="32" t="s">
        <v>60850</v>
      </c>
      <c r="O12785" s="54" t="s">
        <v>25047</v>
      </c>
      <c r="P12785" s="54" t="s">
        <v>41586</v>
      </c>
      <c r="Q12785" s="54" t="s">
        <v>29721</v>
      </c>
      <c r="R12785" s="54" t="s">
        <v>30036</v>
      </c>
      <c r="S12785" s="54" t="s">
        <v>25048</v>
      </c>
      <c r="T12785" s="55" t="s">
        <v>618</v>
      </c>
      <c r="U12785" s="56" t="str">
        <f>_xlfn.CONCAT(Tabel4[[#This Row],[Personnr.]],"-",Tabel4[[#This Row],[Afdeling]],"-",Tabel4[[#This Row],[ASS_Status]])</f>
        <v>17010-4625-Aktiv ansættelse</v>
      </c>
    </row>
    <row r="12786" spans="13:21" ht="33.75" x14ac:dyDescent="0.4">
      <c r="M12786" s="32" t="s">
        <v>25049</v>
      </c>
      <c r="N12786" s="32" t="s">
        <v>60851</v>
      </c>
      <c r="O12786" s="54" t="s">
        <v>25050</v>
      </c>
      <c r="P12786" s="54" t="s">
        <v>41587</v>
      </c>
      <c r="Q12786" s="54" t="s">
        <v>29721</v>
      </c>
      <c r="R12786" s="54" t="s">
        <v>29791</v>
      </c>
      <c r="S12786" s="54" t="s">
        <v>25051</v>
      </c>
      <c r="T12786" s="55" t="s">
        <v>551</v>
      </c>
      <c r="U12786" s="56" t="str">
        <f>_xlfn.CONCAT(Tabel4[[#This Row],[Personnr.]],"-",Tabel4[[#This Row],[Afdeling]],"-",Tabel4[[#This Row],[ASS_Status]])</f>
        <v>13453-3453-Aktiv ansættelse</v>
      </c>
    </row>
    <row r="12787" spans="13:21" ht="33.75" x14ac:dyDescent="0.4">
      <c r="M12787" s="32" t="s">
        <v>25052</v>
      </c>
      <c r="N12787" s="32" t="s">
        <v>60852</v>
      </c>
      <c r="O12787" s="54" t="s">
        <v>25053</v>
      </c>
      <c r="P12787" s="54" t="s">
        <v>41588</v>
      </c>
      <c r="Q12787" s="54" t="s">
        <v>29721</v>
      </c>
      <c r="R12787" s="54" t="s">
        <v>29731</v>
      </c>
      <c r="S12787" s="54" t="s">
        <v>25054</v>
      </c>
      <c r="T12787" s="55" t="s">
        <v>809</v>
      </c>
      <c r="U12787" s="56" t="str">
        <f>_xlfn.CONCAT(Tabel4[[#This Row],[Personnr.]],"-",Tabel4[[#This Row],[Afdeling]],"-",Tabel4[[#This Row],[ASS_Status]])</f>
        <v>11267-8284-Aktiv ansættelse</v>
      </c>
    </row>
    <row r="12788" spans="13:21" x14ac:dyDescent="0.4">
      <c r="M12788" s="32" t="s">
        <v>25055</v>
      </c>
      <c r="N12788" s="32" t="s">
        <v>60853</v>
      </c>
      <c r="O12788" s="54" t="s">
        <v>25056</v>
      </c>
      <c r="P12788" s="54" t="s">
        <v>41589</v>
      </c>
      <c r="Q12788" s="54" t="s">
        <v>29721</v>
      </c>
      <c r="R12788" s="54" t="s">
        <v>29844</v>
      </c>
      <c r="S12788" s="54" t="s">
        <v>25057</v>
      </c>
      <c r="T12788" s="55" t="s">
        <v>836</v>
      </c>
      <c r="U12788" s="56" t="str">
        <f>_xlfn.CONCAT(Tabel4[[#This Row],[Personnr.]],"-",Tabel4[[#This Row],[Afdeling]],"-",Tabel4[[#This Row],[ASS_Status]])</f>
        <v>30467-8531-Aktiv ansættelse</v>
      </c>
    </row>
    <row r="12789" spans="13:21" x14ac:dyDescent="0.4">
      <c r="M12789" s="32" t="s">
        <v>25058</v>
      </c>
      <c r="N12789" s="32" t="s">
        <v>60854</v>
      </c>
      <c r="O12789" s="54" t="s">
        <v>25059</v>
      </c>
      <c r="P12789" s="54" t="s">
        <v>41590</v>
      </c>
      <c r="Q12789" s="54" t="s">
        <v>29718</v>
      </c>
      <c r="R12789" s="54" t="s">
        <v>29926</v>
      </c>
      <c r="S12789" s="54" t="s">
        <v>25060</v>
      </c>
      <c r="T12789" s="55" t="s">
        <v>95</v>
      </c>
      <c r="U12789" s="56" t="str">
        <f>_xlfn.CONCAT(Tabel4[[#This Row],[Personnr.]],"-",Tabel4[[#This Row],[Afdeling]],"-",Tabel4[[#This Row],[ASS_Status]])</f>
        <v>22613-1145-Inactive - Payroll Eligible</v>
      </c>
    </row>
    <row r="12790" spans="13:21" x14ac:dyDescent="0.4">
      <c r="M12790" s="32" t="s">
        <v>25061</v>
      </c>
      <c r="N12790" s="32" t="s">
        <v>60855</v>
      </c>
      <c r="O12790" s="54" t="s">
        <v>25062</v>
      </c>
      <c r="P12790" s="54" t="s">
        <v>41591</v>
      </c>
      <c r="Q12790" s="54" t="s">
        <v>29932</v>
      </c>
      <c r="R12790" s="54" t="s">
        <v>29726</v>
      </c>
      <c r="S12790" s="54" t="s">
        <v>25063</v>
      </c>
      <c r="T12790" s="55" t="s">
        <v>837</v>
      </c>
      <c r="U12790" s="56" t="str">
        <f>_xlfn.CONCAT(Tabel4[[#This Row],[Personnr.]],"-",Tabel4[[#This Row],[Afdeling]],"-",Tabel4[[#This Row],[ASS_Status]])</f>
        <v>25143-8532-Barsel med løn (191)</v>
      </c>
    </row>
    <row r="12791" spans="13:21" ht="33.75" x14ac:dyDescent="0.4">
      <c r="M12791" s="32" t="s">
        <v>25064</v>
      </c>
      <c r="N12791" s="32" t="s">
        <v>60856</v>
      </c>
      <c r="O12791" s="54" t="s">
        <v>25065</v>
      </c>
      <c r="P12791" s="54" t="s">
        <v>41592</v>
      </c>
      <c r="Q12791" s="54" t="s">
        <v>29718</v>
      </c>
      <c r="R12791" s="54" t="s">
        <v>29879</v>
      </c>
      <c r="S12791" s="54" t="s">
        <v>25066</v>
      </c>
      <c r="T12791" s="55" t="s">
        <v>629</v>
      </c>
      <c r="U12791" s="56" t="str">
        <f>_xlfn.CONCAT(Tabel4[[#This Row],[Personnr.]],"-",Tabel4[[#This Row],[Afdeling]],"-",Tabel4[[#This Row],[ASS_Status]])</f>
        <v>27721-4691-Inactive - Payroll Eligible</v>
      </c>
    </row>
    <row r="12792" spans="13:21" x14ac:dyDescent="0.4">
      <c r="M12792" s="32" t="s">
        <v>25067</v>
      </c>
      <c r="N12792" s="32" t="s">
        <v>60857</v>
      </c>
      <c r="O12792" s="54" t="s">
        <v>25068</v>
      </c>
      <c r="P12792" s="54" t="s">
        <v>41593</v>
      </c>
      <c r="Q12792" s="54" t="s">
        <v>29718</v>
      </c>
      <c r="R12792" s="54" t="s">
        <v>29748</v>
      </c>
      <c r="S12792" s="54" t="s">
        <v>25069</v>
      </c>
      <c r="T12792" s="55" t="s">
        <v>188</v>
      </c>
      <c r="U12792" s="56" t="str">
        <f>_xlfn.CONCAT(Tabel4[[#This Row],[Personnr.]],"-",Tabel4[[#This Row],[Afdeling]],"-",Tabel4[[#This Row],[ASS_Status]])</f>
        <v>25045-2405-Inactive - Payroll Eligible</v>
      </c>
    </row>
    <row r="12793" spans="13:21" x14ac:dyDescent="0.4">
      <c r="M12793" s="32" t="s">
        <v>25067</v>
      </c>
      <c r="N12793" s="32"/>
      <c r="O12793" s="54"/>
      <c r="P12793" s="54" t="s">
        <v>60858</v>
      </c>
      <c r="Q12793" s="54" t="s">
        <v>29721</v>
      </c>
      <c r="R12793" s="54" t="s">
        <v>29748</v>
      </c>
      <c r="S12793" s="54" t="s">
        <v>25069</v>
      </c>
      <c r="T12793" s="55" t="s">
        <v>316</v>
      </c>
      <c r="U12793" s="56" t="str">
        <f>_xlfn.CONCAT(Tabel4[[#This Row],[Personnr.]],"-",Tabel4[[#This Row],[Afdeling]],"-",Tabel4[[#This Row],[ASS_Status]])</f>
        <v>-2762-Aktiv ansættelse</v>
      </c>
    </row>
    <row r="12794" spans="13:21" x14ac:dyDescent="0.4">
      <c r="M12794" s="32" t="s">
        <v>45495</v>
      </c>
      <c r="N12794" s="32" t="s">
        <v>60859</v>
      </c>
      <c r="O12794" s="54" t="s">
        <v>45496</v>
      </c>
      <c r="P12794" s="54" t="s">
        <v>44153</v>
      </c>
      <c r="Q12794" s="54" t="s">
        <v>29721</v>
      </c>
      <c r="R12794" s="54" t="s">
        <v>37941</v>
      </c>
      <c r="S12794" s="54" t="s">
        <v>44154</v>
      </c>
      <c r="T12794" s="55" t="s">
        <v>243</v>
      </c>
      <c r="U12794" s="56" t="str">
        <f>_xlfn.CONCAT(Tabel4[[#This Row],[Personnr.]],"-",Tabel4[[#This Row],[Afdeling]],"-",Tabel4[[#This Row],[ASS_Status]])</f>
        <v>35505-2512-Aktiv ansættelse</v>
      </c>
    </row>
    <row r="12795" spans="13:21" x14ac:dyDescent="0.4">
      <c r="M12795" s="32" t="s">
        <v>25070</v>
      </c>
      <c r="N12795" s="32" t="s">
        <v>60860</v>
      </c>
      <c r="O12795" s="54" t="s">
        <v>25071</v>
      </c>
      <c r="P12795" s="54" t="s">
        <v>41594</v>
      </c>
      <c r="Q12795" s="54" t="s">
        <v>29721</v>
      </c>
      <c r="R12795" s="54" t="s">
        <v>29748</v>
      </c>
      <c r="S12795" s="54" t="s">
        <v>25072</v>
      </c>
      <c r="T12795" s="55" t="s">
        <v>707</v>
      </c>
      <c r="U12795" s="56" t="str">
        <f>_xlfn.CONCAT(Tabel4[[#This Row],[Personnr.]],"-",Tabel4[[#This Row],[Afdeling]],"-",Tabel4[[#This Row],[ASS_Status]])</f>
        <v>33011-5664-Aktiv ansættelse</v>
      </c>
    </row>
    <row r="12796" spans="13:21" x14ac:dyDescent="0.4">
      <c r="M12796" s="32" t="s">
        <v>25073</v>
      </c>
      <c r="N12796" s="32" t="s">
        <v>60861</v>
      </c>
      <c r="O12796" s="54" t="s">
        <v>25074</v>
      </c>
      <c r="P12796" s="54" t="s">
        <v>41595</v>
      </c>
      <c r="Q12796" s="54" t="s">
        <v>29718</v>
      </c>
      <c r="R12796" s="54" t="s">
        <v>29754</v>
      </c>
      <c r="S12796" s="54" t="s">
        <v>41596</v>
      </c>
      <c r="T12796" s="55" t="s">
        <v>599</v>
      </c>
      <c r="U12796" s="56" t="str">
        <f>_xlfn.CONCAT(Tabel4[[#This Row],[Personnr.]],"-",Tabel4[[#This Row],[Afdeling]],"-",Tabel4[[#This Row],[ASS_Status]])</f>
        <v>19916-4261-Inactive - Payroll Eligible</v>
      </c>
    </row>
    <row r="12797" spans="13:21" x14ac:dyDescent="0.4">
      <c r="M12797" s="32" t="s">
        <v>25073</v>
      </c>
      <c r="N12797" s="32"/>
      <c r="O12797" s="54"/>
      <c r="P12797" s="54" t="s">
        <v>41597</v>
      </c>
      <c r="Q12797" s="54" t="s">
        <v>29721</v>
      </c>
      <c r="R12797" s="54" t="s">
        <v>29761</v>
      </c>
      <c r="S12797" s="54" t="s">
        <v>41596</v>
      </c>
      <c r="T12797" s="55" t="s">
        <v>611</v>
      </c>
      <c r="U12797" s="56" t="str">
        <f>_xlfn.CONCAT(Tabel4[[#This Row],[Personnr.]],"-",Tabel4[[#This Row],[Afdeling]],"-",Tabel4[[#This Row],[ASS_Status]])</f>
        <v>-4291-Aktiv ansættelse</v>
      </c>
    </row>
    <row r="12798" spans="13:21" ht="33.75" x14ac:dyDescent="0.4">
      <c r="M12798" s="32" t="s">
        <v>25075</v>
      </c>
      <c r="N12798" s="32" t="s">
        <v>60862</v>
      </c>
      <c r="O12798" s="54" t="s">
        <v>25076</v>
      </c>
      <c r="P12798" s="54" t="s">
        <v>41598</v>
      </c>
      <c r="Q12798" s="54" t="s">
        <v>29718</v>
      </c>
      <c r="R12798" s="54" t="s">
        <v>29761</v>
      </c>
      <c r="S12798" s="54" t="s">
        <v>25077</v>
      </c>
      <c r="T12798" s="55" t="s">
        <v>584</v>
      </c>
      <c r="U12798" s="56" t="str">
        <f>_xlfn.CONCAT(Tabel4[[#This Row],[Personnr.]],"-",Tabel4[[#This Row],[Afdeling]],"-",Tabel4[[#This Row],[ASS_Status]])</f>
        <v>33508-4185-Inactive - Payroll Eligible</v>
      </c>
    </row>
    <row r="12799" spans="13:21" x14ac:dyDescent="0.4">
      <c r="M12799" s="32" t="s">
        <v>25078</v>
      </c>
      <c r="N12799" s="32" t="s">
        <v>60863</v>
      </c>
      <c r="O12799" s="54" t="s">
        <v>25079</v>
      </c>
      <c r="P12799" s="54" t="s">
        <v>41599</v>
      </c>
      <c r="Q12799" s="54" t="s">
        <v>29718</v>
      </c>
      <c r="R12799" s="54" t="s">
        <v>29748</v>
      </c>
      <c r="S12799" s="54" t="s">
        <v>25080</v>
      </c>
      <c r="T12799" s="55" t="s">
        <v>109</v>
      </c>
      <c r="U12799" s="56" t="str">
        <f>_xlfn.CONCAT(Tabel4[[#This Row],[Personnr.]],"-",Tabel4[[#This Row],[Afdeling]],"-",Tabel4[[#This Row],[ASS_Status]])</f>
        <v>30588-1213-Inactive - Payroll Eligible</v>
      </c>
    </row>
    <row r="12800" spans="13:21" x14ac:dyDescent="0.4">
      <c r="M12800" s="32" t="s">
        <v>25081</v>
      </c>
      <c r="N12800" s="32" t="s">
        <v>60864</v>
      </c>
      <c r="O12800" s="54" t="s">
        <v>25082</v>
      </c>
      <c r="P12800" s="54" t="s">
        <v>41600</v>
      </c>
      <c r="Q12800" s="54" t="s">
        <v>29721</v>
      </c>
      <c r="R12800" s="54" t="s">
        <v>30287</v>
      </c>
      <c r="S12800" s="54" t="s">
        <v>25083</v>
      </c>
      <c r="T12800" s="55" t="s">
        <v>80</v>
      </c>
      <c r="U12800" s="56" t="str">
        <f>_xlfn.CONCAT(Tabel4[[#This Row],[Personnr.]],"-",Tabel4[[#This Row],[Afdeling]],"-",Tabel4[[#This Row],[ASS_Status]])</f>
        <v>31251-1113-Aktiv ansættelse</v>
      </c>
    </row>
    <row r="12801" spans="13:21" ht="45" x14ac:dyDescent="0.4">
      <c r="M12801" s="32" t="s">
        <v>25084</v>
      </c>
      <c r="N12801" s="32" t="s">
        <v>60865</v>
      </c>
      <c r="O12801" s="54" t="s">
        <v>25085</v>
      </c>
      <c r="P12801" s="54" t="s">
        <v>41601</v>
      </c>
      <c r="Q12801" s="54" t="s">
        <v>29718</v>
      </c>
      <c r="R12801" s="54" t="s">
        <v>29754</v>
      </c>
      <c r="S12801" s="54" t="s">
        <v>25086</v>
      </c>
      <c r="T12801" s="55" t="s">
        <v>818</v>
      </c>
      <c r="U12801" s="56" t="str">
        <f>_xlfn.CONCAT(Tabel4[[#This Row],[Personnr.]],"-",Tabel4[[#This Row],[Afdeling]],"-",Tabel4[[#This Row],[ASS_Status]])</f>
        <v>26522-8340-Inactive - Payroll Eligible</v>
      </c>
    </row>
    <row r="12802" spans="13:21" ht="33.75" x14ac:dyDescent="0.4">
      <c r="M12802" s="32" t="s">
        <v>25087</v>
      </c>
      <c r="N12802" s="32" t="s">
        <v>60866</v>
      </c>
      <c r="O12802" s="54" t="s">
        <v>25088</v>
      </c>
      <c r="P12802" s="54" t="s">
        <v>41602</v>
      </c>
      <c r="Q12802" s="54" t="s">
        <v>29718</v>
      </c>
      <c r="R12802" s="54" t="s">
        <v>29719</v>
      </c>
      <c r="S12802" s="54" t="s">
        <v>25089</v>
      </c>
      <c r="T12802" s="55" t="s">
        <v>762</v>
      </c>
      <c r="U12802" s="56" t="str">
        <f>_xlfn.CONCAT(Tabel4[[#This Row],[Personnr.]],"-",Tabel4[[#This Row],[Afdeling]],"-",Tabel4[[#This Row],[ASS_Status]])</f>
        <v>31798-7760-Inactive - Payroll Eligible</v>
      </c>
    </row>
    <row r="12803" spans="13:21" ht="45" x14ac:dyDescent="0.4">
      <c r="M12803" s="32" t="s">
        <v>25090</v>
      </c>
      <c r="N12803" s="32" t="s">
        <v>60867</v>
      </c>
      <c r="O12803" s="54" t="s">
        <v>25091</v>
      </c>
      <c r="P12803" s="54" t="s">
        <v>41603</v>
      </c>
      <c r="Q12803" s="54" t="s">
        <v>29721</v>
      </c>
      <c r="R12803" s="54" t="s">
        <v>29748</v>
      </c>
      <c r="S12803" s="54" t="s">
        <v>25092</v>
      </c>
      <c r="T12803" s="55" t="s">
        <v>132</v>
      </c>
      <c r="U12803" s="56" t="str">
        <f>_xlfn.CONCAT(Tabel4[[#This Row],[Personnr.]],"-",Tabel4[[#This Row],[Afdeling]],"-",Tabel4[[#This Row],[ASS_Status]])</f>
        <v>30036-2242-Aktiv ansættelse</v>
      </c>
    </row>
    <row r="12804" spans="13:21" ht="45" x14ac:dyDescent="0.4">
      <c r="M12804" s="32" t="s">
        <v>25093</v>
      </c>
      <c r="N12804" s="32" t="s">
        <v>60868</v>
      </c>
      <c r="O12804" s="54" t="s">
        <v>25094</v>
      </c>
      <c r="P12804" s="54" t="s">
        <v>41604</v>
      </c>
      <c r="Q12804" s="54" t="s">
        <v>29718</v>
      </c>
      <c r="R12804" s="54" t="s">
        <v>29745</v>
      </c>
      <c r="S12804" s="54" t="s">
        <v>25095</v>
      </c>
      <c r="T12804" s="55" t="s">
        <v>577</v>
      </c>
      <c r="U12804" s="56" t="str">
        <f>_xlfn.CONCAT(Tabel4[[#This Row],[Personnr.]],"-",Tabel4[[#This Row],[Afdeling]],"-",Tabel4[[#This Row],[ASS_Status]])</f>
        <v>29992-4110-Inactive - Payroll Eligible</v>
      </c>
    </row>
    <row r="12805" spans="13:21" ht="45" x14ac:dyDescent="0.4">
      <c r="M12805" s="32" t="s">
        <v>60869</v>
      </c>
      <c r="N12805" s="32" t="s">
        <v>60870</v>
      </c>
      <c r="O12805" s="54" t="s">
        <v>60871</v>
      </c>
      <c r="P12805" s="54" t="s">
        <v>60872</v>
      </c>
      <c r="Q12805" s="54" t="s">
        <v>29718</v>
      </c>
      <c r="R12805" s="54" t="s">
        <v>29745</v>
      </c>
      <c r="S12805" s="54" t="s">
        <v>60873</v>
      </c>
      <c r="T12805" s="55" t="s">
        <v>288</v>
      </c>
      <c r="U12805" s="56" t="str">
        <f>_xlfn.CONCAT(Tabel4[[#This Row],[Personnr.]],"-",Tabel4[[#This Row],[Afdeling]],"-",Tabel4[[#This Row],[ASS_Status]])</f>
        <v>36677-2694-Inactive - Payroll Eligible</v>
      </c>
    </row>
    <row r="12806" spans="13:21" x14ac:dyDescent="0.4">
      <c r="M12806" s="32" t="s">
        <v>25096</v>
      </c>
      <c r="N12806" s="32" t="s">
        <v>60874</v>
      </c>
      <c r="O12806" s="54" t="s">
        <v>25097</v>
      </c>
      <c r="P12806" s="54" t="s">
        <v>41605</v>
      </c>
      <c r="Q12806" s="54" t="s">
        <v>29718</v>
      </c>
      <c r="R12806" s="54" t="s">
        <v>29761</v>
      </c>
      <c r="S12806" s="54" t="s">
        <v>25098</v>
      </c>
      <c r="T12806" s="55" t="s">
        <v>585</v>
      </c>
      <c r="U12806" s="56" t="str">
        <f>_xlfn.CONCAT(Tabel4[[#This Row],[Personnr.]],"-",Tabel4[[#This Row],[Afdeling]],"-",Tabel4[[#This Row],[ASS_Status]])</f>
        <v>26114-4192-Inactive - Payroll Eligible</v>
      </c>
    </row>
    <row r="12807" spans="13:21" ht="33.75" x14ac:dyDescent="0.4">
      <c r="M12807" s="32" t="s">
        <v>25099</v>
      </c>
      <c r="N12807" s="32" t="s">
        <v>60875</v>
      </c>
      <c r="O12807" s="54" t="s">
        <v>25100</v>
      </c>
      <c r="P12807" s="54" t="s">
        <v>41606</v>
      </c>
      <c r="Q12807" s="54" t="s">
        <v>29718</v>
      </c>
      <c r="R12807" s="54" t="s">
        <v>29754</v>
      </c>
      <c r="S12807" s="54" t="s">
        <v>25101</v>
      </c>
      <c r="T12807" s="55" t="s">
        <v>744</v>
      </c>
      <c r="U12807" s="56" t="str">
        <f>_xlfn.CONCAT(Tabel4[[#This Row],[Personnr.]],"-",Tabel4[[#This Row],[Afdeling]],"-",Tabel4[[#This Row],[ASS_Status]])</f>
        <v>31264-7100-Inactive - Payroll Eligible</v>
      </c>
    </row>
    <row r="12808" spans="13:21" ht="33.75" x14ac:dyDescent="0.4">
      <c r="M12808" s="32" t="s">
        <v>25099</v>
      </c>
      <c r="N12808" s="32"/>
      <c r="O12808" s="54"/>
      <c r="P12808" s="54" t="s">
        <v>41607</v>
      </c>
      <c r="Q12808" s="54" t="s">
        <v>29721</v>
      </c>
      <c r="R12808" s="54" t="s">
        <v>29748</v>
      </c>
      <c r="S12808" s="54" t="s">
        <v>25101</v>
      </c>
      <c r="T12808" s="55" t="s">
        <v>154</v>
      </c>
      <c r="U12808" s="56" t="str">
        <f>_xlfn.CONCAT(Tabel4[[#This Row],[Personnr.]],"-",Tabel4[[#This Row],[Afdeling]],"-",Tabel4[[#This Row],[ASS_Status]])</f>
        <v>-2286-Aktiv ansættelse</v>
      </c>
    </row>
    <row r="12809" spans="13:21" ht="45" x14ac:dyDescent="0.4">
      <c r="M12809" s="32" t="s">
        <v>45497</v>
      </c>
      <c r="N12809" s="32" t="s">
        <v>60876</v>
      </c>
      <c r="O12809" s="54" t="s">
        <v>45498</v>
      </c>
      <c r="P12809" s="54" t="s">
        <v>44155</v>
      </c>
      <c r="Q12809" s="54" t="s">
        <v>29718</v>
      </c>
      <c r="R12809" s="54" t="s">
        <v>29754</v>
      </c>
      <c r="S12809" s="54" t="s">
        <v>44156</v>
      </c>
      <c r="T12809" s="55" t="s">
        <v>297</v>
      </c>
      <c r="U12809" s="56" t="str">
        <f>_xlfn.CONCAT(Tabel4[[#This Row],[Personnr.]],"-",Tabel4[[#This Row],[Afdeling]],"-",Tabel4[[#This Row],[ASS_Status]])</f>
        <v>35746-2729-Inactive - Payroll Eligible</v>
      </c>
    </row>
    <row r="12810" spans="13:21" x14ac:dyDescent="0.4">
      <c r="M12810" s="32" t="s">
        <v>60877</v>
      </c>
      <c r="N12810" s="32"/>
      <c r="O12810" s="54" t="s">
        <v>60878</v>
      </c>
      <c r="P12810" s="54" t="s">
        <v>60879</v>
      </c>
      <c r="Q12810" s="54" t="s">
        <v>29718</v>
      </c>
      <c r="R12810" s="54" t="s">
        <v>29761</v>
      </c>
      <c r="S12810" s="54" t="s">
        <v>60880</v>
      </c>
      <c r="T12810" s="55" t="s">
        <v>134</v>
      </c>
      <c r="U12810" s="56" t="str">
        <f>_xlfn.CONCAT(Tabel4[[#This Row],[Personnr.]],"-",Tabel4[[#This Row],[Afdeling]],"-",Tabel4[[#This Row],[ASS_Status]])</f>
        <v>37610-2244-Inactive - Payroll Eligible</v>
      </c>
    </row>
    <row r="12811" spans="13:21" x14ac:dyDescent="0.4">
      <c r="M12811" s="32" t="s">
        <v>45499</v>
      </c>
      <c r="N12811" s="32" t="s">
        <v>60881</v>
      </c>
      <c r="O12811" s="54" t="s">
        <v>45500</v>
      </c>
      <c r="P12811" s="54" t="s">
        <v>44157</v>
      </c>
      <c r="Q12811" s="54" t="s">
        <v>29718</v>
      </c>
      <c r="R12811" s="54" t="s">
        <v>29745</v>
      </c>
      <c r="S12811" s="54" t="s">
        <v>44158</v>
      </c>
      <c r="T12811" s="55" t="s">
        <v>312</v>
      </c>
      <c r="U12811" s="56" t="str">
        <f>_xlfn.CONCAT(Tabel4[[#This Row],[Personnr.]],"-",Tabel4[[#This Row],[Afdeling]],"-",Tabel4[[#This Row],[ASS_Status]])</f>
        <v>36153-2758-Inactive - Payroll Eligible</v>
      </c>
    </row>
    <row r="12812" spans="13:21" ht="33.75" x14ac:dyDescent="0.4">
      <c r="M12812" s="32" t="s">
        <v>25102</v>
      </c>
      <c r="N12812" s="32"/>
      <c r="O12812" s="54" t="s">
        <v>25103</v>
      </c>
      <c r="P12812" s="54" t="s">
        <v>41608</v>
      </c>
      <c r="Q12812" s="54" t="s">
        <v>29718</v>
      </c>
      <c r="R12812" s="54" t="s">
        <v>29754</v>
      </c>
      <c r="S12812" s="54" t="s">
        <v>25104</v>
      </c>
      <c r="T12812" s="55" t="s">
        <v>886</v>
      </c>
      <c r="U12812" s="56" t="str">
        <f>_xlfn.CONCAT(Tabel4[[#This Row],[Personnr.]],"-",Tabel4[[#This Row],[Afdeling]],"-",Tabel4[[#This Row],[ASS_Status]])</f>
        <v>31991-8800-Inactive - Payroll Eligible</v>
      </c>
    </row>
    <row r="12813" spans="13:21" ht="45" x14ac:dyDescent="0.4">
      <c r="M12813" s="32" t="s">
        <v>41609</v>
      </c>
      <c r="N12813" s="32" t="s">
        <v>60882</v>
      </c>
      <c r="O12813" s="54" t="s">
        <v>41610</v>
      </c>
      <c r="P12813" s="54" t="s">
        <v>41611</v>
      </c>
      <c r="Q12813" s="54" t="s">
        <v>29718</v>
      </c>
      <c r="R12813" s="54" t="s">
        <v>29745</v>
      </c>
      <c r="S12813" s="54" t="s">
        <v>41612</v>
      </c>
      <c r="T12813" s="55" t="s">
        <v>586</v>
      </c>
      <c r="U12813" s="56" t="str">
        <f>_xlfn.CONCAT(Tabel4[[#This Row],[Personnr.]],"-",Tabel4[[#This Row],[Afdeling]],"-",Tabel4[[#This Row],[ASS_Status]])</f>
        <v>35100-4200-Inactive - Payroll Eligible</v>
      </c>
    </row>
    <row r="12814" spans="13:21" ht="33.75" x14ac:dyDescent="0.4">
      <c r="M12814" s="32" t="s">
        <v>41609</v>
      </c>
      <c r="N12814" s="32"/>
      <c r="O12814" s="54"/>
      <c r="P12814" s="54" t="s">
        <v>41613</v>
      </c>
      <c r="Q12814" s="54" t="s">
        <v>29721</v>
      </c>
      <c r="R12814" s="54" t="s">
        <v>29745</v>
      </c>
      <c r="S12814" s="54" t="s">
        <v>41612</v>
      </c>
      <c r="T12814" s="55" t="s">
        <v>586</v>
      </c>
      <c r="U12814" s="56" t="str">
        <f>_xlfn.CONCAT(Tabel4[[#This Row],[Personnr.]],"-",Tabel4[[#This Row],[Afdeling]],"-",Tabel4[[#This Row],[ASS_Status]])</f>
        <v>-4200-Aktiv ansættelse</v>
      </c>
    </row>
    <row r="12815" spans="13:21" ht="45" x14ac:dyDescent="0.4">
      <c r="M12815" s="32" t="s">
        <v>60883</v>
      </c>
      <c r="N12815" s="32" t="s">
        <v>60884</v>
      </c>
      <c r="O12815" s="54" t="s">
        <v>60885</v>
      </c>
      <c r="P12815" s="54" t="s">
        <v>60886</v>
      </c>
      <c r="Q12815" s="54" t="s">
        <v>29721</v>
      </c>
      <c r="R12815" s="54" t="s">
        <v>29745</v>
      </c>
      <c r="S12815" s="54" t="s">
        <v>60887</v>
      </c>
      <c r="T12815" s="55" t="s">
        <v>577</v>
      </c>
      <c r="U12815" s="56" t="str">
        <f>_xlfn.CONCAT(Tabel4[[#This Row],[Personnr.]],"-",Tabel4[[#This Row],[Afdeling]],"-",Tabel4[[#This Row],[ASS_Status]])</f>
        <v>37066-4110-Aktiv ansættelse</v>
      </c>
    </row>
    <row r="12816" spans="13:21" ht="45" x14ac:dyDescent="0.4">
      <c r="M12816" s="32" t="s">
        <v>29005</v>
      </c>
      <c r="N12816" s="32" t="s">
        <v>60888</v>
      </c>
      <c r="O12816" s="54" t="s">
        <v>29006</v>
      </c>
      <c r="P12816" s="54" t="s">
        <v>41614</v>
      </c>
      <c r="Q12816" s="54" t="s">
        <v>29718</v>
      </c>
      <c r="R12816" s="54" t="s">
        <v>29745</v>
      </c>
      <c r="S12816" s="54" t="s">
        <v>29007</v>
      </c>
      <c r="T12816" s="55" t="s">
        <v>39</v>
      </c>
      <c r="U12816" s="56" t="str">
        <f>_xlfn.CONCAT(Tabel4[[#This Row],[Personnr.]],"-",Tabel4[[#This Row],[Afdeling]],"-",Tabel4[[#This Row],[ASS_Status]])</f>
        <v>34557-0132-Inactive - Payroll Eligible</v>
      </c>
    </row>
    <row r="12817" spans="13:21" x14ac:dyDescent="0.4">
      <c r="M12817" s="32" t="s">
        <v>29005</v>
      </c>
      <c r="N12817" s="32"/>
      <c r="O12817" s="54"/>
      <c r="P12817" s="54" t="s">
        <v>60889</v>
      </c>
      <c r="Q12817" s="54" t="s">
        <v>29721</v>
      </c>
      <c r="R12817" s="54" t="s">
        <v>29745</v>
      </c>
      <c r="S12817" s="54" t="s">
        <v>29007</v>
      </c>
      <c r="T12817" s="55" t="s">
        <v>39</v>
      </c>
      <c r="U12817" s="56" t="str">
        <f>_xlfn.CONCAT(Tabel4[[#This Row],[Personnr.]],"-",Tabel4[[#This Row],[Afdeling]],"-",Tabel4[[#This Row],[ASS_Status]])</f>
        <v>-0132-Aktiv ansættelse</v>
      </c>
    </row>
    <row r="12818" spans="13:21" x14ac:dyDescent="0.4">
      <c r="M12818" s="32" t="s">
        <v>25105</v>
      </c>
      <c r="N12818" s="32" t="s">
        <v>60890</v>
      </c>
      <c r="O12818" s="54" t="s">
        <v>25106</v>
      </c>
      <c r="P12818" s="54" t="s">
        <v>41615</v>
      </c>
      <c r="Q12818" s="54" t="s">
        <v>29721</v>
      </c>
      <c r="R12818" s="54" t="s">
        <v>29926</v>
      </c>
      <c r="S12818" s="54" t="s">
        <v>25107</v>
      </c>
      <c r="T12818" s="55" t="s">
        <v>38</v>
      </c>
      <c r="U12818" s="56" t="str">
        <f>_xlfn.CONCAT(Tabel4[[#This Row],[Personnr.]],"-",Tabel4[[#This Row],[Afdeling]],"-",Tabel4[[#This Row],[ASS_Status]])</f>
        <v>8829-0131-Aktiv ansættelse</v>
      </c>
    </row>
    <row r="12819" spans="13:21" x14ac:dyDescent="0.4">
      <c r="M12819" s="32" t="s">
        <v>25108</v>
      </c>
      <c r="N12819" s="32" t="s">
        <v>60891</v>
      </c>
      <c r="O12819" s="54" t="s">
        <v>25109</v>
      </c>
      <c r="P12819" s="54" t="s">
        <v>41616</v>
      </c>
      <c r="Q12819" s="54" t="s">
        <v>29721</v>
      </c>
      <c r="R12819" s="54" t="s">
        <v>29926</v>
      </c>
      <c r="S12819" s="54" t="s">
        <v>25110</v>
      </c>
      <c r="T12819" s="55" t="s">
        <v>724</v>
      </c>
      <c r="U12819" s="56" t="str">
        <f>_xlfn.CONCAT(Tabel4[[#This Row],[Personnr.]],"-",Tabel4[[#This Row],[Afdeling]],"-",Tabel4[[#This Row],[ASS_Status]])</f>
        <v>29526-6255-Aktiv ansættelse</v>
      </c>
    </row>
    <row r="12820" spans="13:21" x14ac:dyDescent="0.4">
      <c r="M12820" s="32" t="s">
        <v>25111</v>
      </c>
      <c r="N12820" s="32" t="s">
        <v>60892</v>
      </c>
      <c r="O12820" s="54" t="s">
        <v>25112</v>
      </c>
      <c r="P12820" s="54" t="s">
        <v>44159</v>
      </c>
      <c r="Q12820" s="54" t="s">
        <v>29721</v>
      </c>
      <c r="R12820" s="54" t="s">
        <v>29722</v>
      </c>
      <c r="S12820" s="54" t="s">
        <v>25113</v>
      </c>
      <c r="T12820" s="55" t="s">
        <v>359</v>
      </c>
      <c r="U12820" s="56" t="str">
        <f>_xlfn.CONCAT(Tabel4[[#This Row],[Personnr.]],"-",Tabel4[[#This Row],[Afdeling]],"-",Tabel4[[#This Row],[ASS_Status]])</f>
        <v>8831-2824-Aktiv ansættelse</v>
      </c>
    </row>
    <row r="12821" spans="13:21" x14ac:dyDescent="0.4">
      <c r="M12821" s="32" t="s">
        <v>25111</v>
      </c>
      <c r="N12821" s="32"/>
      <c r="O12821" s="54"/>
      <c r="P12821" s="54" t="s">
        <v>41617</v>
      </c>
      <c r="Q12821" s="54" t="s">
        <v>29718</v>
      </c>
      <c r="R12821" s="54" t="s">
        <v>29722</v>
      </c>
      <c r="S12821" s="54" t="s">
        <v>25113</v>
      </c>
      <c r="T12821" s="55" t="s">
        <v>359</v>
      </c>
      <c r="U12821" s="56" t="str">
        <f>_xlfn.CONCAT(Tabel4[[#This Row],[Personnr.]],"-",Tabel4[[#This Row],[Afdeling]],"-",Tabel4[[#This Row],[ASS_Status]])</f>
        <v>-2824-Inactive - Payroll Eligible</v>
      </c>
    </row>
    <row r="12822" spans="13:21" ht="45" x14ac:dyDescent="0.4">
      <c r="M12822" s="32" t="s">
        <v>41618</v>
      </c>
      <c r="N12822" s="32" t="s">
        <v>60893</v>
      </c>
      <c r="O12822" s="54" t="s">
        <v>41619</v>
      </c>
      <c r="P12822" s="54" t="s">
        <v>41620</v>
      </c>
      <c r="Q12822" s="54" t="s">
        <v>29721</v>
      </c>
      <c r="R12822" s="54" t="s">
        <v>29719</v>
      </c>
      <c r="S12822" s="54" t="s">
        <v>41621</v>
      </c>
      <c r="T12822" s="55" t="s">
        <v>46009</v>
      </c>
      <c r="U12822" s="56" t="str">
        <f>_xlfn.CONCAT(Tabel4[[#This Row],[Personnr.]],"-",Tabel4[[#This Row],[Afdeling]],"-",Tabel4[[#This Row],[ASS_Status]])</f>
        <v>35255-2923-Aktiv ansættelse</v>
      </c>
    </row>
    <row r="12823" spans="13:21" ht="33.75" x14ac:dyDescent="0.4">
      <c r="M12823" s="32" t="s">
        <v>25114</v>
      </c>
      <c r="N12823" s="32" t="s">
        <v>60894</v>
      </c>
      <c r="O12823" s="54" t="s">
        <v>25115</v>
      </c>
      <c r="P12823" s="54" t="s">
        <v>41622</v>
      </c>
      <c r="Q12823" s="54" t="s">
        <v>29721</v>
      </c>
      <c r="R12823" s="54" t="s">
        <v>29791</v>
      </c>
      <c r="S12823" s="54" t="s">
        <v>25116</v>
      </c>
      <c r="T12823" s="55" t="s">
        <v>412</v>
      </c>
      <c r="U12823" s="56" t="str">
        <f>_xlfn.CONCAT(Tabel4[[#This Row],[Personnr.]],"-",Tabel4[[#This Row],[Afdeling]],"-",Tabel4[[#This Row],[ASS_Status]])</f>
        <v>4238-3019-Aktiv ansættelse</v>
      </c>
    </row>
    <row r="12824" spans="13:21" x14ac:dyDescent="0.4">
      <c r="M12824" s="32" t="s">
        <v>45501</v>
      </c>
      <c r="N12824" s="32" t="s">
        <v>60895</v>
      </c>
      <c r="O12824" s="54" t="s">
        <v>45502</v>
      </c>
      <c r="P12824" s="54" t="s">
        <v>44160</v>
      </c>
      <c r="Q12824" s="54" t="s">
        <v>29721</v>
      </c>
      <c r="R12824" s="54" t="s">
        <v>29719</v>
      </c>
      <c r="S12824" s="54" t="s">
        <v>44161</v>
      </c>
      <c r="T12824" s="55" t="s">
        <v>48</v>
      </c>
      <c r="U12824" s="56" t="str">
        <f>_xlfn.CONCAT(Tabel4[[#This Row],[Personnr.]],"-",Tabel4[[#This Row],[Afdeling]],"-",Tabel4[[#This Row],[ASS_Status]])</f>
        <v>36436-1022-Aktiv ansættelse</v>
      </c>
    </row>
    <row r="12825" spans="13:21" x14ac:dyDescent="0.4">
      <c r="M12825" s="32" t="s">
        <v>25117</v>
      </c>
      <c r="N12825" s="32" t="s">
        <v>60896</v>
      </c>
      <c r="O12825" s="54" t="s">
        <v>25118</v>
      </c>
      <c r="P12825" s="54" t="s">
        <v>41623</v>
      </c>
      <c r="Q12825" s="54" t="s">
        <v>29721</v>
      </c>
      <c r="R12825" s="54" t="s">
        <v>29965</v>
      </c>
      <c r="S12825" s="54" t="s">
        <v>25119</v>
      </c>
      <c r="T12825" s="55" t="s">
        <v>442</v>
      </c>
      <c r="U12825" s="56" t="str">
        <f>_xlfn.CONCAT(Tabel4[[#This Row],[Personnr.]],"-",Tabel4[[#This Row],[Afdeling]],"-",Tabel4[[#This Row],[ASS_Status]])</f>
        <v>29191-3080-Aktiv ansættelse</v>
      </c>
    </row>
    <row r="12826" spans="13:21" x14ac:dyDescent="0.4">
      <c r="M12826" s="32" t="s">
        <v>25120</v>
      </c>
      <c r="N12826" s="32" t="s">
        <v>60897</v>
      </c>
      <c r="O12826" s="54" t="s">
        <v>25121</v>
      </c>
      <c r="P12826" s="54" t="s">
        <v>41624</v>
      </c>
      <c r="Q12826" s="54" t="s">
        <v>29718</v>
      </c>
      <c r="R12826" s="54" t="s">
        <v>29726</v>
      </c>
      <c r="S12826" s="54" t="s">
        <v>25122</v>
      </c>
      <c r="T12826" s="55" t="s">
        <v>530</v>
      </c>
      <c r="U12826" s="56" t="str">
        <f>_xlfn.CONCAT(Tabel4[[#This Row],[Personnr.]],"-",Tabel4[[#This Row],[Afdeling]],"-",Tabel4[[#This Row],[ASS_Status]])</f>
        <v>18263-3401-Inactive - Payroll Eligible</v>
      </c>
    </row>
    <row r="12827" spans="13:21" x14ac:dyDescent="0.4">
      <c r="M12827" s="32" t="s">
        <v>25123</v>
      </c>
      <c r="N12827" s="32" t="s">
        <v>60898</v>
      </c>
      <c r="O12827" s="54" t="s">
        <v>25124</v>
      </c>
      <c r="P12827" s="54" t="s">
        <v>41625</v>
      </c>
      <c r="Q12827" s="54" t="s">
        <v>29718</v>
      </c>
      <c r="R12827" s="54" t="s">
        <v>29737</v>
      </c>
      <c r="S12827" s="54" t="s">
        <v>25125</v>
      </c>
      <c r="T12827" s="55" t="s">
        <v>642</v>
      </c>
      <c r="U12827" s="56" t="str">
        <f>_xlfn.CONCAT(Tabel4[[#This Row],[Personnr.]],"-",Tabel4[[#This Row],[Afdeling]],"-",Tabel4[[#This Row],[ASS_Status]])</f>
        <v>15654-4755-Inactive - Payroll Eligible</v>
      </c>
    </row>
    <row r="12828" spans="13:21" x14ac:dyDescent="0.4">
      <c r="M12828" s="32" t="s">
        <v>25126</v>
      </c>
      <c r="N12828" s="32" t="s">
        <v>60899</v>
      </c>
      <c r="O12828" s="54" t="s">
        <v>25127</v>
      </c>
      <c r="P12828" s="54" t="s">
        <v>41626</v>
      </c>
      <c r="Q12828" s="54" t="s">
        <v>29721</v>
      </c>
      <c r="R12828" s="54" t="s">
        <v>29722</v>
      </c>
      <c r="S12828" s="54" t="s">
        <v>25128</v>
      </c>
      <c r="T12828" s="55" t="s">
        <v>242</v>
      </c>
      <c r="U12828" s="56" t="str">
        <f>_xlfn.CONCAT(Tabel4[[#This Row],[Personnr.]],"-",Tabel4[[#This Row],[Afdeling]],"-",Tabel4[[#This Row],[ASS_Status]])</f>
        <v>3102-2511-Aktiv ansættelse</v>
      </c>
    </row>
    <row r="12829" spans="13:21" x14ac:dyDescent="0.4">
      <c r="M12829" s="32" t="s">
        <v>41627</v>
      </c>
      <c r="N12829" s="32" t="s">
        <v>60900</v>
      </c>
      <c r="O12829" s="54" t="s">
        <v>41628</v>
      </c>
      <c r="P12829" s="54" t="s">
        <v>41629</v>
      </c>
      <c r="Q12829" s="54" t="s">
        <v>29718</v>
      </c>
      <c r="R12829" s="54" t="s">
        <v>30583</v>
      </c>
      <c r="S12829" s="54" t="s">
        <v>41630</v>
      </c>
      <c r="T12829" s="55" t="s">
        <v>452</v>
      </c>
      <c r="U12829" s="56" t="str">
        <f>_xlfn.CONCAT(Tabel4[[#This Row],[Personnr.]],"-",Tabel4[[#This Row],[Afdeling]],"-",Tabel4[[#This Row],[ASS_Status]])</f>
        <v>35474-3120-Inactive - Payroll Eligible</v>
      </c>
    </row>
    <row r="12830" spans="13:21" x14ac:dyDescent="0.4">
      <c r="M12830" s="32" t="s">
        <v>25129</v>
      </c>
      <c r="N12830" s="32" t="s">
        <v>60901</v>
      </c>
      <c r="O12830" s="54" t="s">
        <v>25130</v>
      </c>
      <c r="P12830" s="54" t="s">
        <v>41631</v>
      </c>
      <c r="Q12830" s="54" t="s">
        <v>29721</v>
      </c>
      <c r="R12830" s="54" t="s">
        <v>29844</v>
      </c>
      <c r="S12830" s="54" t="s">
        <v>25131</v>
      </c>
      <c r="T12830" s="55" t="s">
        <v>837</v>
      </c>
      <c r="U12830" s="56" t="str">
        <f>_xlfn.CONCAT(Tabel4[[#This Row],[Personnr.]],"-",Tabel4[[#This Row],[Afdeling]],"-",Tabel4[[#This Row],[ASS_Status]])</f>
        <v>8836-8532-Aktiv ansættelse</v>
      </c>
    </row>
    <row r="12831" spans="13:21" x14ac:dyDescent="0.4">
      <c r="M12831" s="32" t="s">
        <v>25132</v>
      </c>
      <c r="N12831" s="32" t="s">
        <v>60902</v>
      </c>
      <c r="O12831" s="54" t="s">
        <v>25133</v>
      </c>
      <c r="P12831" s="54" t="s">
        <v>41632</v>
      </c>
      <c r="Q12831" s="54" t="s">
        <v>29721</v>
      </c>
      <c r="R12831" s="54" t="s">
        <v>30146</v>
      </c>
      <c r="S12831" s="54" t="s">
        <v>25134</v>
      </c>
      <c r="T12831" s="55" t="s">
        <v>749</v>
      </c>
      <c r="U12831" s="56" t="str">
        <f>_xlfn.CONCAT(Tabel4[[#This Row],[Personnr.]],"-",Tabel4[[#This Row],[Afdeling]],"-",Tabel4[[#This Row],[ASS_Status]])</f>
        <v>32031-7210-Aktiv ansættelse</v>
      </c>
    </row>
    <row r="12832" spans="13:21" ht="45" x14ac:dyDescent="0.4">
      <c r="M12832" s="32" t="s">
        <v>25135</v>
      </c>
      <c r="N12832" s="32" t="s">
        <v>60903</v>
      </c>
      <c r="O12832" s="54" t="s">
        <v>25136</v>
      </c>
      <c r="P12832" s="54" t="s">
        <v>41633</v>
      </c>
      <c r="Q12832" s="54" t="s">
        <v>29718</v>
      </c>
      <c r="R12832" s="54" t="s">
        <v>29737</v>
      </c>
      <c r="S12832" s="54" t="s">
        <v>25137</v>
      </c>
      <c r="T12832" s="55" t="s">
        <v>383</v>
      </c>
      <c r="U12832" s="56" t="str">
        <f>_xlfn.CONCAT(Tabel4[[#This Row],[Personnr.]],"-",Tabel4[[#This Row],[Afdeling]],"-",Tabel4[[#This Row],[ASS_Status]])</f>
        <v>32502-2916-Inactive - Payroll Eligible</v>
      </c>
    </row>
    <row r="12833" spans="13:21" ht="45" x14ac:dyDescent="0.4">
      <c r="M12833" s="32" t="s">
        <v>25138</v>
      </c>
      <c r="N12833" s="32" t="s">
        <v>60904</v>
      </c>
      <c r="O12833" s="54" t="s">
        <v>25139</v>
      </c>
      <c r="P12833" s="54" t="s">
        <v>41634</v>
      </c>
      <c r="Q12833" s="54" t="s">
        <v>29721</v>
      </c>
      <c r="R12833" s="54" t="s">
        <v>29719</v>
      </c>
      <c r="S12833" s="54" t="s">
        <v>25140</v>
      </c>
      <c r="T12833" s="55" t="s">
        <v>396</v>
      </c>
      <c r="U12833" s="56" t="str">
        <f>_xlfn.CONCAT(Tabel4[[#This Row],[Personnr.]],"-",Tabel4[[#This Row],[Afdeling]],"-",Tabel4[[#This Row],[ASS_Status]])</f>
        <v>33085-2997-Aktiv ansættelse</v>
      </c>
    </row>
    <row r="12834" spans="13:21" ht="33.75" x14ac:dyDescent="0.4">
      <c r="M12834" s="32" t="s">
        <v>60905</v>
      </c>
      <c r="N12834" s="32" t="s">
        <v>60906</v>
      </c>
      <c r="O12834" s="54" t="s">
        <v>60907</v>
      </c>
      <c r="P12834" s="54" t="s">
        <v>60908</v>
      </c>
      <c r="Q12834" s="54" t="s">
        <v>29718</v>
      </c>
      <c r="R12834" s="54" t="s">
        <v>29737</v>
      </c>
      <c r="S12834" s="54" t="s">
        <v>60909</v>
      </c>
      <c r="T12834" s="55" t="s">
        <v>368</v>
      </c>
      <c r="U12834" s="56" t="str">
        <f>_xlfn.CONCAT(Tabel4[[#This Row],[Personnr.]],"-",Tabel4[[#This Row],[Afdeling]],"-",Tabel4[[#This Row],[ASS_Status]])</f>
        <v>36853-2833-Inactive - Payroll Eligible</v>
      </c>
    </row>
    <row r="12835" spans="13:21" x14ac:dyDescent="0.4">
      <c r="M12835" s="32" t="s">
        <v>60910</v>
      </c>
      <c r="N12835" s="32" t="s">
        <v>60911</v>
      </c>
      <c r="O12835" s="54" t="s">
        <v>60912</v>
      </c>
      <c r="P12835" s="54" t="s">
        <v>60913</v>
      </c>
      <c r="Q12835" s="54" t="s">
        <v>29721</v>
      </c>
      <c r="R12835" s="54" t="s">
        <v>42797</v>
      </c>
      <c r="S12835" s="54" t="s">
        <v>60914</v>
      </c>
      <c r="T12835" s="55" t="s">
        <v>32</v>
      </c>
      <c r="U12835" s="56" t="str">
        <f>_xlfn.CONCAT(Tabel4[[#This Row],[Personnr.]],"-",Tabel4[[#This Row],[Afdeling]],"-",Tabel4[[#This Row],[ASS_Status]])</f>
        <v>37564-0117-Aktiv ansættelse</v>
      </c>
    </row>
    <row r="12836" spans="13:21" x14ac:dyDescent="0.4">
      <c r="M12836" s="32" t="s">
        <v>41635</v>
      </c>
      <c r="N12836" s="32" t="s">
        <v>60915</v>
      </c>
      <c r="O12836" s="54" t="s">
        <v>41636</v>
      </c>
      <c r="P12836" s="54" t="s">
        <v>41637</v>
      </c>
      <c r="Q12836" s="54" t="s">
        <v>29718</v>
      </c>
      <c r="R12836" s="54" t="s">
        <v>29745</v>
      </c>
      <c r="S12836" s="54" t="s">
        <v>41638</v>
      </c>
      <c r="T12836" s="55" t="s">
        <v>39</v>
      </c>
      <c r="U12836" s="56" t="str">
        <f>_xlfn.CONCAT(Tabel4[[#This Row],[Personnr.]],"-",Tabel4[[#This Row],[Afdeling]],"-",Tabel4[[#This Row],[ASS_Status]])</f>
        <v>35108-0132-Inactive - Payroll Eligible</v>
      </c>
    </row>
    <row r="12837" spans="13:21" x14ac:dyDescent="0.4">
      <c r="M12837" s="32" t="s">
        <v>41635</v>
      </c>
      <c r="N12837" s="32"/>
      <c r="O12837" s="54"/>
      <c r="P12837" s="54" t="s">
        <v>60916</v>
      </c>
      <c r="Q12837" s="54" t="s">
        <v>29718</v>
      </c>
      <c r="R12837" s="54" t="s">
        <v>29745</v>
      </c>
      <c r="S12837" s="54" t="s">
        <v>41638</v>
      </c>
      <c r="T12837" s="55" t="s">
        <v>39</v>
      </c>
      <c r="U12837" s="56" t="str">
        <f>_xlfn.CONCAT(Tabel4[[#This Row],[Personnr.]],"-",Tabel4[[#This Row],[Afdeling]],"-",Tabel4[[#This Row],[ASS_Status]])</f>
        <v>-0132-Inactive - Payroll Eligible</v>
      </c>
    </row>
    <row r="12838" spans="13:21" x14ac:dyDescent="0.4">
      <c r="M12838" s="32" t="s">
        <v>60917</v>
      </c>
      <c r="N12838" s="32" t="s">
        <v>60918</v>
      </c>
      <c r="O12838" s="54" t="s">
        <v>60919</v>
      </c>
      <c r="P12838" s="54" t="s">
        <v>60920</v>
      </c>
      <c r="Q12838" s="54" t="s">
        <v>29721</v>
      </c>
      <c r="R12838" s="54" t="s">
        <v>29737</v>
      </c>
      <c r="S12838" s="54" t="s">
        <v>60921</v>
      </c>
      <c r="T12838" s="55" t="s">
        <v>358</v>
      </c>
      <c r="U12838" s="56" t="str">
        <f>_xlfn.CONCAT(Tabel4[[#This Row],[Personnr.]],"-",Tabel4[[#This Row],[Afdeling]],"-",Tabel4[[#This Row],[ASS_Status]])</f>
        <v>37676-2823-Aktiv ansættelse</v>
      </c>
    </row>
    <row r="12839" spans="13:21" ht="45" x14ac:dyDescent="0.4">
      <c r="M12839" s="32" t="s">
        <v>60922</v>
      </c>
      <c r="N12839" s="32" t="s">
        <v>60923</v>
      </c>
      <c r="O12839" s="54" t="s">
        <v>60924</v>
      </c>
      <c r="P12839" s="54" t="s">
        <v>60925</v>
      </c>
      <c r="Q12839" s="54" t="s">
        <v>29721</v>
      </c>
      <c r="R12839" s="54" t="s">
        <v>29737</v>
      </c>
      <c r="S12839" s="54" t="s">
        <v>60926</v>
      </c>
      <c r="T12839" s="55" t="s">
        <v>160</v>
      </c>
      <c r="U12839" s="56" t="str">
        <f>_xlfn.CONCAT(Tabel4[[#This Row],[Personnr.]],"-",Tabel4[[#This Row],[Afdeling]],"-",Tabel4[[#This Row],[ASS_Status]])</f>
        <v>37496-2304-Aktiv ansættelse</v>
      </c>
    </row>
    <row r="12840" spans="13:21" x14ac:dyDescent="0.4">
      <c r="M12840" s="32" t="s">
        <v>25141</v>
      </c>
      <c r="N12840" s="32" t="s">
        <v>60927</v>
      </c>
      <c r="O12840" s="54" t="s">
        <v>25142</v>
      </c>
      <c r="P12840" s="54" t="s">
        <v>44162</v>
      </c>
      <c r="Q12840" s="54" t="s">
        <v>29721</v>
      </c>
      <c r="R12840" s="54" t="s">
        <v>29719</v>
      </c>
      <c r="S12840" s="54" t="s">
        <v>25143</v>
      </c>
      <c r="T12840" s="55" t="s">
        <v>265</v>
      </c>
      <c r="U12840" s="56" t="str">
        <f>_xlfn.CONCAT(Tabel4[[#This Row],[Personnr.]],"-",Tabel4[[#This Row],[Afdeling]],"-",Tabel4[[#This Row],[ASS_Status]])</f>
        <v>20268-2620-Aktiv ansættelse</v>
      </c>
    </row>
    <row r="12841" spans="13:21" x14ac:dyDescent="0.4">
      <c r="M12841" s="32" t="s">
        <v>25141</v>
      </c>
      <c r="N12841" s="32"/>
      <c r="O12841" s="54"/>
      <c r="P12841" s="54" t="s">
        <v>60928</v>
      </c>
      <c r="Q12841" s="54" t="s">
        <v>29721</v>
      </c>
      <c r="R12841" s="54" t="s">
        <v>29719</v>
      </c>
      <c r="S12841" s="54" t="s">
        <v>25143</v>
      </c>
      <c r="T12841" s="55" t="s">
        <v>819</v>
      </c>
      <c r="U12841" s="56" t="str">
        <f>_xlfn.CONCAT(Tabel4[[#This Row],[Personnr.]],"-",Tabel4[[#This Row],[Afdeling]],"-",Tabel4[[#This Row],[ASS_Status]])</f>
        <v>-8350-Aktiv ansættelse</v>
      </c>
    </row>
    <row r="12842" spans="13:21" x14ac:dyDescent="0.4">
      <c r="M12842" s="32" t="s">
        <v>25141</v>
      </c>
      <c r="N12842" s="32"/>
      <c r="O12842" s="54"/>
      <c r="P12842" s="54" t="s">
        <v>41639</v>
      </c>
      <c r="Q12842" s="54" t="s">
        <v>29718</v>
      </c>
      <c r="R12842" s="54" t="s">
        <v>29761</v>
      </c>
      <c r="S12842" s="54" t="s">
        <v>25143</v>
      </c>
      <c r="T12842" s="55" t="s">
        <v>265</v>
      </c>
      <c r="U12842" s="56" t="str">
        <f>_xlfn.CONCAT(Tabel4[[#This Row],[Personnr.]],"-",Tabel4[[#This Row],[Afdeling]],"-",Tabel4[[#This Row],[ASS_Status]])</f>
        <v>-2620-Inactive - Payroll Eligible</v>
      </c>
    </row>
    <row r="12843" spans="13:21" ht="33.75" x14ac:dyDescent="0.4">
      <c r="M12843" s="32" t="s">
        <v>25144</v>
      </c>
      <c r="N12843" s="32" t="s">
        <v>60929</v>
      </c>
      <c r="O12843" s="54" t="s">
        <v>25145</v>
      </c>
      <c r="P12843" s="54" t="s">
        <v>41640</v>
      </c>
      <c r="Q12843" s="54" t="s">
        <v>29721</v>
      </c>
      <c r="R12843" s="54" t="s">
        <v>29737</v>
      </c>
      <c r="S12843" s="54" t="s">
        <v>25146</v>
      </c>
      <c r="T12843" s="55" t="s">
        <v>345</v>
      </c>
      <c r="U12843" s="56" t="str">
        <f>_xlfn.CONCAT(Tabel4[[#This Row],[Personnr.]],"-",Tabel4[[#This Row],[Afdeling]],"-",Tabel4[[#This Row],[ASS_Status]])</f>
        <v>30153-2797-Aktiv ansættelse</v>
      </c>
    </row>
    <row r="12844" spans="13:21" x14ac:dyDescent="0.4">
      <c r="M12844" s="32" t="s">
        <v>25147</v>
      </c>
      <c r="N12844" s="32" t="s">
        <v>60930</v>
      </c>
      <c r="O12844" s="54" t="s">
        <v>25148</v>
      </c>
      <c r="P12844" s="54" t="s">
        <v>41641</v>
      </c>
      <c r="Q12844" s="54" t="s">
        <v>29923</v>
      </c>
      <c r="R12844" s="54" t="s">
        <v>29719</v>
      </c>
      <c r="S12844" s="54" t="s">
        <v>25149</v>
      </c>
      <c r="T12844" s="55" t="s">
        <v>48</v>
      </c>
      <c r="U12844" s="56" t="str">
        <f>_xlfn.CONCAT(Tabel4[[#This Row],[Personnr.]],"-",Tabel4[[#This Row],[Afdeling]],"-",Tabel4[[#This Row],[ASS_Status]])</f>
        <v>25184-1022-Far orlov (6+evt. 7 uger)(198)</v>
      </c>
    </row>
    <row r="12845" spans="13:21" ht="45" x14ac:dyDescent="0.4">
      <c r="M12845" s="32" t="s">
        <v>25150</v>
      </c>
      <c r="N12845" s="32" t="s">
        <v>60931</v>
      </c>
      <c r="O12845" s="54" t="s">
        <v>25151</v>
      </c>
      <c r="P12845" s="54" t="s">
        <v>41642</v>
      </c>
      <c r="Q12845" s="54" t="s">
        <v>29718</v>
      </c>
      <c r="R12845" s="54" t="s">
        <v>29754</v>
      </c>
      <c r="S12845" s="54" t="s">
        <v>25152</v>
      </c>
      <c r="T12845" s="55" t="s">
        <v>886</v>
      </c>
      <c r="U12845" s="56" t="str">
        <f>_xlfn.CONCAT(Tabel4[[#This Row],[Personnr.]],"-",Tabel4[[#This Row],[Afdeling]],"-",Tabel4[[#This Row],[ASS_Status]])</f>
        <v>28739-8800-Inactive - Payroll Eligible</v>
      </c>
    </row>
    <row r="12846" spans="13:21" ht="45" x14ac:dyDescent="0.4">
      <c r="M12846" s="32" t="s">
        <v>25153</v>
      </c>
      <c r="N12846" s="32" t="s">
        <v>60932</v>
      </c>
      <c r="O12846" s="54" t="s">
        <v>25154</v>
      </c>
      <c r="P12846" s="54" t="s">
        <v>41643</v>
      </c>
      <c r="Q12846" s="54" t="s">
        <v>29718</v>
      </c>
      <c r="R12846" s="54" t="s">
        <v>29745</v>
      </c>
      <c r="S12846" s="54" t="s">
        <v>25155</v>
      </c>
      <c r="T12846" s="55" t="s">
        <v>577</v>
      </c>
      <c r="U12846" s="56" t="str">
        <f>_xlfn.CONCAT(Tabel4[[#This Row],[Personnr.]],"-",Tabel4[[#This Row],[Afdeling]],"-",Tabel4[[#This Row],[ASS_Status]])</f>
        <v>32195-4110-Inactive - Payroll Eligible</v>
      </c>
    </row>
    <row r="12847" spans="13:21" ht="33.75" x14ac:dyDescent="0.4">
      <c r="M12847" s="32" t="s">
        <v>25153</v>
      </c>
      <c r="N12847" s="32"/>
      <c r="O12847" s="54"/>
      <c r="P12847" s="54" t="s">
        <v>41644</v>
      </c>
      <c r="Q12847" s="54" t="s">
        <v>29718</v>
      </c>
      <c r="R12847" s="54" t="s">
        <v>29745</v>
      </c>
      <c r="S12847" s="54" t="s">
        <v>25155</v>
      </c>
      <c r="T12847" s="55" t="s">
        <v>577</v>
      </c>
      <c r="U12847" s="56" t="str">
        <f>_xlfn.CONCAT(Tabel4[[#This Row],[Personnr.]],"-",Tabel4[[#This Row],[Afdeling]],"-",Tabel4[[#This Row],[ASS_Status]])</f>
        <v>-4110-Inactive - Payroll Eligible</v>
      </c>
    </row>
    <row r="12848" spans="13:21" ht="45" x14ac:dyDescent="0.4">
      <c r="M12848" s="32" t="s">
        <v>25156</v>
      </c>
      <c r="N12848" s="32" t="s">
        <v>60933</v>
      </c>
      <c r="O12848" s="54" t="s">
        <v>25157</v>
      </c>
      <c r="P12848" s="54" t="s">
        <v>41645</v>
      </c>
      <c r="Q12848" s="54" t="s">
        <v>29718</v>
      </c>
      <c r="R12848" s="54" t="s">
        <v>29754</v>
      </c>
      <c r="S12848" s="54" t="s">
        <v>25158</v>
      </c>
      <c r="T12848" s="55" t="s">
        <v>582</v>
      </c>
      <c r="U12848" s="56" t="str">
        <f>_xlfn.CONCAT(Tabel4[[#This Row],[Personnr.]],"-",Tabel4[[#This Row],[Afdeling]],"-",Tabel4[[#This Row],[ASS_Status]])</f>
        <v>28588-4150-Inactive - Payroll Eligible</v>
      </c>
    </row>
    <row r="12849" spans="13:21" x14ac:dyDescent="0.4">
      <c r="M12849" s="32" t="s">
        <v>25156</v>
      </c>
      <c r="N12849" s="32"/>
      <c r="O12849" s="54"/>
      <c r="P12849" s="54" t="s">
        <v>60934</v>
      </c>
      <c r="Q12849" s="54" t="s">
        <v>29718</v>
      </c>
      <c r="R12849" s="54" t="s">
        <v>29761</v>
      </c>
      <c r="S12849" s="54" t="s">
        <v>25158</v>
      </c>
      <c r="T12849" s="55" t="s">
        <v>582</v>
      </c>
      <c r="U12849" s="56" t="str">
        <f>_xlfn.CONCAT(Tabel4[[#This Row],[Personnr.]],"-",Tabel4[[#This Row],[Afdeling]],"-",Tabel4[[#This Row],[ASS_Status]])</f>
        <v>-4150-Inactive - Payroll Eligible</v>
      </c>
    </row>
    <row r="12850" spans="13:21" x14ac:dyDescent="0.4">
      <c r="M12850" s="32" t="s">
        <v>25159</v>
      </c>
      <c r="N12850" s="32" t="s">
        <v>60935</v>
      </c>
      <c r="O12850" s="54" t="s">
        <v>25160</v>
      </c>
      <c r="P12850" s="54" t="s">
        <v>41646</v>
      </c>
      <c r="Q12850" s="54" t="s">
        <v>29721</v>
      </c>
      <c r="R12850" s="54" t="s">
        <v>29761</v>
      </c>
      <c r="S12850" s="54" t="s">
        <v>60936</v>
      </c>
      <c r="T12850" s="55" t="s">
        <v>161</v>
      </c>
      <c r="U12850" s="56" t="str">
        <f>_xlfn.CONCAT(Tabel4[[#This Row],[Personnr.]],"-",Tabel4[[#This Row],[Afdeling]],"-",Tabel4[[#This Row],[ASS_Status]])</f>
        <v>33837-2305-Aktiv ansættelse</v>
      </c>
    </row>
    <row r="12851" spans="13:21" ht="45" x14ac:dyDescent="0.4">
      <c r="M12851" s="32" t="s">
        <v>25161</v>
      </c>
      <c r="N12851" s="32" t="s">
        <v>60937</v>
      </c>
      <c r="O12851" s="54" t="s">
        <v>25162</v>
      </c>
      <c r="P12851" s="54" t="s">
        <v>41647</v>
      </c>
      <c r="Q12851" s="54" t="s">
        <v>29718</v>
      </c>
      <c r="R12851" s="54" t="s">
        <v>29745</v>
      </c>
      <c r="S12851" s="54" t="s">
        <v>25163</v>
      </c>
      <c r="T12851" s="55" t="s">
        <v>85</v>
      </c>
      <c r="U12851" s="56" t="str">
        <f>_xlfn.CONCAT(Tabel4[[#This Row],[Personnr.]],"-",Tabel4[[#This Row],[Afdeling]],"-",Tabel4[[#This Row],[ASS_Status]])</f>
        <v>29941-1118-Inactive - Payroll Eligible</v>
      </c>
    </row>
    <row r="12852" spans="13:21" ht="33.75" x14ac:dyDescent="0.4">
      <c r="M12852" s="32" t="s">
        <v>25161</v>
      </c>
      <c r="N12852" s="32"/>
      <c r="O12852" s="54"/>
      <c r="P12852" s="54" t="s">
        <v>41648</v>
      </c>
      <c r="Q12852" s="54" t="s">
        <v>29718</v>
      </c>
      <c r="R12852" s="54" t="s">
        <v>29745</v>
      </c>
      <c r="S12852" s="54" t="s">
        <v>25163</v>
      </c>
      <c r="T12852" s="55" t="s">
        <v>85</v>
      </c>
      <c r="U12852" s="56" t="str">
        <f>_xlfn.CONCAT(Tabel4[[#This Row],[Personnr.]],"-",Tabel4[[#This Row],[Afdeling]],"-",Tabel4[[#This Row],[ASS_Status]])</f>
        <v>-1118-Inactive - Payroll Eligible</v>
      </c>
    </row>
    <row r="12853" spans="13:21" ht="33.75" x14ac:dyDescent="0.4">
      <c r="M12853" s="32" t="s">
        <v>25161</v>
      </c>
      <c r="N12853" s="32"/>
      <c r="O12853" s="54"/>
      <c r="P12853" s="54" t="s">
        <v>41649</v>
      </c>
      <c r="Q12853" s="54" t="s">
        <v>29718</v>
      </c>
      <c r="R12853" s="54" t="s">
        <v>29745</v>
      </c>
      <c r="S12853" s="54" t="s">
        <v>25163</v>
      </c>
      <c r="T12853" s="55" t="s">
        <v>85</v>
      </c>
      <c r="U12853" s="56" t="str">
        <f>_xlfn.CONCAT(Tabel4[[#This Row],[Personnr.]],"-",Tabel4[[#This Row],[Afdeling]],"-",Tabel4[[#This Row],[ASS_Status]])</f>
        <v>-1118-Inactive - Payroll Eligible</v>
      </c>
    </row>
    <row r="12854" spans="13:21" x14ac:dyDescent="0.4">
      <c r="M12854" s="32" t="s">
        <v>25164</v>
      </c>
      <c r="N12854" s="32" t="s">
        <v>60938</v>
      </c>
      <c r="O12854" s="54" t="s">
        <v>25165</v>
      </c>
      <c r="P12854" s="54" t="s">
        <v>41650</v>
      </c>
      <c r="Q12854" s="54" t="s">
        <v>29743</v>
      </c>
      <c r="R12854" s="54" t="s">
        <v>29748</v>
      </c>
      <c r="S12854" s="54" t="s">
        <v>25166</v>
      </c>
      <c r="T12854" s="55" t="s">
        <v>31</v>
      </c>
      <c r="U12854" s="56" t="str">
        <f>_xlfn.CONCAT(Tabel4[[#This Row],[Personnr.]],"-",Tabel4[[#This Row],[Afdeling]],"-",Tabel4[[#This Row],[ASS_Status]])</f>
        <v>27557-0116-Aktivt ansættelsesforhold</v>
      </c>
    </row>
    <row r="12855" spans="13:21" x14ac:dyDescent="0.4">
      <c r="M12855" s="32" t="s">
        <v>29008</v>
      </c>
      <c r="N12855" s="32" t="s">
        <v>60939</v>
      </c>
      <c r="O12855" s="54" t="s">
        <v>29009</v>
      </c>
      <c r="P12855" s="54" t="s">
        <v>41651</v>
      </c>
      <c r="Q12855" s="54" t="s">
        <v>29718</v>
      </c>
      <c r="R12855" s="54" t="s">
        <v>29761</v>
      </c>
      <c r="S12855" s="54" t="s">
        <v>29010</v>
      </c>
      <c r="T12855" s="55" t="s">
        <v>183</v>
      </c>
      <c r="U12855" s="56" t="str">
        <f>_xlfn.CONCAT(Tabel4[[#This Row],[Personnr.]],"-",Tabel4[[#This Row],[Afdeling]],"-",Tabel4[[#This Row],[ASS_Status]])</f>
        <v>34398-2384-Inactive - Payroll Eligible</v>
      </c>
    </row>
    <row r="12856" spans="13:21" ht="45" x14ac:dyDescent="0.4">
      <c r="M12856" s="32" t="s">
        <v>25167</v>
      </c>
      <c r="N12856" s="32" t="s">
        <v>60940</v>
      </c>
      <c r="O12856" s="54" t="s">
        <v>25168</v>
      </c>
      <c r="P12856" s="54" t="s">
        <v>41652</v>
      </c>
      <c r="Q12856" s="54" t="s">
        <v>29718</v>
      </c>
      <c r="R12856" s="54" t="s">
        <v>29745</v>
      </c>
      <c r="S12856" s="54" t="s">
        <v>25169</v>
      </c>
      <c r="T12856" s="55" t="s">
        <v>723</v>
      </c>
      <c r="U12856" s="56" t="str">
        <f>_xlfn.CONCAT(Tabel4[[#This Row],[Personnr.]],"-",Tabel4[[#This Row],[Afdeling]],"-",Tabel4[[#This Row],[ASS_Status]])</f>
        <v>32050-6245-Inactive - Payroll Eligible</v>
      </c>
    </row>
    <row r="12857" spans="13:21" x14ac:dyDescent="0.4">
      <c r="M12857" s="32" t="s">
        <v>60941</v>
      </c>
      <c r="N12857" s="32" t="s">
        <v>60942</v>
      </c>
      <c r="O12857" s="54" t="s">
        <v>60943</v>
      </c>
      <c r="P12857" s="54" t="s">
        <v>60944</v>
      </c>
      <c r="Q12857" s="54" t="s">
        <v>29721</v>
      </c>
      <c r="R12857" s="54" t="s">
        <v>29748</v>
      </c>
      <c r="S12857" s="54" t="s">
        <v>60945</v>
      </c>
      <c r="T12857" s="55" t="s">
        <v>622</v>
      </c>
      <c r="U12857" s="56" t="str">
        <f>_xlfn.CONCAT(Tabel4[[#This Row],[Personnr.]],"-",Tabel4[[#This Row],[Afdeling]],"-",Tabel4[[#This Row],[ASS_Status]])</f>
        <v>37260-4635-Aktiv ansættelse</v>
      </c>
    </row>
    <row r="12858" spans="13:21" x14ac:dyDescent="0.4">
      <c r="M12858" s="32" t="s">
        <v>60946</v>
      </c>
      <c r="N12858" s="32" t="s">
        <v>60947</v>
      </c>
      <c r="O12858" s="54" t="s">
        <v>60948</v>
      </c>
      <c r="P12858" s="54" t="s">
        <v>60949</v>
      </c>
      <c r="Q12858" s="54" t="s">
        <v>29721</v>
      </c>
      <c r="R12858" s="54" t="s">
        <v>29754</v>
      </c>
      <c r="S12858" s="54" t="s">
        <v>60950</v>
      </c>
      <c r="T12858" s="55" t="s">
        <v>886</v>
      </c>
      <c r="U12858" s="56" t="str">
        <f>_xlfn.CONCAT(Tabel4[[#This Row],[Personnr.]],"-",Tabel4[[#This Row],[Afdeling]],"-",Tabel4[[#This Row],[ASS_Status]])</f>
        <v>37428-8800-Aktiv ansættelse</v>
      </c>
    </row>
    <row r="12859" spans="13:21" ht="45" x14ac:dyDescent="0.4">
      <c r="M12859" s="32" t="s">
        <v>45503</v>
      </c>
      <c r="N12859" s="32" t="s">
        <v>60951</v>
      </c>
      <c r="O12859" s="54" t="s">
        <v>45504</v>
      </c>
      <c r="P12859" s="54" t="s">
        <v>44163</v>
      </c>
      <c r="Q12859" s="54" t="s">
        <v>29718</v>
      </c>
      <c r="R12859" s="54" t="s">
        <v>29745</v>
      </c>
      <c r="S12859" s="54" t="s">
        <v>44164</v>
      </c>
      <c r="T12859" s="55" t="s">
        <v>67</v>
      </c>
      <c r="U12859" s="56" t="str">
        <f>_xlfn.CONCAT(Tabel4[[#This Row],[Personnr.]],"-",Tabel4[[#This Row],[Afdeling]],"-",Tabel4[[#This Row],[ASS_Status]])</f>
        <v>36321-1061-Inactive - Payroll Eligible</v>
      </c>
    </row>
    <row r="12860" spans="13:21" x14ac:dyDescent="0.4">
      <c r="M12860" s="32" t="s">
        <v>45503</v>
      </c>
      <c r="N12860" s="32"/>
      <c r="O12860" s="54"/>
      <c r="P12860" s="54" t="s">
        <v>60952</v>
      </c>
      <c r="Q12860" s="54" t="s">
        <v>29721</v>
      </c>
      <c r="R12860" s="54" t="s">
        <v>29745</v>
      </c>
      <c r="S12860" s="54" t="s">
        <v>44164</v>
      </c>
      <c r="T12860" s="55" t="s">
        <v>67</v>
      </c>
      <c r="U12860" s="56" t="str">
        <f>_xlfn.CONCAT(Tabel4[[#This Row],[Personnr.]],"-",Tabel4[[#This Row],[Afdeling]],"-",Tabel4[[#This Row],[ASS_Status]])</f>
        <v>-1061-Aktiv ansættelse</v>
      </c>
    </row>
    <row r="12861" spans="13:21" x14ac:dyDescent="0.4">
      <c r="M12861" s="32" t="s">
        <v>25170</v>
      </c>
      <c r="N12861" s="32" t="s">
        <v>60953</v>
      </c>
      <c r="O12861" s="54" t="s">
        <v>25171</v>
      </c>
      <c r="P12861" s="54" t="s">
        <v>41653</v>
      </c>
      <c r="Q12861" s="54" t="s">
        <v>29721</v>
      </c>
      <c r="R12861" s="54" t="s">
        <v>30005</v>
      </c>
      <c r="S12861" s="54" t="s">
        <v>25172</v>
      </c>
      <c r="T12861" s="55" t="s">
        <v>864</v>
      </c>
      <c r="U12861" s="56" t="str">
        <f>_xlfn.CONCAT(Tabel4[[#This Row],[Personnr.]],"-",Tabel4[[#This Row],[Afdeling]],"-",Tabel4[[#This Row],[ASS_Status]])</f>
        <v>8846-8630-Aktiv ansættelse</v>
      </c>
    </row>
    <row r="12862" spans="13:21" x14ac:dyDescent="0.4">
      <c r="M12862" s="32" t="s">
        <v>25170</v>
      </c>
      <c r="N12862" s="32"/>
      <c r="O12862" s="54"/>
      <c r="P12862" s="54" t="s">
        <v>41654</v>
      </c>
      <c r="Q12862" s="54" t="s">
        <v>29721</v>
      </c>
      <c r="R12862" s="54" t="s">
        <v>30005</v>
      </c>
      <c r="S12862" s="54" t="s">
        <v>25172</v>
      </c>
      <c r="T12862" s="55" t="s">
        <v>891</v>
      </c>
      <c r="U12862" s="56" t="str">
        <f>_xlfn.CONCAT(Tabel4[[#This Row],[Personnr.]],"-",Tabel4[[#This Row],[Afdeling]],"-",Tabel4[[#This Row],[ASS_Status]])</f>
        <v>-9100-Aktiv ansættelse</v>
      </c>
    </row>
    <row r="12863" spans="13:21" x14ac:dyDescent="0.4">
      <c r="M12863" s="32" t="s">
        <v>25173</v>
      </c>
      <c r="N12863" s="32" t="s">
        <v>60954</v>
      </c>
      <c r="O12863" s="54" t="s">
        <v>25174</v>
      </c>
      <c r="P12863" s="54" t="s">
        <v>41655</v>
      </c>
      <c r="Q12863" s="54" t="s">
        <v>29721</v>
      </c>
      <c r="R12863" s="54" t="s">
        <v>34162</v>
      </c>
      <c r="S12863" s="54" t="s">
        <v>25175</v>
      </c>
      <c r="T12863" s="55" t="s">
        <v>25</v>
      </c>
      <c r="U12863" s="56" t="str">
        <f>_xlfn.CONCAT(Tabel4[[#This Row],[Personnr.]],"-",Tabel4[[#This Row],[Afdeling]],"-",Tabel4[[#This Row],[ASS_Status]])</f>
        <v>380-0102-Aktiv ansættelse</v>
      </c>
    </row>
    <row r="12864" spans="13:21" x14ac:dyDescent="0.4">
      <c r="M12864" s="32" t="s">
        <v>25176</v>
      </c>
      <c r="N12864" s="32" t="s">
        <v>60955</v>
      </c>
      <c r="O12864" s="54" t="s">
        <v>25177</v>
      </c>
      <c r="P12864" s="54" t="s">
        <v>41656</v>
      </c>
      <c r="Q12864" s="54" t="s">
        <v>29721</v>
      </c>
      <c r="R12864" s="54" t="s">
        <v>30074</v>
      </c>
      <c r="S12864" s="54" t="s">
        <v>25178</v>
      </c>
      <c r="T12864" s="55" t="s">
        <v>399</v>
      </c>
      <c r="U12864" s="56" t="str">
        <f>_xlfn.CONCAT(Tabel4[[#This Row],[Personnr.]],"-",Tabel4[[#This Row],[Afdeling]],"-",Tabel4[[#This Row],[ASS_Status]])</f>
        <v>1852-3003-Aktiv ansættelse</v>
      </c>
    </row>
    <row r="12865" spans="13:21" x14ac:dyDescent="0.4">
      <c r="M12865" s="32" t="s">
        <v>25179</v>
      </c>
      <c r="N12865" s="32"/>
      <c r="O12865" s="54" t="s">
        <v>25180</v>
      </c>
      <c r="P12865" s="54" t="s">
        <v>41657</v>
      </c>
      <c r="Q12865" s="54" t="s">
        <v>29721</v>
      </c>
      <c r="R12865" s="54" t="s">
        <v>30559</v>
      </c>
      <c r="S12865" s="54" t="s">
        <v>25181</v>
      </c>
      <c r="T12865" s="55" t="s">
        <v>184</v>
      </c>
      <c r="U12865" s="56" t="str">
        <f>_xlfn.CONCAT(Tabel4[[#This Row],[Personnr.]],"-",Tabel4[[#This Row],[Afdeling]],"-",Tabel4[[#This Row],[ASS_Status]])</f>
        <v>26989-2385-Aktiv ansættelse</v>
      </c>
    </row>
    <row r="12866" spans="13:21" x14ac:dyDescent="0.4">
      <c r="M12866" s="32" t="s">
        <v>25182</v>
      </c>
      <c r="N12866" s="32" t="s">
        <v>60956</v>
      </c>
      <c r="O12866" s="54" t="s">
        <v>25183</v>
      </c>
      <c r="P12866" s="54" t="s">
        <v>41658</v>
      </c>
      <c r="Q12866" s="54" t="s">
        <v>29721</v>
      </c>
      <c r="R12866" s="54" t="s">
        <v>29780</v>
      </c>
      <c r="S12866" s="54" t="s">
        <v>25184</v>
      </c>
      <c r="T12866" s="55" t="s">
        <v>707</v>
      </c>
      <c r="U12866" s="56" t="str">
        <f>_xlfn.CONCAT(Tabel4[[#This Row],[Personnr.]],"-",Tabel4[[#This Row],[Afdeling]],"-",Tabel4[[#This Row],[ASS_Status]])</f>
        <v>8851-5664-Aktiv ansættelse</v>
      </c>
    </row>
    <row r="12867" spans="13:21" x14ac:dyDescent="0.4">
      <c r="M12867" s="32" t="s">
        <v>25185</v>
      </c>
      <c r="N12867" s="32" t="s">
        <v>60957</v>
      </c>
      <c r="O12867" s="54" t="s">
        <v>25186</v>
      </c>
      <c r="P12867" s="54" t="s">
        <v>41659</v>
      </c>
      <c r="Q12867" s="54" t="s">
        <v>29718</v>
      </c>
      <c r="R12867" s="54" t="s">
        <v>29791</v>
      </c>
      <c r="S12867" s="54" t="s">
        <v>25187</v>
      </c>
      <c r="T12867" s="55" t="s">
        <v>76</v>
      </c>
      <c r="U12867" s="56" t="str">
        <f>_xlfn.CONCAT(Tabel4[[#This Row],[Personnr.]],"-",Tabel4[[#This Row],[Afdeling]],"-",Tabel4[[#This Row],[ASS_Status]])</f>
        <v>14645-1100-Inactive - Payroll Eligible</v>
      </c>
    </row>
    <row r="12868" spans="13:21" x14ac:dyDescent="0.4">
      <c r="M12868" s="32" t="s">
        <v>25188</v>
      </c>
      <c r="N12868" s="32" t="s">
        <v>60958</v>
      </c>
      <c r="O12868" s="54" t="s">
        <v>25189</v>
      </c>
      <c r="P12868" s="54" t="s">
        <v>41660</v>
      </c>
      <c r="Q12868" s="54" t="s">
        <v>29721</v>
      </c>
      <c r="R12868" s="54" t="s">
        <v>30229</v>
      </c>
      <c r="S12868" s="54" t="s">
        <v>25190</v>
      </c>
      <c r="T12868" s="55" t="s">
        <v>810</v>
      </c>
      <c r="U12868" s="56" t="str">
        <f>_xlfn.CONCAT(Tabel4[[#This Row],[Personnr.]],"-",Tabel4[[#This Row],[Afdeling]],"-",Tabel4[[#This Row],[ASS_Status]])</f>
        <v>12789-8285-Aktiv ansættelse</v>
      </c>
    </row>
    <row r="12869" spans="13:21" x14ac:dyDescent="0.4">
      <c r="M12869" s="32" t="s">
        <v>25191</v>
      </c>
      <c r="N12869" s="32" t="s">
        <v>60959</v>
      </c>
      <c r="O12869" s="54" t="s">
        <v>25192</v>
      </c>
      <c r="P12869" s="54" t="s">
        <v>41661</v>
      </c>
      <c r="Q12869" s="54" t="s">
        <v>29718</v>
      </c>
      <c r="R12869" s="54" t="s">
        <v>29838</v>
      </c>
      <c r="S12869" s="54" t="s">
        <v>25193</v>
      </c>
      <c r="T12869" s="55" t="s">
        <v>864</v>
      </c>
      <c r="U12869" s="56" t="str">
        <f>_xlfn.CONCAT(Tabel4[[#This Row],[Personnr.]],"-",Tabel4[[#This Row],[Afdeling]],"-",Tabel4[[#This Row],[ASS_Status]])</f>
        <v>20460-8630-Inactive - Payroll Eligible</v>
      </c>
    </row>
    <row r="12870" spans="13:21" x14ac:dyDescent="0.4">
      <c r="M12870" s="32" t="s">
        <v>25194</v>
      </c>
      <c r="N12870" s="32" t="s">
        <v>60960</v>
      </c>
      <c r="O12870" s="54" t="s">
        <v>25195</v>
      </c>
      <c r="P12870" s="54" t="s">
        <v>41662</v>
      </c>
      <c r="Q12870" s="54" t="s">
        <v>29721</v>
      </c>
      <c r="R12870" s="54" t="s">
        <v>29786</v>
      </c>
      <c r="S12870" s="54" t="s">
        <v>25196</v>
      </c>
      <c r="T12870" s="55" t="s">
        <v>329</v>
      </c>
      <c r="U12870" s="56" t="str">
        <f>_xlfn.CONCAT(Tabel4[[#This Row],[Personnr.]],"-",Tabel4[[#This Row],[Afdeling]],"-",Tabel4[[#This Row],[ASS_Status]])</f>
        <v>958-2781-Aktiv ansættelse</v>
      </c>
    </row>
    <row r="12871" spans="13:21" x14ac:dyDescent="0.4">
      <c r="M12871" s="32" t="s">
        <v>25197</v>
      </c>
      <c r="N12871" s="32" t="s">
        <v>60961</v>
      </c>
      <c r="O12871" s="54" t="s">
        <v>25198</v>
      </c>
      <c r="P12871" s="54" t="s">
        <v>41663</v>
      </c>
      <c r="Q12871" s="54" t="s">
        <v>29721</v>
      </c>
      <c r="R12871" s="54" t="s">
        <v>29786</v>
      </c>
      <c r="S12871" s="54" t="s">
        <v>25199</v>
      </c>
      <c r="T12871" s="55" t="s">
        <v>180</v>
      </c>
      <c r="U12871" s="56" t="str">
        <f>_xlfn.CONCAT(Tabel4[[#This Row],[Personnr.]],"-",Tabel4[[#This Row],[Afdeling]],"-",Tabel4[[#This Row],[ASS_Status]])</f>
        <v>4076-2368-Aktiv ansættelse</v>
      </c>
    </row>
    <row r="12872" spans="13:21" x14ac:dyDescent="0.4">
      <c r="M12872" s="32" t="s">
        <v>25200</v>
      </c>
      <c r="N12872" s="32" t="s">
        <v>60962</v>
      </c>
      <c r="O12872" s="54" t="s">
        <v>25201</v>
      </c>
      <c r="P12872" s="54" t="s">
        <v>41664</v>
      </c>
      <c r="Q12872" s="54" t="s">
        <v>29721</v>
      </c>
      <c r="R12872" s="54" t="s">
        <v>29726</v>
      </c>
      <c r="S12872" s="54" t="s">
        <v>25202</v>
      </c>
      <c r="T12872" s="55" t="s">
        <v>647</v>
      </c>
      <c r="U12872" s="56" t="str">
        <f>_xlfn.CONCAT(Tabel4[[#This Row],[Personnr.]],"-",Tabel4[[#This Row],[Afdeling]],"-",Tabel4[[#This Row],[ASS_Status]])</f>
        <v>15587-4790-Aktiv ansættelse</v>
      </c>
    </row>
    <row r="12873" spans="13:21" x14ac:dyDescent="0.4">
      <c r="M12873" s="32" t="s">
        <v>25203</v>
      </c>
      <c r="N12873" s="32" t="s">
        <v>60963</v>
      </c>
      <c r="O12873" s="54" t="s">
        <v>25204</v>
      </c>
      <c r="P12873" s="54" t="s">
        <v>41665</v>
      </c>
      <c r="Q12873" s="54" t="s">
        <v>29721</v>
      </c>
      <c r="R12873" s="54" t="s">
        <v>29780</v>
      </c>
      <c r="S12873" s="54" t="s">
        <v>25205</v>
      </c>
      <c r="T12873" s="55" t="s">
        <v>26</v>
      </c>
      <c r="U12873" s="56" t="str">
        <f>_xlfn.CONCAT(Tabel4[[#This Row],[Personnr.]],"-",Tabel4[[#This Row],[Afdeling]],"-",Tabel4[[#This Row],[ASS_Status]])</f>
        <v>464-0111-Aktiv ansættelse</v>
      </c>
    </row>
    <row r="12874" spans="13:21" ht="33.75" x14ac:dyDescent="0.4">
      <c r="M12874" s="32" t="s">
        <v>25206</v>
      </c>
      <c r="N12874" s="32" t="s">
        <v>60964</v>
      </c>
      <c r="O12874" s="54" t="s">
        <v>25207</v>
      </c>
      <c r="P12874" s="54" t="s">
        <v>41666</v>
      </c>
      <c r="Q12874" s="54" t="s">
        <v>29721</v>
      </c>
      <c r="R12874" s="54" t="s">
        <v>30256</v>
      </c>
      <c r="S12874" s="54" t="s">
        <v>25208</v>
      </c>
      <c r="T12874" s="55" t="s">
        <v>358</v>
      </c>
      <c r="U12874" s="56" t="str">
        <f>_xlfn.CONCAT(Tabel4[[#This Row],[Personnr.]],"-",Tabel4[[#This Row],[Afdeling]],"-",Tabel4[[#This Row],[ASS_Status]])</f>
        <v>29555-2823-Aktiv ansættelse</v>
      </c>
    </row>
    <row r="12875" spans="13:21" x14ac:dyDescent="0.4">
      <c r="M12875" s="32" t="s">
        <v>25209</v>
      </c>
      <c r="N12875" s="32" t="s">
        <v>60965</v>
      </c>
      <c r="O12875" s="54" t="s">
        <v>25210</v>
      </c>
      <c r="P12875" s="54" t="s">
        <v>41667</v>
      </c>
      <c r="Q12875" s="54" t="s">
        <v>29718</v>
      </c>
      <c r="R12875" s="54" t="s">
        <v>29908</v>
      </c>
      <c r="S12875" s="54" t="s">
        <v>25211</v>
      </c>
      <c r="T12875" s="55" t="s">
        <v>119</v>
      </c>
      <c r="U12875" s="56" t="str">
        <f>_xlfn.CONCAT(Tabel4[[#This Row],[Personnr.]],"-",Tabel4[[#This Row],[Afdeling]],"-",Tabel4[[#This Row],[ASS_Status]])</f>
        <v>33675-2221-Inactive - Payroll Eligible</v>
      </c>
    </row>
    <row r="12876" spans="13:21" x14ac:dyDescent="0.4">
      <c r="M12876" s="32" t="s">
        <v>25212</v>
      </c>
      <c r="N12876" s="32" t="s">
        <v>60966</v>
      </c>
      <c r="O12876" s="54" t="s">
        <v>25213</v>
      </c>
      <c r="P12876" s="54" t="s">
        <v>41668</v>
      </c>
      <c r="Q12876" s="54" t="s">
        <v>29721</v>
      </c>
      <c r="R12876" s="54" t="s">
        <v>29726</v>
      </c>
      <c r="S12876" s="54" t="s">
        <v>25214</v>
      </c>
      <c r="T12876" s="55" t="s">
        <v>22</v>
      </c>
      <c r="U12876" s="56" t="str">
        <f>_xlfn.CONCAT(Tabel4[[#This Row],[Personnr.]],"-",Tabel4[[#This Row],[Afdeling]],"-",Tabel4[[#This Row],[ASS_Status]])</f>
        <v>12365-0100-Aktiv ansættelse</v>
      </c>
    </row>
    <row r="12877" spans="13:21" ht="33.75" x14ac:dyDescent="0.4">
      <c r="M12877" s="32" t="s">
        <v>25215</v>
      </c>
      <c r="N12877" s="32" t="s">
        <v>60967</v>
      </c>
      <c r="O12877" s="54" t="s">
        <v>25216</v>
      </c>
      <c r="P12877" s="54" t="s">
        <v>41669</v>
      </c>
      <c r="Q12877" s="54" t="s">
        <v>29718</v>
      </c>
      <c r="R12877" s="54" t="s">
        <v>29729</v>
      </c>
      <c r="S12877" s="54" t="s">
        <v>25217</v>
      </c>
      <c r="T12877" s="55" t="s">
        <v>723</v>
      </c>
      <c r="U12877" s="56" t="str">
        <f>_xlfn.CONCAT(Tabel4[[#This Row],[Personnr.]],"-",Tabel4[[#This Row],[Afdeling]],"-",Tabel4[[#This Row],[ASS_Status]])</f>
        <v>8856-6245-Inactive - Payroll Eligible</v>
      </c>
    </row>
    <row r="12878" spans="13:21" x14ac:dyDescent="0.4">
      <c r="M12878" s="32" t="s">
        <v>25218</v>
      </c>
      <c r="N12878" s="32" t="s">
        <v>60968</v>
      </c>
      <c r="O12878" s="54" t="s">
        <v>25219</v>
      </c>
      <c r="P12878" s="54" t="s">
        <v>41670</v>
      </c>
      <c r="Q12878" s="54" t="s">
        <v>29718</v>
      </c>
      <c r="R12878" s="54" t="s">
        <v>29726</v>
      </c>
      <c r="S12878" s="54" t="s">
        <v>25220</v>
      </c>
      <c r="T12878" s="55" t="s">
        <v>592</v>
      </c>
      <c r="U12878" s="56" t="str">
        <f>_xlfn.CONCAT(Tabel4[[#This Row],[Personnr.]],"-",Tabel4[[#This Row],[Afdeling]],"-",Tabel4[[#This Row],[ASS_Status]])</f>
        <v>9559-4233-Inactive - Payroll Eligible</v>
      </c>
    </row>
    <row r="12879" spans="13:21" x14ac:dyDescent="0.4">
      <c r="M12879" s="32" t="s">
        <v>60969</v>
      </c>
      <c r="N12879" s="32" t="s">
        <v>60970</v>
      </c>
      <c r="O12879" s="54" t="s">
        <v>60971</v>
      </c>
      <c r="P12879" s="54" t="s">
        <v>60972</v>
      </c>
      <c r="Q12879" s="54" t="s">
        <v>29718</v>
      </c>
      <c r="R12879" s="54" t="s">
        <v>29737</v>
      </c>
      <c r="S12879" s="54" t="s">
        <v>60973</v>
      </c>
      <c r="T12879" s="55" t="s">
        <v>584</v>
      </c>
      <c r="U12879" s="56" t="str">
        <f>_xlfn.CONCAT(Tabel4[[#This Row],[Personnr.]],"-",Tabel4[[#This Row],[Afdeling]],"-",Tabel4[[#This Row],[ASS_Status]])</f>
        <v>36815-4185-Inactive - Payroll Eligible</v>
      </c>
    </row>
    <row r="12880" spans="13:21" x14ac:dyDescent="0.4">
      <c r="M12880" s="32" t="s">
        <v>25221</v>
      </c>
      <c r="N12880" s="32" t="s">
        <v>60974</v>
      </c>
      <c r="O12880" s="54" t="s">
        <v>25222</v>
      </c>
      <c r="P12880" s="54" t="s">
        <v>41671</v>
      </c>
      <c r="Q12880" s="54" t="s">
        <v>29721</v>
      </c>
      <c r="R12880" s="54" t="s">
        <v>41672</v>
      </c>
      <c r="S12880" s="54" t="s">
        <v>25223</v>
      </c>
      <c r="T12880" s="55" t="s">
        <v>891</v>
      </c>
      <c r="U12880" s="56" t="str">
        <f>_xlfn.CONCAT(Tabel4[[#This Row],[Personnr.]],"-",Tabel4[[#This Row],[Afdeling]],"-",Tabel4[[#This Row],[ASS_Status]])</f>
        <v>27798-9100-Aktiv ansættelse</v>
      </c>
    </row>
    <row r="12881" spans="13:21" x14ac:dyDescent="0.4">
      <c r="M12881" s="32" t="s">
        <v>25224</v>
      </c>
      <c r="N12881" s="32" t="s">
        <v>60975</v>
      </c>
      <c r="O12881" s="54" t="s">
        <v>25225</v>
      </c>
      <c r="P12881" s="54" t="s">
        <v>41673</v>
      </c>
      <c r="Q12881" s="54" t="s">
        <v>29721</v>
      </c>
      <c r="R12881" s="54" t="s">
        <v>33726</v>
      </c>
      <c r="S12881" s="54" t="s">
        <v>25226</v>
      </c>
      <c r="T12881" s="55" t="s">
        <v>799</v>
      </c>
      <c r="U12881" s="56" t="str">
        <f>_xlfn.CONCAT(Tabel4[[#This Row],[Personnr.]],"-",Tabel4[[#This Row],[Afdeling]],"-",Tabel4[[#This Row],[ASS_Status]])</f>
        <v>10395-8218-Aktiv ansættelse</v>
      </c>
    </row>
    <row r="12882" spans="13:21" x14ac:dyDescent="0.4">
      <c r="M12882" s="32" t="s">
        <v>25227</v>
      </c>
      <c r="N12882" s="32" t="s">
        <v>60976</v>
      </c>
      <c r="O12882" s="54" t="s">
        <v>25228</v>
      </c>
      <c r="P12882" s="54" t="s">
        <v>41674</v>
      </c>
      <c r="Q12882" s="54" t="s">
        <v>29718</v>
      </c>
      <c r="R12882" s="54" t="s">
        <v>29719</v>
      </c>
      <c r="S12882" s="54" t="s">
        <v>25229</v>
      </c>
      <c r="T12882" s="55" t="s">
        <v>600</v>
      </c>
      <c r="U12882" s="56" t="str">
        <f>_xlfn.CONCAT(Tabel4[[#This Row],[Personnr.]],"-",Tabel4[[#This Row],[Afdeling]],"-",Tabel4[[#This Row],[ASS_Status]])</f>
        <v>18759-4270-Inactive - Payroll Eligible</v>
      </c>
    </row>
    <row r="12883" spans="13:21" x14ac:dyDescent="0.4">
      <c r="M12883" s="32" t="s">
        <v>25230</v>
      </c>
      <c r="N12883" s="32" t="s">
        <v>60977</v>
      </c>
      <c r="O12883" s="54" t="s">
        <v>25231</v>
      </c>
      <c r="P12883" s="54" t="s">
        <v>41675</v>
      </c>
      <c r="Q12883" s="54" t="s">
        <v>29718</v>
      </c>
      <c r="R12883" s="54" t="s">
        <v>29745</v>
      </c>
      <c r="S12883" s="54" t="s">
        <v>25232</v>
      </c>
      <c r="T12883" s="55" t="s">
        <v>586</v>
      </c>
      <c r="U12883" s="56" t="str">
        <f>_xlfn.CONCAT(Tabel4[[#This Row],[Personnr.]],"-",Tabel4[[#This Row],[Afdeling]],"-",Tabel4[[#This Row],[ASS_Status]])</f>
        <v>33578-4200-Inactive - Payroll Eligible</v>
      </c>
    </row>
    <row r="12884" spans="13:21" ht="45" x14ac:dyDescent="0.4">
      <c r="M12884" s="32" t="s">
        <v>25233</v>
      </c>
      <c r="N12884" s="32" t="s">
        <v>60978</v>
      </c>
      <c r="O12884" s="54" t="s">
        <v>25234</v>
      </c>
      <c r="P12884" s="54" t="s">
        <v>41676</v>
      </c>
      <c r="Q12884" s="54" t="s">
        <v>29721</v>
      </c>
      <c r="R12884" s="54" t="s">
        <v>29737</v>
      </c>
      <c r="S12884" s="54" t="s">
        <v>25235</v>
      </c>
      <c r="T12884" s="55" t="s">
        <v>457</v>
      </c>
      <c r="U12884" s="56" t="str">
        <f>_xlfn.CONCAT(Tabel4[[#This Row],[Personnr.]],"-",Tabel4[[#This Row],[Afdeling]],"-",Tabel4[[#This Row],[ASS_Status]])</f>
        <v>29331-3141-Aktiv ansættelse</v>
      </c>
    </row>
    <row r="12885" spans="13:21" ht="45" x14ac:dyDescent="0.4">
      <c r="M12885" s="32" t="s">
        <v>25236</v>
      </c>
      <c r="N12885" s="32" t="s">
        <v>60979</v>
      </c>
      <c r="O12885" s="54" t="s">
        <v>25237</v>
      </c>
      <c r="P12885" s="54" t="s">
        <v>41677</v>
      </c>
      <c r="Q12885" s="54" t="s">
        <v>29718</v>
      </c>
      <c r="R12885" s="54" t="s">
        <v>29857</v>
      </c>
      <c r="S12885" s="54" t="s">
        <v>25238</v>
      </c>
      <c r="T12885" s="55" t="s">
        <v>40</v>
      </c>
      <c r="U12885" s="56" t="str">
        <f>_xlfn.CONCAT(Tabel4[[#This Row],[Personnr.]],"-",Tabel4[[#This Row],[Afdeling]],"-",Tabel4[[#This Row],[ASS_Status]])</f>
        <v>25087-0133-Inactive - Payroll Eligible</v>
      </c>
    </row>
    <row r="12886" spans="13:21" ht="33.75" x14ac:dyDescent="0.4">
      <c r="M12886" s="32" t="s">
        <v>25236</v>
      </c>
      <c r="N12886" s="32"/>
      <c r="O12886" s="54"/>
      <c r="P12886" s="54" t="s">
        <v>41678</v>
      </c>
      <c r="Q12886" s="54" t="s">
        <v>29718</v>
      </c>
      <c r="R12886" s="54" t="s">
        <v>29761</v>
      </c>
      <c r="S12886" s="54" t="s">
        <v>25238</v>
      </c>
      <c r="T12886" s="55" t="s">
        <v>31</v>
      </c>
      <c r="U12886" s="56" t="str">
        <f>_xlfn.CONCAT(Tabel4[[#This Row],[Personnr.]],"-",Tabel4[[#This Row],[Afdeling]],"-",Tabel4[[#This Row],[ASS_Status]])</f>
        <v>-0116-Inactive - Payroll Eligible</v>
      </c>
    </row>
    <row r="12887" spans="13:21" x14ac:dyDescent="0.4">
      <c r="M12887" s="32" t="s">
        <v>41679</v>
      </c>
      <c r="N12887" s="32" t="s">
        <v>60980</v>
      </c>
      <c r="O12887" s="54" t="s">
        <v>41680</v>
      </c>
      <c r="P12887" s="54" t="s">
        <v>41681</v>
      </c>
      <c r="Q12887" s="54" t="s">
        <v>29721</v>
      </c>
      <c r="R12887" s="54" t="s">
        <v>29737</v>
      </c>
      <c r="S12887" s="54" t="s">
        <v>41682</v>
      </c>
      <c r="T12887" s="55" t="s">
        <v>50</v>
      </c>
      <c r="U12887" s="56" t="str">
        <f>_xlfn.CONCAT(Tabel4[[#This Row],[Personnr.]],"-",Tabel4[[#This Row],[Afdeling]],"-",Tabel4[[#This Row],[ASS_Status]])</f>
        <v>35338-1025-Aktiv ansættelse</v>
      </c>
    </row>
    <row r="12888" spans="13:21" x14ac:dyDescent="0.4">
      <c r="M12888" s="32" t="s">
        <v>25239</v>
      </c>
      <c r="N12888" s="32" t="s">
        <v>60981</v>
      </c>
      <c r="O12888" s="54" t="s">
        <v>25240</v>
      </c>
      <c r="P12888" s="54" t="s">
        <v>41683</v>
      </c>
      <c r="Q12888" s="54" t="s">
        <v>29721</v>
      </c>
      <c r="R12888" s="54" t="s">
        <v>29748</v>
      </c>
      <c r="S12888" s="54" t="s">
        <v>25241</v>
      </c>
      <c r="T12888" s="55" t="s">
        <v>115</v>
      </c>
      <c r="U12888" s="56" t="str">
        <f>_xlfn.CONCAT(Tabel4[[#This Row],[Personnr.]],"-",Tabel4[[#This Row],[Afdeling]],"-",Tabel4[[#This Row],[ASS_Status]])</f>
        <v>33691-2202-Aktiv ansættelse</v>
      </c>
    </row>
    <row r="12889" spans="13:21" ht="45" x14ac:dyDescent="0.4">
      <c r="M12889" s="32" t="s">
        <v>25242</v>
      </c>
      <c r="N12889" s="32" t="s">
        <v>60982</v>
      </c>
      <c r="O12889" s="54" t="s">
        <v>25243</v>
      </c>
      <c r="P12889" s="54" t="s">
        <v>41684</v>
      </c>
      <c r="Q12889" s="54" t="s">
        <v>29718</v>
      </c>
      <c r="R12889" s="54" t="s">
        <v>29817</v>
      </c>
      <c r="S12889" s="54" t="s">
        <v>25244</v>
      </c>
      <c r="T12889" s="55" t="s">
        <v>453</v>
      </c>
      <c r="U12889" s="56" t="str">
        <f>_xlfn.CONCAT(Tabel4[[#This Row],[Personnr.]],"-",Tabel4[[#This Row],[Afdeling]],"-",Tabel4[[#This Row],[ASS_Status]])</f>
        <v>27966-3121-Inactive - Payroll Eligible</v>
      </c>
    </row>
    <row r="12890" spans="13:21" x14ac:dyDescent="0.4">
      <c r="M12890" s="32" t="s">
        <v>25245</v>
      </c>
      <c r="N12890" s="32" t="s">
        <v>60983</v>
      </c>
      <c r="O12890" s="54" t="s">
        <v>25246</v>
      </c>
      <c r="P12890" s="54" t="s">
        <v>41685</v>
      </c>
      <c r="Q12890" s="54" t="s">
        <v>29718</v>
      </c>
      <c r="R12890" s="54" t="s">
        <v>29745</v>
      </c>
      <c r="S12890" s="54" t="s">
        <v>25247</v>
      </c>
      <c r="T12890" s="55" t="s">
        <v>726</v>
      </c>
      <c r="U12890" s="56" t="str">
        <f>_xlfn.CONCAT(Tabel4[[#This Row],[Personnr.]],"-",Tabel4[[#This Row],[Afdeling]],"-",Tabel4[[#This Row],[ASS_Status]])</f>
        <v>29792-6271-Inactive - Payroll Eligible</v>
      </c>
    </row>
    <row r="12891" spans="13:21" x14ac:dyDescent="0.4">
      <c r="M12891" s="32" t="s">
        <v>25245</v>
      </c>
      <c r="N12891" s="32"/>
      <c r="O12891" s="54"/>
      <c r="P12891" s="54" t="s">
        <v>41686</v>
      </c>
      <c r="Q12891" s="54" t="s">
        <v>29718</v>
      </c>
      <c r="R12891" s="54" t="s">
        <v>29745</v>
      </c>
      <c r="S12891" s="54" t="s">
        <v>25247</v>
      </c>
      <c r="T12891" s="55" t="s">
        <v>726</v>
      </c>
      <c r="U12891" s="56" t="str">
        <f>_xlfn.CONCAT(Tabel4[[#This Row],[Personnr.]],"-",Tabel4[[#This Row],[Afdeling]],"-",Tabel4[[#This Row],[ASS_Status]])</f>
        <v>-6271-Inactive - Payroll Eligible</v>
      </c>
    </row>
    <row r="12892" spans="13:21" x14ac:dyDescent="0.4">
      <c r="M12892" s="32" t="s">
        <v>25248</v>
      </c>
      <c r="N12892" s="32" t="s">
        <v>60984</v>
      </c>
      <c r="O12892" s="54" t="s">
        <v>25249</v>
      </c>
      <c r="P12892" s="54" t="s">
        <v>41687</v>
      </c>
      <c r="Q12892" s="54" t="s">
        <v>29718</v>
      </c>
      <c r="R12892" s="54" t="s">
        <v>29761</v>
      </c>
      <c r="S12892" s="54" t="s">
        <v>25250</v>
      </c>
      <c r="T12892" s="55" t="s">
        <v>243</v>
      </c>
      <c r="U12892" s="56" t="str">
        <f>_xlfn.CONCAT(Tabel4[[#This Row],[Personnr.]],"-",Tabel4[[#This Row],[Afdeling]],"-",Tabel4[[#This Row],[ASS_Status]])</f>
        <v>27936-2512-Inactive - Payroll Eligible</v>
      </c>
    </row>
    <row r="12893" spans="13:21" x14ac:dyDescent="0.4">
      <c r="M12893" s="32" t="s">
        <v>25248</v>
      </c>
      <c r="N12893" s="32"/>
      <c r="O12893" s="54"/>
      <c r="P12893" s="54" t="s">
        <v>41688</v>
      </c>
      <c r="Q12893" s="54" t="s">
        <v>29721</v>
      </c>
      <c r="R12893" s="54" t="s">
        <v>29748</v>
      </c>
      <c r="S12893" s="54" t="s">
        <v>25250</v>
      </c>
      <c r="T12893" s="55" t="s">
        <v>244</v>
      </c>
      <c r="U12893" s="56" t="str">
        <f>_xlfn.CONCAT(Tabel4[[#This Row],[Personnr.]],"-",Tabel4[[#This Row],[Afdeling]],"-",Tabel4[[#This Row],[ASS_Status]])</f>
        <v>-2514-Aktiv ansættelse</v>
      </c>
    </row>
    <row r="12894" spans="13:21" ht="45" x14ac:dyDescent="0.4">
      <c r="M12894" s="32" t="s">
        <v>25251</v>
      </c>
      <c r="N12894" s="32" t="s">
        <v>60985</v>
      </c>
      <c r="O12894" s="54" t="s">
        <v>25252</v>
      </c>
      <c r="P12894" s="54" t="s">
        <v>41689</v>
      </c>
      <c r="Q12894" s="54" t="s">
        <v>29718</v>
      </c>
      <c r="R12894" s="54" t="s">
        <v>29754</v>
      </c>
      <c r="S12894" s="54" t="s">
        <v>25253</v>
      </c>
      <c r="T12894" s="55" t="s">
        <v>161</v>
      </c>
      <c r="U12894" s="56" t="str">
        <f>_xlfn.CONCAT(Tabel4[[#This Row],[Personnr.]],"-",Tabel4[[#This Row],[Afdeling]],"-",Tabel4[[#This Row],[ASS_Status]])</f>
        <v>25496-2305-Inactive - Payroll Eligible</v>
      </c>
    </row>
    <row r="12895" spans="13:21" ht="45" x14ac:dyDescent="0.4">
      <c r="M12895" s="32" t="s">
        <v>45505</v>
      </c>
      <c r="N12895" s="32" t="s">
        <v>60986</v>
      </c>
      <c r="O12895" s="54" t="s">
        <v>45506</v>
      </c>
      <c r="P12895" s="54" t="s">
        <v>44165</v>
      </c>
      <c r="Q12895" s="54" t="s">
        <v>29721</v>
      </c>
      <c r="R12895" s="54" t="s">
        <v>29754</v>
      </c>
      <c r="S12895" s="54" t="s">
        <v>44166</v>
      </c>
      <c r="T12895" s="55" t="s">
        <v>757</v>
      </c>
      <c r="U12895" s="56" t="str">
        <f>_xlfn.CONCAT(Tabel4[[#This Row],[Personnr.]],"-",Tabel4[[#This Row],[Afdeling]],"-",Tabel4[[#This Row],[ASS_Status]])</f>
        <v>35679-7710-Aktiv ansættelse</v>
      </c>
    </row>
    <row r="12896" spans="13:21" ht="45" x14ac:dyDescent="0.4">
      <c r="M12896" s="32" t="s">
        <v>25254</v>
      </c>
      <c r="N12896" s="32" t="s">
        <v>60987</v>
      </c>
      <c r="O12896" s="54" t="s">
        <v>25255</v>
      </c>
      <c r="P12896" s="54" t="s">
        <v>41690</v>
      </c>
      <c r="Q12896" s="54" t="s">
        <v>29718</v>
      </c>
      <c r="R12896" s="54" t="s">
        <v>29745</v>
      </c>
      <c r="S12896" s="54" t="s">
        <v>25256</v>
      </c>
      <c r="T12896" s="55" t="s">
        <v>395</v>
      </c>
      <c r="U12896" s="56" t="str">
        <f>_xlfn.CONCAT(Tabel4[[#This Row],[Personnr.]],"-",Tabel4[[#This Row],[Afdeling]],"-",Tabel4[[#This Row],[ASS_Status]])</f>
        <v>32059-2996-Inactive - Payroll Eligible</v>
      </c>
    </row>
    <row r="12897" spans="13:21" x14ac:dyDescent="0.4">
      <c r="M12897" s="32" t="s">
        <v>45507</v>
      </c>
      <c r="N12897" s="32" t="s">
        <v>60988</v>
      </c>
      <c r="O12897" s="54" t="s">
        <v>45508</v>
      </c>
      <c r="P12897" s="54" t="s">
        <v>44167</v>
      </c>
      <c r="Q12897" s="54" t="s">
        <v>29718</v>
      </c>
      <c r="R12897" s="54" t="s">
        <v>29745</v>
      </c>
      <c r="S12897" s="54" t="s">
        <v>44168</v>
      </c>
      <c r="T12897" s="55" t="s">
        <v>288</v>
      </c>
      <c r="U12897" s="56" t="str">
        <f>_xlfn.CONCAT(Tabel4[[#This Row],[Personnr.]],"-",Tabel4[[#This Row],[Afdeling]],"-",Tabel4[[#This Row],[ASS_Status]])</f>
        <v>35885-2694-Inactive - Payroll Eligible</v>
      </c>
    </row>
    <row r="12898" spans="13:21" x14ac:dyDescent="0.4">
      <c r="M12898" s="32" t="s">
        <v>45507</v>
      </c>
      <c r="N12898" s="32"/>
      <c r="O12898" s="54"/>
      <c r="P12898" s="54" t="s">
        <v>60989</v>
      </c>
      <c r="Q12898" s="54" t="s">
        <v>29718</v>
      </c>
      <c r="R12898" s="54" t="s">
        <v>29745</v>
      </c>
      <c r="S12898" s="54" t="s">
        <v>44168</v>
      </c>
      <c r="T12898" s="55" t="s">
        <v>288</v>
      </c>
      <c r="U12898" s="56" t="str">
        <f>_xlfn.CONCAT(Tabel4[[#This Row],[Personnr.]],"-",Tabel4[[#This Row],[Afdeling]],"-",Tabel4[[#This Row],[ASS_Status]])</f>
        <v>-2694-Inactive - Payroll Eligible</v>
      </c>
    </row>
    <row r="12899" spans="13:21" ht="45" x14ac:dyDescent="0.4">
      <c r="M12899" s="32" t="s">
        <v>60990</v>
      </c>
      <c r="N12899" s="32" t="s">
        <v>60991</v>
      </c>
      <c r="O12899" s="54" t="s">
        <v>60992</v>
      </c>
      <c r="P12899" s="54" t="s">
        <v>60993</v>
      </c>
      <c r="Q12899" s="54" t="s">
        <v>29718</v>
      </c>
      <c r="R12899" s="54" t="s">
        <v>29745</v>
      </c>
      <c r="S12899" s="54" t="s">
        <v>60994</v>
      </c>
      <c r="T12899" s="55" t="s">
        <v>39</v>
      </c>
      <c r="U12899" s="56" t="str">
        <f>_xlfn.CONCAT(Tabel4[[#This Row],[Personnr.]],"-",Tabel4[[#This Row],[Afdeling]],"-",Tabel4[[#This Row],[ASS_Status]])</f>
        <v>36939-0132-Inactive - Payroll Eligible</v>
      </c>
    </row>
    <row r="12900" spans="13:21" ht="33.75" x14ac:dyDescent="0.4">
      <c r="M12900" s="32" t="s">
        <v>25257</v>
      </c>
      <c r="N12900" s="32" t="s">
        <v>60995</v>
      </c>
      <c r="O12900" s="54" t="s">
        <v>25258</v>
      </c>
      <c r="P12900" s="54" t="s">
        <v>41691</v>
      </c>
      <c r="Q12900" s="54" t="s">
        <v>29718</v>
      </c>
      <c r="R12900" s="54" t="s">
        <v>30120</v>
      </c>
      <c r="S12900" s="54" t="s">
        <v>25259</v>
      </c>
      <c r="T12900" s="55" t="s">
        <v>257</v>
      </c>
      <c r="U12900" s="56" t="str">
        <f>_xlfn.CONCAT(Tabel4[[#This Row],[Personnr.]],"-",Tabel4[[#This Row],[Afdeling]],"-",Tabel4[[#This Row],[ASS_Status]])</f>
        <v>1455-2600-Inactive - Payroll Eligible</v>
      </c>
    </row>
    <row r="12901" spans="13:21" x14ac:dyDescent="0.4">
      <c r="M12901" s="32" t="s">
        <v>25260</v>
      </c>
      <c r="N12901" s="32" t="s">
        <v>60996</v>
      </c>
      <c r="O12901" s="54" t="s">
        <v>25261</v>
      </c>
      <c r="P12901" s="54" t="s">
        <v>41692</v>
      </c>
      <c r="Q12901" s="54" t="s">
        <v>29721</v>
      </c>
      <c r="R12901" s="54" t="s">
        <v>29879</v>
      </c>
      <c r="S12901" s="54" t="s">
        <v>25262</v>
      </c>
      <c r="T12901" s="55" t="s">
        <v>42501</v>
      </c>
      <c r="U12901" s="56" t="str">
        <f>_xlfn.CONCAT(Tabel4[[#This Row],[Personnr.]],"-",Tabel4[[#This Row],[Afdeling]],"-",Tabel4[[#This Row],[ASS_Status]])</f>
        <v>2543-2291-Aktiv ansættelse</v>
      </c>
    </row>
    <row r="12902" spans="13:21" ht="33.75" x14ac:dyDescent="0.4">
      <c r="M12902" s="32" t="s">
        <v>25263</v>
      </c>
      <c r="N12902" s="32" t="s">
        <v>60997</v>
      </c>
      <c r="O12902" s="54" t="s">
        <v>25264</v>
      </c>
      <c r="P12902" s="54" t="s">
        <v>41693</v>
      </c>
      <c r="Q12902" s="54" t="s">
        <v>29718</v>
      </c>
      <c r="R12902" s="54" t="s">
        <v>29791</v>
      </c>
      <c r="S12902" s="54" t="s">
        <v>25265</v>
      </c>
      <c r="T12902" s="55" t="s">
        <v>616</v>
      </c>
      <c r="U12902" s="56" t="str">
        <f>_xlfn.CONCAT(Tabel4[[#This Row],[Personnr.]],"-",Tabel4[[#This Row],[Afdeling]],"-",Tabel4[[#This Row],[ASS_Status]])</f>
        <v>15551-4620-Inactive - Payroll Eligible</v>
      </c>
    </row>
    <row r="12903" spans="13:21" x14ac:dyDescent="0.4">
      <c r="M12903" s="32" t="s">
        <v>25266</v>
      </c>
      <c r="N12903" s="32" t="s">
        <v>60998</v>
      </c>
      <c r="O12903" s="54" t="s">
        <v>25267</v>
      </c>
      <c r="P12903" s="54" t="s">
        <v>41694</v>
      </c>
      <c r="Q12903" s="54" t="s">
        <v>29721</v>
      </c>
      <c r="R12903" s="54" t="s">
        <v>30256</v>
      </c>
      <c r="S12903" s="54" t="s">
        <v>25268</v>
      </c>
      <c r="T12903" s="55" t="s">
        <v>747</v>
      </c>
      <c r="U12903" s="56" t="str">
        <f>_xlfn.CONCAT(Tabel4[[#This Row],[Personnr.]],"-",Tabel4[[#This Row],[Afdeling]],"-",Tabel4[[#This Row],[ASS_Status]])</f>
        <v>30825-7200-Aktiv ansættelse</v>
      </c>
    </row>
    <row r="12904" spans="13:21" x14ac:dyDescent="0.4">
      <c r="M12904" s="32" t="s">
        <v>25269</v>
      </c>
      <c r="N12904" s="32" t="s">
        <v>60999</v>
      </c>
      <c r="O12904" s="54" t="s">
        <v>25270</v>
      </c>
      <c r="P12904" s="54" t="s">
        <v>41695</v>
      </c>
      <c r="Q12904" s="54" t="s">
        <v>29721</v>
      </c>
      <c r="R12904" s="54" t="s">
        <v>30151</v>
      </c>
      <c r="S12904" s="54" t="s">
        <v>25271</v>
      </c>
      <c r="T12904" s="55" t="s">
        <v>29701</v>
      </c>
      <c r="U12904" s="56" t="str">
        <f>_xlfn.CONCAT(Tabel4[[#This Row],[Personnr.]],"-",Tabel4[[#This Row],[Afdeling]],"-",Tabel4[[#This Row],[ASS_Status]])</f>
        <v>15714-1020-Aktiv ansættelse</v>
      </c>
    </row>
    <row r="12905" spans="13:21" x14ac:dyDescent="0.4">
      <c r="M12905" s="32" t="s">
        <v>45509</v>
      </c>
      <c r="N12905" s="32" t="s">
        <v>61000</v>
      </c>
      <c r="O12905" s="54" t="s">
        <v>45510</v>
      </c>
      <c r="P12905" s="54" t="s">
        <v>44169</v>
      </c>
      <c r="Q12905" s="54" t="s">
        <v>29721</v>
      </c>
      <c r="R12905" s="54" t="s">
        <v>29737</v>
      </c>
      <c r="S12905" s="54" t="s">
        <v>44170</v>
      </c>
      <c r="T12905" s="55" t="s">
        <v>454</v>
      </c>
      <c r="U12905" s="56" t="str">
        <f>_xlfn.CONCAT(Tabel4[[#This Row],[Personnr.]],"-",Tabel4[[#This Row],[Afdeling]],"-",Tabel4[[#This Row],[ASS_Status]])</f>
        <v>36454-3130-Aktiv ansættelse</v>
      </c>
    </row>
    <row r="12906" spans="13:21" x14ac:dyDescent="0.4">
      <c r="M12906" s="32" t="s">
        <v>25272</v>
      </c>
      <c r="N12906" s="32" t="s">
        <v>61001</v>
      </c>
      <c r="O12906" s="54" t="s">
        <v>25273</v>
      </c>
      <c r="P12906" s="54" t="s">
        <v>41696</v>
      </c>
      <c r="Q12906" s="54" t="s">
        <v>29718</v>
      </c>
      <c r="R12906" s="54" t="s">
        <v>29956</v>
      </c>
      <c r="S12906" s="54" t="s">
        <v>25274</v>
      </c>
      <c r="T12906" s="55" t="s">
        <v>844</v>
      </c>
      <c r="U12906" s="56" t="str">
        <f>_xlfn.CONCAT(Tabel4[[#This Row],[Personnr.]],"-",Tabel4[[#This Row],[Afdeling]],"-",Tabel4[[#This Row],[ASS_Status]])</f>
        <v>30931-8602-Inactive - Payroll Eligible</v>
      </c>
    </row>
    <row r="12907" spans="13:21" x14ac:dyDescent="0.4">
      <c r="M12907" s="32" t="s">
        <v>25275</v>
      </c>
      <c r="N12907" s="32" t="s">
        <v>61002</v>
      </c>
      <c r="O12907" s="54" t="s">
        <v>25276</v>
      </c>
      <c r="P12907" s="54" t="s">
        <v>41697</v>
      </c>
      <c r="Q12907" s="54" t="s">
        <v>29721</v>
      </c>
      <c r="R12907" s="54" t="s">
        <v>29844</v>
      </c>
      <c r="S12907" s="54" t="s">
        <v>25277</v>
      </c>
      <c r="T12907" s="55" t="s">
        <v>400</v>
      </c>
      <c r="U12907" s="56" t="str">
        <f>_xlfn.CONCAT(Tabel4[[#This Row],[Personnr.]],"-",Tabel4[[#This Row],[Afdeling]],"-",Tabel4[[#This Row],[ASS_Status]])</f>
        <v>4239-3004-Aktiv ansættelse</v>
      </c>
    </row>
    <row r="12908" spans="13:21" ht="33.75" x14ac:dyDescent="0.4">
      <c r="M12908" s="32" t="s">
        <v>25278</v>
      </c>
      <c r="N12908" s="32" t="s">
        <v>61003</v>
      </c>
      <c r="O12908" s="54" t="s">
        <v>25279</v>
      </c>
      <c r="P12908" s="54" t="s">
        <v>41698</v>
      </c>
      <c r="Q12908" s="54" t="s">
        <v>29721</v>
      </c>
      <c r="R12908" s="54" t="s">
        <v>29791</v>
      </c>
      <c r="S12908" s="54" t="s">
        <v>25280</v>
      </c>
      <c r="T12908" s="55" t="s">
        <v>78</v>
      </c>
      <c r="U12908" s="56" t="str">
        <f>_xlfn.CONCAT(Tabel4[[#This Row],[Personnr.]],"-",Tabel4[[#This Row],[Afdeling]],"-",Tabel4[[#This Row],[ASS_Status]])</f>
        <v>25132-1111-Aktiv ansættelse</v>
      </c>
    </row>
    <row r="12909" spans="13:21" x14ac:dyDescent="0.4">
      <c r="M12909" s="32" t="s">
        <v>25281</v>
      </c>
      <c r="N12909" s="32" t="s">
        <v>61004</v>
      </c>
      <c r="O12909" s="54" t="s">
        <v>25282</v>
      </c>
      <c r="P12909" s="54" t="s">
        <v>41699</v>
      </c>
      <c r="Q12909" s="54" t="s">
        <v>29721</v>
      </c>
      <c r="R12909" s="54" t="s">
        <v>29791</v>
      </c>
      <c r="S12909" s="54" t="s">
        <v>25283</v>
      </c>
      <c r="T12909" s="55" t="s">
        <v>412</v>
      </c>
      <c r="U12909" s="56" t="str">
        <f>_xlfn.CONCAT(Tabel4[[#This Row],[Personnr.]],"-",Tabel4[[#This Row],[Afdeling]],"-",Tabel4[[#This Row],[ASS_Status]])</f>
        <v>4240-3019-Aktiv ansættelse</v>
      </c>
    </row>
    <row r="12910" spans="13:21" x14ac:dyDescent="0.4">
      <c r="M12910" s="32" t="s">
        <v>61005</v>
      </c>
      <c r="N12910" s="32" t="s">
        <v>61006</v>
      </c>
      <c r="O12910" s="54" t="s">
        <v>61007</v>
      </c>
      <c r="P12910" s="54" t="s">
        <v>61008</v>
      </c>
      <c r="Q12910" s="54" t="s">
        <v>29721</v>
      </c>
      <c r="R12910" s="54" t="s">
        <v>30357</v>
      </c>
      <c r="S12910" s="54" t="s">
        <v>61009</v>
      </c>
      <c r="T12910" s="55" t="s">
        <v>308</v>
      </c>
      <c r="U12910" s="56" t="str">
        <f>_xlfn.CONCAT(Tabel4[[#This Row],[Personnr.]],"-",Tabel4[[#This Row],[Afdeling]],"-",Tabel4[[#This Row],[ASS_Status]])</f>
        <v>36667-2751-Aktiv ansættelse</v>
      </c>
    </row>
    <row r="12911" spans="13:21" x14ac:dyDescent="0.4">
      <c r="M12911" s="32" t="s">
        <v>25284</v>
      </c>
      <c r="N12911" s="32" t="s">
        <v>61010</v>
      </c>
      <c r="O12911" s="54" t="s">
        <v>25285</v>
      </c>
      <c r="P12911" s="54" t="s">
        <v>41700</v>
      </c>
      <c r="Q12911" s="54" t="s">
        <v>29721</v>
      </c>
      <c r="R12911" s="54" t="s">
        <v>29965</v>
      </c>
      <c r="S12911" s="54" t="s">
        <v>25286</v>
      </c>
      <c r="T12911" s="55" t="s">
        <v>442</v>
      </c>
      <c r="U12911" s="56" t="str">
        <f>_xlfn.CONCAT(Tabel4[[#This Row],[Personnr.]],"-",Tabel4[[#This Row],[Afdeling]],"-",Tabel4[[#This Row],[ASS_Status]])</f>
        <v>1824-3080-Aktiv ansættelse</v>
      </c>
    </row>
    <row r="12912" spans="13:21" x14ac:dyDescent="0.4">
      <c r="M12912" s="32" t="s">
        <v>25287</v>
      </c>
      <c r="N12912" s="32" t="s">
        <v>61011</v>
      </c>
      <c r="O12912" s="54" t="s">
        <v>25288</v>
      </c>
      <c r="P12912" s="54" t="s">
        <v>41701</v>
      </c>
      <c r="Q12912" s="54" t="s">
        <v>29718</v>
      </c>
      <c r="R12912" s="54" t="s">
        <v>29791</v>
      </c>
      <c r="S12912" s="54" t="s">
        <v>25289</v>
      </c>
      <c r="T12912" s="55" t="s">
        <v>838</v>
      </c>
      <c r="U12912" s="56" t="str">
        <f>_xlfn.CONCAT(Tabel4[[#This Row],[Personnr.]],"-",Tabel4[[#This Row],[Afdeling]],"-",Tabel4[[#This Row],[ASS_Status]])</f>
        <v>16186-8533-Inactive - Payroll Eligible</v>
      </c>
    </row>
    <row r="12913" spans="13:21" x14ac:dyDescent="0.4">
      <c r="M12913" s="32" t="s">
        <v>25290</v>
      </c>
      <c r="N12913" s="32" t="s">
        <v>61012</v>
      </c>
      <c r="O12913" s="54" t="s">
        <v>25291</v>
      </c>
      <c r="P12913" s="54" t="s">
        <v>41702</v>
      </c>
      <c r="Q12913" s="54" t="s">
        <v>29718</v>
      </c>
      <c r="R12913" s="54" t="s">
        <v>29844</v>
      </c>
      <c r="S12913" s="54" t="s">
        <v>25292</v>
      </c>
      <c r="T12913" s="55" t="s">
        <v>738</v>
      </c>
      <c r="U12913" s="56" t="str">
        <f>_xlfn.CONCAT(Tabel4[[#This Row],[Personnr.]],"-",Tabel4[[#This Row],[Afdeling]],"-",Tabel4[[#This Row],[ASS_Status]])</f>
        <v>2178-6500-Inactive - Payroll Eligible</v>
      </c>
    </row>
    <row r="12914" spans="13:21" x14ac:dyDescent="0.4">
      <c r="M12914" s="32" t="s">
        <v>25293</v>
      </c>
      <c r="N12914" s="32" t="s">
        <v>61013</v>
      </c>
      <c r="O12914" s="54" t="s">
        <v>162</v>
      </c>
      <c r="P12914" s="54" t="s">
        <v>41703</v>
      </c>
      <c r="Q12914" s="54" t="s">
        <v>29721</v>
      </c>
      <c r="R12914" s="54" t="s">
        <v>29780</v>
      </c>
      <c r="S12914" s="54" t="s">
        <v>25294</v>
      </c>
      <c r="T12914" s="55" t="s">
        <v>368</v>
      </c>
      <c r="U12914" s="56" t="str">
        <f>_xlfn.CONCAT(Tabel4[[#This Row],[Personnr.]],"-",Tabel4[[#This Row],[Afdeling]],"-",Tabel4[[#This Row],[ASS_Status]])</f>
        <v>2311-2833-Aktiv ansættelse</v>
      </c>
    </row>
    <row r="12915" spans="13:21" ht="33.75" x14ac:dyDescent="0.4">
      <c r="M12915" s="32" t="s">
        <v>25295</v>
      </c>
      <c r="N12915" s="32" t="s">
        <v>61014</v>
      </c>
      <c r="O12915" s="54" t="s">
        <v>25296</v>
      </c>
      <c r="P12915" s="54" t="s">
        <v>41704</v>
      </c>
      <c r="Q12915" s="54" t="s">
        <v>29721</v>
      </c>
      <c r="R12915" s="54" t="s">
        <v>29719</v>
      </c>
      <c r="S12915" s="54" t="s">
        <v>25297</v>
      </c>
      <c r="T12915" s="55" t="s">
        <v>371</v>
      </c>
      <c r="U12915" s="56" t="str">
        <f>_xlfn.CONCAT(Tabel4[[#This Row],[Personnr.]],"-",Tabel4[[#This Row],[Afdeling]],"-",Tabel4[[#This Row],[ASS_Status]])</f>
        <v>19070-2841-Aktiv ansættelse</v>
      </c>
    </row>
    <row r="12916" spans="13:21" x14ac:dyDescent="0.4">
      <c r="M12916" s="32" t="s">
        <v>25298</v>
      </c>
      <c r="N12916" s="32" t="s">
        <v>61015</v>
      </c>
      <c r="O12916" s="54" t="s">
        <v>25299</v>
      </c>
      <c r="P12916" s="54" t="s">
        <v>41705</v>
      </c>
      <c r="Q12916" s="54" t="s">
        <v>29718</v>
      </c>
      <c r="R12916" s="54" t="s">
        <v>29748</v>
      </c>
      <c r="S12916" s="54" t="s">
        <v>25300</v>
      </c>
      <c r="T12916" s="55" t="s">
        <v>502</v>
      </c>
      <c r="U12916" s="56" t="str">
        <f>_xlfn.CONCAT(Tabel4[[#This Row],[Personnr.]],"-",Tabel4[[#This Row],[Afdeling]],"-",Tabel4[[#This Row],[ASS_Status]])</f>
        <v>26304-3336-Inactive - Payroll Eligible</v>
      </c>
    </row>
    <row r="12917" spans="13:21" x14ac:dyDescent="0.4">
      <c r="M12917" s="32" t="s">
        <v>25298</v>
      </c>
      <c r="N12917" s="32"/>
      <c r="O12917" s="54"/>
      <c r="P12917" s="54" t="s">
        <v>41706</v>
      </c>
      <c r="Q12917" s="54" t="s">
        <v>29721</v>
      </c>
      <c r="R12917" s="54" t="s">
        <v>29737</v>
      </c>
      <c r="S12917" s="54" t="s">
        <v>25300</v>
      </c>
      <c r="T12917" s="55" t="s">
        <v>708</v>
      </c>
      <c r="U12917" s="56" t="str">
        <f>_xlfn.CONCAT(Tabel4[[#This Row],[Personnr.]],"-",Tabel4[[#This Row],[Afdeling]],"-",Tabel4[[#This Row],[ASS_Status]])</f>
        <v>-5665-Aktiv ansættelse</v>
      </c>
    </row>
    <row r="12918" spans="13:21" x14ac:dyDescent="0.4">
      <c r="M12918" s="32" t="s">
        <v>25301</v>
      </c>
      <c r="N12918" s="32" t="s">
        <v>61016</v>
      </c>
      <c r="O12918" s="54" t="s">
        <v>25302</v>
      </c>
      <c r="P12918" s="54" t="s">
        <v>41707</v>
      </c>
      <c r="Q12918" s="54" t="s">
        <v>29718</v>
      </c>
      <c r="R12918" s="54" t="s">
        <v>29731</v>
      </c>
      <c r="S12918" s="54" t="s">
        <v>25303</v>
      </c>
      <c r="T12918" s="55" t="s">
        <v>812</v>
      </c>
      <c r="U12918" s="56" t="str">
        <f>_xlfn.CONCAT(Tabel4[[#This Row],[Personnr.]],"-",Tabel4[[#This Row],[Afdeling]],"-",Tabel4[[#This Row],[ASS_Status]])</f>
        <v>28159-8287-Inactive - Payroll Eligible</v>
      </c>
    </row>
    <row r="12919" spans="13:21" x14ac:dyDescent="0.4">
      <c r="M12919" s="32" t="s">
        <v>29011</v>
      </c>
      <c r="N12919" s="32" t="s">
        <v>61017</v>
      </c>
      <c r="O12919" s="54" t="s">
        <v>29012</v>
      </c>
      <c r="P12919" s="54" t="s">
        <v>41708</v>
      </c>
      <c r="Q12919" s="54" t="s">
        <v>29718</v>
      </c>
      <c r="R12919" s="54" t="s">
        <v>29748</v>
      </c>
      <c r="S12919" s="54" t="s">
        <v>29013</v>
      </c>
      <c r="T12919" s="55" t="s">
        <v>580</v>
      </c>
      <c r="U12919" s="56" t="str">
        <f>_xlfn.CONCAT(Tabel4[[#This Row],[Personnr.]],"-",Tabel4[[#This Row],[Afdeling]],"-",Tabel4[[#This Row],[ASS_Status]])</f>
        <v>34413-4120-Inactive - Payroll Eligible</v>
      </c>
    </row>
    <row r="12920" spans="13:21" x14ac:dyDescent="0.4">
      <c r="M12920" s="32" t="s">
        <v>61018</v>
      </c>
      <c r="N12920" s="32" t="s">
        <v>61019</v>
      </c>
      <c r="O12920" s="54" t="s">
        <v>45614</v>
      </c>
      <c r="P12920" s="54" t="s">
        <v>44317</v>
      </c>
      <c r="Q12920" s="54" t="s">
        <v>29721</v>
      </c>
      <c r="R12920" s="54" t="s">
        <v>29737</v>
      </c>
      <c r="S12920" s="54" t="s">
        <v>44318</v>
      </c>
      <c r="T12920" s="55" t="s">
        <v>120</v>
      </c>
      <c r="U12920" s="56" t="str">
        <f>_xlfn.CONCAT(Tabel4[[#This Row],[Personnr.]],"-",Tabel4[[#This Row],[Afdeling]],"-",Tabel4[[#This Row],[ASS_Status]])</f>
        <v>35712-2230-Aktiv ansættelse</v>
      </c>
    </row>
    <row r="12921" spans="13:21" x14ac:dyDescent="0.4">
      <c r="M12921" s="32" t="s">
        <v>25304</v>
      </c>
      <c r="N12921" s="32" t="s">
        <v>61020</v>
      </c>
      <c r="O12921" s="54" t="s">
        <v>25305</v>
      </c>
      <c r="P12921" s="54" t="s">
        <v>41709</v>
      </c>
      <c r="Q12921" s="54" t="s">
        <v>29721</v>
      </c>
      <c r="R12921" s="54" t="s">
        <v>29737</v>
      </c>
      <c r="S12921" s="54" t="s">
        <v>25306</v>
      </c>
      <c r="T12921" s="55" t="s">
        <v>263</v>
      </c>
      <c r="U12921" s="56" t="str">
        <f>_xlfn.CONCAT(Tabel4[[#This Row],[Personnr.]],"-",Tabel4[[#This Row],[Afdeling]],"-",Tabel4[[#This Row],[ASS_Status]])</f>
        <v>33891-2610-Aktiv ansættelse</v>
      </c>
    </row>
    <row r="12922" spans="13:21" x14ac:dyDescent="0.4">
      <c r="M12922" s="32" t="s">
        <v>25307</v>
      </c>
      <c r="N12922" s="32" t="s">
        <v>61021</v>
      </c>
      <c r="O12922" s="54" t="s">
        <v>25308</v>
      </c>
      <c r="P12922" s="54" t="s">
        <v>41710</v>
      </c>
      <c r="Q12922" s="54" t="s">
        <v>29718</v>
      </c>
      <c r="R12922" s="54" t="s">
        <v>29761</v>
      </c>
      <c r="S12922" s="54" t="s">
        <v>25309</v>
      </c>
      <c r="T12922" s="55" t="s">
        <v>65</v>
      </c>
      <c r="U12922" s="56" t="str">
        <f>_xlfn.CONCAT(Tabel4[[#This Row],[Personnr.]],"-",Tabel4[[#This Row],[Afdeling]],"-",Tabel4[[#This Row],[ASS_Status]])</f>
        <v>27895-1053-Inactive - Payroll Eligible</v>
      </c>
    </row>
    <row r="12923" spans="13:21" x14ac:dyDescent="0.4">
      <c r="M12923" s="32" t="s">
        <v>25307</v>
      </c>
      <c r="N12923" s="32"/>
      <c r="O12923" s="54"/>
      <c r="P12923" s="54" t="s">
        <v>44171</v>
      </c>
      <c r="Q12923" s="54" t="s">
        <v>29721</v>
      </c>
      <c r="R12923" s="54" t="s">
        <v>29737</v>
      </c>
      <c r="S12923" s="54" t="s">
        <v>25309</v>
      </c>
      <c r="T12923" s="55" t="s">
        <v>65</v>
      </c>
      <c r="U12923" s="56" t="str">
        <f>_xlfn.CONCAT(Tabel4[[#This Row],[Personnr.]],"-",Tabel4[[#This Row],[Afdeling]],"-",Tabel4[[#This Row],[ASS_Status]])</f>
        <v>-1053-Aktiv ansættelse</v>
      </c>
    </row>
    <row r="12924" spans="13:21" x14ac:dyDescent="0.4">
      <c r="M12924" s="32" t="s">
        <v>25310</v>
      </c>
      <c r="N12924" s="32" t="s">
        <v>61022</v>
      </c>
      <c r="O12924" s="54" t="s">
        <v>25311</v>
      </c>
      <c r="P12924" s="54" t="s">
        <v>41711</v>
      </c>
      <c r="Q12924" s="54" t="s">
        <v>29718</v>
      </c>
      <c r="R12924" s="54" t="s">
        <v>29748</v>
      </c>
      <c r="S12924" s="54" t="s">
        <v>25312</v>
      </c>
      <c r="T12924" s="55" t="s">
        <v>89</v>
      </c>
      <c r="U12924" s="56" t="str">
        <f>_xlfn.CONCAT(Tabel4[[#This Row],[Personnr.]],"-",Tabel4[[#This Row],[Afdeling]],"-",Tabel4[[#This Row],[ASS_Status]])</f>
        <v>27995-1130-Inactive - Payroll Eligible</v>
      </c>
    </row>
    <row r="12925" spans="13:21" ht="33.75" x14ac:dyDescent="0.4">
      <c r="M12925" s="32" t="s">
        <v>61023</v>
      </c>
      <c r="N12925" s="32" t="s">
        <v>61024</v>
      </c>
      <c r="O12925" s="54" t="s">
        <v>61025</v>
      </c>
      <c r="P12925" s="54" t="s">
        <v>61026</v>
      </c>
      <c r="Q12925" s="54" t="s">
        <v>29721</v>
      </c>
      <c r="R12925" s="54" t="s">
        <v>32218</v>
      </c>
      <c r="S12925" s="54" t="s">
        <v>61027</v>
      </c>
      <c r="T12925" s="55" t="s">
        <v>831</v>
      </c>
      <c r="U12925" s="56" t="str">
        <f>_xlfn.CONCAT(Tabel4[[#This Row],[Personnr.]],"-",Tabel4[[#This Row],[Afdeling]],"-",Tabel4[[#This Row],[ASS_Status]])</f>
        <v>36796-8500-Aktiv ansættelse</v>
      </c>
    </row>
    <row r="12926" spans="13:21" ht="45" x14ac:dyDescent="0.4">
      <c r="M12926" s="32" t="s">
        <v>61028</v>
      </c>
      <c r="N12926" s="32" t="s">
        <v>61029</v>
      </c>
      <c r="O12926" s="54" t="s">
        <v>61030</v>
      </c>
      <c r="P12926" s="54" t="s">
        <v>61031</v>
      </c>
      <c r="Q12926" s="54" t="s">
        <v>29718</v>
      </c>
      <c r="R12926" s="54" t="s">
        <v>29745</v>
      </c>
      <c r="S12926" s="54" t="s">
        <v>61032</v>
      </c>
      <c r="T12926" s="55" t="s">
        <v>67</v>
      </c>
      <c r="U12926" s="56" t="str">
        <f>_xlfn.CONCAT(Tabel4[[#This Row],[Personnr.]],"-",Tabel4[[#This Row],[Afdeling]],"-",Tabel4[[#This Row],[ASS_Status]])</f>
        <v>36785-1061-Inactive - Payroll Eligible</v>
      </c>
    </row>
    <row r="12927" spans="13:21" x14ac:dyDescent="0.4">
      <c r="M12927" s="32" t="s">
        <v>45511</v>
      </c>
      <c r="N12927" s="32" t="s">
        <v>61033</v>
      </c>
      <c r="O12927" s="54" t="s">
        <v>45512</v>
      </c>
      <c r="P12927" s="54" t="s">
        <v>44172</v>
      </c>
      <c r="Q12927" s="54" t="s">
        <v>29721</v>
      </c>
      <c r="R12927" s="54" t="s">
        <v>29761</v>
      </c>
      <c r="S12927" s="54" t="s">
        <v>44173</v>
      </c>
      <c r="T12927" s="55" t="s">
        <v>263</v>
      </c>
      <c r="U12927" s="56" t="str">
        <f>_xlfn.CONCAT(Tabel4[[#This Row],[Personnr.]],"-",Tabel4[[#This Row],[Afdeling]],"-",Tabel4[[#This Row],[ASS_Status]])</f>
        <v>35662-2610-Aktiv ansættelse</v>
      </c>
    </row>
    <row r="12928" spans="13:21" ht="33.75" x14ac:dyDescent="0.4">
      <c r="M12928" s="32" t="s">
        <v>45513</v>
      </c>
      <c r="N12928" s="32" t="s">
        <v>61034</v>
      </c>
      <c r="O12928" s="54" t="s">
        <v>45514</v>
      </c>
      <c r="P12928" s="54" t="s">
        <v>44174</v>
      </c>
      <c r="Q12928" s="54" t="s">
        <v>29721</v>
      </c>
      <c r="R12928" s="54" t="s">
        <v>29761</v>
      </c>
      <c r="S12928" s="54" t="s">
        <v>44175</v>
      </c>
      <c r="T12928" s="55" t="s">
        <v>457</v>
      </c>
      <c r="U12928" s="56" t="str">
        <f>_xlfn.CONCAT(Tabel4[[#This Row],[Personnr.]],"-",Tabel4[[#This Row],[Afdeling]],"-",Tabel4[[#This Row],[ASS_Status]])</f>
        <v>35964-3141-Aktiv ansættelse</v>
      </c>
    </row>
    <row r="12929" spans="13:21" ht="45" x14ac:dyDescent="0.4">
      <c r="M12929" s="32" t="s">
        <v>25313</v>
      </c>
      <c r="N12929" s="32" t="s">
        <v>61035</v>
      </c>
      <c r="O12929" s="54" t="s">
        <v>25314</v>
      </c>
      <c r="P12929" s="54" t="s">
        <v>41712</v>
      </c>
      <c r="Q12929" s="54" t="s">
        <v>29718</v>
      </c>
      <c r="R12929" s="54" t="s">
        <v>29786</v>
      </c>
      <c r="S12929" s="54" t="s">
        <v>25315</v>
      </c>
      <c r="T12929" s="55" t="s">
        <v>380</v>
      </c>
      <c r="U12929" s="56" t="str">
        <f>_xlfn.CONCAT(Tabel4[[#This Row],[Personnr.]],"-",Tabel4[[#This Row],[Afdeling]],"-",Tabel4[[#This Row],[ASS_Status]])</f>
        <v>32721-2902-Inactive - Payroll Eligible</v>
      </c>
    </row>
    <row r="12930" spans="13:21" ht="45" x14ac:dyDescent="0.4">
      <c r="M12930" s="32" t="s">
        <v>41713</v>
      </c>
      <c r="N12930" s="32" t="s">
        <v>61036</v>
      </c>
      <c r="O12930" s="54" t="s">
        <v>41714</v>
      </c>
      <c r="P12930" s="54" t="s">
        <v>41715</v>
      </c>
      <c r="Q12930" s="54" t="s">
        <v>29718</v>
      </c>
      <c r="R12930" s="54" t="s">
        <v>29745</v>
      </c>
      <c r="S12930" s="54" t="s">
        <v>41716</v>
      </c>
      <c r="T12930" s="55" t="s">
        <v>85</v>
      </c>
      <c r="U12930" s="56" t="str">
        <f>_xlfn.CONCAT(Tabel4[[#This Row],[Personnr.]],"-",Tabel4[[#This Row],[Afdeling]],"-",Tabel4[[#This Row],[ASS_Status]])</f>
        <v>35167-1118-Inactive - Payroll Eligible</v>
      </c>
    </row>
    <row r="12931" spans="13:21" x14ac:dyDescent="0.4">
      <c r="M12931" s="32" t="s">
        <v>25316</v>
      </c>
      <c r="N12931" s="32" t="s">
        <v>61037</v>
      </c>
      <c r="O12931" s="54" t="s">
        <v>25317</v>
      </c>
      <c r="P12931" s="54" t="s">
        <v>41717</v>
      </c>
      <c r="Q12931" s="54" t="s">
        <v>29718</v>
      </c>
      <c r="R12931" s="54" t="s">
        <v>29745</v>
      </c>
      <c r="S12931" s="54" t="s">
        <v>25318</v>
      </c>
      <c r="T12931" s="55" t="s">
        <v>723</v>
      </c>
      <c r="U12931" s="56" t="str">
        <f>_xlfn.CONCAT(Tabel4[[#This Row],[Personnr.]],"-",Tabel4[[#This Row],[Afdeling]],"-",Tabel4[[#This Row],[ASS_Status]])</f>
        <v>33512-6245-Inactive - Payroll Eligible</v>
      </c>
    </row>
    <row r="12932" spans="13:21" x14ac:dyDescent="0.4">
      <c r="M12932" s="32" t="s">
        <v>25319</v>
      </c>
      <c r="N12932" s="32" t="s">
        <v>61038</v>
      </c>
      <c r="O12932" s="54" t="s">
        <v>25320</v>
      </c>
      <c r="P12932" s="54" t="s">
        <v>41718</v>
      </c>
      <c r="Q12932" s="54" t="s">
        <v>29718</v>
      </c>
      <c r="R12932" s="54" t="s">
        <v>29745</v>
      </c>
      <c r="S12932" s="54" t="s">
        <v>25321</v>
      </c>
      <c r="T12932" s="55" t="s">
        <v>586</v>
      </c>
      <c r="U12932" s="56" t="str">
        <f>_xlfn.CONCAT(Tabel4[[#This Row],[Personnr.]],"-",Tabel4[[#This Row],[Afdeling]],"-",Tabel4[[#This Row],[ASS_Status]])</f>
        <v>33569-4200-Inactive - Payroll Eligible</v>
      </c>
    </row>
    <row r="12933" spans="13:21" x14ac:dyDescent="0.4">
      <c r="M12933" s="32" t="s">
        <v>25319</v>
      </c>
      <c r="N12933" s="32"/>
      <c r="O12933" s="54"/>
      <c r="P12933" s="54" t="s">
        <v>44178</v>
      </c>
      <c r="Q12933" s="54" t="s">
        <v>29718</v>
      </c>
      <c r="R12933" s="54" t="s">
        <v>29745</v>
      </c>
      <c r="S12933" s="54" t="s">
        <v>25321</v>
      </c>
      <c r="T12933" s="55" t="s">
        <v>586</v>
      </c>
      <c r="U12933" s="56" t="str">
        <f>_xlfn.CONCAT(Tabel4[[#This Row],[Personnr.]],"-",Tabel4[[#This Row],[Afdeling]],"-",Tabel4[[#This Row],[ASS_Status]])</f>
        <v>-4200-Inactive - Payroll Eligible</v>
      </c>
    </row>
    <row r="12934" spans="13:21" x14ac:dyDescent="0.4">
      <c r="M12934" s="32" t="s">
        <v>25319</v>
      </c>
      <c r="N12934" s="32"/>
      <c r="O12934" s="54"/>
      <c r="P12934" s="54" t="s">
        <v>61039</v>
      </c>
      <c r="Q12934" s="54" t="s">
        <v>29718</v>
      </c>
      <c r="R12934" s="54" t="s">
        <v>29745</v>
      </c>
      <c r="S12934" s="54" t="s">
        <v>25321</v>
      </c>
      <c r="T12934" s="55" t="s">
        <v>586</v>
      </c>
      <c r="U12934" s="56" t="str">
        <f>_xlfn.CONCAT(Tabel4[[#This Row],[Personnr.]],"-",Tabel4[[#This Row],[Afdeling]],"-",Tabel4[[#This Row],[ASS_Status]])</f>
        <v>-4200-Inactive - Payroll Eligible</v>
      </c>
    </row>
    <row r="12935" spans="13:21" x14ac:dyDescent="0.4">
      <c r="M12935" s="32" t="s">
        <v>61040</v>
      </c>
      <c r="N12935" s="32" t="s">
        <v>61041</v>
      </c>
      <c r="O12935" s="54" t="s">
        <v>45515</v>
      </c>
      <c r="P12935" s="54" t="s">
        <v>44176</v>
      </c>
      <c r="Q12935" s="54" t="s">
        <v>29718</v>
      </c>
      <c r="R12935" s="54" t="s">
        <v>29748</v>
      </c>
      <c r="S12935" s="54" t="s">
        <v>44177</v>
      </c>
      <c r="T12935" s="55" t="s">
        <v>109</v>
      </c>
      <c r="U12935" s="56" t="str">
        <f>_xlfn.CONCAT(Tabel4[[#This Row],[Personnr.]],"-",Tabel4[[#This Row],[Afdeling]],"-",Tabel4[[#This Row],[ASS_Status]])</f>
        <v>36402-1213-Inactive - Payroll Eligible</v>
      </c>
    </row>
    <row r="12936" spans="13:21" ht="45" x14ac:dyDescent="0.4">
      <c r="M12936" s="32" t="s">
        <v>45516</v>
      </c>
      <c r="N12936" s="32" t="s">
        <v>61042</v>
      </c>
      <c r="O12936" s="54" t="s">
        <v>45517</v>
      </c>
      <c r="P12936" s="54" t="s">
        <v>44179</v>
      </c>
      <c r="Q12936" s="54" t="s">
        <v>29718</v>
      </c>
      <c r="R12936" s="54" t="s">
        <v>29745</v>
      </c>
      <c r="S12936" s="54" t="s">
        <v>44180</v>
      </c>
      <c r="T12936" s="55" t="s">
        <v>586</v>
      </c>
      <c r="U12936" s="56" t="str">
        <f>_xlfn.CONCAT(Tabel4[[#This Row],[Personnr.]],"-",Tabel4[[#This Row],[Afdeling]],"-",Tabel4[[#This Row],[ASS_Status]])</f>
        <v>35624-4200-Inactive - Payroll Eligible</v>
      </c>
    </row>
    <row r="12937" spans="13:21" x14ac:dyDescent="0.4">
      <c r="M12937" s="32" t="s">
        <v>45516</v>
      </c>
      <c r="N12937" s="32"/>
      <c r="O12937" s="54"/>
      <c r="P12937" s="54" t="s">
        <v>61043</v>
      </c>
      <c r="Q12937" s="54" t="s">
        <v>29721</v>
      </c>
      <c r="R12937" s="54" t="s">
        <v>29745</v>
      </c>
      <c r="S12937" s="54" t="s">
        <v>44180</v>
      </c>
      <c r="T12937" s="55" t="s">
        <v>586</v>
      </c>
      <c r="U12937" s="56" t="str">
        <f>_xlfn.CONCAT(Tabel4[[#This Row],[Personnr.]],"-",Tabel4[[#This Row],[Afdeling]],"-",Tabel4[[#This Row],[ASS_Status]])</f>
        <v>-4200-Aktiv ansættelse</v>
      </c>
    </row>
    <row r="12938" spans="13:21" x14ac:dyDescent="0.4">
      <c r="M12938" s="32" t="s">
        <v>25322</v>
      </c>
      <c r="N12938" s="32" t="s">
        <v>61044</v>
      </c>
      <c r="O12938" s="54" t="s">
        <v>25323</v>
      </c>
      <c r="P12938" s="54" t="s">
        <v>41719</v>
      </c>
      <c r="Q12938" s="54" t="s">
        <v>29718</v>
      </c>
      <c r="R12938" s="54" t="s">
        <v>30120</v>
      </c>
      <c r="S12938" s="54" t="s">
        <v>25324</v>
      </c>
      <c r="T12938" s="55" t="s">
        <v>600</v>
      </c>
      <c r="U12938" s="56" t="str">
        <f>_xlfn.CONCAT(Tabel4[[#This Row],[Personnr.]],"-",Tabel4[[#This Row],[Afdeling]],"-",Tabel4[[#This Row],[ASS_Status]])</f>
        <v>15702-4270-Inactive - Payroll Eligible</v>
      </c>
    </row>
    <row r="12939" spans="13:21" ht="45" x14ac:dyDescent="0.4">
      <c r="M12939" s="32" t="s">
        <v>25325</v>
      </c>
      <c r="N12939" s="32" t="s">
        <v>61045</v>
      </c>
      <c r="O12939" s="54" t="s">
        <v>173</v>
      </c>
      <c r="P12939" s="54" t="s">
        <v>41720</v>
      </c>
      <c r="Q12939" s="54" t="s">
        <v>29721</v>
      </c>
      <c r="R12939" s="54" t="s">
        <v>29726</v>
      </c>
      <c r="S12939" s="54" t="s">
        <v>25326</v>
      </c>
      <c r="T12939" s="55" t="s">
        <v>44</v>
      </c>
      <c r="U12939" s="56" t="str">
        <f>_xlfn.CONCAT(Tabel4[[#This Row],[Personnr.]],"-",Tabel4[[#This Row],[Afdeling]],"-",Tabel4[[#This Row],[ASS_Status]])</f>
        <v>2347-1000-Aktiv ansættelse</v>
      </c>
    </row>
    <row r="12940" spans="13:21" x14ac:dyDescent="0.4">
      <c r="M12940" s="32" t="s">
        <v>25327</v>
      </c>
      <c r="N12940" s="32" t="s">
        <v>61046</v>
      </c>
      <c r="O12940" s="54" t="s">
        <v>25328</v>
      </c>
      <c r="P12940" s="54" t="s">
        <v>41721</v>
      </c>
      <c r="Q12940" s="54" t="s">
        <v>29721</v>
      </c>
      <c r="R12940" s="54" t="s">
        <v>29719</v>
      </c>
      <c r="S12940" s="54" t="s">
        <v>25329</v>
      </c>
      <c r="T12940" s="55" t="s">
        <v>611</v>
      </c>
      <c r="U12940" s="56" t="str">
        <f>_xlfn.CONCAT(Tabel4[[#This Row],[Personnr.]],"-",Tabel4[[#This Row],[Afdeling]],"-",Tabel4[[#This Row],[ASS_Status]])</f>
        <v>15940-4291-Aktiv ansættelse</v>
      </c>
    </row>
    <row r="12941" spans="13:21" ht="33.75" x14ac:dyDescent="0.4">
      <c r="M12941" s="32" t="s">
        <v>61047</v>
      </c>
      <c r="N12941" s="32" t="s">
        <v>61048</v>
      </c>
      <c r="O12941" s="54" t="s">
        <v>61049</v>
      </c>
      <c r="P12941" s="54" t="s">
        <v>61050</v>
      </c>
      <c r="Q12941" s="54" t="s">
        <v>29721</v>
      </c>
      <c r="R12941" s="54" t="s">
        <v>29731</v>
      </c>
      <c r="S12941" s="54" t="s">
        <v>61051</v>
      </c>
      <c r="T12941" s="55" t="s">
        <v>812</v>
      </c>
      <c r="U12941" s="56" t="str">
        <f>_xlfn.CONCAT(Tabel4[[#This Row],[Personnr.]],"-",Tabel4[[#This Row],[Afdeling]],"-",Tabel4[[#This Row],[ASS_Status]])</f>
        <v>36709-8287-Aktiv ansættelse</v>
      </c>
    </row>
    <row r="12942" spans="13:21" x14ac:dyDescent="0.4">
      <c r="M12942" s="32" t="s">
        <v>25330</v>
      </c>
      <c r="N12942" s="32" t="s">
        <v>61052</v>
      </c>
      <c r="O12942" s="54" t="s">
        <v>126</v>
      </c>
      <c r="P12942" s="54" t="s">
        <v>41722</v>
      </c>
      <c r="Q12942" s="54" t="s">
        <v>29721</v>
      </c>
      <c r="R12942" s="54" t="s">
        <v>29780</v>
      </c>
      <c r="S12942" s="54" t="s">
        <v>25331</v>
      </c>
      <c r="T12942" s="55" t="s">
        <v>584</v>
      </c>
      <c r="U12942" s="56" t="str">
        <f>_xlfn.CONCAT(Tabel4[[#This Row],[Personnr.]],"-",Tabel4[[#This Row],[Afdeling]],"-",Tabel4[[#This Row],[ASS_Status]])</f>
        <v>2236-4185-Aktiv ansættelse</v>
      </c>
    </row>
    <row r="12943" spans="13:21" ht="33.75" x14ac:dyDescent="0.4">
      <c r="M12943" s="32" t="s">
        <v>25332</v>
      </c>
      <c r="N12943" s="32" t="s">
        <v>61053</v>
      </c>
      <c r="O12943" s="54" t="s">
        <v>25333</v>
      </c>
      <c r="P12943" s="54" t="s">
        <v>41723</v>
      </c>
      <c r="Q12943" s="54" t="s">
        <v>29718</v>
      </c>
      <c r="R12943" s="54" t="s">
        <v>29729</v>
      </c>
      <c r="S12943" s="54" t="s">
        <v>25334</v>
      </c>
      <c r="T12943" s="55" t="s">
        <v>144</v>
      </c>
      <c r="U12943" s="56" t="str">
        <f>_xlfn.CONCAT(Tabel4[[#This Row],[Personnr.]],"-",Tabel4[[#This Row],[Afdeling]],"-",Tabel4[[#This Row],[ASS_Status]])</f>
        <v>26403-2271-Inactive - Payroll Eligible</v>
      </c>
    </row>
    <row r="12944" spans="13:21" x14ac:dyDescent="0.4">
      <c r="M12944" s="32" t="s">
        <v>25335</v>
      </c>
      <c r="N12944" s="32" t="s">
        <v>61054</v>
      </c>
      <c r="O12944" s="54" t="s">
        <v>25336</v>
      </c>
      <c r="P12944" s="54" t="s">
        <v>41724</v>
      </c>
      <c r="Q12944" s="54" t="s">
        <v>29721</v>
      </c>
      <c r="R12944" s="54" t="s">
        <v>29748</v>
      </c>
      <c r="S12944" s="54" t="s">
        <v>25337</v>
      </c>
      <c r="T12944" s="55" t="s">
        <v>27</v>
      </c>
      <c r="U12944" s="56" t="str">
        <f>_xlfn.CONCAT(Tabel4[[#This Row],[Personnr.]],"-",Tabel4[[#This Row],[Afdeling]],"-",Tabel4[[#This Row],[ASS_Status]])</f>
        <v>26203-0112-Aktiv ansættelse</v>
      </c>
    </row>
    <row r="12945" spans="13:21" ht="33.75" x14ac:dyDescent="0.4">
      <c r="M12945" s="32" t="s">
        <v>25338</v>
      </c>
      <c r="N12945" s="32" t="s">
        <v>61055</v>
      </c>
      <c r="O12945" s="54" t="s">
        <v>25339</v>
      </c>
      <c r="P12945" s="54" t="s">
        <v>41725</v>
      </c>
      <c r="Q12945" s="54" t="s">
        <v>29721</v>
      </c>
      <c r="R12945" s="54" t="s">
        <v>30146</v>
      </c>
      <c r="S12945" s="54" t="s">
        <v>25340</v>
      </c>
      <c r="T12945" s="55" t="s">
        <v>886</v>
      </c>
      <c r="U12945" s="56" t="str">
        <f>_xlfn.CONCAT(Tabel4[[#This Row],[Personnr.]],"-",Tabel4[[#This Row],[Afdeling]],"-",Tabel4[[#This Row],[ASS_Status]])</f>
        <v>10761-8800-Aktiv ansættelse</v>
      </c>
    </row>
    <row r="12946" spans="13:21" x14ac:dyDescent="0.4">
      <c r="M12946" s="32" t="s">
        <v>25341</v>
      </c>
      <c r="N12946" s="32" t="s">
        <v>61056</v>
      </c>
      <c r="O12946" s="54" t="s">
        <v>25342</v>
      </c>
      <c r="P12946" s="54" t="s">
        <v>41726</v>
      </c>
      <c r="Q12946" s="54" t="s">
        <v>29721</v>
      </c>
      <c r="R12946" s="54" t="s">
        <v>29780</v>
      </c>
      <c r="S12946" s="54" t="s">
        <v>25343</v>
      </c>
      <c r="T12946" s="55" t="s">
        <v>27</v>
      </c>
      <c r="U12946" s="56" t="str">
        <f>_xlfn.CONCAT(Tabel4[[#This Row],[Personnr.]],"-",Tabel4[[#This Row],[Afdeling]],"-",Tabel4[[#This Row],[ASS_Status]])</f>
        <v>33956-0112-Aktiv ansættelse</v>
      </c>
    </row>
    <row r="12947" spans="13:21" x14ac:dyDescent="0.4">
      <c r="M12947" s="32" t="s">
        <v>25344</v>
      </c>
      <c r="N12947" s="32" t="s">
        <v>61057</v>
      </c>
      <c r="O12947" s="54" t="s">
        <v>25345</v>
      </c>
      <c r="P12947" s="54" t="s">
        <v>41727</v>
      </c>
      <c r="Q12947" s="54" t="s">
        <v>29718</v>
      </c>
      <c r="R12947" s="54" t="s">
        <v>29737</v>
      </c>
      <c r="S12947" s="54" t="s">
        <v>25346</v>
      </c>
      <c r="T12947" s="55" t="s">
        <v>65</v>
      </c>
      <c r="U12947" s="56" t="str">
        <f>_xlfn.CONCAT(Tabel4[[#This Row],[Personnr.]],"-",Tabel4[[#This Row],[Afdeling]],"-",Tabel4[[#This Row],[ASS_Status]])</f>
        <v>32181-1053-Inactive - Payroll Eligible</v>
      </c>
    </row>
    <row r="12948" spans="13:21" x14ac:dyDescent="0.4">
      <c r="M12948" s="32" t="s">
        <v>25347</v>
      </c>
      <c r="N12948" s="32" t="s">
        <v>61058</v>
      </c>
      <c r="O12948" s="54" t="s">
        <v>25348</v>
      </c>
      <c r="P12948" s="54" t="s">
        <v>41728</v>
      </c>
      <c r="Q12948" s="54" t="s">
        <v>29718</v>
      </c>
      <c r="R12948" s="54" t="s">
        <v>29737</v>
      </c>
      <c r="S12948" s="54" t="s">
        <v>25349</v>
      </c>
      <c r="T12948" s="55" t="s">
        <v>107</v>
      </c>
      <c r="U12948" s="56" t="str">
        <f>_xlfn.CONCAT(Tabel4[[#This Row],[Personnr.]],"-",Tabel4[[#This Row],[Afdeling]],"-",Tabel4[[#This Row],[ASS_Status]])</f>
        <v>24210-1211-Inactive - Payroll Eligible</v>
      </c>
    </row>
    <row r="12949" spans="13:21" ht="33.75" x14ac:dyDescent="0.4">
      <c r="M12949" s="32" t="s">
        <v>25350</v>
      </c>
      <c r="N12949" s="32" t="s">
        <v>61059</v>
      </c>
      <c r="O12949" s="54" t="s">
        <v>25351</v>
      </c>
      <c r="P12949" s="54" t="s">
        <v>41729</v>
      </c>
      <c r="Q12949" s="54" t="s">
        <v>29718</v>
      </c>
      <c r="R12949" s="54" t="s">
        <v>29761</v>
      </c>
      <c r="S12949" s="54" t="s">
        <v>25352</v>
      </c>
      <c r="T12949" s="55" t="s">
        <v>168</v>
      </c>
      <c r="U12949" s="56" t="str">
        <f>_xlfn.CONCAT(Tabel4[[#This Row],[Personnr.]],"-",Tabel4[[#This Row],[Afdeling]],"-",Tabel4[[#This Row],[ASS_Status]])</f>
        <v>19547-2336-Inactive - Payroll Eligible</v>
      </c>
    </row>
    <row r="12950" spans="13:21" x14ac:dyDescent="0.4">
      <c r="M12950" s="32" t="s">
        <v>25353</v>
      </c>
      <c r="N12950" s="32" t="s">
        <v>61060</v>
      </c>
      <c r="O12950" s="54" t="s">
        <v>25354</v>
      </c>
      <c r="P12950" s="54" t="s">
        <v>41730</v>
      </c>
      <c r="Q12950" s="54" t="s">
        <v>29721</v>
      </c>
      <c r="R12950" s="54" t="s">
        <v>42541</v>
      </c>
      <c r="S12950" s="54" t="s">
        <v>25355</v>
      </c>
      <c r="T12950" s="55" t="s">
        <v>109</v>
      </c>
      <c r="U12950" s="56" t="str">
        <f>_xlfn.CONCAT(Tabel4[[#This Row],[Personnr.]],"-",Tabel4[[#This Row],[Afdeling]],"-",Tabel4[[#This Row],[ASS_Status]])</f>
        <v>33020-1213-Aktiv ansættelse</v>
      </c>
    </row>
    <row r="12951" spans="13:21" x14ac:dyDescent="0.4">
      <c r="M12951" s="32" t="s">
        <v>25356</v>
      </c>
      <c r="N12951" s="32" t="s">
        <v>61061</v>
      </c>
      <c r="O12951" s="54" t="s">
        <v>25357</v>
      </c>
      <c r="P12951" s="54" t="s">
        <v>41731</v>
      </c>
      <c r="Q12951" s="54" t="s">
        <v>29718</v>
      </c>
      <c r="R12951" s="54" t="s">
        <v>29737</v>
      </c>
      <c r="S12951" s="54" t="s">
        <v>25358</v>
      </c>
      <c r="T12951" s="55" t="s">
        <v>645</v>
      </c>
      <c r="U12951" s="56" t="str">
        <f>_xlfn.CONCAT(Tabel4[[#This Row],[Personnr.]],"-",Tabel4[[#This Row],[Afdeling]],"-",Tabel4[[#This Row],[ASS_Status]])</f>
        <v>24892-4775-Inactive - Payroll Eligible</v>
      </c>
    </row>
    <row r="12952" spans="13:21" x14ac:dyDescent="0.4">
      <c r="M12952" s="32" t="s">
        <v>29014</v>
      </c>
      <c r="N12952" s="32" t="s">
        <v>61062</v>
      </c>
      <c r="O12952" s="54" t="s">
        <v>29015</v>
      </c>
      <c r="P12952" s="54" t="s">
        <v>41732</v>
      </c>
      <c r="Q12952" s="54" t="s">
        <v>29718</v>
      </c>
      <c r="R12952" s="54" t="s">
        <v>29745</v>
      </c>
      <c r="S12952" s="54" t="s">
        <v>29016</v>
      </c>
      <c r="T12952" s="55" t="s">
        <v>39</v>
      </c>
      <c r="U12952" s="56" t="str">
        <f>_xlfn.CONCAT(Tabel4[[#This Row],[Personnr.]],"-",Tabel4[[#This Row],[Afdeling]],"-",Tabel4[[#This Row],[ASS_Status]])</f>
        <v>34530-0132-Inactive - Payroll Eligible</v>
      </c>
    </row>
    <row r="12953" spans="13:21" x14ac:dyDescent="0.4">
      <c r="M12953" s="32" t="s">
        <v>25359</v>
      </c>
      <c r="N12953" s="32" t="s">
        <v>61063</v>
      </c>
      <c r="O12953" s="54" t="s">
        <v>25360</v>
      </c>
      <c r="P12953" s="54" t="s">
        <v>41733</v>
      </c>
      <c r="Q12953" s="54" t="s">
        <v>29718</v>
      </c>
      <c r="R12953" s="54" t="s">
        <v>29737</v>
      </c>
      <c r="S12953" s="54" t="s">
        <v>25361</v>
      </c>
      <c r="T12953" s="55" t="s">
        <v>358</v>
      </c>
      <c r="U12953" s="56" t="str">
        <f>_xlfn.CONCAT(Tabel4[[#This Row],[Personnr.]],"-",Tabel4[[#This Row],[Afdeling]],"-",Tabel4[[#This Row],[ASS_Status]])</f>
        <v>23831-2823-Inactive - Payroll Eligible</v>
      </c>
    </row>
    <row r="12954" spans="13:21" ht="45" x14ac:dyDescent="0.4">
      <c r="M12954" s="32" t="s">
        <v>25362</v>
      </c>
      <c r="N12954" s="32" t="s">
        <v>61064</v>
      </c>
      <c r="O12954" s="54" t="s">
        <v>25363</v>
      </c>
      <c r="P12954" s="54" t="s">
        <v>41734</v>
      </c>
      <c r="Q12954" s="54" t="s">
        <v>29718</v>
      </c>
      <c r="R12954" s="54" t="s">
        <v>29754</v>
      </c>
      <c r="S12954" s="54" t="s">
        <v>25364</v>
      </c>
      <c r="T12954" s="55" t="s">
        <v>816</v>
      </c>
      <c r="U12954" s="56" t="str">
        <f>_xlfn.CONCAT(Tabel4[[#This Row],[Personnr.]],"-",Tabel4[[#This Row],[Afdeling]],"-",Tabel4[[#This Row],[ASS_Status]])</f>
        <v>27271-8320-Inactive - Payroll Eligible</v>
      </c>
    </row>
    <row r="12955" spans="13:21" ht="33.75" x14ac:dyDescent="0.4">
      <c r="M12955" s="32" t="s">
        <v>25365</v>
      </c>
      <c r="N12955" s="32" t="s">
        <v>61065</v>
      </c>
      <c r="O12955" s="54" t="s">
        <v>25366</v>
      </c>
      <c r="P12955" s="54" t="s">
        <v>41735</v>
      </c>
      <c r="Q12955" s="54" t="s">
        <v>29721</v>
      </c>
      <c r="R12955" s="54" t="s">
        <v>29754</v>
      </c>
      <c r="S12955" s="54" t="s">
        <v>25367</v>
      </c>
      <c r="T12955" s="55" t="s">
        <v>577</v>
      </c>
      <c r="U12955" s="56" t="str">
        <f>_xlfn.CONCAT(Tabel4[[#This Row],[Personnr.]],"-",Tabel4[[#This Row],[Afdeling]],"-",Tabel4[[#This Row],[ASS_Status]])</f>
        <v>29768-4110-Aktiv ansættelse</v>
      </c>
    </row>
    <row r="12956" spans="13:21" ht="45" x14ac:dyDescent="0.4">
      <c r="M12956" s="32" t="s">
        <v>25368</v>
      </c>
      <c r="N12956" s="32" t="s">
        <v>61066</v>
      </c>
      <c r="O12956" s="54" t="s">
        <v>25369</v>
      </c>
      <c r="P12956" s="54" t="s">
        <v>44181</v>
      </c>
      <c r="Q12956" s="54" t="s">
        <v>29718</v>
      </c>
      <c r="R12956" s="54" t="s">
        <v>29745</v>
      </c>
      <c r="S12956" s="54" t="s">
        <v>25370</v>
      </c>
      <c r="T12956" s="55" t="s">
        <v>350</v>
      </c>
      <c r="U12956" s="56" t="str">
        <f>_xlfn.CONCAT(Tabel4[[#This Row],[Personnr.]],"-",Tabel4[[#This Row],[Afdeling]],"-",Tabel4[[#This Row],[ASS_Status]])</f>
        <v>27688-2810-Inactive - Payroll Eligible</v>
      </c>
    </row>
    <row r="12957" spans="13:21" x14ac:dyDescent="0.4">
      <c r="M12957" s="32" t="s">
        <v>25368</v>
      </c>
      <c r="N12957" s="32"/>
      <c r="O12957" s="54"/>
      <c r="P12957" s="54" t="s">
        <v>41736</v>
      </c>
      <c r="Q12957" s="54" t="s">
        <v>29718</v>
      </c>
      <c r="R12957" s="54" t="s">
        <v>29745</v>
      </c>
      <c r="S12957" s="54" t="s">
        <v>25370</v>
      </c>
      <c r="T12957" s="55" t="s">
        <v>350</v>
      </c>
      <c r="U12957" s="56" t="str">
        <f>_xlfn.CONCAT(Tabel4[[#This Row],[Personnr.]],"-",Tabel4[[#This Row],[Afdeling]],"-",Tabel4[[#This Row],[ASS_Status]])</f>
        <v>-2810-Inactive - Payroll Eligible</v>
      </c>
    </row>
    <row r="12958" spans="13:21" x14ac:dyDescent="0.4">
      <c r="M12958" s="32" t="s">
        <v>25368</v>
      </c>
      <c r="N12958" s="32"/>
      <c r="O12958" s="54"/>
      <c r="P12958" s="54" t="s">
        <v>41737</v>
      </c>
      <c r="Q12958" s="54" t="s">
        <v>29718</v>
      </c>
      <c r="R12958" s="54" t="s">
        <v>29745</v>
      </c>
      <c r="S12958" s="54" t="s">
        <v>25370</v>
      </c>
      <c r="T12958" s="55" t="s">
        <v>350</v>
      </c>
      <c r="U12958" s="56" t="str">
        <f>_xlfn.CONCAT(Tabel4[[#This Row],[Personnr.]],"-",Tabel4[[#This Row],[Afdeling]],"-",Tabel4[[#This Row],[ASS_Status]])</f>
        <v>-2810-Inactive - Payroll Eligible</v>
      </c>
    </row>
    <row r="12959" spans="13:21" ht="45" x14ac:dyDescent="0.4">
      <c r="M12959" s="32" t="s">
        <v>61067</v>
      </c>
      <c r="N12959" s="32" t="s">
        <v>61068</v>
      </c>
      <c r="O12959" s="54" t="s">
        <v>61069</v>
      </c>
      <c r="P12959" s="54" t="s">
        <v>61070</v>
      </c>
      <c r="Q12959" s="54" t="s">
        <v>29718</v>
      </c>
      <c r="R12959" s="54" t="s">
        <v>29745</v>
      </c>
      <c r="S12959" s="54" t="s">
        <v>61071</v>
      </c>
      <c r="T12959" s="55" t="s">
        <v>586</v>
      </c>
      <c r="U12959" s="56" t="str">
        <f>_xlfn.CONCAT(Tabel4[[#This Row],[Personnr.]],"-",Tabel4[[#This Row],[Afdeling]],"-",Tabel4[[#This Row],[ASS_Status]])</f>
        <v>37115-4200-Inactive - Payroll Eligible</v>
      </c>
    </row>
    <row r="12960" spans="13:21" ht="45" x14ac:dyDescent="0.4">
      <c r="M12960" s="32" t="s">
        <v>25371</v>
      </c>
      <c r="N12960" s="32" t="s">
        <v>61072</v>
      </c>
      <c r="O12960" s="54" t="s">
        <v>25372</v>
      </c>
      <c r="P12960" s="54" t="s">
        <v>41738</v>
      </c>
      <c r="Q12960" s="54" t="s">
        <v>29718</v>
      </c>
      <c r="R12960" s="54" t="s">
        <v>29745</v>
      </c>
      <c r="S12960" s="54" t="s">
        <v>25373</v>
      </c>
      <c r="T12960" s="55" t="s">
        <v>726</v>
      </c>
      <c r="U12960" s="56" t="str">
        <f>_xlfn.CONCAT(Tabel4[[#This Row],[Personnr.]],"-",Tabel4[[#This Row],[Afdeling]],"-",Tabel4[[#This Row],[ASS_Status]])</f>
        <v>28705-6271-Inactive - Payroll Eligible</v>
      </c>
    </row>
    <row r="12961" spans="13:21" x14ac:dyDescent="0.4">
      <c r="M12961" s="32" t="s">
        <v>25374</v>
      </c>
      <c r="N12961" s="32" t="s">
        <v>61073</v>
      </c>
      <c r="O12961" s="54" t="s">
        <v>25375</v>
      </c>
      <c r="P12961" s="54" t="s">
        <v>41739</v>
      </c>
      <c r="Q12961" s="54" t="s">
        <v>29718</v>
      </c>
      <c r="R12961" s="54" t="s">
        <v>29745</v>
      </c>
      <c r="S12961" s="54" t="s">
        <v>25376</v>
      </c>
      <c r="T12961" s="55" t="s">
        <v>67</v>
      </c>
      <c r="U12961" s="56" t="str">
        <f>_xlfn.CONCAT(Tabel4[[#This Row],[Personnr.]],"-",Tabel4[[#This Row],[Afdeling]],"-",Tabel4[[#This Row],[ASS_Status]])</f>
        <v>25638-1061-Inactive - Payroll Eligible</v>
      </c>
    </row>
    <row r="12962" spans="13:21" x14ac:dyDescent="0.4">
      <c r="M12962" s="32" t="s">
        <v>25374</v>
      </c>
      <c r="N12962" s="32"/>
      <c r="O12962" s="54"/>
      <c r="P12962" s="54" t="s">
        <v>41740</v>
      </c>
      <c r="Q12962" s="54" t="s">
        <v>29721</v>
      </c>
      <c r="R12962" s="54" t="s">
        <v>29748</v>
      </c>
      <c r="S12962" s="54" t="s">
        <v>25376</v>
      </c>
      <c r="T12962" s="55" t="s">
        <v>47</v>
      </c>
      <c r="U12962" s="56" t="str">
        <f>_xlfn.CONCAT(Tabel4[[#This Row],[Personnr.]],"-",Tabel4[[#This Row],[Afdeling]],"-",Tabel4[[#This Row],[ASS_Status]])</f>
        <v>-1021-Aktiv ansættelse</v>
      </c>
    </row>
    <row r="12963" spans="13:21" ht="45" x14ac:dyDescent="0.4">
      <c r="M12963" s="32" t="s">
        <v>61074</v>
      </c>
      <c r="N12963" s="32" t="s">
        <v>61075</v>
      </c>
      <c r="O12963" s="54" t="s">
        <v>61076</v>
      </c>
      <c r="P12963" s="54" t="s">
        <v>61077</v>
      </c>
      <c r="Q12963" s="54" t="s">
        <v>29718</v>
      </c>
      <c r="R12963" s="54" t="s">
        <v>29745</v>
      </c>
      <c r="S12963" s="54" t="s">
        <v>61078</v>
      </c>
      <c r="T12963" s="55" t="s">
        <v>39</v>
      </c>
      <c r="U12963" s="56" t="str">
        <f>_xlfn.CONCAT(Tabel4[[#This Row],[Personnr.]],"-",Tabel4[[#This Row],[Afdeling]],"-",Tabel4[[#This Row],[ASS_Status]])</f>
        <v>36987-0132-Inactive - Payroll Eligible</v>
      </c>
    </row>
    <row r="12964" spans="13:21" ht="45" x14ac:dyDescent="0.4">
      <c r="M12964" s="32" t="s">
        <v>25377</v>
      </c>
      <c r="N12964" s="32" t="s">
        <v>61079</v>
      </c>
      <c r="O12964" s="54" t="s">
        <v>25378</v>
      </c>
      <c r="P12964" s="54" t="s">
        <v>41741</v>
      </c>
      <c r="Q12964" s="54" t="s">
        <v>29718</v>
      </c>
      <c r="R12964" s="54" t="s">
        <v>29745</v>
      </c>
      <c r="S12964" s="54" t="s">
        <v>25379</v>
      </c>
      <c r="T12964" s="55" t="s">
        <v>723</v>
      </c>
      <c r="U12964" s="56" t="str">
        <f>_xlfn.CONCAT(Tabel4[[#This Row],[Personnr.]],"-",Tabel4[[#This Row],[Afdeling]],"-",Tabel4[[#This Row],[ASS_Status]])</f>
        <v>32007-6245-Inactive - Payroll Eligible</v>
      </c>
    </row>
    <row r="12965" spans="13:21" x14ac:dyDescent="0.4">
      <c r="M12965" s="32" t="s">
        <v>61080</v>
      </c>
      <c r="N12965" s="32" t="s">
        <v>61081</v>
      </c>
      <c r="O12965" s="54" t="s">
        <v>61082</v>
      </c>
      <c r="P12965" s="54" t="s">
        <v>61083</v>
      </c>
      <c r="Q12965" s="54" t="s">
        <v>29721</v>
      </c>
      <c r="R12965" s="54" t="s">
        <v>29761</v>
      </c>
      <c r="S12965" s="54" t="s">
        <v>61084</v>
      </c>
      <c r="T12965" s="55" t="s">
        <v>42501</v>
      </c>
      <c r="U12965" s="56" t="str">
        <f>_xlfn.CONCAT(Tabel4[[#This Row],[Personnr.]],"-",Tabel4[[#This Row],[Afdeling]],"-",Tabel4[[#This Row],[ASS_Status]])</f>
        <v>37730-2291-Aktiv ansættelse</v>
      </c>
    </row>
    <row r="12966" spans="13:21" x14ac:dyDescent="0.4">
      <c r="M12966" s="32" t="s">
        <v>29017</v>
      </c>
      <c r="N12966" s="32" t="s">
        <v>61085</v>
      </c>
      <c r="O12966" s="54" t="s">
        <v>29018</v>
      </c>
      <c r="P12966" s="54" t="s">
        <v>41742</v>
      </c>
      <c r="Q12966" s="54" t="s">
        <v>29718</v>
      </c>
      <c r="R12966" s="54" t="s">
        <v>29761</v>
      </c>
      <c r="S12966" s="54" t="s">
        <v>29019</v>
      </c>
      <c r="T12966" s="55" t="s">
        <v>89</v>
      </c>
      <c r="U12966" s="56" t="str">
        <f>_xlfn.CONCAT(Tabel4[[#This Row],[Personnr.]],"-",Tabel4[[#This Row],[Afdeling]],"-",Tabel4[[#This Row],[ASS_Status]])</f>
        <v>34314-1130-Inactive - Payroll Eligible</v>
      </c>
    </row>
    <row r="12967" spans="13:21" ht="45" x14ac:dyDescent="0.4">
      <c r="M12967" s="32" t="s">
        <v>45518</v>
      </c>
      <c r="N12967" s="32" t="s">
        <v>61086</v>
      </c>
      <c r="O12967" s="54" t="s">
        <v>45519</v>
      </c>
      <c r="P12967" s="54" t="s">
        <v>44182</v>
      </c>
      <c r="Q12967" s="54" t="s">
        <v>29718</v>
      </c>
      <c r="R12967" s="54" t="s">
        <v>29745</v>
      </c>
      <c r="S12967" s="54" t="s">
        <v>44183</v>
      </c>
      <c r="T12967" s="55" t="s">
        <v>39</v>
      </c>
      <c r="U12967" s="56" t="str">
        <f>_xlfn.CONCAT(Tabel4[[#This Row],[Personnr.]],"-",Tabel4[[#This Row],[Afdeling]],"-",Tabel4[[#This Row],[ASS_Status]])</f>
        <v>36030-0132-Inactive - Payroll Eligible</v>
      </c>
    </row>
    <row r="12968" spans="13:21" x14ac:dyDescent="0.4">
      <c r="M12968" s="32" t="s">
        <v>25380</v>
      </c>
      <c r="N12968" s="32" t="s">
        <v>61087</v>
      </c>
      <c r="O12968" s="54" t="s">
        <v>25381</v>
      </c>
      <c r="P12968" s="54" t="s">
        <v>41743</v>
      </c>
      <c r="Q12968" s="54" t="s">
        <v>29718</v>
      </c>
      <c r="R12968" s="54" t="s">
        <v>29754</v>
      </c>
      <c r="S12968" s="54" t="s">
        <v>25382</v>
      </c>
      <c r="T12968" s="55" t="s">
        <v>42530</v>
      </c>
      <c r="U12968" s="56" t="str">
        <f>_xlfn.CONCAT(Tabel4[[#This Row],[Personnr.]],"-",Tabel4[[#This Row],[Afdeling]],"-",Tabel4[[#This Row],[ASS_Status]])</f>
        <v>30578-7810-Inactive - Payroll Eligible</v>
      </c>
    </row>
    <row r="12969" spans="13:21" ht="33.75" x14ac:dyDescent="0.4">
      <c r="M12969" s="32" t="s">
        <v>45520</v>
      </c>
      <c r="N12969" s="32" t="s">
        <v>61088</v>
      </c>
      <c r="O12969" s="54" t="s">
        <v>45521</v>
      </c>
      <c r="P12969" s="54" t="s">
        <v>44184</v>
      </c>
      <c r="Q12969" s="54" t="s">
        <v>29721</v>
      </c>
      <c r="R12969" s="54" t="s">
        <v>29754</v>
      </c>
      <c r="S12969" s="54" t="s">
        <v>44185</v>
      </c>
      <c r="T12969" s="55" t="s">
        <v>577</v>
      </c>
      <c r="U12969" s="56" t="str">
        <f>_xlfn.CONCAT(Tabel4[[#This Row],[Personnr.]],"-",Tabel4[[#This Row],[Afdeling]],"-",Tabel4[[#This Row],[ASS_Status]])</f>
        <v>36250-4110-Aktiv ansættelse</v>
      </c>
    </row>
    <row r="12970" spans="13:21" x14ac:dyDescent="0.4">
      <c r="M12970" s="32" t="s">
        <v>25383</v>
      </c>
      <c r="N12970" s="32" t="s">
        <v>61089</v>
      </c>
      <c r="O12970" s="54" t="s">
        <v>25384</v>
      </c>
      <c r="P12970" s="54" t="s">
        <v>41744</v>
      </c>
      <c r="Q12970" s="54" t="s">
        <v>29718</v>
      </c>
      <c r="R12970" s="54" t="s">
        <v>29857</v>
      </c>
      <c r="S12970" s="54" t="s">
        <v>25385</v>
      </c>
      <c r="T12970" s="55" t="s">
        <v>725</v>
      </c>
      <c r="U12970" s="56" t="str">
        <f>_xlfn.CONCAT(Tabel4[[#This Row],[Personnr.]],"-",Tabel4[[#This Row],[Afdeling]],"-",Tabel4[[#This Row],[ASS_Status]])</f>
        <v>31286-6265-Inactive - Payroll Eligible</v>
      </c>
    </row>
    <row r="12971" spans="13:21" x14ac:dyDescent="0.4">
      <c r="M12971" s="32" t="s">
        <v>25386</v>
      </c>
      <c r="N12971" s="32" t="s">
        <v>61090</v>
      </c>
      <c r="O12971" s="54" t="s">
        <v>25387</v>
      </c>
      <c r="P12971" s="54" t="s">
        <v>41745</v>
      </c>
      <c r="Q12971" s="54" t="s">
        <v>29721</v>
      </c>
      <c r="R12971" s="54" t="s">
        <v>33726</v>
      </c>
      <c r="S12971" s="54" t="s">
        <v>25388</v>
      </c>
      <c r="T12971" s="55" t="s">
        <v>886</v>
      </c>
      <c r="U12971" s="56" t="str">
        <f>_xlfn.CONCAT(Tabel4[[#This Row],[Personnr.]],"-",Tabel4[[#This Row],[Afdeling]],"-",Tabel4[[#This Row],[ASS_Status]])</f>
        <v>31719-8800-Aktiv ansættelse</v>
      </c>
    </row>
    <row r="12972" spans="13:21" x14ac:dyDescent="0.4">
      <c r="M12972" s="32" t="s">
        <v>25389</v>
      </c>
      <c r="N12972" s="32" t="s">
        <v>61091</v>
      </c>
      <c r="O12972" s="54" t="s">
        <v>25390</v>
      </c>
      <c r="P12972" s="54" t="s">
        <v>41746</v>
      </c>
      <c r="Q12972" s="54" t="s">
        <v>29718</v>
      </c>
      <c r="R12972" s="54" t="s">
        <v>29956</v>
      </c>
      <c r="S12972" s="54" t="s">
        <v>25391</v>
      </c>
      <c r="T12972" s="55" t="s">
        <v>350</v>
      </c>
      <c r="U12972" s="56" t="str">
        <f>_xlfn.CONCAT(Tabel4[[#This Row],[Personnr.]],"-",Tabel4[[#This Row],[Afdeling]],"-",Tabel4[[#This Row],[ASS_Status]])</f>
        <v>14293-2810-Inactive - Payroll Eligible</v>
      </c>
    </row>
    <row r="12973" spans="13:21" x14ac:dyDescent="0.4">
      <c r="M12973" s="32" t="s">
        <v>25392</v>
      </c>
      <c r="N12973" s="32" t="s">
        <v>61092</v>
      </c>
      <c r="O12973" s="54" t="s">
        <v>56</v>
      </c>
      <c r="P12973" s="54" t="s">
        <v>41747</v>
      </c>
      <c r="Q12973" s="54" t="s">
        <v>29721</v>
      </c>
      <c r="R12973" s="54" t="s">
        <v>30311</v>
      </c>
      <c r="S12973" s="54" t="s">
        <v>25393</v>
      </c>
      <c r="T12973" s="55" t="s">
        <v>836</v>
      </c>
      <c r="U12973" s="56" t="str">
        <f>_xlfn.CONCAT(Tabel4[[#This Row],[Personnr.]],"-",Tabel4[[#This Row],[Afdeling]],"-",Tabel4[[#This Row],[ASS_Status]])</f>
        <v>1041-8531-Aktiv ansættelse</v>
      </c>
    </row>
    <row r="12974" spans="13:21" x14ac:dyDescent="0.4">
      <c r="M12974" s="32" t="s">
        <v>25394</v>
      </c>
      <c r="N12974" s="32" t="s">
        <v>61093</v>
      </c>
      <c r="O12974" s="54" t="s">
        <v>25395</v>
      </c>
      <c r="P12974" s="54" t="s">
        <v>41748</v>
      </c>
      <c r="Q12974" s="54" t="s">
        <v>29721</v>
      </c>
      <c r="R12974" s="54" t="s">
        <v>29844</v>
      </c>
      <c r="S12974" s="54" t="s">
        <v>25396</v>
      </c>
      <c r="T12974" s="55" t="s">
        <v>721</v>
      </c>
      <c r="U12974" s="56" t="str">
        <f>_xlfn.CONCAT(Tabel4[[#This Row],[Personnr.]],"-",Tabel4[[#This Row],[Afdeling]],"-",Tabel4[[#This Row],[ASS_Status]])</f>
        <v>18886-6220-Aktiv ansættelse</v>
      </c>
    </row>
    <row r="12975" spans="13:21" x14ac:dyDescent="0.4">
      <c r="M12975" s="32" t="s">
        <v>25397</v>
      </c>
      <c r="N12975" s="32" t="s">
        <v>61094</v>
      </c>
      <c r="O12975" s="54" t="s">
        <v>25398</v>
      </c>
      <c r="P12975" s="54" t="s">
        <v>41749</v>
      </c>
      <c r="Q12975" s="54" t="s">
        <v>29721</v>
      </c>
      <c r="R12975" s="54" t="s">
        <v>29879</v>
      </c>
      <c r="S12975" s="54" t="s">
        <v>25399</v>
      </c>
      <c r="T12975" s="55" t="s">
        <v>629</v>
      </c>
      <c r="U12975" s="56" t="str">
        <f>_xlfn.CONCAT(Tabel4[[#This Row],[Personnr.]],"-",Tabel4[[#This Row],[Afdeling]],"-",Tabel4[[#This Row],[ASS_Status]])</f>
        <v>25358-4691-Aktiv ansættelse</v>
      </c>
    </row>
    <row r="12976" spans="13:21" ht="45" x14ac:dyDescent="0.4">
      <c r="M12976" s="32" t="s">
        <v>61095</v>
      </c>
      <c r="N12976" s="32" t="s">
        <v>61096</v>
      </c>
      <c r="O12976" s="54" t="s">
        <v>61097</v>
      </c>
      <c r="P12976" s="54" t="s">
        <v>61098</v>
      </c>
      <c r="Q12976" s="54" t="s">
        <v>29721</v>
      </c>
      <c r="R12976" s="54" t="s">
        <v>29737</v>
      </c>
      <c r="S12976" s="54" t="s">
        <v>61099</v>
      </c>
      <c r="T12976" s="55" t="s">
        <v>160</v>
      </c>
      <c r="U12976" s="56" t="str">
        <f>_xlfn.CONCAT(Tabel4[[#This Row],[Personnr.]],"-",Tabel4[[#This Row],[Afdeling]],"-",Tabel4[[#This Row],[ASS_Status]])</f>
        <v>37664-2304-Aktiv ansættelse</v>
      </c>
    </row>
    <row r="12977" spans="13:21" ht="33.75" x14ac:dyDescent="0.4">
      <c r="M12977" s="32" t="s">
        <v>25400</v>
      </c>
      <c r="N12977" s="32" t="s">
        <v>61100</v>
      </c>
      <c r="O12977" s="54" t="s">
        <v>25401</v>
      </c>
      <c r="P12977" s="54" t="s">
        <v>41750</v>
      </c>
      <c r="Q12977" s="54" t="s">
        <v>29721</v>
      </c>
      <c r="R12977" s="54" t="s">
        <v>29729</v>
      </c>
      <c r="S12977" s="54" t="s">
        <v>25402</v>
      </c>
      <c r="T12977" s="55" t="s">
        <v>47815</v>
      </c>
      <c r="U12977" s="56" t="str">
        <f>_xlfn.CONCAT(Tabel4[[#This Row],[Personnr.]],"-",Tabel4[[#This Row],[Afdeling]],"-",Tabel4[[#This Row],[ASS_Status]])</f>
        <v>18894-6260-Aktiv ansættelse</v>
      </c>
    </row>
    <row r="12978" spans="13:21" x14ac:dyDescent="0.4">
      <c r="M12978" s="32" t="s">
        <v>25403</v>
      </c>
      <c r="N12978" s="32" t="s">
        <v>61101</v>
      </c>
      <c r="O12978" s="54" t="s">
        <v>25404</v>
      </c>
      <c r="P12978" s="54" t="s">
        <v>41751</v>
      </c>
      <c r="Q12978" s="54" t="s">
        <v>29718</v>
      </c>
      <c r="R12978" s="54" t="s">
        <v>30005</v>
      </c>
      <c r="S12978" s="54" t="s">
        <v>25405</v>
      </c>
      <c r="T12978" s="55" t="s">
        <v>849</v>
      </c>
      <c r="U12978" s="56" t="str">
        <f>_xlfn.CONCAT(Tabel4[[#This Row],[Personnr.]],"-",Tabel4[[#This Row],[Afdeling]],"-",Tabel4[[#This Row],[ASS_Status]])</f>
        <v>14698-8607-Inactive - Payroll Eligible</v>
      </c>
    </row>
    <row r="12979" spans="13:21" x14ac:dyDescent="0.4">
      <c r="M12979" s="32" t="s">
        <v>25406</v>
      </c>
      <c r="N12979" s="32" t="s">
        <v>61102</v>
      </c>
      <c r="O12979" s="54" t="s">
        <v>25407</v>
      </c>
      <c r="P12979" s="54" t="s">
        <v>41752</v>
      </c>
      <c r="Q12979" s="54" t="s">
        <v>29718</v>
      </c>
      <c r="R12979" s="54" t="s">
        <v>29754</v>
      </c>
      <c r="S12979" s="54" t="s">
        <v>25408</v>
      </c>
      <c r="T12979" s="55" t="s">
        <v>726</v>
      </c>
      <c r="U12979" s="56" t="str">
        <f>_xlfn.CONCAT(Tabel4[[#This Row],[Personnr.]],"-",Tabel4[[#This Row],[Afdeling]],"-",Tabel4[[#This Row],[ASS_Status]])</f>
        <v>33802-6271-Inactive - Payroll Eligible</v>
      </c>
    </row>
    <row r="12980" spans="13:21" x14ac:dyDescent="0.4">
      <c r="M12980" s="32" t="s">
        <v>25406</v>
      </c>
      <c r="N12980" s="32"/>
      <c r="O12980" s="54"/>
      <c r="P12980" s="54" t="s">
        <v>41753</v>
      </c>
      <c r="Q12980" s="54" t="s">
        <v>29718</v>
      </c>
      <c r="R12980" s="54" t="s">
        <v>29719</v>
      </c>
      <c r="S12980" s="54" t="s">
        <v>25408</v>
      </c>
      <c r="T12980" s="55" t="s">
        <v>726</v>
      </c>
      <c r="U12980" s="56" t="str">
        <f>_xlfn.CONCAT(Tabel4[[#This Row],[Personnr.]],"-",Tabel4[[#This Row],[Afdeling]],"-",Tabel4[[#This Row],[ASS_Status]])</f>
        <v>-6271-Inactive - Payroll Eligible</v>
      </c>
    </row>
    <row r="12981" spans="13:21" x14ac:dyDescent="0.4">
      <c r="M12981" s="32" t="s">
        <v>41754</v>
      </c>
      <c r="N12981" s="32" t="s">
        <v>61103</v>
      </c>
      <c r="O12981" s="54" t="s">
        <v>41755</v>
      </c>
      <c r="P12981" s="54" t="s">
        <v>41756</v>
      </c>
      <c r="Q12981" s="54" t="s">
        <v>29718</v>
      </c>
      <c r="R12981" s="54" t="s">
        <v>29737</v>
      </c>
      <c r="S12981" s="54" t="s">
        <v>41757</v>
      </c>
      <c r="T12981" s="55" t="s">
        <v>31</v>
      </c>
      <c r="U12981" s="56" t="str">
        <f>_xlfn.CONCAT(Tabel4[[#This Row],[Personnr.]],"-",Tabel4[[#This Row],[Afdeling]],"-",Tabel4[[#This Row],[ASS_Status]])</f>
        <v>35136-0116-Inactive - Payroll Eligible</v>
      </c>
    </row>
    <row r="12982" spans="13:21" x14ac:dyDescent="0.4">
      <c r="M12982" s="32" t="s">
        <v>29020</v>
      </c>
      <c r="N12982" s="32" t="s">
        <v>61104</v>
      </c>
      <c r="O12982" s="54" t="s">
        <v>29021</v>
      </c>
      <c r="P12982" s="54" t="s">
        <v>41758</v>
      </c>
      <c r="Q12982" s="54" t="s">
        <v>29718</v>
      </c>
      <c r="R12982" s="54" t="s">
        <v>29786</v>
      </c>
      <c r="S12982" s="54" t="s">
        <v>29022</v>
      </c>
      <c r="T12982" s="55" t="s">
        <v>650</v>
      </c>
      <c r="U12982" s="56" t="str">
        <f>_xlfn.CONCAT(Tabel4[[#This Row],[Personnr.]],"-",Tabel4[[#This Row],[Afdeling]],"-",Tabel4[[#This Row],[ASS_Status]])</f>
        <v>34467-4793-Inactive - Payroll Eligible</v>
      </c>
    </row>
    <row r="12983" spans="13:21" ht="45" x14ac:dyDescent="0.4">
      <c r="M12983" s="32" t="s">
        <v>41759</v>
      </c>
      <c r="N12983" s="32" t="s">
        <v>61105</v>
      </c>
      <c r="O12983" s="54" t="s">
        <v>25409</v>
      </c>
      <c r="P12983" s="54" t="s">
        <v>41760</v>
      </c>
      <c r="Q12983" s="54" t="s">
        <v>29718</v>
      </c>
      <c r="R12983" s="54" t="s">
        <v>29754</v>
      </c>
      <c r="S12983" s="54" t="s">
        <v>25410</v>
      </c>
      <c r="T12983" s="55" t="s">
        <v>245</v>
      </c>
      <c r="U12983" s="56" t="str">
        <f>_xlfn.CONCAT(Tabel4[[#This Row],[Personnr.]],"-",Tabel4[[#This Row],[Afdeling]],"-",Tabel4[[#This Row],[ASS_Status]])</f>
        <v>32740-2516-Inactive - Payroll Eligible</v>
      </c>
    </row>
    <row r="12984" spans="13:21" ht="33.75" x14ac:dyDescent="0.4">
      <c r="M12984" s="32" t="s">
        <v>25411</v>
      </c>
      <c r="N12984" s="32" t="s">
        <v>61106</v>
      </c>
      <c r="O12984" s="54" t="s">
        <v>25412</v>
      </c>
      <c r="P12984" s="54" t="s">
        <v>41761</v>
      </c>
      <c r="Q12984" s="54" t="s">
        <v>29721</v>
      </c>
      <c r="R12984" s="54" t="s">
        <v>31294</v>
      </c>
      <c r="S12984" s="54" t="s">
        <v>25413</v>
      </c>
      <c r="T12984" s="55" t="s">
        <v>874</v>
      </c>
      <c r="U12984" s="56" t="str">
        <f>_xlfn.CONCAT(Tabel4[[#This Row],[Personnr.]],"-",Tabel4[[#This Row],[Afdeling]],"-",Tabel4[[#This Row],[ASS_Status]])</f>
        <v>28943-8670-Aktiv ansættelse</v>
      </c>
    </row>
    <row r="12985" spans="13:21" ht="33.75" x14ac:dyDescent="0.4">
      <c r="M12985" s="32" t="s">
        <v>25414</v>
      </c>
      <c r="N12985" s="32" t="s">
        <v>61107</v>
      </c>
      <c r="O12985" s="54" t="s">
        <v>25415</v>
      </c>
      <c r="P12985" s="54" t="s">
        <v>41762</v>
      </c>
      <c r="Q12985" s="54" t="s">
        <v>29721</v>
      </c>
      <c r="R12985" s="54" t="s">
        <v>41763</v>
      </c>
      <c r="S12985" s="54" t="s">
        <v>25416</v>
      </c>
      <c r="T12985" s="55" t="s">
        <v>805</v>
      </c>
      <c r="U12985" s="56" t="str">
        <f>_xlfn.CONCAT(Tabel4[[#This Row],[Personnr.]],"-",Tabel4[[#This Row],[Afdeling]],"-",Tabel4[[#This Row],[ASS_Status]])</f>
        <v>28455-8280-Aktiv ansættelse</v>
      </c>
    </row>
    <row r="12986" spans="13:21" x14ac:dyDescent="0.4">
      <c r="M12986" s="32" t="s">
        <v>25417</v>
      </c>
      <c r="N12986" s="32" t="s">
        <v>61108</v>
      </c>
      <c r="O12986" s="54" t="s">
        <v>25418</v>
      </c>
      <c r="P12986" s="54" t="s">
        <v>41764</v>
      </c>
      <c r="Q12986" s="54" t="s">
        <v>29721</v>
      </c>
      <c r="R12986" s="54" t="s">
        <v>29748</v>
      </c>
      <c r="S12986" s="54" t="s">
        <v>25419</v>
      </c>
      <c r="T12986" s="55" t="s">
        <v>28</v>
      </c>
      <c r="U12986" s="56" t="str">
        <f>_xlfn.CONCAT(Tabel4[[#This Row],[Personnr.]],"-",Tabel4[[#This Row],[Afdeling]],"-",Tabel4[[#This Row],[ASS_Status]])</f>
        <v>28284-0113-Aktiv ansættelse</v>
      </c>
    </row>
    <row r="12987" spans="13:21" x14ac:dyDescent="0.4">
      <c r="M12987" s="32" t="s">
        <v>25420</v>
      </c>
      <c r="N12987" s="32" t="s">
        <v>61109</v>
      </c>
      <c r="O12987" s="54" t="s">
        <v>25421</v>
      </c>
      <c r="P12987" s="54" t="s">
        <v>41765</v>
      </c>
      <c r="Q12987" s="54" t="s">
        <v>29718</v>
      </c>
      <c r="R12987" s="54" t="s">
        <v>29761</v>
      </c>
      <c r="S12987" s="54" t="s">
        <v>25422</v>
      </c>
      <c r="T12987" s="55" t="s">
        <v>244</v>
      </c>
      <c r="U12987" s="56" t="str">
        <f>_xlfn.CONCAT(Tabel4[[#This Row],[Personnr.]],"-",Tabel4[[#This Row],[Afdeling]],"-",Tabel4[[#This Row],[ASS_Status]])</f>
        <v>31146-2514-Inactive - Payroll Eligible</v>
      </c>
    </row>
    <row r="12988" spans="13:21" x14ac:dyDescent="0.4">
      <c r="M12988" s="32" t="s">
        <v>25420</v>
      </c>
      <c r="N12988" s="32"/>
      <c r="O12988" s="54"/>
      <c r="P12988" s="54" t="s">
        <v>41766</v>
      </c>
      <c r="Q12988" s="54" t="s">
        <v>29721</v>
      </c>
      <c r="R12988" s="54" t="s">
        <v>29761</v>
      </c>
      <c r="S12988" s="54" t="s">
        <v>25422</v>
      </c>
      <c r="T12988" s="55" t="s">
        <v>251</v>
      </c>
      <c r="U12988" s="56" t="str">
        <f>_xlfn.CONCAT(Tabel4[[#This Row],[Personnr.]],"-",Tabel4[[#This Row],[Afdeling]],"-",Tabel4[[#This Row],[ASS_Status]])</f>
        <v>-2532-Aktiv ansættelse</v>
      </c>
    </row>
    <row r="12989" spans="13:21" ht="33.75" x14ac:dyDescent="0.4">
      <c r="M12989" s="32" t="s">
        <v>25423</v>
      </c>
      <c r="N12989" s="32" t="s">
        <v>61110</v>
      </c>
      <c r="O12989" s="54" t="s">
        <v>25424</v>
      </c>
      <c r="P12989" s="54" t="s">
        <v>41767</v>
      </c>
      <c r="Q12989" s="54" t="s">
        <v>29721</v>
      </c>
      <c r="R12989" s="54" t="s">
        <v>29719</v>
      </c>
      <c r="S12989" s="54" t="s">
        <v>25425</v>
      </c>
      <c r="T12989" s="55" t="s">
        <v>135</v>
      </c>
      <c r="U12989" s="56" t="str">
        <f>_xlfn.CONCAT(Tabel4[[#This Row],[Personnr.]],"-",Tabel4[[#This Row],[Afdeling]],"-",Tabel4[[#This Row],[ASS_Status]])</f>
        <v>28824-2250-Aktiv ansættelse</v>
      </c>
    </row>
    <row r="12990" spans="13:21" x14ac:dyDescent="0.4">
      <c r="M12990" s="32" t="s">
        <v>61111</v>
      </c>
      <c r="N12990" s="32" t="s">
        <v>61112</v>
      </c>
      <c r="O12990" s="54" t="s">
        <v>61113</v>
      </c>
      <c r="P12990" s="54" t="s">
        <v>61114</v>
      </c>
      <c r="Q12990" s="54" t="s">
        <v>29721</v>
      </c>
      <c r="R12990" s="54" t="s">
        <v>42797</v>
      </c>
      <c r="S12990" s="54" t="s">
        <v>61115</v>
      </c>
      <c r="T12990" s="55" t="s">
        <v>530</v>
      </c>
      <c r="U12990" s="56" t="str">
        <f>_xlfn.CONCAT(Tabel4[[#This Row],[Personnr.]],"-",Tabel4[[#This Row],[Afdeling]],"-",Tabel4[[#This Row],[ASS_Status]])</f>
        <v>36613-3401-Aktiv ansættelse</v>
      </c>
    </row>
    <row r="12991" spans="13:21" x14ac:dyDescent="0.4">
      <c r="M12991" s="32" t="s">
        <v>25426</v>
      </c>
      <c r="N12991" s="32" t="s">
        <v>61116</v>
      </c>
      <c r="O12991" s="54" t="s">
        <v>25427</v>
      </c>
      <c r="P12991" s="54" t="s">
        <v>41768</v>
      </c>
      <c r="Q12991" s="54" t="s">
        <v>29718</v>
      </c>
      <c r="R12991" s="54" t="s">
        <v>29737</v>
      </c>
      <c r="S12991" s="54" t="s">
        <v>25428</v>
      </c>
      <c r="T12991" s="55" t="s">
        <v>457</v>
      </c>
      <c r="U12991" s="56" t="str">
        <f>_xlfn.CONCAT(Tabel4[[#This Row],[Personnr.]],"-",Tabel4[[#This Row],[Afdeling]],"-",Tabel4[[#This Row],[ASS_Status]])</f>
        <v>25545-3141-Inactive - Payroll Eligible</v>
      </c>
    </row>
    <row r="12992" spans="13:21" x14ac:dyDescent="0.4">
      <c r="M12992" s="32" t="s">
        <v>25429</v>
      </c>
      <c r="N12992" s="32" t="s">
        <v>61117</v>
      </c>
      <c r="O12992" s="54" t="s">
        <v>25430</v>
      </c>
      <c r="P12992" s="54" t="s">
        <v>41769</v>
      </c>
      <c r="Q12992" s="54" t="s">
        <v>29718</v>
      </c>
      <c r="R12992" s="54" t="s">
        <v>29786</v>
      </c>
      <c r="S12992" s="54" t="s">
        <v>25431</v>
      </c>
      <c r="T12992" s="55" t="s">
        <v>188</v>
      </c>
      <c r="U12992" s="56" t="str">
        <f>_xlfn.CONCAT(Tabel4[[#This Row],[Personnr.]],"-",Tabel4[[#This Row],[Afdeling]],"-",Tabel4[[#This Row],[ASS_Status]])</f>
        <v>23876-2405-Inactive - Payroll Eligible</v>
      </c>
    </row>
    <row r="12993" spans="13:21" x14ac:dyDescent="0.4">
      <c r="M12993" s="32" t="s">
        <v>25432</v>
      </c>
      <c r="N12993" s="32" t="s">
        <v>61118</v>
      </c>
      <c r="O12993" s="54" t="s">
        <v>25433</v>
      </c>
      <c r="P12993" s="54" t="s">
        <v>41770</v>
      </c>
      <c r="Q12993" s="54" t="s">
        <v>29721</v>
      </c>
      <c r="R12993" s="54" t="s">
        <v>29748</v>
      </c>
      <c r="S12993" s="54" t="s">
        <v>25434</v>
      </c>
      <c r="T12993" s="55" t="s">
        <v>583</v>
      </c>
      <c r="U12993" s="56" t="str">
        <f>_xlfn.CONCAT(Tabel4[[#This Row],[Personnr.]],"-",Tabel4[[#This Row],[Afdeling]],"-",Tabel4[[#This Row],[ASS_Status]])</f>
        <v>33128-4160-Aktiv ansættelse</v>
      </c>
    </row>
    <row r="12994" spans="13:21" ht="45" x14ac:dyDescent="0.4">
      <c r="M12994" s="32" t="s">
        <v>25435</v>
      </c>
      <c r="N12994" s="32" t="s">
        <v>61119</v>
      </c>
      <c r="O12994" s="54" t="s">
        <v>25436</v>
      </c>
      <c r="P12994" s="54" t="s">
        <v>41771</v>
      </c>
      <c r="Q12994" s="54" t="s">
        <v>29718</v>
      </c>
      <c r="R12994" s="54" t="s">
        <v>29745</v>
      </c>
      <c r="S12994" s="54" t="s">
        <v>25437</v>
      </c>
      <c r="T12994" s="55" t="s">
        <v>39</v>
      </c>
      <c r="U12994" s="56" t="str">
        <f>_xlfn.CONCAT(Tabel4[[#This Row],[Personnr.]],"-",Tabel4[[#This Row],[Afdeling]],"-",Tabel4[[#This Row],[ASS_Status]])</f>
        <v>32340-0132-Inactive - Payroll Eligible</v>
      </c>
    </row>
    <row r="12995" spans="13:21" x14ac:dyDescent="0.4">
      <c r="M12995" s="32" t="s">
        <v>25438</v>
      </c>
      <c r="N12995" s="32"/>
      <c r="O12995" s="54" t="s">
        <v>25439</v>
      </c>
      <c r="P12995" s="54" t="s">
        <v>41772</v>
      </c>
      <c r="Q12995" s="54" t="s">
        <v>29718</v>
      </c>
      <c r="R12995" s="54" t="s">
        <v>29745</v>
      </c>
      <c r="S12995" s="54" t="s">
        <v>25440</v>
      </c>
      <c r="T12995" s="55" t="s">
        <v>448</v>
      </c>
      <c r="U12995" s="56" t="str">
        <f>_xlfn.CONCAT(Tabel4[[#This Row],[Personnr.]],"-",Tabel4[[#This Row],[Afdeling]],"-",Tabel4[[#This Row],[ASS_Status]])</f>
        <v>30646-3099-Inactive - Payroll Eligible</v>
      </c>
    </row>
    <row r="12996" spans="13:21" x14ac:dyDescent="0.4">
      <c r="M12996" s="32" t="s">
        <v>25441</v>
      </c>
      <c r="N12996" s="32" t="s">
        <v>61120</v>
      </c>
      <c r="O12996" s="54" t="s">
        <v>25442</v>
      </c>
      <c r="P12996" s="54" t="s">
        <v>41773</v>
      </c>
      <c r="Q12996" s="54" t="s">
        <v>29721</v>
      </c>
      <c r="R12996" s="54" t="s">
        <v>29748</v>
      </c>
      <c r="S12996" s="54" t="s">
        <v>25443</v>
      </c>
      <c r="T12996" s="55" t="s">
        <v>638</v>
      </c>
      <c r="U12996" s="56" t="str">
        <f>_xlfn.CONCAT(Tabel4[[#This Row],[Personnr.]],"-",Tabel4[[#This Row],[Afdeling]],"-",Tabel4[[#This Row],[ASS_Status]])</f>
        <v>33930-4735-Aktiv ansættelse</v>
      </c>
    </row>
    <row r="12997" spans="13:21" x14ac:dyDescent="0.4">
      <c r="M12997" s="32" t="s">
        <v>45522</v>
      </c>
      <c r="N12997" s="32" t="s">
        <v>61121</v>
      </c>
      <c r="O12997" s="54" t="s">
        <v>45523</v>
      </c>
      <c r="P12997" s="54" t="s">
        <v>44186</v>
      </c>
      <c r="Q12997" s="54" t="s">
        <v>29721</v>
      </c>
      <c r="R12997" s="54" t="s">
        <v>29748</v>
      </c>
      <c r="S12997" s="54" t="s">
        <v>3556</v>
      </c>
      <c r="T12997" s="55" t="s">
        <v>472</v>
      </c>
      <c r="U12997" s="56" t="str">
        <f>_xlfn.CONCAT(Tabel4[[#This Row],[Personnr.]],"-",Tabel4[[#This Row],[Afdeling]],"-",Tabel4[[#This Row],[ASS_Status]])</f>
        <v>35699-3195-Aktiv ansættelse</v>
      </c>
    </row>
    <row r="12998" spans="13:21" ht="45" x14ac:dyDescent="0.4">
      <c r="M12998" s="32" t="s">
        <v>61122</v>
      </c>
      <c r="N12998" s="32" t="s">
        <v>61123</v>
      </c>
      <c r="O12998" s="54" t="s">
        <v>61124</v>
      </c>
      <c r="P12998" s="54" t="s">
        <v>61125</v>
      </c>
      <c r="Q12998" s="54" t="s">
        <v>29721</v>
      </c>
      <c r="R12998" s="54" t="s">
        <v>29748</v>
      </c>
      <c r="S12998" s="54" t="s">
        <v>61126</v>
      </c>
      <c r="T12998" s="55" t="s">
        <v>245</v>
      </c>
      <c r="U12998" s="56" t="str">
        <f>_xlfn.CONCAT(Tabel4[[#This Row],[Personnr.]],"-",Tabel4[[#This Row],[Afdeling]],"-",Tabel4[[#This Row],[ASS_Status]])</f>
        <v>37426-2516-Aktiv ansættelse</v>
      </c>
    </row>
    <row r="12999" spans="13:21" ht="45" x14ac:dyDescent="0.4">
      <c r="M12999" s="32" t="s">
        <v>25444</v>
      </c>
      <c r="N12999" s="32" t="s">
        <v>61127</v>
      </c>
      <c r="O12999" s="54" t="s">
        <v>25445</v>
      </c>
      <c r="P12999" s="54" t="s">
        <v>41774</v>
      </c>
      <c r="Q12999" s="54" t="s">
        <v>29718</v>
      </c>
      <c r="R12999" s="54" t="s">
        <v>29754</v>
      </c>
      <c r="S12999" s="54" t="s">
        <v>25446</v>
      </c>
      <c r="T12999" s="55" t="s">
        <v>599</v>
      </c>
      <c r="U12999" s="56" t="str">
        <f>_xlfn.CONCAT(Tabel4[[#This Row],[Personnr.]],"-",Tabel4[[#This Row],[Afdeling]],"-",Tabel4[[#This Row],[ASS_Status]])</f>
        <v>30494-4261-Inactive - Payroll Eligible</v>
      </c>
    </row>
    <row r="13000" spans="13:21" x14ac:dyDescent="0.4">
      <c r="M13000" s="32" t="s">
        <v>25444</v>
      </c>
      <c r="N13000" s="32"/>
      <c r="O13000" s="54"/>
      <c r="P13000" s="54" t="s">
        <v>41775</v>
      </c>
      <c r="Q13000" s="54" t="s">
        <v>29718</v>
      </c>
      <c r="R13000" s="54" t="s">
        <v>29745</v>
      </c>
      <c r="S13000" s="54" t="s">
        <v>25446</v>
      </c>
      <c r="T13000" s="55" t="s">
        <v>586</v>
      </c>
      <c r="U13000" s="56" t="str">
        <f>_xlfn.CONCAT(Tabel4[[#This Row],[Personnr.]],"-",Tabel4[[#This Row],[Afdeling]],"-",Tabel4[[#This Row],[ASS_Status]])</f>
        <v>-4200-Inactive - Payroll Eligible</v>
      </c>
    </row>
    <row r="13001" spans="13:21" x14ac:dyDescent="0.4">
      <c r="M13001" s="32" t="s">
        <v>25444</v>
      </c>
      <c r="N13001" s="32"/>
      <c r="O13001" s="54"/>
      <c r="P13001" s="54" t="s">
        <v>44187</v>
      </c>
      <c r="Q13001" s="54" t="s">
        <v>29721</v>
      </c>
      <c r="R13001" s="54" t="s">
        <v>29745</v>
      </c>
      <c r="S13001" s="54" t="s">
        <v>25446</v>
      </c>
      <c r="T13001" s="55" t="s">
        <v>723</v>
      </c>
      <c r="U13001" s="56" t="str">
        <f>_xlfn.CONCAT(Tabel4[[#This Row],[Personnr.]],"-",Tabel4[[#This Row],[Afdeling]],"-",Tabel4[[#This Row],[ASS_Status]])</f>
        <v>-6245-Aktiv ansættelse</v>
      </c>
    </row>
    <row r="13002" spans="13:21" x14ac:dyDescent="0.4">
      <c r="M13002" s="32" t="s">
        <v>25447</v>
      </c>
      <c r="N13002" s="32" t="s">
        <v>61128</v>
      </c>
      <c r="O13002" s="54" t="s">
        <v>25448</v>
      </c>
      <c r="P13002" s="54" t="s">
        <v>41776</v>
      </c>
      <c r="Q13002" s="54" t="s">
        <v>29721</v>
      </c>
      <c r="R13002" s="54" t="s">
        <v>29748</v>
      </c>
      <c r="S13002" s="54" t="s">
        <v>25449</v>
      </c>
      <c r="T13002" s="55" t="s">
        <v>358</v>
      </c>
      <c r="U13002" s="56" t="str">
        <f>_xlfn.CONCAT(Tabel4[[#This Row],[Personnr.]],"-",Tabel4[[#This Row],[Afdeling]],"-",Tabel4[[#This Row],[ASS_Status]])</f>
        <v>33693-2823-Aktiv ansættelse</v>
      </c>
    </row>
    <row r="13003" spans="13:21" x14ac:dyDescent="0.4">
      <c r="M13003" s="32" t="s">
        <v>25450</v>
      </c>
      <c r="N13003" s="32" t="s">
        <v>61129</v>
      </c>
      <c r="O13003" s="54" t="s">
        <v>25451</v>
      </c>
      <c r="P13003" s="54" t="s">
        <v>41777</v>
      </c>
      <c r="Q13003" s="54" t="s">
        <v>29718</v>
      </c>
      <c r="R13003" s="54" t="s">
        <v>29745</v>
      </c>
      <c r="S13003" s="54" t="s">
        <v>25452</v>
      </c>
      <c r="T13003" s="55" t="s">
        <v>757</v>
      </c>
      <c r="U13003" s="56" t="str">
        <f>_xlfn.CONCAT(Tabel4[[#This Row],[Personnr.]],"-",Tabel4[[#This Row],[Afdeling]],"-",Tabel4[[#This Row],[ASS_Status]])</f>
        <v>31841-7710-Inactive - Payroll Eligible</v>
      </c>
    </row>
    <row r="13004" spans="13:21" x14ac:dyDescent="0.4">
      <c r="M13004" s="32" t="s">
        <v>25453</v>
      </c>
      <c r="N13004" s="32" t="s">
        <v>61130</v>
      </c>
      <c r="O13004" s="54" t="s">
        <v>25454</v>
      </c>
      <c r="P13004" s="54" t="s">
        <v>41778</v>
      </c>
      <c r="Q13004" s="54" t="s">
        <v>29718</v>
      </c>
      <c r="R13004" s="54" t="s">
        <v>29745</v>
      </c>
      <c r="S13004" s="54" t="s">
        <v>25455</v>
      </c>
      <c r="T13004" s="55" t="s">
        <v>587</v>
      </c>
      <c r="U13004" s="56" t="str">
        <f>_xlfn.CONCAT(Tabel4[[#This Row],[Personnr.]],"-",Tabel4[[#This Row],[Afdeling]],"-",Tabel4[[#This Row],[ASS_Status]])</f>
        <v>32441-4201-Inactive - Payroll Eligible</v>
      </c>
    </row>
    <row r="13005" spans="13:21" x14ac:dyDescent="0.4">
      <c r="M13005" s="32" t="s">
        <v>25453</v>
      </c>
      <c r="N13005" s="32"/>
      <c r="O13005" s="54"/>
      <c r="P13005" s="54" t="s">
        <v>41779</v>
      </c>
      <c r="Q13005" s="54" t="s">
        <v>29718</v>
      </c>
      <c r="R13005" s="54" t="s">
        <v>29745</v>
      </c>
      <c r="S13005" s="54" t="s">
        <v>25455</v>
      </c>
      <c r="T13005" s="55" t="s">
        <v>587</v>
      </c>
      <c r="U13005" s="56" t="str">
        <f>_xlfn.CONCAT(Tabel4[[#This Row],[Personnr.]],"-",Tabel4[[#This Row],[Afdeling]],"-",Tabel4[[#This Row],[ASS_Status]])</f>
        <v>-4201-Inactive - Payroll Eligible</v>
      </c>
    </row>
    <row r="13006" spans="13:21" x14ac:dyDescent="0.4">
      <c r="M13006" s="32" t="s">
        <v>25453</v>
      </c>
      <c r="N13006" s="32"/>
      <c r="O13006" s="54"/>
      <c r="P13006" s="54" t="s">
        <v>41780</v>
      </c>
      <c r="Q13006" s="54" t="s">
        <v>29718</v>
      </c>
      <c r="R13006" s="54" t="s">
        <v>29745</v>
      </c>
      <c r="S13006" s="54" t="s">
        <v>25455</v>
      </c>
      <c r="T13006" s="55" t="s">
        <v>586</v>
      </c>
      <c r="U13006" s="56" t="str">
        <f>_xlfn.CONCAT(Tabel4[[#This Row],[Personnr.]],"-",Tabel4[[#This Row],[Afdeling]],"-",Tabel4[[#This Row],[ASS_Status]])</f>
        <v>-4200-Inactive - Payroll Eligible</v>
      </c>
    </row>
    <row r="13007" spans="13:21" ht="45" x14ac:dyDescent="0.4">
      <c r="M13007" s="32" t="s">
        <v>25456</v>
      </c>
      <c r="N13007" s="32" t="s">
        <v>61131</v>
      </c>
      <c r="O13007" s="54" t="s">
        <v>25457</v>
      </c>
      <c r="P13007" s="54" t="s">
        <v>41781</v>
      </c>
      <c r="Q13007" s="54" t="s">
        <v>29718</v>
      </c>
      <c r="R13007" s="54" t="s">
        <v>29745</v>
      </c>
      <c r="S13007" s="54" t="s">
        <v>25458</v>
      </c>
      <c r="T13007" s="55" t="s">
        <v>458</v>
      </c>
      <c r="U13007" s="56" t="str">
        <f>_xlfn.CONCAT(Tabel4[[#This Row],[Personnr.]],"-",Tabel4[[#This Row],[Afdeling]],"-",Tabel4[[#This Row],[ASS_Status]])</f>
        <v>31188-3160-Inactive - Payroll Eligible</v>
      </c>
    </row>
    <row r="13008" spans="13:21" ht="45" x14ac:dyDescent="0.4">
      <c r="M13008" s="32" t="s">
        <v>25459</v>
      </c>
      <c r="N13008" s="32" t="s">
        <v>61132</v>
      </c>
      <c r="O13008" s="54" t="s">
        <v>25460</v>
      </c>
      <c r="P13008" s="54" t="s">
        <v>41782</v>
      </c>
      <c r="Q13008" s="54" t="s">
        <v>29718</v>
      </c>
      <c r="R13008" s="54" t="s">
        <v>29745</v>
      </c>
      <c r="S13008" s="54" t="s">
        <v>25461</v>
      </c>
      <c r="T13008" s="55" t="s">
        <v>577</v>
      </c>
      <c r="U13008" s="56" t="str">
        <f>_xlfn.CONCAT(Tabel4[[#This Row],[Personnr.]],"-",Tabel4[[#This Row],[Afdeling]],"-",Tabel4[[#This Row],[ASS_Status]])</f>
        <v>30820-4110-Inactive - Payroll Eligible</v>
      </c>
    </row>
    <row r="13009" spans="13:21" x14ac:dyDescent="0.4">
      <c r="M13009" s="32" t="s">
        <v>25459</v>
      </c>
      <c r="N13009" s="32"/>
      <c r="O13009" s="54"/>
      <c r="P13009" s="54" t="s">
        <v>41783</v>
      </c>
      <c r="Q13009" s="54" t="s">
        <v>29718</v>
      </c>
      <c r="R13009" s="54" t="s">
        <v>29745</v>
      </c>
      <c r="S13009" s="54" t="s">
        <v>25461</v>
      </c>
      <c r="T13009" s="55" t="s">
        <v>577</v>
      </c>
      <c r="U13009" s="56" t="str">
        <f>_xlfn.CONCAT(Tabel4[[#This Row],[Personnr.]],"-",Tabel4[[#This Row],[Afdeling]],"-",Tabel4[[#This Row],[ASS_Status]])</f>
        <v>-4110-Inactive - Payroll Eligible</v>
      </c>
    </row>
    <row r="13010" spans="13:21" x14ac:dyDescent="0.4">
      <c r="M13010" s="32" t="s">
        <v>25459</v>
      </c>
      <c r="N13010" s="32"/>
      <c r="O13010" s="54"/>
      <c r="P13010" s="54" t="s">
        <v>44188</v>
      </c>
      <c r="Q13010" s="54" t="s">
        <v>29718</v>
      </c>
      <c r="R13010" s="54" t="s">
        <v>29745</v>
      </c>
      <c r="S13010" s="54" t="s">
        <v>25461</v>
      </c>
      <c r="T13010" s="55" t="s">
        <v>577</v>
      </c>
      <c r="U13010" s="56" t="str">
        <f>_xlfn.CONCAT(Tabel4[[#This Row],[Personnr.]],"-",Tabel4[[#This Row],[Afdeling]],"-",Tabel4[[#This Row],[ASS_Status]])</f>
        <v>-4110-Inactive - Payroll Eligible</v>
      </c>
    </row>
    <row r="13011" spans="13:21" ht="45" x14ac:dyDescent="0.4">
      <c r="M13011" s="32" t="s">
        <v>29023</v>
      </c>
      <c r="N13011" s="32" t="s">
        <v>61133</v>
      </c>
      <c r="O13011" s="54" t="s">
        <v>29024</v>
      </c>
      <c r="P13011" s="54" t="s">
        <v>41784</v>
      </c>
      <c r="Q13011" s="54" t="s">
        <v>29718</v>
      </c>
      <c r="R13011" s="54" t="s">
        <v>29745</v>
      </c>
      <c r="S13011" s="54" t="s">
        <v>29025</v>
      </c>
      <c r="T13011" s="55" t="s">
        <v>587</v>
      </c>
      <c r="U13011" s="56" t="str">
        <f>_xlfn.CONCAT(Tabel4[[#This Row],[Personnr.]],"-",Tabel4[[#This Row],[Afdeling]],"-",Tabel4[[#This Row],[ASS_Status]])</f>
        <v>34443-4201-Inactive - Payroll Eligible</v>
      </c>
    </row>
    <row r="13012" spans="13:21" x14ac:dyDescent="0.4">
      <c r="M13012" s="32" t="s">
        <v>29023</v>
      </c>
      <c r="N13012" s="32"/>
      <c r="O13012" s="54"/>
      <c r="P13012" s="54" t="s">
        <v>44189</v>
      </c>
      <c r="Q13012" s="54" t="s">
        <v>29718</v>
      </c>
      <c r="R13012" s="54" t="s">
        <v>29745</v>
      </c>
      <c r="S13012" s="54" t="s">
        <v>29025</v>
      </c>
      <c r="T13012" s="55" t="s">
        <v>456</v>
      </c>
      <c r="U13012" s="56" t="str">
        <f>_xlfn.CONCAT(Tabel4[[#This Row],[Personnr.]],"-",Tabel4[[#This Row],[Afdeling]],"-",Tabel4[[#This Row],[ASS_Status]])</f>
        <v>-3140-Inactive - Payroll Eligible</v>
      </c>
    </row>
    <row r="13013" spans="13:21" ht="45" x14ac:dyDescent="0.4">
      <c r="M13013" s="32" t="s">
        <v>41785</v>
      </c>
      <c r="N13013" s="32" t="s">
        <v>61134</v>
      </c>
      <c r="O13013" s="54" t="s">
        <v>41786</v>
      </c>
      <c r="P13013" s="54" t="s">
        <v>41787</v>
      </c>
      <c r="Q13013" s="54" t="s">
        <v>29718</v>
      </c>
      <c r="R13013" s="54" t="s">
        <v>29745</v>
      </c>
      <c r="S13013" s="54" t="s">
        <v>41788</v>
      </c>
      <c r="T13013" s="55" t="s">
        <v>85</v>
      </c>
      <c r="U13013" s="56" t="str">
        <f>_xlfn.CONCAT(Tabel4[[#This Row],[Personnr.]],"-",Tabel4[[#This Row],[Afdeling]],"-",Tabel4[[#This Row],[ASS_Status]])</f>
        <v>35166-1118-Inactive - Payroll Eligible</v>
      </c>
    </row>
    <row r="13014" spans="13:21" ht="45" x14ac:dyDescent="0.4">
      <c r="M13014" s="32" t="s">
        <v>61135</v>
      </c>
      <c r="N13014" s="32" t="s">
        <v>61136</v>
      </c>
      <c r="O13014" s="54" t="s">
        <v>61137</v>
      </c>
      <c r="P13014" s="54" t="s">
        <v>61138</v>
      </c>
      <c r="Q13014" s="54" t="s">
        <v>29718</v>
      </c>
      <c r="R13014" s="54" t="s">
        <v>29745</v>
      </c>
      <c r="S13014" s="54" t="s">
        <v>61139</v>
      </c>
      <c r="T13014" s="55" t="s">
        <v>39</v>
      </c>
      <c r="U13014" s="56" t="str">
        <f>_xlfn.CONCAT(Tabel4[[#This Row],[Personnr.]],"-",Tabel4[[#This Row],[Afdeling]],"-",Tabel4[[#This Row],[ASS_Status]])</f>
        <v>36720-0132-Inactive - Payroll Eligible</v>
      </c>
    </row>
    <row r="13015" spans="13:21" ht="33.75" x14ac:dyDescent="0.4">
      <c r="M13015" s="32" t="s">
        <v>45524</v>
      </c>
      <c r="N13015" s="32" t="s">
        <v>61140</v>
      </c>
      <c r="O13015" s="54" t="s">
        <v>45525</v>
      </c>
      <c r="P13015" s="54" t="s">
        <v>44190</v>
      </c>
      <c r="Q13015" s="54" t="s">
        <v>29718</v>
      </c>
      <c r="R13015" s="54" t="s">
        <v>29754</v>
      </c>
      <c r="S13015" s="54" t="s">
        <v>44191</v>
      </c>
      <c r="T13015" s="55" t="s">
        <v>345</v>
      </c>
      <c r="U13015" s="56" t="str">
        <f>_xlfn.CONCAT(Tabel4[[#This Row],[Personnr.]],"-",Tabel4[[#This Row],[Afdeling]],"-",Tabel4[[#This Row],[ASS_Status]])</f>
        <v>36237-2797-Inactive - Payroll Eligible</v>
      </c>
    </row>
    <row r="13016" spans="13:21" ht="33.75" x14ac:dyDescent="0.4">
      <c r="M13016" s="32" t="s">
        <v>45524</v>
      </c>
      <c r="N13016" s="32"/>
      <c r="O13016" s="54"/>
      <c r="P13016" s="54" t="s">
        <v>61141</v>
      </c>
      <c r="Q13016" s="54" t="s">
        <v>29718</v>
      </c>
      <c r="R13016" s="54" t="s">
        <v>29754</v>
      </c>
      <c r="S13016" s="54" t="s">
        <v>44191</v>
      </c>
      <c r="T13016" s="55" t="s">
        <v>345</v>
      </c>
      <c r="U13016" s="56" t="str">
        <f>_xlfn.CONCAT(Tabel4[[#This Row],[Personnr.]],"-",Tabel4[[#This Row],[Afdeling]],"-",Tabel4[[#This Row],[ASS_Status]])</f>
        <v>-2797-Inactive - Payroll Eligible</v>
      </c>
    </row>
    <row r="13017" spans="13:21" x14ac:dyDescent="0.4">
      <c r="M13017" s="32" t="s">
        <v>25462</v>
      </c>
      <c r="N13017" s="32" t="s">
        <v>61142</v>
      </c>
      <c r="O13017" s="54" t="s">
        <v>25463</v>
      </c>
      <c r="P13017" s="54" t="s">
        <v>41789</v>
      </c>
      <c r="Q13017" s="54" t="s">
        <v>29718</v>
      </c>
      <c r="R13017" s="54" t="s">
        <v>29729</v>
      </c>
      <c r="S13017" s="54" t="s">
        <v>25464</v>
      </c>
      <c r="T13017" s="55" t="s">
        <v>110</v>
      </c>
      <c r="U13017" s="56" t="str">
        <f>_xlfn.CONCAT(Tabel4[[#This Row],[Personnr.]],"-",Tabel4[[#This Row],[Afdeling]],"-",Tabel4[[#This Row],[ASS_Status]])</f>
        <v>1356-1214-Inactive - Payroll Eligible</v>
      </c>
    </row>
    <row r="13018" spans="13:21" x14ac:dyDescent="0.4">
      <c r="M13018" s="32" t="s">
        <v>25465</v>
      </c>
      <c r="N13018" s="32" t="s">
        <v>61143</v>
      </c>
      <c r="O13018" s="54" t="s">
        <v>25466</v>
      </c>
      <c r="P13018" s="54" t="s">
        <v>41790</v>
      </c>
      <c r="Q13018" s="54" t="s">
        <v>29721</v>
      </c>
      <c r="R13018" s="54" t="s">
        <v>30927</v>
      </c>
      <c r="S13018" s="54" t="s">
        <v>25467</v>
      </c>
      <c r="T13018" s="55" t="s">
        <v>617</v>
      </c>
      <c r="U13018" s="56" t="str">
        <f>_xlfn.CONCAT(Tabel4[[#This Row],[Personnr.]],"-",Tabel4[[#This Row],[Afdeling]],"-",Tabel4[[#This Row],[ASS_Status]])</f>
        <v>15528-4624-Aktiv ansættelse</v>
      </c>
    </row>
    <row r="13019" spans="13:21" x14ac:dyDescent="0.4">
      <c r="M13019" s="32" t="s">
        <v>25468</v>
      </c>
      <c r="N13019" s="32" t="s">
        <v>61144</v>
      </c>
      <c r="O13019" s="54" t="s">
        <v>25469</v>
      </c>
      <c r="P13019" s="54" t="s">
        <v>41791</v>
      </c>
      <c r="Q13019" s="54" t="s">
        <v>29718</v>
      </c>
      <c r="R13019" s="54" t="s">
        <v>29965</v>
      </c>
      <c r="S13019" s="54" t="s">
        <v>25470</v>
      </c>
      <c r="T13019" s="55" t="s">
        <v>309</v>
      </c>
      <c r="U13019" s="56" t="str">
        <f>_xlfn.CONCAT(Tabel4[[#This Row],[Personnr.]],"-",Tabel4[[#This Row],[Afdeling]],"-",Tabel4[[#This Row],[ASS_Status]])</f>
        <v>819-2753-Inactive - Payroll Eligible</v>
      </c>
    </row>
    <row r="13020" spans="13:21" x14ac:dyDescent="0.4">
      <c r="M13020" s="32" t="s">
        <v>25471</v>
      </c>
      <c r="N13020" s="32" t="s">
        <v>61145</v>
      </c>
      <c r="O13020" s="54" t="s">
        <v>25472</v>
      </c>
      <c r="P13020" s="54" t="s">
        <v>41792</v>
      </c>
      <c r="Q13020" s="54" t="s">
        <v>29721</v>
      </c>
      <c r="R13020" s="54" t="s">
        <v>30146</v>
      </c>
      <c r="S13020" s="54" t="s">
        <v>25473</v>
      </c>
      <c r="T13020" s="55" t="s">
        <v>737</v>
      </c>
      <c r="U13020" s="56" t="str">
        <f>_xlfn.CONCAT(Tabel4[[#This Row],[Personnr.]],"-",Tabel4[[#This Row],[Afdeling]],"-",Tabel4[[#This Row],[ASS_Status]])</f>
        <v>20435-6400-Aktiv ansættelse</v>
      </c>
    </row>
    <row r="13021" spans="13:21" x14ac:dyDescent="0.4">
      <c r="M13021" s="32" t="s">
        <v>25474</v>
      </c>
      <c r="N13021" s="32" t="s">
        <v>61146</v>
      </c>
      <c r="O13021" s="54" t="s">
        <v>25475</v>
      </c>
      <c r="P13021" s="54" t="s">
        <v>41793</v>
      </c>
      <c r="Q13021" s="54" t="s">
        <v>29718</v>
      </c>
      <c r="R13021" s="54" t="s">
        <v>29729</v>
      </c>
      <c r="S13021" s="54" t="s">
        <v>25476</v>
      </c>
      <c r="T13021" s="55" t="s">
        <v>335</v>
      </c>
      <c r="U13021" s="56" t="str">
        <f>_xlfn.CONCAT(Tabel4[[#This Row],[Personnr.]],"-",Tabel4[[#This Row],[Afdeling]],"-",Tabel4[[#This Row],[ASS_Status]])</f>
        <v>792-2787-Inactive - Payroll Eligible</v>
      </c>
    </row>
    <row r="13022" spans="13:21" x14ac:dyDescent="0.4">
      <c r="M13022" s="32" t="s">
        <v>25477</v>
      </c>
      <c r="N13022" s="32" t="s">
        <v>61147</v>
      </c>
      <c r="O13022" s="54" t="s">
        <v>25478</v>
      </c>
      <c r="P13022" s="54" t="s">
        <v>41794</v>
      </c>
      <c r="Q13022" s="54" t="s">
        <v>29718</v>
      </c>
      <c r="R13022" s="54" t="s">
        <v>30311</v>
      </c>
      <c r="S13022" s="54" t="s">
        <v>25479</v>
      </c>
      <c r="T13022" s="55" t="s">
        <v>822</v>
      </c>
      <c r="U13022" s="56" t="str">
        <f>_xlfn.CONCAT(Tabel4[[#This Row],[Personnr.]],"-",Tabel4[[#This Row],[Afdeling]],"-",Tabel4[[#This Row],[ASS_Status]])</f>
        <v>752-8380-Inactive - Payroll Eligible</v>
      </c>
    </row>
    <row r="13023" spans="13:21" ht="33.75" x14ac:dyDescent="0.4">
      <c r="M13023" s="32" t="s">
        <v>25480</v>
      </c>
      <c r="N13023" s="32" t="s">
        <v>61148</v>
      </c>
      <c r="O13023" s="54" t="s">
        <v>25481</v>
      </c>
      <c r="P13023" s="54" t="s">
        <v>41795</v>
      </c>
      <c r="Q13023" s="54" t="s">
        <v>29721</v>
      </c>
      <c r="R13023" s="54" t="s">
        <v>29786</v>
      </c>
      <c r="S13023" s="54" t="s">
        <v>25482</v>
      </c>
      <c r="T13023" s="55" t="s">
        <v>42501</v>
      </c>
      <c r="U13023" s="56" t="str">
        <f>_xlfn.CONCAT(Tabel4[[#This Row],[Personnr.]],"-",Tabel4[[#This Row],[Afdeling]],"-",Tabel4[[#This Row],[ASS_Status]])</f>
        <v>4084-2291-Aktiv ansættelse</v>
      </c>
    </row>
    <row r="13024" spans="13:21" x14ac:dyDescent="0.4">
      <c r="M13024" s="32" t="s">
        <v>25483</v>
      </c>
      <c r="N13024" s="32" t="s">
        <v>61149</v>
      </c>
      <c r="O13024" s="54" t="s">
        <v>25484</v>
      </c>
      <c r="P13024" s="54" t="s">
        <v>41796</v>
      </c>
      <c r="Q13024" s="54" t="s">
        <v>29718</v>
      </c>
      <c r="R13024" s="54" t="s">
        <v>29722</v>
      </c>
      <c r="S13024" s="54" t="s">
        <v>25485</v>
      </c>
      <c r="T13024" s="55" t="s">
        <v>29</v>
      </c>
      <c r="U13024" s="56" t="str">
        <f>_xlfn.CONCAT(Tabel4[[#This Row],[Personnr.]],"-",Tabel4[[#This Row],[Afdeling]],"-",Tabel4[[#This Row],[ASS_Status]])</f>
        <v>8905-0114-Inactive - Payroll Eligible</v>
      </c>
    </row>
    <row r="13025" spans="13:21" x14ac:dyDescent="0.4">
      <c r="M13025" s="32" t="s">
        <v>25486</v>
      </c>
      <c r="N13025" s="32" t="s">
        <v>61150</v>
      </c>
      <c r="O13025" s="54" t="s">
        <v>25487</v>
      </c>
      <c r="P13025" s="54" t="s">
        <v>41797</v>
      </c>
      <c r="Q13025" s="54" t="s">
        <v>29718</v>
      </c>
      <c r="R13025" s="54" t="s">
        <v>29726</v>
      </c>
      <c r="S13025" s="54" t="s">
        <v>25488</v>
      </c>
      <c r="T13025" s="55" t="s">
        <v>755</v>
      </c>
      <c r="U13025" s="56" t="str">
        <f>_xlfn.CONCAT(Tabel4[[#This Row],[Personnr.]],"-",Tabel4[[#This Row],[Afdeling]],"-",Tabel4[[#This Row],[ASS_Status]])</f>
        <v>29451-7700-Inactive - Payroll Eligible</v>
      </c>
    </row>
    <row r="13026" spans="13:21" x14ac:dyDescent="0.4">
      <c r="M13026" s="32" t="s">
        <v>25486</v>
      </c>
      <c r="N13026" s="32"/>
      <c r="O13026" s="54"/>
      <c r="P13026" s="54" t="s">
        <v>61151</v>
      </c>
      <c r="Q13026" s="54" t="s">
        <v>29721</v>
      </c>
      <c r="R13026" s="54" t="s">
        <v>29726</v>
      </c>
      <c r="S13026" s="54" t="s">
        <v>25488</v>
      </c>
      <c r="T13026" s="55" t="s">
        <v>573</v>
      </c>
      <c r="U13026" s="56" t="str">
        <f>_xlfn.CONCAT(Tabel4[[#This Row],[Personnr.]],"-",Tabel4[[#This Row],[Afdeling]],"-",Tabel4[[#This Row],[ASS_Status]])</f>
        <v>-3800-Aktiv ansættelse</v>
      </c>
    </row>
    <row r="13027" spans="13:21" x14ac:dyDescent="0.4">
      <c r="M13027" s="32" t="s">
        <v>45526</v>
      </c>
      <c r="N13027" s="32" t="s">
        <v>61152</v>
      </c>
      <c r="O13027" s="54" t="s">
        <v>45527</v>
      </c>
      <c r="P13027" s="54" t="s">
        <v>44192</v>
      </c>
      <c r="Q13027" s="54" t="s">
        <v>29721</v>
      </c>
      <c r="R13027" s="54" t="s">
        <v>29745</v>
      </c>
      <c r="S13027" s="54" t="s">
        <v>44193</v>
      </c>
      <c r="T13027" s="55" t="s">
        <v>725</v>
      </c>
      <c r="U13027" s="56" t="str">
        <f>_xlfn.CONCAT(Tabel4[[#This Row],[Personnr.]],"-",Tabel4[[#This Row],[Afdeling]],"-",Tabel4[[#This Row],[ASS_Status]])</f>
        <v>36331-6265-Aktiv ansættelse</v>
      </c>
    </row>
    <row r="13028" spans="13:21" x14ac:dyDescent="0.4">
      <c r="M13028" s="32" t="s">
        <v>25489</v>
      </c>
      <c r="N13028" s="32" t="s">
        <v>61153</v>
      </c>
      <c r="O13028" s="54" t="s">
        <v>25490</v>
      </c>
      <c r="P13028" s="54" t="s">
        <v>41798</v>
      </c>
      <c r="Q13028" s="54" t="s">
        <v>29721</v>
      </c>
      <c r="R13028" s="54" t="s">
        <v>29879</v>
      </c>
      <c r="S13028" s="54" t="s">
        <v>25491</v>
      </c>
      <c r="T13028" s="55" t="s">
        <v>245</v>
      </c>
      <c r="U13028" s="56" t="str">
        <f>_xlfn.CONCAT(Tabel4[[#This Row],[Personnr.]],"-",Tabel4[[#This Row],[Afdeling]],"-",Tabel4[[#This Row],[ASS_Status]])</f>
        <v>14779-2516-Aktiv ansættelse</v>
      </c>
    </row>
    <row r="13029" spans="13:21" x14ac:dyDescent="0.4">
      <c r="M13029" s="32" t="s">
        <v>25492</v>
      </c>
      <c r="N13029" s="32" t="s">
        <v>61154</v>
      </c>
      <c r="O13029" s="54" t="s">
        <v>25493</v>
      </c>
      <c r="P13029" s="54" t="s">
        <v>41799</v>
      </c>
      <c r="Q13029" s="54" t="s">
        <v>29721</v>
      </c>
      <c r="R13029" s="54" t="s">
        <v>30076</v>
      </c>
      <c r="S13029" s="54" t="s">
        <v>25494</v>
      </c>
      <c r="T13029" s="55" t="s">
        <v>159</v>
      </c>
      <c r="U13029" s="56" t="str">
        <f>_xlfn.CONCAT(Tabel4[[#This Row],[Personnr.]],"-",Tabel4[[#This Row],[Afdeling]],"-",Tabel4[[#This Row],[ASS_Status]])</f>
        <v>4085-2303-Aktiv ansættelse</v>
      </c>
    </row>
    <row r="13030" spans="13:21" x14ac:dyDescent="0.4">
      <c r="M13030" s="32" t="s">
        <v>25495</v>
      </c>
      <c r="N13030" s="32" t="s">
        <v>61155</v>
      </c>
      <c r="O13030" s="54" t="s">
        <v>25496</v>
      </c>
      <c r="P13030" s="54" t="s">
        <v>41800</v>
      </c>
      <c r="Q13030" s="54" t="s">
        <v>29721</v>
      </c>
      <c r="R13030" s="54" t="s">
        <v>29729</v>
      </c>
      <c r="S13030" s="54" t="s">
        <v>25497</v>
      </c>
      <c r="T13030" s="55" t="s">
        <v>153</v>
      </c>
      <c r="U13030" s="56" t="str">
        <f>_xlfn.CONCAT(Tabel4[[#This Row],[Personnr.]],"-",Tabel4[[#This Row],[Afdeling]],"-",Tabel4[[#This Row],[ASS_Status]])</f>
        <v>20271-2285-Aktiv ansættelse</v>
      </c>
    </row>
    <row r="13031" spans="13:21" x14ac:dyDescent="0.4">
      <c r="M13031" s="32" t="s">
        <v>45528</v>
      </c>
      <c r="N13031" s="32" t="s">
        <v>61156</v>
      </c>
      <c r="O13031" s="54" t="s">
        <v>45529</v>
      </c>
      <c r="P13031" s="54" t="s">
        <v>44194</v>
      </c>
      <c r="Q13031" s="54" t="s">
        <v>29721</v>
      </c>
      <c r="R13031" s="54" t="s">
        <v>32771</v>
      </c>
      <c r="S13031" s="54" t="s">
        <v>44195</v>
      </c>
      <c r="T13031" s="55" t="s">
        <v>247</v>
      </c>
      <c r="U13031" s="56" t="str">
        <f>_xlfn.CONCAT(Tabel4[[#This Row],[Personnr.]],"-",Tabel4[[#This Row],[Afdeling]],"-",Tabel4[[#This Row],[ASS_Status]])</f>
        <v>36299-2521-Aktiv ansættelse</v>
      </c>
    </row>
    <row r="13032" spans="13:21" ht="33.75" x14ac:dyDescent="0.4">
      <c r="M13032" s="32" t="s">
        <v>25498</v>
      </c>
      <c r="N13032" s="32" t="s">
        <v>61157</v>
      </c>
      <c r="O13032" s="54" t="s">
        <v>25499</v>
      </c>
      <c r="P13032" s="54" t="s">
        <v>41801</v>
      </c>
      <c r="Q13032" s="54" t="s">
        <v>29718</v>
      </c>
      <c r="R13032" s="54" t="s">
        <v>29748</v>
      </c>
      <c r="S13032" s="54" t="s">
        <v>25500</v>
      </c>
      <c r="T13032" s="55" t="s">
        <v>188</v>
      </c>
      <c r="U13032" s="56" t="str">
        <f>_xlfn.CONCAT(Tabel4[[#This Row],[Personnr.]],"-",Tabel4[[#This Row],[Afdeling]],"-",Tabel4[[#This Row],[ASS_Status]])</f>
        <v>4087-2405-Inactive - Payroll Eligible</v>
      </c>
    </row>
    <row r="13033" spans="13:21" ht="45" x14ac:dyDescent="0.4">
      <c r="M13033" s="32" t="s">
        <v>25501</v>
      </c>
      <c r="N13033" s="32" t="s">
        <v>61158</v>
      </c>
      <c r="O13033" s="54" t="s">
        <v>25502</v>
      </c>
      <c r="P13033" s="54" t="s">
        <v>41802</v>
      </c>
      <c r="Q13033" s="54" t="s">
        <v>29923</v>
      </c>
      <c r="R13033" s="54" t="s">
        <v>29729</v>
      </c>
      <c r="S13033" s="54" t="s">
        <v>25503</v>
      </c>
      <c r="T13033" s="55" t="s">
        <v>44</v>
      </c>
      <c r="U13033" s="56" t="str">
        <f>_xlfn.CONCAT(Tabel4[[#This Row],[Personnr.]],"-",Tabel4[[#This Row],[Afdeling]],"-",Tabel4[[#This Row],[ASS_Status]])</f>
        <v>8911-1000-Far orlov (6+evt. 7 uger)(198)</v>
      </c>
    </row>
    <row r="13034" spans="13:21" x14ac:dyDescent="0.4">
      <c r="M13034" s="32" t="s">
        <v>25504</v>
      </c>
      <c r="N13034" s="32" t="s">
        <v>61159</v>
      </c>
      <c r="O13034" s="54" t="s">
        <v>25505</v>
      </c>
      <c r="P13034" s="54" t="s">
        <v>41803</v>
      </c>
      <c r="Q13034" s="54" t="s">
        <v>29721</v>
      </c>
      <c r="R13034" s="54" t="s">
        <v>29908</v>
      </c>
      <c r="S13034" s="54" t="s">
        <v>25506</v>
      </c>
      <c r="T13034" s="55" t="s">
        <v>852</v>
      </c>
      <c r="U13034" s="56" t="str">
        <f>_xlfn.CONCAT(Tabel4[[#This Row],[Personnr.]],"-",Tabel4[[#This Row],[Afdeling]],"-",Tabel4[[#This Row],[ASS_Status]])</f>
        <v>31605-8610-Aktiv ansættelse</v>
      </c>
    </row>
    <row r="13035" spans="13:21" x14ac:dyDescent="0.4">
      <c r="M13035" s="32" t="s">
        <v>25507</v>
      </c>
      <c r="N13035" s="32" t="s">
        <v>61160</v>
      </c>
      <c r="O13035" s="54" t="s">
        <v>25508</v>
      </c>
      <c r="P13035" s="54" t="s">
        <v>41804</v>
      </c>
      <c r="Q13035" s="54" t="s">
        <v>29721</v>
      </c>
      <c r="R13035" s="54" t="s">
        <v>29726</v>
      </c>
      <c r="S13035" s="54" t="s">
        <v>25509</v>
      </c>
      <c r="T13035" s="55" t="s">
        <v>737</v>
      </c>
      <c r="U13035" s="56" t="str">
        <f>_xlfn.CONCAT(Tabel4[[#This Row],[Personnr.]],"-",Tabel4[[#This Row],[Afdeling]],"-",Tabel4[[#This Row],[ASS_Status]])</f>
        <v>15314-6400-Aktiv ansættelse</v>
      </c>
    </row>
    <row r="13036" spans="13:21" ht="45" x14ac:dyDescent="0.4">
      <c r="M13036" s="32" t="s">
        <v>25510</v>
      </c>
      <c r="N13036" s="32" t="s">
        <v>61161</v>
      </c>
      <c r="O13036" s="54" t="s">
        <v>25511</v>
      </c>
      <c r="P13036" s="54" t="s">
        <v>41805</v>
      </c>
      <c r="Q13036" s="54" t="s">
        <v>29718</v>
      </c>
      <c r="R13036" s="54" t="s">
        <v>29761</v>
      </c>
      <c r="S13036" s="54" t="s">
        <v>25512</v>
      </c>
      <c r="T13036" s="55" t="s">
        <v>245</v>
      </c>
      <c r="U13036" s="56" t="str">
        <f>_xlfn.CONCAT(Tabel4[[#This Row],[Personnr.]],"-",Tabel4[[#This Row],[Afdeling]],"-",Tabel4[[#This Row],[ASS_Status]])</f>
        <v>19394-2516-Inactive - Payroll Eligible</v>
      </c>
    </row>
    <row r="13037" spans="13:21" x14ac:dyDescent="0.4">
      <c r="M13037" s="32" t="s">
        <v>25513</v>
      </c>
      <c r="N13037" s="32" t="s">
        <v>61162</v>
      </c>
      <c r="O13037" s="54" t="s">
        <v>25514</v>
      </c>
      <c r="P13037" s="54" t="s">
        <v>41806</v>
      </c>
      <c r="Q13037" s="54" t="s">
        <v>29721</v>
      </c>
      <c r="R13037" s="54" t="s">
        <v>29722</v>
      </c>
      <c r="S13037" s="54" t="s">
        <v>25515</v>
      </c>
      <c r="T13037" s="55" t="s">
        <v>263</v>
      </c>
      <c r="U13037" s="56" t="str">
        <f>_xlfn.CONCAT(Tabel4[[#This Row],[Personnr.]],"-",Tabel4[[#This Row],[Afdeling]],"-",Tabel4[[#This Row],[ASS_Status]])</f>
        <v>16274-2610-Aktiv ansættelse</v>
      </c>
    </row>
    <row r="13038" spans="13:21" x14ac:dyDescent="0.4">
      <c r="M13038" s="32" t="s">
        <v>45530</v>
      </c>
      <c r="N13038" s="32" t="s">
        <v>61163</v>
      </c>
      <c r="O13038" s="54" t="s">
        <v>45531</v>
      </c>
      <c r="P13038" s="54" t="s">
        <v>44196</v>
      </c>
      <c r="Q13038" s="54" t="s">
        <v>29721</v>
      </c>
      <c r="R13038" s="54" t="s">
        <v>29719</v>
      </c>
      <c r="S13038" s="54" t="s">
        <v>61164</v>
      </c>
      <c r="T13038" s="55" t="s">
        <v>243</v>
      </c>
      <c r="U13038" s="56" t="str">
        <f>_xlfn.CONCAT(Tabel4[[#This Row],[Personnr.]],"-",Tabel4[[#This Row],[Afdeling]],"-",Tabel4[[#This Row],[ASS_Status]])</f>
        <v>35687-2512-Aktiv ansættelse</v>
      </c>
    </row>
    <row r="13039" spans="13:21" x14ac:dyDescent="0.4">
      <c r="M13039" s="32" t="s">
        <v>61165</v>
      </c>
      <c r="N13039" s="32" t="s">
        <v>61166</v>
      </c>
      <c r="O13039" s="54" t="s">
        <v>61167</v>
      </c>
      <c r="P13039" s="54" t="s">
        <v>61168</v>
      </c>
      <c r="Q13039" s="54" t="s">
        <v>29721</v>
      </c>
      <c r="R13039" s="54" t="s">
        <v>29737</v>
      </c>
      <c r="S13039" s="54" t="s">
        <v>61169</v>
      </c>
      <c r="T13039" s="55" t="s">
        <v>31</v>
      </c>
      <c r="U13039" s="56" t="str">
        <f>_xlfn.CONCAT(Tabel4[[#This Row],[Personnr.]],"-",Tabel4[[#This Row],[Afdeling]],"-",Tabel4[[#This Row],[ASS_Status]])</f>
        <v>36198-0116-Aktiv ansættelse</v>
      </c>
    </row>
    <row r="13040" spans="13:21" x14ac:dyDescent="0.4">
      <c r="M13040" s="32" t="s">
        <v>25516</v>
      </c>
      <c r="N13040" s="32" t="s">
        <v>61170</v>
      </c>
      <c r="O13040" s="54" t="s">
        <v>25517</v>
      </c>
      <c r="P13040" s="54" t="s">
        <v>41807</v>
      </c>
      <c r="Q13040" s="54" t="s">
        <v>29718</v>
      </c>
      <c r="R13040" s="54" t="s">
        <v>29748</v>
      </c>
      <c r="S13040" s="54" t="s">
        <v>25518</v>
      </c>
      <c r="T13040" s="55" t="s">
        <v>710</v>
      </c>
      <c r="U13040" s="56" t="str">
        <f>_xlfn.CONCAT(Tabel4[[#This Row],[Personnr.]],"-",Tabel4[[#This Row],[Afdeling]],"-",Tabel4[[#This Row],[ASS_Status]])</f>
        <v>30556-5680-Inactive - Payroll Eligible</v>
      </c>
    </row>
    <row r="13041" spans="13:21" ht="45" x14ac:dyDescent="0.4">
      <c r="M13041" s="32" t="s">
        <v>25519</v>
      </c>
      <c r="N13041" s="32" t="s">
        <v>61171</v>
      </c>
      <c r="O13041" s="54" t="s">
        <v>25520</v>
      </c>
      <c r="P13041" s="54" t="s">
        <v>41808</v>
      </c>
      <c r="Q13041" s="54" t="s">
        <v>29718</v>
      </c>
      <c r="R13041" s="54" t="s">
        <v>29745</v>
      </c>
      <c r="S13041" s="54" t="s">
        <v>25521</v>
      </c>
      <c r="T13041" s="55" t="s">
        <v>39</v>
      </c>
      <c r="U13041" s="56" t="str">
        <f>_xlfn.CONCAT(Tabel4[[#This Row],[Personnr.]],"-",Tabel4[[#This Row],[Afdeling]],"-",Tabel4[[#This Row],[ASS_Status]])</f>
        <v>32448-0132-Inactive - Payroll Eligible</v>
      </c>
    </row>
    <row r="13042" spans="13:21" x14ac:dyDescent="0.4">
      <c r="M13042" s="32" t="s">
        <v>25522</v>
      </c>
      <c r="N13042" s="32" t="s">
        <v>61172</v>
      </c>
      <c r="O13042" s="54" t="s">
        <v>25523</v>
      </c>
      <c r="P13042" s="54" t="s">
        <v>41809</v>
      </c>
      <c r="Q13042" s="54" t="s">
        <v>29718</v>
      </c>
      <c r="R13042" s="54" t="s">
        <v>29719</v>
      </c>
      <c r="S13042" s="54" t="s">
        <v>25524</v>
      </c>
      <c r="T13042" s="55" t="s">
        <v>604</v>
      </c>
      <c r="U13042" s="56" t="str">
        <f>_xlfn.CONCAT(Tabel4[[#This Row],[Personnr.]],"-",Tabel4[[#This Row],[Afdeling]],"-",Tabel4[[#This Row],[ASS_Status]])</f>
        <v>32954-4279-Inactive - Payroll Eligible</v>
      </c>
    </row>
    <row r="13043" spans="13:21" ht="45" x14ac:dyDescent="0.4">
      <c r="M13043" s="32" t="s">
        <v>25525</v>
      </c>
      <c r="N13043" s="32" t="s">
        <v>61173</v>
      </c>
      <c r="O13043" s="54" t="s">
        <v>25526</v>
      </c>
      <c r="P13043" s="54" t="s">
        <v>41810</v>
      </c>
      <c r="Q13043" s="54" t="s">
        <v>29718</v>
      </c>
      <c r="R13043" s="54" t="s">
        <v>29745</v>
      </c>
      <c r="S13043" s="54" t="s">
        <v>25527</v>
      </c>
      <c r="T13043" s="55" t="s">
        <v>288</v>
      </c>
      <c r="U13043" s="56" t="str">
        <f>_xlfn.CONCAT(Tabel4[[#This Row],[Personnr.]],"-",Tabel4[[#This Row],[Afdeling]],"-",Tabel4[[#This Row],[ASS_Status]])</f>
        <v>24240-2694-Inactive - Payroll Eligible</v>
      </c>
    </row>
    <row r="13044" spans="13:21" x14ac:dyDescent="0.4">
      <c r="M13044" s="32" t="s">
        <v>61174</v>
      </c>
      <c r="N13044" s="32" t="s">
        <v>61175</v>
      </c>
      <c r="O13044" s="54" t="s">
        <v>61176</v>
      </c>
      <c r="P13044" s="54" t="s">
        <v>61177</v>
      </c>
      <c r="Q13044" s="54" t="s">
        <v>29721</v>
      </c>
      <c r="R13044" s="54" t="s">
        <v>29748</v>
      </c>
      <c r="S13044" s="54" t="s">
        <v>61178</v>
      </c>
      <c r="T13044" s="55" t="s">
        <v>137</v>
      </c>
      <c r="U13044" s="56" t="str">
        <f>_xlfn.CONCAT(Tabel4[[#This Row],[Personnr.]],"-",Tabel4[[#This Row],[Afdeling]],"-",Tabel4[[#This Row],[ASS_Status]])</f>
        <v>37311-2252-Aktiv ansættelse</v>
      </c>
    </row>
    <row r="13045" spans="13:21" ht="45" x14ac:dyDescent="0.4">
      <c r="M13045" s="32" t="s">
        <v>25528</v>
      </c>
      <c r="N13045" s="32" t="s">
        <v>61179</v>
      </c>
      <c r="O13045" s="54" t="s">
        <v>25529</v>
      </c>
      <c r="P13045" s="54" t="s">
        <v>41811</v>
      </c>
      <c r="Q13045" s="54" t="s">
        <v>29721</v>
      </c>
      <c r="R13045" s="54" t="s">
        <v>29754</v>
      </c>
      <c r="S13045" s="54" t="s">
        <v>25530</v>
      </c>
      <c r="T13045" s="55" t="s">
        <v>605</v>
      </c>
      <c r="U13045" s="56" t="str">
        <f>_xlfn.CONCAT(Tabel4[[#This Row],[Personnr.]],"-",Tabel4[[#This Row],[Afdeling]],"-",Tabel4[[#This Row],[ASS_Status]])</f>
        <v>33734-4280-Aktiv ansættelse</v>
      </c>
    </row>
    <row r="13046" spans="13:21" ht="45" x14ac:dyDescent="0.4">
      <c r="M13046" s="32" t="s">
        <v>45532</v>
      </c>
      <c r="N13046" s="32" t="s">
        <v>61180</v>
      </c>
      <c r="O13046" s="54" t="s">
        <v>45533</v>
      </c>
      <c r="P13046" s="54" t="s">
        <v>44197</v>
      </c>
      <c r="Q13046" s="54" t="s">
        <v>29718</v>
      </c>
      <c r="R13046" s="54" t="s">
        <v>29745</v>
      </c>
      <c r="S13046" s="54" t="s">
        <v>44198</v>
      </c>
      <c r="T13046" s="55" t="s">
        <v>39</v>
      </c>
      <c r="U13046" s="56" t="str">
        <f>_xlfn.CONCAT(Tabel4[[#This Row],[Personnr.]],"-",Tabel4[[#This Row],[Afdeling]],"-",Tabel4[[#This Row],[ASS_Status]])</f>
        <v>36092-0132-Inactive - Payroll Eligible</v>
      </c>
    </row>
    <row r="13047" spans="13:21" ht="33.75" x14ac:dyDescent="0.4">
      <c r="M13047" s="32" t="s">
        <v>25531</v>
      </c>
      <c r="N13047" s="32" t="s">
        <v>61181</v>
      </c>
      <c r="O13047" s="54" t="s">
        <v>25532</v>
      </c>
      <c r="P13047" s="54" t="s">
        <v>41812</v>
      </c>
      <c r="Q13047" s="54" t="s">
        <v>29721</v>
      </c>
      <c r="R13047" s="54" t="s">
        <v>29754</v>
      </c>
      <c r="S13047" s="54" t="s">
        <v>25533</v>
      </c>
      <c r="T13047" s="55" t="s">
        <v>886</v>
      </c>
      <c r="U13047" s="56" t="str">
        <f>_xlfn.CONCAT(Tabel4[[#This Row],[Personnr.]],"-",Tabel4[[#This Row],[Afdeling]],"-",Tabel4[[#This Row],[ASS_Status]])</f>
        <v>33814-8800-Aktiv ansættelse</v>
      </c>
    </row>
    <row r="13048" spans="13:21" x14ac:dyDescent="0.4">
      <c r="M13048" s="32" t="s">
        <v>25534</v>
      </c>
      <c r="N13048" s="32" t="s">
        <v>61182</v>
      </c>
      <c r="O13048" s="54" t="s">
        <v>25535</v>
      </c>
      <c r="P13048" s="54" t="s">
        <v>41813</v>
      </c>
      <c r="Q13048" s="54" t="s">
        <v>29718</v>
      </c>
      <c r="R13048" s="54" t="s">
        <v>29754</v>
      </c>
      <c r="S13048" s="54" t="s">
        <v>25536</v>
      </c>
      <c r="T13048" s="55" t="s">
        <v>820</v>
      </c>
      <c r="U13048" s="56" t="str">
        <f>_xlfn.CONCAT(Tabel4[[#This Row],[Personnr.]],"-",Tabel4[[#This Row],[Afdeling]],"-",Tabel4[[#This Row],[ASS_Status]])</f>
        <v>31030-8360-Inactive - Payroll Eligible</v>
      </c>
    </row>
    <row r="13049" spans="13:21" ht="45" x14ac:dyDescent="0.4">
      <c r="M13049" s="32" t="s">
        <v>25537</v>
      </c>
      <c r="N13049" s="32" t="s">
        <v>61183</v>
      </c>
      <c r="O13049" s="54" t="s">
        <v>25538</v>
      </c>
      <c r="P13049" s="54" t="s">
        <v>41814</v>
      </c>
      <c r="Q13049" s="54" t="s">
        <v>29718</v>
      </c>
      <c r="R13049" s="54" t="s">
        <v>29745</v>
      </c>
      <c r="S13049" s="54" t="s">
        <v>25539</v>
      </c>
      <c r="T13049" s="55" t="s">
        <v>350</v>
      </c>
      <c r="U13049" s="56" t="str">
        <f>_xlfn.CONCAT(Tabel4[[#This Row],[Personnr.]],"-",Tabel4[[#This Row],[Afdeling]],"-",Tabel4[[#This Row],[ASS_Status]])</f>
        <v>32140-2810-Inactive - Payroll Eligible</v>
      </c>
    </row>
    <row r="13050" spans="13:21" x14ac:dyDescent="0.4">
      <c r="M13050" s="32" t="s">
        <v>45534</v>
      </c>
      <c r="N13050" s="32" t="s">
        <v>61184</v>
      </c>
      <c r="O13050" s="54" t="s">
        <v>45535</v>
      </c>
      <c r="P13050" s="54" t="s">
        <v>44199</v>
      </c>
      <c r="Q13050" s="54" t="s">
        <v>29718</v>
      </c>
      <c r="R13050" s="54" t="s">
        <v>29745</v>
      </c>
      <c r="S13050" s="54" t="s">
        <v>44200</v>
      </c>
      <c r="T13050" s="55" t="s">
        <v>288</v>
      </c>
      <c r="U13050" s="56" t="str">
        <f>_xlfn.CONCAT(Tabel4[[#This Row],[Personnr.]],"-",Tabel4[[#This Row],[Afdeling]],"-",Tabel4[[#This Row],[ASS_Status]])</f>
        <v>35887-2694-Inactive - Payroll Eligible</v>
      </c>
    </row>
    <row r="13051" spans="13:21" ht="33.75" x14ac:dyDescent="0.4">
      <c r="M13051" s="32" t="s">
        <v>25540</v>
      </c>
      <c r="N13051" s="32" t="s">
        <v>61185</v>
      </c>
      <c r="O13051" s="54" t="s">
        <v>25541</v>
      </c>
      <c r="P13051" s="54" t="s">
        <v>41815</v>
      </c>
      <c r="Q13051" s="54" t="s">
        <v>29718</v>
      </c>
      <c r="R13051" s="54" t="s">
        <v>29745</v>
      </c>
      <c r="S13051" s="54" t="s">
        <v>25542</v>
      </c>
      <c r="T13051" s="55" t="s">
        <v>39</v>
      </c>
      <c r="U13051" s="56" t="str">
        <f>_xlfn.CONCAT(Tabel4[[#This Row],[Personnr.]],"-",Tabel4[[#This Row],[Afdeling]],"-",Tabel4[[#This Row],[ASS_Status]])</f>
        <v>32309-0132-Inactive - Payroll Eligible</v>
      </c>
    </row>
    <row r="13052" spans="13:21" ht="33.75" x14ac:dyDescent="0.4">
      <c r="M13052" s="32" t="s">
        <v>25540</v>
      </c>
      <c r="N13052" s="32"/>
      <c r="O13052" s="54"/>
      <c r="P13052" s="54" t="s">
        <v>41816</v>
      </c>
      <c r="Q13052" s="54" t="s">
        <v>29718</v>
      </c>
      <c r="R13052" s="54" t="s">
        <v>29745</v>
      </c>
      <c r="S13052" s="54" t="s">
        <v>25542</v>
      </c>
      <c r="T13052" s="55" t="s">
        <v>39</v>
      </c>
      <c r="U13052" s="56" t="str">
        <f>_xlfn.CONCAT(Tabel4[[#This Row],[Personnr.]],"-",Tabel4[[#This Row],[Afdeling]],"-",Tabel4[[#This Row],[ASS_Status]])</f>
        <v>-0132-Inactive - Payroll Eligible</v>
      </c>
    </row>
    <row r="13053" spans="13:21" ht="33.75" x14ac:dyDescent="0.4">
      <c r="M13053" s="32" t="s">
        <v>25540</v>
      </c>
      <c r="N13053" s="32"/>
      <c r="O13053" s="54"/>
      <c r="P13053" s="54" t="s">
        <v>41817</v>
      </c>
      <c r="Q13053" s="54" t="s">
        <v>29718</v>
      </c>
      <c r="R13053" s="54" t="s">
        <v>29745</v>
      </c>
      <c r="S13053" s="54" t="s">
        <v>25542</v>
      </c>
      <c r="T13053" s="55" t="s">
        <v>39</v>
      </c>
      <c r="U13053" s="56" t="str">
        <f>_xlfn.CONCAT(Tabel4[[#This Row],[Personnr.]],"-",Tabel4[[#This Row],[Afdeling]],"-",Tabel4[[#This Row],[ASS_Status]])</f>
        <v>-0132-Inactive - Payroll Eligible</v>
      </c>
    </row>
    <row r="13054" spans="13:21" ht="33.75" x14ac:dyDescent="0.4">
      <c r="M13054" s="32" t="s">
        <v>25540</v>
      </c>
      <c r="N13054" s="32"/>
      <c r="O13054" s="54"/>
      <c r="P13054" s="54" t="s">
        <v>44201</v>
      </c>
      <c r="Q13054" s="54" t="s">
        <v>29718</v>
      </c>
      <c r="R13054" s="54" t="s">
        <v>29745</v>
      </c>
      <c r="S13054" s="54" t="s">
        <v>25542</v>
      </c>
      <c r="T13054" s="55" t="s">
        <v>39</v>
      </c>
      <c r="U13054" s="56" t="str">
        <f>_xlfn.CONCAT(Tabel4[[#This Row],[Personnr.]],"-",Tabel4[[#This Row],[Afdeling]],"-",Tabel4[[#This Row],[ASS_Status]])</f>
        <v>-0132-Inactive - Payroll Eligible</v>
      </c>
    </row>
    <row r="13055" spans="13:21" x14ac:dyDescent="0.4">
      <c r="M13055" s="32" t="s">
        <v>25543</v>
      </c>
      <c r="N13055" s="32" t="s">
        <v>61186</v>
      </c>
      <c r="O13055" s="54" t="s">
        <v>25544</v>
      </c>
      <c r="P13055" s="54" t="s">
        <v>41818</v>
      </c>
      <c r="Q13055" s="54" t="s">
        <v>29721</v>
      </c>
      <c r="R13055" s="54" t="s">
        <v>29780</v>
      </c>
      <c r="S13055" s="54" t="s">
        <v>25545</v>
      </c>
      <c r="T13055" s="55" t="s">
        <v>378</v>
      </c>
      <c r="U13055" s="56" t="str">
        <f>_xlfn.CONCAT(Tabel4[[#This Row],[Personnr.]],"-",Tabel4[[#This Row],[Afdeling]],"-",Tabel4[[#This Row],[ASS_Status]])</f>
        <v>836-2900-Aktiv ansættelse</v>
      </c>
    </row>
    <row r="13056" spans="13:21" x14ac:dyDescent="0.4">
      <c r="M13056" s="32" t="s">
        <v>25546</v>
      </c>
      <c r="N13056" s="32" t="s">
        <v>61187</v>
      </c>
      <c r="O13056" s="54" t="s">
        <v>25547</v>
      </c>
      <c r="P13056" s="54" t="s">
        <v>41819</v>
      </c>
      <c r="Q13056" s="54" t="s">
        <v>29718</v>
      </c>
      <c r="R13056" s="54" t="s">
        <v>29719</v>
      </c>
      <c r="S13056" s="54" t="s">
        <v>25548</v>
      </c>
      <c r="T13056" s="55" t="s">
        <v>22</v>
      </c>
      <c r="U13056" s="56" t="str">
        <f>_xlfn.CONCAT(Tabel4[[#This Row],[Personnr.]],"-",Tabel4[[#This Row],[Afdeling]],"-",Tabel4[[#This Row],[ASS_Status]])</f>
        <v>486-0100-Inactive - Payroll Eligible</v>
      </c>
    </row>
    <row r="13057" spans="13:21" x14ac:dyDescent="0.4">
      <c r="M13057" s="32" t="s">
        <v>25549</v>
      </c>
      <c r="N13057" s="32" t="s">
        <v>61188</v>
      </c>
      <c r="O13057" s="54" t="s">
        <v>25550</v>
      </c>
      <c r="P13057" s="54" t="s">
        <v>41820</v>
      </c>
      <c r="Q13057" s="54" t="s">
        <v>29721</v>
      </c>
      <c r="R13057" s="54" t="s">
        <v>29722</v>
      </c>
      <c r="S13057" s="54" t="s">
        <v>25551</v>
      </c>
      <c r="T13057" s="55" t="s">
        <v>155</v>
      </c>
      <c r="U13057" s="56" t="str">
        <f>_xlfn.CONCAT(Tabel4[[#This Row],[Personnr.]],"-",Tabel4[[#This Row],[Afdeling]],"-",Tabel4[[#This Row],[ASS_Status]])</f>
        <v>15722-2290-Aktiv ansættelse</v>
      </c>
    </row>
    <row r="13058" spans="13:21" ht="45" x14ac:dyDescent="0.4">
      <c r="M13058" s="32" t="s">
        <v>25552</v>
      </c>
      <c r="N13058" s="32" t="s">
        <v>61189</v>
      </c>
      <c r="O13058" s="54" t="s">
        <v>25553</v>
      </c>
      <c r="P13058" s="54" t="s">
        <v>41821</v>
      </c>
      <c r="Q13058" s="54" t="s">
        <v>29718</v>
      </c>
      <c r="R13058" s="54" t="s">
        <v>29791</v>
      </c>
      <c r="S13058" s="54" t="s">
        <v>25554</v>
      </c>
      <c r="T13058" s="55" t="s">
        <v>395</v>
      </c>
      <c r="U13058" s="56" t="str">
        <f>_xlfn.CONCAT(Tabel4[[#This Row],[Personnr.]],"-",Tabel4[[#This Row],[Afdeling]],"-",Tabel4[[#This Row],[ASS_Status]])</f>
        <v>30853-2996-Inactive - Payroll Eligible</v>
      </c>
    </row>
    <row r="13059" spans="13:21" x14ac:dyDescent="0.4">
      <c r="M13059" s="32" t="s">
        <v>25555</v>
      </c>
      <c r="N13059" s="32" t="s">
        <v>61190</v>
      </c>
      <c r="O13059" s="54" t="s">
        <v>25556</v>
      </c>
      <c r="P13059" s="54" t="s">
        <v>41822</v>
      </c>
      <c r="Q13059" s="54" t="s">
        <v>29718</v>
      </c>
      <c r="R13059" s="54" t="s">
        <v>29726</v>
      </c>
      <c r="S13059" s="54" t="s">
        <v>25557</v>
      </c>
      <c r="T13059" s="55" t="s">
        <v>747</v>
      </c>
      <c r="U13059" s="56" t="str">
        <f>_xlfn.CONCAT(Tabel4[[#This Row],[Personnr.]],"-",Tabel4[[#This Row],[Afdeling]],"-",Tabel4[[#This Row],[ASS_Status]])</f>
        <v>19025-7200-Inactive - Payroll Eligible</v>
      </c>
    </row>
    <row r="13060" spans="13:21" x14ac:dyDescent="0.4">
      <c r="M13060" s="32" t="s">
        <v>25558</v>
      </c>
      <c r="N13060" s="32" t="s">
        <v>61191</v>
      </c>
      <c r="O13060" s="54" t="s">
        <v>25559</v>
      </c>
      <c r="P13060" s="54" t="s">
        <v>41823</v>
      </c>
      <c r="Q13060" s="54" t="s">
        <v>29721</v>
      </c>
      <c r="R13060" s="54" t="s">
        <v>29832</v>
      </c>
      <c r="S13060" s="54" t="s">
        <v>25560</v>
      </c>
      <c r="T13060" s="55" t="s">
        <v>29711</v>
      </c>
      <c r="U13060" s="56" t="str">
        <f>_xlfn.CONCAT(Tabel4[[#This Row],[Personnr.]],"-",Tabel4[[#This Row],[Afdeling]],"-",Tabel4[[#This Row],[ASS_Status]])</f>
        <v>14088-7620-Aktiv ansættelse</v>
      </c>
    </row>
    <row r="13061" spans="13:21" x14ac:dyDescent="0.4">
      <c r="M13061" s="32" t="s">
        <v>25561</v>
      </c>
      <c r="N13061" s="32" t="s">
        <v>61192</v>
      </c>
      <c r="O13061" s="54" t="s">
        <v>25562</v>
      </c>
      <c r="P13061" s="54" t="s">
        <v>41824</v>
      </c>
      <c r="Q13061" s="54" t="s">
        <v>29721</v>
      </c>
      <c r="R13061" s="54" t="s">
        <v>32490</v>
      </c>
      <c r="S13061" s="54" t="s">
        <v>25563</v>
      </c>
      <c r="T13061" s="55" t="s">
        <v>188</v>
      </c>
      <c r="U13061" s="56" t="str">
        <f>_xlfn.CONCAT(Tabel4[[#This Row],[Personnr.]],"-",Tabel4[[#This Row],[Afdeling]],"-",Tabel4[[#This Row],[ASS_Status]])</f>
        <v>4089-2405-Aktiv ansættelse</v>
      </c>
    </row>
    <row r="13062" spans="13:21" ht="33.75" x14ac:dyDescent="0.4">
      <c r="M13062" s="32" t="s">
        <v>25564</v>
      </c>
      <c r="N13062" s="32" t="s">
        <v>61193</v>
      </c>
      <c r="O13062" s="54" t="s">
        <v>25565</v>
      </c>
      <c r="P13062" s="54" t="s">
        <v>41825</v>
      </c>
      <c r="Q13062" s="54" t="s">
        <v>29721</v>
      </c>
      <c r="R13062" s="54" t="s">
        <v>29719</v>
      </c>
      <c r="S13062" s="54" t="s">
        <v>25566</v>
      </c>
      <c r="T13062" s="55" t="s">
        <v>761</v>
      </c>
      <c r="U13062" s="56" t="str">
        <f>_xlfn.CONCAT(Tabel4[[#This Row],[Personnr.]],"-",Tabel4[[#This Row],[Afdeling]],"-",Tabel4[[#This Row],[ASS_Status]])</f>
        <v>25069-7750-Aktiv ansættelse</v>
      </c>
    </row>
    <row r="13063" spans="13:21" x14ac:dyDescent="0.4">
      <c r="M13063" s="32" t="s">
        <v>25567</v>
      </c>
      <c r="N13063" s="32" t="s">
        <v>61194</v>
      </c>
      <c r="O13063" s="54" t="s">
        <v>25568</v>
      </c>
      <c r="P13063" s="54" t="s">
        <v>41826</v>
      </c>
      <c r="Q13063" s="54" t="s">
        <v>29721</v>
      </c>
      <c r="R13063" s="54" t="s">
        <v>29992</v>
      </c>
      <c r="S13063" s="54" t="s">
        <v>25569</v>
      </c>
      <c r="T13063" s="55" t="s">
        <v>763</v>
      </c>
      <c r="U13063" s="56" t="str">
        <f>_xlfn.CONCAT(Tabel4[[#This Row],[Personnr.]],"-",Tabel4[[#This Row],[Afdeling]],"-",Tabel4[[#This Row],[ASS_Status]])</f>
        <v>33978-7770-Aktiv ansættelse</v>
      </c>
    </row>
    <row r="13064" spans="13:21" x14ac:dyDescent="0.4">
      <c r="M13064" s="32" t="s">
        <v>25570</v>
      </c>
      <c r="N13064" s="32" t="s">
        <v>61195</v>
      </c>
      <c r="O13064" s="54" t="s">
        <v>25571</v>
      </c>
      <c r="P13064" s="54" t="s">
        <v>41827</v>
      </c>
      <c r="Q13064" s="54" t="s">
        <v>29718</v>
      </c>
      <c r="R13064" s="54" t="s">
        <v>29737</v>
      </c>
      <c r="S13064" s="54" t="s">
        <v>25572</v>
      </c>
      <c r="T13064" s="55" t="s">
        <v>30</v>
      </c>
      <c r="U13064" s="56" t="str">
        <f>_xlfn.CONCAT(Tabel4[[#This Row],[Personnr.]],"-",Tabel4[[#This Row],[Afdeling]],"-",Tabel4[[#This Row],[ASS_Status]])</f>
        <v>19419-0115-Inactive - Payroll Eligible</v>
      </c>
    </row>
    <row r="13065" spans="13:21" x14ac:dyDescent="0.4">
      <c r="M13065" s="32" t="s">
        <v>25573</v>
      </c>
      <c r="N13065" s="32" t="s">
        <v>61196</v>
      </c>
      <c r="O13065" s="54" t="s">
        <v>25574</v>
      </c>
      <c r="P13065" s="54" t="s">
        <v>41828</v>
      </c>
      <c r="Q13065" s="54" t="s">
        <v>29721</v>
      </c>
      <c r="R13065" s="54" t="s">
        <v>29737</v>
      </c>
      <c r="S13065" s="54" t="s">
        <v>25575</v>
      </c>
      <c r="T13065" s="55" t="s">
        <v>29703</v>
      </c>
      <c r="U13065" s="56" t="str">
        <f>_xlfn.CONCAT(Tabel4[[#This Row],[Personnr.]],"-",Tabel4[[#This Row],[Afdeling]],"-",Tabel4[[#This Row],[ASS_Status]])</f>
        <v>30645-1209-Aktiv ansættelse</v>
      </c>
    </row>
    <row r="13066" spans="13:21" ht="45" x14ac:dyDescent="0.4">
      <c r="M13066" s="32" t="s">
        <v>25576</v>
      </c>
      <c r="N13066" s="32" t="s">
        <v>61197</v>
      </c>
      <c r="O13066" s="54" t="s">
        <v>25577</v>
      </c>
      <c r="P13066" s="54" t="s">
        <v>41829</v>
      </c>
      <c r="Q13066" s="54" t="s">
        <v>29721</v>
      </c>
      <c r="R13066" s="54" t="s">
        <v>29737</v>
      </c>
      <c r="S13066" s="54" t="s">
        <v>29027</v>
      </c>
      <c r="T13066" s="55" t="s">
        <v>331</v>
      </c>
      <c r="U13066" s="56" t="str">
        <f>_xlfn.CONCAT(Tabel4[[#This Row],[Personnr.]],"-",Tabel4[[#This Row],[Afdeling]],"-",Tabel4[[#This Row],[ASS_Status]])</f>
        <v>30971-2783-Aktiv ansættelse</v>
      </c>
    </row>
    <row r="13067" spans="13:21" x14ac:dyDescent="0.4">
      <c r="M13067" s="32" t="s">
        <v>25578</v>
      </c>
      <c r="N13067" s="32" t="s">
        <v>61198</v>
      </c>
      <c r="O13067" s="54" t="s">
        <v>25579</v>
      </c>
      <c r="P13067" s="54" t="s">
        <v>41830</v>
      </c>
      <c r="Q13067" s="54" t="s">
        <v>29718</v>
      </c>
      <c r="R13067" s="54" t="s">
        <v>29748</v>
      </c>
      <c r="S13067" s="54" t="s">
        <v>25580</v>
      </c>
      <c r="T13067" s="55" t="s">
        <v>643</v>
      </c>
      <c r="U13067" s="56" t="str">
        <f>_xlfn.CONCAT(Tabel4[[#This Row],[Personnr.]],"-",Tabel4[[#This Row],[Afdeling]],"-",Tabel4[[#This Row],[ASS_Status]])</f>
        <v>27657-4765-Inactive - Payroll Eligible</v>
      </c>
    </row>
    <row r="13068" spans="13:21" ht="33.75" x14ac:dyDescent="0.4">
      <c r="M13068" s="32" t="s">
        <v>61199</v>
      </c>
      <c r="N13068" s="32" t="s">
        <v>61200</v>
      </c>
      <c r="O13068" s="54" t="s">
        <v>61201</v>
      </c>
      <c r="P13068" s="54" t="s">
        <v>61202</v>
      </c>
      <c r="Q13068" s="54" t="s">
        <v>29721</v>
      </c>
      <c r="R13068" s="54" t="s">
        <v>29748</v>
      </c>
      <c r="S13068" s="54" t="s">
        <v>61203</v>
      </c>
      <c r="T13068" s="55" t="s">
        <v>592</v>
      </c>
      <c r="U13068" s="56" t="str">
        <f>_xlfn.CONCAT(Tabel4[[#This Row],[Personnr.]],"-",Tabel4[[#This Row],[Afdeling]],"-",Tabel4[[#This Row],[ASS_Status]])</f>
        <v>37636-4233-Aktiv ansættelse</v>
      </c>
    </row>
    <row r="13069" spans="13:21" ht="33.75" x14ac:dyDescent="0.4">
      <c r="M13069" s="32" t="s">
        <v>25581</v>
      </c>
      <c r="N13069" s="32" t="s">
        <v>61204</v>
      </c>
      <c r="O13069" s="54" t="s">
        <v>25582</v>
      </c>
      <c r="P13069" s="54" t="s">
        <v>41831</v>
      </c>
      <c r="Q13069" s="54" t="s">
        <v>29718</v>
      </c>
      <c r="R13069" s="54" t="s">
        <v>29761</v>
      </c>
      <c r="S13069" s="54" t="s">
        <v>25583</v>
      </c>
      <c r="T13069" s="55" t="s">
        <v>161</v>
      </c>
      <c r="U13069" s="56" t="str">
        <f>_xlfn.CONCAT(Tabel4[[#This Row],[Personnr.]],"-",Tabel4[[#This Row],[Afdeling]],"-",Tabel4[[#This Row],[ASS_Status]])</f>
        <v>27227-2305-Inactive - Payroll Eligible</v>
      </c>
    </row>
    <row r="13070" spans="13:21" x14ac:dyDescent="0.4">
      <c r="M13070" s="32" t="s">
        <v>25584</v>
      </c>
      <c r="N13070" s="32" t="s">
        <v>61205</v>
      </c>
      <c r="O13070" s="54" t="s">
        <v>25585</v>
      </c>
      <c r="P13070" s="54" t="s">
        <v>41832</v>
      </c>
      <c r="Q13070" s="54" t="s">
        <v>29721</v>
      </c>
      <c r="R13070" s="54" t="s">
        <v>29748</v>
      </c>
      <c r="S13070" s="54" t="s">
        <v>25586</v>
      </c>
      <c r="T13070" s="55" t="s">
        <v>89</v>
      </c>
      <c r="U13070" s="56" t="str">
        <f>_xlfn.CONCAT(Tabel4[[#This Row],[Personnr.]],"-",Tabel4[[#This Row],[Afdeling]],"-",Tabel4[[#This Row],[ASS_Status]])</f>
        <v>28506-1130-Aktiv ansættelse</v>
      </c>
    </row>
    <row r="13071" spans="13:21" ht="33.75" x14ac:dyDescent="0.4">
      <c r="M13071" s="32" t="s">
        <v>25587</v>
      </c>
      <c r="N13071" s="32" t="s">
        <v>61206</v>
      </c>
      <c r="O13071" s="54" t="s">
        <v>25588</v>
      </c>
      <c r="P13071" s="54" t="s">
        <v>41833</v>
      </c>
      <c r="Q13071" s="54" t="s">
        <v>29721</v>
      </c>
      <c r="R13071" s="54" t="s">
        <v>29748</v>
      </c>
      <c r="S13071" s="54" t="s">
        <v>25589</v>
      </c>
      <c r="T13071" s="55" t="s">
        <v>329</v>
      </c>
      <c r="U13071" s="56" t="str">
        <f>_xlfn.CONCAT(Tabel4[[#This Row],[Personnr.]],"-",Tabel4[[#This Row],[Afdeling]],"-",Tabel4[[#This Row],[ASS_Status]])</f>
        <v>30601-2781-Aktiv ansættelse</v>
      </c>
    </row>
    <row r="13072" spans="13:21" ht="45" x14ac:dyDescent="0.4">
      <c r="M13072" s="32" t="s">
        <v>25590</v>
      </c>
      <c r="N13072" s="32" t="s">
        <v>61207</v>
      </c>
      <c r="O13072" s="54" t="s">
        <v>25591</v>
      </c>
      <c r="P13072" s="54" t="s">
        <v>41834</v>
      </c>
      <c r="Q13072" s="54" t="s">
        <v>29718</v>
      </c>
      <c r="R13072" s="54" t="s">
        <v>29745</v>
      </c>
      <c r="S13072" s="54" t="s">
        <v>25592</v>
      </c>
      <c r="T13072" s="55" t="s">
        <v>587</v>
      </c>
      <c r="U13072" s="56" t="str">
        <f>_xlfn.CONCAT(Tabel4[[#This Row],[Personnr.]],"-",Tabel4[[#This Row],[Afdeling]],"-",Tabel4[[#This Row],[ASS_Status]])</f>
        <v>32235-4201-Inactive - Payroll Eligible</v>
      </c>
    </row>
    <row r="13073" spans="13:21" x14ac:dyDescent="0.4">
      <c r="M13073" s="32" t="s">
        <v>25590</v>
      </c>
      <c r="N13073" s="32"/>
      <c r="O13073" s="54"/>
      <c r="P13073" s="54" t="s">
        <v>41835</v>
      </c>
      <c r="Q13073" s="54" t="s">
        <v>29718</v>
      </c>
      <c r="R13073" s="54" t="s">
        <v>29754</v>
      </c>
      <c r="S13073" s="54" t="s">
        <v>25592</v>
      </c>
      <c r="T13073" s="55" t="s">
        <v>583</v>
      </c>
      <c r="U13073" s="56" t="str">
        <f>_xlfn.CONCAT(Tabel4[[#This Row],[Personnr.]],"-",Tabel4[[#This Row],[Afdeling]],"-",Tabel4[[#This Row],[ASS_Status]])</f>
        <v>-4160-Inactive - Payroll Eligible</v>
      </c>
    </row>
    <row r="13074" spans="13:21" x14ac:dyDescent="0.4">
      <c r="M13074" s="32" t="s">
        <v>25590</v>
      </c>
      <c r="N13074" s="32"/>
      <c r="O13074" s="54"/>
      <c r="P13074" s="54" t="s">
        <v>41836</v>
      </c>
      <c r="Q13074" s="54" t="s">
        <v>29718</v>
      </c>
      <c r="R13074" s="54" t="s">
        <v>29745</v>
      </c>
      <c r="S13074" s="54" t="s">
        <v>25592</v>
      </c>
      <c r="T13074" s="55" t="s">
        <v>586</v>
      </c>
      <c r="U13074" s="56" t="str">
        <f>_xlfn.CONCAT(Tabel4[[#This Row],[Personnr.]],"-",Tabel4[[#This Row],[Afdeling]],"-",Tabel4[[#This Row],[ASS_Status]])</f>
        <v>-4200-Inactive - Payroll Eligible</v>
      </c>
    </row>
    <row r="13075" spans="13:21" x14ac:dyDescent="0.4">
      <c r="M13075" s="32" t="s">
        <v>25590</v>
      </c>
      <c r="N13075" s="32"/>
      <c r="O13075" s="54"/>
      <c r="P13075" s="54" t="s">
        <v>41837</v>
      </c>
      <c r="Q13075" s="54" t="s">
        <v>29718</v>
      </c>
      <c r="R13075" s="54" t="s">
        <v>29745</v>
      </c>
      <c r="S13075" s="54" t="s">
        <v>25592</v>
      </c>
      <c r="T13075" s="55" t="s">
        <v>573</v>
      </c>
      <c r="U13075" s="56" t="str">
        <f>_xlfn.CONCAT(Tabel4[[#This Row],[Personnr.]],"-",Tabel4[[#This Row],[Afdeling]],"-",Tabel4[[#This Row],[ASS_Status]])</f>
        <v>-3800-Inactive - Payroll Eligible</v>
      </c>
    </row>
    <row r="13076" spans="13:21" ht="45" x14ac:dyDescent="0.4">
      <c r="M13076" s="32" t="s">
        <v>25593</v>
      </c>
      <c r="N13076" s="32" t="s">
        <v>61208</v>
      </c>
      <c r="O13076" s="54" t="s">
        <v>25594</v>
      </c>
      <c r="P13076" s="54" t="s">
        <v>41838</v>
      </c>
      <c r="Q13076" s="54" t="s">
        <v>29718</v>
      </c>
      <c r="R13076" s="54" t="s">
        <v>29754</v>
      </c>
      <c r="S13076" s="54" t="s">
        <v>25595</v>
      </c>
      <c r="T13076" s="55" t="s">
        <v>582</v>
      </c>
      <c r="U13076" s="56" t="str">
        <f>_xlfn.CONCAT(Tabel4[[#This Row],[Personnr.]],"-",Tabel4[[#This Row],[Afdeling]],"-",Tabel4[[#This Row],[ASS_Status]])</f>
        <v>32833-4150-Inactive - Payroll Eligible</v>
      </c>
    </row>
    <row r="13077" spans="13:21" ht="33.75" x14ac:dyDescent="0.4">
      <c r="M13077" s="32" t="s">
        <v>25596</v>
      </c>
      <c r="N13077" s="32" t="s">
        <v>61209</v>
      </c>
      <c r="O13077" s="54" t="s">
        <v>25597</v>
      </c>
      <c r="P13077" s="54" t="s">
        <v>41839</v>
      </c>
      <c r="Q13077" s="54" t="s">
        <v>29721</v>
      </c>
      <c r="R13077" s="54" t="s">
        <v>29748</v>
      </c>
      <c r="S13077" s="54" t="s">
        <v>44202</v>
      </c>
      <c r="T13077" s="55" t="s">
        <v>46052</v>
      </c>
      <c r="U13077" s="56" t="str">
        <f>_xlfn.CONCAT(Tabel4[[#This Row],[Personnr.]],"-",Tabel4[[#This Row],[Afdeling]],"-",Tabel4[[#This Row],[ASS_Status]])</f>
        <v>32747-1222-Aktiv ansættelse</v>
      </c>
    </row>
    <row r="13078" spans="13:21" x14ac:dyDescent="0.4">
      <c r="M13078" s="32" t="s">
        <v>45536</v>
      </c>
      <c r="N13078" s="32" t="s">
        <v>61210</v>
      </c>
      <c r="O13078" s="54" t="s">
        <v>45537</v>
      </c>
      <c r="P13078" s="54" t="s">
        <v>44203</v>
      </c>
      <c r="Q13078" s="54" t="s">
        <v>29718</v>
      </c>
      <c r="R13078" s="54" t="s">
        <v>29761</v>
      </c>
      <c r="S13078" s="54" t="s">
        <v>44204</v>
      </c>
      <c r="T13078" s="55" t="s">
        <v>108</v>
      </c>
      <c r="U13078" s="56" t="str">
        <f>_xlfn.CONCAT(Tabel4[[#This Row],[Personnr.]],"-",Tabel4[[#This Row],[Afdeling]],"-",Tabel4[[#This Row],[ASS_Status]])</f>
        <v>36318-1212-Inactive - Payroll Eligible</v>
      </c>
    </row>
    <row r="13079" spans="13:21" x14ac:dyDescent="0.4">
      <c r="M13079" s="32" t="s">
        <v>29028</v>
      </c>
      <c r="N13079" s="32" t="s">
        <v>61211</v>
      </c>
      <c r="O13079" s="54" t="s">
        <v>25598</v>
      </c>
      <c r="P13079" s="54" t="s">
        <v>41840</v>
      </c>
      <c r="Q13079" s="54" t="s">
        <v>29721</v>
      </c>
      <c r="R13079" s="54" t="s">
        <v>29748</v>
      </c>
      <c r="S13079" s="54" t="s">
        <v>25599</v>
      </c>
      <c r="T13079" s="55" t="s">
        <v>584</v>
      </c>
      <c r="U13079" s="56" t="str">
        <f>_xlfn.CONCAT(Tabel4[[#This Row],[Personnr.]],"-",Tabel4[[#This Row],[Afdeling]],"-",Tabel4[[#This Row],[ASS_Status]])</f>
        <v>33984-4185-Aktiv ansættelse</v>
      </c>
    </row>
    <row r="13080" spans="13:21" ht="33.75" x14ac:dyDescent="0.4">
      <c r="M13080" s="32" t="s">
        <v>25600</v>
      </c>
      <c r="N13080" s="32" t="s">
        <v>61212</v>
      </c>
      <c r="O13080" s="54" t="s">
        <v>25601</v>
      </c>
      <c r="P13080" s="54" t="s">
        <v>41841</v>
      </c>
      <c r="Q13080" s="54" t="s">
        <v>29718</v>
      </c>
      <c r="R13080" s="54" t="s">
        <v>29754</v>
      </c>
      <c r="S13080" s="54" t="s">
        <v>25602</v>
      </c>
      <c r="T13080" s="55" t="s">
        <v>817</v>
      </c>
      <c r="U13080" s="56" t="str">
        <f>_xlfn.CONCAT(Tabel4[[#This Row],[Personnr.]],"-",Tabel4[[#This Row],[Afdeling]],"-",Tabel4[[#This Row],[ASS_Status]])</f>
        <v>33539-8330-Inactive - Payroll Eligible</v>
      </c>
    </row>
    <row r="13081" spans="13:21" ht="45" x14ac:dyDescent="0.4">
      <c r="M13081" s="32" t="s">
        <v>25603</v>
      </c>
      <c r="N13081" s="32" t="s">
        <v>61213</v>
      </c>
      <c r="O13081" s="54" t="s">
        <v>25604</v>
      </c>
      <c r="P13081" s="54" t="s">
        <v>41842</v>
      </c>
      <c r="Q13081" s="54" t="s">
        <v>29718</v>
      </c>
      <c r="R13081" s="54" t="s">
        <v>29745</v>
      </c>
      <c r="S13081" s="54" t="s">
        <v>25605</v>
      </c>
      <c r="T13081" s="55" t="s">
        <v>286</v>
      </c>
      <c r="U13081" s="56" t="str">
        <f>_xlfn.CONCAT(Tabel4[[#This Row],[Personnr.]],"-",Tabel4[[#This Row],[Afdeling]],"-",Tabel4[[#This Row],[ASS_Status]])</f>
        <v>27510-2692-Inactive - Payroll Eligible</v>
      </c>
    </row>
    <row r="13082" spans="13:21" x14ac:dyDescent="0.4">
      <c r="M13082" s="32" t="s">
        <v>25603</v>
      </c>
      <c r="N13082" s="32"/>
      <c r="O13082" s="54"/>
      <c r="P13082" s="54" t="s">
        <v>41843</v>
      </c>
      <c r="Q13082" s="54" t="s">
        <v>29718</v>
      </c>
      <c r="R13082" s="54" t="s">
        <v>29745</v>
      </c>
      <c r="S13082" s="54" t="s">
        <v>25605</v>
      </c>
      <c r="T13082" s="55" t="s">
        <v>715</v>
      </c>
      <c r="U13082" s="56" t="str">
        <f>_xlfn.CONCAT(Tabel4[[#This Row],[Personnr.]],"-",Tabel4[[#This Row],[Afdeling]],"-",Tabel4[[#This Row],[ASS_Status]])</f>
        <v>-6000-Inactive - Payroll Eligible</v>
      </c>
    </row>
    <row r="13083" spans="13:21" x14ac:dyDescent="0.4">
      <c r="M13083" s="32" t="s">
        <v>29029</v>
      </c>
      <c r="N13083" s="32" t="s">
        <v>61214</v>
      </c>
      <c r="O13083" s="54" t="s">
        <v>29030</v>
      </c>
      <c r="P13083" s="54" t="s">
        <v>41844</v>
      </c>
      <c r="Q13083" s="54" t="s">
        <v>29718</v>
      </c>
      <c r="R13083" s="54" t="s">
        <v>29745</v>
      </c>
      <c r="S13083" s="54" t="s">
        <v>29031</v>
      </c>
      <c r="T13083" s="55" t="s">
        <v>39</v>
      </c>
      <c r="U13083" s="56" t="str">
        <f>_xlfn.CONCAT(Tabel4[[#This Row],[Personnr.]],"-",Tabel4[[#This Row],[Afdeling]],"-",Tabel4[[#This Row],[ASS_Status]])</f>
        <v>34624-0132-Inactive - Payroll Eligible</v>
      </c>
    </row>
    <row r="13084" spans="13:21" x14ac:dyDescent="0.4">
      <c r="M13084" s="32" t="s">
        <v>29029</v>
      </c>
      <c r="N13084" s="32"/>
      <c r="O13084" s="54"/>
      <c r="P13084" s="54" t="s">
        <v>44205</v>
      </c>
      <c r="Q13084" s="54" t="s">
        <v>29718</v>
      </c>
      <c r="R13084" s="54" t="s">
        <v>29745</v>
      </c>
      <c r="S13084" s="54" t="s">
        <v>29031</v>
      </c>
      <c r="T13084" s="55" t="s">
        <v>39</v>
      </c>
      <c r="U13084" s="56" t="str">
        <f>_xlfn.CONCAT(Tabel4[[#This Row],[Personnr.]],"-",Tabel4[[#This Row],[Afdeling]],"-",Tabel4[[#This Row],[ASS_Status]])</f>
        <v>-0132-Inactive - Payroll Eligible</v>
      </c>
    </row>
    <row r="13085" spans="13:21" ht="45" x14ac:dyDescent="0.4">
      <c r="M13085" s="32" t="s">
        <v>25606</v>
      </c>
      <c r="N13085" s="32" t="s">
        <v>61215</v>
      </c>
      <c r="O13085" s="54" t="s">
        <v>25607</v>
      </c>
      <c r="P13085" s="54" t="s">
        <v>41845</v>
      </c>
      <c r="Q13085" s="54" t="s">
        <v>29718</v>
      </c>
      <c r="R13085" s="54" t="s">
        <v>29745</v>
      </c>
      <c r="S13085" s="54" t="s">
        <v>25608</v>
      </c>
      <c r="T13085" s="55" t="s">
        <v>587</v>
      </c>
      <c r="U13085" s="56" t="str">
        <f>_xlfn.CONCAT(Tabel4[[#This Row],[Personnr.]],"-",Tabel4[[#This Row],[Afdeling]],"-",Tabel4[[#This Row],[ASS_Status]])</f>
        <v>32230-4201-Inactive - Payroll Eligible</v>
      </c>
    </row>
    <row r="13086" spans="13:21" x14ac:dyDescent="0.4">
      <c r="M13086" s="32" t="s">
        <v>25606</v>
      </c>
      <c r="N13086" s="32"/>
      <c r="O13086" s="54"/>
      <c r="P13086" s="54" t="s">
        <v>41846</v>
      </c>
      <c r="Q13086" s="54" t="s">
        <v>29718</v>
      </c>
      <c r="R13086" s="54" t="s">
        <v>29745</v>
      </c>
      <c r="S13086" s="54" t="s">
        <v>25608</v>
      </c>
      <c r="T13086" s="55" t="s">
        <v>586</v>
      </c>
      <c r="U13086" s="56" t="str">
        <f>_xlfn.CONCAT(Tabel4[[#This Row],[Personnr.]],"-",Tabel4[[#This Row],[Afdeling]],"-",Tabel4[[#This Row],[ASS_Status]])</f>
        <v>-4200-Inactive - Payroll Eligible</v>
      </c>
    </row>
    <row r="13087" spans="13:21" ht="45" x14ac:dyDescent="0.4">
      <c r="M13087" s="32" t="s">
        <v>45538</v>
      </c>
      <c r="N13087" s="32" t="s">
        <v>61216</v>
      </c>
      <c r="O13087" s="54" t="s">
        <v>45539</v>
      </c>
      <c r="P13087" s="54" t="s">
        <v>44206</v>
      </c>
      <c r="Q13087" s="54" t="s">
        <v>29718</v>
      </c>
      <c r="R13087" s="54" t="s">
        <v>29745</v>
      </c>
      <c r="S13087" s="54" t="s">
        <v>44207</v>
      </c>
      <c r="T13087" s="55" t="s">
        <v>723</v>
      </c>
      <c r="U13087" s="56" t="str">
        <f>_xlfn.CONCAT(Tabel4[[#This Row],[Personnr.]],"-",Tabel4[[#This Row],[Afdeling]],"-",Tabel4[[#This Row],[ASS_Status]])</f>
        <v>35941-6245-Inactive - Payroll Eligible</v>
      </c>
    </row>
    <row r="13088" spans="13:21" x14ac:dyDescent="0.4">
      <c r="M13088" s="32" t="s">
        <v>45538</v>
      </c>
      <c r="N13088" s="32"/>
      <c r="O13088" s="54"/>
      <c r="P13088" s="54" t="s">
        <v>61217</v>
      </c>
      <c r="Q13088" s="54" t="s">
        <v>29721</v>
      </c>
      <c r="R13088" s="54" t="s">
        <v>29745</v>
      </c>
      <c r="S13088" s="54" t="s">
        <v>44207</v>
      </c>
      <c r="T13088" s="55" t="s">
        <v>723</v>
      </c>
      <c r="U13088" s="56" t="str">
        <f>_xlfn.CONCAT(Tabel4[[#This Row],[Personnr.]],"-",Tabel4[[#This Row],[Afdeling]],"-",Tabel4[[#This Row],[ASS_Status]])</f>
        <v>-6245-Aktiv ansættelse</v>
      </c>
    </row>
    <row r="13089" spans="13:21" ht="33.75" x14ac:dyDescent="0.4">
      <c r="M13089" s="32" t="s">
        <v>41847</v>
      </c>
      <c r="N13089" s="32" t="s">
        <v>61218</v>
      </c>
      <c r="O13089" s="54" t="s">
        <v>41848</v>
      </c>
      <c r="P13089" s="54" t="s">
        <v>41849</v>
      </c>
      <c r="Q13089" s="54" t="s">
        <v>29721</v>
      </c>
      <c r="R13089" s="54" t="s">
        <v>29754</v>
      </c>
      <c r="S13089" s="54" t="s">
        <v>41850</v>
      </c>
      <c r="T13089" s="55" t="s">
        <v>761</v>
      </c>
      <c r="U13089" s="56" t="str">
        <f>_xlfn.CONCAT(Tabel4[[#This Row],[Personnr.]],"-",Tabel4[[#This Row],[Afdeling]],"-",Tabel4[[#This Row],[ASS_Status]])</f>
        <v>35207-7750-Aktiv ansættelse</v>
      </c>
    </row>
    <row r="13090" spans="13:21" ht="45" x14ac:dyDescent="0.4">
      <c r="M13090" s="32" t="s">
        <v>61219</v>
      </c>
      <c r="N13090" s="32" t="s">
        <v>61220</v>
      </c>
      <c r="O13090" s="54" t="s">
        <v>61221</v>
      </c>
      <c r="P13090" s="54" t="s">
        <v>61222</v>
      </c>
      <c r="Q13090" s="54" t="s">
        <v>29721</v>
      </c>
      <c r="R13090" s="54" t="s">
        <v>29745</v>
      </c>
      <c r="S13090" s="54" t="s">
        <v>61223</v>
      </c>
      <c r="T13090" s="55" t="s">
        <v>575</v>
      </c>
      <c r="U13090" s="56" t="str">
        <f>_xlfn.CONCAT(Tabel4[[#This Row],[Personnr.]],"-",Tabel4[[#This Row],[Afdeling]],"-",Tabel4[[#This Row],[ASS_Status]])</f>
        <v>37205-4100-Aktiv ansættelse</v>
      </c>
    </row>
    <row r="13091" spans="13:21" x14ac:dyDescent="0.4">
      <c r="M13091" s="32" t="s">
        <v>25609</v>
      </c>
      <c r="N13091" s="32" t="s">
        <v>61224</v>
      </c>
      <c r="O13091" s="54" t="s">
        <v>25610</v>
      </c>
      <c r="P13091" s="54" t="s">
        <v>41851</v>
      </c>
      <c r="Q13091" s="54" t="s">
        <v>29721</v>
      </c>
      <c r="R13091" s="54" t="s">
        <v>29726</v>
      </c>
      <c r="S13091" s="54" t="s">
        <v>25611</v>
      </c>
      <c r="T13091" s="55" t="s">
        <v>29707</v>
      </c>
      <c r="U13091" s="56" t="str">
        <f>_xlfn.CONCAT(Tabel4[[#This Row],[Personnr.]],"-",Tabel4[[#This Row],[Afdeling]],"-",Tabel4[[#This Row],[ASS_Status]])</f>
        <v>15755-2296-Aktiv ansættelse</v>
      </c>
    </row>
    <row r="13092" spans="13:21" x14ac:dyDescent="0.4">
      <c r="M13092" s="32" t="s">
        <v>25612</v>
      </c>
      <c r="N13092" s="32" t="s">
        <v>61225</v>
      </c>
      <c r="O13092" s="54" t="s">
        <v>25613</v>
      </c>
      <c r="P13092" s="54" t="s">
        <v>41852</v>
      </c>
      <c r="Q13092" s="54" t="s">
        <v>29743</v>
      </c>
      <c r="R13092" s="54" t="s">
        <v>29719</v>
      </c>
      <c r="S13092" s="54" t="s">
        <v>25614</v>
      </c>
      <c r="T13092" s="55" t="s">
        <v>766</v>
      </c>
      <c r="U13092" s="56" t="str">
        <f>_xlfn.CONCAT(Tabel4[[#This Row],[Personnr.]],"-",Tabel4[[#This Row],[Afdeling]],"-",Tabel4[[#This Row],[ASS_Status]])</f>
        <v>148-8000-Aktivt ansættelsesforhold</v>
      </c>
    </row>
    <row r="13093" spans="13:21" x14ac:dyDescent="0.4">
      <c r="M13093" s="32" t="s">
        <v>25615</v>
      </c>
      <c r="N13093" s="32" t="s">
        <v>61226</v>
      </c>
      <c r="O13093" s="54" t="s">
        <v>25616</v>
      </c>
      <c r="P13093" s="54" t="s">
        <v>41853</v>
      </c>
      <c r="Q13093" s="54" t="s">
        <v>29721</v>
      </c>
      <c r="R13093" s="54" t="s">
        <v>29786</v>
      </c>
      <c r="S13093" s="54" t="s">
        <v>25617</v>
      </c>
      <c r="T13093" s="55" t="s">
        <v>161</v>
      </c>
      <c r="U13093" s="56" t="str">
        <f>_xlfn.CONCAT(Tabel4[[#This Row],[Personnr.]],"-",Tabel4[[#This Row],[Afdeling]],"-",Tabel4[[#This Row],[ASS_Status]])</f>
        <v>4090-2305-Aktiv ansættelse</v>
      </c>
    </row>
    <row r="13094" spans="13:21" x14ac:dyDescent="0.4">
      <c r="M13094" s="32" t="s">
        <v>25618</v>
      </c>
      <c r="N13094" s="32" t="s">
        <v>61227</v>
      </c>
      <c r="O13094" s="54" t="s">
        <v>25619</v>
      </c>
      <c r="P13094" s="54" t="s">
        <v>41854</v>
      </c>
      <c r="Q13094" s="54" t="s">
        <v>29721</v>
      </c>
      <c r="R13094" s="54" t="s">
        <v>29729</v>
      </c>
      <c r="S13094" s="54" t="s">
        <v>25620</v>
      </c>
      <c r="T13094" s="55" t="s">
        <v>48049</v>
      </c>
      <c r="U13094" s="56" t="str">
        <f>_xlfn.CONCAT(Tabel4[[#This Row],[Personnr.]],"-",Tabel4[[#This Row],[Afdeling]],"-",Tabel4[[#This Row],[ASS_Status]])</f>
        <v>18877-6253-Aktiv ansættelse</v>
      </c>
    </row>
    <row r="13095" spans="13:21" x14ac:dyDescent="0.4">
      <c r="M13095" s="32" t="s">
        <v>25621</v>
      </c>
      <c r="N13095" s="32" t="s">
        <v>61228</v>
      </c>
      <c r="O13095" s="54" t="s">
        <v>25622</v>
      </c>
      <c r="P13095" s="54" t="s">
        <v>41855</v>
      </c>
      <c r="Q13095" s="54" t="s">
        <v>29721</v>
      </c>
      <c r="R13095" s="54" t="s">
        <v>29783</v>
      </c>
      <c r="S13095" s="54" t="s">
        <v>25623</v>
      </c>
      <c r="T13095" s="55" t="s">
        <v>379</v>
      </c>
      <c r="U13095" s="56" t="str">
        <f>_xlfn.CONCAT(Tabel4[[#This Row],[Personnr.]],"-",Tabel4[[#This Row],[Afdeling]],"-",Tabel4[[#This Row],[ASS_Status]])</f>
        <v>17942-2901-Aktiv ansættelse</v>
      </c>
    </row>
    <row r="13096" spans="13:21" ht="45" x14ac:dyDescent="0.4">
      <c r="M13096" s="32" t="s">
        <v>25624</v>
      </c>
      <c r="N13096" s="32" t="s">
        <v>61229</v>
      </c>
      <c r="O13096" s="54" t="s">
        <v>25625</v>
      </c>
      <c r="P13096" s="54" t="s">
        <v>41856</v>
      </c>
      <c r="Q13096" s="54" t="s">
        <v>29721</v>
      </c>
      <c r="R13096" s="54" t="s">
        <v>29786</v>
      </c>
      <c r="S13096" s="54" t="s">
        <v>25626</v>
      </c>
      <c r="T13096" s="55" t="s">
        <v>45751</v>
      </c>
      <c r="U13096" s="56" t="str">
        <f>_xlfn.CONCAT(Tabel4[[#This Row],[Personnr.]],"-",Tabel4[[#This Row],[Afdeling]],"-",Tabel4[[#This Row],[ASS_Status]])</f>
        <v>26957-2941-Aktiv ansættelse</v>
      </c>
    </row>
    <row r="13097" spans="13:21" x14ac:dyDescent="0.4">
      <c r="M13097" s="32" t="s">
        <v>25627</v>
      </c>
      <c r="N13097" s="32" t="s">
        <v>61230</v>
      </c>
      <c r="O13097" s="54" t="s">
        <v>25628</v>
      </c>
      <c r="P13097" s="54" t="s">
        <v>41857</v>
      </c>
      <c r="Q13097" s="54" t="s">
        <v>29721</v>
      </c>
      <c r="R13097" s="54" t="s">
        <v>29719</v>
      </c>
      <c r="S13097" s="54" t="s">
        <v>25629</v>
      </c>
      <c r="T13097" s="55" t="s">
        <v>161</v>
      </c>
      <c r="U13097" s="56" t="str">
        <f>_xlfn.CONCAT(Tabel4[[#This Row],[Personnr.]],"-",Tabel4[[#This Row],[Afdeling]],"-",Tabel4[[#This Row],[ASS_Status]])</f>
        <v>32945-2305-Aktiv ansættelse</v>
      </c>
    </row>
    <row r="13098" spans="13:21" ht="33.75" x14ac:dyDescent="0.4">
      <c r="M13098" s="32" t="s">
        <v>25630</v>
      </c>
      <c r="N13098" s="32" t="s">
        <v>61231</v>
      </c>
      <c r="O13098" s="54" t="s">
        <v>25631</v>
      </c>
      <c r="P13098" s="54" t="s">
        <v>41858</v>
      </c>
      <c r="Q13098" s="54" t="s">
        <v>29718</v>
      </c>
      <c r="R13098" s="54" t="s">
        <v>29726</v>
      </c>
      <c r="S13098" s="54" t="s">
        <v>25632</v>
      </c>
      <c r="T13098" s="55" t="s">
        <v>22</v>
      </c>
      <c r="U13098" s="56" t="str">
        <f>_xlfn.CONCAT(Tabel4[[#This Row],[Personnr.]],"-",Tabel4[[#This Row],[Afdeling]],"-",Tabel4[[#This Row],[ASS_Status]])</f>
        <v>30605-0100-Inactive - Payroll Eligible</v>
      </c>
    </row>
    <row r="13099" spans="13:21" x14ac:dyDescent="0.4">
      <c r="M13099" s="32" t="s">
        <v>25633</v>
      </c>
      <c r="N13099" s="32" t="s">
        <v>61232</v>
      </c>
      <c r="O13099" s="54" t="s">
        <v>25634</v>
      </c>
      <c r="P13099" s="54" t="s">
        <v>41859</v>
      </c>
      <c r="Q13099" s="54" t="s">
        <v>29721</v>
      </c>
      <c r="R13099" s="54" t="s">
        <v>29992</v>
      </c>
      <c r="S13099" s="54" t="s">
        <v>25635</v>
      </c>
      <c r="T13099" s="55" t="s">
        <v>322</v>
      </c>
      <c r="U13099" s="56" t="str">
        <f>_xlfn.CONCAT(Tabel4[[#This Row],[Personnr.]],"-",Tabel4[[#This Row],[Afdeling]],"-",Tabel4[[#This Row],[ASS_Status]])</f>
        <v>833-2774-Aktiv ansættelse</v>
      </c>
    </row>
    <row r="13100" spans="13:21" x14ac:dyDescent="0.4">
      <c r="M13100" s="32" t="s">
        <v>25636</v>
      </c>
      <c r="N13100" s="32" t="s">
        <v>61233</v>
      </c>
      <c r="O13100" s="54" t="s">
        <v>25637</v>
      </c>
      <c r="P13100" s="54" t="s">
        <v>41860</v>
      </c>
      <c r="Q13100" s="54" t="s">
        <v>29721</v>
      </c>
      <c r="R13100" s="54" t="s">
        <v>29832</v>
      </c>
      <c r="S13100" s="54" t="s">
        <v>25638</v>
      </c>
      <c r="T13100" s="55" t="s">
        <v>553</v>
      </c>
      <c r="U13100" s="56" t="str">
        <f>_xlfn.CONCAT(Tabel4[[#This Row],[Personnr.]],"-",Tabel4[[#This Row],[Afdeling]],"-",Tabel4[[#This Row],[ASS_Status]])</f>
        <v>33677-3500-Aktiv ansættelse</v>
      </c>
    </row>
    <row r="13101" spans="13:21" ht="45" x14ac:dyDescent="0.4">
      <c r="M13101" s="32" t="s">
        <v>25639</v>
      </c>
      <c r="N13101" s="32" t="s">
        <v>61234</v>
      </c>
      <c r="O13101" s="54" t="s">
        <v>25640</v>
      </c>
      <c r="P13101" s="54" t="s">
        <v>41861</v>
      </c>
      <c r="Q13101" s="54" t="s">
        <v>29718</v>
      </c>
      <c r="R13101" s="54" t="s">
        <v>29748</v>
      </c>
      <c r="S13101" s="54" t="s">
        <v>25641</v>
      </c>
      <c r="T13101" s="55" t="s">
        <v>452</v>
      </c>
      <c r="U13101" s="56" t="str">
        <f>_xlfn.CONCAT(Tabel4[[#This Row],[Personnr.]],"-",Tabel4[[#This Row],[Afdeling]],"-",Tabel4[[#This Row],[ASS_Status]])</f>
        <v>29149-3120-Inactive - Payroll Eligible</v>
      </c>
    </row>
    <row r="13102" spans="13:21" x14ac:dyDescent="0.4">
      <c r="M13102" s="32" t="s">
        <v>25642</v>
      </c>
      <c r="N13102" s="32" t="s">
        <v>61235</v>
      </c>
      <c r="O13102" s="54" t="s">
        <v>25643</v>
      </c>
      <c r="P13102" s="54" t="s">
        <v>41862</v>
      </c>
      <c r="Q13102" s="54" t="s">
        <v>29721</v>
      </c>
      <c r="R13102" s="54" t="s">
        <v>29992</v>
      </c>
      <c r="S13102" s="54" t="s">
        <v>25644</v>
      </c>
      <c r="T13102" s="55" t="s">
        <v>810</v>
      </c>
      <c r="U13102" s="56" t="str">
        <f>_xlfn.CONCAT(Tabel4[[#This Row],[Personnr.]],"-",Tabel4[[#This Row],[Afdeling]],"-",Tabel4[[#This Row],[ASS_Status]])</f>
        <v>20158-8285-Aktiv ansættelse</v>
      </c>
    </row>
    <row r="13103" spans="13:21" x14ac:dyDescent="0.4">
      <c r="M13103" s="32" t="s">
        <v>25645</v>
      </c>
      <c r="N13103" s="32" t="s">
        <v>61236</v>
      </c>
      <c r="O13103" s="54" t="s">
        <v>25646</v>
      </c>
      <c r="P13103" s="54" t="s">
        <v>41863</v>
      </c>
      <c r="Q13103" s="54" t="s">
        <v>29743</v>
      </c>
      <c r="R13103" s="54" t="s">
        <v>30287</v>
      </c>
      <c r="S13103" s="54" t="s">
        <v>25647</v>
      </c>
      <c r="T13103" s="55" t="s">
        <v>831</v>
      </c>
      <c r="U13103" s="56" t="str">
        <f>_xlfn.CONCAT(Tabel4[[#This Row],[Personnr.]],"-",Tabel4[[#This Row],[Afdeling]],"-",Tabel4[[#This Row],[ASS_Status]])</f>
        <v>31835-8500-Aktivt ansættelsesforhold</v>
      </c>
    </row>
    <row r="13104" spans="13:21" ht="33.75" x14ac:dyDescent="0.4">
      <c r="M13104" s="32" t="s">
        <v>25648</v>
      </c>
      <c r="N13104" s="32" t="s">
        <v>61237</v>
      </c>
      <c r="O13104" s="54" t="s">
        <v>25649</v>
      </c>
      <c r="P13104" s="54" t="s">
        <v>41864</v>
      </c>
      <c r="Q13104" s="54" t="s">
        <v>29721</v>
      </c>
      <c r="R13104" s="54" t="s">
        <v>29719</v>
      </c>
      <c r="S13104" s="54" t="s">
        <v>25650</v>
      </c>
      <c r="T13104" s="55" t="s">
        <v>758</v>
      </c>
      <c r="U13104" s="56" t="str">
        <f>_xlfn.CONCAT(Tabel4[[#This Row],[Personnr.]],"-",Tabel4[[#This Row],[Afdeling]],"-",Tabel4[[#This Row],[ASS_Status]])</f>
        <v>29386-7720-Aktiv ansættelse</v>
      </c>
    </row>
    <row r="13105" spans="13:21" x14ac:dyDescent="0.4">
      <c r="M13105" s="32" t="s">
        <v>25651</v>
      </c>
      <c r="N13105" s="32" t="s">
        <v>61238</v>
      </c>
      <c r="O13105" s="54" t="s">
        <v>25652</v>
      </c>
      <c r="P13105" s="54" t="s">
        <v>41865</v>
      </c>
      <c r="Q13105" s="54" t="s">
        <v>29721</v>
      </c>
      <c r="R13105" s="54" t="s">
        <v>29737</v>
      </c>
      <c r="S13105" s="54" t="s">
        <v>25653</v>
      </c>
      <c r="T13105" s="55" t="s">
        <v>147</v>
      </c>
      <c r="U13105" s="56" t="str">
        <f>_xlfn.CONCAT(Tabel4[[#This Row],[Personnr.]],"-",Tabel4[[#This Row],[Afdeling]],"-",Tabel4[[#This Row],[ASS_Status]])</f>
        <v>28083-2274-Aktiv ansættelse</v>
      </c>
    </row>
    <row r="13106" spans="13:21" ht="45" x14ac:dyDescent="0.4">
      <c r="M13106" s="32" t="s">
        <v>45540</v>
      </c>
      <c r="N13106" s="32" t="s">
        <v>61239</v>
      </c>
      <c r="O13106" s="54" t="s">
        <v>45541</v>
      </c>
      <c r="P13106" s="54" t="s">
        <v>44208</v>
      </c>
      <c r="Q13106" s="54" t="s">
        <v>29718</v>
      </c>
      <c r="R13106" s="54" t="s">
        <v>29745</v>
      </c>
      <c r="S13106" s="54" t="s">
        <v>44209</v>
      </c>
      <c r="T13106" s="55" t="s">
        <v>39</v>
      </c>
      <c r="U13106" s="56" t="str">
        <f>_xlfn.CONCAT(Tabel4[[#This Row],[Personnr.]],"-",Tabel4[[#This Row],[Afdeling]],"-",Tabel4[[#This Row],[ASS_Status]])</f>
        <v>35835-0132-Inactive - Payroll Eligible</v>
      </c>
    </row>
    <row r="13107" spans="13:21" x14ac:dyDescent="0.4">
      <c r="M13107" s="32" t="s">
        <v>61240</v>
      </c>
      <c r="N13107" s="32" t="s">
        <v>61241</v>
      </c>
      <c r="O13107" s="54" t="s">
        <v>61242</v>
      </c>
      <c r="P13107" s="54" t="s">
        <v>61243</v>
      </c>
      <c r="Q13107" s="54" t="s">
        <v>29721</v>
      </c>
      <c r="R13107" s="54" t="s">
        <v>29748</v>
      </c>
      <c r="S13107" s="54" t="s">
        <v>61244</v>
      </c>
      <c r="T13107" s="55" t="s">
        <v>535</v>
      </c>
      <c r="U13107" s="56" t="str">
        <f>_xlfn.CONCAT(Tabel4[[#This Row],[Personnr.]],"-",Tabel4[[#This Row],[Afdeling]],"-",Tabel4[[#This Row],[ASS_Status]])</f>
        <v>37643-3422-Aktiv ansættelse</v>
      </c>
    </row>
    <row r="13108" spans="13:21" ht="33.75" x14ac:dyDescent="0.4">
      <c r="M13108" s="32" t="s">
        <v>25654</v>
      </c>
      <c r="N13108" s="32" t="s">
        <v>61245</v>
      </c>
      <c r="O13108" s="54" t="s">
        <v>25655</v>
      </c>
      <c r="P13108" s="54" t="s">
        <v>41866</v>
      </c>
      <c r="Q13108" s="54" t="s">
        <v>29718</v>
      </c>
      <c r="R13108" s="54" t="s">
        <v>29745</v>
      </c>
      <c r="S13108" s="54" t="s">
        <v>25656</v>
      </c>
      <c r="T13108" s="55" t="s">
        <v>725</v>
      </c>
      <c r="U13108" s="56" t="str">
        <f>_xlfn.CONCAT(Tabel4[[#This Row],[Personnr.]],"-",Tabel4[[#This Row],[Afdeling]],"-",Tabel4[[#This Row],[ASS_Status]])</f>
        <v>33785-6265-Inactive - Payroll Eligible</v>
      </c>
    </row>
    <row r="13109" spans="13:21" x14ac:dyDescent="0.4">
      <c r="M13109" s="32" t="s">
        <v>25657</v>
      </c>
      <c r="N13109" s="32" t="s">
        <v>61246</v>
      </c>
      <c r="O13109" s="54" t="s">
        <v>25658</v>
      </c>
      <c r="P13109" s="54" t="s">
        <v>41867</v>
      </c>
      <c r="Q13109" s="54" t="s">
        <v>29721</v>
      </c>
      <c r="R13109" s="54" t="s">
        <v>32085</v>
      </c>
      <c r="S13109" s="54" t="s">
        <v>25659</v>
      </c>
      <c r="T13109" s="55" t="s">
        <v>886</v>
      </c>
      <c r="U13109" s="56" t="str">
        <f>_xlfn.CONCAT(Tabel4[[#This Row],[Personnr.]],"-",Tabel4[[#This Row],[Afdeling]],"-",Tabel4[[#This Row],[ASS_Status]])</f>
        <v>27685-8800-Aktiv ansættelse</v>
      </c>
    </row>
    <row r="13110" spans="13:21" x14ac:dyDescent="0.4">
      <c r="M13110" s="32" t="s">
        <v>25660</v>
      </c>
      <c r="N13110" s="32" t="s">
        <v>61247</v>
      </c>
      <c r="O13110" s="54" t="s">
        <v>25661</v>
      </c>
      <c r="P13110" s="54" t="s">
        <v>41868</v>
      </c>
      <c r="Q13110" s="54" t="s">
        <v>29721</v>
      </c>
      <c r="R13110" s="54" t="s">
        <v>29737</v>
      </c>
      <c r="S13110" s="54" t="s">
        <v>25662</v>
      </c>
      <c r="T13110" s="55" t="s">
        <v>472</v>
      </c>
      <c r="U13110" s="56" t="str">
        <f>_xlfn.CONCAT(Tabel4[[#This Row],[Personnr.]],"-",Tabel4[[#This Row],[Afdeling]],"-",Tabel4[[#This Row],[ASS_Status]])</f>
        <v>25276-3195-Aktiv ansættelse</v>
      </c>
    </row>
    <row r="13111" spans="13:21" ht="45" x14ac:dyDescent="0.4">
      <c r="M13111" s="32" t="s">
        <v>25663</v>
      </c>
      <c r="N13111" s="32" t="s">
        <v>61248</v>
      </c>
      <c r="O13111" s="54" t="s">
        <v>25664</v>
      </c>
      <c r="P13111" s="54" t="s">
        <v>41869</v>
      </c>
      <c r="Q13111" s="54" t="s">
        <v>29718</v>
      </c>
      <c r="R13111" s="54" t="s">
        <v>29761</v>
      </c>
      <c r="S13111" s="54" t="s">
        <v>25665</v>
      </c>
      <c r="T13111" s="55" t="s">
        <v>31</v>
      </c>
      <c r="U13111" s="56" t="str">
        <f>_xlfn.CONCAT(Tabel4[[#This Row],[Personnr.]],"-",Tabel4[[#This Row],[Afdeling]],"-",Tabel4[[#This Row],[ASS_Status]])</f>
        <v>31844-0116-Inactive - Payroll Eligible</v>
      </c>
    </row>
    <row r="13112" spans="13:21" x14ac:dyDescent="0.4">
      <c r="M13112" s="32" t="s">
        <v>61249</v>
      </c>
      <c r="N13112" s="32" t="s">
        <v>61250</v>
      </c>
      <c r="O13112" s="54" t="s">
        <v>61251</v>
      </c>
      <c r="P13112" s="54" t="s">
        <v>61252</v>
      </c>
      <c r="Q13112" s="54" t="s">
        <v>29721</v>
      </c>
      <c r="R13112" s="54" t="s">
        <v>29737</v>
      </c>
      <c r="S13112" s="54" t="s">
        <v>61253</v>
      </c>
      <c r="T13112" s="55" t="s">
        <v>634</v>
      </c>
      <c r="U13112" s="56" t="str">
        <f>_xlfn.CONCAT(Tabel4[[#This Row],[Personnr.]],"-",Tabel4[[#This Row],[Afdeling]],"-",Tabel4[[#This Row],[ASS_Status]])</f>
        <v>36473-4715-Aktiv ansættelse</v>
      </c>
    </row>
    <row r="13113" spans="13:21" x14ac:dyDescent="0.4">
      <c r="M13113" s="32" t="s">
        <v>41870</v>
      </c>
      <c r="N13113" s="32" t="s">
        <v>61254</v>
      </c>
      <c r="O13113" s="54" t="s">
        <v>29142</v>
      </c>
      <c r="P13113" s="54" t="s">
        <v>41871</v>
      </c>
      <c r="Q13113" s="54" t="s">
        <v>31095</v>
      </c>
      <c r="R13113" s="54" t="s">
        <v>29737</v>
      </c>
      <c r="S13113" s="54" t="s">
        <v>29143</v>
      </c>
      <c r="T13113" s="55" t="s">
        <v>263</v>
      </c>
      <c r="U13113" s="56" t="str">
        <f>_xlfn.CONCAT(Tabel4[[#This Row],[Personnr.]],"-",Tabel4[[#This Row],[Afdeling]],"-",Tabel4[[#This Row],[ASS_Status]])</f>
        <v>34326-2610-Barsel u. løn m. pension (90)</v>
      </c>
    </row>
    <row r="13114" spans="13:21" x14ac:dyDescent="0.4">
      <c r="M13114" s="32" t="s">
        <v>25666</v>
      </c>
      <c r="N13114" s="32" t="s">
        <v>61255</v>
      </c>
      <c r="O13114" s="54" t="s">
        <v>25667</v>
      </c>
      <c r="P13114" s="54" t="s">
        <v>41872</v>
      </c>
      <c r="Q13114" s="54" t="s">
        <v>29721</v>
      </c>
      <c r="R13114" s="54" t="s">
        <v>29737</v>
      </c>
      <c r="S13114" s="54" t="s">
        <v>25668</v>
      </c>
      <c r="T13114" s="55" t="s">
        <v>585</v>
      </c>
      <c r="U13114" s="56" t="str">
        <f>_xlfn.CONCAT(Tabel4[[#This Row],[Personnr.]],"-",Tabel4[[#This Row],[Afdeling]],"-",Tabel4[[#This Row],[ASS_Status]])</f>
        <v>26507-4192-Aktiv ansættelse</v>
      </c>
    </row>
    <row r="13115" spans="13:21" x14ac:dyDescent="0.4">
      <c r="M13115" s="32" t="s">
        <v>25669</v>
      </c>
      <c r="N13115" s="32" t="s">
        <v>61256</v>
      </c>
      <c r="O13115" s="54" t="s">
        <v>25670</v>
      </c>
      <c r="P13115" s="54" t="s">
        <v>41873</v>
      </c>
      <c r="Q13115" s="54" t="s">
        <v>29721</v>
      </c>
      <c r="R13115" s="54" t="s">
        <v>29748</v>
      </c>
      <c r="S13115" s="54" t="s">
        <v>25671</v>
      </c>
      <c r="T13115" s="55" t="s">
        <v>265</v>
      </c>
      <c r="U13115" s="56" t="str">
        <f>_xlfn.CONCAT(Tabel4[[#This Row],[Personnr.]],"-",Tabel4[[#This Row],[Afdeling]],"-",Tabel4[[#This Row],[ASS_Status]])</f>
        <v>32133-2620-Aktiv ansættelse</v>
      </c>
    </row>
    <row r="13116" spans="13:21" x14ac:dyDescent="0.4">
      <c r="M13116" s="32" t="s">
        <v>25672</v>
      </c>
      <c r="N13116" s="32" t="s">
        <v>61257</v>
      </c>
      <c r="O13116" s="54" t="s">
        <v>25673</v>
      </c>
      <c r="P13116" s="54" t="s">
        <v>41874</v>
      </c>
      <c r="Q13116" s="54" t="s">
        <v>29721</v>
      </c>
      <c r="R13116" s="54" t="s">
        <v>29748</v>
      </c>
      <c r="S13116" s="54" t="s">
        <v>25674</v>
      </c>
      <c r="T13116" s="55" t="s">
        <v>456</v>
      </c>
      <c r="U13116" s="56" t="str">
        <f>_xlfn.CONCAT(Tabel4[[#This Row],[Personnr.]],"-",Tabel4[[#This Row],[Afdeling]],"-",Tabel4[[#This Row],[ASS_Status]])</f>
        <v>31102-3140-Aktiv ansættelse</v>
      </c>
    </row>
    <row r="13117" spans="13:21" x14ac:dyDescent="0.4">
      <c r="M13117" s="32" t="s">
        <v>25675</v>
      </c>
      <c r="N13117" s="32" t="s">
        <v>61258</v>
      </c>
      <c r="O13117" s="54" t="s">
        <v>25676</v>
      </c>
      <c r="P13117" s="54" t="s">
        <v>41875</v>
      </c>
      <c r="Q13117" s="54" t="s">
        <v>29721</v>
      </c>
      <c r="R13117" s="54" t="s">
        <v>29748</v>
      </c>
      <c r="S13117" s="54" t="s">
        <v>25677</v>
      </c>
      <c r="T13117" s="55" t="s">
        <v>180</v>
      </c>
      <c r="U13117" s="56" t="str">
        <f>_xlfn.CONCAT(Tabel4[[#This Row],[Personnr.]],"-",Tabel4[[#This Row],[Afdeling]],"-",Tabel4[[#This Row],[ASS_Status]])</f>
        <v>33697-2368-Aktiv ansættelse</v>
      </c>
    </row>
    <row r="13118" spans="13:21" ht="33.75" x14ac:dyDescent="0.4">
      <c r="M13118" s="32" t="s">
        <v>29032</v>
      </c>
      <c r="N13118" s="32" t="s">
        <v>61259</v>
      </c>
      <c r="O13118" s="54" t="s">
        <v>29033</v>
      </c>
      <c r="P13118" s="54" t="s">
        <v>41876</v>
      </c>
      <c r="Q13118" s="54" t="s">
        <v>29718</v>
      </c>
      <c r="R13118" s="54" t="s">
        <v>29754</v>
      </c>
      <c r="S13118" s="54" t="s">
        <v>29034</v>
      </c>
      <c r="T13118" s="55" t="s">
        <v>35</v>
      </c>
      <c r="U13118" s="56" t="str">
        <f>_xlfn.CONCAT(Tabel4[[#This Row],[Personnr.]],"-",Tabel4[[#This Row],[Afdeling]],"-",Tabel4[[#This Row],[ASS_Status]])</f>
        <v>34663-0120-Inactive - Payroll Eligible</v>
      </c>
    </row>
    <row r="13119" spans="13:21" ht="45" x14ac:dyDescent="0.4">
      <c r="M13119" s="32" t="s">
        <v>61260</v>
      </c>
      <c r="N13119" s="32" t="s">
        <v>61261</v>
      </c>
      <c r="O13119" s="54" t="s">
        <v>61262</v>
      </c>
      <c r="P13119" s="54" t="s">
        <v>61263</v>
      </c>
      <c r="Q13119" s="54" t="s">
        <v>29718</v>
      </c>
      <c r="R13119" s="54" t="s">
        <v>29745</v>
      </c>
      <c r="S13119" s="54" t="s">
        <v>61264</v>
      </c>
      <c r="T13119" s="55" t="s">
        <v>586</v>
      </c>
      <c r="U13119" s="56" t="str">
        <f>_xlfn.CONCAT(Tabel4[[#This Row],[Personnr.]],"-",Tabel4[[#This Row],[Afdeling]],"-",Tabel4[[#This Row],[ASS_Status]])</f>
        <v>37169-4200-Inactive - Payroll Eligible</v>
      </c>
    </row>
    <row r="13120" spans="13:21" x14ac:dyDescent="0.4">
      <c r="M13120" s="32" t="s">
        <v>29035</v>
      </c>
      <c r="N13120" s="32" t="s">
        <v>61265</v>
      </c>
      <c r="O13120" s="54" t="s">
        <v>29036</v>
      </c>
      <c r="P13120" s="54" t="s">
        <v>41877</v>
      </c>
      <c r="Q13120" s="54" t="s">
        <v>29721</v>
      </c>
      <c r="R13120" s="54" t="s">
        <v>29748</v>
      </c>
      <c r="S13120" s="54" t="s">
        <v>29037</v>
      </c>
      <c r="T13120" s="55" t="s">
        <v>27</v>
      </c>
      <c r="U13120" s="56" t="str">
        <f>_xlfn.CONCAT(Tabel4[[#This Row],[Personnr.]],"-",Tabel4[[#This Row],[Afdeling]],"-",Tabel4[[#This Row],[ASS_Status]])</f>
        <v>34446-0112-Aktiv ansættelse</v>
      </c>
    </row>
    <row r="13121" spans="13:21" x14ac:dyDescent="0.4">
      <c r="M13121" s="32" t="s">
        <v>45542</v>
      </c>
      <c r="N13121" s="32" t="s">
        <v>61266</v>
      </c>
      <c r="O13121" s="54" t="s">
        <v>45543</v>
      </c>
      <c r="P13121" s="54" t="s">
        <v>44210</v>
      </c>
      <c r="Q13121" s="54" t="s">
        <v>29721</v>
      </c>
      <c r="R13121" s="54" t="s">
        <v>29745</v>
      </c>
      <c r="S13121" s="54" t="s">
        <v>44211</v>
      </c>
      <c r="T13121" s="55" t="s">
        <v>725</v>
      </c>
      <c r="U13121" s="56" t="str">
        <f>_xlfn.CONCAT(Tabel4[[#This Row],[Personnr.]],"-",Tabel4[[#This Row],[Afdeling]],"-",Tabel4[[#This Row],[ASS_Status]])</f>
        <v>36267-6265-Aktiv ansættelse</v>
      </c>
    </row>
    <row r="13122" spans="13:21" ht="33.75" x14ac:dyDescent="0.4">
      <c r="M13122" s="32" t="s">
        <v>45544</v>
      </c>
      <c r="N13122" s="32" t="s">
        <v>61267</v>
      </c>
      <c r="O13122" s="54" t="s">
        <v>45545</v>
      </c>
      <c r="P13122" s="54" t="s">
        <v>44212</v>
      </c>
      <c r="Q13122" s="54" t="s">
        <v>29721</v>
      </c>
      <c r="R13122" s="54" t="s">
        <v>29754</v>
      </c>
      <c r="S13122" s="54" t="s">
        <v>44213</v>
      </c>
      <c r="T13122" s="55" t="s">
        <v>553</v>
      </c>
      <c r="U13122" s="56" t="str">
        <f>_xlfn.CONCAT(Tabel4[[#This Row],[Personnr.]],"-",Tabel4[[#This Row],[Afdeling]],"-",Tabel4[[#This Row],[ASS_Status]])</f>
        <v>35677-3500-Aktiv ansættelse</v>
      </c>
    </row>
    <row r="13123" spans="13:21" x14ac:dyDescent="0.4">
      <c r="M13123" s="32" t="s">
        <v>61268</v>
      </c>
      <c r="N13123" s="32" t="s">
        <v>61269</v>
      </c>
      <c r="O13123" s="54" t="s">
        <v>61270</v>
      </c>
      <c r="P13123" s="54" t="s">
        <v>61271</v>
      </c>
      <c r="Q13123" s="54" t="s">
        <v>29721</v>
      </c>
      <c r="R13123" s="54" t="s">
        <v>30191</v>
      </c>
      <c r="S13123" s="54" t="s">
        <v>61272</v>
      </c>
      <c r="T13123" s="55" t="s">
        <v>818</v>
      </c>
      <c r="U13123" s="56" t="str">
        <f>_xlfn.CONCAT(Tabel4[[#This Row],[Personnr.]],"-",Tabel4[[#This Row],[Afdeling]],"-",Tabel4[[#This Row],[ASS_Status]])</f>
        <v>36784-8340-Aktiv ansættelse</v>
      </c>
    </row>
    <row r="13124" spans="13:21" x14ac:dyDescent="0.4">
      <c r="M13124" s="32" t="s">
        <v>61268</v>
      </c>
      <c r="N13124" s="32"/>
      <c r="O13124" s="54"/>
      <c r="P13124" s="54" t="s">
        <v>61273</v>
      </c>
      <c r="Q13124" s="54" t="s">
        <v>29721</v>
      </c>
      <c r="R13124" s="54" t="s">
        <v>29745</v>
      </c>
      <c r="S13124" s="54" t="s">
        <v>61272</v>
      </c>
      <c r="T13124" s="55" t="s">
        <v>725</v>
      </c>
      <c r="U13124" s="56" t="str">
        <f>_xlfn.CONCAT(Tabel4[[#This Row],[Personnr.]],"-",Tabel4[[#This Row],[Afdeling]],"-",Tabel4[[#This Row],[ASS_Status]])</f>
        <v>-6265-Aktiv ansættelse</v>
      </c>
    </row>
    <row r="13125" spans="13:21" ht="45" x14ac:dyDescent="0.4">
      <c r="M13125" s="32" t="s">
        <v>41878</v>
      </c>
      <c r="N13125" s="32" t="s">
        <v>61274</v>
      </c>
      <c r="O13125" s="54" t="s">
        <v>41879</v>
      </c>
      <c r="P13125" s="54" t="s">
        <v>41880</v>
      </c>
      <c r="Q13125" s="54" t="s">
        <v>29721</v>
      </c>
      <c r="R13125" s="54" t="s">
        <v>29754</v>
      </c>
      <c r="S13125" s="54" t="s">
        <v>41881</v>
      </c>
      <c r="T13125" s="55" t="s">
        <v>886</v>
      </c>
      <c r="U13125" s="56" t="str">
        <f>_xlfn.CONCAT(Tabel4[[#This Row],[Personnr.]],"-",Tabel4[[#This Row],[Afdeling]],"-",Tabel4[[#This Row],[ASS_Status]])</f>
        <v>35313-8800-Aktiv ansættelse</v>
      </c>
    </row>
    <row r="13126" spans="13:21" x14ac:dyDescent="0.4">
      <c r="M13126" s="32" t="s">
        <v>25678</v>
      </c>
      <c r="N13126" s="32" t="s">
        <v>61275</v>
      </c>
      <c r="O13126" s="54" t="s">
        <v>25679</v>
      </c>
      <c r="P13126" s="54" t="s">
        <v>41882</v>
      </c>
      <c r="Q13126" s="54" t="s">
        <v>29718</v>
      </c>
      <c r="R13126" s="54" t="s">
        <v>29729</v>
      </c>
      <c r="S13126" s="54" t="s">
        <v>25680</v>
      </c>
      <c r="T13126" s="55" t="s">
        <v>249</v>
      </c>
      <c r="U13126" s="56" t="str">
        <f>_xlfn.CONCAT(Tabel4[[#This Row],[Personnr.]],"-",Tabel4[[#This Row],[Afdeling]],"-",Tabel4[[#This Row],[ASS_Status]])</f>
        <v>3118-2524-Inactive - Payroll Eligible</v>
      </c>
    </row>
    <row r="13127" spans="13:21" x14ac:dyDescent="0.4">
      <c r="M13127" s="32" t="s">
        <v>25678</v>
      </c>
      <c r="N13127" s="32"/>
      <c r="O13127" s="54"/>
      <c r="P13127" s="54" t="s">
        <v>61276</v>
      </c>
      <c r="Q13127" s="54" t="s">
        <v>29718</v>
      </c>
      <c r="R13127" s="54" t="s">
        <v>29719</v>
      </c>
      <c r="S13127" s="54" t="s">
        <v>25680</v>
      </c>
      <c r="T13127" s="55" t="s">
        <v>249</v>
      </c>
      <c r="U13127" s="56" t="str">
        <f>_xlfn.CONCAT(Tabel4[[#This Row],[Personnr.]],"-",Tabel4[[#This Row],[Afdeling]],"-",Tabel4[[#This Row],[ASS_Status]])</f>
        <v>-2524-Inactive - Payroll Eligible</v>
      </c>
    </row>
    <row r="13128" spans="13:21" ht="33.75" x14ac:dyDescent="0.4">
      <c r="M13128" s="32" t="s">
        <v>25681</v>
      </c>
      <c r="N13128" s="32" t="s">
        <v>61277</v>
      </c>
      <c r="O13128" s="54" t="s">
        <v>25682</v>
      </c>
      <c r="P13128" s="54" t="s">
        <v>41883</v>
      </c>
      <c r="Q13128" s="54" t="s">
        <v>29718</v>
      </c>
      <c r="R13128" s="54" t="s">
        <v>29726</v>
      </c>
      <c r="S13128" s="54" t="s">
        <v>25683</v>
      </c>
      <c r="T13128" s="55" t="s">
        <v>758</v>
      </c>
      <c r="U13128" s="56" t="str">
        <f>_xlfn.CONCAT(Tabel4[[#This Row],[Personnr.]],"-",Tabel4[[#This Row],[Afdeling]],"-",Tabel4[[#This Row],[ASS_Status]])</f>
        <v>10914-7720-Inactive - Payroll Eligible</v>
      </c>
    </row>
    <row r="13129" spans="13:21" x14ac:dyDescent="0.4">
      <c r="M13129" s="32" t="s">
        <v>25684</v>
      </c>
      <c r="N13129" s="32" t="s">
        <v>61278</v>
      </c>
      <c r="O13129" s="54" t="s">
        <v>25685</v>
      </c>
      <c r="P13129" s="54" t="s">
        <v>41884</v>
      </c>
      <c r="Q13129" s="54" t="s">
        <v>29721</v>
      </c>
      <c r="R13129" s="54" t="s">
        <v>29780</v>
      </c>
      <c r="S13129" s="54" t="s">
        <v>25686</v>
      </c>
      <c r="T13129" s="55" t="s">
        <v>585</v>
      </c>
      <c r="U13129" s="56" t="str">
        <f>_xlfn.CONCAT(Tabel4[[#This Row],[Personnr.]],"-",Tabel4[[#This Row],[Afdeling]],"-",Tabel4[[#This Row],[ASS_Status]])</f>
        <v>15640-4192-Aktiv ansættelse</v>
      </c>
    </row>
    <row r="13130" spans="13:21" x14ac:dyDescent="0.4">
      <c r="M13130" s="32" t="s">
        <v>25687</v>
      </c>
      <c r="N13130" s="32" t="s">
        <v>61279</v>
      </c>
      <c r="O13130" s="54" t="s">
        <v>25688</v>
      </c>
      <c r="P13130" s="54" t="s">
        <v>41885</v>
      </c>
      <c r="Q13130" s="54" t="s">
        <v>29721</v>
      </c>
      <c r="R13130" s="54" t="s">
        <v>29965</v>
      </c>
      <c r="S13130" s="54" t="s">
        <v>25689</v>
      </c>
      <c r="T13130" s="55" t="s">
        <v>456</v>
      </c>
      <c r="U13130" s="56" t="str">
        <f>_xlfn.CONCAT(Tabel4[[#This Row],[Personnr.]],"-",Tabel4[[#This Row],[Afdeling]],"-",Tabel4[[#This Row],[ASS_Status]])</f>
        <v>1809-3140-Aktiv ansættelse</v>
      </c>
    </row>
    <row r="13131" spans="13:21" ht="33.75" x14ac:dyDescent="0.4">
      <c r="M13131" s="32" t="s">
        <v>29038</v>
      </c>
      <c r="N13131" s="32" t="s">
        <v>61280</v>
      </c>
      <c r="O13131" s="54" t="s">
        <v>26957</v>
      </c>
      <c r="P13131" s="54" t="s">
        <v>41886</v>
      </c>
      <c r="Q13131" s="54" t="s">
        <v>29718</v>
      </c>
      <c r="R13131" s="54" t="s">
        <v>29722</v>
      </c>
      <c r="S13131" s="54" t="s">
        <v>26958</v>
      </c>
      <c r="T13131" s="55" t="s">
        <v>359</v>
      </c>
      <c r="U13131" s="56" t="str">
        <f>_xlfn.CONCAT(Tabel4[[#This Row],[Personnr.]],"-",Tabel4[[#This Row],[Afdeling]],"-",Tabel4[[#This Row],[ASS_Status]])</f>
        <v>33699-2824-Inactive - Payroll Eligible</v>
      </c>
    </row>
    <row r="13132" spans="13:21" ht="33.75" x14ac:dyDescent="0.4">
      <c r="M13132" s="32" t="s">
        <v>29038</v>
      </c>
      <c r="N13132" s="32"/>
      <c r="O13132" s="54"/>
      <c r="P13132" s="54" t="s">
        <v>44214</v>
      </c>
      <c r="Q13132" s="54" t="s">
        <v>29718</v>
      </c>
      <c r="R13132" s="54" t="s">
        <v>29722</v>
      </c>
      <c r="S13132" s="54" t="s">
        <v>26958</v>
      </c>
      <c r="T13132" s="55" t="s">
        <v>359</v>
      </c>
      <c r="U13132" s="56" t="str">
        <f>_xlfn.CONCAT(Tabel4[[#This Row],[Personnr.]],"-",Tabel4[[#This Row],[Afdeling]],"-",Tabel4[[#This Row],[ASS_Status]])</f>
        <v>-2824-Inactive - Payroll Eligible</v>
      </c>
    </row>
    <row r="13133" spans="13:21" x14ac:dyDescent="0.4">
      <c r="M13133" s="32" t="s">
        <v>25690</v>
      </c>
      <c r="N13133" s="32" t="s">
        <v>61281</v>
      </c>
      <c r="O13133" s="54" t="s">
        <v>25691</v>
      </c>
      <c r="P13133" s="54" t="s">
        <v>41887</v>
      </c>
      <c r="Q13133" s="54" t="s">
        <v>29721</v>
      </c>
      <c r="R13133" s="54" t="s">
        <v>29844</v>
      </c>
      <c r="S13133" s="54" t="s">
        <v>25692</v>
      </c>
      <c r="T13133" s="55" t="s">
        <v>867</v>
      </c>
      <c r="U13133" s="56" t="str">
        <f>_xlfn.CONCAT(Tabel4[[#This Row],[Personnr.]],"-",Tabel4[[#This Row],[Afdeling]],"-",Tabel4[[#This Row],[ASS_Status]])</f>
        <v>1797-8646-Aktiv ansættelse</v>
      </c>
    </row>
    <row r="13134" spans="13:21" x14ac:dyDescent="0.4">
      <c r="M13134" s="32" t="s">
        <v>25690</v>
      </c>
      <c r="N13134" s="32"/>
      <c r="O13134" s="54"/>
      <c r="P13134" s="54" t="s">
        <v>41888</v>
      </c>
      <c r="Q13134" s="54" t="s">
        <v>29721</v>
      </c>
      <c r="R13134" s="54" t="s">
        <v>30418</v>
      </c>
      <c r="S13134" s="54" t="s">
        <v>25692</v>
      </c>
      <c r="T13134" s="55" t="s">
        <v>891</v>
      </c>
      <c r="U13134" s="56" t="str">
        <f>_xlfn.CONCAT(Tabel4[[#This Row],[Personnr.]],"-",Tabel4[[#This Row],[Afdeling]],"-",Tabel4[[#This Row],[ASS_Status]])</f>
        <v>-9100-Aktiv ansættelse</v>
      </c>
    </row>
    <row r="13135" spans="13:21" ht="33.75" x14ac:dyDescent="0.4">
      <c r="M13135" s="32" t="s">
        <v>25693</v>
      </c>
      <c r="N13135" s="32" t="s">
        <v>61282</v>
      </c>
      <c r="O13135" s="54" t="s">
        <v>25694</v>
      </c>
      <c r="P13135" s="54" t="s">
        <v>41889</v>
      </c>
      <c r="Q13135" s="54" t="s">
        <v>29718</v>
      </c>
      <c r="R13135" s="54" t="s">
        <v>29994</v>
      </c>
      <c r="S13135" s="54" t="s">
        <v>25695</v>
      </c>
      <c r="T13135" s="55" t="s">
        <v>347</v>
      </c>
      <c r="U13135" s="56" t="str">
        <f>_xlfn.CONCAT(Tabel4[[#This Row],[Personnr.]],"-",Tabel4[[#This Row],[Afdeling]],"-",Tabel4[[#This Row],[ASS_Status]])</f>
        <v>34037-2799-Inactive - Payroll Eligible</v>
      </c>
    </row>
    <row r="13136" spans="13:21" ht="33.75" x14ac:dyDescent="0.4">
      <c r="M13136" s="32" t="s">
        <v>25693</v>
      </c>
      <c r="N13136" s="32"/>
      <c r="O13136" s="54"/>
      <c r="P13136" s="54" t="s">
        <v>41890</v>
      </c>
      <c r="Q13136" s="54" t="s">
        <v>29718</v>
      </c>
      <c r="R13136" s="54" t="s">
        <v>29994</v>
      </c>
      <c r="S13136" s="54" t="s">
        <v>25695</v>
      </c>
      <c r="T13136" s="55" t="s">
        <v>347</v>
      </c>
      <c r="U13136" s="56" t="str">
        <f>_xlfn.CONCAT(Tabel4[[#This Row],[Personnr.]],"-",Tabel4[[#This Row],[Afdeling]],"-",Tabel4[[#This Row],[ASS_Status]])</f>
        <v>-2799-Inactive - Payroll Eligible</v>
      </c>
    </row>
    <row r="13137" spans="13:21" x14ac:dyDescent="0.4">
      <c r="M13137" s="32" t="s">
        <v>25696</v>
      </c>
      <c r="N13137" s="32" t="s">
        <v>61283</v>
      </c>
      <c r="O13137" s="54" t="s">
        <v>25697</v>
      </c>
      <c r="P13137" s="54" t="s">
        <v>41891</v>
      </c>
      <c r="Q13137" s="54" t="s">
        <v>29718</v>
      </c>
      <c r="R13137" s="54" t="s">
        <v>29791</v>
      </c>
      <c r="S13137" s="54" t="s">
        <v>25698</v>
      </c>
      <c r="T13137" s="55" t="s">
        <v>835</v>
      </c>
      <c r="U13137" s="56" t="str">
        <f>_xlfn.CONCAT(Tabel4[[#This Row],[Personnr.]],"-",Tabel4[[#This Row],[Afdeling]],"-",Tabel4[[#This Row],[ASS_Status]])</f>
        <v>23074-8530-Inactive - Payroll Eligible</v>
      </c>
    </row>
    <row r="13138" spans="13:21" x14ac:dyDescent="0.4">
      <c r="M13138" s="32" t="s">
        <v>25699</v>
      </c>
      <c r="N13138" s="32" t="s">
        <v>61284</v>
      </c>
      <c r="O13138" s="54" t="s">
        <v>25700</v>
      </c>
      <c r="P13138" s="54" t="s">
        <v>41892</v>
      </c>
      <c r="Q13138" s="54" t="s">
        <v>29718</v>
      </c>
      <c r="R13138" s="54" t="s">
        <v>29965</v>
      </c>
      <c r="S13138" s="54" t="s">
        <v>25701</v>
      </c>
      <c r="T13138" s="55" t="s">
        <v>577</v>
      </c>
      <c r="U13138" s="56" t="str">
        <f>_xlfn.CONCAT(Tabel4[[#This Row],[Personnr.]],"-",Tabel4[[#This Row],[Afdeling]],"-",Tabel4[[#This Row],[ASS_Status]])</f>
        <v>14603-4110-Inactive - Payroll Eligible</v>
      </c>
    </row>
    <row r="13139" spans="13:21" ht="33.75" x14ac:dyDescent="0.4">
      <c r="M13139" s="32" t="s">
        <v>25702</v>
      </c>
      <c r="N13139" s="32" t="s">
        <v>61285</v>
      </c>
      <c r="O13139" s="54" t="s">
        <v>25703</v>
      </c>
      <c r="P13139" s="54" t="s">
        <v>41893</v>
      </c>
      <c r="Q13139" s="54" t="s">
        <v>29721</v>
      </c>
      <c r="R13139" s="54" t="s">
        <v>30311</v>
      </c>
      <c r="S13139" s="54" t="s">
        <v>25704</v>
      </c>
      <c r="T13139" s="55" t="s">
        <v>839</v>
      </c>
      <c r="U13139" s="56" t="str">
        <f>_xlfn.CONCAT(Tabel4[[#This Row],[Personnr.]],"-",Tabel4[[#This Row],[Afdeling]],"-",Tabel4[[#This Row],[ASS_Status]])</f>
        <v>1060-8534-Aktiv ansættelse</v>
      </c>
    </row>
    <row r="13140" spans="13:21" x14ac:dyDescent="0.4">
      <c r="M13140" s="32" t="s">
        <v>25705</v>
      </c>
      <c r="N13140" s="32" t="s">
        <v>61286</v>
      </c>
      <c r="O13140" s="54" t="s">
        <v>25706</v>
      </c>
      <c r="P13140" s="54" t="s">
        <v>41894</v>
      </c>
      <c r="Q13140" s="54" t="s">
        <v>29721</v>
      </c>
      <c r="R13140" s="54" t="s">
        <v>29879</v>
      </c>
      <c r="S13140" s="54" t="s">
        <v>25707</v>
      </c>
      <c r="T13140" s="55" t="s">
        <v>600</v>
      </c>
      <c r="U13140" s="56" t="str">
        <f>_xlfn.CONCAT(Tabel4[[#This Row],[Personnr.]],"-",Tabel4[[#This Row],[Afdeling]],"-",Tabel4[[#This Row],[ASS_Status]])</f>
        <v>15760-4270-Aktiv ansættelse</v>
      </c>
    </row>
    <row r="13141" spans="13:21" x14ac:dyDescent="0.4">
      <c r="M13141" s="32" t="s">
        <v>25708</v>
      </c>
      <c r="N13141" s="32" t="s">
        <v>61287</v>
      </c>
      <c r="O13141" s="54" t="s">
        <v>25709</v>
      </c>
      <c r="P13141" s="54" t="s">
        <v>41895</v>
      </c>
      <c r="Q13141" s="54" t="s">
        <v>29721</v>
      </c>
      <c r="R13141" s="54" t="s">
        <v>29992</v>
      </c>
      <c r="S13141" s="54" t="s">
        <v>25710</v>
      </c>
      <c r="T13141" s="55" t="s">
        <v>886</v>
      </c>
      <c r="U13141" s="56" t="str">
        <f>_xlfn.CONCAT(Tabel4[[#This Row],[Personnr.]],"-",Tabel4[[#This Row],[Afdeling]],"-",Tabel4[[#This Row],[ASS_Status]])</f>
        <v>4095-8800-Aktiv ansættelse</v>
      </c>
    </row>
    <row r="13142" spans="13:21" x14ac:dyDescent="0.4">
      <c r="M13142" s="32" t="s">
        <v>25711</v>
      </c>
      <c r="N13142" s="32" t="s">
        <v>61288</v>
      </c>
      <c r="O13142" s="54" t="s">
        <v>25712</v>
      </c>
      <c r="P13142" s="54" t="s">
        <v>41896</v>
      </c>
      <c r="Q13142" s="54" t="s">
        <v>29721</v>
      </c>
      <c r="R13142" s="54" t="s">
        <v>29726</v>
      </c>
      <c r="S13142" s="54" t="s">
        <v>25713</v>
      </c>
      <c r="T13142" s="55" t="s">
        <v>29711</v>
      </c>
      <c r="U13142" s="56" t="str">
        <f>_xlfn.CONCAT(Tabel4[[#This Row],[Personnr.]],"-",Tabel4[[#This Row],[Afdeling]],"-",Tabel4[[#This Row],[ASS_Status]])</f>
        <v>18006-7620-Aktiv ansættelse</v>
      </c>
    </row>
    <row r="13143" spans="13:21" x14ac:dyDescent="0.4">
      <c r="M13143" s="32" t="s">
        <v>25714</v>
      </c>
      <c r="N13143" s="32" t="s">
        <v>61289</v>
      </c>
      <c r="O13143" s="54" t="s">
        <v>25715</v>
      </c>
      <c r="P13143" s="54" t="s">
        <v>41897</v>
      </c>
      <c r="Q13143" s="54" t="s">
        <v>29721</v>
      </c>
      <c r="R13143" s="54" t="s">
        <v>30005</v>
      </c>
      <c r="S13143" s="54" t="s">
        <v>25716</v>
      </c>
      <c r="T13143" s="55" t="s">
        <v>866</v>
      </c>
      <c r="U13143" s="56" t="str">
        <f>_xlfn.CONCAT(Tabel4[[#This Row],[Personnr.]],"-",Tabel4[[#This Row],[Afdeling]],"-",Tabel4[[#This Row],[ASS_Status]])</f>
        <v>17969-8645-Aktiv ansættelse</v>
      </c>
    </row>
    <row r="13144" spans="13:21" x14ac:dyDescent="0.4">
      <c r="M13144" s="32" t="s">
        <v>25717</v>
      </c>
      <c r="N13144" s="32" t="s">
        <v>61290</v>
      </c>
      <c r="O13144" s="54" t="s">
        <v>25718</v>
      </c>
      <c r="P13144" s="54" t="s">
        <v>41898</v>
      </c>
      <c r="Q13144" s="54" t="s">
        <v>29721</v>
      </c>
      <c r="R13144" s="54" t="s">
        <v>29726</v>
      </c>
      <c r="S13144" s="54" t="s">
        <v>25719</v>
      </c>
      <c r="T13144" s="55" t="s">
        <v>630</v>
      </c>
      <c r="U13144" s="56" t="str">
        <f>_xlfn.CONCAT(Tabel4[[#This Row],[Personnr.]],"-",Tabel4[[#This Row],[Afdeling]],"-",Tabel4[[#This Row],[ASS_Status]])</f>
        <v>28947-4692-Aktiv ansættelse</v>
      </c>
    </row>
    <row r="13145" spans="13:21" x14ac:dyDescent="0.4">
      <c r="M13145" s="32" t="s">
        <v>25720</v>
      </c>
      <c r="N13145" s="32" t="s">
        <v>61291</v>
      </c>
      <c r="O13145" s="54" t="s">
        <v>25721</v>
      </c>
      <c r="P13145" s="54" t="s">
        <v>41899</v>
      </c>
      <c r="Q13145" s="54" t="s">
        <v>29718</v>
      </c>
      <c r="R13145" s="54" t="s">
        <v>29737</v>
      </c>
      <c r="S13145" s="54" t="s">
        <v>25722</v>
      </c>
      <c r="T13145" s="55" t="s">
        <v>263</v>
      </c>
      <c r="U13145" s="56" t="str">
        <f>_xlfn.CONCAT(Tabel4[[#This Row],[Personnr.]],"-",Tabel4[[#This Row],[Afdeling]],"-",Tabel4[[#This Row],[ASS_Status]])</f>
        <v>29778-2610-Inactive - Payroll Eligible</v>
      </c>
    </row>
    <row r="13146" spans="13:21" x14ac:dyDescent="0.4">
      <c r="M13146" s="32" t="s">
        <v>25720</v>
      </c>
      <c r="N13146" s="32"/>
      <c r="O13146" s="54"/>
      <c r="P13146" s="54" t="s">
        <v>41900</v>
      </c>
      <c r="Q13146" s="54" t="s">
        <v>29718</v>
      </c>
      <c r="R13146" s="54" t="s">
        <v>29737</v>
      </c>
      <c r="S13146" s="54" t="s">
        <v>25722</v>
      </c>
      <c r="T13146" s="55" t="s">
        <v>263</v>
      </c>
      <c r="U13146" s="56" t="str">
        <f>_xlfn.CONCAT(Tabel4[[#This Row],[Personnr.]],"-",Tabel4[[#This Row],[Afdeling]],"-",Tabel4[[#This Row],[ASS_Status]])</f>
        <v>-2610-Inactive - Payroll Eligible</v>
      </c>
    </row>
    <row r="13147" spans="13:21" x14ac:dyDescent="0.4">
      <c r="M13147" s="32" t="s">
        <v>25723</v>
      </c>
      <c r="N13147" s="32" t="s">
        <v>61292</v>
      </c>
      <c r="O13147" s="54" t="s">
        <v>25724</v>
      </c>
      <c r="P13147" s="54" t="s">
        <v>41901</v>
      </c>
      <c r="Q13147" s="54" t="s">
        <v>29718</v>
      </c>
      <c r="R13147" s="54" t="s">
        <v>29737</v>
      </c>
      <c r="S13147" s="54" t="s">
        <v>25725</v>
      </c>
      <c r="T13147" s="55" t="s">
        <v>472</v>
      </c>
      <c r="U13147" s="56" t="str">
        <f>_xlfn.CONCAT(Tabel4[[#This Row],[Personnr.]],"-",Tabel4[[#This Row],[Afdeling]],"-",Tabel4[[#This Row],[ASS_Status]])</f>
        <v>31774-3195-Inactive - Payroll Eligible</v>
      </c>
    </row>
    <row r="13148" spans="13:21" x14ac:dyDescent="0.4">
      <c r="M13148" s="32" t="s">
        <v>25726</v>
      </c>
      <c r="N13148" s="32" t="s">
        <v>61293</v>
      </c>
      <c r="O13148" s="54" t="s">
        <v>25727</v>
      </c>
      <c r="P13148" s="54" t="s">
        <v>41902</v>
      </c>
      <c r="Q13148" s="54" t="s">
        <v>29718</v>
      </c>
      <c r="R13148" s="54" t="s">
        <v>29719</v>
      </c>
      <c r="S13148" s="54" t="s">
        <v>25728</v>
      </c>
      <c r="T13148" s="55" t="s">
        <v>104</v>
      </c>
      <c r="U13148" s="56" t="str">
        <f>_xlfn.CONCAT(Tabel4[[#This Row],[Personnr.]],"-",Tabel4[[#This Row],[Afdeling]],"-",Tabel4[[#This Row],[ASS_Status]])</f>
        <v>28444-1201-Inactive - Payroll Eligible</v>
      </c>
    </row>
    <row r="13149" spans="13:21" ht="33.75" x14ac:dyDescent="0.4">
      <c r="M13149" s="32" t="s">
        <v>25729</v>
      </c>
      <c r="N13149" s="32" t="s">
        <v>61294</v>
      </c>
      <c r="O13149" s="54" t="s">
        <v>25730</v>
      </c>
      <c r="P13149" s="54" t="s">
        <v>41903</v>
      </c>
      <c r="Q13149" s="54" t="s">
        <v>29718</v>
      </c>
      <c r="R13149" s="54" t="s">
        <v>29737</v>
      </c>
      <c r="S13149" s="54" t="s">
        <v>25731</v>
      </c>
      <c r="T13149" s="55" t="s">
        <v>472</v>
      </c>
      <c r="U13149" s="56" t="str">
        <f>_xlfn.CONCAT(Tabel4[[#This Row],[Personnr.]],"-",Tabel4[[#This Row],[Afdeling]],"-",Tabel4[[#This Row],[ASS_Status]])</f>
        <v>14516-3195-Inactive - Payroll Eligible</v>
      </c>
    </row>
    <row r="13150" spans="13:21" x14ac:dyDescent="0.4">
      <c r="M13150" s="32" t="s">
        <v>25732</v>
      </c>
      <c r="N13150" s="32" t="s">
        <v>61295</v>
      </c>
      <c r="O13150" s="54" t="s">
        <v>25733</v>
      </c>
      <c r="P13150" s="54" t="s">
        <v>41904</v>
      </c>
      <c r="Q13150" s="54" t="s">
        <v>29718</v>
      </c>
      <c r="R13150" s="54" t="s">
        <v>29737</v>
      </c>
      <c r="S13150" s="54" t="s">
        <v>25734</v>
      </c>
      <c r="T13150" s="55" t="s">
        <v>580</v>
      </c>
      <c r="U13150" s="56" t="str">
        <f>_xlfn.CONCAT(Tabel4[[#This Row],[Personnr.]],"-",Tabel4[[#This Row],[Afdeling]],"-",Tabel4[[#This Row],[ASS_Status]])</f>
        <v>20744-4120-Inactive - Payroll Eligible</v>
      </c>
    </row>
    <row r="13151" spans="13:21" x14ac:dyDescent="0.4">
      <c r="M13151" s="32" t="s">
        <v>25735</v>
      </c>
      <c r="N13151" s="32" t="s">
        <v>61296</v>
      </c>
      <c r="O13151" s="54" t="s">
        <v>25736</v>
      </c>
      <c r="P13151" s="54" t="s">
        <v>41905</v>
      </c>
      <c r="Q13151" s="54" t="s">
        <v>29721</v>
      </c>
      <c r="R13151" s="54" t="s">
        <v>29737</v>
      </c>
      <c r="S13151" s="54" t="s">
        <v>25737</v>
      </c>
      <c r="T13151" s="55" t="s">
        <v>50</v>
      </c>
      <c r="U13151" s="56" t="str">
        <f>_xlfn.CONCAT(Tabel4[[#This Row],[Personnr.]],"-",Tabel4[[#This Row],[Afdeling]],"-",Tabel4[[#This Row],[ASS_Status]])</f>
        <v>33343-1025-Aktiv ansættelse</v>
      </c>
    </row>
    <row r="13152" spans="13:21" x14ac:dyDescent="0.4">
      <c r="M13152" s="32" t="s">
        <v>61297</v>
      </c>
      <c r="N13152" s="32" t="s">
        <v>61298</v>
      </c>
      <c r="O13152" s="54" t="s">
        <v>61299</v>
      </c>
      <c r="P13152" s="54" t="s">
        <v>61300</v>
      </c>
      <c r="Q13152" s="54" t="s">
        <v>29721</v>
      </c>
      <c r="R13152" s="54" t="s">
        <v>29748</v>
      </c>
      <c r="S13152" s="54" t="s">
        <v>61301</v>
      </c>
      <c r="T13152" s="55" t="s">
        <v>155</v>
      </c>
      <c r="U13152" s="56" t="str">
        <f>_xlfn.CONCAT(Tabel4[[#This Row],[Personnr.]],"-",Tabel4[[#This Row],[Afdeling]],"-",Tabel4[[#This Row],[ASS_Status]])</f>
        <v>37269-2290-Aktiv ansættelse</v>
      </c>
    </row>
    <row r="13153" spans="13:21" ht="45" x14ac:dyDescent="0.4">
      <c r="M13153" s="32" t="s">
        <v>45546</v>
      </c>
      <c r="N13153" s="32" t="s">
        <v>61302</v>
      </c>
      <c r="O13153" s="54" t="s">
        <v>45547</v>
      </c>
      <c r="P13153" s="54" t="s">
        <v>44215</v>
      </c>
      <c r="Q13153" s="54" t="s">
        <v>29718</v>
      </c>
      <c r="R13153" s="54" t="s">
        <v>29719</v>
      </c>
      <c r="S13153" s="54" t="s">
        <v>44216</v>
      </c>
      <c r="T13153" s="55" t="s">
        <v>378</v>
      </c>
      <c r="U13153" s="56" t="str">
        <f>_xlfn.CONCAT(Tabel4[[#This Row],[Personnr.]],"-",Tabel4[[#This Row],[Afdeling]],"-",Tabel4[[#This Row],[ASS_Status]])</f>
        <v>36209-2900-Inactive - Payroll Eligible</v>
      </c>
    </row>
    <row r="13154" spans="13:21" x14ac:dyDescent="0.4">
      <c r="M13154" s="32" t="s">
        <v>61303</v>
      </c>
      <c r="N13154" s="32" t="s">
        <v>61304</v>
      </c>
      <c r="O13154" s="54" t="s">
        <v>61305</v>
      </c>
      <c r="P13154" s="54" t="s">
        <v>61306</v>
      </c>
      <c r="Q13154" s="54" t="s">
        <v>29721</v>
      </c>
      <c r="R13154" s="54" t="s">
        <v>29761</v>
      </c>
      <c r="S13154" s="54" t="s">
        <v>61307</v>
      </c>
      <c r="T13154" s="55" t="s">
        <v>28</v>
      </c>
      <c r="U13154" s="56" t="str">
        <f>_xlfn.CONCAT(Tabel4[[#This Row],[Personnr.]],"-",Tabel4[[#This Row],[Afdeling]],"-",Tabel4[[#This Row],[ASS_Status]])</f>
        <v>37179-0113-Aktiv ansættelse</v>
      </c>
    </row>
    <row r="13155" spans="13:21" x14ac:dyDescent="0.4">
      <c r="M13155" s="32" t="s">
        <v>25738</v>
      </c>
      <c r="N13155" s="32" t="s">
        <v>61308</v>
      </c>
      <c r="O13155" s="54" t="s">
        <v>25739</v>
      </c>
      <c r="P13155" s="54" t="s">
        <v>41906</v>
      </c>
      <c r="Q13155" s="54" t="s">
        <v>29721</v>
      </c>
      <c r="R13155" s="54" t="s">
        <v>29748</v>
      </c>
      <c r="S13155" s="54" t="s">
        <v>25740</v>
      </c>
      <c r="T13155" s="55" t="s">
        <v>600</v>
      </c>
      <c r="U13155" s="56" t="str">
        <f>_xlfn.CONCAT(Tabel4[[#This Row],[Personnr.]],"-",Tabel4[[#This Row],[Afdeling]],"-",Tabel4[[#This Row],[ASS_Status]])</f>
        <v>27480-4270-Aktiv ansættelse</v>
      </c>
    </row>
    <row r="13156" spans="13:21" ht="45" x14ac:dyDescent="0.4">
      <c r="M13156" s="32" t="s">
        <v>25741</v>
      </c>
      <c r="N13156" s="32" t="s">
        <v>61309</v>
      </c>
      <c r="O13156" s="54" t="s">
        <v>25742</v>
      </c>
      <c r="P13156" s="54" t="s">
        <v>41907</v>
      </c>
      <c r="Q13156" s="54" t="s">
        <v>29718</v>
      </c>
      <c r="R13156" s="54" t="s">
        <v>29745</v>
      </c>
      <c r="S13156" s="54" t="s">
        <v>25743</v>
      </c>
      <c r="T13156" s="55" t="s">
        <v>586</v>
      </c>
      <c r="U13156" s="56" t="str">
        <f>_xlfn.CONCAT(Tabel4[[#This Row],[Personnr.]],"-",Tabel4[[#This Row],[Afdeling]],"-",Tabel4[[#This Row],[ASS_Status]])</f>
        <v>29924-4200-Inactive - Payroll Eligible</v>
      </c>
    </row>
    <row r="13157" spans="13:21" x14ac:dyDescent="0.4">
      <c r="M13157" s="32" t="s">
        <v>25741</v>
      </c>
      <c r="N13157" s="32"/>
      <c r="O13157" s="54"/>
      <c r="P13157" s="54" t="s">
        <v>41908</v>
      </c>
      <c r="Q13157" s="54" t="s">
        <v>29718</v>
      </c>
      <c r="R13157" s="54" t="s">
        <v>29745</v>
      </c>
      <c r="S13157" s="54" t="s">
        <v>25743</v>
      </c>
      <c r="T13157" s="55" t="s">
        <v>587</v>
      </c>
      <c r="U13157" s="56" t="str">
        <f>_xlfn.CONCAT(Tabel4[[#This Row],[Personnr.]],"-",Tabel4[[#This Row],[Afdeling]],"-",Tabel4[[#This Row],[ASS_Status]])</f>
        <v>-4201-Inactive - Payroll Eligible</v>
      </c>
    </row>
    <row r="13158" spans="13:21" x14ac:dyDescent="0.4">
      <c r="M13158" s="32" t="s">
        <v>25741</v>
      </c>
      <c r="N13158" s="32"/>
      <c r="O13158" s="54"/>
      <c r="P13158" s="54" t="s">
        <v>41909</v>
      </c>
      <c r="Q13158" s="54" t="s">
        <v>29718</v>
      </c>
      <c r="R13158" s="54" t="s">
        <v>29745</v>
      </c>
      <c r="S13158" s="54" t="s">
        <v>25743</v>
      </c>
      <c r="T13158" s="55" t="s">
        <v>39</v>
      </c>
      <c r="U13158" s="56" t="str">
        <f>_xlfn.CONCAT(Tabel4[[#This Row],[Personnr.]],"-",Tabel4[[#This Row],[Afdeling]],"-",Tabel4[[#This Row],[ASS_Status]])</f>
        <v>-0132-Inactive - Payroll Eligible</v>
      </c>
    </row>
    <row r="13159" spans="13:21" ht="45" x14ac:dyDescent="0.4">
      <c r="M13159" s="32" t="s">
        <v>25744</v>
      </c>
      <c r="N13159" s="32" t="s">
        <v>61310</v>
      </c>
      <c r="O13159" s="54" t="s">
        <v>25745</v>
      </c>
      <c r="P13159" s="54" t="s">
        <v>41910</v>
      </c>
      <c r="Q13159" s="54" t="s">
        <v>29718</v>
      </c>
      <c r="R13159" s="54" t="s">
        <v>29745</v>
      </c>
      <c r="S13159" s="54" t="s">
        <v>25746</v>
      </c>
      <c r="T13159" s="55" t="s">
        <v>85</v>
      </c>
      <c r="U13159" s="56" t="str">
        <f>_xlfn.CONCAT(Tabel4[[#This Row],[Personnr.]],"-",Tabel4[[#This Row],[Afdeling]],"-",Tabel4[[#This Row],[ASS_Status]])</f>
        <v>32506-1118-Inactive - Payroll Eligible</v>
      </c>
    </row>
    <row r="13160" spans="13:21" ht="45" x14ac:dyDescent="0.4">
      <c r="M13160" s="32" t="s">
        <v>25747</v>
      </c>
      <c r="N13160" s="32" t="s">
        <v>61311</v>
      </c>
      <c r="O13160" s="54" t="s">
        <v>25748</v>
      </c>
      <c r="P13160" s="54" t="s">
        <v>41911</v>
      </c>
      <c r="Q13160" s="54" t="s">
        <v>29718</v>
      </c>
      <c r="R13160" s="54" t="s">
        <v>29754</v>
      </c>
      <c r="S13160" s="54" t="s">
        <v>25749</v>
      </c>
      <c r="T13160" s="55" t="s">
        <v>51</v>
      </c>
      <c r="U13160" s="56" t="str">
        <f>_xlfn.CONCAT(Tabel4[[#This Row],[Personnr.]],"-",Tabel4[[#This Row],[Afdeling]],"-",Tabel4[[#This Row],[ASS_Status]])</f>
        <v>31049-1030-Inactive - Payroll Eligible</v>
      </c>
    </row>
    <row r="13161" spans="13:21" x14ac:dyDescent="0.4">
      <c r="M13161" s="32" t="s">
        <v>25747</v>
      </c>
      <c r="N13161" s="32"/>
      <c r="O13161" s="54"/>
      <c r="P13161" s="54" t="s">
        <v>41912</v>
      </c>
      <c r="Q13161" s="54" t="s">
        <v>29718</v>
      </c>
      <c r="R13161" s="54" t="s">
        <v>30927</v>
      </c>
      <c r="S13161" s="54" t="s">
        <v>25749</v>
      </c>
      <c r="T13161" s="55" t="s">
        <v>51</v>
      </c>
      <c r="U13161" s="56" t="str">
        <f>_xlfn.CONCAT(Tabel4[[#This Row],[Personnr.]],"-",Tabel4[[#This Row],[Afdeling]],"-",Tabel4[[#This Row],[ASS_Status]])</f>
        <v>-1030-Inactive - Payroll Eligible</v>
      </c>
    </row>
    <row r="13162" spans="13:21" ht="45" x14ac:dyDescent="0.4">
      <c r="M13162" s="32" t="s">
        <v>61312</v>
      </c>
      <c r="N13162" s="32" t="s">
        <v>61313</v>
      </c>
      <c r="O13162" s="54" t="s">
        <v>61314</v>
      </c>
      <c r="P13162" s="54" t="s">
        <v>61315</v>
      </c>
      <c r="Q13162" s="54" t="s">
        <v>29718</v>
      </c>
      <c r="R13162" s="54" t="s">
        <v>29745</v>
      </c>
      <c r="S13162" s="54" t="s">
        <v>61316</v>
      </c>
      <c r="T13162" s="55" t="s">
        <v>85</v>
      </c>
      <c r="U13162" s="56" t="str">
        <f>_xlfn.CONCAT(Tabel4[[#This Row],[Personnr.]],"-",Tabel4[[#This Row],[Afdeling]],"-",Tabel4[[#This Row],[ASS_Status]])</f>
        <v>36973-1118-Inactive - Payroll Eligible</v>
      </c>
    </row>
    <row r="13163" spans="13:21" ht="45" x14ac:dyDescent="0.4">
      <c r="M13163" s="32" t="s">
        <v>25750</v>
      </c>
      <c r="N13163" s="32" t="s">
        <v>61317</v>
      </c>
      <c r="O13163" s="54" t="s">
        <v>25751</v>
      </c>
      <c r="P13163" s="54" t="s">
        <v>41913</v>
      </c>
      <c r="Q13163" s="54" t="s">
        <v>29718</v>
      </c>
      <c r="R13163" s="54" t="s">
        <v>29745</v>
      </c>
      <c r="S13163" s="54" t="s">
        <v>25752</v>
      </c>
      <c r="T13163" s="55" t="s">
        <v>312</v>
      </c>
      <c r="U13163" s="56" t="str">
        <f>_xlfn.CONCAT(Tabel4[[#This Row],[Personnr.]],"-",Tabel4[[#This Row],[Afdeling]],"-",Tabel4[[#This Row],[ASS_Status]])</f>
        <v>32327-2758-Inactive - Payroll Eligible</v>
      </c>
    </row>
    <row r="13164" spans="13:21" x14ac:dyDescent="0.4">
      <c r="M13164" s="32" t="s">
        <v>25753</v>
      </c>
      <c r="N13164" s="32" t="s">
        <v>61318</v>
      </c>
      <c r="O13164" s="54" t="s">
        <v>25754</v>
      </c>
      <c r="P13164" s="54" t="s">
        <v>41914</v>
      </c>
      <c r="Q13164" s="54" t="s">
        <v>29718</v>
      </c>
      <c r="R13164" s="54" t="s">
        <v>29745</v>
      </c>
      <c r="S13164" s="54" t="s">
        <v>25755</v>
      </c>
      <c r="T13164" s="55" t="s">
        <v>67</v>
      </c>
      <c r="U13164" s="56" t="str">
        <f>_xlfn.CONCAT(Tabel4[[#This Row],[Personnr.]],"-",Tabel4[[#This Row],[Afdeling]],"-",Tabel4[[#This Row],[ASS_Status]])</f>
        <v>32273-1061-Inactive - Payroll Eligible</v>
      </c>
    </row>
    <row r="13165" spans="13:21" x14ac:dyDescent="0.4">
      <c r="M13165" s="32" t="s">
        <v>25753</v>
      </c>
      <c r="N13165" s="32"/>
      <c r="O13165" s="54"/>
      <c r="P13165" s="54" t="s">
        <v>41915</v>
      </c>
      <c r="Q13165" s="54" t="s">
        <v>29718</v>
      </c>
      <c r="R13165" s="54" t="s">
        <v>29745</v>
      </c>
      <c r="S13165" s="54" t="s">
        <v>25755</v>
      </c>
      <c r="T13165" s="55" t="s">
        <v>67</v>
      </c>
      <c r="U13165" s="56" t="str">
        <f>_xlfn.CONCAT(Tabel4[[#This Row],[Personnr.]],"-",Tabel4[[#This Row],[Afdeling]],"-",Tabel4[[#This Row],[ASS_Status]])</f>
        <v>-1061-Inactive - Payroll Eligible</v>
      </c>
    </row>
    <row r="13166" spans="13:21" x14ac:dyDescent="0.4">
      <c r="M13166" s="32" t="s">
        <v>25753</v>
      </c>
      <c r="N13166" s="32"/>
      <c r="O13166" s="54"/>
      <c r="P13166" s="54" t="s">
        <v>41916</v>
      </c>
      <c r="Q13166" s="54" t="s">
        <v>29718</v>
      </c>
      <c r="R13166" s="54" t="s">
        <v>29745</v>
      </c>
      <c r="S13166" s="54" t="s">
        <v>25755</v>
      </c>
      <c r="T13166" s="55" t="s">
        <v>67</v>
      </c>
      <c r="U13166" s="56" t="str">
        <f>_xlfn.CONCAT(Tabel4[[#This Row],[Personnr.]],"-",Tabel4[[#This Row],[Afdeling]],"-",Tabel4[[#This Row],[ASS_Status]])</f>
        <v>-1061-Inactive - Payroll Eligible</v>
      </c>
    </row>
    <row r="13167" spans="13:21" x14ac:dyDescent="0.4">
      <c r="M13167" s="32" t="s">
        <v>25753</v>
      </c>
      <c r="N13167" s="32"/>
      <c r="O13167" s="54"/>
      <c r="P13167" s="54" t="s">
        <v>61319</v>
      </c>
      <c r="Q13167" s="54" t="s">
        <v>29718</v>
      </c>
      <c r="R13167" s="54" t="s">
        <v>29745</v>
      </c>
      <c r="S13167" s="54" t="s">
        <v>25755</v>
      </c>
      <c r="T13167" s="55" t="s">
        <v>67</v>
      </c>
      <c r="U13167" s="56" t="str">
        <f>_xlfn.CONCAT(Tabel4[[#This Row],[Personnr.]],"-",Tabel4[[#This Row],[Afdeling]],"-",Tabel4[[#This Row],[ASS_Status]])</f>
        <v>-1061-Inactive - Payroll Eligible</v>
      </c>
    </row>
    <row r="13168" spans="13:21" x14ac:dyDescent="0.4">
      <c r="M13168" s="32" t="s">
        <v>41917</v>
      </c>
      <c r="N13168" s="32" t="s">
        <v>61320</v>
      </c>
      <c r="O13168" s="54" t="s">
        <v>41918</v>
      </c>
      <c r="P13168" s="54" t="s">
        <v>41919</v>
      </c>
      <c r="Q13168" s="54" t="s">
        <v>29718</v>
      </c>
      <c r="R13168" s="54" t="s">
        <v>29754</v>
      </c>
      <c r="S13168" s="54" t="s">
        <v>41920</v>
      </c>
      <c r="T13168" s="55" t="s">
        <v>551</v>
      </c>
      <c r="U13168" s="56" t="str">
        <f>_xlfn.CONCAT(Tabel4[[#This Row],[Personnr.]],"-",Tabel4[[#This Row],[Afdeling]],"-",Tabel4[[#This Row],[ASS_Status]])</f>
        <v>34983-3453-Inactive - Payroll Eligible</v>
      </c>
    </row>
    <row r="13169" spans="13:21" x14ac:dyDescent="0.4">
      <c r="M13169" s="32" t="s">
        <v>41917</v>
      </c>
      <c r="N13169" s="32"/>
      <c r="O13169" s="54"/>
      <c r="P13169" s="54" t="s">
        <v>61321</v>
      </c>
      <c r="Q13169" s="54" t="s">
        <v>29721</v>
      </c>
      <c r="R13169" s="54" t="s">
        <v>29761</v>
      </c>
      <c r="S13169" s="54" t="s">
        <v>41920</v>
      </c>
      <c r="T13169" s="55" t="s">
        <v>551</v>
      </c>
      <c r="U13169" s="56" t="str">
        <f>_xlfn.CONCAT(Tabel4[[#This Row],[Personnr.]],"-",Tabel4[[#This Row],[Afdeling]],"-",Tabel4[[#This Row],[ASS_Status]])</f>
        <v>-3453-Aktiv ansættelse</v>
      </c>
    </row>
    <row r="13170" spans="13:21" ht="45" x14ac:dyDescent="0.4">
      <c r="M13170" s="32" t="s">
        <v>25756</v>
      </c>
      <c r="N13170" s="32" t="s">
        <v>61322</v>
      </c>
      <c r="O13170" s="54" t="s">
        <v>25757</v>
      </c>
      <c r="P13170" s="54" t="s">
        <v>41921</v>
      </c>
      <c r="Q13170" s="54" t="s">
        <v>29718</v>
      </c>
      <c r="R13170" s="54" t="s">
        <v>29745</v>
      </c>
      <c r="S13170" s="54" t="s">
        <v>25758</v>
      </c>
      <c r="T13170" s="55" t="s">
        <v>577</v>
      </c>
      <c r="U13170" s="56" t="str">
        <f>_xlfn.CONCAT(Tabel4[[#This Row],[Personnr.]],"-",Tabel4[[#This Row],[Afdeling]],"-",Tabel4[[#This Row],[ASS_Status]])</f>
        <v>32414-4110-Inactive - Payroll Eligible</v>
      </c>
    </row>
    <row r="13171" spans="13:21" x14ac:dyDescent="0.4">
      <c r="M13171" s="32" t="s">
        <v>25759</v>
      </c>
      <c r="N13171" s="32" t="s">
        <v>61323</v>
      </c>
      <c r="O13171" s="54" t="s">
        <v>25760</v>
      </c>
      <c r="P13171" s="54" t="s">
        <v>41922</v>
      </c>
      <c r="Q13171" s="54" t="s">
        <v>29721</v>
      </c>
      <c r="R13171" s="54" t="s">
        <v>31550</v>
      </c>
      <c r="S13171" s="54" t="s">
        <v>25761</v>
      </c>
      <c r="T13171" s="55" t="s">
        <v>285</v>
      </c>
      <c r="U13171" s="56" t="str">
        <f>_xlfn.CONCAT(Tabel4[[#This Row],[Personnr.]],"-",Tabel4[[#This Row],[Afdeling]],"-",Tabel4[[#This Row],[ASS_Status]])</f>
        <v>1546-2691-Aktiv ansættelse</v>
      </c>
    </row>
    <row r="13172" spans="13:21" x14ac:dyDescent="0.4">
      <c r="M13172" s="32" t="s">
        <v>25762</v>
      </c>
      <c r="N13172" s="32" t="s">
        <v>61324</v>
      </c>
      <c r="O13172" s="54" t="s">
        <v>575</v>
      </c>
      <c r="P13172" s="54" t="s">
        <v>41923</v>
      </c>
      <c r="Q13172" s="54" t="s">
        <v>29721</v>
      </c>
      <c r="R13172" s="54" t="s">
        <v>30005</v>
      </c>
      <c r="S13172" s="54" t="s">
        <v>21570</v>
      </c>
      <c r="T13172" s="55" t="s">
        <v>844</v>
      </c>
      <c r="U13172" s="56" t="str">
        <f>_xlfn.CONCAT(Tabel4[[#This Row],[Personnr.]],"-",Tabel4[[#This Row],[Afdeling]],"-",Tabel4[[#This Row],[ASS_Status]])</f>
        <v>4100-8602-Aktiv ansættelse</v>
      </c>
    </row>
    <row r="13173" spans="13:21" x14ac:dyDescent="0.4">
      <c r="M13173" s="32" t="s">
        <v>25763</v>
      </c>
      <c r="N13173" s="32" t="s">
        <v>61325</v>
      </c>
      <c r="O13173" s="54" t="s">
        <v>25764</v>
      </c>
      <c r="P13173" s="54" t="s">
        <v>41924</v>
      </c>
      <c r="Q13173" s="54" t="s">
        <v>29718</v>
      </c>
      <c r="R13173" s="54" t="s">
        <v>29992</v>
      </c>
      <c r="S13173" s="54" t="s">
        <v>25765</v>
      </c>
      <c r="T13173" s="55" t="s">
        <v>117</v>
      </c>
      <c r="U13173" s="56" t="str">
        <f>_xlfn.CONCAT(Tabel4[[#This Row],[Personnr.]],"-",Tabel4[[#This Row],[Afdeling]],"-",Tabel4[[#This Row],[ASS_Status]])</f>
        <v>16996-2210-Inactive - Payroll Eligible</v>
      </c>
    </row>
    <row r="13174" spans="13:21" x14ac:dyDescent="0.4">
      <c r="M13174" s="32" t="s">
        <v>25766</v>
      </c>
      <c r="N13174" s="32" t="s">
        <v>61326</v>
      </c>
      <c r="O13174" s="54" t="s">
        <v>25767</v>
      </c>
      <c r="P13174" s="54" t="s">
        <v>41925</v>
      </c>
      <c r="Q13174" s="54" t="s">
        <v>29718</v>
      </c>
      <c r="R13174" s="54" t="s">
        <v>29786</v>
      </c>
      <c r="S13174" s="54" t="s">
        <v>25768</v>
      </c>
      <c r="T13174" s="55" t="s">
        <v>188</v>
      </c>
      <c r="U13174" s="56" t="str">
        <f>_xlfn.CONCAT(Tabel4[[#This Row],[Personnr.]],"-",Tabel4[[#This Row],[Afdeling]],"-",Tabel4[[#This Row],[ASS_Status]])</f>
        <v>4101-2405-Inactive - Payroll Eligible</v>
      </c>
    </row>
    <row r="13175" spans="13:21" x14ac:dyDescent="0.4">
      <c r="M13175" s="32" t="s">
        <v>25769</v>
      </c>
      <c r="N13175" s="32" t="s">
        <v>61327</v>
      </c>
      <c r="O13175" s="54" t="s">
        <v>25770</v>
      </c>
      <c r="P13175" s="54" t="s">
        <v>41926</v>
      </c>
      <c r="Q13175" s="54" t="s">
        <v>29721</v>
      </c>
      <c r="R13175" s="54" t="s">
        <v>29722</v>
      </c>
      <c r="S13175" s="54" t="s">
        <v>25771</v>
      </c>
      <c r="T13175" s="55" t="s">
        <v>611</v>
      </c>
      <c r="U13175" s="56" t="str">
        <f>_xlfn.CONCAT(Tabel4[[#This Row],[Personnr.]],"-",Tabel4[[#This Row],[Afdeling]],"-",Tabel4[[#This Row],[ASS_Status]])</f>
        <v>15475-4291-Aktiv ansættelse</v>
      </c>
    </row>
    <row r="13176" spans="13:21" x14ac:dyDescent="0.4">
      <c r="M13176" s="32" t="s">
        <v>25772</v>
      </c>
      <c r="N13176" s="32" t="s">
        <v>61328</v>
      </c>
      <c r="O13176" s="54" t="s">
        <v>25773</v>
      </c>
      <c r="P13176" s="54" t="s">
        <v>41927</v>
      </c>
      <c r="Q13176" s="54" t="s">
        <v>29721</v>
      </c>
      <c r="R13176" s="54" t="s">
        <v>29780</v>
      </c>
      <c r="S13176" s="54" t="s">
        <v>25774</v>
      </c>
      <c r="T13176" s="55" t="s">
        <v>640</v>
      </c>
      <c r="U13176" s="56" t="str">
        <f>_xlfn.CONCAT(Tabel4[[#This Row],[Personnr.]],"-",Tabel4[[#This Row],[Afdeling]],"-",Tabel4[[#This Row],[ASS_Status]])</f>
        <v>15982-4745-Aktiv ansættelse</v>
      </c>
    </row>
    <row r="13177" spans="13:21" x14ac:dyDescent="0.4">
      <c r="M13177" s="32" t="s">
        <v>25775</v>
      </c>
      <c r="N13177" s="32" t="s">
        <v>61329</v>
      </c>
      <c r="O13177" s="54" t="s">
        <v>25776</v>
      </c>
      <c r="P13177" s="54" t="s">
        <v>41928</v>
      </c>
      <c r="Q13177" s="54" t="s">
        <v>29721</v>
      </c>
      <c r="R13177" s="54" t="s">
        <v>29791</v>
      </c>
      <c r="S13177" s="54" t="s">
        <v>25777</v>
      </c>
      <c r="T13177" s="55" t="s">
        <v>618</v>
      </c>
      <c r="U13177" s="56" t="str">
        <f>_xlfn.CONCAT(Tabel4[[#This Row],[Personnr.]],"-",Tabel4[[#This Row],[Afdeling]],"-",Tabel4[[#This Row],[ASS_Status]])</f>
        <v>24570-4625-Aktiv ansættelse</v>
      </c>
    </row>
    <row r="13178" spans="13:21" x14ac:dyDescent="0.4">
      <c r="M13178" s="32" t="s">
        <v>25778</v>
      </c>
      <c r="N13178" s="32" t="s">
        <v>61330</v>
      </c>
      <c r="O13178" s="54" t="s">
        <v>25779</v>
      </c>
      <c r="P13178" s="54" t="s">
        <v>41929</v>
      </c>
      <c r="Q13178" s="54" t="s">
        <v>29721</v>
      </c>
      <c r="R13178" s="54" t="s">
        <v>29797</v>
      </c>
      <c r="S13178" s="54" t="s">
        <v>25780</v>
      </c>
      <c r="T13178" s="55" t="s">
        <v>45743</v>
      </c>
      <c r="U13178" s="56" t="str">
        <f>_xlfn.CONCAT(Tabel4[[#This Row],[Personnr.]],"-",Tabel4[[#This Row],[Afdeling]],"-",Tabel4[[#This Row],[ASS_Status]])</f>
        <v>24344-6256-Aktiv ansættelse</v>
      </c>
    </row>
    <row r="13179" spans="13:21" x14ac:dyDescent="0.4">
      <c r="M13179" s="32" t="s">
        <v>25781</v>
      </c>
      <c r="N13179" s="32" t="s">
        <v>61331</v>
      </c>
      <c r="O13179" s="54" t="s">
        <v>25782</v>
      </c>
      <c r="P13179" s="54" t="s">
        <v>41930</v>
      </c>
      <c r="Q13179" s="54" t="s">
        <v>29718</v>
      </c>
      <c r="R13179" s="54" t="s">
        <v>29729</v>
      </c>
      <c r="S13179" s="54" t="s">
        <v>25783</v>
      </c>
      <c r="T13179" s="55" t="s">
        <v>600</v>
      </c>
      <c r="U13179" s="56" t="str">
        <f>_xlfn.CONCAT(Tabel4[[#This Row],[Personnr.]],"-",Tabel4[[#This Row],[Afdeling]],"-",Tabel4[[#This Row],[ASS_Status]])</f>
        <v>15590-4270-Inactive - Payroll Eligible</v>
      </c>
    </row>
    <row r="13180" spans="13:21" ht="33.75" x14ac:dyDescent="0.4">
      <c r="M13180" s="32" t="s">
        <v>25784</v>
      </c>
      <c r="N13180" s="32" t="s">
        <v>61332</v>
      </c>
      <c r="O13180" s="54" t="s">
        <v>25785</v>
      </c>
      <c r="P13180" s="54" t="s">
        <v>41931</v>
      </c>
      <c r="Q13180" s="54" t="s">
        <v>29721</v>
      </c>
      <c r="R13180" s="54" t="s">
        <v>29992</v>
      </c>
      <c r="S13180" s="54" t="s">
        <v>25786</v>
      </c>
      <c r="T13180" s="55" t="s">
        <v>886</v>
      </c>
      <c r="U13180" s="56" t="str">
        <f>_xlfn.CONCAT(Tabel4[[#This Row],[Personnr.]],"-",Tabel4[[#This Row],[Afdeling]],"-",Tabel4[[#This Row],[ASS_Status]])</f>
        <v>409-8800-Aktiv ansættelse</v>
      </c>
    </row>
    <row r="13181" spans="13:21" x14ac:dyDescent="0.4">
      <c r="M13181" s="32" t="s">
        <v>25787</v>
      </c>
      <c r="N13181" s="32" t="s">
        <v>61333</v>
      </c>
      <c r="O13181" s="54" t="s">
        <v>25788</v>
      </c>
      <c r="P13181" s="54" t="s">
        <v>41932</v>
      </c>
      <c r="Q13181" s="54" t="s">
        <v>29721</v>
      </c>
      <c r="R13181" s="54" t="s">
        <v>41763</v>
      </c>
      <c r="S13181" s="54" t="s">
        <v>25789</v>
      </c>
      <c r="T13181" s="55" t="s">
        <v>805</v>
      </c>
      <c r="U13181" s="56" t="str">
        <f>_xlfn.CONCAT(Tabel4[[#This Row],[Personnr.]],"-",Tabel4[[#This Row],[Afdeling]],"-",Tabel4[[#This Row],[ASS_Status]])</f>
        <v>24202-8280-Aktiv ansættelse</v>
      </c>
    </row>
    <row r="13182" spans="13:21" x14ac:dyDescent="0.4">
      <c r="M13182" s="32" t="s">
        <v>25790</v>
      </c>
      <c r="N13182" s="32" t="s">
        <v>61334</v>
      </c>
      <c r="O13182" s="54" t="s">
        <v>25791</v>
      </c>
      <c r="P13182" s="54" t="s">
        <v>41933</v>
      </c>
      <c r="Q13182" s="54" t="s">
        <v>29718</v>
      </c>
      <c r="R13182" s="54" t="s">
        <v>29996</v>
      </c>
      <c r="S13182" s="54" t="s">
        <v>25792</v>
      </c>
      <c r="T13182" s="55" t="s">
        <v>253</v>
      </c>
      <c r="U13182" s="56" t="str">
        <f>_xlfn.CONCAT(Tabel4[[#This Row],[Personnr.]],"-",Tabel4[[#This Row],[Afdeling]],"-",Tabel4[[#This Row],[ASS_Status]])</f>
        <v>17721-2561-Inactive - Payroll Eligible</v>
      </c>
    </row>
    <row r="13183" spans="13:21" x14ac:dyDescent="0.4">
      <c r="M13183" s="32" t="s">
        <v>25793</v>
      </c>
      <c r="N13183" s="32" t="s">
        <v>61335</v>
      </c>
      <c r="O13183" s="54" t="s">
        <v>25794</v>
      </c>
      <c r="P13183" s="54" t="s">
        <v>41934</v>
      </c>
      <c r="Q13183" s="54" t="s">
        <v>29721</v>
      </c>
      <c r="R13183" s="54" t="s">
        <v>29722</v>
      </c>
      <c r="S13183" s="54" t="s">
        <v>25795</v>
      </c>
      <c r="T13183" s="55" t="s">
        <v>109</v>
      </c>
      <c r="U13183" s="56" t="str">
        <f>_xlfn.CONCAT(Tabel4[[#This Row],[Personnr.]],"-",Tabel4[[#This Row],[Afdeling]],"-",Tabel4[[#This Row],[ASS_Status]])</f>
        <v>391-1213-Aktiv ansættelse</v>
      </c>
    </row>
    <row r="13184" spans="13:21" x14ac:dyDescent="0.4">
      <c r="M13184" s="32" t="s">
        <v>25796</v>
      </c>
      <c r="N13184" s="32" t="s">
        <v>61336</v>
      </c>
      <c r="O13184" s="54" t="s">
        <v>25797</v>
      </c>
      <c r="P13184" s="54" t="s">
        <v>41935</v>
      </c>
      <c r="Q13184" s="54" t="s">
        <v>29718</v>
      </c>
      <c r="R13184" s="54" t="s">
        <v>29737</v>
      </c>
      <c r="S13184" s="54" t="s">
        <v>25798</v>
      </c>
      <c r="T13184" s="55" t="s">
        <v>108</v>
      </c>
      <c r="U13184" s="56" t="str">
        <f>_xlfn.CONCAT(Tabel4[[#This Row],[Personnr.]],"-",Tabel4[[#This Row],[Afdeling]],"-",Tabel4[[#This Row],[ASS_Status]])</f>
        <v>8962-1212-Inactive - Payroll Eligible</v>
      </c>
    </row>
    <row r="13185" spans="13:21" x14ac:dyDescent="0.4">
      <c r="M13185" s="32" t="s">
        <v>25799</v>
      </c>
      <c r="N13185" s="32" t="s">
        <v>61337</v>
      </c>
      <c r="O13185" s="54" t="s">
        <v>25800</v>
      </c>
      <c r="P13185" s="54" t="s">
        <v>41936</v>
      </c>
      <c r="Q13185" s="54" t="s">
        <v>29718</v>
      </c>
      <c r="R13185" s="54" t="s">
        <v>29719</v>
      </c>
      <c r="S13185" s="54" t="s">
        <v>25801</v>
      </c>
      <c r="T13185" s="55" t="s">
        <v>553</v>
      </c>
      <c r="U13185" s="56" t="str">
        <f>_xlfn.CONCAT(Tabel4[[#This Row],[Personnr.]],"-",Tabel4[[#This Row],[Afdeling]],"-",Tabel4[[#This Row],[ASS_Status]])</f>
        <v>28632-3500-Inactive - Payroll Eligible</v>
      </c>
    </row>
    <row r="13186" spans="13:21" x14ac:dyDescent="0.4">
      <c r="M13186" s="32" t="s">
        <v>25802</v>
      </c>
      <c r="N13186" s="32" t="s">
        <v>61338</v>
      </c>
      <c r="O13186" s="54" t="s">
        <v>25803</v>
      </c>
      <c r="P13186" s="54" t="s">
        <v>41937</v>
      </c>
      <c r="Q13186" s="54" t="s">
        <v>29718</v>
      </c>
      <c r="R13186" s="54" t="s">
        <v>29737</v>
      </c>
      <c r="S13186" s="54" t="s">
        <v>25804</v>
      </c>
      <c r="T13186" s="55" t="s">
        <v>317</v>
      </c>
      <c r="U13186" s="56" t="str">
        <f>_xlfn.CONCAT(Tabel4[[#This Row],[Personnr.]],"-",Tabel4[[#This Row],[Afdeling]],"-",Tabel4[[#This Row],[ASS_Status]])</f>
        <v>11424-2763-Inactive - Payroll Eligible</v>
      </c>
    </row>
    <row r="13187" spans="13:21" x14ac:dyDescent="0.4">
      <c r="M13187" s="32" t="s">
        <v>25805</v>
      </c>
      <c r="N13187" s="32" t="s">
        <v>61339</v>
      </c>
      <c r="O13187" s="54" t="s">
        <v>25806</v>
      </c>
      <c r="P13187" s="54" t="s">
        <v>41938</v>
      </c>
      <c r="Q13187" s="54" t="s">
        <v>29718</v>
      </c>
      <c r="R13187" s="54" t="s">
        <v>29731</v>
      </c>
      <c r="S13187" s="54" t="s">
        <v>25807</v>
      </c>
      <c r="T13187" s="55" t="s">
        <v>806</v>
      </c>
      <c r="U13187" s="56" t="str">
        <f>_xlfn.CONCAT(Tabel4[[#This Row],[Personnr.]],"-",Tabel4[[#This Row],[Afdeling]],"-",Tabel4[[#This Row],[ASS_Status]])</f>
        <v>19937-8281-Inactive - Payroll Eligible</v>
      </c>
    </row>
    <row r="13188" spans="13:21" ht="60" x14ac:dyDescent="0.4">
      <c r="M13188" s="32" t="s">
        <v>25808</v>
      </c>
      <c r="N13188" s="32" t="s">
        <v>61340</v>
      </c>
      <c r="O13188" s="54" t="s">
        <v>25809</v>
      </c>
      <c r="P13188" s="54" t="s">
        <v>41939</v>
      </c>
      <c r="Q13188" s="54" t="s">
        <v>29718</v>
      </c>
      <c r="R13188" s="54" t="s">
        <v>30084</v>
      </c>
      <c r="S13188" s="54" t="s">
        <v>25810</v>
      </c>
      <c r="T13188" s="55"/>
      <c r="U13188" s="56" t="str">
        <f>_xlfn.CONCAT(Tabel4[[#This Row],[Personnr.]],"-",Tabel4[[#This Row],[Afdeling]],"-",Tabel4[[#This Row],[ASS_Status]])</f>
        <v>10201--Inactive - Payroll Eligible</v>
      </c>
    </row>
    <row r="13189" spans="13:21" x14ac:dyDescent="0.4">
      <c r="M13189" s="32" t="s">
        <v>45548</v>
      </c>
      <c r="N13189" s="32" t="s">
        <v>61341</v>
      </c>
      <c r="O13189" s="54" t="s">
        <v>45549</v>
      </c>
      <c r="P13189" s="54" t="s">
        <v>44217</v>
      </c>
      <c r="Q13189" s="54" t="s">
        <v>29721</v>
      </c>
      <c r="R13189" s="54" t="s">
        <v>29748</v>
      </c>
      <c r="S13189" s="54" t="s">
        <v>44218</v>
      </c>
      <c r="T13189" s="55" t="s">
        <v>32</v>
      </c>
      <c r="U13189" s="56" t="str">
        <f>_xlfn.CONCAT(Tabel4[[#This Row],[Personnr.]],"-",Tabel4[[#This Row],[Afdeling]],"-",Tabel4[[#This Row],[ASS_Status]])</f>
        <v>35852-0117-Aktiv ansættelse</v>
      </c>
    </row>
    <row r="13190" spans="13:21" x14ac:dyDescent="0.4">
      <c r="M13190" s="32" t="s">
        <v>61342</v>
      </c>
      <c r="N13190" s="32" t="s">
        <v>61343</v>
      </c>
      <c r="O13190" s="54" t="s">
        <v>45550</v>
      </c>
      <c r="P13190" s="54" t="s">
        <v>44219</v>
      </c>
      <c r="Q13190" s="54" t="s">
        <v>29721</v>
      </c>
      <c r="R13190" s="54" t="s">
        <v>29748</v>
      </c>
      <c r="S13190" s="54" t="s">
        <v>44220</v>
      </c>
      <c r="T13190" s="55" t="s">
        <v>93</v>
      </c>
      <c r="U13190" s="56" t="str">
        <f>_xlfn.CONCAT(Tabel4[[#This Row],[Personnr.]],"-",Tabel4[[#This Row],[Afdeling]],"-",Tabel4[[#This Row],[ASS_Status]])</f>
        <v>36182-1140-Aktiv ansættelse</v>
      </c>
    </row>
    <row r="13191" spans="13:21" ht="45" x14ac:dyDescent="0.4">
      <c r="M13191" s="32" t="s">
        <v>25811</v>
      </c>
      <c r="N13191" s="32" t="s">
        <v>61344</v>
      </c>
      <c r="O13191" s="54" t="s">
        <v>25812</v>
      </c>
      <c r="P13191" s="54" t="s">
        <v>41940</v>
      </c>
      <c r="Q13191" s="54" t="s">
        <v>29718</v>
      </c>
      <c r="R13191" s="54" t="s">
        <v>29754</v>
      </c>
      <c r="S13191" s="54" t="s">
        <v>25813</v>
      </c>
      <c r="T13191" s="55" t="s">
        <v>867</v>
      </c>
      <c r="U13191" s="56" t="str">
        <f>_xlfn.CONCAT(Tabel4[[#This Row],[Personnr.]],"-",Tabel4[[#This Row],[Afdeling]],"-",Tabel4[[#This Row],[ASS_Status]])</f>
        <v>27740-8646-Inactive - Payroll Eligible</v>
      </c>
    </row>
    <row r="13192" spans="13:21" x14ac:dyDescent="0.4">
      <c r="M13192" s="32" t="s">
        <v>25814</v>
      </c>
      <c r="N13192" s="32" t="s">
        <v>61345</v>
      </c>
      <c r="O13192" s="54" t="s">
        <v>25815</v>
      </c>
      <c r="P13192" s="54" t="s">
        <v>41941</v>
      </c>
      <c r="Q13192" s="54" t="s">
        <v>29718</v>
      </c>
      <c r="R13192" s="54" t="s">
        <v>29737</v>
      </c>
      <c r="S13192" s="54" t="s">
        <v>25816</v>
      </c>
      <c r="T13192" s="55" t="s">
        <v>108</v>
      </c>
      <c r="U13192" s="56" t="str">
        <f>_xlfn.CONCAT(Tabel4[[#This Row],[Personnr.]],"-",Tabel4[[#This Row],[Afdeling]],"-",Tabel4[[#This Row],[ASS_Status]])</f>
        <v>28109-1212-Inactive - Payroll Eligible</v>
      </c>
    </row>
    <row r="13193" spans="13:21" x14ac:dyDescent="0.4">
      <c r="M13193" s="32" t="s">
        <v>25814</v>
      </c>
      <c r="N13193" s="32"/>
      <c r="O13193" s="54"/>
      <c r="P13193" s="54" t="s">
        <v>44221</v>
      </c>
      <c r="Q13193" s="54" t="s">
        <v>29721</v>
      </c>
      <c r="R13193" s="54" t="s">
        <v>29737</v>
      </c>
      <c r="S13193" s="54" t="s">
        <v>25816</v>
      </c>
      <c r="T13193" s="55" t="s">
        <v>108</v>
      </c>
      <c r="U13193" s="56" t="str">
        <f>_xlfn.CONCAT(Tabel4[[#This Row],[Personnr.]],"-",Tabel4[[#This Row],[Afdeling]],"-",Tabel4[[#This Row],[ASS_Status]])</f>
        <v>-1212-Aktiv ansættelse</v>
      </c>
    </row>
    <row r="13194" spans="13:21" x14ac:dyDescent="0.4">
      <c r="M13194" s="32" t="s">
        <v>61346</v>
      </c>
      <c r="N13194" s="32" t="s">
        <v>61347</v>
      </c>
      <c r="O13194" s="54" t="s">
        <v>61348</v>
      </c>
      <c r="P13194" s="54" t="s">
        <v>61349</v>
      </c>
      <c r="Q13194" s="54" t="s">
        <v>29718</v>
      </c>
      <c r="R13194" s="54" t="s">
        <v>29745</v>
      </c>
      <c r="S13194" s="54" t="s">
        <v>61350</v>
      </c>
      <c r="T13194" s="55" t="s">
        <v>39</v>
      </c>
      <c r="U13194" s="56" t="str">
        <f>_xlfn.CONCAT(Tabel4[[#This Row],[Personnr.]],"-",Tabel4[[#This Row],[Afdeling]],"-",Tabel4[[#This Row],[ASS_Status]])</f>
        <v>37284-0132-Inactive - Payroll Eligible</v>
      </c>
    </row>
    <row r="13195" spans="13:21" x14ac:dyDescent="0.4">
      <c r="M13195" s="32" t="s">
        <v>25817</v>
      </c>
      <c r="N13195" s="32" t="s">
        <v>61351</v>
      </c>
      <c r="O13195" s="54" t="s">
        <v>25818</v>
      </c>
      <c r="P13195" s="54" t="s">
        <v>41942</v>
      </c>
      <c r="Q13195" s="54" t="s">
        <v>29721</v>
      </c>
      <c r="R13195" s="54" t="s">
        <v>29737</v>
      </c>
      <c r="S13195" s="54" t="s">
        <v>25819</v>
      </c>
      <c r="T13195" s="55" t="s">
        <v>640</v>
      </c>
      <c r="U13195" s="56" t="str">
        <f>_xlfn.CONCAT(Tabel4[[#This Row],[Personnr.]],"-",Tabel4[[#This Row],[Afdeling]],"-",Tabel4[[#This Row],[ASS_Status]])</f>
        <v>26106-4745-Aktiv ansættelse</v>
      </c>
    </row>
    <row r="13196" spans="13:21" x14ac:dyDescent="0.4">
      <c r="M13196" s="32" t="s">
        <v>25820</v>
      </c>
      <c r="N13196" s="32" t="s">
        <v>61352</v>
      </c>
      <c r="O13196" s="54" t="s">
        <v>25821</v>
      </c>
      <c r="P13196" s="54" t="s">
        <v>41943</v>
      </c>
      <c r="Q13196" s="54" t="s">
        <v>29718</v>
      </c>
      <c r="R13196" s="54" t="s">
        <v>29737</v>
      </c>
      <c r="S13196" s="54" t="s">
        <v>25822</v>
      </c>
      <c r="T13196" s="55" t="s">
        <v>368</v>
      </c>
      <c r="U13196" s="56" t="str">
        <f>_xlfn.CONCAT(Tabel4[[#This Row],[Personnr.]],"-",Tabel4[[#This Row],[Afdeling]],"-",Tabel4[[#This Row],[ASS_Status]])</f>
        <v>33618-2833-Inactive - Payroll Eligible</v>
      </c>
    </row>
    <row r="13197" spans="13:21" x14ac:dyDescent="0.4">
      <c r="M13197" s="32" t="s">
        <v>25823</v>
      </c>
      <c r="N13197" s="32" t="s">
        <v>61353</v>
      </c>
      <c r="O13197" s="54" t="s">
        <v>25824</v>
      </c>
      <c r="P13197" s="54" t="s">
        <v>41944</v>
      </c>
      <c r="Q13197" s="54" t="s">
        <v>29721</v>
      </c>
      <c r="R13197" s="54" t="s">
        <v>29748</v>
      </c>
      <c r="S13197" s="54" t="s">
        <v>25825</v>
      </c>
      <c r="T13197" s="55" t="s">
        <v>472</v>
      </c>
      <c r="U13197" s="56" t="str">
        <f>_xlfn.CONCAT(Tabel4[[#This Row],[Personnr.]],"-",Tabel4[[#This Row],[Afdeling]],"-",Tabel4[[#This Row],[ASS_Status]])</f>
        <v>32102-3195-Aktiv ansættelse</v>
      </c>
    </row>
    <row r="13198" spans="13:21" ht="45" x14ac:dyDescent="0.4">
      <c r="M13198" s="32" t="s">
        <v>61354</v>
      </c>
      <c r="N13198" s="32" t="s">
        <v>61355</v>
      </c>
      <c r="O13198" s="54" t="s">
        <v>61356</v>
      </c>
      <c r="P13198" s="54" t="s">
        <v>61357</v>
      </c>
      <c r="Q13198" s="54" t="s">
        <v>29721</v>
      </c>
      <c r="R13198" s="54" t="s">
        <v>29761</v>
      </c>
      <c r="S13198" s="54" t="s">
        <v>61358</v>
      </c>
      <c r="T13198" s="55" t="s">
        <v>592</v>
      </c>
      <c r="U13198" s="56" t="str">
        <f>_xlfn.CONCAT(Tabel4[[#This Row],[Personnr.]],"-",Tabel4[[#This Row],[Afdeling]],"-",Tabel4[[#This Row],[ASS_Status]])</f>
        <v>37644-4233-Aktiv ansættelse</v>
      </c>
    </row>
    <row r="13199" spans="13:21" ht="33.75" x14ac:dyDescent="0.4">
      <c r="M13199" s="32" t="s">
        <v>61359</v>
      </c>
      <c r="N13199" s="32" t="s">
        <v>61360</v>
      </c>
      <c r="O13199" s="54" t="s">
        <v>61361</v>
      </c>
      <c r="P13199" s="54" t="s">
        <v>61362</v>
      </c>
      <c r="Q13199" s="54" t="s">
        <v>29721</v>
      </c>
      <c r="R13199" s="54" t="s">
        <v>29737</v>
      </c>
      <c r="S13199" s="54" t="s">
        <v>61363</v>
      </c>
      <c r="T13199" s="55" t="s">
        <v>634</v>
      </c>
      <c r="U13199" s="56" t="str">
        <f>_xlfn.CONCAT(Tabel4[[#This Row],[Personnr.]],"-",Tabel4[[#This Row],[Afdeling]],"-",Tabel4[[#This Row],[ASS_Status]])</f>
        <v>36518-4715-Aktiv ansættelse</v>
      </c>
    </row>
    <row r="13200" spans="13:21" ht="45" x14ac:dyDescent="0.4">
      <c r="M13200" s="32" t="s">
        <v>25826</v>
      </c>
      <c r="N13200" s="32" t="s">
        <v>61364</v>
      </c>
      <c r="O13200" s="54" t="s">
        <v>25827</v>
      </c>
      <c r="P13200" s="54" t="s">
        <v>41945</v>
      </c>
      <c r="Q13200" s="54" t="s">
        <v>29718</v>
      </c>
      <c r="R13200" s="54" t="s">
        <v>29754</v>
      </c>
      <c r="S13200" s="54" t="s">
        <v>25828</v>
      </c>
      <c r="T13200" s="55" t="s">
        <v>312</v>
      </c>
      <c r="U13200" s="56" t="str">
        <f>_xlfn.CONCAT(Tabel4[[#This Row],[Personnr.]],"-",Tabel4[[#This Row],[Afdeling]],"-",Tabel4[[#This Row],[ASS_Status]])</f>
        <v>28156-2758-Inactive - Payroll Eligible</v>
      </c>
    </row>
    <row r="13201" spans="13:21" ht="33.75" x14ac:dyDescent="0.4">
      <c r="M13201" s="32" t="s">
        <v>25829</v>
      </c>
      <c r="N13201" s="32" t="s">
        <v>61365</v>
      </c>
      <c r="O13201" s="54" t="s">
        <v>25830</v>
      </c>
      <c r="P13201" s="54" t="s">
        <v>41946</v>
      </c>
      <c r="Q13201" s="54" t="s">
        <v>29721</v>
      </c>
      <c r="R13201" s="54" t="s">
        <v>29748</v>
      </c>
      <c r="S13201" s="54" t="s">
        <v>25831</v>
      </c>
      <c r="T13201" s="55" t="s">
        <v>334</v>
      </c>
      <c r="U13201" s="56" t="str">
        <f>_xlfn.CONCAT(Tabel4[[#This Row],[Personnr.]],"-",Tabel4[[#This Row],[Afdeling]],"-",Tabel4[[#This Row],[ASS_Status]])</f>
        <v>33919-2786-Aktiv ansættelse</v>
      </c>
    </row>
    <row r="13202" spans="13:21" x14ac:dyDescent="0.4">
      <c r="M13202" s="32" t="s">
        <v>61366</v>
      </c>
      <c r="N13202" s="32" t="s">
        <v>61367</v>
      </c>
      <c r="O13202" s="54" t="s">
        <v>61368</v>
      </c>
      <c r="P13202" s="54" t="s">
        <v>61369</v>
      </c>
      <c r="Q13202" s="54" t="s">
        <v>29721</v>
      </c>
      <c r="R13202" s="54" t="s">
        <v>29748</v>
      </c>
      <c r="S13202" s="54" t="s">
        <v>61370</v>
      </c>
      <c r="T13202" s="55" t="s">
        <v>472</v>
      </c>
      <c r="U13202" s="56" t="str">
        <f>_xlfn.CONCAT(Tabel4[[#This Row],[Personnr.]],"-",Tabel4[[#This Row],[Afdeling]],"-",Tabel4[[#This Row],[ASS_Status]])</f>
        <v>36548-3195-Aktiv ansættelse</v>
      </c>
    </row>
    <row r="13203" spans="13:21" ht="45" x14ac:dyDescent="0.4">
      <c r="M13203" s="32" t="s">
        <v>45551</v>
      </c>
      <c r="N13203" s="32" t="s">
        <v>61371</v>
      </c>
      <c r="O13203" s="54" t="s">
        <v>45552</v>
      </c>
      <c r="P13203" s="54" t="s">
        <v>44222</v>
      </c>
      <c r="Q13203" s="54" t="s">
        <v>29721</v>
      </c>
      <c r="R13203" s="54" t="s">
        <v>29761</v>
      </c>
      <c r="S13203" s="54" t="s">
        <v>44223</v>
      </c>
      <c r="T13203" s="55" t="s">
        <v>45667</v>
      </c>
      <c r="U13203" s="56" t="str">
        <f>_xlfn.CONCAT(Tabel4[[#This Row],[Personnr.]],"-",Tabel4[[#This Row],[Afdeling]],"-",Tabel4[[#This Row],[ASS_Status]])</f>
        <v>35670-2922-Aktiv ansættelse</v>
      </c>
    </row>
    <row r="13204" spans="13:21" ht="45" x14ac:dyDescent="0.4">
      <c r="M13204" s="32" t="s">
        <v>25832</v>
      </c>
      <c r="N13204" s="32" t="s">
        <v>61372</v>
      </c>
      <c r="O13204" s="54" t="s">
        <v>25833</v>
      </c>
      <c r="P13204" s="54" t="s">
        <v>41947</v>
      </c>
      <c r="Q13204" s="54" t="s">
        <v>29718</v>
      </c>
      <c r="R13204" s="54" t="s">
        <v>30191</v>
      </c>
      <c r="S13204" s="54" t="s">
        <v>25834</v>
      </c>
      <c r="T13204" s="55" t="s">
        <v>816</v>
      </c>
      <c r="U13204" s="56" t="str">
        <f>_xlfn.CONCAT(Tabel4[[#This Row],[Personnr.]],"-",Tabel4[[#This Row],[Afdeling]],"-",Tabel4[[#This Row],[ASS_Status]])</f>
        <v>24154-8320-Inactive - Payroll Eligible</v>
      </c>
    </row>
    <row r="13205" spans="13:21" ht="33.75" x14ac:dyDescent="0.4">
      <c r="M13205" s="32" t="s">
        <v>25832</v>
      </c>
      <c r="N13205" s="32"/>
      <c r="O13205" s="54"/>
      <c r="P13205" s="54" t="s">
        <v>41948</v>
      </c>
      <c r="Q13205" s="54" t="s">
        <v>29718</v>
      </c>
      <c r="R13205" s="54" t="s">
        <v>30191</v>
      </c>
      <c r="S13205" s="54" t="s">
        <v>25834</v>
      </c>
      <c r="T13205" s="55" t="s">
        <v>39</v>
      </c>
      <c r="U13205" s="56" t="str">
        <f>_xlfn.CONCAT(Tabel4[[#This Row],[Personnr.]],"-",Tabel4[[#This Row],[Afdeling]],"-",Tabel4[[#This Row],[ASS_Status]])</f>
        <v>-0132-Inactive - Payroll Eligible</v>
      </c>
    </row>
    <row r="13206" spans="13:21" x14ac:dyDescent="0.4">
      <c r="M13206" s="32" t="s">
        <v>25835</v>
      </c>
      <c r="N13206" s="32" t="s">
        <v>61373</v>
      </c>
      <c r="O13206" s="54" t="s">
        <v>25836</v>
      </c>
      <c r="P13206" s="54" t="s">
        <v>41949</v>
      </c>
      <c r="Q13206" s="54" t="s">
        <v>29718</v>
      </c>
      <c r="R13206" s="54" t="s">
        <v>29754</v>
      </c>
      <c r="S13206" s="54" t="s">
        <v>25837</v>
      </c>
      <c r="T13206" s="55" t="s">
        <v>76</v>
      </c>
      <c r="U13206" s="56" t="str">
        <f>_xlfn.CONCAT(Tabel4[[#This Row],[Personnr.]],"-",Tabel4[[#This Row],[Afdeling]],"-",Tabel4[[#This Row],[ASS_Status]])</f>
        <v>33686-1100-Inactive - Payroll Eligible</v>
      </c>
    </row>
    <row r="13207" spans="13:21" ht="33.75" x14ac:dyDescent="0.4">
      <c r="M13207" s="32" t="s">
        <v>25838</v>
      </c>
      <c r="N13207" s="32" t="s">
        <v>61374</v>
      </c>
      <c r="O13207" s="54" t="s">
        <v>25839</v>
      </c>
      <c r="P13207" s="54" t="s">
        <v>41950</v>
      </c>
      <c r="Q13207" s="54" t="s">
        <v>29718</v>
      </c>
      <c r="R13207" s="54" t="s">
        <v>29745</v>
      </c>
      <c r="S13207" s="54" t="s">
        <v>25840</v>
      </c>
      <c r="T13207" s="55" t="s">
        <v>577</v>
      </c>
      <c r="U13207" s="56" t="str">
        <f>_xlfn.CONCAT(Tabel4[[#This Row],[Personnr.]],"-",Tabel4[[#This Row],[Afdeling]],"-",Tabel4[[#This Row],[ASS_Status]])</f>
        <v>33541-4110-Inactive - Payroll Eligible</v>
      </c>
    </row>
    <row r="13208" spans="13:21" x14ac:dyDescent="0.4">
      <c r="M13208" s="32" t="s">
        <v>61375</v>
      </c>
      <c r="N13208" s="32" t="s">
        <v>61376</v>
      </c>
      <c r="O13208" s="54" t="s">
        <v>61377</v>
      </c>
      <c r="P13208" s="54" t="s">
        <v>61378</v>
      </c>
      <c r="Q13208" s="54" t="s">
        <v>29718</v>
      </c>
      <c r="R13208" s="54" t="s">
        <v>29745</v>
      </c>
      <c r="S13208" s="54" t="s">
        <v>61379</v>
      </c>
      <c r="T13208" s="55" t="s">
        <v>39</v>
      </c>
      <c r="U13208" s="56" t="str">
        <f>_xlfn.CONCAT(Tabel4[[#This Row],[Personnr.]],"-",Tabel4[[#This Row],[Afdeling]],"-",Tabel4[[#This Row],[ASS_Status]])</f>
        <v>36533-0132-Inactive - Payroll Eligible</v>
      </c>
    </row>
    <row r="13209" spans="13:21" x14ac:dyDescent="0.4">
      <c r="M13209" s="32" t="s">
        <v>45553</v>
      </c>
      <c r="N13209" s="32" t="s">
        <v>61380</v>
      </c>
      <c r="O13209" s="54" t="s">
        <v>45554</v>
      </c>
      <c r="P13209" s="54" t="s">
        <v>44224</v>
      </c>
      <c r="Q13209" s="54" t="s">
        <v>29721</v>
      </c>
      <c r="R13209" s="54" t="s">
        <v>29754</v>
      </c>
      <c r="S13209" s="54" t="s">
        <v>44225</v>
      </c>
      <c r="T13209" s="55" t="s">
        <v>587</v>
      </c>
      <c r="U13209" s="56" t="str">
        <f>_xlfn.CONCAT(Tabel4[[#This Row],[Personnr.]],"-",Tabel4[[#This Row],[Afdeling]],"-",Tabel4[[#This Row],[ASS_Status]])</f>
        <v>35681-4201-Aktiv ansættelse</v>
      </c>
    </row>
    <row r="13210" spans="13:21" ht="60" x14ac:dyDescent="0.4">
      <c r="M13210" s="32" t="s">
        <v>29039</v>
      </c>
      <c r="N13210" s="32" t="s">
        <v>61381</v>
      </c>
      <c r="O13210" s="54" t="s">
        <v>25841</v>
      </c>
      <c r="P13210" s="54" t="s">
        <v>41951</v>
      </c>
      <c r="Q13210" s="54" t="s">
        <v>29718</v>
      </c>
      <c r="R13210" s="54" t="s">
        <v>29754</v>
      </c>
      <c r="S13210" s="54" t="s">
        <v>25842</v>
      </c>
      <c r="T13210" s="55" t="s">
        <v>65</v>
      </c>
      <c r="U13210" s="56" t="str">
        <f>_xlfn.CONCAT(Tabel4[[#This Row],[Personnr.]],"-",Tabel4[[#This Row],[Afdeling]],"-",Tabel4[[#This Row],[ASS_Status]])</f>
        <v>34020-1053-Inactive - Payroll Eligible</v>
      </c>
    </row>
    <row r="13211" spans="13:21" x14ac:dyDescent="0.4">
      <c r="M13211" s="32" t="s">
        <v>25843</v>
      </c>
      <c r="N13211" s="32" t="s">
        <v>61382</v>
      </c>
      <c r="O13211" s="54" t="s">
        <v>25844</v>
      </c>
      <c r="P13211" s="54" t="s">
        <v>41952</v>
      </c>
      <c r="Q13211" s="54" t="s">
        <v>29721</v>
      </c>
      <c r="R13211" s="54" t="s">
        <v>29722</v>
      </c>
      <c r="S13211" s="54" t="s">
        <v>25845</v>
      </c>
      <c r="T13211" s="55" t="s">
        <v>626</v>
      </c>
      <c r="U13211" s="56" t="str">
        <f>_xlfn.CONCAT(Tabel4[[#This Row],[Personnr.]],"-",Tabel4[[#This Row],[Afdeling]],"-",Tabel4[[#This Row],[ASS_Status]])</f>
        <v>15831-4650-Aktiv ansættelse</v>
      </c>
    </row>
    <row r="13212" spans="13:21" ht="33.75" x14ac:dyDescent="0.4">
      <c r="M13212" s="32" t="s">
        <v>25846</v>
      </c>
      <c r="N13212" s="32"/>
      <c r="O13212" s="54" t="s">
        <v>25847</v>
      </c>
      <c r="P13212" s="54" t="s">
        <v>41953</v>
      </c>
      <c r="Q13212" s="54" t="s">
        <v>29718</v>
      </c>
      <c r="R13212" s="54" t="s">
        <v>30114</v>
      </c>
      <c r="S13212" s="54" t="s">
        <v>25848</v>
      </c>
      <c r="T13212" s="55" t="s">
        <v>453</v>
      </c>
      <c r="U13212" s="56" t="str">
        <f>_xlfn.CONCAT(Tabel4[[#This Row],[Personnr.]],"-",Tabel4[[#This Row],[Afdeling]],"-",Tabel4[[#This Row],[ASS_Status]])</f>
        <v>32571-3121-Inactive - Payroll Eligible</v>
      </c>
    </row>
    <row r="13213" spans="13:21" x14ac:dyDescent="0.4">
      <c r="M13213" s="32" t="s">
        <v>25849</v>
      </c>
      <c r="N13213" s="32" t="s">
        <v>61383</v>
      </c>
      <c r="O13213" s="54" t="s">
        <v>25850</v>
      </c>
      <c r="P13213" s="54" t="s">
        <v>41954</v>
      </c>
      <c r="Q13213" s="54" t="s">
        <v>29721</v>
      </c>
      <c r="R13213" s="54" t="s">
        <v>29780</v>
      </c>
      <c r="S13213" s="54" t="s">
        <v>25851</v>
      </c>
      <c r="T13213" s="55" t="s">
        <v>430</v>
      </c>
      <c r="U13213" s="56" t="str">
        <f>_xlfn.CONCAT(Tabel4[[#This Row],[Personnr.]],"-",Tabel4[[#This Row],[Afdeling]],"-",Tabel4[[#This Row],[ASS_Status]])</f>
        <v>4241-3060-Aktiv ansættelse</v>
      </c>
    </row>
    <row r="13214" spans="13:21" x14ac:dyDescent="0.4">
      <c r="M13214" s="32" t="s">
        <v>25852</v>
      </c>
      <c r="N13214" s="32" t="s">
        <v>61384</v>
      </c>
      <c r="O13214" s="54" t="s">
        <v>25853</v>
      </c>
      <c r="P13214" s="54" t="s">
        <v>41955</v>
      </c>
      <c r="Q13214" s="54" t="s">
        <v>29718</v>
      </c>
      <c r="R13214" s="54" t="s">
        <v>29731</v>
      </c>
      <c r="S13214" s="54" t="s">
        <v>25854</v>
      </c>
      <c r="T13214" s="55" t="s">
        <v>811</v>
      </c>
      <c r="U13214" s="56" t="str">
        <f>_xlfn.CONCAT(Tabel4[[#This Row],[Personnr.]],"-",Tabel4[[#This Row],[Afdeling]],"-",Tabel4[[#This Row],[ASS_Status]])</f>
        <v>26634-8286-Inactive - Payroll Eligible</v>
      </c>
    </row>
    <row r="13215" spans="13:21" x14ac:dyDescent="0.4">
      <c r="M13215" s="32" t="s">
        <v>25855</v>
      </c>
      <c r="N13215" s="32" t="s">
        <v>61385</v>
      </c>
      <c r="O13215" s="54" t="s">
        <v>25856</v>
      </c>
      <c r="P13215" s="54" t="s">
        <v>41956</v>
      </c>
      <c r="Q13215" s="54" t="s">
        <v>29721</v>
      </c>
      <c r="R13215" s="54" t="s">
        <v>29844</v>
      </c>
      <c r="S13215" s="54" t="s">
        <v>25857</v>
      </c>
      <c r="T13215" s="55" t="s">
        <v>886</v>
      </c>
      <c r="U13215" s="56" t="str">
        <f>_xlfn.CONCAT(Tabel4[[#This Row],[Personnr.]],"-",Tabel4[[#This Row],[Afdeling]],"-",Tabel4[[#This Row],[ASS_Status]])</f>
        <v>9561-8800-Aktiv ansættelse</v>
      </c>
    </row>
    <row r="13216" spans="13:21" x14ac:dyDescent="0.4">
      <c r="M13216" s="32" t="s">
        <v>25858</v>
      </c>
      <c r="N13216" s="32" t="s">
        <v>61386</v>
      </c>
      <c r="O13216" s="54" t="s">
        <v>25859</v>
      </c>
      <c r="P13216" s="54" t="s">
        <v>41957</v>
      </c>
      <c r="Q13216" s="54" t="s">
        <v>29721</v>
      </c>
      <c r="R13216" s="54" t="s">
        <v>30005</v>
      </c>
      <c r="S13216" s="54" t="s">
        <v>25860</v>
      </c>
      <c r="T13216" s="55" t="s">
        <v>80</v>
      </c>
      <c r="U13216" s="56" t="str">
        <f>_xlfn.CONCAT(Tabel4[[#This Row],[Personnr.]],"-",Tabel4[[#This Row],[Afdeling]],"-",Tabel4[[#This Row],[ASS_Status]])</f>
        <v>1217-1113-Aktiv ansættelse</v>
      </c>
    </row>
    <row r="13217" spans="13:21" ht="33.75" x14ac:dyDescent="0.4">
      <c r="M13217" s="32" t="s">
        <v>25861</v>
      </c>
      <c r="N13217" s="32" t="s">
        <v>61387</v>
      </c>
      <c r="O13217" s="54" t="s">
        <v>25862</v>
      </c>
      <c r="P13217" s="54" t="s">
        <v>41958</v>
      </c>
      <c r="Q13217" s="54" t="s">
        <v>29718</v>
      </c>
      <c r="R13217" s="54" t="s">
        <v>29722</v>
      </c>
      <c r="S13217" s="54" t="s">
        <v>25863</v>
      </c>
      <c r="T13217" s="55" t="s">
        <v>190</v>
      </c>
      <c r="U13217" s="56" t="str">
        <f>_xlfn.CONCAT(Tabel4[[#This Row],[Personnr.]],"-",Tabel4[[#This Row],[Afdeling]],"-",Tabel4[[#This Row],[ASS_Status]])</f>
        <v>4104-2411-Inactive - Payroll Eligible</v>
      </c>
    </row>
    <row r="13218" spans="13:21" x14ac:dyDescent="0.4">
      <c r="M13218" s="32" t="s">
        <v>25864</v>
      </c>
      <c r="N13218" s="32" t="s">
        <v>61388</v>
      </c>
      <c r="O13218" s="54" t="s">
        <v>25865</v>
      </c>
      <c r="P13218" s="54" t="s">
        <v>41959</v>
      </c>
      <c r="Q13218" s="54" t="s">
        <v>29721</v>
      </c>
      <c r="R13218" s="54" t="s">
        <v>29722</v>
      </c>
      <c r="S13218" s="54" t="s">
        <v>25866</v>
      </c>
      <c r="T13218" s="55" t="s">
        <v>550</v>
      </c>
      <c r="U13218" s="56" t="str">
        <f>_xlfn.CONCAT(Tabel4[[#This Row],[Personnr.]],"-",Tabel4[[#This Row],[Afdeling]],"-",Tabel4[[#This Row],[ASS_Status]])</f>
        <v>8970-3452-Aktiv ansættelse</v>
      </c>
    </row>
    <row r="13219" spans="13:21" x14ac:dyDescent="0.4">
      <c r="M13219" s="32" t="s">
        <v>25867</v>
      </c>
      <c r="N13219" s="32" t="s">
        <v>61389</v>
      </c>
      <c r="O13219" s="54" t="s">
        <v>25868</v>
      </c>
      <c r="P13219" s="54" t="s">
        <v>41960</v>
      </c>
      <c r="Q13219" s="54" t="s">
        <v>29718</v>
      </c>
      <c r="R13219" s="54" t="s">
        <v>29722</v>
      </c>
      <c r="S13219" s="54" t="s">
        <v>25869</v>
      </c>
      <c r="T13219" s="55" t="s">
        <v>44</v>
      </c>
      <c r="U13219" s="56" t="str">
        <f>_xlfn.CONCAT(Tabel4[[#This Row],[Personnr.]],"-",Tabel4[[#This Row],[Afdeling]],"-",Tabel4[[#This Row],[ASS_Status]])</f>
        <v>15868-1000-Inactive - Payroll Eligible</v>
      </c>
    </row>
    <row r="13220" spans="13:21" x14ac:dyDescent="0.4">
      <c r="M13220" s="32" t="s">
        <v>25870</v>
      </c>
      <c r="N13220" s="32" t="s">
        <v>61390</v>
      </c>
      <c r="O13220" s="54" t="s">
        <v>25871</v>
      </c>
      <c r="P13220" s="54" t="s">
        <v>41961</v>
      </c>
      <c r="Q13220" s="54" t="s">
        <v>29721</v>
      </c>
      <c r="R13220" s="54" t="s">
        <v>29726</v>
      </c>
      <c r="S13220" s="54" t="s">
        <v>25872</v>
      </c>
      <c r="T13220" s="55" t="s">
        <v>758</v>
      </c>
      <c r="U13220" s="56" t="str">
        <f>_xlfn.CONCAT(Tabel4[[#This Row],[Personnr.]],"-",Tabel4[[#This Row],[Afdeling]],"-",Tabel4[[#This Row],[ASS_Status]])</f>
        <v>29446-7720-Aktiv ansættelse</v>
      </c>
    </row>
    <row r="13221" spans="13:21" x14ac:dyDescent="0.4">
      <c r="M13221" s="32" t="s">
        <v>25873</v>
      </c>
      <c r="N13221" s="32" t="s">
        <v>61391</v>
      </c>
      <c r="O13221" s="54" t="s">
        <v>25874</v>
      </c>
      <c r="P13221" s="54" t="s">
        <v>41962</v>
      </c>
      <c r="Q13221" s="54" t="s">
        <v>29721</v>
      </c>
      <c r="R13221" s="54" t="s">
        <v>29786</v>
      </c>
      <c r="S13221" s="54" t="s">
        <v>25875</v>
      </c>
      <c r="T13221" s="55" t="s">
        <v>160</v>
      </c>
      <c r="U13221" s="56" t="str">
        <f>_xlfn.CONCAT(Tabel4[[#This Row],[Personnr.]],"-",Tabel4[[#This Row],[Afdeling]],"-",Tabel4[[#This Row],[ASS_Status]])</f>
        <v>4106-2304-Aktiv ansættelse</v>
      </c>
    </row>
    <row r="13222" spans="13:21" x14ac:dyDescent="0.4">
      <c r="M13222" s="32" t="s">
        <v>25876</v>
      </c>
      <c r="N13222" s="32" t="s">
        <v>61392</v>
      </c>
      <c r="O13222" s="54" t="s">
        <v>25877</v>
      </c>
      <c r="P13222" s="54" t="s">
        <v>41963</v>
      </c>
      <c r="Q13222" s="54" t="s">
        <v>29721</v>
      </c>
      <c r="R13222" s="54" t="s">
        <v>29722</v>
      </c>
      <c r="S13222" s="54" t="s">
        <v>25878</v>
      </c>
      <c r="T13222" s="55" t="s">
        <v>358</v>
      </c>
      <c r="U13222" s="56" t="str">
        <f>_xlfn.CONCAT(Tabel4[[#This Row],[Personnr.]],"-",Tabel4[[#This Row],[Afdeling]],"-",Tabel4[[#This Row],[ASS_Status]])</f>
        <v>1249-2823-Aktiv ansættelse</v>
      </c>
    </row>
    <row r="13223" spans="13:21" x14ac:dyDescent="0.4">
      <c r="M13223" s="32" t="s">
        <v>29041</v>
      </c>
      <c r="N13223" s="32" t="s">
        <v>61393</v>
      </c>
      <c r="O13223" s="54" t="s">
        <v>29042</v>
      </c>
      <c r="P13223" s="54" t="s">
        <v>41964</v>
      </c>
      <c r="Q13223" s="54" t="s">
        <v>29721</v>
      </c>
      <c r="R13223" s="54" t="s">
        <v>29791</v>
      </c>
      <c r="S13223" s="54" t="s">
        <v>44226</v>
      </c>
      <c r="T13223" s="55" t="s">
        <v>56770</v>
      </c>
      <c r="U13223" s="56" t="str">
        <f>_xlfn.CONCAT(Tabel4[[#This Row],[Personnr.]],"-",Tabel4[[#This Row],[Afdeling]],"-",Tabel4[[#This Row],[ASS_Status]])</f>
        <v>34395-0103-Aktiv ansættelse</v>
      </c>
    </row>
    <row r="13224" spans="13:21" x14ac:dyDescent="0.4">
      <c r="M13224" s="32" t="s">
        <v>29041</v>
      </c>
      <c r="N13224" s="32"/>
      <c r="O13224" s="54"/>
      <c r="P13224" s="54" t="s">
        <v>61394</v>
      </c>
      <c r="Q13224" s="54" t="s">
        <v>29721</v>
      </c>
      <c r="R13224" s="54" t="s">
        <v>29748</v>
      </c>
      <c r="S13224" s="54" t="s">
        <v>44226</v>
      </c>
      <c r="T13224" s="55" t="s">
        <v>56770</v>
      </c>
      <c r="U13224" s="56" t="str">
        <f>_xlfn.CONCAT(Tabel4[[#This Row],[Personnr.]],"-",Tabel4[[#This Row],[Afdeling]],"-",Tabel4[[#This Row],[ASS_Status]])</f>
        <v>-0103-Aktiv ansættelse</v>
      </c>
    </row>
    <row r="13225" spans="13:21" x14ac:dyDescent="0.4">
      <c r="M13225" s="32" t="s">
        <v>25879</v>
      </c>
      <c r="N13225" s="32" t="s">
        <v>61395</v>
      </c>
      <c r="O13225" s="54" t="s">
        <v>25880</v>
      </c>
      <c r="P13225" s="54" t="s">
        <v>41965</v>
      </c>
      <c r="Q13225" s="54" t="s">
        <v>29721</v>
      </c>
      <c r="R13225" s="54" t="s">
        <v>29791</v>
      </c>
      <c r="S13225" s="54" t="s">
        <v>25881</v>
      </c>
      <c r="T13225" s="55" t="s">
        <v>44</v>
      </c>
      <c r="U13225" s="56" t="str">
        <f>_xlfn.CONCAT(Tabel4[[#This Row],[Personnr.]],"-",Tabel4[[#This Row],[Afdeling]],"-",Tabel4[[#This Row],[ASS_Status]])</f>
        <v>18988-1000-Aktiv ansættelse</v>
      </c>
    </row>
    <row r="13226" spans="13:21" x14ac:dyDescent="0.4">
      <c r="M13226" s="32" t="s">
        <v>25882</v>
      </c>
      <c r="N13226" s="32" t="s">
        <v>61396</v>
      </c>
      <c r="O13226" s="54" t="s">
        <v>593</v>
      </c>
      <c r="P13226" s="54" t="s">
        <v>41966</v>
      </c>
      <c r="Q13226" s="54" t="s">
        <v>29718</v>
      </c>
      <c r="R13226" s="54" t="s">
        <v>29729</v>
      </c>
      <c r="S13226" s="54" t="s">
        <v>25883</v>
      </c>
      <c r="T13226" s="55" t="s">
        <v>430</v>
      </c>
      <c r="U13226" s="56" t="str">
        <f>_xlfn.CONCAT(Tabel4[[#This Row],[Personnr.]],"-",Tabel4[[#This Row],[Afdeling]],"-",Tabel4[[#This Row],[ASS_Status]])</f>
        <v>4242-3060-Inactive - Payroll Eligible</v>
      </c>
    </row>
    <row r="13227" spans="13:21" x14ac:dyDescent="0.4">
      <c r="M13227" s="32" t="s">
        <v>25884</v>
      </c>
      <c r="N13227" s="32" t="s">
        <v>61397</v>
      </c>
      <c r="O13227" s="54" t="s">
        <v>25885</v>
      </c>
      <c r="P13227" s="54" t="s">
        <v>41967</v>
      </c>
      <c r="Q13227" s="54" t="s">
        <v>29721</v>
      </c>
      <c r="R13227" s="54" t="s">
        <v>29731</v>
      </c>
      <c r="S13227" s="54" t="s">
        <v>25886</v>
      </c>
      <c r="T13227" s="55" t="s">
        <v>811</v>
      </c>
      <c r="U13227" s="56" t="str">
        <f>_xlfn.CONCAT(Tabel4[[#This Row],[Personnr.]],"-",Tabel4[[#This Row],[Afdeling]],"-",Tabel4[[#This Row],[ASS_Status]])</f>
        <v>16340-8286-Aktiv ansættelse</v>
      </c>
    </row>
    <row r="13228" spans="13:21" x14ac:dyDescent="0.4">
      <c r="M13228" s="32" t="s">
        <v>25887</v>
      </c>
      <c r="N13228" s="32" t="s">
        <v>61398</v>
      </c>
      <c r="O13228" s="54" t="s">
        <v>25888</v>
      </c>
      <c r="P13228" s="54" t="s">
        <v>41968</v>
      </c>
      <c r="Q13228" s="54" t="s">
        <v>29718</v>
      </c>
      <c r="R13228" s="54" t="s">
        <v>29731</v>
      </c>
      <c r="S13228" s="54" t="s">
        <v>25889</v>
      </c>
      <c r="T13228" s="55" t="s">
        <v>809</v>
      </c>
      <c r="U13228" s="56" t="str">
        <f>_xlfn.CONCAT(Tabel4[[#This Row],[Personnr.]],"-",Tabel4[[#This Row],[Afdeling]],"-",Tabel4[[#This Row],[ASS_Status]])</f>
        <v>15337-8284-Inactive - Payroll Eligible</v>
      </c>
    </row>
    <row r="13229" spans="13:21" x14ac:dyDescent="0.4">
      <c r="M13229" s="32" t="s">
        <v>25887</v>
      </c>
      <c r="N13229" s="32"/>
      <c r="O13229" s="54"/>
      <c r="P13229" s="54" t="s">
        <v>41969</v>
      </c>
      <c r="Q13229" s="54" t="s">
        <v>29721</v>
      </c>
      <c r="R13229" s="54" t="s">
        <v>29731</v>
      </c>
      <c r="S13229" s="54" t="s">
        <v>25889</v>
      </c>
      <c r="T13229" s="55" t="s">
        <v>812</v>
      </c>
      <c r="U13229" s="56" t="str">
        <f>_xlfn.CONCAT(Tabel4[[#This Row],[Personnr.]],"-",Tabel4[[#This Row],[Afdeling]],"-",Tabel4[[#This Row],[ASS_Status]])</f>
        <v>-8287-Aktiv ansættelse</v>
      </c>
    </row>
    <row r="13230" spans="13:21" ht="33.75" x14ac:dyDescent="0.4">
      <c r="M13230" s="32" t="s">
        <v>45555</v>
      </c>
      <c r="N13230" s="32" t="s">
        <v>61399</v>
      </c>
      <c r="O13230" s="54" t="s">
        <v>45556</v>
      </c>
      <c r="P13230" s="54" t="s">
        <v>44227</v>
      </c>
      <c r="Q13230" s="54" t="s">
        <v>29721</v>
      </c>
      <c r="R13230" s="54" t="s">
        <v>29761</v>
      </c>
      <c r="S13230" s="54" t="s">
        <v>44228</v>
      </c>
      <c r="T13230" s="55" t="s">
        <v>626</v>
      </c>
      <c r="U13230" s="56" t="str">
        <f>_xlfn.CONCAT(Tabel4[[#This Row],[Personnr.]],"-",Tabel4[[#This Row],[Afdeling]],"-",Tabel4[[#This Row],[ASS_Status]])</f>
        <v>36197-4650-Aktiv ansættelse</v>
      </c>
    </row>
    <row r="13231" spans="13:21" x14ac:dyDescent="0.4">
      <c r="M13231" s="32" t="s">
        <v>25890</v>
      </c>
      <c r="N13231" s="32" t="s">
        <v>61400</v>
      </c>
      <c r="O13231" s="54" t="s">
        <v>25891</v>
      </c>
      <c r="P13231" s="54" t="s">
        <v>41970</v>
      </c>
      <c r="Q13231" s="54" t="s">
        <v>29718</v>
      </c>
      <c r="R13231" s="54" t="s">
        <v>29748</v>
      </c>
      <c r="S13231" s="54" t="s">
        <v>25892</v>
      </c>
      <c r="T13231" s="55" t="s">
        <v>28</v>
      </c>
      <c r="U13231" s="56" t="str">
        <f>_xlfn.CONCAT(Tabel4[[#This Row],[Personnr.]],"-",Tabel4[[#This Row],[Afdeling]],"-",Tabel4[[#This Row],[ASS_Status]])</f>
        <v>29445-0113-Inactive - Payroll Eligible</v>
      </c>
    </row>
    <row r="13232" spans="13:21" x14ac:dyDescent="0.4">
      <c r="M13232" s="32" t="s">
        <v>25893</v>
      </c>
      <c r="N13232" s="32" t="s">
        <v>61401</v>
      </c>
      <c r="O13232" s="54" t="s">
        <v>25894</v>
      </c>
      <c r="P13232" s="54" t="s">
        <v>41971</v>
      </c>
      <c r="Q13232" s="54" t="s">
        <v>29932</v>
      </c>
      <c r="R13232" s="54" t="s">
        <v>29719</v>
      </c>
      <c r="S13232" s="54" t="s">
        <v>25895</v>
      </c>
      <c r="T13232" s="55" t="s">
        <v>817</v>
      </c>
      <c r="U13232" s="56" t="str">
        <f>_xlfn.CONCAT(Tabel4[[#This Row],[Personnr.]],"-",Tabel4[[#This Row],[Afdeling]],"-",Tabel4[[#This Row],[ASS_Status]])</f>
        <v>24932-8330-Barsel med løn (191)</v>
      </c>
    </row>
    <row r="13233" spans="13:21" ht="33.75" x14ac:dyDescent="0.4">
      <c r="M13233" s="32" t="s">
        <v>25896</v>
      </c>
      <c r="N13233" s="32" t="s">
        <v>61402</v>
      </c>
      <c r="O13233" s="54" t="s">
        <v>25897</v>
      </c>
      <c r="P13233" s="54" t="s">
        <v>41972</v>
      </c>
      <c r="Q13233" s="54" t="s">
        <v>29721</v>
      </c>
      <c r="R13233" s="54" t="s">
        <v>36628</v>
      </c>
      <c r="S13233" s="54" t="s">
        <v>25898</v>
      </c>
      <c r="T13233" s="55" t="s">
        <v>821</v>
      </c>
      <c r="U13233" s="56" t="str">
        <f>_xlfn.CONCAT(Tabel4[[#This Row],[Personnr.]],"-",Tabel4[[#This Row],[Afdeling]],"-",Tabel4[[#This Row],[ASS_Status]])</f>
        <v>25034-8370-Aktiv ansættelse</v>
      </c>
    </row>
    <row r="13234" spans="13:21" ht="33.75" x14ac:dyDescent="0.4">
      <c r="M13234" s="32" t="s">
        <v>25899</v>
      </c>
      <c r="N13234" s="32" t="s">
        <v>61403</v>
      </c>
      <c r="O13234" s="54" t="s">
        <v>25900</v>
      </c>
      <c r="P13234" s="54" t="s">
        <v>41973</v>
      </c>
      <c r="Q13234" s="54" t="s">
        <v>29721</v>
      </c>
      <c r="R13234" s="54" t="s">
        <v>29857</v>
      </c>
      <c r="S13234" s="54" t="s">
        <v>25901</v>
      </c>
      <c r="T13234" s="55" t="s">
        <v>725</v>
      </c>
      <c r="U13234" s="56" t="str">
        <f>_xlfn.CONCAT(Tabel4[[#This Row],[Personnr.]],"-",Tabel4[[#This Row],[Afdeling]],"-",Tabel4[[#This Row],[ASS_Status]])</f>
        <v>13812-6265-Aktiv ansættelse</v>
      </c>
    </row>
    <row r="13235" spans="13:21" x14ac:dyDescent="0.4">
      <c r="M13235" s="32" t="s">
        <v>45557</v>
      </c>
      <c r="N13235" s="32" t="s">
        <v>61404</v>
      </c>
      <c r="O13235" s="54" t="s">
        <v>45558</v>
      </c>
      <c r="P13235" s="54" t="s">
        <v>44229</v>
      </c>
      <c r="Q13235" s="54" t="s">
        <v>29721</v>
      </c>
      <c r="R13235" s="54" t="s">
        <v>29737</v>
      </c>
      <c r="S13235" s="54" t="s">
        <v>44230</v>
      </c>
      <c r="T13235" s="55" t="s">
        <v>120</v>
      </c>
      <c r="U13235" s="56" t="str">
        <f>_xlfn.CONCAT(Tabel4[[#This Row],[Personnr.]],"-",Tabel4[[#This Row],[Afdeling]],"-",Tabel4[[#This Row],[ASS_Status]])</f>
        <v>35997-2230-Aktiv ansættelse</v>
      </c>
    </row>
    <row r="13236" spans="13:21" x14ac:dyDescent="0.4">
      <c r="M13236" s="32" t="s">
        <v>25902</v>
      </c>
      <c r="N13236" s="32" t="s">
        <v>61405</v>
      </c>
      <c r="O13236" s="54" t="s">
        <v>25903</v>
      </c>
      <c r="P13236" s="54" t="s">
        <v>41974</v>
      </c>
      <c r="Q13236" s="54" t="s">
        <v>29721</v>
      </c>
      <c r="R13236" s="54" t="s">
        <v>35346</v>
      </c>
      <c r="S13236" s="54" t="s">
        <v>25904</v>
      </c>
      <c r="T13236" s="55" t="s">
        <v>573</v>
      </c>
      <c r="U13236" s="56" t="str">
        <f>_xlfn.CONCAT(Tabel4[[#This Row],[Personnr.]],"-",Tabel4[[#This Row],[Afdeling]],"-",Tabel4[[#This Row],[ASS_Status]])</f>
        <v>29622-3800-Aktiv ansættelse</v>
      </c>
    </row>
    <row r="13237" spans="13:21" ht="45" x14ac:dyDescent="0.4">
      <c r="M13237" s="32" t="s">
        <v>25905</v>
      </c>
      <c r="N13237" s="32" t="s">
        <v>61406</v>
      </c>
      <c r="O13237" s="54" t="s">
        <v>25906</v>
      </c>
      <c r="P13237" s="54" t="s">
        <v>41975</v>
      </c>
      <c r="Q13237" s="54" t="s">
        <v>29718</v>
      </c>
      <c r="R13237" s="54" t="s">
        <v>29748</v>
      </c>
      <c r="S13237" s="54" t="s">
        <v>25907</v>
      </c>
      <c r="T13237" s="55" t="s">
        <v>391</v>
      </c>
      <c r="U13237" s="56" t="str">
        <f>_xlfn.CONCAT(Tabel4[[#This Row],[Personnr.]],"-",Tabel4[[#This Row],[Afdeling]],"-",Tabel4[[#This Row],[ASS_Status]])</f>
        <v>27438-2980-Inactive - Payroll Eligible</v>
      </c>
    </row>
    <row r="13238" spans="13:21" x14ac:dyDescent="0.4">
      <c r="M13238" s="32" t="s">
        <v>25908</v>
      </c>
      <c r="N13238" s="32" t="s">
        <v>61407</v>
      </c>
      <c r="O13238" s="54" t="s">
        <v>25909</v>
      </c>
      <c r="P13238" s="54" t="s">
        <v>41976</v>
      </c>
      <c r="Q13238" s="54" t="s">
        <v>29718</v>
      </c>
      <c r="R13238" s="54" t="s">
        <v>29761</v>
      </c>
      <c r="S13238" s="54" t="s">
        <v>25910</v>
      </c>
      <c r="T13238" s="55" t="s">
        <v>358</v>
      </c>
      <c r="U13238" s="56" t="str">
        <f>_xlfn.CONCAT(Tabel4[[#This Row],[Personnr.]],"-",Tabel4[[#This Row],[Afdeling]],"-",Tabel4[[#This Row],[ASS_Status]])</f>
        <v>28786-2823-Inactive - Payroll Eligible</v>
      </c>
    </row>
    <row r="13239" spans="13:21" x14ac:dyDescent="0.4">
      <c r="M13239" s="32" t="s">
        <v>25911</v>
      </c>
      <c r="N13239" s="32" t="s">
        <v>61408</v>
      </c>
      <c r="O13239" s="54" t="s">
        <v>25912</v>
      </c>
      <c r="P13239" s="54" t="s">
        <v>41977</v>
      </c>
      <c r="Q13239" s="54" t="s">
        <v>29718</v>
      </c>
      <c r="R13239" s="54" t="s">
        <v>29761</v>
      </c>
      <c r="S13239" s="54" t="s">
        <v>25913</v>
      </c>
      <c r="T13239" s="55" t="s">
        <v>599</v>
      </c>
      <c r="U13239" s="56" t="str">
        <f>_xlfn.CONCAT(Tabel4[[#This Row],[Personnr.]],"-",Tabel4[[#This Row],[Afdeling]],"-",Tabel4[[#This Row],[ASS_Status]])</f>
        <v>32055-4261-Inactive - Payroll Eligible</v>
      </c>
    </row>
    <row r="13240" spans="13:21" x14ac:dyDescent="0.4">
      <c r="M13240" s="32" t="s">
        <v>25914</v>
      </c>
      <c r="N13240" s="32" t="s">
        <v>61409</v>
      </c>
      <c r="O13240" s="54" t="s">
        <v>25915</v>
      </c>
      <c r="P13240" s="54" t="s">
        <v>41978</v>
      </c>
      <c r="Q13240" s="54" t="s">
        <v>29718</v>
      </c>
      <c r="R13240" s="54" t="s">
        <v>29761</v>
      </c>
      <c r="S13240" s="54" t="s">
        <v>25916</v>
      </c>
      <c r="T13240" s="55" t="s">
        <v>585</v>
      </c>
      <c r="U13240" s="56" t="str">
        <f>_xlfn.CONCAT(Tabel4[[#This Row],[Personnr.]],"-",Tabel4[[#This Row],[Afdeling]],"-",Tabel4[[#This Row],[ASS_Status]])</f>
        <v>32037-4192-Inactive - Payroll Eligible</v>
      </c>
    </row>
    <row r="13241" spans="13:21" x14ac:dyDescent="0.4">
      <c r="M13241" s="32" t="s">
        <v>25914</v>
      </c>
      <c r="N13241" s="32"/>
      <c r="O13241" s="54"/>
      <c r="P13241" s="54" t="s">
        <v>44231</v>
      </c>
      <c r="Q13241" s="54" t="s">
        <v>29721</v>
      </c>
      <c r="R13241" s="54" t="s">
        <v>29748</v>
      </c>
      <c r="S13241" s="54" t="s">
        <v>25916</v>
      </c>
      <c r="T13241" s="55" t="s">
        <v>585</v>
      </c>
      <c r="U13241" s="56" t="str">
        <f>_xlfn.CONCAT(Tabel4[[#This Row],[Personnr.]],"-",Tabel4[[#This Row],[Afdeling]],"-",Tabel4[[#This Row],[ASS_Status]])</f>
        <v>-4192-Aktiv ansættelse</v>
      </c>
    </row>
    <row r="13242" spans="13:21" x14ac:dyDescent="0.4">
      <c r="M13242" s="32" t="s">
        <v>29043</v>
      </c>
      <c r="N13242" s="32" t="s">
        <v>61410</v>
      </c>
      <c r="O13242" s="54" t="s">
        <v>29044</v>
      </c>
      <c r="P13242" s="54" t="s">
        <v>41979</v>
      </c>
      <c r="Q13242" s="54" t="s">
        <v>29721</v>
      </c>
      <c r="R13242" s="54" t="s">
        <v>29748</v>
      </c>
      <c r="S13242" s="54" t="s">
        <v>29045</v>
      </c>
      <c r="T13242" s="55" t="s">
        <v>124</v>
      </c>
      <c r="U13242" s="56" t="str">
        <f>_xlfn.CONCAT(Tabel4[[#This Row],[Personnr.]],"-",Tabel4[[#This Row],[Afdeling]],"-",Tabel4[[#This Row],[ASS_Status]])</f>
        <v>34607-2234-Aktiv ansættelse</v>
      </c>
    </row>
    <row r="13243" spans="13:21" x14ac:dyDescent="0.4">
      <c r="M13243" s="32" t="s">
        <v>25917</v>
      </c>
      <c r="N13243" s="32" t="s">
        <v>61411</v>
      </c>
      <c r="O13243" s="54" t="s">
        <v>25918</v>
      </c>
      <c r="P13243" s="54" t="s">
        <v>41980</v>
      </c>
      <c r="Q13243" s="54" t="s">
        <v>29718</v>
      </c>
      <c r="R13243" s="54" t="s">
        <v>29719</v>
      </c>
      <c r="S13243" s="54" t="s">
        <v>25919</v>
      </c>
      <c r="T13243" s="55" t="s">
        <v>350</v>
      </c>
      <c r="U13243" s="56" t="str">
        <f>_xlfn.CONCAT(Tabel4[[#This Row],[Personnr.]],"-",Tabel4[[#This Row],[Afdeling]],"-",Tabel4[[#This Row],[ASS_Status]])</f>
        <v>33839-2810-Inactive - Payroll Eligible</v>
      </c>
    </row>
    <row r="13244" spans="13:21" x14ac:dyDescent="0.4">
      <c r="M13244" s="32" t="s">
        <v>61412</v>
      </c>
      <c r="N13244" s="32" t="s">
        <v>61413</v>
      </c>
      <c r="O13244" s="54" t="s">
        <v>61414</v>
      </c>
      <c r="P13244" s="54" t="s">
        <v>61415</v>
      </c>
      <c r="Q13244" s="54" t="s">
        <v>29721</v>
      </c>
      <c r="R13244" s="54" t="s">
        <v>29731</v>
      </c>
      <c r="S13244" s="54" t="s">
        <v>61416</v>
      </c>
      <c r="T13244" s="55" t="s">
        <v>811</v>
      </c>
      <c r="U13244" s="56" t="str">
        <f>_xlfn.CONCAT(Tabel4[[#This Row],[Personnr.]],"-",Tabel4[[#This Row],[Afdeling]],"-",Tabel4[[#This Row],[ASS_Status]])</f>
        <v>36490-8286-Aktiv ansættelse</v>
      </c>
    </row>
    <row r="13245" spans="13:21" x14ac:dyDescent="0.4">
      <c r="M13245" s="32" t="s">
        <v>25920</v>
      </c>
      <c r="N13245" s="32" t="s">
        <v>61417</v>
      </c>
      <c r="O13245" s="54" t="s">
        <v>25921</v>
      </c>
      <c r="P13245" s="54" t="s">
        <v>41981</v>
      </c>
      <c r="Q13245" s="54" t="s">
        <v>29718</v>
      </c>
      <c r="R13245" s="54" t="s">
        <v>29754</v>
      </c>
      <c r="S13245" s="54" t="s">
        <v>25922</v>
      </c>
      <c r="T13245" s="55" t="s">
        <v>577</v>
      </c>
      <c r="U13245" s="56" t="str">
        <f>_xlfn.CONCAT(Tabel4[[#This Row],[Personnr.]],"-",Tabel4[[#This Row],[Afdeling]],"-",Tabel4[[#This Row],[ASS_Status]])</f>
        <v>23542-4110-Inactive - Payroll Eligible</v>
      </c>
    </row>
    <row r="13246" spans="13:21" ht="45" x14ac:dyDescent="0.4">
      <c r="M13246" s="32" t="s">
        <v>41982</v>
      </c>
      <c r="N13246" s="32" t="s">
        <v>61418</v>
      </c>
      <c r="O13246" s="54" t="s">
        <v>41983</v>
      </c>
      <c r="P13246" s="54" t="s">
        <v>41984</v>
      </c>
      <c r="Q13246" s="54" t="s">
        <v>29718</v>
      </c>
      <c r="R13246" s="54" t="s">
        <v>29745</v>
      </c>
      <c r="S13246" s="54" t="s">
        <v>41985</v>
      </c>
      <c r="T13246" s="55" t="s">
        <v>586</v>
      </c>
      <c r="U13246" s="56" t="str">
        <f>_xlfn.CONCAT(Tabel4[[#This Row],[Personnr.]],"-",Tabel4[[#This Row],[Afdeling]],"-",Tabel4[[#This Row],[ASS_Status]])</f>
        <v>35101-4200-Inactive - Payroll Eligible</v>
      </c>
    </row>
    <row r="13247" spans="13:21" ht="45" x14ac:dyDescent="0.4">
      <c r="M13247" s="32" t="s">
        <v>25923</v>
      </c>
      <c r="N13247" s="32" t="s">
        <v>61419</v>
      </c>
      <c r="O13247" s="54" t="s">
        <v>25924</v>
      </c>
      <c r="P13247" s="54" t="s">
        <v>41986</v>
      </c>
      <c r="Q13247" s="54" t="s">
        <v>29721</v>
      </c>
      <c r="R13247" s="54" t="s">
        <v>29748</v>
      </c>
      <c r="S13247" s="54" t="s">
        <v>25925</v>
      </c>
      <c r="T13247" s="55" t="s">
        <v>135</v>
      </c>
      <c r="U13247" s="56" t="str">
        <f>_xlfn.CONCAT(Tabel4[[#This Row],[Personnr.]],"-",Tabel4[[#This Row],[Afdeling]],"-",Tabel4[[#This Row],[ASS_Status]])</f>
        <v>33399-2250-Aktiv ansættelse</v>
      </c>
    </row>
    <row r="13248" spans="13:21" x14ac:dyDescent="0.4">
      <c r="M13248" s="32" t="s">
        <v>61420</v>
      </c>
      <c r="N13248" s="32" t="s">
        <v>61421</v>
      </c>
      <c r="O13248" s="54" t="s">
        <v>61422</v>
      </c>
      <c r="P13248" s="54" t="s">
        <v>61423</v>
      </c>
      <c r="Q13248" s="54" t="s">
        <v>29721</v>
      </c>
      <c r="R13248" s="54" t="s">
        <v>29748</v>
      </c>
      <c r="S13248" s="54" t="s">
        <v>61424</v>
      </c>
      <c r="T13248" s="55" t="s">
        <v>126</v>
      </c>
      <c r="U13248" s="56" t="str">
        <f>_xlfn.CONCAT(Tabel4[[#This Row],[Personnr.]],"-",Tabel4[[#This Row],[Afdeling]],"-",Tabel4[[#This Row],[ASS_Status]])</f>
        <v>36873-2236-Aktiv ansættelse</v>
      </c>
    </row>
    <row r="13249" spans="13:21" ht="45" x14ac:dyDescent="0.4">
      <c r="M13249" s="32" t="s">
        <v>61425</v>
      </c>
      <c r="N13249" s="32" t="s">
        <v>61426</v>
      </c>
      <c r="O13249" s="54" t="s">
        <v>61427</v>
      </c>
      <c r="P13249" s="54" t="s">
        <v>61428</v>
      </c>
      <c r="Q13249" s="54" t="s">
        <v>29718</v>
      </c>
      <c r="R13249" s="54" t="s">
        <v>29745</v>
      </c>
      <c r="S13249" s="54" t="s">
        <v>61429</v>
      </c>
      <c r="T13249" s="55" t="s">
        <v>586</v>
      </c>
      <c r="U13249" s="56" t="str">
        <f>_xlfn.CONCAT(Tabel4[[#This Row],[Personnr.]],"-",Tabel4[[#This Row],[Afdeling]],"-",Tabel4[[#This Row],[ASS_Status]])</f>
        <v>37101-4200-Inactive - Payroll Eligible</v>
      </c>
    </row>
    <row r="13250" spans="13:21" x14ac:dyDescent="0.4">
      <c r="M13250" s="32" t="s">
        <v>29046</v>
      </c>
      <c r="N13250" s="32" t="s">
        <v>61430</v>
      </c>
      <c r="O13250" s="54" t="s">
        <v>29047</v>
      </c>
      <c r="P13250" s="54" t="s">
        <v>41987</v>
      </c>
      <c r="Q13250" s="54" t="s">
        <v>29718</v>
      </c>
      <c r="R13250" s="54" t="s">
        <v>29761</v>
      </c>
      <c r="S13250" s="54" t="s">
        <v>29048</v>
      </c>
      <c r="T13250" s="55" t="s">
        <v>472</v>
      </c>
      <c r="U13250" s="56" t="str">
        <f>_xlfn.CONCAT(Tabel4[[#This Row],[Personnr.]],"-",Tabel4[[#This Row],[Afdeling]],"-",Tabel4[[#This Row],[ASS_Status]])</f>
        <v>34165-3195-Inactive - Payroll Eligible</v>
      </c>
    </row>
    <row r="13251" spans="13:21" x14ac:dyDescent="0.4">
      <c r="M13251" s="32" t="s">
        <v>61431</v>
      </c>
      <c r="N13251" s="32" t="s">
        <v>61432</v>
      </c>
      <c r="O13251" s="54" t="s">
        <v>61433</v>
      </c>
      <c r="P13251" s="54" t="s">
        <v>61434</v>
      </c>
      <c r="Q13251" s="54" t="s">
        <v>29721</v>
      </c>
      <c r="R13251" s="54" t="s">
        <v>29748</v>
      </c>
      <c r="S13251" s="54" t="s">
        <v>61435</v>
      </c>
      <c r="T13251" s="55" t="s">
        <v>50</v>
      </c>
      <c r="U13251" s="56" t="str">
        <f>_xlfn.CONCAT(Tabel4[[#This Row],[Personnr.]],"-",Tabel4[[#This Row],[Afdeling]],"-",Tabel4[[#This Row],[ASS_Status]])</f>
        <v>36642-1025-Aktiv ansættelse</v>
      </c>
    </row>
    <row r="13252" spans="13:21" ht="33.75" x14ac:dyDescent="0.4">
      <c r="M13252" s="32" t="s">
        <v>25926</v>
      </c>
      <c r="N13252" s="32" t="s">
        <v>61436</v>
      </c>
      <c r="O13252" s="54" t="s">
        <v>25927</v>
      </c>
      <c r="P13252" s="54" t="s">
        <v>41988</v>
      </c>
      <c r="Q13252" s="54" t="s">
        <v>29718</v>
      </c>
      <c r="R13252" s="54" t="s">
        <v>29745</v>
      </c>
      <c r="S13252" s="54" t="s">
        <v>25928</v>
      </c>
      <c r="T13252" s="55" t="s">
        <v>67</v>
      </c>
      <c r="U13252" s="56" t="str">
        <f>_xlfn.CONCAT(Tabel4[[#This Row],[Personnr.]],"-",Tabel4[[#This Row],[Afdeling]],"-",Tabel4[[#This Row],[ASS_Status]])</f>
        <v>33758-1061-Inactive - Payroll Eligible</v>
      </c>
    </row>
    <row r="13253" spans="13:21" ht="33.75" x14ac:dyDescent="0.4">
      <c r="M13253" s="32" t="s">
        <v>25926</v>
      </c>
      <c r="N13253" s="32"/>
      <c r="O13253" s="54"/>
      <c r="P13253" s="54" t="s">
        <v>61437</v>
      </c>
      <c r="Q13253" s="54" t="s">
        <v>29721</v>
      </c>
      <c r="R13253" s="54" t="s">
        <v>29745</v>
      </c>
      <c r="S13253" s="54" t="s">
        <v>25928</v>
      </c>
      <c r="T13253" s="55" t="s">
        <v>67</v>
      </c>
      <c r="U13253" s="56" t="str">
        <f>_xlfn.CONCAT(Tabel4[[#This Row],[Personnr.]],"-",Tabel4[[#This Row],[Afdeling]],"-",Tabel4[[#This Row],[ASS_Status]])</f>
        <v>-1061-Aktiv ansættelse</v>
      </c>
    </row>
    <row r="13254" spans="13:21" x14ac:dyDescent="0.4">
      <c r="M13254" s="32" t="s">
        <v>25929</v>
      </c>
      <c r="N13254" s="32" t="s">
        <v>61438</v>
      </c>
      <c r="O13254" s="54" t="s">
        <v>25930</v>
      </c>
      <c r="P13254" s="54" t="s">
        <v>41989</v>
      </c>
      <c r="Q13254" s="54" t="s">
        <v>29718</v>
      </c>
      <c r="R13254" s="54" t="s">
        <v>29754</v>
      </c>
      <c r="S13254" s="54" t="s">
        <v>25931</v>
      </c>
      <c r="T13254" s="55" t="s">
        <v>161</v>
      </c>
      <c r="U13254" s="56" t="str">
        <f>_xlfn.CONCAT(Tabel4[[#This Row],[Personnr.]],"-",Tabel4[[#This Row],[Afdeling]],"-",Tabel4[[#This Row],[ASS_Status]])</f>
        <v>34097-2305-Inactive - Payroll Eligible</v>
      </c>
    </row>
    <row r="13255" spans="13:21" ht="45" x14ac:dyDescent="0.4">
      <c r="M13255" s="32" t="s">
        <v>61439</v>
      </c>
      <c r="N13255" s="32" t="s">
        <v>61440</v>
      </c>
      <c r="O13255" s="54" t="s">
        <v>45559</v>
      </c>
      <c r="P13255" s="54" t="s">
        <v>44232</v>
      </c>
      <c r="Q13255" s="54" t="s">
        <v>29721</v>
      </c>
      <c r="R13255" s="54" t="s">
        <v>29754</v>
      </c>
      <c r="S13255" s="54" t="s">
        <v>44233</v>
      </c>
      <c r="T13255" s="55" t="s">
        <v>819</v>
      </c>
      <c r="U13255" s="56" t="str">
        <f>_xlfn.CONCAT(Tabel4[[#This Row],[Personnr.]],"-",Tabel4[[#This Row],[Afdeling]],"-",Tabel4[[#This Row],[ASS_Status]])</f>
        <v>36448-8350-Aktiv ansættelse</v>
      </c>
    </row>
    <row r="13256" spans="13:21" x14ac:dyDescent="0.4">
      <c r="M13256" s="32" t="s">
        <v>61441</v>
      </c>
      <c r="N13256" s="32" t="s">
        <v>61442</v>
      </c>
      <c r="O13256" s="54" t="s">
        <v>61443</v>
      </c>
      <c r="P13256" s="54" t="s">
        <v>61444</v>
      </c>
      <c r="Q13256" s="54" t="s">
        <v>29721</v>
      </c>
      <c r="R13256" s="54" t="s">
        <v>42541</v>
      </c>
      <c r="S13256" s="54" t="s">
        <v>61445</v>
      </c>
      <c r="T13256" s="55" t="s">
        <v>168</v>
      </c>
      <c r="U13256" s="56" t="str">
        <f>_xlfn.CONCAT(Tabel4[[#This Row],[Personnr.]],"-",Tabel4[[#This Row],[Afdeling]],"-",Tabel4[[#This Row],[ASS_Status]])</f>
        <v>37538-2336-Aktiv ansættelse</v>
      </c>
    </row>
    <row r="13257" spans="13:21" ht="45" x14ac:dyDescent="0.4">
      <c r="M13257" s="32" t="s">
        <v>29049</v>
      </c>
      <c r="N13257" s="32" t="s">
        <v>61446</v>
      </c>
      <c r="O13257" s="54" t="s">
        <v>29050</v>
      </c>
      <c r="P13257" s="54" t="s">
        <v>41990</v>
      </c>
      <c r="Q13257" s="54" t="s">
        <v>29721</v>
      </c>
      <c r="R13257" s="54" t="s">
        <v>29754</v>
      </c>
      <c r="S13257" s="54" t="s">
        <v>29051</v>
      </c>
      <c r="T13257" s="55" t="s">
        <v>738</v>
      </c>
      <c r="U13257" s="56" t="str">
        <f>_xlfn.CONCAT(Tabel4[[#This Row],[Personnr.]],"-",Tabel4[[#This Row],[Afdeling]],"-",Tabel4[[#This Row],[ASS_Status]])</f>
        <v>34311-6500-Aktiv ansættelse</v>
      </c>
    </row>
    <row r="13258" spans="13:21" x14ac:dyDescent="0.4">
      <c r="M13258" s="32" t="s">
        <v>61447</v>
      </c>
      <c r="N13258" s="32" t="s">
        <v>61448</v>
      </c>
      <c r="O13258" s="54" t="s">
        <v>61449</v>
      </c>
      <c r="P13258" s="54" t="s">
        <v>61450</v>
      </c>
      <c r="Q13258" s="54" t="s">
        <v>29721</v>
      </c>
      <c r="R13258" s="54" t="s">
        <v>29754</v>
      </c>
      <c r="S13258" s="54" t="s">
        <v>61451</v>
      </c>
      <c r="T13258" s="55" t="s">
        <v>46605</v>
      </c>
      <c r="U13258" s="56" t="str">
        <f>_xlfn.CONCAT(Tabel4[[#This Row],[Personnr.]],"-",Tabel4[[#This Row],[Afdeling]],"-",Tabel4[[#This Row],[ASS_Status]])</f>
        <v>36903-2904-Aktiv ansættelse</v>
      </c>
    </row>
    <row r="13259" spans="13:21" ht="33.75" x14ac:dyDescent="0.4">
      <c r="M13259" s="32" t="s">
        <v>61452</v>
      </c>
      <c r="N13259" s="32" t="s">
        <v>61453</v>
      </c>
      <c r="O13259" s="54" t="s">
        <v>61454</v>
      </c>
      <c r="P13259" s="54" t="s">
        <v>61455</v>
      </c>
      <c r="Q13259" s="54" t="s">
        <v>29721</v>
      </c>
      <c r="R13259" s="54" t="s">
        <v>29754</v>
      </c>
      <c r="S13259" s="54" t="s">
        <v>61456</v>
      </c>
      <c r="T13259" s="55" t="s">
        <v>413</v>
      </c>
      <c r="U13259" s="56" t="str">
        <f>_xlfn.CONCAT(Tabel4[[#This Row],[Personnr.]],"-",Tabel4[[#This Row],[Afdeling]],"-",Tabel4[[#This Row],[ASS_Status]])</f>
        <v>37075-3020-Aktiv ansættelse</v>
      </c>
    </row>
    <row r="13260" spans="13:21" x14ac:dyDescent="0.4">
      <c r="M13260" s="32" t="s">
        <v>25932</v>
      </c>
      <c r="N13260" s="32" t="s">
        <v>61457</v>
      </c>
      <c r="O13260" s="54" t="s">
        <v>25933</v>
      </c>
      <c r="P13260" s="54" t="s">
        <v>41991</v>
      </c>
      <c r="Q13260" s="54" t="s">
        <v>29721</v>
      </c>
      <c r="R13260" s="54" t="s">
        <v>29729</v>
      </c>
      <c r="S13260" s="54" t="s">
        <v>25934</v>
      </c>
      <c r="T13260" s="55" t="s">
        <v>11714</v>
      </c>
      <c r="U13260" s="56" t="str">
        <f>_xlfn.CONCAT(Tabel4[[#This Row],[Personnr.]],"-",Tabel4[[#This Row],[Afdeling]],"-",Tabel4[[#This Row],[ASS_Status]])</f>
        <v>8988-6259-Aktiv ansættelse</v>
      </c>
    </row>
    <row r="13261" spans="13:21" x14ac:dyDescent="0.4">
      <c r="M13261" s="32" t="s">
        <v>25935</v>
      </c>
      <c r="N13261" s="32" t="s">
        <v>61458</v>
      </c>
      <c r="O13261" s="54" t="s">
        <v>25936</v>
      </c>
      <c r="P13261" s="54" t="s">
        <v>41992</v>
      </c>
      <c r="Q13261" s="54" t="s">
        <v>29721</v>
      </c>
      <c r="R13261" s="54" t="s">
        <v>29786</v>
      </c>
      <c r="S13261" s="54" t="s">
        <v>25937</v>
      </c>
      <c r="T13261" s="55" t="s">
        <v>184</v>
      </c>
      <c r="U13261" s="56" t="str">
        <f>_xlfn.CONCAT(Tabel4[[#This Row],[Personnr.]],"-",Tabel4[[#This Row],[Afdeling]],"-",Tabel4[[#This Row],[ASS_Status]])</f>
        <v>3123-2385-Aktiv ansættelse</v>
      </c>
    </row>
    <row r="13262" spans="13:21" x14ac:dyDescent="0.4">
      <c r="M13262" s="32" t="s">
        <v>25938</v>
      </c>
      <c r="N13262" s="32" t="s">
        <v>61459</v>
      </c>
      <c r="O13262" s="54" t="s">
        <v>25939</v>
      </c>
      <c r="P13262" s="54" t="s">
        <v>41993</v>
      </c>
      <c r="Q13262" s="54" t="s">
        <v>29718</v>
      </c>
      <c r="R13262" s="54" t="s">
        <v>32383</v>
      </c>
      <c r="S13262" s="54" t="s">
        <v>25940</v>
      </c>
      <c r="T13262" s="55" t="s">
        <v>629</v>
      </c>
      <c r="U13262" s="56" t="str">
        <f>_xlfn.CONCAT(Tabel4[[#This Row],[Personnr.]],"-",Tabel4[[#This Row],[Afdeling]],"-",Tabel4[[#This Row],[ASS_Status]])</f>
        <v>18008-4691-Inactive - Payroll Eligible</v>
      </c>
    </row>
    <row r="13263" spans="13:21" x14ac:dyDescent="0.4">
      <c r="M13263" s="32" t="s">
        <v>25941</v>
      </c>
      <c r="N13263" s="32" t="s">
        <v>61460</v>
      </c>
      <c r="O13263" s="54" t="s">
        <v>736</v>
      </c>
      <c r="P13263" s="54" t="s">
        <v>41994</v>
      </c>
      <c r="Q13263" s="54" t="s">
        <v>29721</v>
      </c>
      <c r="R13263" s="54" t="s">
        <v>29832</v>
      </c>
      <c r="S13263" s="54" t="s">
        <v>25942</v>
      </c>
      <c r="T13263" s="55" t="s">
        <v>793</v>
      </c>
      <c r="U13263" s="56" t="str">
        <f>_xlfn.CONCAT(Tabel4[[#This Row],[Personnr.]],"-",Tabel4[[#This Row],[Afdeling]],"-",Tabel4[[#This Row],[ASS_Status]])</f>
        <v>64-8210-Aktiv ansættelse</v>
      </c>
    </row>
    <row r="13264" spans="13:21" ht="33.75" x14ac:dyDescent="0.4">
      <c r="M13264" s="32" t="s">
        <v>25943</v>
      </c>
      <c r="N13264" s="32" t="s">
        <v>61461</v>
      </c>
      <c r="O13264" s="54" t="s">
        <v>25944</v>
      </c>
      <c r="P13264" s="54" t="s">
        <v>41995</v>
      </c>
      <c r="Q13264" s="54" t="s">
        <v>29721</v>
      </c>
      <c r="R13264" s="54" t="s">
        <v>30256</v>
      </c>
      <c r="S13264" s="54" t="s">
        <v>25945</v>
      </c>
      <c r="T13264" s="55" t="s">
        <v>78</v>
      </c>
      <c r="U13264" s="56" t="str">
        <f>_xlfn.CONCAT(Tabel4[[#This Row],[Personnr.]],"-",Tabel4[[#This Row],[Afdeling]],"-",Tabel4[[#This Row],[ASS_Status]])</f>
        <v>23445-1111-Aktiv ansættelse</v>
      </c>
    </row>
    <row r="13265" spans="13:21" ht="33.75" x14ac:dyDescent="0.4">
      <c r="M13265" s="32" t="s">
        <v>25946</v>
      </c>
      <c r="N13265" s="32" t="s">
        <v>61462</v>
      </c>
      <c r="O13265" s="54" t="s">
        <v>25947</v>
      </c>
      <c r="P13265" s="54" t="s">
        <v>41996</v>
      </c>
      <c r="Q13265" s="54" t="s">
        <v>29721</v>
      </c>
      <c r="R13265" s="54" t="s">
        <v>29780</v>
      </c>
      <c r="S13265" s="54" t="s">
        <v>25948</v>
      </c>
      <c r="T13265" s="55" t="s">
        <v>583</v>
      </c>
      <c r="U13265" s="56" t="str">
        <f>_xlfn.CONCAT(Tabel4[[#This Row],[Personnr.]],"-",Tabel4[[#This Row],[Afdeling]],"-",Tabel4[[#This Row],[ASS_Status]])</f>
        <v>281-4160-Aktiv ansættelse</v>
      </c>
    </row>
    <row r="13266" spans="13:21" ht="45" x14ac:dyDescent="0.4">
      <c r="M13266" s="32" t="s">
        <v>29052</v>
      </c>
      <c r="N13266" s="32" t="s">
        <v>61463</v>
      </c>
      <c r="O13266" s="54" t="s">
        <v>29053</v>
      </c>
      <c r="P13266" s="54" t="s">
        <v>41997</v>
      </c>
      <c r="Q13266" s="54" t="s">
        <v>29721</v>
      </c>
      <c r="R13266" s="54" t="s">
        <v>29737</v>
      </c>
      <c r="S13266" s="54" t="s">
        <v>29054</v>
      </c>
      <c r="T13266" s="55" t="s">
        <v>161</v>
      </c>
      <c r="U13266" s="56" t="str">
        <f>_xlfn.CONCAT(Tabel4[[#This Row],[Personnr.]],"-",Tabel4[[#This Row],[Afdeling]],"-",Tabel4[[#This Row],[ASS_Status]])</f>
        <v>34370-2305-Aktiv ansættelse</v>
      </c>
    </row>
    <row r="13267" spans="13:21" x14ac:dyDescent="0.4">
      <c r="M13267" s="32" t="s">
        <v>25949</v>
      </c>
      <c r="N13267" s="32" t="s">
        <v>61464</v>
      </c>
      <c r="O13267" s="54" t="s">
        <v>25950</v>
      </c>
      <c r="P13267" s="54" t="s">
        <v>41998</v>
      </c>
      <c r="Q13267" s="54" t="s">
        <v>29721</v>
      </c>
      <c r="R13267" s="54" t="s">
        <v>29726</v>
      </c>
      <c r="S13267" s="54" t="s">
        <v>25951</v>
      </c>
      <c r="T13267" s="55" t="s">
        <v>867</v>
      </c>
      <c r="U13267" s="56" t="str">
        <f>_xlfn.CONCAT(Tabel4[[#This Row],[Personnr.]],"-",Tabel4[[#This Row],[Afdeling]],"-",Tabel4[[#This Row],[ASS_Status]])</f>
        <v>25023-8646-Aktiv ansættelse</v>
      </c>
    </row>
    <row r="13268" spans="13:21" x14ac:dyDescent="0.4">
      <c r="M13268" s="32" t="s">
        <v>25952</v>
      </c>
      <c r="N13268" s="32" t="s">
        <v>61465</v>
      </c>
      <c r="O13268" s="54" t="s">
        <v>25953</v>
      </c>
      <c r="P13268" s="54" t="s">
        <v>41999</v>
      </c>
      <c r="Q13268" s="54" t="s">
        <v>29721</v>
      </c>
      <c r="R13268" s="54" t="s">
        <v>29722</v>
      </c>
      <c r="S13268" s="54" t="s">
        <v>25954</v>
      </c>
      <c r="T13268" s="55" t="s">
        <v>626</v>
      </c>
      <c r="U13268" s="56" t="str">
        <f>_xlfn.CONCAT(Tabel4[[#This Row],[Personnr.]],"-",Tabel4[[#This Row],[Afdeling]],"-",Tabel4[[#This Row],[ASS_Status]])</f>
        <v>15916-4650-Aktiv ansættelse</v>
      </c>
    </row>
    <row r="13269" spans="13:21" x14ac:dyDescent="0.4">
      <c r="M13269" s="32" t="s">
        <v>25955</v>
      </c>
      <c r="N13269" s="32" t="s">
        <v>61466</v>
      </c>
      <c r="O13269" s="54" t="s">
        <v>25956</v>
      </c>
      <c r="P13269" s="54" t="s">
        <v>42000</v>
      </c>
      <c r="Q13269" s="54" t="s">
        <v>29718</v>
      </c>
      <c r="R13269" s="54" t="s">
        <v>29719</v>
      </c>
      <c r="S13269" s="54" t="s">
        <v>25957</v>
      </c>
      <c r="T13269" s="55" t="s">
        <v>442</v>
      </c>
      <c r="U13269" s="56" t="str">
        <f>_xlfn.CONCAT(Tabel4[[#This Row],[Personnr.]],"-",Tabel4[[#This Row],[Afdeling]],"-",Tabel4[[#This Row],[ASS_Status]])</f>
        <v>32643-3080-Inactive - Payroll Eligible</v>
      </c>
    </row>
    <row r="13270" spans="13:21" x14ac:dyDescent="0.4">
      <c r="M13270" s="32" t="s">
        <v>25958</v>
      </c>
      <c r="N13270" s="32" t="s">
        <v>61467</v>
      </c>
      <c r="O13270" s="54" t="s">
        <v>25959</v>
      </c>
      <c r="P13270" s="54" t="s">
        <v>42001</v>
      </c>
      <c r="Q13270" s="54" t="s">
        <v>29721</v>
      </c>
      <c r="R13270" s="54" t="s">
        <v>29729</v>
      </c>
      <c r="S13270" s="54" t="s">
        <v>25960</v>
      </c>
      <c r="T13270" s="55" t="s">
        <v>457</v>
      </c>
      <c r="U13270" s="56" t="str">
        <f>_xlfn.CONCAT(Tabel4[[#This Row],[Personnr.]],"-",Tabel4[[#This Row],[Afdeling]],"-",Tabel4[[#This Row],[ASS_Status]])</f>
        <v>11801-3141-Aktiv ansættelse</v>
      </c>
    </row>
    <row r="13271" spans="13:21" ht="45" x14ac:dyDescent="0.4">
      <c r="M13271" s="32" t="s">
        <v>25961</v>
      </c>
      <c r="N13271" s="32" t="s">
        <v>61468</v>
      </c>
      <c r="O13271" s="54" t="s">
        <v>25962</v>
      </c>
      <c r="P13271" s="54" t="s">
        <v>42002</v>
      </c>
      <c r="Q13271" s="54" t="s">
        <v>29932</v>
      </c>
      <c r="R13271" s="54" t="s">
        <v>29726</v>
      </c>
      <c r="S13271" s="54" t="s">
        <v>25963</v>
      </c>
      <c r="T13271" s="55" t="s">
        <v>8784</v>
      </c>
      <c r="U13271" s="56" t="str">
        <f>_xlfn.CONCAT(Tabel4[[#This Row],[Personnr.]],"-",Tabel4[[#This Row],[Afdeling]],"-",Tabel4[[#This Row],[ASS_Status]])</f>
        <v>31997-2741-Barsel med løn (191)</v>
      </c>
    </row>
    <row r="13272" spans="13:21" ht="33.75" x14ac:dyDescent="0.4">
      <c r="M13272" s="32" t="s">
        <v>25964</v>
      </c>
      <c r="N13272" s="32" t="s">
        <v>61469</v>
      </c>
      <c r="O13272" s="54" t="s">
        <v>25965</v>
      </c>
      <c r="P13272" s="54" t="s">
        <v>42003</v>
      </c>
      <c r="Q13272" s="54" t="s">
        <v>29718</v>
      </c>
      <c r="R13272" s="54" t="s">
        <v>33726</v>
      </c>
      <c r="S13272" s="54" t="s">
        <v>25966</v>
      </c>
      <c r="T13272" s="55" t="s">
        <v>744</v>
      </c>
      <c r="U13272" s="56" t="str">
        <f>_xlfn.CONCAT(Tabel4[[#This Row],[Personnr.]],"-",Tabel4[[#This Row],[Afdeling]],"-",Tabel4[[#This Row],[ASS_Status]])</f>
        <v>33976-7100-Inactive - Payroll Eligible</v>
      </c>
    </row>
    <row r="13273" spans="13:21" ht="45" x14ac:dyDescent="0.4">
      <c r="M13273" s="32" t="s">
        <v>42004</v>
      </c>
      <c r="N13273" s="32" t="s">
        <v>61470</v>
      </c>
      <c r="O13273" s="54" t="s">
        <v>42005</v>
      </c>
      <c r="P13273" s="54" t="s">
        <v>42006</v>
      </c>
      <c r="Q13273" s="54" t="s">
        <v>29718</v>
      </c>
      <c r="R13273" s="54" t="s">
        <v>29745</v>
      </c>
      <c r="S13273" s="54" t="s">
        <v>42007</v>
      </c>
      <c r="T13273" s="55" t="s">
        <v>39</v>
      </c>
      <c r="U13273" s="56" t="str">
        <f>_xlfn.CONCAT(Tabel4[[#This Row],[Personnr.]],"-",Tabel4[[#This Row],[Afdeling]],"-",Tabel4[[#This Row],[ASS_Status]])</f>
        <v>35017-0132-Inactive - Payroll Eligible</v>
      </c>
    </row>
    <row r="13274" spans="13:21" x14ac:dyDescent="0.4">
      <c r="M13274" s="32" t="s">
        <v>42004</v>
      </c>
      <c r="N13274" s="32"/>
      <c r="O13274" s="54"/>
      <c r="P13274" s="54" t="s">
        <v>44234</v>
      </c>
      <c r="Q13274" s="54" t="s">
        <v>29718</v>
      </c>
      <c r="R13274" s="54" t="s">
        <v>29745</v>
      </c>
      <c r="S13274" s="54" t="s">
        <v>42007</v>
      </c>
      <c r="T13274" s="55" t="s">
        <v>39</v>
      </c>
      <c r="U13274" s="56" t="str">
        <f>_xlfn.CONCAT(Tabel4[[#This Row],[Personnr.]],"-",Tabel4[[#This Row],[Afdeling]],"-",Tabel4[[#This Row],[ASS_Status]])</f>
        <v>-0132-Inactive - Payroll Eligible</v>
      </c>
    </row>
    <row r="13275" spans="13:21" x14ac:dyDescent="0.4">
      <c r="M13275" s="32" t="s">
        <v>25967</v>
      </c>
      <c r="N13275" s="32" t="s">
        <v>61471</v>
      </c>
      <c r="O13275" s="54" t="s">
        <v>25968</v>
      </c>
      <c r="P13275" s="54" t="s">
        <v>42008</v>
      </c>
      <c r="Q13275" s="54" t="s">
        <v>29718</v>
      </c>
      <c r="R13275" s="54" t="s">
        <v>29761</v>
      </c>
      <c r="S13275" s="54" t="s">
        <v>42009</v>
      </c>
      <c r="T13275" s="55" t="s">
        <v>265</v>
      </c>
      <c r="U13275" s="56" t="str">
        <f>_xlfn.CONCAT(Tabel4[[#This Row],[Personnr.]],"-",Tabel4[[#This Row],[Afdeling]],"-",Tabel4[[#This Row],[ASS_Status]])</f>
        <v>32781-2620-Inactive - Payroll Eligible</v>
      </c>
    </row>
    <row r="13276" spans="13:21" x14ac:dyDescent="0.4">
      <c r="M13276" s="32" t="s">
        <v>25967</v>
      </c>
      <c r="N13276" s="32"/>
      <c r="O13276" s="54"/>
      <c r="P13276" s="54" t="s">
        <v>42010</v>
      </c>
      <c r="Q13276" s="54" t="s">
        <v>29721</v>
      </c>
      <c r="R13276" s="54" t="s">
        <v>29737</v>
      </c>
      <c r="S13276" s="54" t="s">
        <v>42009</v>
      </c>
      <c r="T13276" s="55" t="s">
        <v>265</v>
      </c>
      <c r="U13276" s="56" t="str">
        <f>_xlfn.CONCAT(Tabel4[[#This Row],[Personnr.]],"-",Tabel4[[#This Row],[Afdeling]],"-",Tabel4[[#This Row],[ASS_Status]])</f>
        <v>-2620-Aktiv ansættelse</v>
      </c>
    </row>
    <row r="13277" spans="13:21" x14ac:dyDescent="0.4">
      <c r="M13277" s="32" t="s">
        <v>25969</v>
      </c>
      <c r="N13277" s="32" t="s">
        <v>61472</v>
      </c>
      <c r="O13277" s="54" t="s">
        <v>25970</v>
      </c>
      <c r="P13277" s="54" t="s">
        <v>42011</v>
      </c>
      <c r="Q13277" s="54" t="s">
        <v>29718</v>
      </c>
      <c r="R13277" s="54" t="s">
        <v>29783</v>
      </c>
      <c r="S13277" s="54" t="s">
        <v>25971</v>
      </c>
      <c r="T13277" s="55" t="s">
        <v>590</v>
      </c>
      <c r="U13277" s="56" t="str">
        <f>_xlfn.CONCAT(Tabel4[[#This Row],[Personnr.]],"-",Tabel4[[#This Row],[Afdeling]],"-",Tabel4[[#This Row],[ASS_Status]])</f>
        <v>27070-4212-Inactive - Payroll Eligible</v>
      </c>
    </row>
    <row r="13278" spans="13:21" ht="45" x14ac:dyDescent="0.4">
      <c r="M13278" s="32" t="s">
        <v>29270</v>
      </c>
      <c r="N13278" s="32" t="s">
        <v>61473</v>
      </c>
      <c r="O13278" s="54" t="s">
        <v>42012</v>
      </c>
      <c r="P13278" s="54" t="s">
        <v>42013</v>
      </c>
      <c r="Q13278" s="54" t="s">
        <v>29718</v>
      </c>
      <c r="R13278" s="54" t="s">
        <v>29745</v>
      </c>
      <c r="S13278" s="54" t="s">
        <v>42014</v>
      </c>
      <c r="T13278" s="55" t="s">
        <v>586</v>
      </c>
      <c r="U13278" s="56" t="str">
        <f>_xlfn.CONCAT(Tabel4[[#This Row],[Personnr.]],"-",Tabel4[[#This Row],[Afdeling]],"-",Tabel4[[#This Row],[ASS_Status]])</f>
        <v>34949-4200-Inactive - Payroll Eligible</v>
      </c>
    </row>
    <row r="13279" spans="13:21" x14ac:dyDescent="0.4">
      <c r="M13279" s="32" t="s">
        <v>29055</v>
      </c>
      <c r="N13279" s="32" t="s">
        <v>61474</v>
      </c>
      <c r="O13279" s="54" t="s">
        <v>29056</v>
      </c>
      <c r="P13279" s="54" t="s">
        <v>42015</v>
      </c>
      <c r="Q13279" s="54" t="s">
        <v>29721</v>
      </c>
      <c r="R13279" s="54" t="s">
        <v>29748</v>
      </c>
      <c r="S13279" s="54" t="s">
        <v>29057</v>
      </c>
      <c r="T13279" s="55" t="s">
        <v>97</v>
      </c>
      <c r="U13279" s="56" t="str">
        <f>_xlfn.CONCAT(Tabel4[[#This Row],[Personnr.]],"-",Tabel4[[#This Row],[Afdeling]],"-",Tabel4[[#This Row],[ASS_Status]])</f>
        <v>34767-1150-Aktiv ansættelse</v>
      </c>
    </row>
    <row r="13280" spans="13:21" ht="33.75" x14ac:dyDescent="0.4">
      <c r="M13280" s="32" t="s">
        <v>25972</v>
      </c>
      <c r="N13280" s="32" t="s">
        <v>61475</v>
      </c>
      <c r="O13280" s="54" t="s">
        <v>25973</v>
      </c>
      <c r="P13280" s="54" t="s">
        <v>42016</v>
      </c>
      <c r="Q13280" s="54" t="s">
        <v>29718</v>
      </c>
      <c r="R13280" s="54" t="s">
        <v>30287</v>
      </c>
      <c r="S13280" s="54" t="s">
        <v>25974</v>
      </c>
      <c r="T13280" s="55" t="s">
        <v>577</v>
      </c>
      <c r="U13280" s="56" t="str">
        <f>_xlfn.CONCAT(Tabel4[[#This Row],[Personnr.]],"-",Tabel4[[#This Row],[Afdeling]],"-",Tabel4[[#This Row],[ASS_Status]])</f>
        <v>31709-4110-Inactive - Payroll Eligible</v>
      </c>
    </row>
    <row r="13281" spans="13:21" ht="45" x14ac:dyDescent="0.4">
      <c r="M13281" s="32" t="s">
        <v>29058</v>
      </c>
      <c r="N13281" s="32" t="s">
        <v>61476</v>
      </c>
      <c r="O13281" s="54" t="s">
        <v>29059</v>
      </c>
      <c r="P13281" s="54" t="s">
        <v>42017</v>
      </c>
      <c r="Q13281" s="54" t="s">
        <v>29718</v>
      </c>
      <c r="R13281" s="54" t="s">
        <v>29745</v>
      </c>
      <c r="S13281" s="54" t="s">
        <v>29060</v>
      </c>
      <c r="T13281" s="55" t="s">
        <v>44</v>
      </c>
      <c r="U13281" s="56" t="str">
        <f>_xlfn.CONCAT(Tabel4[[#This Row],[Personnr.]],"-",Tabel4[[#This Row],[Afdeling]],"-",Tabel4[[#This Row],[ASS_Status]])</f>
        <v>34196-1000-Inactive - Payroll Eligible</v>
      </c>
    </row>
    <row r="13282" spans="13:21" x14ac:dyDescent="0.4">
      <c r="M13282" s="32" t="s">
        <v>29058</v>
      </c>
      <c r="N13282" s="32"/>
      <c r="O13282" s="54"/>
      <c r="P13282" s="54" t="s">
        <v>61477</v>
      </c>
      <c r="Q13282" s="54" t="s">
        <v>29721</v>
      </c>
      <c r="R13282" s="54" t="s">
        <v>29745</v>
      </c>
      <c r="S13282" s="54" t="s">
        <v>29060</v>
      </c>
      <c r="T13282" s="55" t="s">
        <v>67</v>
      </c>
      <c r="U13282" s="56" t="str">
        <f>_xlfn.CONCAT(Tabel4[[#This Row],[Personnr.]],"-",Tabel4[[#This Row],[Afdeling]],"-",Tabel4[[#This Row],[ASS_Status]])</f>
        <v>-1061-Aktiv ansættelse</v>
      </c>
    </row>
    <row r="13283" spans="13:21" ht="33.75" x14ac:dyDescent="0.4">
      <c r="M13283" s="32" t="s">
        <v>25975</v>
      </c>
      <c r="N13283" s="32" t="s">
        <v>61478</v>
      </c>
      <c r="O13283" s="54" t="s">
        <v>25976</v>
      </c>
      <c r="P13283" s="54" t="s">
        <v>42018</v>
      </c>
      <c r="Q13283" s="54" t="s">
        <v>29718</v>
      </c>
      <c r="R13283" s="54" t="s">
        <v>30001</v>
      </c>
      <c r="S13283" s="54" t="s">
        <v>25977</v>
      </c>
      <c r="T13283" s="55" t="s">
        <v>253</v>
      </c>
      <c r="U13283" s="56" t="str">
        <f>_xlfn.CONCAT(Tabel4[[#This Row],[Personnr.]],"-",Tabel4[[#This Row],[Afdeling]],"-",Tabel4[[#This Row],[ASS_Status]])</f>
        <v>32983-2561-Inactive - Payroll Eligible</v>
      </c>
    </row>
    <row r="13284" spans="13:21" x14ac:dyDescent="0.4">
      <c r="M13284" s="32" t="s">
        <v>61479</v>
      </c>
      <c r="N13284" s="32"/>
      <c r="O13284" s="54" t="s">
        <v>61480</v>
      </c>
      <c r="P13284" s="54" t="s">
        <v>61481</v>
      </c>
      <c r="Q13284" s="54" t="s">
        <v>29718</v>
      </c>
      <c r="R13284" s="54" t="s">
        <v>29761</v>
      </c>
      <c r="S13284" s="54" t="s">
        <v>61482</v>
      </c>
      <c r="T13284" s="55" t="s">
        <v>108</v>
      </c>
      <c r="U13284" s="56" t="str">
        <f>_xlfn.CONCAT(Tabel4[[#This Row],[Personnr.]],"-",Tabel4[[#This Row],[Afdeling]],"-",Tabel4[[#This Row],[ASS_Status]])</f>
        <v>36894-1212-Inactive - Payroll Eligible</v>
      </c>
    </row>
    <row r="13285" spans="13:21" x14ac:dyDescent="0.4">
      <c r="M13285" s="32" t="s">
        <v>25978</v>
      </c>
      <c r="N13285" s="32" t="s">
        <v>61483</v>
      </c>
      <c r="O13285" s="54" t="s">
        <v>25979</v>
      </c>
      <c r="P13285" s="54" t="s">
        <v>42019</v>
      </c>
      <c r="Q13285" s="54" t="s">
        <v>29721</v>
      </c>
      <c r="R13285" s="54" t="s">
        <v>30357</v>
      </c>
      <c r="S13285" s="54" t="s">
        <v>25980</v>
      </c>
      <c r="T13285" s="55" t="s">
        <v>22</v>
      </c>
      <c r="U13285" s="56" t="str">
        <f>_xlfn.CONCAT(Tabel4[[#This Row],[Personnr.]],"-",Tabel4[[#This Row],[Afdeling]],"-",Tabel4[[#This Row],[ASS_Status]])</f>
        <v>8996-0100-Aktiv ansættelse</v>
      </c>
    </row>
    <row r="13286" spans="13:21" ht="33.75" x14ac:dyDescent="0.4">
      <c r="M13286" s="32" t="s">
        <v>25981</v>
      </c>
      <c r="N13286" s="32" t="s">
        <v>61484</v>
      </c>
      <c r="O13286" s="54" t="s">
        <v>25982</v>
      </c>
      <c r="P13286" s="54" t="s">
        <v>42020</v>
      </c>
      <c r="Q13286" s="54" t="s">
        <v>29721</v>
      </c>
      <c r="R13286" s="54" t="s">
        <v>29722</v>
      </c>
      <c r="S13286" s="54" t="s">
        <v>25983</v>
      </c>
      <c r="T13286" s="55" t="s">
        <v>472</v>
      </c>
      <c r="U13286" s="56" t="str">
        <f>_xlfn.CONCAT(Tabel4[[#This Row],[Personnr.]],"-",Tabel4[[#This Row],[Afdeling]],"-",Tabel4[[#This Row],[ASS_Status]])</f>
        <v>15997-3195-Aktiv ansættelse</v>
      </c>
    </row>
    <row r="13287" spans="13:21" x14ac:dyDescent="0.4">
      <c r="M13287" s="32" t="s">
        <v>25984</v>
      </c>
      <c r="N13287" s="32" t="s">
        <v>61485</v>
      </c>
      <c r="O13287" s="54" t="s">
        <v>25985</v>
      </c>
      <c r="P13287" s="54" t="s">
        <v>42021</v>
      </c>
      <c r="Q13287" s="54" t="s">
        <v>29721</v>
      </c>
      <c r="R13287" s="54" t="s">
        <v>33889</v>
      </c>
      <c r="S13287" s="54" t="s">
        <v>25986</v>
      </c>
      <c r="T13287" s="55" t="s">
        <v>802</v>
      </c>
      <c r="U13287" s="56" t="str">
        <f>_xlfn.CONCAT(Tabel4[[#This Row],[Personnr.]],"-",Tabel4[[#This Row],[Afdeling]],"-",Tabel4[[#This Row],[ASS_Status]])</f>
        <v>27232-8251-Aktiv ansættelse</v>
      </c>
    </row>
    <row r="13288" spans="13:21" x14ac:dyDescent="0.4">
      <c r="M13288" s="32" t="s">
        <v>25987</v>
      </c>
      <c r="N13288" s="32" t="s">
        <v>61486</v>
      </c>
      <c r="O13288" s="54" t="s">
        <v>25988</v>
      </c>
      <c r="P13288" s="54" t="s">
        <v>42022</v>
      </c>
      <c r="Q13288" s="54" t="s">
        <v>29721</v>
      </c>
      <c r="R13288" s="54" t="s">
        <v>29791</v>
      </c>
      <c r="S13288" s="54" t="s">
        <v>25989</v>
      </c>
      <c r="T13288" s="55" t="s">
        <v>105</v>
      </c>
      <c r="U13288" s="56" t="str">
        <f>_xlfn.CONCAT(Tabel4[[#This Row],[Personnr.]],"-",Tabel4[[#This Row],[Afdeling]],"-",Tabel4[[#This Row],[ASS_Status]])</f>
        <v>1345-1202-Aktiv ansættelse</v>
      </c>
    </row>
    <row r="13289" spans="13:21" x14ac:dyDescent="0.4">
      <c r="M13289" s="32" t="s">
        <v>25990</v>
      </c>
      <c r="N13289" s="32" t="s">
        <v>61487</v>
      </c>
      <c r="O13289" s="54" t="s">
        <v>25991</v>
      </c>
      <c r="P13289" s="54" t="s">
        <v>42023</v>
      </c>
      <c r="Q13289" s="54" t="s">
        <v>29721</v>
      </c>
      <c r="R13289" s="54" t="s">
        <v>29887</v>
      </c>
      <c r="S13289" s="54" t="s">
        <v>25992</v>
      </c>
      <c r="T13289" s="55" t="s">
        <v>638</v>
      </c>
      <c r="U13289" s="56" t="str">
        <f>_xlfn.CONCAT(Tabel4[[#This Row],[Personnr.]],"-",Tabel4[[#This Row],[Afdeling]],"-",Tabel4[[#This Row],[ASS_Status]])</f>
        <v>15499-4735-Aktiv ansættelse</v>
      </c>
    </row>
    <row r="13290" spans="13:21" x14ac:dyDescent="0.4">
      <c r="M13290" s="32" t="s">
        <v>25993</v>
      </c>
      <c r="N13290" s="32" t="s">
        <v>61488</v>
      </c>
      <c r="O13290" s="54" t="s">
        <v>25994</v>
      </c>
      <c r="P13290" s="54" t="s">
        <v>42024</v>
      </c>
      <c r="Q13290" s="54" t="s">
        <v>29718</v>
      </c>
      <c r="R13290" s="54" t="s">
        <v>29754</v>
      </c>
      <c r="S13290" s="54" t="s">
        <v>25995</v>
      </c>
      <c r="T13290" s="55" t="s">
        <v>758</v>
      </c>
      <c r="U13290" s="56" t="str">
        <f>_xlfn.CONCAT(Tabel4[[#This Row],[Personnr.]],"-",Tabel4[[#This Row],[Afdeling]],"-",Tabel4[[#This Row],[ASS_Status]])</f>
        <v>25859-7720-Inactive - Payroll Eligible</v>
      </c>
    </row>
    <row r="13291" spans="13:21" ht="33.75" x14ac:dyDescent="0.4">
      <c r="M13291" s="32" t="s">
        <v>61489</v>
      </c>
      <c r="N13291" s="32" t="s">
        <v>61490</v>
      </c>
      <c r="O13291" s="54" t="s">
        <v>61491</v>
      </c>
      <c r="P13291" s="54" t="s">
        <v>61492</v>
      </c>
      <c r="Q13291" s="54" t="s">
        <v>29721</v>
      </c>
      <c r="R13291" s="54" t="s">
        <v>29726</v>
      </c>
      <c r="S13291" s="54" t="s">
        <v>61493</v>
      </c>
      <c r="T13291" s="55" t="s">
        <v>794</v>
      </c>
      <c r="U13291" s="56" t="str">
        <f>_xlfn.CONCAT(Tabel4[[#This Row],[Personnr.]],"-",Tabel4[[#This Row],[Afdeling]],"-",Tabel4[[#This Row],[ASS_Status]])</f>
        <v>36666-8211-Aktiv ansættelse</v>
      </c>
    </row>
    <row r="13292" spans="13:21" x14ac:dyDescent="0.4">
      <c r="M13292" s="32" t="s">
        <v>25996</v>
      </c>
      <c r="N13292" s="32" t="s">
        <v>61494</v>
      </c>
      <c r="O13292" s="54" t="s">
        <v>25997</v>
      </c>
      <c r="P13292" s="54" t="s">
        <v>42025</v>
      </c>
      <c r="Q13292" s="54" t="s">
        <v>29718</v>
      </c>
      <c r="R13292" s="54" t="s">
        <v>29786</v>
      </c>
      <c r="S13292" s="54" t="s">
        <v>25998</v>
      </c>
      <c r="T13292" s="55" t="s">
        <v>243</v>
      </c>
      <c r="U13292" s="56" t="str">
        <f>_xlfn.CONCAT(Tabel4[[#This Row],[Personnr.]],"-",Tabel4[[#This Row],[Afdeling]],"-",Tabel4[[#This Row],[ASS_Status]])</f>
        <v>29418-2512-Inactive - Payroll Eligible</v>
      </c>
    </row>
    <row r="13293" spans="13:21" x14ac:dyDescent="0.4">
      <c r="M13293" s="32" t="s">
        <v>25999</v>
      </c>
      <c r="N13293" s="32" t="s">
        <v>61495</v>
      </c>
      <c r="O13293" s="54" t="s">
        <v>26000</v>
      </c>
      <c r="P13293" s="54" t="s">
        <v>42026</v>
      </c>
      <c r="Q13293" s="54" t="s">
        <v>29721</v>
      </c>
      <c r="R13293" s="54" t="s">
        <v>29722</v>
      </c>
      <c r="S13293" s="54" t="s">
        <v>26001</v>
      </c>
      <c r="T13293" s="55" t="s">
        <v>54</v>
      </c>
      <c r="U13293" s="56" t="str">
        <f>_xlfn.CONCAT(Tabel4[[#This Row],[Personnr.]],"-",Tabel4[[#This Row],[Afdeling]],"-",Tabel4[[#This Row],[ASS_Status]])</f>
        <v>15907-1035-Aktiv ansættelse</v>
      </c>
    </row>
    <row r="13294" spans="13:21" x14ac:dyDescent="0.4">
      <c r="M13294" s="32" t="s">
        <v>26002</v>
      </c>
      <c r="N13294" s="32" t="s">
        <v>61496</v>
      </c>
      <c r="O13294" s="54" t="s">
        <v>26003</v>
      </c>
      <c r="P13294" s="54" t="s">
        <v>42027</v>
      </c>
      <c r="Q13294" s="54" t="s">
        <v>29721</v>
      </c>
      <c r="R13294" s="54" t="s">
        <v>29722</v>
      </c>
      <c r="S13294" s="54" t="s">
        <v>26004</v>
      </c>
      <c r="T13294" s="55" t="s">
        <v>358</v>
      </c>
      <c r="U13294" s="56" t="str">
        <f>_xlfn.CONCAT(Tabel4[[#This Row],[Personnr.]],"-",Tabel4[[#This Row],[Afdeling]],"-",Tabel4[[#This Row],[ASS_Status]])</f>
        <v>14301-2823-Aktiv ansættelse</v>
      </c>
    </row>
    <row r="13295" spans="13:21" x14ac:dyDescent="0.4">
      <c r="M13295" s="32" t="s">
        <v>26005</v>
      </c>
      <c r="N13295" s="32" t="s">
        <v>61497</v>
      </c>
      <c r="O13295" s="54" t="s">
        <v>26006</v>
      </c>
      <c r="P13295" s="54" t="s">
        <v>42028</v>
      </c>
      <c r="Q13295" s="54" t="s">
        <v>29721</v>
      </c>
      <c r="R13295" s="54" t="s">
        <v>29992</v>
      </c>
      <c r="S13295" s="54" t="s">
        <v>26007</v>
      </c>
      <c r="T13295" s="55" t="s">
        <v>809</v>
      </c>
      <c r="U13295" s="56" t="str">
        <f>_xlfn.CONCAT(Tabel4[[#This Row],[Personnr.]],"-",Tabel4[[#This Row],[Afdeling]],"-",Tabel4[[#This Row],[ASS_Status]])</f>
        <v>17947-8284-Aktiv ansættelse</v>
      </c>
    </row>
    <row r="13296" spans="13:21" ht="33.75" x14ac:dyDescent="0.4">
      <c r="M13296" s="32" t="s">
        <v>26008</v>
      </c>
      <c r="N13296" s="32" t="s">
        <v>61498</v>
      </c>
      <c r="O13296" s="54" t="s">
        <v>26009</v>
      </c>
      <c r="P13296" s="54" t="s">
        <v>42029</v>
      </c>
      <c r="Q13296" s="54" t="s">
        <v>30133</v>
      </c>
      <c r="R13296" s="54" t="s">
        <v>29726</v>
      </c>
      <c r="S13296" s="54" t="s">
        <v>26010</v>
      </c>
      <c r="T13296" s="55" t="s">
        <v>164</v>
      </c>
      <c r="U13296" s="56" t="str">
        <f>_xlfn.CONCAT(Tabel4[[#This Row],[Personnr.]],"-",Tabel4[[#This Row],[Afdeling]],"-",Tabel4[[#This Row],[ASS_Status]])</f>
        <v>34063-2313-Mor orlov (6+6) (174)</v>
      </c>
    </row>
    <row r="13297" spans="13:21" x14ac:dyDescent="0.4">
      <c r="M13297" s="32" t="s">
        <v>26011</v>
      </c>
      <c r="N13297" s="32" t="s">
        <v>61499</v>
      </c>
      <c r="O13297" s="54" t="s">
        <v>26012</v>
      </c>
      <c r="P13297" s="54" t="s">
        <v>42030</v>
      </c>
      <c r="Q13297" s="54" t="s">
        <v>29718</v>
      </c>
      <c r="R13297" s="54" t="s">
        <v>29737</v>
      </c>
      <c r="S13297" s="54" t="s">
        <v>26013</v>
      </c>
      <c r="T13297" s="55" t="s">
        <v>645</v>
      </c>
      <c r="U13297" s="56" t="str">
        <f>_xlfn.CONCAT(Tabel4[[#This Row],[Personnr.]],"-",Tabel4[[#This Row],[Afdeling]],"-",Tabel4[[#This Row],[ASS_Status]])</f>
        <v>28119-4775-Inactive - Payroll Eligible</v>
      </c>
    </row>
    <row r="13298" spans="13:21" x14ac:dyDescent="0.4">
      <c r="M13298" s="32" t="s">
        <v>26014</v>
      </c>
      <c r="N13298" s="32" t="s">
        <v>61500</v>
      </c>
      <c r="O13298" s="54" t="s">
        <v>26015</v>
      </c>
      <c r="P13298" s="54" t="s">
        <v>42031</v>
      </c>
      <c r="Q13298" s="54" t="s">
        <v>29892</v>
      </c>
      <c r="R13298" s="54" t="s">
        <v>29719</v>
      </c>
      <c r="S13298" s="54" t="s">
        <v>26016</v>
      </c>
      <c r="T13298" s="55" t="s">
        <v>611</v>
      </c>
      <c r="U13298" s="56" t="str">
        <f>_xlfn.CONCAT(Tabel4[[#This Row],[Personnr.]],"-",Tabel4[[#This Row],[Afdeling]],"-",Tabel4[[#This Row],[ASS_Status]])</f>
        <v>30381-4291-Delvis genopt af arb. (183)</v>
      </c>
    </row>
    <row r="13299" spans="13:21" x14ac:dyDescent="0.4">
      <c r="M13299" s="32" t="s">
        <v>26017</v>
      </c>
      <c r="N13299" s="32" t="s">
        <v>61501</v>
      </c>
      <c r="O13299" s="54" t="s">
        <v>26018</v>
      </c>
      <c r="P13299" s="54" t="s">
        <v>42032</v>
      </c>
      <c r="Q13299" s="54" t="s">
        <v>29721</v>
      </c>
      <c r="R13299" s="54" t="s">
        <v>29719</v>
      </c>
      <c r="S13299" s="54" t="s">
        <v>26019</v>
      </c>
      <c r="T13299" s="55" t="s">
        <v>696</v>
      </c>
      <c r="U13299" s="56" t="str">
        <f>_xlfn.CONCAT(Tabel4[[#This Row],[Personnr.]],"-",Tabel4[[#This Row],[Afdeling]],"-",Tabel4[[#This Row],[ASS_Status]])</f>
        <v>22877-5626-Aktiv ansættelse</v>
      </c>
    </row>
    <row r="13300" spans="13:21" ht="33.75" x14ac:dyDescent="0.4">
      <c r="M13300" s="32" t="s">
        <v>26020</v>
      </c>
      <c r="N13300" s="32" t="s">
        <v>61502</v>
      </c>
      <c r="O13300" s="54" t="s">
        <v>26021</v>
      </c>
      <c r="P13300" s="54" t="s">
        <v>42033</v>
      </c>
      <c r="Q13300" s="54" t="s">
        <v>29718</v>
      </c>
      <c r="R13300" s="54" t="s">
        <v>29802</v>
      </c>
      <c r="S13300" s="54" t="s">
        <v>26022</v>
      </c>
      <c r="T13300" s="55" t="s">
        <v>599</v>
      </c>
      <c r="U13300" s="56" t="str">
        <f>_xlfn.CONCAT(Tabel4[[#This Row],[Personnr.]],"-",Tabel4[[#This Row],[Afdeling]],"-",Tabel4[[#This Row],[ASS_Status]])</f>
        <v>19487-4261-Inactive - Payroll Eligible</v>
      </c>
    </row>
    <row r="13301" spans="13:21" ht="33.75" x14ac:dyDescent="0.4">
      <c r="M13301" s="32" t="s">
        <v>26023</v>
      </c>
      <c r="N13301" s="32" t="s">
        <v>61503</v>
      </c>
      <c r="O13301" s="54" t="s">
        <v>26024</v>
      </c>
      <c r="P13301" s="54" t="s">
        <v>42034</v>
      </c>
      <c r="Q13301" s="54" t="s">
        <v>29721</v>
      </c>
      <c r="R13301" s="54" t="s">
        <v>29737</v>
      </c>
      <c r="S13301" s="54" t="s">
        <v>26025</v>
      </c>
      <c r="T13301" s="55" t="s">
        <v>540</v>
      </c>
      <c r="U13301" s="56" t="str">
        <f>_xlfn.CONCAT(Tabel4[[#This Row],[Personnr.]],"-",Tabel4[[#This Row],[Afdeling]],"-",Tabel4[[#This Row],[ASS_Status]])</f>
        <v>23309-3432-Aktiv ansættelse</v>
      </c>
    </row>
    <row r="13302" spans="13:21" x14ac:dyDescent="0.4">
      <c r="M13302" s="32" t="s">
        <v>26026</v>
      </c>
      <c r="N13302" s="32" t="s">
        <v>61504</v>
      </c>
      <c r="O13302" s="54" t="s">
        <v>26027</v>
      </c>
      <c r="P13302" s="54" t="s">
        <v>42035</v>
      </c>
      <c r="Q13302" s="54" t="s">
        <v>29718</v>
      </c>
      <c r="R13302" s="54" t="s">
        <v>29719</v>
      </c>
      <c r="S13302" s="54" t="s">
        <v>26028</v>
      </c>
      <c r="T13302" s="55" t="s">
        <v>762</v>
      </c>
      <c r="U13302" s="56" t="str">
        <f>_xlfn.CONCAT(Tabel4[[#This Row],[Personnr.]],"-",Tabel4[[#This Row],[Afdeling]],"-",Tabel4[[#This Row],[ASS_Status]])</f>
        <v>32905-7760-Inactive - Payroll Eligible</v>
      </c>
    </row>
    <row r="13303" spans="13:21" x14ac:dyDescent="0.4">
      <c r="M13303" s="32" t="s">
        <v>26029</v>
      </c>
      <c r="N13303" s="32" t="s">
        <v>61505</v>
      </c>
      <c r="O13303" s="54" t="s">
        <v>26030</v>
      </c>
      <c r="P13303" s="54" t="s">
        <v>42036</v>
      </c>
      <c r="Q13303" s="54" t="s">
        <v>29718</v>
      </c>
      <c r="R13303" s="54" t="s">
        <v>29748</v>
      </c>
      <c r="S13303" s="54" t="s">
        <v>26031</v>
      </c>
      <c r="T13303" s="55" t="s">
        <v>106</v>
      </c>
      <c r="U13303" s="56" t="str">
        <f>_xlfn.CONCAT(Tabel4[[#This Row],[Personnr.]],"-",Tabel4[[#This Row],[Afdeling]],"-",Tabel4[[#This Row],[ASS_Status]])</f>
        <v>17761-1210-Inactive - Payroll Eligible</v>
      </c>
    </row>
    <row r="13304" spans="13:21" x14ac:dyDescent="0.4">
      <c r="M13304" s="32" t="s">
        <v>26029</v>
      </c>
      <c r="N13304" s="32"/>
      <c r="O13304" s="54"/>
      <c r="P13304" s="54" t="s">
        <v>61506</v>
      </c>
      <c r="Q13304" s="54" t="s">
        <v>29721</v>
      </c>
      <c r="R13304" s="54" t="s">
        <v>29748</v>
      </c>
      <c r="S13304" s="54" t="s">
        <v>26031</v>
      </c>
      <c r="T13304" s="55" t="s">
        <v>45706</v>
      </c>
      <c r="U13304" s="56" t="str">
        <f>_xlfn.CONCAT(Tabel4[[#This Row],[Personnr.]],"-",Tabel4[[#This Row],[Afdeling]],"-",Tabel4[[#This Row],[ASS_Status]])</f>
        <v>-1221-Aktiv ansættelse</v>
      </c>
    </row>
    <row r="13305" spans="13:21" x14ac:dyDescent="0.4">
      <c r="M13305" s="32" t="s">
        <v>26032</v>
      </c>
      <c r="N13305" s="32" t="s">
        <v>61507</v>
      </c>
      <c r="O13305" s="54" t="s">
        <v>26033</v>
      </c>
      <c r="P13305" s="54" t="s">
        <v>42037</v>
      </c>
      <c r="Q13305" s="54" t="s">
        <v>29721</v>
      </c>
      <c r="R13305" s="54" t="s">
        <v>29748</v>
      </c>
      <c r="S13305" s="54" t="s">
        <v>26034</v>
      </c>
      <c r="T13305" s="55" t="s">
        <v>242</v>
      </c>
      <c r="U13305" s="56" t="str">
        <f>_xlfn.CONCAT(Tabel4[[#This Row],[Personnr.]],"-",Tabel4[[#This Row],[Afdeling]],"-",Tabel4[[#This Row],[ASS_Status]])</f>
        <v>32070-2511-Aktiv ansættelse</v>
      </c>
    </row>
    <row r="13306" spans="13:21" x14ac:dyDescent="0.4">
      <c r="M13306" s="32" t="s">
        <v>26035</v>
      </c>
      <c r="N13306" s="32" t="s">
        <v>61508</v>
      </c>
      <c r="O13306" s="54" t="s">
        <v>26036</v>
      </c>
      <c r="P13306" s="54" t="s">
        <v>42038</v>
      </c>
      <c r="Q13306" s="54" t="s">
        <v>29718</v>
      </c>
      <c r="R13306" s="54" t="s">
        <v>29745</v>
      </c>
      <c r="S13306" s="54" t="s">
        <v>26037</v>
      </c>
      <c r="T13306" s="55" t="s">
        <v>587</v>
      </c>
      <c r="U13306" s="56" t="str">
        <f>_xlfn.CONCAT(Tabel4[[#This Row],[Personnr.]],"-",Tabel4[[#This Row],[Afdeling]],"-",Tabel4[[#This Row],[ASS_Status]])</f>
        <v>31321-4201-Inactive - Payroll Eligible</v>
      </c>
    </row>
    <row r="13307" spans="13:21" ht="33.75" x14ac:dyDescent="0.4">
      <c r="M13307" s="32" t="s">
        <v>26038</v>
      </c>
      <c r="N13307" s="32" t="s">
        <v>61509</v>
      </c>
      <c r="O13307" s="54" t="s">
        <v>26039</v>
      </c>
      <c r="P13307" s="54" t="s">
        <v>42039</v>
      </c>
      <c r="Q13307" s="54" t="s">
        <v>29718</v>
      </c>
      <c r="R13307" s="54" t="s">
        <v>29754</v>
      </c>
      <c r="S13307" s="54" t="s">
        <v>61510</v>
      </c>
      <c r="T13307" s="55" t="s">
        <v>462</v>
      </c>
      <c r="U13307" s="56" t="str">
        <f>_xlfn.CONCAT(Tabel4[[#This Row],[Personnr.]],"-",Tabel4[[#This Row],[Afdeling]],"-",Tabel4[[#This Row],[ASS_Status]])</f>
        <v>26277-3165-Inactive - Payroll Eligible</v>
      </c>
    </row>
    <row r="13308" spans="13:21" ht="33.75" x14ac:dyDescent="0.4">
      <c r="M13308" s="32" t="s">
        <v>26038</v>
      </c>
      <c r="N13308" s="32"/>
      <c r="O13308" s="54"/>
      <c r="P13308" s="54" t="s">
        <v>44235</v>
      </c>
      <c r="Q13308" s="54" t="s">
        <v>29923</v>
      </c>
      <c r="R13308" s="54" t="s">
        <v>29748</v>
      </c>
      <c r="S13308" s="54" t="s">
        <v>61510</v>
      </c>
      <c r="T13308" s="55" t="s">
        <v>177</v>
      </c>
      <c r="U13308" s="56" t="str">
        <f>_xlfn.CONCAT(Tabel4[[#This Row],[Personnr.]],"-",Tabel4[[#This Row],[Afdeling]],"-",Tabel4[[#This Row],[ASS_Status]])</f>
        <v>-2365-Far orlov (6+evt. 7 uger)(198)</v>
      </c>
    </row>
    <row r="13309" spans="13:21" x14ac:dyDescent="0.4">
      <c r="M13309" s="32" t="s">
        <v>26040</v>
      </c>
      <c r="N13309" s="32" t="s">
        <v>61511</v>
      </c>
      <c r="O13309" s="54" t="s">
        <v>26041</v>
      </c>
      <c r="P13309" s="54" t="s">
        <v>42040</v>
      </c>
      <c r="Q13309" s="54" t="s">
        <v>29718</v>
      </c>
      <c r="R13309" s="54" t="s">
        <v>29745</v>
      </c>
      <c r="S13309" s="54" t="s">
        <v>26042</v>
      </c>
      <c r="T13309" s="55" t="s">
        <v>587</v>
      </c>
      <c r="U13309" s="56" t="str">
        <f>_xlfn.CONCAT(Tabel4[[#This Row],[Personnr.]],"-",Tabel4[[#This Row],[Afdeling]],"-",Tabel4[[#This Row],[ASS_Status]])</f>
        <v>32416-4201-Inactive - Payroll Eligible</v>
      </c>
    </row>
    <row r="13310" spans="13:21" x14ac:dyDescent="0.4">
      <c r="M13310" s="32" t="s">
        <v>26040</v>
      </c>
      <c r="N13310" s="32"/>
      <c r="O13310" s="54"/>
      <c r="P13310" s="54" t="s">
        <v>42041</v>
      </c>
      <c r="Q13310" s="54" t="s">
        <v>29718</v>
      </c>
      <c r="R13310" s="54" t="s">
        <v>29745</v>
      </c>
      <c r="S13310" s="54" t="s">
        <v>26042</v>
      </c>
      <c r="T13310" s="55" t="s">
        <v>586</v>
      </c>
      <c r="U13310" s="56" t="str">
        <f>_xlfn.CONCAT(Tabel4[[#This Row],[Personnr.]],"-",Tabel4[[#This Row],[Afdeling]],"-",Tabel4[[#This Row],[ASS_Status]])</f>
        <v>-4200-Inactive - Payroll Eligible</v>
      </c>
    </row>
    <row r="13311" spans="13:21" x14ac:dyDescent="0.4">
      <c r="M13311" s="32" t="s">
        <v>26040</v>
      </c>
      <c r="N13311" s="32"/>
      <c r="O13311" s="54"/>
      <c r="P13311" s="54" t="s">
        <v>44236</v>
      </c>
      <c r="Q13311" s="54" t="s">
        <v>29718</v>
      </c>
      <c r="R13311" s="54" t="s">
        <v>29745</v>
      </c>
      <c r="S13311" s="54" t="s">
        <v>26042</v>
      </c>
      <c r="T13311" s="55" t="s">
        <v>586</v>
      </c>
      <c r="U13311" s="56" t="str">
        <f>_xlfn.CONCAT(Tabel4[[#This Row],[Personnr.]],"-",Tabel4[[#This Row],[Afdeling]],"-",Tabel4[[#This Row],[ASS_Status]])</f>
        <v>-4200-Inactive - Payroll Eligible</v>
      </c>
    </row>
    <row r="13312" spans="13:21" x14ac:dyDescent="0.4">
      <c r="M13312" s="32" t="s">
        <v>26040</v>
      </c>
      <c r="N13312" s="32"/>
      <c r="O13312" s="54"/>
      <c r="P13312" s="54" t="s">
        <v>42042</v>
      </c>
      <c r="Q13312" s="54" t="s">
        <v>29718</v>
      </c>
      <c r="R13312" s="54" t="s">
        <v>29745</v>
      </c>
      <c r="S13312" s="54" t="s">
        <v>26042</v>
      </c>
      <c r="T13312" s="55" t="s">
        <v>586</v>
      </c>
      <c r="U13312" s="56" t="str">
        <f>_xlfn.CONCAT(Tabel4[[#This Row],[Personnr.]],"-",Tabel4[[#This Row],[Afdeling]],"-",Tabel4[[#This Row],[ASS_Status]])</f>
        <v>-4200-Inactive - Payroll Eligible</v>
      </c>
    </row>
    <row r="13313" spans="13:21" x14ac:dyDescent="0.4">
      <c r="M13313" s="32" t="s">
        <v>26043</v>
      </c>
      <c r="N13313" s="32" t="s">
        <v>61512</v>
      </c>
      <c r="O13313" s="54" t="s">
        <v>26044</v>
      </c>
      <c r="P13313" s="54" t="s">
        <v>42043</v>
      </c>
      <c r="Q13313" s="54" t="s">
        <v>29718</v>
      </c>
      <c r="R13313" s="54" t="s">
        <v>29745</v>
      </c>
      <c r="S13313" s="54" t="s">
        <v>26045</v>
      </c>
      <c r="T13313" s="55" t="s">
        <v>39</v>
      </c>
      <c r="U13313" s="56" t="str">
        <f>_xlfn.CONCAT(Tabel4[[#This Row],[Personnr.]],"-",Tabel4[[#This Row],[Afdeling]],"-",Tabel4[[#This Row],[ASS_Status]])</f>
        <v>26802-0132-Inactive - Payroll Eligible</v>
      </c>
    </row>
    <row r="13314" spans="13:21" x14ac:dyDescent="0.4">
      <c r="M13314" s="32" t="s">
        <v>26043</v>
      </c>
      <c r="N13314" s="32"/>
      <c r="O13314" s="54"/>
      <c r="P13314" s="54" t="s">
        <v>42044</v>
      </c>
      <c r="Q13314" s="54" t="s">
        <v>29718</v>
      </c>
      <c r="R13314" s="54" t="s">
        <v>29754</v>
      </c>
      <c r="S13314" s="54" t="s">
        <v>26045</v>
      </c>
      <c r="T13314" s="55" t="s">
        <v>378</v>
      </c>
      <c r="U13314" s="56" t="str">
        <f>_xlfn.CONCAT(Tabel4[[#This Row],[Personnr.]],"-",Tabel4[[#This Row],[Afdeling]],"-",Tabel4[[#This Row],[ASS_Status]])</f>
        <v>-2900-Inactive - Payroll Eligible</v>
      </c>
    </row>
    <row r="13315" spans="13:21" x14ac:dyDescent="0.4">
      <c r="M13315" s="32" t="s">
        <v>26043</v>
      </c>
      <c r="N13315" s="32"/>
      <c r="O13315" s="54"/>
      <c r="P13315" s="54" t="s">
        <v>42045</v>
      </c>
      <c r="Q13315" s="54" t="s">
        <v>29718</v>
      </c>
      <c r="R13315" s="54" t="s">
        <v>29745</v>
      </c>
      <c r="S13315" s="54" t="s">
        <v>26045</v>
      </c>
      <c r="T13315" s="55" t="s">
        <v>715</v>
      </c>
      <c r="U13315" s="56" t="str">
        <f>_xlfn.CONCAT(Tabel4[[#This Row],[Personnr.]],"-",Tabel4[[#This Row],[Afdeling]],"-",Tabel4[[#This Row],[ASS_Status]])</f>
        <v>-6000-Inactive - Payroll Eligible</v>
      </c>
    </row>
    <row r="13316" spans="13:21" x14ac:dyDescent="0.4">
      <c r="M13316" s="32" t="s">
        <v>26043</v>
      </c>
      <c r="N13316" s="32"/>
      <c r="O13316" s="54"/>
      <c r="P13316" s="54" t="s">
        <v>42046</v>
      </c>
      <c r="Q13316" s="54" t="s">
        <v>29718</v>
      </c>
      <c r="R13316" s="54" t="s">
        <v>29754</v>
      </c>
      <c r="S13316" s="54" t="s">
        <v>26045</v>
      </c>
      <c r="T13316" s="55" t="s">
        <v>312</v>
      </c>
      <c r="U13316" s="56" t="str">
        <f>_xlfn.CONCAT(Tabel4[[#This Row],[Personnr.]],"-",Tabel4[[#This Row],[Afdeling]],"-",Tabel4[[#This Row],[ASS_Status]])</f>
        <v>-2758-Inactive - Payroll Eligible</v>
      </c>
    </row>
    <row r="13317" spans="13:21" x14ac:dyDescent="0.4">
      <c r="M13317" s="32" t="s">
        <v>26043</v>
      </c>
      <c r="N13317" s="32"/>
      <c r="O13317" s="54"/>
      <c r="P13317" s="54" t="s">
        <v>42047</v>
      </c>
      <c r="Q13317" s="54" t="s">
        <v>29718</v>
      </c>
      <c r="R13317" s="54" t="s">
        <v>29745</v>
      </c>
      <c r="S13317" s="54" t="s">
        <v>26045</v>
      </c>
      <c r="T13317" s="55" t="s">
        <v>312</v>
      </c>
      <c r="U13317" s="56" t="str">
        <f>_xlfn.CONCAT(Tabel4[[#This Row],[Personnr.]],"-",Tabel4[[#This Row],[Afdeling]],"-",Tabel4[[#This Row],[ASS_Status]])</f>
        <v>-2758-Inactive - Payroll Eligible</v>
      </c>
    </row>
    <row r="13318" spans="13:21" x14ac:dyDescent="0.4">
      <c r="M13318" s="32" t="s">
        <v>26046</v>
      </c>
      <c r="N13318" s="32" t="s">
        <v>61513</v>
      </c>
      <c r="O13318" s="54" t="s">
        <v>26047</v>
      </c>
      <c r="P13318" s="54" t="s">
        <v>42048</v>
      </c>
      <c r="Q13318" s="54" t="s">
        <v>29718</v>
      </c>
      <c r="R13318" s="54" t="s">
        <v>29754</v>
      </c>
      <c r="S13318" s="54" t="s">
        <v>26048</v>
      </c>
      <c r="T13318" s="55" t="s">
        <v>182</v>
      </c>
      <c r="U13318" s="56" t="str">
        <f>_xlfn.CONCAT(Tabel4[[#This Row],[Personnr.]],"-",Tabel4[[#This Row],[Afdeling]],"-",Tabel4[[#This Row],[ASS_Status]])</f>
        <v>32378-2380-Inactive - Payroll Eligible</v>
      </c>
    </row>
    <row r="13319" spans="13:21" ht="45" x14ac:dyDescent="0.4">
      <c r="M13319" s="32" t="s">
        <v>42049</v>
      </c>
      <c r="N13319" s="32" t="s">
        <v>61514</v>
      </c>
      <c r="O13319" s="54" t="s">
        <v>42050</v>
      </c>
      <c r="P13319" s="54" t="s">
        <v>42051</v>
      </c>
      <c r="Q13319" s="54" t="s">
        <v>29718</v>
      </c>
      <c r="R13319" s="54" t="s">
        <v>29745</v>
      </c>
      <c r="S13319" s="54" t="s">
        <v>42052</v>
      </c>
      <c r="T13319" s="55" t="s">
        <v>39</v>
      </c>
      <c r="U13319" s="56" t="str">
        <f>_xlfn.CONCAT(Tabel4[[#This Row],[Personnr.]],"-",Tabel4[[#This Row],[Afdeling]],"-",Tabel4[[#This Row],[ASS_Status]])</f>
        <v>35016-0132-Inactive - Payroll Eligible</v>
      </c>
    </row>
    <row r="13320" spans="13:21" x14ac:dyDescent="0.4">
      <c r="M13320" s="32" t="s">
        <v>42049</v>
      </c>
      <c r="N13320" s="32"/>
      <c r="O13320" s="54"/>
      <c r="P13320" s="54" t="s">
        <v>61515</v>
      </c>
      <c r="Q13320" s="54" t="s">
        <v>29718</v>
      </c>
      <c r="R13320" s="54" t="s">
        <v>29745</v>
      </c>
      <c r="S13320" s="54" t="s">
        <v>42052</v>
      </c>
      <c r="T13320" s="55" t="s">
        <v>39</v>
      </c>
      <c r="U13320" s="56" t="str">
        <f>_xlfn.CONCAT(Tabel4[[#This Row],[Personnr.]],"-",Tabel4[[#This Row],[Afdeling]],"-",Tabel4[[#This Row],[ASS_Status]])</f>
        <v>-0132-Inactive - Payroll Eligible</v>
      </c>
    </row>
    <row r="13321" spans="13:21" ht="45" x14ac:dyDescent="0.4">
      <c r="M13321" s="32" t="s">
        <v>26049</v>
      </c>
      <c r="N13321" s="32" t="s">
        <v>61516</v>
      </c>
      <c r="O13321" s="54" t="s">
        <v>26050</v>
      </c>
      <c r="P13321" s="54" t="s">
        <v>42053</v>
      </c>
      <c r="Q13321" s="54" t="s">
        <v>29718</v>
      </c>
      <c r="R13321" s="54" t="s">
        <v>29745</v>
      </c>
      <c r="S13321" s="54" t="s">
        <v>26051</v>
      </c>
      <c r="T13321" s="55" t="s">
        <v>67</v>
      </c>
      <c r="U13321" s="56" t="str">
        <f>_xlfn.CONCAT(Tabel4[[#This Row],[Personnr.]],"-",Tabel4[[#This Row],[Afdeling]],"-",Tabel4[[#This Row],[ASS_Status]])</f>
        <v>32193-1061-Inactive - Payroll Eligible</v>
      </c>
    </row>
    <row r="13322" spans="13:21" ht="45" x14ac:dyDescent="0.4">
      <c r="M13322" s="32" t="s">
        <v>26052</v>
      </c>
      <c r="N13322" s="32" t="s">
        <v>61517</v>
      </c>
      <c r="O13322" s="54" t="s">
        <v>26053</v>
      </c>
      <c r="P13322" s="54" t="s">
        <v>42054</v>
      </c>
      <c r="Q13322" s="54" t="s">
        <v>29718</v>
      </c>
      <c r="R13322" s="54" t="s">
        <v>29745</v>
      </c>
      <c r="S13322" s="54" t="s">
        <v>26054</v>
      </c>
      <c r="T13322" s="55" t="s">
        <v>348</v>
      </c>
      <c r="U13322" s="56" t="str">
        <f>_xlfn.CONCAT(Tabel4[[#This Row],[Personnr.]],"-",Tabel4[[#This Row],[Afdeling]],"-",Tabel4[[#This Row],[ASS_Status]])</f>
        <v>33433-2800-Inactive - Payroll Eligible</v>
      </c>
    </row>
    <row r="13323" spans="13:21" x14ac:dyDescent="0.4">
      <c r="M13323" s="32" t="s">
        <v>26052</v>
      </c>
      <c r="N13323" s="32"/>
      <c r="O13323" s="54"/>
      <c r="P13323" s="54" t="s">
        <v>42055</v>
      </c>
      <c r="Q13323" s="54" t="s">
        <v>29718</v>
      </c>
      <c r="R13323" s="54" t="s">
        <v>29745</v>
      </c>
      <c r="S13323" s="54" t="s">
        <v>26054</v>
      </c>
      <c r="T13323" s="55" t="s">
        <v>350</v>
      </c>
      <c r="U13323" s="56" t="str">
        <f>_xlfn.CONCAT(Tabel4[[#This Row],[Personnr.]],"-",Tabel4[[#This Row],[Afdeling]],"-",Tabel4[[#This Row],[ASS_Status]])</f>
        <v>-2810-Inactive - Payroll Eligible</v>
      </c>
    </row>
    <row r="13324" spans="13:21" ht="45" x14ac:dyDescent="0.4">
      <c r="M13324" s="32" t="s">
        <v>26055</v>
      </c>
      <c r="N13324" s="32" t="s">
        <v>61518</v>
      </c>
      <c r="O13324" s="54" t="s">
        <v>26056</v>
      </c>
      <c r="P13324" s="54" t="s">
        <v>42056</v>
      </c>
      <c r="Q13324" s="54" t="s">
        <v>29718</v>
      </c>
      <c r="R13324" s="54" t="s">
        <v>29745</v>
      </c>
      <c r="S13324" s="54" t="s">
        <v>26057</v>
      </c>
      <c r="T13324" s="55" t="s">
        <v>67</v>
      </c>
      <c r="U13324" s="56" t="str">
        <f>_xlfn.CONCAT(Tabel4[[#This Row],[Personnr.]],"-",Tabel4[[#This Row],[Afdeling]],"-",Tabel4[[#This Row],[ASS_Status]])</f>
        <v>27790-1061-Inactive - Payroll Eligible</v>
      </c>
    </row>
    <row r="13325" spans="13:21" ht="45" x14ac:dyDescent="0.4">
      <c r="M13325" s="32" t="s">
        <v>26058</v>
      </c>
      <c r="N13325" s="32" t="s">
        <v>61519</v>
      </c>
      <c r="O13325" s="54" t="s">
        <v>26059</v>
      </c>
      <c r="P13325" s="54" t="s">
        <v>42057</v>
      </c>
      <c r="Q13325" s="54" t="s">
        <v>29718</v>
      </c>
      <c r="R13325" s="54" t="s">
        <v>29745</v>
      </c>
      <c r="S13325" s="54" t="s">
        <v>26060</v>
      </c>
      <c r="T13325" s="55" t="s">
        <v>723</v>
      </c>
      <c r="U13325" s="56" t="str">
        <f>_xlfn.CONCAT(Tabel4[[#This Row],[Personnr.]],"-",Tabel4[[#This Row],[Afdeling]],"-",Tabel4[[#This Row],[ASS_Status]])</f>
        <v>32376-6245-Inactive - Payroll Eligible</v>
      </c>
    </row>
    <row r="13326" spans="13:21" x14ac:dyDescent="0.4">
      <c r="M13326" s="32" t="s">
        <v>45560</v>
      </c>
      <c r="N13326" s="32" t="s">
        <v>61520</v>
      </c>
      <c r="O13326" s="54" t="s">
        <v>45561</v>
      </c>
      <c r="P13326" s="54" t="s">
        <v>44237</v>
      </c>
      <c r="Q13326" s="54" t="s">
        <v>29721</v>
      </c>
      <c r="R13326" s="54" t="s">
        <v>29761</v>
      </c>
      <c r="S13326" s="54" t="s">
        <v>44238</v>
      </c>
      <c r="T13326" s="55" t="s">
        <v>263</v>
      </c>
      <c r="U13326" s="56" t="str">
        <f>_xlfn.CONCAT(Tabel4[[#This Row],[Personnr.]],"-",Tabel4[[#This Row],[Afdeling]],"-",Tabel4[[#This Row],[ASS_Status]])</f>
        <v>36351-2610-Aktiv ansættelse</v>
      </c>
    </row>
    <row r="13327" spans="13:21" ht="45" x14ac:dyDescent="0.4">
      <c r="M13327" s="32" t="s">
        <v>61521</v>
      </c>
      <c r="N13327" s="32" t="s">
        <v>61522</v>
      </c>
      <c r="O13327" s="54" t="s">
        <v>61523</v>
      </c>
      <c r="P13327" s="54" t="s">
        <v>61524</v>
      </c>
      <c r="Q13327" s="54" t="s">
        <v>29721</v>
      </c>
      <c r="R13327" s="54" t="s">
        <v>29748</v>
      </c>
      <c r="S13327" s="54" t="s">
        <v>61525</v>
      </c>
      <c r="T13327" s="55" t="s">
        <v>368</v>
      </c>
      <c r="U13327" s="56" t="str">
        <f>_xlfn.CONCAT(Tabel4[[#This Row],[Personnr.]],"-",Tabel4[[#This Row],[Afdeling]],"-",Tabel4[[#This Row],[ASS_Status]])</f>
        <v>37298-2833-Aktiv ansættelse</v>
      </c>
    </row>
    <row r="13328" spans="13:21" ht="45" x14ac:dyDescent="0.4">
      <c r="M13328" s="32" t="s">
        <v>26061</v>
      </c>
      <c r="N13328" s="32" t="s">
        <v>61526</v>
      </c>
      <c r="O13328" s="54" t="s">
        <v>26062</v>
      </c>
      <c r="P13328" s="54" t="s">
        <v>42058</v>
      </c>
      <c r="Q13328" s="54" t="s">
        <v>29721</v>
      </c>
      <c r="R13328" s="54" t="s">
        <v>29754</v>
      </c>
      <c r="S13328" s="54" t="s">
        <v>26063</v>
      </c>
      <c r="T13328" s="55" t="s">
        <v>753</v>
      </c>
      <c r="U13328" s="56" t="str">
        <f>_xlfn.CONCAT(Tabel4[[#This Row],[Personnr.]],"-",Tabel4[[#This Row],[Afdeling]],"-",Tabel4[[#This Row],[ASS_Status]])</f>
        <v>33068-7500-Aktiv ansættelse</v>
      </c>
    </row>
    <row r="13329" spans="13:21" x14ac:dyDescent="0.4">
      <c r="M13329" s="32" t="s">
        <v>29061</v>
      </c>
      <c r="N13329" s="32" t="s">
        <v>61527</v>
      </c>
      <c r="O13329" s="54" t="s">
        <v>29062</v>
      </c>
      <c r="P13329" s="54" t="s">
        <v>42059</v>
      </c>
      <c r="Q13329" s="54" t="s">
        <v>29721</v>
      </c>
      <c r="R13329" s="54" t="s">
        <v>29754</v>
      </c>
      <c r="S13329" s="54" t="s">
        <v>29063</v>
      </c>
      <c r="T13329" s="55" t="s">
        <v>758</v>
      </c>
      <c r="U13329" s="56" t="str">
        <f>_xlfn.CONCAT(Tabel4[[#This Row],[Personnr.]],"-",Tabel4[[#This Row],[Afdeling]],"-",Tabel4[[#This Row],[ASS_Status]])</f>
        <v>34365-7720-Aktiv ansættelse</v>
      </c>
    </row>
    <row r="13330" spans="13:21" x14ac:dyDescent="0.4">
      <c r="M13330" s="32" t="s">
        <v>26064</v>
      </c>
      <c r="N13330" s="32" t="s">
        <v>61528</v>
      </c>
      <c r="O13330" s="54" t="s">
        <v>26065</v>
      </c>
      <c r="P13330" s="54" t="s">
        <v>42060</v>
      </c>
      <c r="Q13330" s="54" t="s">
        <v>29718</v>
      </c>
      <c r="R13330" s="54" t="s">
        <v>30256</v>
      </c>
      <c r="S13330" s="54" t="s">
        <v>26066</v>
      </c>
      <c r="T13330" s="55" t="s">
        <v>873</v>
      </c>
      <c r="U13330" s="56" t="str">
        <f>_xlfn.CONCAT(Tabel4[[#This Row],[Personnr.]],"-",Tabel4[[#This Row],[Afdeling]],"-",Tabel4[[#This Row],[ASS_Status]])</f>
        <v>28066-8660-Inactive - Payroll Eligible</v>
      </c>
    </row>
    <row r="13331" spans="13:21" ht="45" x14ac:dyDescent="0.4">
      <c r="M13331" s="32" t="s">
        <v>26067</v>
      </c>
      <c r="N13331" s="32" t="s">
        <v>61529</v>
      </c>
      <c r="O13331" s="54" t="s">
        <v>26068</v>
      </c>
      <c r="P13331" s="54" t="s">
        <v>42061</v>
      </c>
      <c r="Q13331" s="54" t="s">
        <v>29721</v>
      </c>
      <c r="R13331" s="54" t="s">
        <v>29780</v>
      </c>
      <c r="S13331" s="54" t="s">
        <v>26069</v>
      </c>
      <c r="T13331" s="55" t="s">
        <v>44</v>
      </c>
      <c r="U13331" s="56" t="str">
        <f>_xlfn.CONCAT(Tabel4[[#This Row],[Personnr.]],"-",Tabel4[[#This Row],[Afdeling]],"-",Tabel4[[#This Row],[ASS_Status]])</f>
        <v>1569-1000-Aktiv ansættelse</v>
      </c>
    </row>
    <row r="13332" spans="13:21" x14ac:dyDescent="0.4">
      <c r="M13332" s="32" t="s">
        <v>26070</v>
      </c>
      <c r="N13332" s="32" t="s">
        <v>61530</v>
      </c>
      <c r="O13332" s="54" t="s">
        <v>26071</v>
      </c>
      <c r="P13332" s="54" t="s">
        <v>42062</v>
      </c>
      <c r="Q13332" s="54" t="s">
        <v>29721</v>
      </c>
      <c r="R13332" s="54" t="s">
        <v>29791</v>
      </c>
      <c r="S13332" s="54" t="s">
        <v>26072</v>
      </c>
      <c r="T13332" s="55" t="s">
        <v>42528</v>
      </c>
      <c r="U13332" s="56" t="str">
        <f>_xlfn.CONCAT(Tabel4[[#This Row],[Personnr.]],"-",Tabel4[[#This Row],[Afdeling]],"-",Tabel4[[#This Row],[ASS_Status]])</f>
        <v>11967-7780-Aktiv ansættelse</v>
      </c>
    </row>
    <row r="13333" spans="13:21" x14ac:dyDescent="0.4">
      <c r="M13333" s="32" t="s">
        <v>26073</v>
      </c>
      <c r="N13333" s="32" t="s">
        <v>61531</v>
      </c>
      <c r="O13333" s="54" t="s">
        <v>26074</v>
      </c>
      <c r="P13333" s="54" t="s">
        <v>42063</v>
      </c>
      <c r="Q13333" s="54" t="s">
        <v>29718</v>
      </c>
      <c r="R13333" s="54" t="s">
        <v>29879</v>
      </c>
      <c r="S13333" s="54" t="s">
        <v>26075</v>
      </c>
      <c r="T13333" s="55" t="s">
        <v>171</v>
      </c>
      <c r="U13333" s="56" t="str">
        <f>_xlfn.CONCAT(Tabel4[[#This Row],[Personnr.]],"-",Tabel4[[#This Row],[Afdeling]],"-",Tabel4[[#This Row],[ASS_Status]])</f>
        <v>11033-2339-Inactive - Payroll Eligible</v>
      </c>
    </row>
    <row r="13334" spans="13:21" ht="45" x14ac:dyDescent="0.4">
      <c r="M13334" s="32" t="s">
        <v>26076</v>
      </c>
      <c r="N13334" s="32" t="s">
        <v>61532</v>
      </c>
      <c r="O13334" s="54" t="s">
        <v>26077</v>
      </c>
      <c r="P13334" s="54" t="s">
        <v>42064</v>
      </c>
      <c r="Q13334" s="54" t="s">
        <v>29718</v>
      </c>
      <c r="R13334" s="54" t="s">
        <v>29719</v>
      </c>
      <c r="S13334" s="54" t="s">
        <v>26078</v>
      </c>
      <c r="T13334" s="55" t="s">
        <v>74</v>
      </c>
      <c r="U13334" s="56" t="str">
        <f>_xlfn.CONCAT(Tabel4[[#This Row],[Personnr.]],"-",Tabel4[[#This Row],[Afdeling]],"-",Tabel4[[#This Row],[ASS_Status]])</f>
        <v>33151-1085-Inactive - Payroll Eligible</v>
      </c>
    </row>
    <row r="13335" spans="13:21" ht="45" x14ac:dyDescent="0.4">
      <c r="M13335" s="32" t="s">
        <v>26079</v>
      </c>
      <c r="N13335" s="32" t="s">
        <v>61533</v>
      </c>
      <c r="O13335" s="54" t="s">
        <v>26080</v>
      </c>
      <c r="P13335" s="54" t="s">
        <v>42065</v>
      </c>
      <c r="Q13335" s="54" t="s">
        <v>29718</v>
      </c>
      <c r="R13335" s="54" t="s">
        <v>29729</v>
      </c>
      <c r="S13335" s="54" t="s">
        <v>26081</v>
      </c>
      <c r="T13335" s="55" t="s">
        <v>151</v>
      </c>
      <c r="U13335" s="56" t="str">
        <f>_xlfn.CONCAT(Tabel4[[#This Row],[Personnr.]],"-",Tabel4[[#This Row],[Afdeling]],"-",Tabel4[[#This Row],[ASS_Status]])</f>
        <v>18255-2283-Inactive - Payroll Eligible</v>
      </c>
    </row>
    <row r="13336" spans="13:21" ht="33.75" x14ac:dyDescent="0.4">
      <c r="M13336" s="32" t="s">
        <v>29064</v>
      </c>
      <c r="N13336" s="32" t="s">
        <v>61534</v>
      </c>
      <c r="O13336" s="54" t="s">
        <v>29065</v>
      </c>
      <c r="P13336" s="54" t="s">
        <v>42066</v>
      </c>
      <c r="Q13336" s="54" t="s">
        <v>29721</v>
      </c>
      <c r="R13336" s="54" t="s">
        <v>29726</v>
      </c>
      <c r="S13336" s="54" t="s">
        <v>29066</v>
      </c>
      <c r="T13336" s="55" t="s">
        <v>866</v>
      </c>
      <c r="U13336" s="56" t="str">
        <f>_xlfn.CONCAT(Tabel4[[#This Row],[Personnr.]],"-",Tabel4[[#This Row],[Afdeling]],"-",Tabel4[[#This Row],[ASS_Status]])</f>
        <v>34461-8645-Aktiv ansættelse</v>
      </c>
    </row>
    <row r="13337" spans="13:21" x14ac:dyDescent="0.4">
      <c r="M13337" s="32" t="s">
        <v>26082</v>
      </c>
      <c r="N13337" s="32" t="s">
        <v>61535</v>
      </c>
      <c r="O13337" s="54" t="s">
        <v>26083</v>
      </c>
      <c r="P13337" s="54" t="s">
        <v>42067</v>
      </c>
      <c r="Q13337" s="54" t="s">
        <v>29721</v>
      </c>
      <c r="R13337" s="54" t="s">
        <v>29726</v>
      </c>
      <c r="S13337" s="54" t="s">
        <v>26084</v>
      </c>
      <c r="T13337" s="55" t="s">
        <v>856</v>
      </c>
      <c r="U13337" s="56" t="str">
        <f>_xlfn.CONCAT(Tabel4[[#This Row],[Personnr.]],"-",Tabel4[[#This Row],[Afdeling]],"-",Tabel4[[#This Row],[ASS_Status]])</f>
        <v>22398-8615-Aktiv ansættelse</v>
      </c>
    </row>
    <row r="13338" spans="13:21" ht="33.75" x14ac:dyDescent="0.4">
      <c r="M13338" s="32" t="s">
        <v>26085</v>
      </c>
      <c r="N13338" s="32" t="s">
        <v>61536</v>
      </c>
      <c r="O13338" s="54" t="s">
        <v>26086</v>
      </c>
      <c r="P13338" s="54" t="s">
        <v>42068</v>
      </c>
      <c r="Q13338" s="54" t="s">
        <v>29718</v>
      </c>
      <c r="R13338" s="54" t="s">
        <v>29802</v>
      </c>
      <c r="S13338" s="54" t="s">
        <v>26087</v>
      </c>
      <c r="T13338" s="55" t="s">
        <v>585</v>
      </c>
      <c r="U13338" s="56" t="str">
        <f>_xlfn.CONCAT(Tabel4[[#This Row],[Personnr.]],"-",Tabel4[[#This Row],[Afdeling]],"-",Tabel4[[#This Row],[ASS_Status]])</f>
        <v>11966-4192-Inactive - Payroll Eligible</v>
      </c>
    </row>
    <row r="13339" spans="13:21" ht="45" x14ac:dyDescent="0.4">
      <c r="M13339" s="32" t="s">
        <v>26088</v>
      </c>
      <c r="N13339" s="32" t="s">
        <v>61537</v>
      </c>
      <c r="O13339" s="54" t="s">
        <v>26089</v>
      </c>
      <c r="P13339" s="54" t="s">
        <v>42069</v>
      </c>
      <c r="Q13339" s="54" t="s">
        <v>29718</v>
      </c>
      <c r="R13339" s="54" t="s">
        <v>29745</v>
      </c>
      <c r="S13339" s="54" t="s">
        <v>26090</v>
      </c>
      <c r="T13339" s="55" t="s">
        <v>723</v>
      </c>
      <c r="U13339" s="56" t="str">
        <f>_xlfn.CONCAT(Tabel4[[#This Row],[Personnr.]],"-",Tabel4[[#This Row],[Afdeling]],"-",Tabel4[[#This Row],[ASS_Status]])</f>
        <v>32372-6245-Inactive - Payroll Eligible</v>
      </c>
    </row>
    <row r="13340" spans="13:21" x14ac:dyDescent="0.4">
      <c r="M13340" s="32" t="s">
        <v>26091</v>
      </c>
      <c r="N13340" s="32" t="s">
        <v>61538</v>
      </c>
      <c r="O13340" s="54" t="s">
        <v>26092</v>
      </c>
      <c r="P13340" s="54" t="s">
        <v>42070</v>
      </c>
      <c r="Q13340" s="54" t="s">
        <v>29718</v>
      </c>
      <c r="R13340" s="54" t="s">
        <v>29737</v>
      </c>
      <c r="S13340" s="54" t="s">
        <v>26093</v>
      </c>
      <c r="T13340" s="55" t="s">
        <v>581</v>
      </c>
      <c r="U13340" s="56" t="str">
        <f>_xlfn.CONCAT(Tabel4[[#This Row],[Personnr.]],"-",Tabel4[[#This Row],[Afdeling]],"-",Tabel4[[#This Row],[ASS_Status]])</f>
        <v>18758-4140-Inactive - Payroll Eligible</v>
      </c>
    </row>
    <row r="13341" spans="13:21" ht="45" x14ac:dyDescent="0.4">
      <c r="M13341" s="32" t="s">
        <v>26094</v>
      </c>
      <c r="N13341" s="32" t="s">
        <v>61539</v>
      </c>
      <c r="O13341" s="54" t="s">
        <v>26095</v>
      </c>
      <c r="P13341" s="54" t="s">
        <v>42071</v>
      </c>
      <c r="Q13341" s="54" t="s">
        <v>29718</v>
      </c>
      <c r="R13341" s="54" t="s">
        <v>29745</v>
      </c>
      <c r="S13341" s="54" t="s">
        <v>26096</v>
      </c>
      <c r="T13341" s="55" t="s">
        <v>472</v>
      </c>
      <c r="U13341" s="56" t="str">
        <f>_xlfn.CONCAT(Tabel4[[#This Row],[Personnr.]],"-",Tabel4[[#This Row],[Afdeling]],"-",Tabel4[[#This Row],[ASS_Status]])</f>
        <v>33267-3195-Inactive - Payroll Eligible</v>
      </c>
    </row>
    <row r="13342" spans="13:21" x14ac:dyDescent="0.4">
      <c r="M13342" s="32" t="s">
        <v>61540</v>
      </c>
      <c r="N13342" s="32" t="s">
        <v>61541</v>
      </c>
      <c r="O13342" s="54" t="s">
        <v>61542</v>
      </c>
      <c r="P13342" s="54" t="s">
        <v>61543</v>
      </c>
      <c r="Q13342" s="54" t="s">
        <v>29718</v>
      </c>
      <c r="R13342" s="54" t="s">
        <v>29745</v>
      </c>
      <c r="S13342" s="54" t="s">
        <v>61544</v>
      </c>
      <c r="T13342" s="55" t="s">
        <v>312</v>
      </c>
      <c r="U13342" s="56" t="str">
        <f>_xlfn.CONCAT(Tabel4[[#This Row],[Personnr.]],"-",Tabel4[[#This Row],[Afdeling]],"-",Tabel4[[#This Row],[ASS_Status]])</f>
        <v>37280-2758-Inactive - Payroll Eligible</v>
      </c>
    </row>
    <row r="13343" spans="13:21" ht="33.75" x14ac:dyDescent="0.4">
      <c r="M13343" s="32" t="s">
        <v>26097</v>
      </c>
      <c r="N13343" s="32" t="s">
        <v>61545</v>
      </c>
      <c r="O13343" s="54" t="s">
        <v>26098</v>
      </c>
      <c r="P13343" s="54" t="s">
        <v>42072</v>
      </c>
      <c r="Q13343" s="54" t="s">
        <v>29718</v>
      </c>
      <c r="R13343" s="54" t="s">
        <v>29748</v>
      </c>
      <c r="S13343" s="54" t="s">
        <v>26099</v>
      </c>
      <c r="T13343" s="55" t="s">
        <v>26</v>
      </c>
      <c r="U13343" s="56" t="str">
        <f>_xlfn.CONCAT(Tabel4[[#This Row],[Personnr.]],"-",Tabel4[[#This Row],[Afdeling]],"-",Tabel4[[#This Row],[ASS_Status]])</f>
        <v>28708-0111-Inactive - Payroll Eligible</v>
      </c>
    </row>
    <row r="13344" spans="13:21" ht="33.75" x14ac:dyDescent="0.4">
      <c r="M13344" s="32" t="s">
        <v>26097</v>
      </c>
      <c r="N13344" s="32"/>
      <c r="O13344" s="54"/>
      <c r="P13344" s="54" t="s">
        <v>61546</v>
      </c>
      <c r="Q13344" s="54" t="s">
        <v>29718</v>
      </c>
      <c r="R13344" s="54" t="s">
        <v>29857</v>
      </c>
      <c r="S13344" s="54" t="s">
        <v>26099</v>
      </c>
      <c r="T13344" s="55" t="s">
        <v>26</v>
      </c>
      <c r="U13344" s="56" t="str">
        <f>_xlfn.CONCAT(Tabel4[[#This Row],[Personnr.]],"-",Tabel4[[#This Row],[Afdeling]],"-",Tabel4[[#This Row],[ASS_Status]])</f>
        <v>-0111-Inactive - Payroll Eligible</v>
      </c>
    </row>
    <row r="13345" spans="13:21" x14ac:dyDescent="0.4">
      <c r="M13345" s="32" t="s">
        <v>26100</v>
      </c>
      <c r="N13345" s="32" t="s">
        <v>61547</v>
      </c>
      <c r="O13345" s="54" t="s">
        <v>26101</v>
      </c>
      <c r="P13345" s="54" t="s">
        <v>42073</v>
      </c>
      <c r="Q13345" s="54" t="s">
        <v>29718</v>
      </c>
      <c r="R13345" s="54" t="s">
        <v>29761</v>
      </c>
      <c r="S13345" s="54" t="s">
        <v>26102</v>
      </c>
      <c r="T13345" s="55" t="s">
        <v>183</v>
      </c>
      <c r="U13345" s="56" t="str">
        <f>_xlfn.CONCAT(Tabel4[[#This Row],[Personnr.]],"-",Tabel4[[#This Row],[Afdeling]],"-",Tabel4[[#This Row],[ASS_Status]])</f>
        <v>32054-2384-Inactive - Payroll Eligible</v>
      </c>
    </row>
    <row r="13346" spans="13:21" ht="33.75" x14ac:dyDescent="0.4">
      <c r="M13346" s="32" t="s">
        <v>26103</v>
      </c>
      <c r="N13346" s="32" t="s">
        <v>61548</v>
      </c>
      <c r="O13346" s="54" t="s">
        <v>26104</v>
      </c>
      <c r="P13346" s="54" t="s">
        <v>42074</v>
      </c>
      <c r="Q13346" s="54" t="s">
        <v>29718</v>
      </c>
      <c r="R13346" s="54" t="s">
        <v>29737</v>
      </c>
      <c r="S13346" s="54" t="s">
        <v>26105</v>
      </c>
      <c r="T13346" s="55" t="s">
        <v>538</v>
      </c>
      <c r="U13346" s="56" t="str">
        <f>_xlfn.CONCAT(Tabel4[[#This Row],[Personnr.]],"-",Tabel4[[#This Row],[Afdeling]],"-",Tabel4[[#This Row],[ASS_Status]])</f>
        <v>33321-3425-Inactive - Payroll Eligible</v>
      </c>
    </row>
    <row r="13347" spans="13:21" ht="33.75" x14ac:dyDescent="0.4">
      <c r="M13347" s="32" t="s">
        <v>26106</v>
      </c>
      <c r="N13347" s="32" t="s">
        <v>61549</v>
      </c>
      <c r="O13347" s="54" t="s">
        <v>26107</v>
      </c>
      <c r="P13347" s="54" t="s">
        <v>61550</v>
      </c>
      <c r="Q13347" s="54" t="s">
        <v>29718</v>
      </c>
      <c r="R13347" s="54" t="s">
        <v>29857</v>
      </c>
      <c r="S13347" s="54" t="s">
        <v>26108</v>
      </c>
      <c r="T13347" s="55" t="s">
        <v>40</v>
      </c>
      <c r="U13347" s="56" t="str">
        <f>_xlfn.CONCAT(Tabel4[[#This Row],[Personnr.]],"-",Tabel4[[#This Row],[Afdeling]],"-",Tabel4[[#This Row],[ASS_Status]])</f>
        <v>18368-0133-Inactive - Payroll Eligible</v>
      </c>
    </row>
    <row r="13348" spans="13:21" ht="33.75" x14ac:dyDescent="0.4">
      <c r="M13348" s="32" t="s">
        <v>26106</v>
      </c>
      <c r="N13348" s="32"/>
      <c r="O13348" s="54"/>
      <c r="P13348" s="54" t="s">
        <v>42075</v>
      </c>
      <c r="Q13348" s="54" t="s">
        <v>29890</v>
      </c>
      <c r="R13348" s="54" t="s">
        <v>29748</v>
      </c>
      <c r="S13348" s="54" t="s">
        <v>26108</v>
      </c>
      <c r="T13348" s="55" t="s">
        <v>29</v>
      </c>
      <c r="U13348" s="56" t="str">
        <f>_xlfn.CONCAT(Tabel4[[#This Row],[Personnr.]],"-",Tabel4[[#This Row],[Afdeling]],"-",Tabel4[[#This Row],[ASS_Status]])</f>
        <v>-0114-Orlov uden løn m. lønanc.</v>
      </c>
    </row>
    <row r="13349" spans="13:21" ht="45" x14ac:dyDescent="0.4">
      <c r="M13349" s="32" t="s">
        <v>26109</v>
      </c>
      <c r="N13349" s="32" t="s">
        <v>61551</v>
      </c>
      <c r="O13349" s="54" t="s">
        <v>26110</v>
      </c>
      <c r="P13349" s="54" t="s">
        <v>42076</v>
      </c>
      <c r="Q13349" s="54" t="s">
        <v>29718</v>
      </c>
      <c r="R13349" s="54" t="s">
        <v>29748</v>
      </c>
      <c r="S13349" s="54" t="s">
        <v>26111</v>
      </c>
      <c r="T13349" s="55" t="s">
        <v>368</v>
      </c>
      <c r="U13349" s="56" t="str">
        <f>_xlfn.CONCAT(Tabel4[[#This Row],[Personnr.]],"-",Tabel4[[#This Row],[Afdeling]],"-",Tabel4[[#This Row],[ASS_Status]])</f>
        <v>25738-2833-Inactive - Payroll Eligible</v>
      </c>
    </row>
    <row r="13350" spans="13:21" ht="33.75" x14ac:dyDescent="0.4">
      <c r="M13350" s="32" t="s">
        <v>26112</v>
      </c>
      <c r="N13350" s="32" t="s">
        <v>61552</v>
      </c>
      <c r="O13350" s="54" t="s">
        <v>26113</v>
      </c>
      <c r="P13350" s="54" t="s">
        <v>42077</v>
      </c>
      <c r="Q13350" s="54" t="s">
        <v>29721</v>
      </c>
      <c r="R13350" s="54" t="s">
        <v>29737</v>
      </c>
      <c r="S13350" s="54" t="s">
        <v>26114</v>
      </c>
      <c r="T13350" s="55" t="s">
        <v>48</v>
      </c>
      <c r="U13350" s="56" t="str">
        <f>_xlfn.CONCAT(Tabel4[[#This Row],[Personnr.]],"-",Tabel4[[#This Row],[Afdeling]],"-",Tabel4[[#This Row],[ASS_Status]])</f>
        <v>17737-1022-Aktiv ansættelse</v>
      </c>
    </row>
    <row r="13351" spans="13:21" ht="45" x14ac:dyDescent="0.4">
      <c r="M13351" s="32" t="s">
        <v>26115</v>
      </c>
      <c r="N13351" s="32" t="s">
        <v>61553</v>
      </c>
      <c r="O13351" s="54" t="s">
        <v>26116</v>
      </c>
      <c r="P13351" s="54" t="s">
        <v>42078</v>
      </c>
      <c r="Q13351" s="54" t="s">
        <v>29718</v>
      </c>
      <c r="R13351" s="54" t="s">
        <v>29754</v>
      </c>
      <c r="S13351" s="54" t="s">
        <v>26117</v>
      </c>
      <c r="T13351" s="55" t="s">
        <v>577</v>
      </c>
      <c r="U13351" s="56" t="str">
        <f>_xlfn.CONCAT(Tabel4[[#This Row],[Personnr.]],"-",Tabel4[[#This Row],[Afdeling]],"-",Tabel4[[#This Row],[ASS_Status]])</f>
        <v>24347-4110-Inactive - Payroll Eligible</v>
      </c>
    </row>
    <row r="13352" spans="13:21" x14ac:dyDescent="0.4">
      <c r="M13352" s="32" t="s">
        <v>26118</v>
      </c>
      <c r="N13352" s="32" t="s">
        <v>61554</v>
      </c>
      <c r="O13352" s="54" t="s">
        <v>26119</v>
      </c>
      <c r="P13352" s="54" t="s">
        <v>42079</v>
      </c>
      <c r="Q13352" s="54" t="s">
        <v>29718</v>
      </c>
      <c r="R13352" s="54" t="s">
        <v>29719</v>
      </c>
      <c r="S13352" s="54" t="s">
        <v>26120</v>
      </c>
      <c r="T13352" s="55" t="s">
        <v>413</v>
      </c>
      <c r="U13352" s="56" t="str">
        <f>_xlfn.CONCAT(Tabel4[[#This Row],[Personnr.]],"-",Tabel4[[#This Row],[Afdeling]],"-",Tabel4[[#This Row],[ASS_Status]])</f>
        <v>32025-3020-Inactive - Payroll Eligible</v>
      </c>
    </row>
    <row r="13353" spans="13:21" x14ac:dyDescent="0.4">
      <c r="M13353" s="32" t="s">
        <v>26118</v>
      </c>
      <c r="N13353" s="32"/>
      <c r="O13353" s="54"/>
      <c r="P13353" s="54" t="s">
        <v>42080</v>
      </c>
      <c r="Q13353" s="54" t="s">
        <v>29721</v>
      </c>
      <c r="R13353" s="54" t="s">
        <v>29748</v>
      </c>
      <c r="S13353" s="54" t="s">
        <v>26120</v>
      </c>
      <c r="T13353" s="55" t="s">
        <v>415</v>
      </c>
      <c r="U13353" s="56" t="str">
        <f>_xlfn.CONCAT(Tabel4[[#This Row],[Personnr.]],"-",Tabel4[[#This Row],[Afdeling]],"-",Tabel4[[#This Row],[ASS_Status]])</f>
        <v>-3022-Aktiv ansættelse</v>
      </c>
    </row>
    <row r="13354" spans="13:21" x14ac:dyDescent="0.4">
      <c r="M13354" s="32" t="s">
        <v>26121</v>
      </c>
      <c r="N13354" s="32" t="s">
        <v>61555</v>
      </c>
      <c r="O13354" s="54" t="s">
        <v>26122</v>
      </c>
      <c r="P13354" s="54" t="s">
        <v>42081</v>
      </c>
      <c r="Q13354" s="54" t="s">
        <v>29721</v>
      </c>
      <c r="R13354" s="54" t="s">
        <v>29761</v>
      </c>
      <c r="S13354" s="54" t="s">
        <v>26123</v>
      </c>
      <c r="T13354" s="55" t="s">
        <v>180</v>
      </c>
      <c r="U13354" s="56" t="str">
        <f>_xlfn.CONCAT(Tabel4[[#This Row],[Personnr.]],"-",Tabel4[[#This Row],[Afdeling]],"-",Tabel4[[#This Row],[ASS_Status]])</f>
        <v>31580-2368-Aktiv ansættelse</v>
      </c>
    </row>
    <row r="13355" spans="13:21" ht="45" x14ac:dyDescent="0.4">
      <c r="M13355" s="32" t="s">
        <v>26124</v>
      </c>
      <c r="N13355" s="32" t="s">
        <v>61556</v>
      </c>
      <c r="O13355" s="54" t="s">
        <v>26125</v>
      </c>
      <c r="P13355" s="54" t="s">
        <v>42082</v>
      </c>
      <c r="Q13355" s="54" t="s">
        <v>29721</v>
      </c>
      <c r="R13355" s="54" t="s">
        <v>29748</v>
      </c>
      <c r="S13355" s="54" t="s">
        <v>26126</v>
      </c>
      <c r="T13355" s="55" t="s">
        <v>45663</v>
      </c>
      <c r="U13355" s="56" t="str">
        <f>_xlfn.CONCAT(Tabel4[[#This Row],[Personnr.]],"-",Tabel4[[#This Row],[Afdeling]],"-",Tabel4[[#This Row],[ASS_Status]])</f>
        <v>30760-2912-Aktiv ansættelse</v>
      </c>
    </row>
    <row r="13356" spans="13:21" x14ac:dyDescent="0.4">
      <c r="M13356" s="32" t="s">
        <v>29067</v>
      </c>
      <c r="N13356" s="32" t="s">
        <v>61557</v>
      </c>
      <c r="O13356" s="54" t="s">
        <v>29068</v>
      </c>
      <c r="P13356" s="54" t="s">
        <v>42083</v>
      </c>
      <c r="Q13356" s="54" t="s">
        <v>29721</v>
      </c>
      <c r="R13356" s="54" t="s">
        <v>32085</v>
      </c>
      <c r="S13356" s="54" t="s">
        <v>29069</v>
      </c>
      <c r="T13356" s="55" t="s">
        <v>886</v>
      </c>
      <c r="U13356" s="56" t="str">
        <f>_xlfn.CONCAT(Tabel4[[#This Row],[Personnr.]],"-",Tabel4[[#This Row],[Afdeling]],"-",Tabel4[[#This Row],[ASS_Status]])</f>
        <v>34367-8800-Aktiv ansættelse</v>
      </c>
    </row>
    <row r="13357" spans="13:21" ht="33.75" x14ac:dyDescent="0.4">
      <c r="M13357" s="32" t="s">
        <v>26127</v>
      </c>
      <c r="N13357" s="32" t="s">
        <v>61558</v>
      </c>
      <c r="O13357" s="54" t="s">
        <v>26128</v>
      </c>
      <c r="P13357" s="54" t="s">
        <v>42084</v>
      </c>
      <c r="Q13357" s="54" t="s">
        <v>29721</v>
      </c>
      <c r="R13357" s="54" t="s">
        <v>29748</v>
      </c>
      <c r="S13357" s="54" t="s">
        <v>26129</v>
      </c>
      <c r="T13357" s="55" t="s">
        <v>263</v>
      </c>
      <c r="U13357" s="56" t="str">
        <f>_xlfn.CONCAT(Tabel4[[#This Row],[Personnr.]],"-",Tabel4[[#This Row],[Afdeling]],"-",Tabel4[[#This Row],[ASS_Status]])</f>
        <v>23665-2610-Aktiv ansættelse</v>
      </c>
    </row>
    <row r="13358" spans="13:21" ht="45" x14ac:dyDescent="0.4">
      <c r="M13358" s="32" t="s">
        <v>61559</v>
      </c>
      <c r="N13358" s="32" t="s">
        <v>61560</v>
      </c>
      <c r="O13358" s="54" t="s">
        <v>61561</v>
      </c>
      <c r="P13358" s="54" t="s">
        <v>61562</v>
      </c>
      <c r="Q13358" s="54" t="s">
        <v>29721</v>
      </c>
      <c r="R13358" s="54" t="s">
        <v>29748</v>
      </c>
      <c r="S13358" s="54" t="s">
        <v>61563</v>
      </c>
      <c r="T13358" s="55" t="s">
        <v>540</v>
      </c>
      <c r="U13358" s="56" t="str">
        <f>_xlfn.CONCAT(Tabel4[[#This Row],[Personnr.]],"-",Tabel4[[#This Row],[Afdeling]],"-",Tabel4[[#This Row],[ASS_Status]])</f>
        <v>37502-3432-Aktiv ansættelse</v>
      </c>
    </row>
    <row r="13359" spans="13:21" x14ac:dyDescent="0.4">
      <c r="M13359" s="32" t="s">
        <v>26130</v>
      </c>
      <c r="N13359" s="32" t="s">
        <v>61564</v>
      </c>
      <c r="O13359" s="54" t="s">
        <v>26131</v>
      </c>
      <c r="P13359" s="54" t="s">
        <v>42085</v>
      </c>
      <c r="Q13359" s="54" t="s">
        <v>29718</v>
      </c>
      <c r="R13359" s="54" t="s">
        <v>29748</v>
      </c>
      <c r="S13359" s="54" t="s">
        <v>26132</v>
      </c>
      <c r="T13359" s="55" t="s">
        <v>548</v>
      </c>
      <c r="U13359" s="56" t="str">
        <f>_xlfn.CONCAT(Tabel4[[#This Row],[Personnr.]],"-",Tabel4[[#This Row],[Afdeling]],"-",Tabel4[[#This Row],[ASS_Status]])</f>
        <v>29280-3447-Inactive - Payroll Eligible</v>
      </c>
    </row>
    <row r="13360" spans="13:21" ht="45" x14ac:dyDescent="0.4">
      <c r="M13360" s="32" t="s">
        <v>26133</v>
      </c>
      <c r="N13360" s="32" t="s">
        <v>61565</v>
      </c>
      <c r="O13360" s="54" t="s">
        <v>26134</v>
      </c>
      <c r="P13360" s="54" t="s">
        <v>42086</v>
      </c>
      <c r="Q13360" s="54" t="s">
        <v>29718</v>
      </c>
      <c r="R13360" s="54" t="s">
        <v>29745</v>
      </c>
      <c r="S13360" s="54" t="s">
        <v>26135</v>
      </c>
      <c r="T13360" s="55" t="s">
        <v>85</v>
      </c>
      <c r="U13360" s="56" t="str">
        <f>_xlfn.CONCAT(Tabel4[[#This Row],[Personnr.]],"-",Tabel4[[#This Row],[Afdeling]],"-",Tabel4[[#This Row],[ASS_Status]])</f>
        <v>27466-1118-Inactive - Payroll Eligible</v>
      </c>
    </row>
    <row r="13361" spans="13:21" x14ac:dyDescent="0.4">
      <c r="M13361" s="32" t="s">
        <v>45562</v>
      </c>
      <c r="N13361" s="32" t="s">
        <v>61566</v>
      </c>
      <c r="O13361" s="54" t="s">
        <v>45563</v>
      </c>
      <c r="P13361" s="54" t="s">
        <v>44239</v>
      </c>
      <c r="Q13361" s="54" t="s">
        <v>29718</v>
      </c>
      <c r="R13361" s="54" t="s">
        <v>29761</v>
      </c>
      <c r="S13361" s="54" t="s">
        <v>44240</v>
      </c>
      <c r="T13361" s="55" t="s">
        <v>149</v>
      </c>
      <c r="U13361" s="56" t="str">
        <f>_xlfn.CONCAT(Tabel4[[#This Row],[Personnr.]],"-",Tabel4[[#This Row],[Afdeling]],"-",Tabel4[[#This Row],[ASS_Status]])</f>
        <v>35854-2281-Inactive - Payroll Eligible</v>
      </c>
    </row>
    <row r="13362" spans="13:21" ht="33.75" x14ac:dyDescent="0.4">
      <c r="M13362" s="32" t="s">
        <v>26136</v>
      </c>
      <c r="N13362" s="32" t="s">
        <v>46063</v>
      </c>
      <c r="O13362" s="54" t="s">
        <v>26137</v>
      </c>
      <c r="P13362" s="54" t="s">
        <v>42087</v>
      </c>
      <c r="Q13362" s="54" t="s">
        <v>29718</v>
      </c>
      <c r="R13362" s="54" t="s">
        <v>29817</v>
      </c>
      <c r="S13362" s="54" t="s">
        <v>26138</v>
      </c>
      <c r="T13362" s="55" t="s">
        <v>102</v>
      </c>
      <c r="U13362" s="56" t="str">
        <f>_xlfn.CONCAT(Tabel4[[#This Row],[Personnr.]],"-",Tabel4[[#This Row],[Afdeling]],"-",Tabel4[[#This Row],[ASS_Status]])</f>
        <v>32706-1200-Inactive - Payroll Eligible</v>
      </c>
    </row>
    <row r="13363" spans="13:21" ht="33.75" x14ac:dyDescent="0.4">
      <c r="M13363" s="32" t="s">
        <v>26136</v>
      </c>
      <c r="N13363" s="32"/>
      <c r="O13363" s="54"/>
      <c r="P13363" s="54" t="s">
        <v>42088</v>
      </c>
      <c r="Q13363" s="54" t="s">
        <v>29718</v>
      </c>
      <c r="R13363" s="54" t="s">
        <v>29745</v>
      </c>
      <c r="S13363" s="54" t="s">
        <v>26138</v>
      </c>
      <c r="T13363" s="55" t="s">
        <v>107</v>
      </c>
      <c r="U13363" s="56" t="str">
        <f>_xlfn.CONCAT(Tabel4[[#This Row],[Personnr.]],"-",Tabel4[[#This Row],[Afdeling]],"-",Tabel4[[#This Row],[ASS_Status]])</f>
        <v>-1211-Inactive - Payroll Eligible</v>
      </c>
    </row>
    <row r="13364" spans="13:21" ht="33.75" x14ac:dyDescent="0.4">
      <c r="M13364" s="32" t="s">
        <v>26136</v>
      </c>
      <c r="N13364" s="32"/>
      <c r="O13364" s="54"/>
      <c r="P13364" s="54" t="s">
        <v>61567</v>
      </c>
      <c r="Q13364" s="54" t="s">
        <v>29718</v>
      </c>
      <c r="R13364" s="54" t="s">
        <v>29745</v>
      </c>
      <c r="S13364" s="54" t="s">
        <v>26138</v>
      </c>
      <c r="T13364" s="55" t="s">
        <v>107</v>
      </c>
      <c r="U13364" s="56" t="str">
        <f>_xlfn.CONCAT(Tabel4[[#This Row],[Personnr.]],"-",Tabel4[[#This Row],[Afdeling]],"-",Tabel4[[#This Row],[ASS_Status]])</f>
        <v>-1211-Inactive - Payroll Eligible</v>
      </c>
    </row>
    <row r="13365" spans="13:21" x14ac:dyDescent="0.4">
      <c r="M13365" s="32" t="s">
        <v>42089</v>
      </c>
      <c r="N13365" s="32" t="s">
        <v>61568</v>
      </c>
      <c r="O13365" s="54" t="s">
        <v>42090</v>
      </c>
      <c r="P13365" s="54" t="s">
        <v>42091</v>
      </c>
      <c r="Q13365" s="54" t="s">
        <v>29718</v>
      </c>
      <c r="R13365" s="54" t="s">
        <v>29745</v>
      </c>
      <c r="S13365" s="54" t="s">
        <v>42092</v>
      </c>
      <c r="T13365" s="55" t="s">
        <v>39</v>
      </c>
      <c r="U13365" s="56" t="str">
        <f>_xlfn.CONCAT(Tabel4[[#This Row],[Personnr.]],"-",Tabel4[[#This Row],[Afdeling]],"-",Tabel4[[#This Row],[ASS_Status]])</f>
        <v>35186-0132-Inactive - Payroll Eligible</v>
      </c>
    </row>
    <row r="13366" spans="13:21" x14ac:dyDescent="0.4">
      <c r="M13366" s="32" t="s">
        <v>61569</v>
      </c>
      <c r="N13366" s="32" t="s">
        <v>61570</v>
      </c>
      <c r="O13366" s="54" t="s">
        <v>61571</v>
      </c>
      <c r="P13366" s="54" t="s">
        <v>61572</v>
      </c>
      <c r="Q13366" s="54" t="s">
        <v>29721</v>
      </c>
      <c r="R13366" s="54" t="s">
        <v>29748</v>
      </c>
      <c r="S13366" s="54" t="s">
        <v>61573</v>
      </c>
      <c r="T13366" s="55" t="s">
        <v>263</v>
      </c>
      <c r="U13366" s="56" t="str">
        <f>_xlfn.CONCAT(Tabel4[[#This Row],[Personnr.]],"-",Tabel4[[#This Row],[Afdeling]],"-",Tabel4[[#This Row],[ASS_Status]])</f>
        <v>37701-2610-Aktiv ansættelse</v>
      </c>
    </row>
    <row r="13367" spans="13:21" ht="33.75" x14ac:dyDescent="0.4">
      <c r="M13367" s="32" t="s">
        <v>26139</v>
      </c>
      <c r="N13367" s="32" t="s">
        <v>61574</v>
      </c>
      <c r="O13367" s="54" t="s">
        <v>26140</v>
      </c>
      <c r="P13367" s="54" t="s">
        <v>42093</v>
      </c>
      <c r="Q13367" s="54" t="s">
        <v>29718</v>
      </c>
      <c r="R13367" s="54" t="s">
        <v>29745</v>
      </c>
      <c r="S13367" s="54" t="s">
        <v>26141</v>
      </c>
      <c r="T13367" s="55" t="s">
        <v>454</v>
      </c>
      <c r="U13367" s="56" t="str">
        <f>_xlfn.CONCAT(Tabel4[[#This Row],[Personnr.]],"-",Tabel4[[#This Row],[Afdeling]],"-",Tabel4[[#This Row],[ASS_Status]])</f>
        <v>32524-3130-Inactive - Payroll Eligible</v>
      </c>
    </row>
    <row r="13368" spans="13:21" ht="33.75" x14ac:dyDescent="0.4">
      <c r="M13368" s="32" t="s">
        <v>26139</v>
      </c>
      <c r="N13368" s="32"/>
      <c r="O13368" s="54"/>
      <c r="P13368" s="54" t="s">
        <v>42094</v>
      </c>
      <c r="Q13368" s="54" t="s">
        <v>29718</v>
      </c>
      <c r="R13368" s="54" t="s">
        <v>29745</v>
      </c>
      <c r="S13368" s="54" t="s">
        <v>26141</v>
      </c>
      <c r="T13368" s="55" t="s">
        <v>454</v>
      </c>
      <c r="U13368" s="56" t="str">
        <f>_xlfn.CONCAT(Tabel4[[#This Row],[Personnr.]],"-",Tabel4[[#This Row],[Afdeling]],"-",Tabel4[[#This Row],[ASS_Status]])</f>
        <v>-3130-Inactive - Payroll Eligible</v>
      </c>
    </row>
    <row r="13369" spans="13:21" ht="33.75" x14ac:dyDescent="0.4">
      <c r="M13369" s="32" t="s">
        <v>26139</v>
      </c>
      <c r="N13369" s="32"/>
      <c r="O13369" s="54"/>
      <c r="P13369" s="54" t="s">
        <v>42095</v>
      </c>
      <c r="Q13369" s="54" t="s">
        <v>29718</v>
      </c>
      <c r="R13369" s="54" t="s">
        <v>29745</v>
      </c>
      <c r="S13369" s="54" t="s">
        <v>26141</v>
      </c>
      <c r="T13369" s="55" t="s">
        <v>454</v>
      </c>
      <c r="U13369" s="56" t="str">
        <f>_xlfn.CONCAT(Tabel4[[#This Row],[Personnr.]],"-",Tabel4[[#This Row],[Afdeling]],"-",Tabel4[[#This Row],[ASS_Status]])</f>
        <v>-3130-Inactive - Payroll Eligible</v>
      </c>
    </row>
    <row r="13370" spans="13:21" ht="33.75" x14ac:dyDescent="0.4">
      <c r="M13370" s="32" t="s">
        <v>26139</v>
      </c>
      <c r="N13370" s="32"/>
      <c r="O13370" s="54"/>
      <c r="P13370" s="54" t="s">
        <v>44241</v>
      </c>
      <c r="Q13370" s="54" t="s">
        <v>29718</v>
      </c>
      <c r="R13370" s="54" t="s">
        <v>29754</v>
      </c>
      <c r="S13370" s="54" t="s">
        <v>26141</v>
      </c>
      <c r="T13370" s="55" t="s">
        <v>454</v>
      </c>
      <c r="U13370" s="56" t="str">
        <f>_xlfn.CONCAT(Tabel4[[#This Row],[Personnr.]],"-",Tabel4[[#This Row],[Afdeling]],"-",Tabel4[[#This Row],[ASS_Status]])</f>
        <v>-3130-Inactive - Payroll Eligible</v>
      </c>
    </row>
    <row r="13371" spans="13:21" ht="33.75" x14ac:dyDescent="0.4">
      <c r="M13371" s="32" t="s">
        <v>26139</v>
      </c>
      <c r="N13371" s="32"/>
      <c r="O13371" s="54"/>
      <c r="P13371" s="54" t="s">
        <v>61575</v>
      </c>
      <c r="Q13371" s="54" t="s">
        <v>29718</v>
      </c>
      <c r="R13371" s="54" t="s">
        <v>29754</v>
      </c>
      <c r="S13371" s="54" t="s">
        <v>26141</v>
      </c>
      <c r="T13371" s="55" t="s">
        <v>454</v>
      </c>
      <c r="U13371" s="56" t="str">
        <f>_xlfn.CONCAT(Tabel4[[#This Row],[Personnr.]],"-",Tabel4[[#This Row],[Afdeling]],"-",Tabel4[[#This Row],[ASS_Status]])</f>
        <v>-3130-Inactive - Payroll Eligible</v>
      </c>
    </row>
    <row r="13372" spans="13:21" ht="33.75" x14ac:dyDescent="0.4">
      <c r="M13372" s="32" t="s">
        <v>26139</v>
      </c>
      <c r="N13372" s="32"/>
      <c r="O13372" s="54"/>
      <c r="P13372" s="54" t="s">
        <v>61576</v>
      </c>
      <c r="Q13372" s="54" t="s">
        <v>29718</v>
      </c>
      <c r="R13372" s="54" t="s">
        <v>29754</v>
      </c>
      <c r="S13372" s="54" t="s">
        <v>26141</v>
      </c>
      <c r="T13372" s="55" t="s">
        <v>454</v>
      </c>
      <c r="U13372" s="56" t="str">
        <f>_xlfn.CONCAT(Tabel4[[#This Row],[Personnr.]],"-",Tabel4[[#This Row],[Afdeling]],"-",Tabel4[[#This Row],[ASS_Status]])</f>
        <v>-3130-Inactive - Payroll Eligible</v>
      </c>
    </row>
    <row r="13373" spans="13:21" ht="45" x14ac:dyDescent="0.4">
      <c r="M13373" s="32" t="s">
        <v>26139</v>
      </c>
      <c r="N13373" s="32" t="s">
        <v>61577</v>
      </c>
      <c r="O13373" s="54" t="s">
        <v>26142</v>
      </c>
      <c r="P13373" s="54" t="s">
        <v>42096</v>
      </c>
      <c r="Q13373" s="54" t="s">
        <v>29718</v>
      </c>
      <c r="R13373" s="54" t="s">
        <v>29745</v>
      </c>
      <c r="S13373" s="54" t="s">
        <v>26141</v>
      </c>
      <c r="T13373" s="55" t="s">
        <v>454</v>
      </c>
      <c r="U13373" s="56" t="str">
        <f>_xlfn.CONCAT(Tabel4[[#This Row],[Personnr.]],"-",Tabel4[[#This Row],[Afdeling]],"-",Tabel4[[#This Row],[ASS_Status]])</f>
        <v>33212-3130-Inactive - Payroll Eligible</v>
      </c>
    </row>
    <row r="13374" spans="13:21" ht="45" x14ac:dyDescent="0.4">
      <c r="M13374" s="32" t="s">
        <v>26143</v>
      </c>
      <c r="N13374" s="32" t="s">
        <v>61578</v>
      </c>
      <c r="O13374" s="54" t="s">
        <v>26144</v>
      </c>
      <c r="P13374" s="54" t="s">
        <v>42097</v>
      </c>
      <c r="Q13374" s="54" t="s">
        <v>29721</v>
      </c>
      <c r="R13374" s="54" t="s">
        <v>29754</v>
      </c>
      <c r="S13374" s="54" t="s">
        <v>26145</v>
      </c>
      <c r="T13374" s="55" t="s">
        <v>430</v>
      </c>
      <c r="U13374" s="56" t="str">
        <f>_xlfn.CONCAT(Tabel4[[#This Row],[Personnr.]],"-",Tabel4[[#This Row],[Afdeling]],"-",Tabel4[[#This Row],[ASS_Status]])</f>
        <v>27821-3060-Aktiv ansættelse</v>
      </c>
    </row>
    <row r="13375" spans="13:21" ht="33.75" x14ac:dyDescent="0.4">
      <c r="M13375" s="32" t="s">
        <v>26143</v>
      </c>
      <c r="N13375" s="32"/>
      <c r="O13375" s="54"/>
      <c r="P13375" s="54" t="s">
        <v>61579</v>
      </c>
      <c r="Q13375" s="54" t="s">
        <v>29721</v>
      </c>
      <c r="R13375" s="54" t="s">
        <v>29754</v>
      </c>
      <c r="S13375" s="54" t="s">
        <v>26145</v>
      </c>
      <c r="T13375" s="55" t="s">
        <v>430</v>
      </c>
      <c r="U13375" s="56" t="str">
        <f>_xlfn.CONCAT(Tabel4[[#This Row],[Personnr.]],"-",Tabel4[[#This Row],[Afdeling]],"-",Tabel4[[#This Row],[ASS_Status]])</f>
        <v>-3060-Aktiv ansættelse</v>
      </c>
    </row>
    <row r="13376" spans="13:21" ht="45" x14ac:dyDescent="0.4">
      <c r="M13376" s="32" t="s">
        <v>45564</v>
      </c>
      <c r="N13376" s="32" t="s">
        <v>61580</v>
      </c>
      <c r="O13376" s="54" t="s">
        <v>45565</v>
      </c>
      <c r="P13376" s="54" t="s">
        <v>44242</v>
      </c>
      <c r="Q13376" s="54" t="s">
        <v>29718</v>
      </c>
      <c r="R13376" s="54" t="s">
        <v>29745</v>
      </c>
      <c r="S13376" s="54" t="s">
        <v>44243</v>
      </c>
      <c r="T13376" s="55" t="s">
        <v>726</v>
      </c>
      <c r="U13376" s="56" t="str">
        <f>_xlfn.CONCAT(Tabel4[[#This Row],[Personnr.]],"-",Tabel4[[#This Row],[Afdeling]],"-",Tabel4[[#This Row],[ASS_Status]])</f>
        <v>35936-6271-Inactive - Payroll Eligible</v>
      </c>
    </row>
    <row r="13377" spans="13:21" x14ac:dyDescent="0.4">
      <c r="M13377" s="32" t="s">
        <v>45564</v>
      </c>
      <c r="N13377" s="32"/>
      <c r="O13377" s="54"/>
      <c r="P13377" s="54" t="s">
        <v>61581</v>
      </c>
      <c r="Q13377" s="54" t="s">
        <v>29718</v>
      </c>
      <c r="R13377" s="54" t="s">
        <v>29745</v>
      </c>
      <c r="S13377" s="54" t="s">
        <v>44243</v>
      </c>
      <c r="T13377" s="55" t="s">
        <v>726</v>
      </c>
      <c r="U13377" s="56" t="str">
        <f>_xlfn.CONCAT(Tabel4[[#This Row],[Personnr.]],"-",Tabel4[[#This Row],[Afdeling]],"-",Tabel4[[#This Row],[ASS_Status]])</f>
        <v>-6271-Inactive - Payroll Eligible</v>
      </c>
    </row>
    <row r="13378" spans="13:21" ht="45" x14ac:dyDescent="0.4">
      <c r="M13378" s="32" t="s">
        <v>61582</v>
      </c>
      <c r="N13378" s="32" t="s">
        <v>61583</v>
      </c>
      <c r="O13378" s="54" t="s">
        <v>61584</v>
      </c>
      <c r="P13378" s="54" t="s">
        <v>61585</v>
      </c>
      <c r="Q13378" s="54" t="s">
        <v>29718</v>
      </c>
      <c r="R13378" s="54" t="s">
        <v>29745</v>
      </c>
      <c r="S13378" s="54" t="s">
        <v>61586</v>
      </c>
      <c r="T13378" s="55" t="s">
        <v>726</v>
      </c>
      <c r="U13378" s="56" t="str">
        <f>_xlfn.CONCAT(Tabel4[[#This Row],[Personnr.]],"-",Tabel4[[#This Row],[Afdeling]],"-",Tabel4[[#This Row],[ASS_Status]])</f>
        <v>37027-6271-Inactive - Payroll Eligible</v>
      </c>
    </row>
    <row r="13379" spans="13:21" ht="45" x14ac:dyDescent="0.4">
      <c r="M13379" s="32" t="s">
        <v>45566</v>
      </c>
      <c r="N13379" s="32" t="s">
        <v>61587</v>
      </c>
      <c r="O13379" s="54" t="s">
        <v>45567</v>
      </c>
      <c r="P13379" s="54" t="s">
        <v>44244</v>
      </c>
      <c r="Q13379" s="54" t="s">
        <v>29718</v>
      </c>
      <c r="R13379" s="54" t="s">
        <v>29745</v>
      </c>
      <c r="S13379" s="54" t="s">
        <v>44245</v>
      </c>
      <c r="T13379" s="55" t="s">
        <v>85</v>
      </c>
      <c r="U13379" s="56" t="str">
        <f>_xlfn.CONCAT(Tabel4[[#This Row],[Personnr.]],"-",Tabel4[[#This Row],[Afdeling]],"-",Tabel4[[#This Row],[ASS_Status]])</f>
        <v>36072-1118-Inactive - Payroll Eligible</v>
      </c>
    </row>
    <row r="13380" spans="13:21" x14ac:dyDescent="0.4">
      <c r="M13380" s="32" t="s">
        <v>26146</v>
      </c>
      <c r="N13380" s="32" t="s">
        <v>61588</v>
      </c>
      <c r="O13380" s="54" t="s">
        <v>26147</v>
      </c>
      <c r="P13380" s="54" t="s">
        <v>42098</v>
      </c>
      <c r="Q13380" s="54" t="s">
        <v>29721</v>
      </c>
      <c r="R13380" s="54" t="s">
        <v>29780</v>
      </c>
      <c r="S13380" s="54" t="s">
        <v>26148</v>
      </c>
      <c r="T13380" s="55" t="s">
        <v>34</v>
      </c>
      <c r="U13380" s="56" t="str">
        <f>_xlfn.CONCAT(Tabel4[[#This Row],[Personnr.]],"-",Tabel4[[#This Row],[Afdeling]],"-",Tabel4[[#This Row],[ASS_Status]])</f>
        <v>363-0119-Aktiv ansættelse</v>
      </c>
    </row>
    <row r="13381" spans="13:21" x14ac:dyDescent="0.4">
      <c r="M13381" s="32" t="s">
        <v>26149</v>
      </c>
      <c r="N13381" s="32" t="s">
        <v>61589</v>
      </c>
      <c r="O13381" s="54" t="s">
        <v>26150</v>
      </c>
      <c r="P13381" s="54" t="s">
        <v>42099</v>
      </c>
      <c r="Q13381" s="54" t="s">
        <v>29721</v>
      </c>
      <c r="R13381" s="54" t="s">
        <v>30005</v>
      </c>
      <c r="S13381" s="54" t="s">
        <v>26151</v>
      </c>
      <c r="T13381" s="55" t="s">
        <v>78</v>
      </c>
      <c r="U13381" s="56" t="str">
        <f>_xlfn.CONCAT(Tabel4[[#This Row],[Personnr.]],"-",Tabel4[[#This Row],[Afdeling]],"-",Tabel4[[#This Row],[ASS_Status]])</f>
        <v>16031-1111-Aktiv ansættelse</v>
      </c>
    </row>
    <row r="13382" spans="13:21" x14ac:dyDescent="0.4">
      <c r="M13382" s="32" t="s">
        <v>26152</v>
      </c>
      <c r="N13382" s="32" t="s">
        <v>61590</v>
      </c>
      <c r="O13382" s="54" t="s">
        <v>114</v>
      </c>
      <c r="P13382" s="54" t="s">
        <v>42100</v>
      </c>
      <c r="Q13382" s="54" t="s">
        <v>29721</v>
      </c>
      <c r="R13382" s="54" t="s">
        <v>30583</v>
      </c>
      <c r="S13382" s="54" t="s">
        <v>26153</v>
      </c>
      <c r="T13382" s="55" t="s">
        <v>585</v>
      </c>
      <c r="U13382" s="56" t="str">
        <f>_xlfn.CONCAT(Tabel4[[#This Row],[Personnr.]],"-",Tabel4[[#This Row],[Afdeling]],"-",Tabel4[[#This Row],[ASS_Status]])</f>
        <v>2201-4192-Aktiv ansættelse</v>
      </c>
    </row>
    <row r="13383" spans="13:21" x14ac:dyDescent="0.4">
      <c r="M13383" s="32" t="s">
        <v>26154</v>
      </c>
      <c r="N13383" s="32" t="s">
        <v>61591</v>
      </c>
      <c r="O13383" s="54" t="s">
        <v>26155</v>
      </c>
      <c r="P13383" s="54" t="s">
        <v>42101</v>
      </c>
      <c r="Q13383" s="54" t="s">
        <v>29721</v>
      </c>
      <c r="R13383" s="54" t="s">
        <v>29780</v>
      </c>
      <c r="S13383" s="54" t="s">
        <v>26156</v>
      </c>
      <c r="T13383" s="55" t="s">
        <v>546</v>
      </c>
      <c r="U13383" s="56" t="str">
        <f>_xlfn.CONCAT(Tabel4[[#This Row],[Personnr.]],"-",Tabel4[[#This Row],[Afdeling]],"-",Tabel4[[#This Row],[ASS_Status]])</f>
        <v>1600-3444-Aktiv ansættelse</v>
      </c>
    </row>
    <row r="13384" spans="13:21" x14ac:dyDescent="0.4">
      <c r="M13384" s="32" t="s">
        <v>26157</v>
      </c>
      <c r="N13384" s="32" t="s">
        <v>61592</v>
      </c>
      <c r="O13384" s="54" t="s">
        <v>26158</v>
      </c>
      <c r="P13384" s="54" t="s">
        <v>42102</v>
      </c>
      <c r="Q13384" s="54" t="s">
        <v>29718</v>
      </c>
      <c r="R13384" s="54" t="s">
        <v>29786</v>
      </c>
      <c r="S13384" s="54" t="s">
        <v>26159</v>
      </c>
      <c r="T13384" s="55" t="s">
        <v>208</v>
      </c>
      <c r="U13384" s="56" t="str">
        <f>_xlfn.CONCAT(Tabel4[[#This Row],[Personnr.]],"-",Tabel4[[#This Row],[Afdeling]],"-",Tabel4[[#This Row],[ASS_Status]])</f>
        <v>4115-2438-Inactive - Payroll Eligible</v>
      </c>
    </row>
    <row r="13385" spans="13:21" x14ac:dyDescent="0.4">
      <c r="M13385" s="32" t="s">
        <v>26160</v>
      </c>
      <c r="N13385" s="32" t="s">
        <v>61593</v>
      </c>
      <c r="O13385" s="54" t="s">
        <v>26161</v>
      </c>
      <c r="P13385" s="54" t="s">
        <v>42103</v>
      </c>
      <c r="Q13385" s="54" t="s">
        <v>29718</v>
      </c>
      <c r="R13385" s="54" t="s">
        <v>29726</v>
      </c>
      <c r="S13385" s="54" t="s">
        <v>26162</v>
      </c>
      <c r="T13385" s="55" t="s">
        <v>182</v>
      </c>
      <c r="U13385" s="56" t="str">
        <f>_xlfn.CONCAT(Tabel4[[#This Row],[Personnr.]],"-",Tabel4[[#This Row],[Afdeling]],"-",Tabel4[[#This Row],[ASS_Status]])</f>
        <v>16843-2380-Inactive - Payroll Eligible</v>
      </c>
    </row>
    <row r="13386" spans="13:21" x14ac:dyDescent="0.4">
      <c r="M13386" s="32" t="s">
        <v>26163</v>
      </c>
      <c r="N13386" s="32" t="s">
        <v>61594</v>
      </c>
      <c r="O13386" s="54" t="s">
        <v>26164</v>
      </c>
      <c r="P13386" s="54" t="s">
        <v>42104</v>
      </c>
      <c r="Q13386" s="54" t="s">
        <v>29721</v>
      </c>
      <c r="R13386" s="54" t="s">
        <v>29719</v>
      </c>
      <c r="S13386" s="54" t="s">
        <v>26165</v>
      </c>
      <c r="T13386" s="55" t="s">
        <v>251</v>
      </c>
      <c r="U13386" s="56" t="str">
        <f>_xlfn.CONCAT(Tabel4[[#This Row],[Personnr.]],"-",Tabel4[[#This Row],[Afdeling]],"-",Tabel4[[#This Row],[ASS_Status]])</f>
        <v>13776-2532-Aktiv ansættelse</v>
      </c>
    </row>
    <row r="13387" spans="13:21" x14ac:dyDescent="0.4">
      <c r="M13387" s="32" t="s">
        <v>26166</v>
      </c>
      <c r="N13387" s="32" t="s">
        <v>61595</v>
      </c>
      <c r="O13387" s="54" t="s">
        <v>26167</v>
      </c>
      <c r="P13387" s="54" t="s">
        <v>42105</v>
      </c>
      <c r="Q13387" s="54" t="s">
        <v>29718</v>
      </c>
      <c r="R13387" s="54" t="s">
        <v>30146</v>
      </c>
      <c r="S13387" s="54" t="s">
        <v>26168</v>
      </c>
      <c r="T13387" s="55" t="s">
        <v>886</v>
      </c>
      <c r="U13387" s="56" t="str">
        <f>_xlfn.CONCAT(Tabel4[[#This Row],[Personnr.]],"-",Tabel4[[#This Row],[Afdeling]],"-",Tabel4[[#This Row],[ASS_Status]])</f>
        <v>29698-8800-Inactive - Payroll Eligible</v>
      </c>
    </row>
    <row r="13388" spans="13:21" x14ac:dyDescent="0.4">
      <c r="M13388" s="32" t="s">
        <v>26169</v>
      </c>
      <c r="N13388" s="32" t="s">
        <v>61596</v>
      </c>
      <c r="O13388" s="54" t="s">
        <v>26170</v>
      </c>
      <c r="P13388" s="54" t="s">
        <v>42106</v>
      </c>
      <c r="Q13388" s="54" t="s">
        <v>29721</v>
      </c>
      <c r="R13388" s="54" t="s">
        <v>29729</v>
      </c>
      <c r="S13388" s="54" t="s">
        <v>26171</v>
      </c>
      <c r="T13388" s="55" t="s">
        <v>585</v>
      </c>
      <c r="U13388" s="56" t="str">
        <f>_xlfn.CONCAT(Tabel4[[#This Row],[Personnr.]],"-",Tabel4[[#This Row],[Afdeling]],"-",Tabel4[[#This Row],[ASS_Status]])</f>
        <v>11774-4192-Aktiv ansættelse</v>
      </c>
    </row>
    <row r="13389" spans="13:21" x14ac:dyDescent="0.4">
      <c r="M13389" s="32" t="s">
        <v>26172</v>
      </c>
      <c r="N13389" s="32" t="s">
        <v>61597</v>
      </c>
      <c r="O13389" s="54" t="s">
        <v>26173</v>
      </c>
      <c r="P13389" s="54" t="s">
        <v>42107</v>
      </c>
      <c r="Q13389" s="54" t="s">
        <v>29721</v>
      </c>
      <c r="R13389" s="54" t="s">
        <v>29731</v>
      </c>
      <c r="S13389" s="54" t="s">
        <v>26174</v>
      </c>
      <c r="T13389" s="55" t="s">
        <v>806</v>
      </c>
      <c r="U13389" s="56" t="str">
        <f>_xlfn.CONCAT(Tabel4[[#This Row],[Personnr.]],"-",Tabel4[[#This Row],[Afdeling]],"-",Tabel4[[#This Row],[ASS_Status]])</f>
        <v>31797-8281-Aktiv ansættelse</v>
      </c>
    </row>
    <row r="13390" spans="13:21" x14ac:dyDescent="0.4">
      <c r="M13390" s="32" t="s">
        <v>42108</v>
      </c>
      <c r="N13390" s="32" t="s">
        <v>61598</v>
      </c>
      <c r="O13390" s="54" t="s">
        <v>42109</v>
      </c>
      <c r="P13390" s="54" t="s">
        <v>42110</v>
      </c>
      <c r="Q13390" s="54" t="s">
        <v>29718</v>
      </c>
      <c r="R13390" s="54" t="s">
        <v>29745</v>
      </c>
      <c r="S13390" s="54" t="s">
        <v>42111</v>
      </c>
      <c r="T13390" s="55" t="s">
        <v>723</v>
      </c>
      <c r="U13390" s="56" t="str">
        <f>_xlfn.CONCAT(Tabel4[[#This Row],[Personnr.]],"-",Tabel4[[#This Row],[Afdeling]],"-",Tabel4[[#This Row],[ASS_Status]])</f>
        <v>35212-6245-Inactive - Payroll Eligible</v>
      </c>
    </row>
    <row r="13391" spans="13:21" x14ac:dyDescent="0.4">
      <c r="M13391" s="32" t="s">
        <v>26175</v>
      </c>
      <c r="N13391" s="32" t="s">
        <v>61599</v>
      </c>
      <c r="O13391" s="54" t="s">
        <v>26176</v>
      </c>
      <c r="P13391" s="54" t="s">
        <v>42112</v>
      </c>
      <c r="Q13391" s="54" t="s">
        <v>29721</v>
      </c>
      <c r="R13391" s="54" t="s">
        <v>29719</v>
      </c>
      <c r="S13391" s="54" t="s">
        <v>26177</v>
      </c>
      <c r="T13391" s="55" t="s">
        <v>695</v>
      </c>
      <c r="U13391" s="56" t="str">
        <f>_xlfn.CONCAT(Tabel4[[#This Row],[Personnr.]],"-",Tabel4[[#This Row],[Afdeling]],"-",Tabel4[[#This Row],[ASS_Status]])</f>
        <v>9906-5625-Aktiv ansættelse</v>
      </c>
    </row>
    <row r="13392" spans="13:21" ht="33.75" x14ac:dyDescent="0.4">
      <c r="M13392" s="32" t="s">
        <v>26178</v>
      </c>
      <c r="N13392" s="32" t="s">
        <v>61600</v>
      </c>
      <c r="O13392" s="54" t="s">
        <v>26179</v>
      </c>
      <c r="P13392" s="54" t="s">
        <v>42113</v>
      </c>
      <c r="Q13392" s="54" t="s">
        <v>29718</v>
      </c>
      <c r="R13392" s="54" t="s">
        <v>29748</v>
      </c>
      <c r="S13392" s="54" t="s">
        <v>26180</v>
      </c>
      <c r="T13392" s="55" t="s">
        <v>37</v>
      </c>
      <c r="U13392" s="56" t="str">
        <f>_xlfn.CONCAT(Tabel4[[#This Row],[Personnr.]],"-",Tabel4[[#This Row],[Afdeling]],"-",Tabel4[[#This Row],[ASS_Status]])</f>
        <v>23075-0122-Inactive - Payroll Eligible</v>
      </c>
    </row>
    <row r="13393" spans="13:21" x14ac:dyDescent="0.4">
      <c r="M13393" s="32" t="s">
        <v>26181</v>
      </c>
      <c r="N13393" s="32" t="s">
        <v>61601</v>
      </c>
      <c r="O13393" s="54" t="s">
        <v>26182</v>
      </c>
      <c r="P13393" s="54" t="s">
        <v>42114</v>
      </c>
      <c r="Q13393" s="54" t="s">
        <v>29721</v>
      </c>
      <c r="R13393" s="54" t="s">
        <v>29719</v>
      </c>
      <c r="S13393" s="54" t="s">
        <v>26183</v>
      </c>
      <c r="T13393" s="55" t="s">
        <v>413</v>
      </c>
      <c r="U13393" s="56" t="str">
        <f>_xlfn.CONCAT(Tabel4[[#This Row],[Personnr.]],"-",Tabel4[[#This Row],[Afdeling]],"-",Tabel4[[#This Row],[ASS_Status]])</f>
        <v>32583-3020-Aktiv ansættelse</v>
      </c>
    </row>
    <row r="13394" spans="13:21" x14ac:dyDescent="0.4">
      <c r="M13394" s="32" t="s">
        <v>26184</v>
      </c>
      <c r="N13394" s="32" t="s">
        <v>61602</v>
      </c>
      <c r="O13394" s="54" t="s">
        <v>26185</v>
      </c>
      <c r="P13394" s="54" t="s">
        <v>42115</v>
      </c>
      <c r="Q13394" s="54" t="s">
        <v>29721</v>
      </c>
      <c r="R13394" s="54" t="s">
        <v>29879</v>
      </c>
      <c r="S13394" s="54" t="s">
        <v>26186</v>
      </c>
      <c r="T13394" s="55" t="s">
        <v>76</v>
      </c>
      <c r="U13394" s="56" t="str">
        <f>_xlfn.CONCAT(Tabel4[[#This Row],[Personnr.]],"-",Tabel4[[#This Row],[Afdeling]],"-",Tabel4[[#This Row],[ASS_Status]])</f>
        <v>14237-1100-Aktiv ansættelse</v>
      </c>
    </row>
    <row r="13395" spans="13:21" x14ac:dyDescent="0.4">
      <c r="M13395" s="32" t="s">
        <v>26187</v>
      </c>
      <c r="N13395" s="32" t="s">
        <v>61603</v>
      </c>
      <c r="O13395" s="54" t="s">
        <v>26188</v>
      </c>
      <c r="P13395" s="54" t="s">
        <v>42116</v>
      </c>
      <c r="Q13395" s="54" t="s">
        <v>29721</v>
      </c>
      <c r="R13395" s="54" t="s">
        <v>29748</v>
      </c>
      <c r="S13395" s="54" t="s">
        <v>42117</v>
      </c>
      <c r="T13395" s="55" t="s">
        <v>125</v>
      </c>
      <c r="U13395" s="56" t="str">
        <f>_xlfn.CONCAT(Tabel4[[#This Row],[Personnr.]],"-",Tabel4[[#This Row],[Afdeling]],"-",Tabel4[[#This Row],[ASS_Status]])</f>
        <v>30905-2235-Aktiv ansættelse</v>
      </c>
    </row>
    <row r="13396" spans="13:21" ht="33.75" x14ac:dyDescent="0.4">
      <c r="M13396" s="32" t="s">
        <v>26189</v>
      </c>
      <c r="N13396" s="32" t="s">
        <v>61604</v>
      </c>
      <c r="O13396" s="54" t="s">
        <v>26190</v>
      </c>
      <c r="P13396" s="54" t="s">
        <v>42118</v>
      </c>
      <c r="Q13396" s="54" t="s">
        <v>29721</v>
      </c>
      <c r="R13396" s="54" t="s">
        <v>29748</v>
      </c>
      <c r="S13396" s="54" t="s">
        <v>26191</v>
      </c>
      <c r="T13396" s="55" t="s">
        <v>585</v>
      </c>
      <c r="U13396" s="56" t="str">
        <f>_xlfn.CONCAT(Tabel4[[#This Row],[Personnr.]],"-",Tabel4[[#This Row],[Afdeling]],"-",Tabel4[[#This Row],[ASS_Status]])</f>
        <v>25616-4192-Aktiv ansættelse</v>
      </c>
    </row>
    <row r="13397" spans="13:21" x14ac:dyDescent="0.4">
      <c r="M13397" s="32" t="s">
        <v>45568</v>
      </c>
      <c r="N13397" s="32" t="s">
        <v>61605</v>
      </c>
      <c r="O13397" s="54" t="s">
        <v>45569</v>
      </c>
      <c r="P13397" s="54" t="s">
        <v>44246</v>
      </c>
      <c r="Q13397" s="54" t="s">
        <v>29721</v>
      </c>
      <c r="R13397" s="54" t="s">
        <v>37941</v>
      </c>
      <c r="S13397" s="54" t="s">
        <v>44247</v>
      </c>
      <c r="T13397" s="55" t="s">
        <v>182</v>
      </c>
      <c r="U13397" s="56" t="str">
        <f>_xlfn.CONCAT(Tabel4[[#This Row],[Personnr.]],"-",Tabel4[[#This Row],[Afdeling]],"-",Tabel4[[#This Row],[ASS_Status]])</f>
        <v>35632-2380-Aktiv ansættelse</v>
      </c>
    </row>
    <row r="13398" spans="13:21" x14ac:dyDescent="0.4">
      <c r="M13398" s="32" t="s">
        <v>26192</v>
      </c>
      <c r="N13398" s="32"/>
      <c r="O13398" s="54" t="s">
        <v>26193</v>
      </c>
      <c r="P13398" s="54" t="s">
        <v>42119</v>
      </c>
      <c r="Q13398" s="54" t="s">
        <v>29718</v>
      </c>
      <c r="R13398" s="54" t="s">
        <v>30287</v>
      </c>
      <c r="S13398" s="54" t="s">
        <v>26194</v>
      </c>
      <c r="T13398" s="55" t="s">
        <v>160</v>
      </c>
      <c r="U13398" s="56" t="str">
        <f>_xlfn.CONCAT(Tabel4[[#This Row],[Personnr.]],"-",Tabel4[[#This Row],[Afdeling]],"-",Tabel4[[#This Row],[ASS_Status]])</f>
        <v>32549-2304-Inactive - Payroll Eligible</v>
      </c>
    </row>
    <row r="13399" spans="13:21" ht="33.75" x14ac:dyDescent="0.4">
      <c r="M13399" s="32" t="s">
        <v>42120</v>
      </c>
      <c r="N13399" s="32" t="s">
        <v>61606</v>
      </c>
      <c r="O13399" s="54" t="s">
        <v>42121</v>
      </c>
      <c r="P13399" s="54" t="s">
        <v>42122</v>
      </c>
      <c r="Q13399" s="54" t="s">
        <v>29718</v>
      </c>
      <c r="R13399" s="54" t="s">
        <v>29761</v>
      </c>
      <c r="S13399" s="54" t="s">
        <v>42123</v>
      </c>
      <c r="T13399" s="55" t="s">
        <v>611</v>
      </c>
      <c r="U13399" s="56" t="str">
        <f>_xlfn.CONCAT(Tabel4[[#This Row],[Personnr.]],"-",Tabel4[[#This Row],[Afdeling]],"-",Tabel4[[#This Row],[ASS_Status]])</f>
        <v>35506-4291-Inactive - Payroll Eligible</v>
      </c>
    </row>
    <row r="13400" spans="13:21" ht="45" x14ac:dyDescent="0.4">
      <c r="M13400" s="32" t="s">
        <v>26195</v>
      </c>
      <c r="N13400" s="32" t="s">
        <v>61607</v>
      </c>
      <c r="O13400" s="54" t="s">
        <v>26196</v>
      </c>
      <c r="P13400" s="54" t="s">
        <v>42124</v>
      </c>
      <c r="Q13400" s="54" t="s">
        <v>29718</v>
      </c>
      <c r="R13400" s="54" t="s">
        <v>29745</v>
      </c>
      <c r="S13400" s="54" t="s">
        <v>26197</v>
      </c>
      <c r="T13400" s="55" t="s">
        <v>350</v>
      </c>
      <c r="U13400" s="56" t="str">
        <f>_xlfn.CONCAT(Tabel4[[#This Row],[Personnr.]],"-",Tabel4[[#This Row],[Afdeling]],"-",Tabel4[[#This Row],[ASS_Status]])</f>
        <v>29885-2810-Inactive - Payroll Eligible</v>
      </c>
    </row>
    <row r="13401" spans="13:21" x14ac:dyDescent="0.4">
      <c r="M13401" s="32" t="s">
        <v>26195</v>
      </c>
      <c r="N13401" s="32"/>
      <c r="O13401" s="54"/>
      <c r="P13401" s="54" t="s">
        <v>61608</v>
      </c>
      <c r="Q13401" s="54" t="s">
        <v>29718</v>
      </c>
      <c r="R13401" s="54" t="s">
        <v>29761</v>
      </c>
      <c r="S13401" s="54" t="s">
        <v>26197</v>
      </c>
      <c r="T13401" s="55" t="s">
        <v>263</v>
      </c>
      <c r="U13401" s="56" t="str">
        <f>_xlfn.CONCAT(Tabel4[[#This Row],[Personnr.]],"-",Tabel4[[#This Row],[Afdeling]],"-",Tabel4[[#This Row],[ASS_Status]])</f>
        <v>-2610-Inactive - Payroll Eligible</v>
      </c>
    </row>
    <row r="13402" spans="13:21" x14ac:dyDescent="0.4">
      <c r="M13402" s="32" t="s">
        <v>26198</v>
      </c>
      <c r="N13402" s="32"/>
      <c r="O13402" s="54" t="s">
        <v>26199</v>
      </c>
      <c r="P13402" s="54" t="s">
        <v>42125</v>
      </c>
      <c r="Q13402" s="54" t="s">
        <v>29718</v>
      </c>
      <c r="R13402" s="54" t="s">
        <v>29817</v>
      </c>
      <c r="S13402" s="54" t="s">
        <v>26200</v>
      </c>
      <c r="T13402" s="55" t="s">
        <v>397</v>
      </c>
      <c r="U13402" s="56" t="str">
        <f>_xlfn.CONCAT(Tabel4[[#This Row],[Personnr.]],"-",Tabel4[[#This Row],[Afdeling]],"-",Tabel4[[#This Row],[ASS_Status]])</f>
        <v>32704-3000-Inactive - Payroll Eligible</v>
      </c>
    </row>
    <row r="13403" spans="13:21" x14ac:dyDescent="0.4">
      <c r="M13403" s="32" t="s">
        <v>26201</v>
      </c>
      <c r="N13403" s="32" t="s">
        <v>61609</v>
      </c>
      <c r="O13403" s="54" t="s">
        <v>26202</v>
      </c>
      <c r="P13403" s="54" t="s">
        <v>44248</v>
      </c>
      <c r="Q13403" s="54" t="s">
        <v>29718</v>
      </c>
      <c r="R13403" s="54" t="s">
        <v>29745</v>
      </c>
      <c r="S13403" s="54" t="s">
        <v>26203</v>
      </c>
      <c r="T13403" s="55" t="s">
        <v>39</v>
      </c>
      <c r="U13403" s="56" t="str">
        <f>_xlfn.CONCAT(Tabel4[[#This Row],[Personnr.]],"-",Tabel4[[#This Row],[Afdeling]],"-",Tabel4[[#This Row],[ASS_Status]])</f>
        <v>26361-0132-Inactive - Payroll Eligible</v>
      </c>
    </row>
    <row r="13404" spans="13:21" x14ac:dyDescent="0.4">
      <c r="M13404" s="32" t="s">
        <v>26201</v>
      </c>
      <c r="N13404" s="32"/>
      <c r="O13404" s="54"/>
      <c r="P13404" s="54" t="s">
        <v>61610</v>
      </c>
      <c r="Q13404" s="54" t="s">
        <v>29718</v>
      </c>
      <c r="R13404" s="54" t="s">
        <v>29745</v>
      </c>
      <c r="S13404" s="54" t="s">
        <v>26203</v>
      </c>
      <c r="T13404" s="55" t="s">
        <v>39</v>
      </c>
      <c r="U13404" s="56" t="str">
        <f>_xlfn.CONCAT(Tabel4[[#This Row],[Personnr.]],"-",Tabel4[[#This Row],[Afdeling]],"-",Tabel4[[#This Row],[ASS_Status]])</f>
        <v>-0132-Inactive - Payroll Eligible</v>
      </c>
    </row>
    <row r="13405" spans="13:21" x14ac:dyDescent="0.4">
      <c r="M13405" s="32" t="s">
        <v>26201</v>
      </c>
      <c r="N13405" s="32"/>
      <c r="O13405" s="54"/>
      <c r="P13405" s="54" t="s">
        <v>42126</v>
      </c>
      <c r="Q13405" s="54" t="s">
        <v>29718</v>
      </c>
      <c r="R13405" s="54" t="s">
        <v>29754</v>
      </c>
      <c r="S13405" s="54" t="s">
        <v>26203</v>
      </c>
      <c r="T13405" s="55" t="s">
        <v>76</v>
      </c>
      <c r="U13405" s="56" t="str">
        <f>_xlfn.CONCAT(Tabel4[[#This Row],[Personnr.]],"-",Tabel4[[#This Row],[Afdeling]],"-",Tabel4[[#This Row],[ASS_Status]])</f>
        <v>-1100-Inactive - Payroll Eligible</v>
      </c>
    </row>
    <row r="13406" spans="13:21" x14ac:dyDescent="0.4">
      <c r="M13406" s="32" t="s">
        <v>26201</v>
      </c>
      <c r="N13406" s="32"/>
      <c r="O13406" s="54"/>
      <c r="P13406" s="54" t="s">
        <v>42127</v>
      </c>
      <c r="Q13406" s="54" t="s">
        <v>29718</v>
      </c>
      <c r="R13406" s="54" t="s">
        <v>29745</v>
      </c>
      <c r="S13406" s="54" t="s">
        <v>26203</v>
      </c>
      <c r="T13406" s="55" t="s">
        <v>39</v>
      </c>
      <c r="U13406" s="56" t="str">
        <f>_xlfn.CONCAT(Tabel4[[#This Row],[Personnr.]],"-",Tabel4[[#This Row],[Afdeling]],"-",Tabel4[[#This Row],[ASS_Status]])</f>
        <v>-0132-Inactive - Payroll Eligible</v>
      </c>
    </row>
    <row r="13407" spans="13:21" x14ac:dyDescent="0.4">
      <c r="M13407" s="32" t="s">
        <v>26201</v>
      </c>
      <c r="N13407" s="32"/>
      <c r="O13407" s="54"/>
      <c r="P13407" s="54" t="s">
        <v>42128</v>
      </c>
      <c r="Q13407" s="54" t="s">
        <v>29718</v>
      </c>
      <c r="R13407" s="54" t="s">
        <v>29745</v>
      </c>
      <c r="S13407" s="54" t="s">
        <v>26203</v>
      </c>
      <c r="T13407" s="55" t="s">
        <v>39</v>
      </c>
      <c r="U13407" s="56" t="str">
        <f>_xlfn.CONCAT(Tabel4[[#This Row],[Personnr.]],"-",Tabel4[[#This Row],[Afdeling]],"-",Tabel4[[#This Row],[ASS_Status]])</f>
        <v>-0132-Inactive - Payroll Eligible</v>
      </c>
    </row>
    <row r="13408" spans="13:21" ht="45" x14ac:dyDescent="0.4">
      <c r="M13408" s="32" t="s">
        <v>45570</v>
      </c>
      <c r="N13408" s="32" t="s">
        <v>61611</v>
      </c>
      <c r="O13408" s="54" t="s">
        <v>45571</v>
      </c>
      <c r="P13408" s="54" t="s">
        <v>44249</v>
      </c>
      <c r="Q13408" s="54" t="s">
        <v>29718</v>
      </c>
      <c r="R13408" s="54" t="s">
        <v>29745</v>
      </c>
      <c r="S13408" s="54" t="s">
        <v>44250</v>
      </c>
      <c r="T13408" s="55" t="s">
        <v>577</v>
      </c>
      <c r="U13408" s="56" t="str">
        <f>_xlfn.CONCAT(Tabel4[[#This Row],[Personnr.]],"-",Tabel4[[#This Row],[Afdeling]],"-",Tabel4[[#This Row],[ASS_Status]])</f>
        <v>36145-4110-Inactive - Payroll Eligible</v>
      </c>
    </row>
    <row r="13409" spans="13:21" ht="45" x14ac:dyDescent="0.4">
      <c r="M13409" s="32" t="s">
        <v>26204</v>
      </c>
      <c r="N13409" s="32" t="s">
        <v>61612</v>
      </c>
      <c r="O13409" s="54" t="s">
        <v>26205</v>
      </c>
      <c r="P13409" s="54" t="s">
        <v>42129</v>
      </c>
      <c r="Q13409" s="54" t="s">
        <v>29718</v>
      </c>
      <c r="R13409" s="54" t="s">
        <v>29745</v>
      </c>
      <c r="S13409" s="54" t="s">
        <v>26206</v>
      </c>
      <c r="T13409" s="55" t="s">
        <v>85</v>
      </c>
      <c r="U13409" s="56" t="str">
        <f>_xlfn.CONCAT(Tabel4[[#This Row],[Personnr.]],"-",Tabel4[[#This Row],[Afdeling]],"-",Tabel4[[#This Row],[ASS_Status]])</f>
        <v>33373-1118-Inactive - Payroll Eligible</v>
      </c>
    </row>
    <row r="13410" spans="13:21" x14ac:dyDescent="0.4">
      <c r="M13410" s="32" t="s">
        <v>26204</v>
      </c>
      <c r="N13410" s="32"/>
      <c r="O13410" s="54"/>
      <c r="P13410" s="54" t="s">
        <v>42130</v>
      </c>
      <c r="Q13410" s="54" t="s">
        <v>29718</v>
      </c>
      <c r="R13410" s="54" t="s">
        <v>29745</v>
      </c>
      <c r="S13410" s="54" t="s">
        <v>26206</v>
      </c>
      <c r="T13410" s="55" t="s">
        <v>85</v>
      </c>
      <c r="U13410" s="56" t="str">
        <f>_xlfn.CONCAT(Tabel4[[#This Row],[Personnr.]],"-",Tabel4[[#This Row],[Afdeling]],"-",Tabel4[[#This Row],[ASS_Status]])</f>
        <v>-1118-Inactive - Payroll Eligible</v>
      </c>
    </row>
    <row r="13411" spans="13:21" x14ac:dyDescent="0.4">
      <c r="M13411" s="32" t="s">
        <v>61613</v>
      </c>
      <c r="N13411" s="32" t="s">
        <v>61614</v>
      </c>
      <c r="O13411" s="54" t="s">
        <v>61615</v>
      </c>
      <c r="P13411" s="54" t="s">
        <v>61616</v>
      </c>
      <c r="Q13411" s="54" t="s">
        <v>29721</v>
      </c>
      <c r="R13411" s="54" t="s">
        <v>29748</v>
      </c>
      <c r="S13411" s="54" t="s">
        <v>61617</v>
      </c>
      <c r="T13411" s="55" t="s">
        <v>419</v>
      </c>
      <c r="U13411" s="56" t="str">
        <f>_xlfn.CONCAT(Tabel4[[#This Row],[Personnr.]],"-",Tabel4[[#This Row],[Afdeling]],"-",Tabel4[[#This Row],[ASS_Status]])</f>
        <v>36837-3032-Aktiv ansættelse</v>
      </c>
    </row>
    <row r="13412" spans="13:21" ht="45" x14ac:dyDescent="0.4">
      <c r="M13412" s="32" t="s">
        <v>26207</v>
      </c>
      <c r="N13412" s="32" t="s">
        <v>61618</v>
      </c>
      <c r="O13412" s="54" t="s">
        <v>26208</v>
      </c>
      <c r="P13412" s="54" t="s">
        <v>42131</v>
      </c>
      <c r="Q13412" s="54" t="s">
        <v>29721</v>
      </c>
      <c r="R13412" s="54" t="s">
        <v>29748</v>
      </c>
      <c r="S13412" s="54" t="s">
        <v>26209</v>
      </c>
      <c r="T13412" s="55" t="s">
        <v>263</v>
      </c>
      <c r="U13412" s="56" t="str">
        <f>_xlfn.CONCAT(Tabel4[[#This Row],[Personnr.]],"-",Tabel4[[#This Row],[Afdeling]],"-",Tabel4[[#This Row],[ASS_Status]])</f>
        <v>32434-2610-Aktiv ansættelse</v>
      </c>
    </row>
    <row r="13413" spans="13:21" ht="45" x14ac:dyDescent="0.4">
      <c r="M13413" s="32" t="s">
        <v>26207</v>
      </c>
      <c r="N13413" s="32"/>
      <c r="O13413" s="54"/>
      <c r="P13413" s="54" t="s">
        <v>42132</v>
      </c>
      <c r="Q13413" s="54" t="s">
        <v>29718</v>
      </c>
      <c r="R13413" s="54" t="s">
        <v>29748</v>
      </c>
      <c r="S13413" s="54" t="s">
        <v>26209</v>
      </c>
      <c r="T13413" s="55" t="s">
        <v>263</v>
      </c>
      <c r="U13413" s="56" t="str">
        <f>_xlfn.CONCAT(Tabel4[[#This Row],[Personnr.]],"-",Tabel4[[#This Row],[Afdeling]],"-",Tabel4[[#This Row],[ASS_Status]])</f>
        <v>-2610-Inactive - Payroll Eligible</v>
      </c>
    </row>
    <row r="13414" spans="13:21" x14ac:dyDescent="0.4">
      <c r="M13414" s="32" t="s">
        <v>61619</v>
      </c>
      <c r="N13414" s="32" t="s">
        <v>61620</v>
      </c>
      <c r="O13414" s="54" t="s">
        <v>61621</v>
      </c>
      <c r="P13414" s="54" t="s">
        <v>61622</v>
      </c>
      <c r="Q13414" s="54" t="s">
        <v>29721</v>
      </c>
      <c r="R13414" s="54" t="s">
        <v>29748</v>
      </c>
      <c r="S13414" s="54" t="s">
        <v>61623</v>
      </c>
      <c r="T13414" s="55" t="s">
        <v>65</v>
      </c>
      <c r="U13414" s="56" t="str">
        <f>_xlfn.CONCAT(Tabel4[[#This Row],[Personnr.]],"-",Tabel4[[#This Row],[Afdeling]],"-",Tabel4[[#This Row],[ASS_Status]])</f>
        <v>36699-1053-Aktiv ansættelse</v>
      </c>
    </row>
    <row r="13415" spans="13:21" ht="45" x14ac:dyDescent="0.4">
      <c r="M13415" s="32" t="s">
        <v>61624</v>
      </c>
      <c r="N13415" s="32" t="s">
        <v>61625</v>
      </c>
      <c r="O13415" s="54" t="s">
        <v>61626</v>
      </c>
      <c r="P13415" s="54" t="s">
        <v>61627</v>
      </c>
      <c r="Q13415" s="54" t="s">
        <v>29718</v>
      </c>
      <c r="R13415" s="54" t="s">
        <v>29745</v>
      </c>
      <c r="S13415" s="54" t="s">
        <v>61628</v>
      </c>
      <c r="T13415" s="55" t="s">
        <v>586</v>
      </c>
      <c r="U13415" s="56" t="str">
        <f>_xlfn.CONCAT(Tabel4[[#This Row],[Personnr.]],"-",Tabel4[[#This Row],[Afdeling]],"-",Tabel4[[#This Row],[ASS_Status]])</f>
        <v>37287-4200-Inactive - Payroll Eligible</v>
      </c>
    </row>
    <row r="13416" spans="13:21" x14ac:dyDescent="0.4">
      <c r="M13416" s="32" t="s">
        <v>26210</v>
      </c>
      <c r="N13416" s="32" t="s">
        <v>61629</v>
      </c>
      <c r="O13416" s="54" t="s">
        <v>26211</v>
      </c>
      <c r="P13416" s="54" t="s">
        <v>42133</v>
      </c>
      <c r="Q13416" s="54" t="s">
        <v>29743</v>
      </c>
      <c r="R13416" s="54" t="s">
        <v>31025</v>
      </c>
      <c r="S13416" s="54" t="s">
        <v>26212</v>
      </c>
      <c r="T13416" s="55" t="s">
        <v>621</v>
      </c>
      <c r="U13416" s="56" t="str">
        <f>_xlfn.CONCAT(Tabel4[[#This Row],[Personnr.]],"-",Tabel4[[#This Row],[Afdeling]],"-",Tabel4[[#This Row],[ASS_Status]])</f>
        <v>15825-4630-Aktivt ansættelsesforhold</v>
      </c>
    </row>
    <row r="13417" spans="13:21" x14ac:dyDescent="0.4">
      <c r="M13417" s="32" t="s">
        <v>26213</v>
      </c>
      <c r="N13417" s="32" t="s">
        <v>61630</v>
      </c>
      <c r="O13417" s="54" t="s">
        <v>26214</v>
      </c>
      <c r="P13417" s="54" t="s">
        <v>42134</v>
      </c>
      <c r="Q13417" s="54" t="s">
        <v>29721</v>
      </c>
      <c r="R13417" s="54" t="s">
        <v>29719</v>
      </c>
      <c r="S13417" s="54" t="s">
        <v>26215</v>
      </c>
      <c r="T13417" s="55" t="s">
        <v>749</v>
      </c>
      <c r="U13417" s="56" t="str">
        <f>_xlfn.CONCAT(Tabel4[[#This Row],[Personnr.]],"-",Tabel4[[#This Row],[Afdeling]],"-",Tabel4[[#This Row],[ASS_Status]])</f>
        <v>19043-7210-Aktiv ansættelse</v>
      </c>
    </row>
    <row r="13418" spans="13:21" x14ac:dyDescent="0.4">
      <c r="M13418" s="32" t="s">
        <v>26216</v>
      </c>
      <c r="N13418" s="32" t="s">
        <v>61631</v>
      </c>
      <c r="O13418" s="54" t="s">
        <v>26217</v>
      </c>
      <c r="P13418" s="54" t="s">
        <v>42135</v>
      </c>
      <c r="Q13418" s="54" t="s">
        <v>29721</v>
      </c>
      <c r="R13418" s="54" t="s">
        <v>29729</v>
      </c>
      <c r="S13418" s="54" t="s">
        <v>26218</v>
      </c>
      <c r="T13418" s="55" t="s">
        <v>24805</v>
      </c>
      <c r="U13418" s="56" t="str">
        <f>_xlfn.CONCAT(Tabel4[[#This Row],[Personnr.]],"-",Tabel4[[#This Row],[Afdeling]],"-",Tabel4[[#This Row],[ASS_Status]])</f>
        <v>9030-1223-Aktiv ansættelse</v>
      </c>
    </row>
    <row r="13419" spans="13:21" x14ac:dyDescent="0.4">
      <c r="M13419" s="32" t="s">
        <v>26219</v>
      </c>
      <c r="N13419" s="32" t="s">
        <v>61632</v>
      </c>
      <c r="O13419" s="54" t="s">
        <v>26220</v>
      </c>
      <c r="P13419" s="54" t="s">
        <v>42136</v>
      </c>
      <c r="Q13419" s="54" t="s">
        <v>29721</v>
      </c>
      <c r="R13419" s="54" t="s">
        <v>30146</v>
      </c>
      <c r="S13419" s="54" t="s">
        <v>26221</v>
      </c>
      <c r="T13419" s="55" t="s">
        <v>886</v>
      </c>
      <c r="U13419" s="56" t="str">
        <f>_xlfn.CONCAT(Tabel4[[#This Row],[Personnr.]],"-",Tabel4[[#This Row],[Afdeling]],"-",Tabel4[[#This Row],[ASS_Status]])</f>
        <v>621-8800-Aktiv ansættelse</v>
      </c>
    </row>
    <row r="13420" spans="13:21" ht="45" x14ac:dyDescent="0.4">
      <c r="M13420" s="32" t="s">
        <v>26222</v>
      </c>
      <c r="N13420" s="32" t="s">
        <v>61633</v>
      </c>
      <c r="O13420" s="54" t="s">
        <v>26223</v>
      </c>
      <c r="P13420" s="54" t="s">
        <v>42137</v>
      </c>
      <c r="Q13420" s="54" t="s">
        <v>29721</v>
      </c>
      <c r="R13420" s="54" t="s">
        <v>29791</v>
      </c>
      <c r="S13420" s="54" t="s">
        <v>26224</v>
      </c>
      <c r="T13420" s="55" t="s">
        <v>44</v>
      </c>
      <c r="U13420" s="56" t="str">
        <f>_xlfn.CONCAT(Tabel4[[#This Row],[Personnr.]],"-",Tabel4[[#This Row],[Afdeling]],"-",Tabel4[[#This Row],[ASS_Status]])</f>
        <v>609-1000-Aktiv ansættelse</v>
      </c>
    </row>
    <row r="13421" spans="13:21" x14ac:dyDescent="0.4">
      <c r="M13421" s="32" t="s">
        <v>26225</v>
      </c>
      <c r="N13421" s="32" t="s">
        <v>61634</v>
      </c>
      <c r="O13421" s="54" t="s">
        <v>26226</v>
      </c>
      <c r="P13421" s="54" t="s">
        <v>61635</v>
      </c>
      <c r="Q13421" s="54" t="s">
        <v>29721</v>
      </c>
      <c r="R13421" s="54" t="s">
        <v>29981</v>
      </c>
      <c r="S13421" s="54" t="s">
        <v>26227</v>
      </c>
      <c r="T13421" s="55" t="s">
        <v>836</v>
      </c>
      <c r="U13421" s="56" t="str">
        <f>_xlfn.CONCAT(Tabel4[[#This Row],[Personnr.]],"-",Tabel4[[#This Row],[Afdeling]],"-",Tabel4[[#This Row],[ASS_Status]])</f>
        <v>33977-8531-Aktiv ansættelse</v>
      </c>
    </row>
    <row r="13422" spans="13:21" x14ac:dyDescent="0.4">
      <c r="M13422" s="32" t="s">
        <v>26225</v>
      </c>
      <c r="N13422" s="32"/>
      <c r="O13422" s="54"/>
      <c r="P13422" s="54" t="s">
        <v>44251</v>
      </c>
      <c r="Q13422" s="54" t="s">
        <v>29718</v>
      </c>
      <c r="R13422" s="54" t="s">
        <v>29981</v>
      </c>
      <c r="S13422" s="54" t="s">
        <v>26227</v>
      </c>
      <c r="T13422" s="55" t="s">
        <v>836</v>
      </c>
      <c r="U13422" s="56" t="str">
        <f>_xlfn.CONCAT(Tabel4[[#This Row],[Personnr.]],"-",Tabel4[[#This Row],[Afdeling]],"-",Tabel4[[#This Row],[ASS_Status]])</f>
        <v>-8531-Inactive - Payroll Eligible</v>
      </c>
    </row>
    <row r="13423" spans="13:21" x14ac:dyDescent="0.4">
      <c r="M13423" s="32" t="s">
        <v>26228</v>
      </c>
      <c r="N13423" s="32" t="s">
        <v>61636</v>
      </c>
      <c r="O13423" s="54" t="s">
        <v>26229</v>
      </c>
      <c r="P13423" s="54" t="s">
        <v>42138</v>
      </c>
      <c r="Q13423" s="54" t="s">
        <v>29721</v>
      </c>
      <c r="R13423" s="54" t="s">
        <v>29726</v>
      </c>
      <c r="S13423" s="54" t="s">
        <v>26230</v>
      </c>
      <c r="T13423" s="55" t="s">
        <v>413</v>
      </c>
      <c r="U13423" s="56" t="str">
        <f>_xlfn.CONCAT(Tabel4[[#This Row],[Personnr.]],"-",Tabel4[[#This Row],[Afdeling]],"-",Tabel4[[#This Row],[ASS_Status]])</f>
        <v>4243-3020-Aktiv ansættelse</v>
      </c>
    </row>
    <row r="13424" spans="13:21" x14ac:dyDescent="0.4">
      <c r="M13424" s="32" t="s">
        <v>26231</v>
      </c>
      <c r="N13424" s="32" t="s">
        <v>61637</v>
      </c>
      <c r="O13424" s="54" t="s">
        <v>26232</v>
      </c>
      <c r="P13424" s="54" t="s">
        <v>42139</v>
      </c>
      <c r="Q13424" s="54" t="s">
        <v>29721</v>
      </c>
      <c r="R13424" s="54" t="s">
        <v>30254</v>
      </c>
      <c r="S13424" s="54" t="s">
        <v>26233</v>
      </c>
      <c r="T13424" s="55" t="s">
        <v>715</v>
      </c>
      <c r="U13424" s="56" t="str">
        <f>_xlfn.CONCAT(Tabel4[[#This Row],[Personnr.]],"-",Tabel4[[#This Row],[Afdeling]],"-",Tabel4[[#This Row],[ASS_Status]])</f>
        <v>1913-6000-Aktiv ansættelse</v>
      </c>
    </row>
    <row r="13425" spans="13:21" x14ac:dyDescent="0.4">
      <c r="M13425" s="32" t="s">
        <v>26234</v>
      </c>
      <c r="N13425" s="32" t="s">
        <v>61638</v>
      </c>
      <c r="O13425" s="54" t="s">
        <v>26235</v>
      </c>
      <c r="P13425" s="54" t="s">
        <v>42140</v>
      </c>
      <c r="Q13425" s="54" t="s">
        <v>29721</v>
      </c>
      <c r="R13425" s="54" t="s">
        <v>29887</v>
      </c>
      <c r="S13425" s="54" t="s">
        <v>20030</v>
      </c>
      <c r="T13425" s="55" t="s">
        <v>243</v>
      </c>
      <c r="U13425" s="56" t="str">
        <f>_xlfn.CONCAT(Tabel4[[#This Row],[Personnr.]],"-",Tabel4[[#This Row],[Afdeling]],"-",Tabel4[[#This Row],[ASS_Status]])</f>
        <v>3134-2512-Aktiv ansættelse</v>
      </c>
    </row>
    <row r="13426" spans="13:21" x14ac:dyDescent="0.4">
      <c r="M13426" s="32" t="s">
        <v>26236</v>
      </c>
      <c r="N13426" s="32" t="s">
        <v>61639</v>
      </c>
      <c r="O13426" s="54" t="s">
        <v>26237</v>
      </c>
      <c r="P13426" s="54" t="s">
        <v>42141</v>
      </c>
      <c r="Q13426" s="54" t="s">
        <v>29721</v>
      </c>
      <c r="R13426" s="54" t="s">
        <v>29729</v>
      </c>
      <c r="S13426" s="54" t="s">
        <v>26238</v>
      </c>
      <c r="T13426" s="55" t="s">
        <v>263</v>
      </c>
      <c r="U13426" s="56" t="str">
        <f>_xlfn.CONCAT(Tabel4[[#This Row],[Personnr.]],"-",Tabel4[[#This Row],[Afdeling]],"-",Tabel4[[#This Row],[ASS_Status]])</f>
        <v>9033-2610-Aktiv ansættelse</v>
      </c>
    </row>
    <row r="13427" spans="13:21" x14ac:dyDescent="0.4">
      <c r="M13427" s="32" t="s">
        <v>26239</v>
      </c>
      <c r="N13427" s="32" t="s">
        <v>61640</v>
      </c>
      <c r="O13427" s="54" t="s">
        <v>26240</v>
      </c>
      <c r="P13427" s="54" t="s">
        <v>42142</v>
      </c>
      <c r="Q13427" s="54" t="s">
        <v>29721</v>
      </c>
      <c r="R13427" s="54" t="s">
        <v>29737</v>
      </c>
      <c r="S13427" s="54" t="s">
        <v>26241</v>
      </c>
      <c r="T13427" s="55" t="s">
        <v>161</v>
      </c>
      <c r="U13427" s="56" t="str">
        <f>_xlfn.CONCAT(Tabel4[[#This Row],[Personnr.]],"-",Tabel4[[#This Row],[Afdeling]],"-",Tabel4[[#This Row],[ASS_Status]])</f>
        <v>29228-2305-Aktiv ansættelse</v>
      </c>
    </row>
    <row r="13428" spans="13:21" ht="33.75" x14ac:dyDescent="0.4">
      <c r="M13428" s="32" t="s">
        <v>26242</v>
      </c>
      <c r="N13428" s="32" t="s">
        <v>61641</v>
      </c>
      <c r="O13428" s="54" t="s">
        <v>26243</v>
      </c>
      <c r="P13428" s="54" t="s">
        <v>42143</v>
      </c>
      <c r="Q13428" s="54" t="s">
        <v>29721</v>
      </c>
      <c r="R13428" s="54" t="s">
        <v>29729</v>
      </c>
      <c r="S13428" s="54" t="s">
        <v>26244</v>
      </c>
      <c r="T13428" s="55" t="s">
        <v>106</v>
      </c>
      <c r="U13428" s="56" t="str">
        <f>_xlfn.CONCAT(Tabel4[[#This Row],[Personnr.]],"-",Tabel4[[#This Row],[Afdeling]],"-",Tabel4[[#This Row],[ASS_Status]])</f>
        <v>9037-1210-Aktiv ansættelse</v>
      </c>
    </row>
    <row r="13429" spans="13:21" ht="45" x14ac:dyDescent="0.4">
      <c r="M13429" s="32" t="s">
        <v>26245</v>
      </c>
      <c r="N13429" s="32" t="s">
        <v>61642</v>
      </c>
      <c r="O13429" s="54" t="s">
        <v>26246</v>
      </c>
      <c r="P13429" s="54" t="s">
        <v>42144</v>
      </c>
      <c r="Q13429" s="54" t="s">
        <v>29718</v>
      </c>
      <c r="R13429" s="54" t="s">
        <v>29719</v>
      </c>
      <c r="S13429" s="54" t="s">
        <v>26247</v>
      </c>
      <c r="T13429" s="55" t="s">
        <v>132</v>
      </c>
      <c r="U13429" s="56" t="str">
        <f>_xlfn.CONCAT(Tabel4[[#This Row],[Personnr.]],"-",Tabel4[[#This Row],[Afdeling]],"-",Tabel4[[#This Row],[ASS_Status]])</f>
        <v>25115-2242-Inactive - Payroll Eligible</v>
      </c>
    </row>
    <row r="13430" spans="13:21" x14ac:dyDescent="0.4">
      <c r="M13430" s="32" t="s">
        <v>26248</v>
      </c>
      <c r="N13430" s="32" t="s">
        <v>61643</v>
      </c>
      <c r="O13430" s="54" t="s">
        <v>26249</v>
      </c>
      <c r="P13430" s="54" t="s">
        <v>42145</v>
      </c>
      <c r="Q13430" s="54" t="s">
        <v>29721</v>
      </c>
      <c r="R13430" s="54" t="s">
        <v>29797</v>
      </c>
      <c r="S13430" s="54" t="s">
        <v>26250</v>
      </c>
      <c r="T13430" s="55" t="s">
        <v>645</v>
      </c>
      <c r="U13430" s="56" t="str">
        <f>_xlfn.CONCAT(Tabel4[[#This Row],[Personnr.]],"-",Tabel4[[#This Row],[Afdeling]],"-",Tabel4[[#This Row],[ASS_Status]])</f>
        <v>30270-4775-Aktiv ansættelse</v>
      </c>
    </row>
    <row r="13431" spans="13:21" x14ac:dyDescent="0.4">
      <c r="M13431" s="32" t="s">
        <v>26251</v>
      </c>
      <c r="N13431" s="32" t="s">
        <v>61644</v>
      </c>
      <c r="O13431" s="54" t="s">
        <v>26252</v>
      </c>
      <c r="P13431" s="54" t="s">
        <v>42146</v>
      </c>
      <c r="Q13431" s="54" t="s">
        <v>29718</v>
      </c>
      <c r="R13431" s="54" t="s">
        <v>29737</v>
      </c>
      <c r="S13431" s="54" t="s">
        <v>26253</v>
      </c>
      <c r="T13431" s="55" t="s">
        <v>48</v>
      </c>
      <c r="U13431" s="56" t="str">
        <f>_xlfn.CONCAT(Tabel4[[#This Row],[Personnr.]],"-",Tabel4[[#This Row],[Afdeling]],"-",Tabel4[[#This Row],[ASS_Status]])</f>
        <v>33103-1022-Inactive - Payroll Eligible</v>
      </c>
    </row>
    <row r="13432" spans="13:21" ht="33.75" x14ac:dyDescent="0.4">
      <c r="M13432" s="32" t="s">
        <v>26254</v>
      </c>
      <c r="N13432" s="32" t="s">
        <v>61645</v>
      </c>
      <c r="O13432" s="54" t="s">
        <v>26255</v>
      </c>
      <c r="P13432" s="54" t="s">
        <v>42147</v>
      </c>
      <c r="Q13432" s="54" t="s">
        <v>29721</v>
      </c>
      <c r="R13432" s="54" t="s">
        <v>29797</v>
      </c>
      <c r="S13432" s="54" t="s">
        <v>26256</v>
      </c>
      <c r="T13432" s="55" t="s">
        <v>457</v>
      </c>
      <c r="U13432" s="56" t="str">
        <f>_xlfn.CONCAT(Tabel4[[#This Row],[Personnr.]],"-",Tabel4[[#This Row],[Afdeling]],"-",Tabel4[[#This Row],[ASS_Status]])</f>
        <v>16455-3141-Aktiv ansættelse</v>
      </c>
    </row>
    <row r="13433" spans="13:21" x14ac:dyDescent="0.4">
      <c r="M13433" s="32" t="s">
        <v>26257</v>
      </c>
      <c r="N13433" s="32" t="s">
        <v>61646</v>
      </c>
      <c r="O13433" s="54" t="s">
        <v>26258</v>
      </c>
      <c r="P13433" s="54" t="s">
        <v>42148</v>
      </c>
      <c r="Q13433" s="54" t="s">
        <v>29721</v>
      </c>
      <c r="R13433" s="54" t="s">
        <v>29737</v>
      </c>
      <c r="S13433" s="54" t="s">
        <v>26259</v>
      </c>
      <c r="T13433" s="55" t="s">
        <v>645</v>
      </c>
      <c r="U13433" s="56" t="str">
        <f>_xlfn.CONCAT(Tabel4[[#This Row],[Personnr.]],"-",Tabel4[[#This Row],[Afdeling]],"-",Tabel4[[#This Row],[ASS_Status]])</f>
        <v>31602-4775-Aktiv ansættelse</v>
      </c>
    </row>
    <row r="13434" spans="13:21" x14ac:dyDescent="0.4">
      <c r="M13434" s="32" t="s">
        <v>26260</v>
      </c>
      <c r="N13434" s="32" t="s">
        <v>61647</v>
      </c>
      <c r="O13434" s="54" t="s">
        <v>26261</v>
      </c>
      <c r="P13434" s="54" t="s">
        <v>42149</v>
      </c>
      <c r="Q13434" s="54" t="s">
        <v>29721</v>
      </c>
      <c r="R13434" s="54" t="s">
        <v>29737</v>
      </c>
      <c r="S13434" s="54" t="s">
        <v>26262</v>
      </c>
      <c r="T13434" s="55" t="s">
        <v>143</v>
      </c>
      <c r="U13434" s="56" t="str">
        <f>_xlfn.CONCAT(Tabel4[[#This Row],[Personnr.]],"-",Tabel4[[#This Row],[Afdeling]],"-",Tabel4[[#This Row],[ASS_Status]])</f>
        <v>22928-2270-Aktiv ansættelse</v>
      </c>
    </row>
    <row r="13435" spans="13:21" x14ac:dyDescent="0.4">
      <c r="M13435" s="32" t="s">
        <v>26263</v>
      </c>
      <c r="N13435" s="32" t="s">
        <v>61648</v>
      </c>
      <c r="O13435" s="54" t="s">
        <v>26264</v>
      </c>
      <c r="P13435" s="54" t="s">
        <v>42150</v>
      </c>
      <c r="Q13435" s="54" t="s">
        <v>29721</v>
      </c>
      <c r="R13435" s="54" t="s">
        <v>29748</v>
      </c>
      <c r="S13435" s="54" t="s">
        <v>26265</v>
      </c>
      <c r="T13435" s="55" t="s">
        <v>128</v>
      </c>
      <c r="U13435" s="56" t="str">
        <f>_xlfn.CONCAT(Tabel4[[#This Row],[Personnr.]],"-",Tabel4[[#This Row],[Afdeling]],"-",Tabel4[[#This Row],[ASS_Status]])</f>
        <v>31108-2238-Aktiv ansættelse</v>
      </c>
    </row>
    <row r="13436" spans="13:21" x14ac:dyDescent="0.4">
      <c r="M13436" s="32" t="s">
        <v>26266</v>
      </c>
      <c r="N13436" s="32" t="s">
        <v>61649</v>
      </c>
      <c r="O13436" s="54" t="s">
        <v>26267</v>
      </c>
      <c r="P13436" s="54" t="s">
        <v>42151</v>
      </c>
      <c r="Q13436" s="54" t="s">
        <v>29721</v>
      </c>
      <c r="R13436" s="54" t="s">
        <v>29748</v>
      </c>
      <c r="S13436" s="54" t="s">
        <v>26268</v>
      </c>
      <c r="T13436" s="55" t="s">
        <v>45706</v>
      </c>
      <c r="U13436" s="56" t="str">
        <f>_xlfn.CONCAT(Tabel4[[#This Row],[Personnr.]],"-",Tabel4[[#This Row],[Afdeling]],"-",Tabel4[[#This Row],[ASS_Status]])</f>
        <v>25966-1221-Aktiv ansættelse</v>
      </c>
    </row>
    <row r="13437" spans="13:21" x14ac:dyDescent="0.4">
      <c r="M13437" s="32" t="s">
        <v>26266</v>
      </c>
      <c r="N13437" s="32"/>
      <c r="O13437" s="54"/>
      <c r="P13437" s="54" t="s">
        <v>42152</v>
      </c>
      <c r="Q13437" s="54" t="s">
        <v>29718</v>
      </c>
      <c r="R13437" s="54" t="s">
        <v>29761</v>
      </c>
      <c r="S13437" s="54" t="s">
        <v>26268</v>
      </c>
      <c r="T13437" s="55" t="s">
        <v>106</v>
      </c>
      <c r="U13437" s="56" t="str">
        <f>_xlfn.CONCAT(Tabel4[[#This Row],[Personnr.]],"-",Tabel4[[#This Row],[Afdeling]],"-",Tabel4[[#This Row],[ASS_Status]])</f>
        <v>-1210-Inactive - Payroll Eligible</v>
      </c>
    </row>
    <row r="13438" spans="13:21" x14ac:dyDescent="0.4">
      <c r="M13438" s="32" t="s">
        <v>26269</v>
      </c>
      <c r="N13438" s="32" t="s">
        <v>61650</v>
      </c>
      <c r="O13438" s="54" t="s">
        <v>26270</v>
      </c>
      <c r="P13438" s="54" t="s">
        <v>42153</v>
      </c>
      <c r="Q13438" s="54" t="s">
        <v>29721</v>
      </c>
      <c r="R13438" s="54" t="s">
        <v>29748</v>
      </c>
      <c r="S13438" s="54" t="s">
        <v>26271</v>
      </c>
      <c r="T13438" s="55" t="s">
        <v>580</v>
      </c>
      <c r="U13438" s="56" t="str">
        <f>_xlfn.CONCAT(Tabel4[[#This Row],[Personnr.]],"-",Tabel4[[#This Row],[Afdeling]],"-",Tabel4[[#This Row],[ASS_Status]])</f>
        <v>30332-4120-Aktiv ansættelse</v>
      </c>
    </row>
    <row r="13439" spans="13:21" x14ac:dyDescent="0.4">
      <c r="M13439" s="32" t="s">
        <v>42154</v>
      </c>
      <c r="N13439" s="32" t="s">
        <v>61651</v>
      </c>
      <c r="O13439" s="54" t="s">
        <v>42155</v>
      </c>
      <c r="P13439" s="54" t="s">
        <v>42156</v>
      </c>
      <c r="Q13439" s="54" t="s">
        <v>29721</v>
      </c>
      <c r="R13439" s="54" t="s">
        <v>29748</v>
      </c>
      <c r="S13439" s="54" t="s">
        <v>42157</v>
      </c>
      <c r="T13439" s="55" t="s">
        <v>29701</v>
      </c>
      <c r="U13439" s="56" t="str">
        <f>_xlfn.CONCAT(Tabel4[[#This Row],[Personnr.]],"-",Tabel4[[#This Row],[Afdeling]],"-",Tabel4[[#This Row],[ASS_Status]])</f>
        <v>35228-1020-Aktiv ansættelse</v>
      </c>
    </row>
    <row r="13440" spans="13:21" ht="45" x14ac:dyDescent="0.4">
      <c r="M13440" s="32" t="s">
        <v>26272</v>
      </c>
      <c r="N13440" s="32" t="s">
        <v>61652</v>
      </c>
      <c r="O13440" s="54" t="s">
        <v>26273</v>
      </c>
      <c r="P13440" s="54" t="s">
        <v>42158</v>
      </c>
      <c r="Q13440" s="54" t="s">
        <v>29721</v>
      </c>
      <c r="R13440" s="54" t="s">
        <v>29748</v>
      </c>
      <c r="S13440" s="54" t="s">
        <v>26274</v>
      </c>
      <c r="T13440" s="55" t="s">
        <v>545</v>
      </c>
      <c r="U13440" s="56" t="str">
        <f>_xlfn.CONCAT(Tabel4[[#This Row],[Personnr.]],"-",Tabel4[[#This Row],[Afdeling]],"-",Tabel4[[#This Row],[ASS_Status]])</f>
        <v>31999-3443-Aktiv ansættelse</v>
      </c>
    </row>
    <row r="13441" spans="13:21" ht="33.75" x14ac:dyDescent="0.4">
      <c r="M13441" s="32" t="s">
        <v>29070</v>
      </c>
      <c r="N13441" s="32" t="s">
        <v>61653</v>
      </c>
      <c r="O13441" s="54" t="s">
        <v>29071</v>
      </c>
      <c r="P13441" s="54" t="s">
        <v>42159</v>
      </c>
      <c r="Q13441" s="54" t="s">
        <v>29721</v>
      </c>
      <c r="R13441" s="54" t="s">
        <v>29748</v>
      </c>
      <c r="S13441" s="54" t="s">
        <v>29072</v>
      </c>
      <c r="T13441" s="55" t="s">
        <v>28</v>
      </c>
      <c r="U13441" s="56" t="str">
        <f>_xlfn.CONCAT(Tabel4[[#This Row],[Personnr.]],"-",Tabel4[[#This Row],[Afdeling]],"-",Tabel4[[#This Row],[ASS_Status]])</f>
        <v>34418-0113-Aktiv ansættelse</v>
      </c>
    </row>
    <row r="13442" spans="13:21" ht="33.75" x14ac:dyDescent="0.4">
      <c r="M13442" s="32" t="s">
        <v>26275</v>
      </c>
      <c r="N13442" s="32" t="s">
        <v>61654</v>
      </c>
      <c r="O13442" s="54" t="s">
        <v>26276</v>
      </c>
      <c r="P13442" s="54" t="s">
        <v>42160</v>
      </c>
      <c r="Q13442" s="54" t="s">
        <v>29718</v>
      </c>
      <c r="R13442" s="54" t="s">
        <v>29748</v>
      </c>
      <c r="S13442" s="54" t="s">
        <v>26277</v>
      </c>
      <c r="T13442" s="55" t="s">
        <v>550</v>
      </c>
      <c r="U13442" s="56" t="str">
        <f>_xlfn.CONCAT(Tabel4[[#This Row],[Personnr.]],"-",Tabel4[[#This Row],[Afdeling]],"-",Tabel4[[#This Row],[ASS_Status]])</f>
        <v>26931-3452-Inactive - Payroll Eligible</v>
      </c>
    </row>
    <row r="13443" spans="13:21" ht="45" x14ac:dyDescent="0.4">
      <c r="M13443" s="32" t="s">
        <v>26278</v>
      </c>
      <c r="N13443" s="32" t="s">
        <v>61655</v>
      </c>
      <c r="O13443" s="54" t="s">
        <v>26279</v>
      </c>
      <c r="P13443" s="54" t="s">
        <v>42161</v>
      </c>
      <c r="Q13443" s="54" t="s">
        <v>29718</v>
      </c>
      <c r="R13443" s="54" t="s">
        <v>29754</v>
      </c>
      <c r="S13443" s="54" t="s">
        <v>26280</v>
      </c>
      <c r="T13443" s="55" t="s">
        <v>599</v>
      </c>
      <c r="U13443" s="56" t="str">
        <f>_xlfn.CONCAT(Tabel4[[#This Row],[Personnr.]],"-",Tabel4[[#This Row],[Afdeling]],"-",Tabel4[[#This Row],[ASS_Status]])</f>
        <v>32109-4261-Inactive - Payroll Eligible</v>
      </c>
    </row>
    <row r="13444" spans="13:21" ht="33.75" x14ac:dyDescent="0.4">
      <c r="M13444" s="32" t="s">
        <v>26278</v>
      </c>
      <c r="N13444" s="32"/>
      <c r="O13444" s="54"/>
      <c r="P13444" s="54" t="s">
        <v>42162</v>
      </c>
      <c r="Q13444" s="54" t="s">
        <v>29718</v>
      </c>
      <c r="R13444" s="54" t="s">
        <v>29745</v>
      </c>
      <c r="S13444" s="54" t="s">
        <v>26280</v>
      </c>
      <c r="T13444" s="55" t="s">
        <v>105</v>
      </c>
      <c r="U13444" s="56" t="str">
        <f>_xlfn.CONCAT(Tabel4[[#This Row],[Personnr.]],"-",Tabel4[[#This Row],[Afdeling]],"-",Tabel4[[#This Row],[ASS_Status]])</f>
        <v>-1202-Inactive - Payroll Eligible</v>
      </c>
    </row>
    <row r="13445" spans="13:21" ht="33.75" x14ac:dyDescent="0.4">
      <c r="M13445" s="32" t="s">
        <v>26278</v>
      </c>
      <c r="N13445" s="32"/>
      <c r="O13445" s="54"/>
      <c r="P13445" s="54" t="s">
        <v>61656</v>
      </c>
      <c r="Q13445" s="54" t="s">
        <v>29718</v>
      </c>
      <c r="R13445" s="54" t="s">
        <v>29745</v>
      </c>
      <c r="S13445" s="54" t="s">
        <v>26280</v>
      </c>
      <c r="T13445" s="55" t="s">
        <v>105</v>
      </c>
      <c r="U13445" s="56" t="str">
        <f>_xlfn.CONCAT(Tabel4[[#This Row],[Personnr.]],"-",Tabel4[[#This Row],[Afdeling]],"-",Tabel4[[#This Row],[ASS_Status]])</f>
        <v>-1202-Inactive - Payroll Eligible</v>
      </c>
    </row>
    <row r="13446" spans="13:21" ht="45" x14ac:dyDescent="0.4">
      <c r="M13446" s="32" t="s">
        <v>26281</v>
      </c>
      <c r="N13446" s="32" t="s">
        <v>61657</v>
      </c>
      <c r="O13446" s="54" t="s">
        <v>26282</v>
      </c>
      <c r="P13446" s="54" t="s">
        <v>42163</v>
      </c>
      <c r="Q13446" s="54" t="s">
        <v>29721</v>
      </c>
      <c r="R13446" s="54" t="s">
        <v>30256</v>
      </c>
      <c r="S13446" s="54" t="s">
        <v>61658</v>
      </c>
      <c r="T13446" s="55" t="s">
        <v>45667</v>
      </c>
      <c r="U13446" s="56" t="str">
        <f>_xlfn.CONCAT(Tabel4[[#This Row],[Personnr.]],"-",Tabel4[[#This Row],[Afdeling]],"-",Tabel4[[#This Row],[ASS_Status]])</f>
        <v>30158-2922-Aktiv ansættelse</v>
      </c>
    </row>
    <row r="13447" spans="13:21" ht="45" x14ac:dyDescent="0.4">
      <c r="M13447" s="32" t="s">
        <v>42164</v>
      </c>
      <c r="N13447" s="32" t="s">
        <v>61659</v>
      </c>
      <c r="O13447" s="54" t="s">
        <v>42165</v>
      </c>
      <c r="P13447" s="54" t="s">
        <v>42166</v>
      </c>
      <c r="Q13447" s="54" t="s">
        <v>29718</v>
      </c>
      <c r="R13447" s="54" t="s">
        <v>29745</v>
      </c>
      <c r="S13447" s="54" t="s">
        <v>42167</v>
      </c>
      <c r="T13447" s="55" t="s">
        <v>577</v>
      </c>
      <c r="U13447" s="56" t="str">
        <f>_xlfn.CONCAT(Tabel4[[#This Row],[Personnr.]],"-",Tabel4[[#This Row],[Afdeling]],"-",Tabel4[[#This Row],[ASS_Status]])</f>
        <v>35056-4110-Inactive - Payroll Eligible</v>
      </c>
    </row>
    <row r="13448" spans="13:21" x14ac:dyDescent="0.4">
      <c r="M13448" s="32" t="s">
        <v>26283</v>
      </c>
      <c r="N13448" s="32" t="s">
        <v>61660</v>
      </c>
      <c r="O13448" s="54" t="s">
        <v>26284</v>
      </c>
      <c r="P13448" s="54" t="s">
        <v>42168</v>
      </c>
      <c r="Q13448" s="54" t="s">
        <v>29718</v>
      </c>
      <c r="R13448" s="54" t="s">
        <v>29838</v>
      </c>
      <c r="S13448" s="54" t="s">
        <v>26285</v>
      </c>
      <c r="T13448" s="55" t="s">
        <v>162</v>
      </c>
      <c r="U13448" s="56" t="str">
        <f>_xlfn.CONCAT(Tabel4[[#This Row],[Personnr.]],"-",Tabel4[[#This Row],[Afdeling]],"-",Tabel4[[#This Row],[ASS_Status]])</f>
        <v>4124-2311-Inactive - Payroll Eligible</v>
      </c>
    </row>
    <row r="13449" spans="13:21" x14ac:dyDescent="0.4">
      <c r="M13449" s="32" t="s">
        <v>26286</v>
      </c>
      <c r="N13449" s="32" t="s">
        <v>61661</v>
      </c>
      <c r="O13449" s="54" t="s">
        <v>26287</v>
      </c>
      <c r="P13449" s="54" t="s">
        <v>42169</v>
      </c>
      <c r="Q13449" s="54" t="s">
        <v>29721</v>
      </c>
      <c r="R13449" s="54" t="s">
        <v>29729</v>
      </c>
      <c r="S13449" s="54" t="s">
        <v>26288</v>
      </c>
      <c r="T13449" s="55" t="s">
        <v>328</v>
      </c>
      <c r="U13449" s="56" t="str">
        <f>_xlfn.CONCAT(Tabel4[[#This Row],[Personnr.]],"-",Tabel4[[#This Row],[Afdeling]],"-",Tabel4[[#This Row],[ASS_Status]])</f>
        <v>814-2780-Aktiv ansættelse</v>
      </c>
    </row>
    <row r="13450" spans="13:21" x14ac:dyDescent="0.4">
      <c r="M13450" s="32" t="s">
        <v>26289</v>
      </c>
      <c r="N13450" s="32" t="s">
        <v>61662</v>
      </c>
      <c r="O13450" s="54" t="s">
        <v>26290</v>
      </c>
      <c r="P13450" s="54" t="s">
        <v>42170</v>
      </c>
      <c r="Q13450" s="54" t="s">
        <v>29721</v>
      </c>
      <c r="R13450" s="54" t="s">
        <v>29791</v>
      </c>
      <c r="S13450" s="54" t="s">
        <v>26291</v>
      </c>
      <c r="T13450" s="55" t="s">
        <v>886</v>
      </c>
      <c r="U13450" s="56" t="str">
        <f>_xlfn.CONCAT(Tabel4[[#This Row],[Personnr.]],"-",Tabel4[[#This Row],[Afdeling]],"-",Tabel4[[#This Row],[ASS_Status]])</f>
        <v>2124-8800-Aktiv ansættelse</v>
      </c>
    </row>
    <row r="13451" spans="13:21" x14ac:dyDescent="0.4">
      <c r="M13451" s="32" t="s">
        <v>26292</v>
      </c>
      <c r="N13451" s="32" t="s">
        <v>61663</v>
      </c>
      <c r="O13451" s="54" t="s">
        <v>26293</v>
      </c>
      <c r="P13451" s="54" t="s">
        <v>42171</v>
      </c>
      <c r="Q13451" s="54" t="s">
        <v>29721</v>
      </c>
      <c r="R13451" s="54" t="s">
        <v>29844</v>
      </c>
      <c r="S13451" s="54" t="s">
        <v>26294</v>
      </c>
      <c r="T13451" s="55" t="s">
        <v>836</v>
      </c>
      <c r="U13451" s="56" t="str">
        <f>_xlfn.CONCAT(Tabel4[[#This Row],[Personnr.]],"-",Tabel4[[#This Row],[Afdeling]],"-",Tabel4[[#This Row],[ASS_Status]])</f>
        <v>14595-8531-Aktiv ansættelse</v>
      </c>
    </row>
    <row r="13452" spans="13:21" x14ac:dyDescent="0.4">
      <c r="M13452" s="32" t="s">
        <v>26295</v>
      </c>
      <c r="N13452" s="32" t="s">
        <v>61664</v>
      </c>
      <c r="O13452" s="54" t="s">
        <v>26296</v>
      </c>
      <c r="P13452" s="54" t="s">
        <v>42172</v>
      </c>
      <c r="Q13452" s="54" t="s">
        <v>29721</v>
      </c>
      <c r="R13452" s="54" t="s">
        <v>29992</v>
      </c>
      <c r="S13452" s="54" t="s">
        <v>26297</v>
      </c>
      <c r="T13452" s="55" t="s">
        <v>553</v>
      </c>
      <c r="U13452" s="56" t="str">
        <f>_xlfn.CONCAT(Tabel4[[#This Row],[Personnr.]],"-",Tabel4[[#This Row],[Afdeling]],"-",Tabel4[[#This Row],[ASS_Status]])</f>
        <v>1254-3500-Aktiv ansættelse</v>
      </c>
    </row>
    <row r="13453" spans="13:21" x14ac:dyDescent="0.4">
      <c r="M13453" s="32" t="s">
        <v>26298</v>
      </c>
      <c r="N13453" s="32" t="s">
        <v>61665</v>
      </c>
      <c r="O13453" s="54" t="s">
        <v>26299</v>
      </c>
      <c r="P13453" s="54" t="s">
        <v>42173</v>
      </c>
      <c r="Q13453" s="54" t="s">
        <v>29721</v>
      </c>
      <c r="R13453" s="54" t="s">
        <v>29724</v>
      </c>
      <c r="S13453" s="54" t="s">
        <v>26300</v>
      </c>
      <c r="T13453" s="55" t="s">
        <v>163</v>
      </c>
      <c r="U13453" s="56" t="str">
        <f>_xlfn.CONCAT(Tabel4[[#This Row],[Personnr.]],"-",Tabel4[[#This Row],[Afdeling]],"-",Tabel4[[#This Row],[ASS_Status]])</f>
        <v>4126-2312-Aktiv ansættelse</v>
      </c>
    </row>
    <row r="13454" spans="13:21" x14ac:dyDescent="0.4">
      <c r="M13454" s="32" t="s">
        <v>26301</v>
      </c>
      <c r="N13454" s="32" t="s">
        <v>61666</v>
      </c>
      <c r="O13454" s="54" t="s">
        <v>26302</v>
      </c>
      <c r="P13454" s="54" t="s">
        <v>42174</v>
      </c>
      <c r="Q13454" s="54" t="s">
        <v>29721</v>
      </c>
      <c r="R13454" s="54" t="s">
        <v>29965</v>
      </c>
      <c r="S13454" s="54" t="s">
        <v>26303</v>
      </c>
      <c r="T13454" s="55" t="s">
        <v>119</v>
      </c>
      <c r="U13454" s="56" t="str">
        <f>_xlfn.CONCAT(Tabel4[[#This Row],[Personnr.]],"-",Tabel4[[#This Row],[Afdeling]],"-",Tabel4[[#This Row],[ASS_Status]])</f>
        <v>11303-2221-Aktiv ansættelse</v>
      </c>
    </row>
    <row r="13455" spans="13:21" x14ac:dyDescent="0.4">
      <c r="M13455" s="32" t="s">
        <v>26304</v>
      </c>
      <c r="N13455" s="32" t="s">
        <v>61667</v>
      </c>
      <c r="O13455" s="54" t="s">
        <v>26305</v>
      </c>
      <c r="P13455" s="54" t="s">
        <v>42175</v>
      </c>
      <c r="Q13455" s="54" t="s">
        <v>29718</v>
      </c>
      <c r="R13455" s="54" t="s">
        <v>29926</v>
      </c>
      <c r="S13455" s="54" t="s">
        <v>26306</v>
      </c>
      <c r="T13455" s="55" t="s">
        <v>37</v>
      </c>
      <c r="U13455" s="56" t="str">
        <f>_xlfn.CONCAT(Tabel4[[#This Row],[Personnr.]],"-",Tabel4[[#This Row],[Afdeling]],"-",Tabel4[[#This Row],[ASS_Status]])</f>
        <v>11713-0122-Inactive - Payroll Eligible</v>
      </c>
    </row>
    <row r="13456" spans="13:21" x14ac:dyDescent="0.4">
      <c r="M13456" s="32" t="s">
        <v>26304</v>
      </c>
      <c r="N13456" s="32"/>
      <c r="O13456" s="54"/>
      <c r="P13456" s="54" t="s">
        <v>44252</v>
      </c>
      <c r="Q13456" s="54" t="s">
        <v>29718</v>
      </c>
      <c r="R13456" s="54" t="s">
        <v>29926</v>
      </c>
      <c r="S13456" s="54" t="s">
        <v>26306</v>
      </c>
      <c r="T13456" s="55" t="s">
        <v>29</v>
      </c>
      <c r="U13456" s="56" t="str">
        <f>_xlfn.CONCAT(Tabel4[[#This Row],[Personnr.]],"-",Tabel4[[#This Row],[Afdeling]],"-",Tabel4[[#This Row],[ASS_Status]])</f>
        <v>-0114-Inactive - Payroll Eligible</v>
      </c>
    </row>
    <row r="13457" spans="13:21" x14ac:dyDescent="0.4">
      <c r="M13457" s="32" t="s">
        <v>42176</v>
      </c>
      <c r="N13457" s="32" t="s">
        <v>61668</v>
      </c>
      <c r="O13457" s="54" t="s">
        <v>42177</v>
      </c>
      <c r="P13457" s="54" t="s">
        <v>42178</v>
      </c>
      <c r="Q13457" s="54" t="s">
        <v>29718</v>
      </c>
      <c r="R13457" s="54" t="s">
        <v>30583</v>
      </c>
      <c r="S13457" s="54" t="s">
        <v>42179</v>
      </c>
      <c r="T13457" s="55" t="s">
        <v>817</v>
      </c>
      <c r="U13457" s="56" t="str">
        <f>_xlfn.CONCAT(Tabel4[[#This Row],[Personnr.]],"-",Tabel4[[#This Row],[Afdeling]],"-",Tabel4[[#This Row],[ASS_Status]])</f>
        <v>35149-8330-Inactive - Payroll Eligible</v>
      </c>
    </row>
    <row r="13458" spans="13:21" ht="45" x14ac:dyDescent="0.4">
      <c r="M13458" s="32" t="s">
        <v>26307</v>
      </c>
      <c r="N13458" s="32" t="s">
        <v>61669</v>
      </c>
      <c r="O13458" s="54" t="s">
        <v>26308</v>
      </c>
      <c r="P13458" s="54" t="s">
        <v>42180</v>
      </c>
      <c r="Q13458" s="54" t="s">
        <v>29721</v>
      </c>
      <c r="R13458" s="54" t="s">
        <v>29791</v>
      </c>
      <c r="S13458" s="54" t="s">
        <v>26309</v>
      </c>
      <c r="T13458" s="55" t="s">
        <v>379</v>
      </c>
      <c r="U13458" s="56" t="str">
        <f>_xlfn.CONCAT(Tabel4[[#This Row],[Personnr.]],"-",Tabel4[[#This Row],[Afdeling]],"-",Tabel4[[#This Row],[ASS_Status]])</f>
        <v>24636-2901-Aktiv ansættelse</v>
      </c>
    </row>
    <row r="13459" spans="13:21" x14ac:dyDescent="0.4">
      <c r="M13459" s="32" t="s">
        <v>26310</v>
      </c>
      <c r="N13459" s="32" t="s">
        <v>61670</v>
      </c>
      <c r="O13459" s="54" t="s">
        <v>26311</v>
      </c>
      <c r="P13459" s="54" t="s">
        <v>42181</v>
      </c>
      <c r="Q13459" s="54" t="s">
        <v>29721</v>
      </c>
      <c r="R13459" s="54" t="s">
        <v>29729</v>
      </c>
      <c r="S13459" s="54" t="s">
        <v>26312</v>
      </c>
      <c r="T13459" s="55" t="s">
        <v>46052</v>
      </c>
      <c r="U13459" s="56" t="str">
        <f>_xlfn.CONCAT(Tabel4[[#This Row],[Personnr.]],"-",Tabel4[[#This Row],[Afdeling]],"-",Tabel4[[#This Row],[ASS_Status]])</f>
        <v>20710-1222-Aktiv ansættelse</v>
      </c>
    </row>
    <row r="13460" spans="13:21" x14ac:dyDescent="0.4">
      <c r="M13460" s="32" t="s">
        <v>26313</v>
      </c>
      <c r="N13460" s="32" t="s">
        <v>61671</v>
      </c>
      <c r="O13460" s="54" t="s">
        <v>26314</v>
      </c>
      <c r="P13460" s="54" t="s">
        <v>42182</v>
      </c>
      <c r="Q13460" s="54" t="s">
        <v>29721</v>
      </c>
      <c r="R13460" s="54" t="s">
        <v>29965</v>
      </c>
      <c r="S13460" s="54" t="s">
        <v>26315</v>
      </c>
      <c r="T13460" s="55" t="s">
        <v>577</v>
      </c>
      <c r="U13460" s="56" t="str">
        <f>_xlfn.CONCAT(Tabel4[[#This Row],[Personnr.]],"-",Tabel4[[#This Row],[Afdeling]],"-",Tabel4[[#This Row],[ASS_Status]])</f>
        <v>11206-4110-Aktiv ansættelse</v>
      </c>
    </row>
    <row r="13461" spans="13:21" x14ac:dyDescent="0.4">
      <c r="M13461" s="32" t="s">
        <v>26316</v>
      </c>
      <c r="N13461" s="32" t="s">
        <v>61672</v>
      </c>
      <c r="O13461" s="54" t="s">
        <v>26317</v>
      </c>
      <c r="P13461" s="54" t="s">
        <v>42183</v>
      </c>
      <c r="Q13461" s="54" t="s">
        <v>29718</v>
      </c>
      <c r="R13461" s="54" t="s">
        <v>30036</v>
      </c>
      <c r="S13461" s="54" t="s">
        <v>26318</v>
      </c>
      <c r="T13461" s="55" t="s">
        <v>617</v>
      </c>
      <c r="U13461" s="56" t="str">
        <f>_xlfn.CONCAT(Tabel4[[#This Row],[Personnr.]],"-",Tabel4[[#This Row],[Afdeling]],"-",Tabel4[[#This Row],[ASS_Status]])</f>
        <v>33050-4624-Inactive - Payroll Eligible</v>
      </c>
    </row>
    <row r="13462" spans="13:21" x14ac:dyDescent="0.4">
      <c r="M13462" s="32" t="s">
        <v>26319</v>
      </c>
      <c r="N13462" s="32" t="s">
        <v>61673</v>
      </c>
      <c r="O13462" s="54" t="s">
        <v>26320</v>
      </c>
      <c r="P13462" s="54" t="s">
        <v>42184</v>
      </c>
      <c r="Q13462" s="54" t="s">
        <v>29721</v>
      </c>
      <c r="R13462" s="54" t="s">
        <v>29719</v>
      </c>
      <c r="S13462" s="54" t="s">
        <v>26321</v>
      </c>
      <c r="T13462" s="55" t="s">
        <v>820</v>
      </c>
      <c r="U13462" s="56" t="str">
        <f>_xlfn.CONCAT(Tabel4[[#This Row],[Personnr.]],"-",Tabel4[[#This Row],[Afdeling]],"-",Tabel4[[#This Row],[ASS_Status]])</f>
        <v>19447-8360-Aktiv ansættelse</v>
      </c>
    </row>
    <row r="13463" spans="13:21" x14ac:dyDescent="0.4">
      <c r="M13463" s="32" t="s">
        <v>26322</v>
      </c>
      <c r="N13463" s="32" t="s">
        <v>61674</v>
      </c>
      <c r="O13463" s="54" t="s">
        <v>26323</v>
      </c>
      <c r="P13463" s="54" t="s">
        <v>42185</v>
      </c>
      <c r="Q13463" s="54" t="s">
        <v>29718</v>
      </c>
      <c r="R13463" s="54" t="s">
        <v>29879</v>
      </c>
      <c r="S13463" s="54" t="s">
        <v>26324</v>
      </c>
      <c r="T13463" s="55" t="s">
        <v>537</v>
      </c>
      <c r="U13463" s="56" t="str">
        <f>_xlfn.CONCAT(Tabel4[[#This Row],[Personnr.]],"-",Tabel4[[#This Row],[Afdeling]],"-",Tabel4[[#This Row],[ASS_Status]])</f>
        <v>13918-3424-Inactive - Payroll Eligible</v>
      </c>
    </row>
    <row r="13464" spans="13:21" x14ac:dyDescent="0.4">
      <c r="M13464" s="32" t="s">
        <v>26325</v>
      </c>
      <c r="N13464" s="32" t="s">
        <v>61675</v>
      </c>
      <c r="O13464" s="54" t="s">
        <v>26326</v>
      </c>
      <c r="P13464" s="54" t="s">
        <v>42186</v>
      </c>
      <c r="Q13464" s="54" t="s">
        <v>29718</v>
      </c>
      <c r="R13464" s="54" t="s">
        <v>29737</v>
      </c>
      <c r="S13464" s="54" t="s">
        <v>26327</v>
      </c>
      <c r="T13464" s="55" t="s">
        <v>107</v>
      </c>
      <c r="U13464" s="56" t="str">
        <f>_xlfn.CONCAT(Tabel4[[#This Row],[Personnr.]],"-",Tabel4[[#This Row],[Afdeling]],"-",Tabel4[[#This Row],[ASS_Status]])</f>
        <v>18103-1211-Inactive - Payroll Eligible</v>
      </c>
    </row>
    <row r="13465" spans="13:21" x14ac:dyDescent="0.4">
      <c r="M13465" s="32" t="s">
        <v>26328</v>
      </c>
      <c r="N13465" s="32" t="s">
        <v>61676</v>
      </c>
      <c r="O13465" s="54" t="s">
        <v>26329</v>
      </c>
      <c r="P13465" s="54" t="s">
        <v>42187</v>
      </c>
      <c r="Q13465" s="54" t="s">
        <v>30042</v>
      </c>
      <c r="R13465" s="54" t="s">
        <v>29737</v>
      </c>
      <c r="S13465" s="54" t="s">
        <v>26330</v>
      </c>
      <c r="T13465" s="55" t="s">
        <v>45706</v>
      </c>
      <c r="U13465" s="56" t="str">
        <f>_xlfn.CONCAT(Tabel4[[#This Row],[Personnr.]],"-",Tabel4[[#This Row],[Afdeling]],"-",Tabel4[[#This Row],[ASS_Status]])</f>
        <v>31334-1221-Orlov uden løn u. lønanc.</v>
      </c>
    </row>
    <row r="13466" spans="13:21" x14ac:dyDescent="0.4">
      <c r="M13466" s="32" t="s">
        <v>26331</v>
      </c>
      <c r="N13466" s="32" t="s">
        <v>61677</v>
      </c>
      <c r="O13466" s="54" t="s">
        <v>26332</v>
      </c>
      <c r="P13466" s="54" t="s">
        <v>42188</v>
      </c>
      <c r="Q13466" s="54" t="s">
        <v>29721</v>
      </c>
      <c r="R13466" s="54" t="s">
        <v>29748</v>
      </c>
      <c r="S13466" s="54" t="s">
        <v>26333</v>
      </c>
      <c r="T13466" s="55" t="s">
        <v>625</v>
      </c>
      <c r="U13466" s="56" t="str">
        <f>_xlfn.CONCAT(Tabel4[[#This Row],[Personnr.]],"-",Tabel4[[#This Row],[Afdeling]],"-",Tabel4[[#This Row],[ASS_Status]])</f>
        <v>30470-4647-Aktiv ansættelse</v>
      </c>
    </row>
    <row r="13467" spans="13:21" ht="45" x14ac:dyDescent="0.4">
      <c r="M13467" s="32" t="s">
        <v>29075</v>
      </c>
      <c r="N13467" s="32" t="s">
        <v>61678</v>
      </c>
      <c r="O13467" s="54" t="s">
        <v>29076</v>
      </c>
      <c r="P13467" s="54" t="s">
        <v>42189</v>
      </c>
      <c r="Q13467" s="54" t="s">
        <v>29718</v>
      </c>
      <c r="R13467" s="54" t="s">
        <v>29745</v>
      </c>
      <c r="S13467" s="54" t="s">
        <v>29077</v>
      </c>
      <c r="T13467" s="55" t="s">
        <v>85</v>
      </c>
      <c r="U13467" s="56" t="str">
        <f>_xlfn.CONCAT(Tabel4[[#This Row],[Personnr.]],"-",Tabel4[[#This Row],[Afdeling]],"-",Tabel4[[#This Row],[ASS_Status]])</f>
        <v>34822-1118-Inactive - Payroll Eligible</v>
      </c>
    </row>
    <row r="13468" spans="13:21" x14ac:dyDescent="0.4">
      <c r="M13468" s="32" t="s">
        <v>26334</v>
      </c>
      <c r="N13468" s="32" t="s">
        <v>61679</v>
      </c>
      <c r="O13468" s="54" t="s">
        <v>26335</v>
      </c>
      <c r="P13468" s="54" t="s">
        <v>42190</v>
      </c>
      <c r="Q13468" s="54" t="s">
        <v>29721</v>
      </c>
      <c r="R13468" s="54" t="s">
        <v>42541</v>
      </c>
      <c r="S13468" s="54" t="s">
        <v>26336</v>
      </c>
      <c r="T13468" s="55" t="s">
        <v>580</v>
      </c>
      <c r="U13468" s="56" t="str">
        <f>_xlfn.CONCAT(Tabel4[[#This Row],[Personnr.]],"-",Tabel4[[#This Row],[Afdeling]],"-",Tabel4[[#This Row],[ASS_Status]])</f>
        <v>29983-4120-Aktiv ansættelse</v>
      </c>
    </row>
    <row r="13469" spans="13:21" x14ac:dyDescent="0.4">
      <c r="M13469" s="32" t="s">
        <v>26337</v>
      </c>
      <c r="N13469" s="32" t="s">
        <v>61680</v>
      </c>
      <c r="O13469" s="54" t="s">
        <v>26338</v>
      </c>
      <c r="P13469" s="54" t="s">
        <v>42191</v>
      </c>
      <c r="Q13469" s="54" t="s">
        <v>29718</v>
      </c>
      <c r="R13469" s="54" t="s">
        <v>29754</v>
      </c>
      <c r="S13469" s="54" t="s">
        <v>26339</v>
      </c>
      <c r="T13469" s="55" t="s">
        <v>818</v>
      </c>
      <c r="U13469" s="56" t="str">
        <f>_xlfn.CONCAT(Tabel4[[#This Row],[Personnr.]],"-",Tabel4[[#This Row],[Afdeling]],"-",Tabel4[[#This Row],[ASS_Status]])</f>
        <v>26965-8340-Inactive - Payroll Eligible</v>
      </c>
    </row>
    <row r="13470" spans="13:21" ht="45" x14ac:dyDescent="0.4">
      <c r="M13470" s="32" t="s">
        <v>61681</v>
      </c>
      <c r="N13470" s="32" t="s">
        <v>61682</v>
      </c>
      <c r="O13470" s="54" t="s">
        <v>61683</v>
      </c>
      <c r="P13470" s="54" t="s">
        <v>61684</v>
      </c>
      <c r="Q13470" s="54" t="s">
        <v>29718</v>
      </c>
      <c r="R13470" s="54" t="s">
        <v>29745</v>
      </c>
      <c r="S13470" s="54" t="s">
        <v>61685</v>
      </c>
      <c r="T13470" s="55" t="s">
        <v>39</v>
      </c>
      <c r="U13470" s="56" t="str">
        <f>_xlfn.CONCAT(Tabel4[[#This Row],[Personnr.]],"-",Tabel4[[#This Row],[Afdeling]],"-",Tabel4[[#This Row],[ASS_Status]])</f>
        <v>37025-0132-Inactive - Payroll Eligible</v>
      </c>
    </row>
    <row r="13471" spans="13:21" x14ac:dyDescent="0.4">
      <c r="M13471" s="32" t="s">
        <v>26340</v>
      </c>
      <c r="N13471" s="32" t="s">
        <v>61686</v>
      </c>
      <c r="O13471" s="54" t="s">
        <v>26341</v>
      </c>
      <c r="P13471" s="54" t="s">
        <v>42192</v>
      </c>
      <c r="Q13471" s="54" t="s">
        <v>29718</v>
      </c>
      <c r="R13471" s="54" t="s">
        <v>29754</v>
      </c>
      <c r="S13471" s="54" t="s">
        <v>26342</v>
      </c>
      <c r="T13471" s="55" t="s">
        <v>535</v>
      </c>
      <c r="U13471" s="56" t="str">
        <f>_xlfn.CONCAT(Tabel4[[#This Row],[Personnr.]],"-",Tabel4[[#This Row],[Afdeling]],"-",Tabel4[[#This Row],[ASS_Status]])</f>
        <v>32882-3422-Inactive - Payroll Eligible</v>
      </c>
    </row>
    <row r="13472" spans="13:21" x14ac:dyDescent="0.4">
      <c r="M13472" s="32" t="s">
        <v>26340</v>
      </c>
      <c r="N13472" s="32"/>
      <c r="O13472" s="54"/>
      <c r="P13472" s="54" t="s">
        <v>42193</v>
      </c>
      <c r="Q13472" s="54" t="s">
        <v>29718</v>
      </c>
      <c r="R13472" s="54" t="s">
        <v>29754</v>
      </c>
      <c r="S13472" s="54" t="s">
        <v>26342</v>
      </c>
      <c r="T13472" s="55" t="s">
        <v>535</v>
      </c>
      <c r="U13472" s="56" t="str">
        <f>_xlfn.CONCAT(Tabel4[[#This Row],[Personnr.]],"-",Tabel4[[#This Row],[Afdeling]],"-",Tabel4[[#This Row],[ASS_Status]])</f>
        <v>-3422-Inactive - Payroll Eligible</v>
      </c>
    </row>
    <row r="13473" spans="13:21" x14ac:dyDescent="0.4">
      <c r="M13473" s="32" t="s">
        <v>26340</v>
      </c>
      <c r="N13473" s="32"/>
      <c r="O13473" s="54"/>
      <c r="P13473" s="54" t="s">
        <v>61687</v>
      </c>
      <c r="Q13473" s="54" t="s">
        <v>29718</v>
      </c>
      <c r="R13473" s="54" t="s">
        <v>29761</v>
      </c>
      <c r="S13473" s="54" t="s">
        <v>26342</v>
      </c>
      <c r="T13473" s="55" t="s">
        <v>534</v>
      </c>
      <c r="U13473" s="56" t="str">
        <f>_xlfn.CONCAT(Tabel4[[#This Row],[Personnr.]],"-",Tabel4[[#This Row],[Afdeling]],"-",Tabel4[[#This Row],[ASS_Status]])</f>
        <v>-3420-Inactive - Payroll Eligible</v>
      </c>
    </row>
    <row r="13474" spans="13:21" x14ac:dyDescent="0.4">
      <c r="M13474" s="32" t="s">
        <v>26340</v>
      </c>
      <c r="N13474" s="32"/>
      <c r="O13474" s="54"/>
      <c r="P13474" s="54" t="s">
        <v>61688</v>
      </c>
      <c r="Q13474" s="54" t="s">
        <v>29718</v>
      </c>
      <c r="R13474" s="54" t="s">
        <v>29745</v>
      </c>
      <c r="S13474" s="54" t="s">
        <v>26342</v>
      </c>
      <c r="T13474" s="55" t="s">
        <v>586</v>
      </c>
      <c r="U13474" s="56" t="str">
        <f>_xlfn.CONCAT(Tabel4[[#This Row],[Personnr.]],"-",Tabel4[[#This Row],[Afdeling]],"-",Tabel4[[#This Row],[ASS_Status]])</f>
        <v>-4200-Inactive - Payroll Eligible</v>
      </c>
    </row>
    <row r="13475" spans="13:21" ht="45" x14ac:dyDescent="0.4">
      <c r="M13475" s="32" t="s">
        <v>26343</v>
      </c>
      <c r="N13475" s="32" t="s">
        <v>61689</v>
      </c>
      <c r="O13475" s="54" t="s">
        <v>26344</v>
      </c>
      <c r="P13475" s="54" t="s">
        <v>42194</v>
      </c>
      <c r="Q13475" s="54" t="s">
        <v>29718</v>
      </c>
      <c r="R13475" s="54" t="s">
        <v>29745</v>
      </c>
      <c r="S13475" s="54" t="s">
        <v>26345</v>
      </c>
      <c r="T13475" s="55" t="s">
        <v>457</v>
      </c>
      <c r="U13475" s="56" t="str">
        <f>_xlfn.CONCAT(Tabel4[[#This Row],[Personnr.]],"-",Tabel4[[#This Row],[Afdeling]],"-",Tabel4[[#This Row],[ASS_Status]])</f>
        <v>30447-3141-Inactive - Payroll Eligible</v>
      </c>
    </row>
    <row r="13476" spans="13:21" x14ac:dyDescent="0.4">
      <c r="M13476" s="32" t="s">
        <v>26343</v>
      </c>
      <c r="N13476" s="32"/>
      <c r="O13476" s="54"/>
      <c r="P13476" s="54" t="s">
        <v>42195</v>
      </c>
      <c r="Q13476" s="54" t="s">
        <v>29718</v>
      </c>
      <c r="R13476" s="54" t="s">
        <v>29745</v>
      </c>
      <c r="S13476" s="54" t="s">
        <v>26345</v>
      </c>
      <c r="T13476" s="55" t="s">
        <v>39</v>
      </c>
      <c r="U13476" s="56" t="str">
        <f>_xlfn.CONCAT(Tabel4[[#This Row],[Personnr.]],"-",Tabel4[[#This Row],[Afdeling]],"-",Tabel4[[#This Row],[ASS_Status]])</f>
        <v>-0132-Inactive - Payroll Eligible</v>
      </c>
    </row>
    <row r="13477" spans="13:21" x14ac:dyDescent="0.4">
      <c r="M13477" s="32" t="s">
        <v>42196</v>
      </c>
      <c r="N13477" s="32" t="s">
        <v>61690</v>
      </c>
      <c r="O13477" s="54" t="s">
        <v>42197</v>
      </c>
      <c r="P13477" s="54" t="s">
        <v>42198</v>
      </c>
      <c r="Q13477" s="54" t="s">
        <v>29718</v>
      </c>
      <c r="R13477" s="54" t="s">
        <v>29745</v>
      </c>
      <c r="S13477" s="54" t="s">
        <v>42199</v>
      </c>
      <c r="T13477" s="55" t="s">
        <v>39</v>
      </c>
      <c r="U13477" s="56" t="str">
        <f>_xlfn.CONCAT(Tabel4[[#This Row],[Personnr.]],"-",Tabel4[[#This Row],[Afdeling]],"-",Tabel4[[#This Row],[ASS_Status]])</f>
        <v>35018-0132-Inactive - Payroll Eligible</v>
      </c>
    </row>
    <row r="13478" spans="13:21" x14ac:dyDescent="0.4">
      <c r="M13478" s="32" t="s">
        <v>42196</v>
      </c>
      <c r="N13478" s="32"/>
      <c r="O13478" s="54"/>
      <c r="P13478" s="54" t="s">
        <v>42200</v>
      </c>
      <c r="Q13478" s="54" t="s">
        <v>29718</v>
      </c>
      <c r="R13478" s="54" t="s">
        <v>29745</v>
      </c>
      <c r="S13478" s="54" t="s">
        <v>42199</v>
      </c>
      <c r="T13478" s="55" t="s">
        <v>85</v>
      </c>
      <c r="U13478" s="56" t="str">
        <f>_xlfn.CONCAT(Tabel4[[#This Row],[Personnr.]],"-",Tabel4[[#This Row],[Afdeling]],"-",Tabel4[[#This Row],[ASS_Status]])</f>
        <v>-1118-Inactive - Payroll Eligible</v>
      </c>
    </row>
    <row r="13479" spans="13:21" x14ac:dyDescent="0.4">
      <c r="M13479" s="32" t="s">
        <v>42196</v>
      </c>
      <c r="N13479" s="32"/>
      <c r="O13479" s="54"/>
      <c r="P13479" s="54" t="s">
        <v>61691</v>
      </c>
      <c r="Q13479" s="54" t="s">
        <v>29718</v>
      </c>
      <c r="R13479" s="54" t="s">
        <v>29745</v>
      </c>
      <c r="S13479" s="54" t="s">
        <v>42199</v>
      </c>
      <c r="T13479" s="55" t="s">
        <v>85</v>
      </c>
      <c r="U13479" s="56" t="str">
        <f>_xlfn.CONCAT(Tabel4[[#This Row],[Personnr.]],"-",Tabel4[[#This Row],[Afdeling]],"-",Tabel4[[#This Row],[ASS_Status]])</f>
        <v>-1118-Inactive - Payroll Eligible</v>
      </c>
    </row>
    <row r="13480" spans="13:21" x14ac:dyDescent="0.4">
      <c r="M13480" s="32" t="s">
        <v>42196</v>
      </c>
      <c r="N13480" s="32"/>
      <c r="O13480" s="54"/>
      <c r="P13480" s="54" t="s">
        <v>44253</v>
      </c>
      <c r="Q13480" s="54" t="s">
        <v>29718</v>
      </c>
      <c r="R13480" s="54" t="s">
        <v>29745</v>
      </c>
      <c r="S13480" s="54" t="s">
        <v>42199</v>
      </c>
      <c r="T13480" s="55" t="s">
        <v>85</v>
      </c>
      <c r="U13480" s="56" t="str">
        <f>_xlfn.CONCAT(Tabel4[[#This Row],[Personnr.]],"-",Tabel4[[#This Row],[Afdeling]],"-",Tabel4[[#This Row],[ASS_Status]])</f>
        <v>-1118-Inactive - Payroll Eligible</v>
      </c>
    </row>
    <row r="13481" spans="13:21" x14ac:dyDescent="0.4">
      <c r="M13481" s="32" t="s">
        <v>26346</v>
      </c>
      <c r="N13481" s="32" t="s">
        <v>61692</v>
      </c>
      <c r="O13481" s="54" t="s">
        <v>26347</v>
      </c>
      <c r="P13481" s="54" t="s">
        <v>42201</v>
      </c>
      <c r="Q13481" s="54" t="s">
        <v>29721</v>
      </c>
      <c r="R13481" s="54" t="s">
        <v>29965</v>
      </c>
      <c r="S13481" s="54" t="s">
        <v>26348</v>
      </c>
      <c r="T13481" s="55" t="s">
        <v>449</v>
      </c>
      <c r="U13481" s="56" t="str">
        <f>_xlfn.CONCAT(Tabel4[[#This Row],[Personnr.]],"-",Tabel4[[#This Row],[Afdeling]],"-",Tabel4[[#This Row],[ASS_Status]])</f>
        <v>1780-3100-Aktiv ansættelse</v>
      </c>
    </row>
    <row r="13482" spans="13:21" x14ac:dyDescent="0.4">
      <c r="M13482" s="32" t="s">
        <v>26349</v>
      </c>
      <c r="N13482" s="32" t="s">
        <v>61693</v>
      </c>
      <c r="O13482" s="54" t="s">
        <v>26350</v>
      </c>
      <c r="P13482" s="54" t="s">
        <v>42202</v>
      </c>
      <c r="Q13482" s="54" t="s">
        <v>29721</v>
      </c>
      <c r="R13482" s="54" t="s">
        <v>30819</v>
      </c>
      <c r="S13482" s="54" t="s">
        <v>26351</v>
      </c>
      <c r="T13482" s="55" t="s">
        <v>251</v>
      </c>
      <c r="U13482" s="56" t="str">
        <f>_xlfn.CONCAT(Tabel4[[#This Row],[Personnr.]],"-",Tabel4[[#This Row],[Afdeling]],"-",Tabel4[[#This Row],[ASS_Status]])</f>
        <v>3135-2532-Aktiv ansættelse</v>
      </c>
    </row>
    <row r="13483" spans="13:21" x14ac:dyDescent="0.4">
      <c r="M13483" s="32" t="s">
        <v>26352</v>
      </c>
      <c r="N13483" s="32" t="s">
        <v>61694</v>
      </c>
      <c r="O13483" s="54" t="s">
        <v>26353</v>
      </c>
      <c r="P13483" s="54" t="s">
        <v>42203</v>
      </c>
      <c r="Q13483" s="54" t="s">
        <v>29721</v>
      </c>
      <c r="R13483" s="54" t="s">
        <v>29786</v>
      </c>
      <c r="S13483" s="54" t="s">
        <v>26354</v>
      </c>
      <c r="T13483" s="55" t="s">
        <v>287</v>
      </c>
      <c r="U13483" s="56" t="str">
        <f>_xlfn.CONCAT(Tabel4[[#This Row],[Personnr.]],"-",Tabel4[[#This Row],[Afdeling]],"-",Tabel4[[#This Row],[ASS_Status]])</f>
        <v>1456-2693-Aktiv ansættelse</v>
      </c>
    </row>
    <row r="13484" spans="13:21" ht="33.75" x14ac:dyDescent="0.4">
      <c r="M13484" s="32" t="s">
        <v>26355</v>
      </c>
      <c r="N13484" s="32" t="s">
        <v>61695</v>
      </c>
      <c r="O13484" s="54" t="s">
        <v>26356</v>
      </c>
      <c r="P13484" s="54" t="s">
        <v>42204</v>
      </c>
      <c r="Q13484" s="54" t="s">
        <v>29721</v>
      </c>
      <c r="R13484" s="54" t="s">
        <v>29879</v>
      </c>
      <c r="S13484" s="54" t="s">
        <v>26357</v>
      </c>
      <c r="T13484" s="55" t="s">
        <v>629</v>
      </c>
      <c r="U13484" s="56" t="str">
        <f>_xlfn.CONCAT(Tabel4[[#This Row],[Personnr.]],"-",Tabel4[[#This Row],[Afdeling]],"-",Tabel4[[#This Row],[ASS_Status]])</f>
        <v>17704-4691-Aktiv ansættelse</v>
      </c>
    </row>
    <row r="13485" spans="13:21" ht="33.75" x14ac:dyDescent="0.4">
      <c r="M13485" s="32" t="s">
        <v>26358</v>
      </c>
      <c r="N13485" s="32" t="s">
        <v>61696</v>
      </c>
      <c r="O13485" s="54" t="s">
        <v>26359</v>
      </c>
      <c r="P13485" s="54" t="s">
        <v>42205</v>
      </c>
      <c r="Q13485" s="54" t="s">
        <v>29721</v>
      </c>
      <c r="R13485" s="54" t="s">
        <v>29992</v>
      </c>
      <c r="S13485" s="54" t="s">
        <v>26360</v>
      </c>
      <c r="T13485" s="55" t="s">
        <v>761</v>
      </c>
      <c r="U13485" s="56" t="str">
        <f>_xlfn.CONCAT(Tabel4[[#This Row],[Personnr.]],"-",Tabel4[[#This Row],[Afdeling]],"-",Tabel4[[#This Row],[ASS_Status]])</f>
        <v>22276-7750-Aktiv ansættelse</v>
      </c>
    </row>
    <row r="13486" spans="13:21" x14ac:dyDescent="0.4">
      <c r="M13486" s="32" t="s">
        <v>26361</v>
      </c>
      <c r="N13486" s="32" t="s">
        <v>61697</v>
      </c>
      <c r="O13486" s="54" t="s">
        <v>26362</v>
      </c>
      <c r="P13486" s="54" t="s">
        <v>42206</v>
      </c>
      <c r="Q13486" s="54" t="s">
        <v>29721</v>
      </c>
      <c r="R13486" s="54" t="s">
        <v>29992</v>
      </c>
      <c r="S13486" s="54" t="s">
        <v>1435</v>
      </c>
      <c r="T13486" s="55" t="s">
        <v>42501</v>
      </c>
      <c r="U13486" s="56" t="str">
        <f>_xlfn.CONCAT(Tabel4[[#This Row],[Personnr.]],"-",Tabel4[[#This Row],[Afdeling]],"-",Tabel4[[#This Row],[ASS_Status]])</f>
        <v>4128-2291-Aktiv ansættelse</v>
      </c>
    </row>
    <row r="13487" spans="13:21" x14ac:dyDescent="0.4">
      <c r="M13487" s="32" t="s">
        <v>26363</v>
      </c>
      <c r="N13487" s="32" t="s">
        <v>61698</v>
      </c>
      <c r="O13487" s="54" t="s">
        <v>26364</v>
      </c>
      <c r="P13487" s="54" t="s">
        <v>42207</v>
      </c>
      <c r="Q13487" s="54" t="s">
        <v>29721</v>
      </c>
      <c r="R13487" s="54" t="s">
        <v>29737</v>
      </c>
      <c r="S13487" s="54" t="s">
        <v>26365</v>
      </c>
      <c r="T13487" s="55" t="s">
        <v>163</v>
      </c>
      <c r="U13487" s="56" t="str">
        <f>_xlfn.CONCAT(Tabel4[[#This Row],[Personnr.]],"-",Tabel4[[#This Row],[Afdeling]],"-",Tabel4[[#This Row],[ASS_Status]])</f>
        <v>32276-2312-Aktiv ansættelse</v>
      </c>
    </row>
    <row r="13488" spans="13:21" x14ac:dyDescent="0.4">
      <c r="M13488" s="32" t="s">
        <v>26366</v>
      </c>
      <c r="N13488" s="32" t="s">
        <v>61699</v>
      </c>
      <c r="O13488" s="54" t="s">
        <v>26367</v>
      </c>
      <c r="P13488" s="54" t="s">
        <v>42208</v>
      </c>
      <c r="Q13488" s="54" t="s">
        <v>29721</v>
      </c>
      <c r="R13488" s="54" t="s">
        <v>30036</v>
      </c>
      <c r="S13488" s="54" t="s">
        <v>26368</v>
      </c>
      <c r="T13488" s="55" t="s">
        <v>618</v>
      </c>
      <c r="U13488" s="56" t="str">
        <f>_xlfn.CONCAT(Tabel4[[#This Row],[Personnr.]],"-",Tabel4[[#This Row],[Afdeling]],"-",Tabel4[[#This Row],[ASS_Status]])</f>
        <v>15591-4625-Aktiv ansættelse</v>
      </c>
    </row>
    <row r="13489" spans="13:21" x14ac:dyDescent="0.4">
      <c r="M13489" s="32" t="s">
        <v>26369</v>
      </c>
      <c r="N13489" s="32" t="s">
        <v>61700</v>
      </c>
      <c r="O13489" s="54" t="s">
        <v>26370</v>
      </c>
      <c r="P13489" s="54" t="s">
        <v>42209</v>
      </c>
      <c r="Q13489" s="54" t="s">
        <v>29721</v>
      </c>
      <c r="R13489" s="54" t="s">
        <v>29726</v>
      </c>
      <c r="S13489" s="54" t="s">
        <v>26371</v>
      </c>
      <c r="T13489" s="55" t="s">
        <v>28</v>
      </c>
      <c r="U13489" s="56" t="str">
        <f>_xlfn.CONCAT(Tabel4[[#This Row],[Personnr.]],"-",Tabel4[[#This Row],[Afdeling]],"-",Tabel4[[#This Row],[ASS_Status]])</f>
        <v>29425-0113-Aktiv ansættelse</v>
      </c>
    </row>
    <row r="13490" spans="13:21" x14ac:dyDescent="0.4">
      <c r="M13490" s="32" t="s">
        <v>26372</v>
      </c>
      <c r="N13490" s="32" t="s">
        <v>61701</v>
      </c>
      <c r="O13490" s="54" t="s">
        <v>26373</v>
      </c>
      <c r="P13490" s="54" t="s">
        <v>42210</v>
      </c>
      <c r="Q13490" s="54" t="s">
        <v>29721</v>
      </c>
      <c r="R13490" s="54" t="s">
        <v>29729</v>
      </c>
      <c r="S13490" s="54" t="s">
        <v>26374</v>
      </c>
      <c r="T13490" s="55" t="s">
        <v>55</v>
      </c>
      <c r="U13490" s="56" t="str">
        <f>_xlfn.CONCAT(Tabel4[[#This Row],[Personnr.]],"-",Tabel4[[#This Row],[Afdeling]],"-",Tabel4[[#This Row],[ASS_Status]])</f>
        <v>33106-1040-Aktiv ansættelse</v>
      </c>
    </row>
    <row r="13491" spans="13:21" x14ac:dyDescent="0.4">
      <c r="M13491" s="32" t="s">
        <v>26375</v>
      </c>
      <c r="N13491" s="32" t="s">
        <v>61702</v>
      </c>
      <c r="O13491" s="54" t="s">
        <v>26376</v>
      </c>
      <c r="P13491" s="54" t="s">
        <v>42211</v>
      </c>
      <c r="Q13491" s="54" t="s">
        <v>29721</v>
      </c>
      <c r="R13491" s="54" t="s">
        <v>29786</v>
      </c>
      <c r="S13491" s="54" t="s">
        <v>26377</v>
      </c>
      <c r="T13491" s="55" t="s">
        <v>249</v>
      </c>
      <c r="U13491" s="56" t="str">
        <f>_xlfn.CONCAT(Tabel4[[#This Row],[Personnr.]],"-",Tabel4[[#This Row],[Afdeling]],"-",Tabel4[[#This Row],[ASS_Status]])</f>
        <v>23878-2524-Aktiv ansættelse</v>
      </c>
    </row>
    <row r="13492" spans="13:21" ht="33.75" x14ac:dyDescent="0.4">
      <c r="M13492" s="32" t="s">
        <v>26378</v>
      </c>
      <c r="N13492" s="32" t="s">
        <v>61703</v>
      </c>
      <c r="O13492" s="54" t="s">
        <v>26379</v>
      </c>
      <c r="P13492" s="54" t="s">
        <v>42212</v>
      </c>
      <c r="Q13492" s="54" t="s">
        <v>29721</v>
      </c>
      <c r="R13492" s="54" t="s">
        <v>29737</v>
      </c>
      <c r="S13492" s="54" t="s">
        <v>26380</v>
      </c>
      <c r="T13492" s="55" t="s">
        <v>243</v>
      </c>
      <c r="U13492" s="56" t="str">
        <f>_xlfn.CONCAT(Tabel4[[#This Row],[Personnr.]],"-",Tabel4[[#This Row],[Afdeling]],"-",Tabel4[[#This Row],[ASS_Status]])</f>
        <v>29395-2512-Aktiv ansættelse</v>
      </c>
    </row>
    <row r="13493" spans="13:21" x14ac:dyDescent="0.4">
      <c r="M13493" s="32" t="s">
        <v>26381</v>
      </c>
      <c r="N13493" s="32" t="s">
        <v>61704</v>
      </c>
      <c r="O13493" s="54" t="s">
        <v>26382</v>
      </c>
      <c r="P13493" s="54" t="s">
        <v>42213</v>
      </c>
      <c r="Q13493" s="54" t="s">
        <v>29721</v>
      </c>
      <c r="R13493" s="54" t="s">
        <v>42545</v>
      </c>
      <c r="S13493" s="54" t="s">
        <v>26383</v>
      </c>
      <c r="T13493" s="55" t="s">
        <v>29</v>
      </c>
      <c r="U13493" s="56" t="str">
        <f>_xlfn.CONCAT(Tabel4[[#This Row],[Personnr.]],"-",Tabel4[[#This Row],[Afdeling]],"-",Tabel4[[#This Row],[ASS_Status]])</f>
        <v>30211-0114-Aktiv ansættelse</v>
      </c>
    </row>
    <row r="13494" spans="13:21" x14ac:dyDescent="0.4">
      <c r="M13494" s="32" t="s">
        <v>26384</v>
      </c>
      <c r="N13494" s="32" t="s">
        <v>61705</v>
      </c>
      <c r="O13494" s="54" t="s">
        <v>26385</v>
      </c>
      <c r="P13494" s="54" t="s">
        <v>42214</v>
      </c>
      <c r="Q13494" s="54" t="s">
        <v>29718</v>
      </c>
      <c r="R13494" s="54" t="s">
        <v>29737</v>
      </c>
      <c r="S13494" s="54" t="s">
        <v>26386</v>
      </c>
      <c r="T13494" s="55" t="s">
        <v>599</v>
      </c>
      <c r="U13494" s="56" t="str">
        <f>_xlfn.CONCAT(Tabel4[[#This Row],[Personnr.]],"-",Tabel4[[#This Row],[Afdeling]],"-",Tabel4[[#This Row],[ASS_Status]])</f>
        <v>30555-4261-Inactive - Payroll Eligible</v>
      </c>
    </row>
    <row r="13495" spans="13:21" x14ac:dyDescent="0.4">
      <c r="M13495" s="32" t="s">
        <v>26387</v>
      </c>
      <c r="N13495" s="32" t="s">
        <v>61706</v>
      </c>
      <c r="O13495" s="54" t="s">
        <v>26388</v>
      </c>
      <c r="P13495" s="54" t="s">
        <v>42215</v>
      </c>
      <c r="Q13495" s="54" t="s">
        <v>29721</v>
      </c>
      <c r="R13495" s="54" t="s">
        <v>29737</v>
      </c>
      <c r="S13495" s="54" t="s">
        <v>26389</v>
      </c>
      <c r="T13495" s="55" t="s">
        <v>109</v>
      </c>
      <c r="U13495" s="56" t="str">
        <f>_xlfn.CONCAT(Tabel4[[#This Row],[Personnr.]],"-",Tabel4[[#This Row],[Afdeling]],"-",Tabel4[[#This Row],[ASS_Status]])</f>
        <v>19814-1213-Aktiv ansættelse</v>
      </c>
    </row>
    <row r="13496" spans="13:21" x14ac:dyDescent="0.4">
      <c r="M13496" s="32" t="s">
        <v>26390</v>
      </c>
      <c r="N13496" s="32" t="s">
        <v>61707</v>
      </c>
      <c r="O13496" s="54" t="s">
        <v>26391</v>
      </c>
      <c r="P13496" s="54" t="s">
        <v>42216</v>
      </c>
      <c r="Q13496" s="54" t="s">
        <v>29721</v>
      </c>
      <c r="R13496" s="54" t="s">
        <v>29748</v>
      </c>
      <c r="S13496" s="54" t="s">
        <v>26392</v>
      </c>
      <c r="T13496" s="55" t="s">
        <v>31</v>
      </c>
      <c r="U13496" s="56" t="str">
        <f>_xlfn.CONCAT(Tabel4[[#This Row],[Personnr.]],"-",Tabel4[[#This Row],[Afdeling]],"-",Tabel4[[#This Row],[ASS_Status]])</f>
        <v>31846-0116-Aktiv ansættelse</v>
      </c>
    </row>
    <row r="13497" spans="13:21" x14ac:dyDescent="0.4">
      <c r="M13497" s="32" t="s">
        <v>26393</v>
      </c>
      <c r="N13497" s="32" t="s">
        <v>61708</v>
      </c>
      <c r="O13497" s="54" t="s">
        <v>26394</v>
      </c>
      <c r="P13497" s="54" t="s">
        <v>42217</v>
      </c>
      <c r="Q13497" s="54" t="s">
        <v>29721</v>
      </c>
      <c r="R13497" s="54" t="s">
        <v>29748</v>
      </c>
      <c r="S13497" s="54" t="s">
        <v>26395</v>
      </c>
      <c r="T13497" s="55" t="s">
        <v>125</v>
      </c>
      <c r="U13497" s="56" t="str">
        <f>_xlfn.CONCAT(Tabel4[[#This Row],[Personnr.]],"-",Tabel4[[#This Row],[Afdeling]],"-",Tabel4[[#This Row],[ASS_Status]])</f>
        <v>32203-2235-Aktiv ansættelse</v>
      </c>
    </row>
    <row r="13498" spans="13:21" x14ac:dyDescent="0.4">
      <c r="M13498" s="32" t="s">
        <v>26396</v>
      </c>
      <c r="N13498" s="32"/>
      <c r="O13498" s="54" t="s">
        <v>26397</v>
      </c>
      <c r="P13498" s="54" t="s">
        <v>42218</v>
      </c>
      <c r="Q13498" s="54" t="s">
        <v>29718</v>
      </c>
      <c r="R13498" s="54" t="s">
        <v>30114</v>
      </c>
      <c r="S13498" s="54" t="s">
        <v>26398</v>
      </c>
      <c r="T13498" s="55" t="s">
        <v>31</v>
      </c>
      <c r="U13498" s="56" t="str">
        <f>_xlfn.CONCAT(Tabel4[[#This Row],[Personnr.]],"-",Tabel4[[#This Row],[Afdeling]],"-",Tabel4[[#This Row],[ASS_Status]])</f>
        <v>32673-0116-Inactive - Payroll Eligible</v>
      </c>
    </row>
    <row r="13499" spans="13:21" ht="45" x14ac:dyDescent="0.4">
      <c r="M13499" s="32" t="s">
        <v>26399</v>
      </c>
      <c r="N13499" s="32" t="s">
        <v>61709</v>
      </c>
      <c r="O13499" s="54" t="s">
        <v>26400</v>
      </c>
      <c r="P13499" s="54" t="s">
        <v>42222</v>
      </c>
      <c r="Q13499" s="54" t="s">
        <v>29718</v>
      </c>
      <c r="R13499" s="54" t="s">
        <v>29754</v>
      </c>
      <c r="S13499" s="54" t="s">
        <v>26401</v>
      </c>
      <c r="T13499" s="55" t="s">
        <v>180</v>
      </c>
      <c r="U13499" s="56" t="str">
        <f>_xlfn.CONCAT(Tabel4[[#This Row],[Personnr.]],"-",Tabel4[[#This Row],[Afdeling]],"-",Tabel4[[#This Row],[ASS_Status]])</f>
        <v>31684-2368-Inactive - Payroll Eligible</v>
      </c>
    </row>
    <row r="13500" spans="13:21" x14ac:dyDescent="0.4">
      <c r="M13500" s="32" t="s">
        <v>45572</v>
      </c>
      <c r="N13500" s="32" t="s">
        <v>61710</v>
      </c>
      <c r="O13500" s="54" t="s">
        <v>42219</v>
      </c>
      <c r="P13500" s="54" t="s">
        <v>42220</v>
      </c>
      <c r="Q13500" s="54" t="s">
        <v>29721</v>
      </c>
      <c r="R13500" s="54" t="s">
        <v>42541</v>
      </c>
      <c r="S13500" s="54" t="s">
        <v>42221</v>
      </c>
      <c r="T13500" s="55" t="s">
        <v>89</v>
      </c>
      <c r="U13500" s="56" t="str">
        <f>_xlfn.CONCAT(Tabel4[[#This Row],[Personnr.]],"-",Tabel4[[#This Row],[Afdeling]],"-",Tabel4[[#This Row],[ASS_Status]])</f>
        <v>35487-1130-Aktiv ansættelse</v>
      </c>
    </row>
    <row r="13501" spans="13:21" x14ac:dyDescent="0.4">
      <c r="M13501" s="32" t="s">
        <v>26402</v>
      </c>
      <c r="N13501" s="32" t="s">
        <v>61711</v>
      </c>
      <c r="O13501" s="54" t="s">
        <v>26403</v>
      </c>
      <c r="P13501" s="54" t="s">
        <v>42223</v>
      </c>
      <c r="Q13501" s="54" t="s">
        <v>29721</v>
      </c>
      <c r="R13501" s="54" t="s">
        <v>29737</v>
      </c>
      <c r="S13501" s="54" t="s">
        <v>26404</v>
      </c>
      <c r="T13501" s="55" t="s">
        <v>27</v>
      </c>
      <c r="U13501" s="56" t="str">
        <f>_xlfn.CONCAT(Tabel4[[#This Row],[Personnr.]],"-",Tabel4[[#This Row],[Afdeling]],"-",Tabel4[[#This Row],[ASS_Status]])</f>
        <v>18400-0112-Aktiv ansættelse</v>
      </c>
    </row>
    <row r="13502" spans="13:21" ht="33.75" x14ac:dyDescent="0.4">
      <c r="M13502" s="32" t="s">
        <v>26405</v>
      </c>
      <c r="N13502" s="32" t="s">
        <v>61712</v>
      </c>
      <c r="O13502" s="54" t="s">
        <v>26406</v>
      </c>
      <c r="P13502" s="54" t="s">
        <v>42224</v>
      </c>
      <c r="Q13502" s="54" t="s">
        <v>29718</v>
      </c>
      <c r="R13502" s="54" t="s">
        <v>29754</v>
      </c>
      <c r="S13502" s="54" t="s">
        <v>26407</v>
      </c>
      <c r="T13502" s="55" t="s">
        <v>816</v>
      </c>
      <c r="U13502" s="56" t="str">
        <f>_xlfn.CONCAT(Tabel4[[#This Row],[Personnr.]],"-",Tabel4[[#This Row],[Afdeling]],"-",Tabel4[[#This Row],[ASS_Status]])</f>
        <v>26339-8320-Inactive - Payroll Eligible</v>
      </c>
    </row>
    <row r="13503" spans="13:21" ht="45" x14ac:dyDescent="0.4">
      <c r="M13503" s="32" t="s">
        <v>26408</v>
      </c>
      <c r="N13503" s="32" t="s">
        <v>61713</v>
      </c>
      <c r="O13503" s="54" t="s">
        <v>26409</v>
      </c>
      <c r="P13503" s="54" t="s">
        <v>42225</v>
      </c>
      <c r="Q13503" s="54" t="s">
        <v>29718</v>
      </c>
      <c r="R13503" s="54" t="s">
        <v>29737</v>
      </c>
      <c r="S13503" s="54" t="s">
        <v>26410</v>
      </c>
      <c r="T13503" s="55" t="s">
        <v>582</v>
      </c>
      <c r="U13503" s="56" t="str">
        <f>_xlfn.CONCAT(Tabel4[[#This Row],[Personnr.]],"-",Tabel4[[#This Row],[Afdeling]],"-",Tabel4[[#This Row],[ASS_Status]])</f>
        <v>26340-4150-Inactive - Payroll Eligible</v>
      </c>
    </row>
    <row r="13504" spans="13:21" x14ac:dyDescent="0.4">
      <c r="M13504" s="32" t="s">
        <v>29078</v>
      </c>
      <c r="N13504" s="32" t="s">
        <v>61714</v>
      </c>
      <c r="O13504" s="54" t="s">
        <v>29079</v>
      </c>
      <c r="P13504" s="54" t="s">
        <v>42226</v>
      </c>
      <c r="Q13504" s="54" t="s">
        <v>29718</v>
      </c>
      <c r="R13504" s="54" t="s">
        <v>29754</v>
      </c>
      <c r="S13504" s="54" t="s">
        <v>29080</v>
      </c>
      <c r="T13504" s="55" t="s">
        <v>287</v>
      </c>
      <c r="U13504" s="56" t="str">
        <f>_xlfn.CONCAT(Tabel4[[#This Row],[Personnr.]],"-",Tabel4[[#This Row],[Afdeling]],"-",Tabel4[[#This Row],[ASS_Status]])</f>
        <v>34449-2693-Inactive - Payroll Eligible</v>
      </c>
    </row>
    <row r="13505" spans="13:21" ht="45" x14ac:dyDescent="0.4">
      <c r="M13505" s="32" t="s">
        <v>26411</v>
      </c>
      <c r="N13505" s="32" t="s">
        <v>61715</v>
      </c>
      <c r="O13505" s="54" t="s">
        <v>26412</v>
      </c>
      <c r="P13505" s="54" t="s">
        <v>42227</v>
      </c>
      <c r="Q13505" s="54" t="s">
        <v>29718</v>
      </c>
      <c r="R13505" s="54" t="s">
        <v>29745</v>
      </c>
      <c r="S13505" s="54" t="s">
        <v>26413</v>
      </c>
      <c r="T13505" s="55" t="s">
        <v>454</v>
      </c>
      <c r="U13505" s="56" t="str">
        <f>_xlfn.CONCAT(Tabel4[[#This Row],[Personnr.]],"-",Tabel4[[#This Row],[Afdeling]],"-",Tabel4[[#This Row],[ASS_Status]])</f>
        <v>28013-3130-Inactive - Payroll Eligible</v>
      </c>
    </row>
    <row r="13506" spans="13:21" x14ac:dyDescent="0.4">
      <c r="M13506" s="32" t="s">
        <v>26411</v>
      </c>
      <c r="N13506" s="32"/>
      <c r="O13506" s="54"/>
      <c r="P13506" s="54" t="s">
        <v>44254</v>
      </c>
      <c r="Q13506" s="54" t="s">
        <v>29718</v>
      </c>
      <c r="R13506" s="54" t="s">
        <v>29745</v>
      </c>
      <c r="S13506" s="54" t="s">
        <v>26413</v>
      </c>
      <c r="T13506" s="55" t="s">
        <v>448</v>
      </c>
      <c r="U13506" s="56" t="str">
        <f>_xlfn.CONCAT(Tabel4[[#This Row],[Personnr.]],"-",Tabel4[[#This Row],[Afdeling]],"-",Tabel4[[#This Row],[ASS_Status]])</f>
        <v>-3099-Inactive - Payroll Eligible</v>
      </c>
    </row>
    <row r="13507" spans="13:21" x14ac:dyDescent="0.4">
      <c r="M13507" s="32" t="s">
        <v>26411</v>
      </c>
      <c r="N13507" s="32"/>
      <c r="O13507" s="54"/>
      <c r="P13507" s="54" t="s">
        <v>42228</v>
      </c>
      <c r="Q13507" s="54" t="s">
        <v>29718</v>
      </c>
      <c r="R13507" s="54" t="s">
        <v>29754</v>
      </c>
      <c r="S13507" s="54" t="s">
        <v>26413</v>
      </c>
      <c r="T13507" s="55" t="s">
        <v>867</v>
      </c>
      <c r="U13507" s="56" t="str">
        <f>_xlfn.CONCAT(Tabel4[[#This Row],[Personnr.]],"-",Tabel4[[#This Row],[Afdeling]],"-",Tabel4[[#This Row],[ASS_Status]])</f>
        <v>-8646-Inactive - Payroll Eligible</v>
      </c>
    </row>
    <row r="13508" spans="13:21" x14ac:dyDescent="0.4">
      <c r="M13508" s="32" t="s">
        <v>26411</v>
      </c>
      <c r="N13508" s="32"/>
      <c r="O13508" s="54"/>
      <c r="P13508" s="54" t="s">
        <v>61716</v>
      </c>
      <c r="Q13508" s="54" t="s">
        <v>29718</v>
      </c>
      <c r="R13508" s="54" t="s">
        <v>29745</v>
      </c>
      <c r="S13508" s="54" t="s">
        <v>26413</v>
      </c>
      <c r="T13508" s="55" t="s">
        <v>448</v>
      </c>
      <c r="U13508" s="56" t="str">
        <f>_xlfn.CONCAT(Tabel4[[#This Row],[Personnr.]],"-",Tabel4[[#This Row],[Afdeling]],"-",Tabel4[[#This Row],[ASS_Status]])</f>
        <v>-3099-Inactive - Payroll Eligible</v>
      </c>
    </row>
    <row r="13509" spans="13:21" x14ac:dyDescent="0.4">
      <c r="M13509" s="32" t="s">
        <v>26411</v>
      </c>
      <c r="N13509" s="32"/>
      <c r="O13509" s="54"/>
      <c r="P13509" s="54" t="s">
        <v>61717</v>
      </c>
      <c r="Q13509" s="54" t="s">
        <v>29721</v>
      </c>
      <c r="R13509" s="54" t="s">
        <v>29745</v>
      </c>
      <c r="S13509" s="54" t="s">
        <v>26413</v>
      </c>
      <c r="T13509" s="55" t="s">
        <v>448</v>
      </c>
      <c r="U13509" s="56" t="str">
        <f>_xlfn.CONCAT(Tabel4[[#This Row],[Personnr.]],"-",Tabel4[[#This Row],[Afdeling]],"-",Tabel4[[#This Row],[ASS_Status]])</f>
        <v>-3099-Aktiv ansættelse</v>
      </c>
    </row>
    <row r="13510" spans="13:21" x14ac:dyDescent="0.4">
      <c r="M13510" s="32" t="s">
        <v>26411</v>
      </c>
      <c r="N13510" s="32"/>
      <c r="O13510" s="54"/>
      <c r="P13510" s="54" t="s">
        <v>42229</v>
      </c>
      <c r="Q13510" s="54" t="s">
        <v>29718</v>
      </c>
      <c r="R13510" s="54" t="s">
        <v>29745</v>
      </c>
      <c r="S13510" s="54" t="s">
        <v>26413</v>
      </c>
      <c r="T13510" s="55" t="s">
        <v>448</v>
      </c>
      <c r="U13510" s="56" t="str">
        <f>_xlfn.CONCAT(Tabel4[[#This Row],[Personnr.]],"-",Tabel4[[#This Row],[Afdeling]],"-",Tabel4[[#This Row],[ASS_Status]])</f>
        <v>-3099-Inactive - Payroll Eligible</v>
      </c>
    </row>
    <row r="13511" spans="13:21" ht="33.75" x14ac:dyDescent="0.4">
      <c r="M13511" s="32" t="s">
        <v>26414</v>
      </c>
      <c r="N13511" s="32" t="s">
        <v>61718</v>
      </c>
      <c r="O13511" s="54" t="s">
        <v>26415</v>
      </c>
      <c r="P13511" s="54" t="s">
        <v>42230</v>
      </c>
      <c r="Q13511" s="54" t="s">
        <v>29721</v>
      </c>
      <c r="R13511" s="54" t="s">
        <v>29748</v>
      </c>
      <c r="S13511" s="54" t="s">
        <v>26416</v>
      </c>
      <c r="T13511" s="55" t="s">
        <v>582</v>
      </c>
      <c r="U13511" s="56" t="str">
        <f>_xlfn.CONCAT(Tabel4[[#This Row],[Personnr.]],"-",Tabel4[[#This Row],[Afdeling]],"-",Tabel4[[#This Row],[ASS_Status]])</f>
        <v>22866-4150-Aktiv ansættelse</v>
      </c>
    </row>
    <row r="13512" spans="13:21" x14ac:dyDescent="0.4">
      <c r="M13512" s="32" t="s">
        <v>61719</v>
      </c>
      <c r="N13512" s="32" t="s">
        <v>61720</v>
      </c>
      <c r="O13512" s="54" t="s">
        <v>45573</v>
      </c>
      <c r="P13512" s="54" t="s">
        <v>44255</v>
      </c>
      <c r="Q13512" s="54" t="s">
        <v>29721</v>
      </c>
      <c r="R13512" s="54" t="s">
        <v>29748</v>
      </c>
      <c r="S13512" s="54" t="s">
        <v>44256</v>
      </c>
      <c r="T13512" s="55" t="s">
        <v>263</v>
      </c>
      <c r="U13512" s="56" t="str">
        <f>_xlfn.CONCAT(Tabel4[[#This Row],[Personnr.]],"-",Tabel4[[#This Row],[Afdeling]],"-",Tabel4[[#This Row],[ASS_Status]])</f>
        <v>36372-2610-Aktiv ansættelse</v>
      </c>
    </row>
    <row r="13513" spans="13:21" ht="45" x14ac:dyDescent="0.4">
      <c r="M13513" s="32" t="s">
        <v>61721</v>
      </c>
      <c r="N13513" s="32" t="s">
        <v>61722</v>
      </c>
      <c r="O13513" s="54" t="s">
        <v>61723</v>
      </c>
      <c r="P13513" s="54" t="s">
        <v>61724</v>
      </c>
      <c r="Q13513" s="54" t="s">
        <v>29718</v>
      </c>
      <c r="R13513" s="54" t="s">
        <v>29745</v>
      </c>
      <c r="S13513" s="54" t="s">
        <v>61725</v>
      </c>
      <c r="T13513" s="55" t="s">
        <v>586</v>
      </c>
      <c r="U13513" s="56" t="str">
        <f>_xlfn.CONCAT(Tabel4[[#This Row],[Personnr.]],"-",Tabel4[[#This Row],[Afdeling]],"-",Tabel4[[#This Row],[ASS_Status]])</f>
        <v>37150-4200-Inactive - Payroll Eligible</v>
      </c>
    </row>
    <row r="13514" spans="13:21" x14ac:dyDescent="0.4">
      <c r="M13514" s="32" t="s">
        <v>61726</v>
      </c>
      <c r="N13514" s="32" t="s">
        <v>61727</v>
      </c>
      <c r="O13514" s="54" t="s">
        <v>61728</v>
      </c>
      <c r="P13514" s="54" t="s">
        <v>61729</v>
      </c>
      <c r="Q13514" s="54" t="s">
        <v>29721</v>
      </c>
      <c r="R13514" s="54" t="s">
        <v>29754</v>
      </c>
      <c r="S13514" s="54" t="s">
        <v>61730</v>
      </c>
      <c r="T13514" s="55" t="s">
        <v>240</v>
      </c>
      <c r="U13514" s="56" t="str">
        <f>_xlfn.CONCAT(Tabel4[[#This Row],[Personnr.]],"-",Tabel4[[#This Row],[Afdeling]],"-",Tabel4[[#This Row],[ASS_Status]])</f>
        <v>37089-2501-Aktiv ansættelse</v>
      </c>
    </row>
    <row r="13515" spans="13:21" ht="33.75" x14ac:dyDescent="0.4">
      <c r="M13515" s="32" t="s">
        <v>26417</v>
      </c>
      <c r="N13515" s="32" t="s">
        <v>61731</v>
      </c>
      <c r="O13515" s="54" t="s">
        <v>26418</v>
      </c>
      <c r="P13515" s="54" t="s">
        <v>42231</v>
      </c>
      <c r="Q13515" s="54" t="s">
        <v>29718</v>
      </c>
      <c r="R13515" s="54" t="s">
        <v>29844</v>
      </c>
      <c r="S13515" s="54" t="s">
        <v>26419</v>
      </c>
      <c r="T13515" s="55" t="s">
        <v>256</v>
      </c>
      <c r="U13515" s="56" t="str">
        <f>_xlfn.CONCAT(Tabel4[[#This Row],[Personnr.]],"-",Tabel4[[#This Row],[Afdeling]],"-",Tabel4[[#This Row],[ASS_Status]])</f>
        <v>3136-2581-Inactive - Payroll Eligible</v>
      </c>
    </row>
    <row r="13516" spans="13:21" x14ac:dyDescent="0.4">
      <c r="M13516" s="32" t="s">
        <v>26420</v>
      </c>
      <c r="N13516" s="32" t="s">
        <v>61732</v>
      </c>
      <c r="O13516" s="54" t="s">
        <v>26421</v>
      </c>
      <c r="P13516" s="54" t="s">
        <v>42232</v>
      </c>
      <c r="Q13516" s="54" t="s">
        <v>29721</v>
      </c>
      <c r="R13516" s="54" t="s">
        <v>29780</v>
      </c>
      <c r="S13516" s="54" t="s">
        <v>26422</v>
      </c>
      <c r="T13516" s="55" t="s">
        <v>265</v>
      </c>
      <c r="U13516" s="56" t="str">
        <f>_xlfn.CONCAT(Tabel4[[#This Row],[Personnr.]],"-",Tabel4[[#This Row],[Afdeling]],"-",Tabel4[[#This Row],[ASS_Status]])</f>
        <v>12544-2620-Aktiv ansættelse</v>
      </c>
    </row>
    <row r="13517" spans="13:21" x14ac:dyDescent="0.4">
      <c r="M13517" s="32" t="s">
        <v>26423</v>
      </c>
      <c r="N13517" s="32" t="s">
        <v>61733</v>
      </c>
      <c r="O13517" s="54" t="s">
        <v>26424</v>
      </c>
      <c r="P13517" s="54" t="s">
        <v>42233</v>
      </c>
      <c r="Q13517" s="54" t="s">
        <v>29721</v>
      </c>
      <c r="R13517" s="54" t="s">
        <v>29780</v>
      </c>
      <c r="S13517" s="54" t="s">
        <v>26425</v>
      </c>
      <c r="T13517" s="55" t="s">
        <v>592</v>
      </c>
      <c r="U13517" s="56" t="str">
        <f>_xlfn.CONCAT(Tabel4[[#This Row],[Personnr.]],"-",Tabel4[[#This Row],[Afdeling]],"-",Tabel4[[#This Row],[ASS_Status]])</f>
        <v>6-4233-Aktiv ansættelse</v>
      </c>
    </row>
    <row r="13518" spans="13:21" x14ac:dyDescent="0.4">
      <c r="M13518" s="32" t="s">
        <v>26426</v>
      </c>
      <c r="N13518" s="32" t="s">
        <v>61734</v>
      </c>
      <c r="O13518" s="54" t="s">
        <v>26427</v>
      </c>
      <c r="P13518" s="54" t="s">
        <v>42234</v>
      </c>
      <c r="Q13518" s="54" t="s">
        <v>29721</v>
      </c>
      <c r="R13518" s="54" t="s">
        <v>30256</v>
      </c>
      <c r="S13518" s="54" t="s">
        <v>26428</v>
      </c>
      <c r="T13518" s="55" t="s">
        <v>104</v>
      </c>
      <c r="U13518" s="56" t="str">
        <f>_xlfn.CONCAT(Tabel4[[#This Row],[Personnr.]],"-",Tabel4[[#This Row],[Afdeling]],"-",Tabel4[[#This Row],[ASS_Status]])</f>
        <v>22481-1201-Aktiv ansættelse</v>
      </c>
    </row>
    <row r="13519" spans="13:21" x14ac:dyDescent="0.4">
      <c r="M13519" s="32" t="s">
        <v>26429</v>
      </c>
      <c r="N13519" s="32" t="s">
        <v>61735</v>
      </c>
      <c r="O13519" s="54" t="s">
        <v>26430</v>
      </c>
      <c r="P13519" s="54" t="s">
        <v>42235</v>
      </c>
      <c r="Q13519" s="54" t="s">
        <v>29721</v>
      </c>
      <c r="R13519" s="54" t="s">
        <v>30005</v>
      </c>
      <c r="S13519" s="54" t="s">
        <v>26431</v>
      </c>
      <c r="T13519" s="55" t="s">
        <v>472</v>
      </c>
      <c r="U13519" s="56" t="str">
        <f>_xlfn.CONCAT(Tabel4[[#This Row],[Personnr.]],"-",Tabel4[[#This Row],[Afdeling]],"-",Tabel4[[#This Row],[ASS_Status]])</f>
        <v>30243-3195-Aktiv ansættelse</v>
      </c>
    </row>
    <row r="13520" spans="13:21" x14ac:dyDescent="0.4">
      <c r="M13520" s="32" t="s">
        <v>26432</v>
      </c>
      <c r="N13520" s="32" t="s">
        <v>61736</v>
      </c>
      <c r="O13520" s="54" t="s">
        <v>26433</v>
      </c>
      <c r="P13520" s="54" t="s">
        <v>42236</v>
      </c>
      <c r="Q13520" s="54" t="s">
        <v>29718</v>
      </c>
      <c r="R13520" s="54" t="s">
        <v>29748</v>
      </c>
      <c r="S13520" s="54" t="s">
        <v>26434</v>
      </c>
      <c r="T13520" s="55" t="s">
        <v>640</v>
      </c>
      <c r="U13520" s="56" t="str">
        <f>_xlfn.CONCAT(Tabel4[[#This Row],[Personnr.]],"-",Tabel4[[#This Row],[Afdeling]],"-",Tabel4[[#This Row],[ASS_Status]])</f>
        <v>25898-4745-Inactive - Payroll Eligible</v>
      </c>
    </row>
    <row r="13521" spans="13:21" x14ac:dyDescent="0.4">
      <c r="M13521" s="32" t="s">
        <v>26435</v>
      </c>
      <c r="N13521" s="32" t="s">
        <v>61737</v>
      </c>
      <c r="O13521" s="54" t="s">
        <v>26436</v>
      </c>
      <c r="P13521" s="54" t="s">
        <v>42237</v>
      </c>
      <c r="Q13521" s="54" t="s">
        <v>29718</v>
      </c>
      <c r="R13521" s="54" t="s">
        <v>29797</v>
      </c>
      <c r="S13521" s="54" t="s">
        <v>26437</v>
      </c>
      <c r="T13521" s="55" t="s">
        <v>605</v>
      </c>
      <c r="U13521" s="56" t="str">
        <f>_xlfn.CONCAT(Tabel4[[#This Row],[Personnr.]],"-",Tabel4[[#This Row],[Afdeling]],"-",Tabel4[[#This Row],[ASS_Status]])</f>
        <v>13549-4280-Inactive - Payroll Eligible</v>
      </c>
    </row>
    <row r="13522" spans="13:21" x14ac:dyDescent="0.4">
      <c r="M13522" s="32" t="s">
        <v>26438</v>
      </c>
      <c r="N13522" s="32" t="s">
        <v>61738</v>
      </c>
      <c r="O13522" s="54" t="s">
        <v>26439</v>
      </c>
      <c r="P13522" s="54" t="s">
        <v>42238</v>
      </c>
      <c r="Q13522" s="54" t="s">
        <v>29721</v>
      </c>
      <c r="R13522" s="54" t="s">
        <v>29731</v>
      </c>
      <c r="S13522" s="54" t="s">
        <v>26440</v>
      </c>
      <c r="T13522" s="55" t="s">
        <v>811</v>
      </c>
      <c r="U13522" s="56" t="str">
        <f>_xlfn.CONCAT(Tabel4[[#This Row],[Personnr.]],"-",Tabel4[[#This Row],[Afdeling]],"-",Tabel4[[#This Row],[ASS_Status]])</f>
        <v>29620-8286-Aktiv ansættelse</v>
      </c>
    </row>
    <row r="13523" spans="13:21" x14ac:dyDescent="0.4">
      <c r="M13523" s="32" t="s">
        <v>26441</v>
      </c>
      <c r="N13523" s="32" t="s">
        <v>61739</v>
      </c>
      <c r="O13523" s="54" t="s">
        <v>26442</v>
      </c>
      <c r="P13523" s="54" t="s">
        <v>42239</v>
      </c>
      <c r="Q13523" s="54" t="s">
        <v>29721</v>
      </c>
      <c r="R13523" s="54" t="s">
        <v>29729</v>
      </c>
      <c r="S13523" s="54" t="s">
        <v>26443</v>
      </c>
      <c r="T13523" s="55" t="s">
        <v>141</v>
      </c>
      <c r="U13523" s="56" t="str">
        <f>_xlfn.CONCAT(Tabel4[[#This Row],[Personnr.]],"-",Tabel4[[#This Row],[Afdeling]],"-",Tabel4[[#This Row],[ASS_Status]])</f>
        <v>9074-2256-Aktiv ansættelse</v>
      </c>
    </row>
    <row r="13524" spans="13:21" x14ac:dyDescent="0.4">
      <c r="M13524" s="32" t="s">
        <v>26444</v>
      </c>
      <c r="N13524" s="32" t="s">
        <v>61740</v>
      </c>
      <c r="O13524" s="54" t="s">
        <v>26445</v>
      </c>
      <c r="P13524" s="54" t="s">
        <v>42240</v>
      </c>
      <c r="Q13524" s="54" t="s">
        <v>29721</v>
      </c>
      <c r="R13524" s="54" t="s">
        <v>29722</v>
      </c>
      <c r="S13524" s="54" t="s">
        <v>26446</v>
      </c>
      <c r="T13524" s="55" t="s">
        <v>536</v>
      </c>
      <c r="U13524" s="56" t="str">
        <f>_xlfn.CONCAT(Tabel4[[#This Row],[Personnr.]],"-",Tabel4[[#This Row],[Afdeling]],"-",Tabel4[[#This Row],[ASS_Status]])</f>
        <v>33709-3423-Aktiv ansættelse</v>
      </c>
    </row>
    <row r="13525" spans="13:21" ht="33.75" x14ac:dyDescent="0.4">
      <c r="M13525" s="32" t="s">
        <v>26447</v>
      </c>
      <c r="N13525" s="32" t="s">
        <v>61741</v>
      </c>
      <c r="O13525" s="54" t="s">
        <v>26448</v>
      </c>
      <c r="P13525" s="54" t="s">
        <v>42241</v>
      </c>
      <c r="Q13525" s="54" t="s">
        <v>29718</v>
      </c>
      <c r="R13525" s="54" t="s">
        <v>29926</v>
      </c>
      <c r="S13525" s="54" t="s">
        <v>26449</v>
      </c>
      <c r="T13525" s="55" t="s">
        <v>573</v>
      </c>
      <c r="U13525" s="56" t="str">
        <f>_xlfn.CONCAT(Tabel4[[#This Row],[Personnr.]],"-",Tabel4[[#This Row],[Afdeling]],"-",Tabel4[[#This Row],[ASS_Status]])</f>
        <v>9078-3800-Inactive - Payroll Eligible</v>
      </c>
    </row>
    <row r="13526" spans="13:21" ht="33.75" x14ac:dyDescent="0.4">
      <c r="M13526" s="32" t="s">
        <v>26447</v>
      </c>
      <c r="N13526" s="32"/>
      <c r="O13526" s="54"/>
      <c r="P13526" s="54" t="s">
        <v>42242</v>
      </c>
      <c r="Q13526" s="54" t="s">
        <v>29718</v>
      </c>
      <c r="R13526" s="54" t="s">
        <v>29926</v>
      </c>
      <c r="S13526" s="54" t="s">
        <v>26449</v>
      </c>
      <c r="T13526" s="55" t="s">
        <v>583</v>
      </c>
      <c r="U13526" s="56" t="str">
        <f>_xlfn.CONCAT(Tabel4[[#This Row],[Personnr.]],"-",Tabel4[[#This Row],[Afdeling]],"-",Tabel4[[#This Row],[ASS_Status]])</f>
        <v>-4160-Inactive - Payroll Eligible</v>
      </c>
    </row>
    <row r="13527" spans="13:21" ht="33.75" x14ac:dyDescent="0.4">
      <c r="M13527" s="32" t="s">
        <v>26450</v>
      </c>
      <c r="N13527" s="32" t="s">
        <v>61742</v>
      </c>
      <c r="O13527" s="54" t="s">
        <v>26451</v>
      </c>
      <c r="P13527" s="54" t="s">
        <v>42243</v>
      </c>
      <c r="Q13527" s="54" t="s">
        <v>29721</v>
      </c>
      <c r="R13527" s="54" t="s">
        <v>42545</v>
      </c>
      <c r="S13527" s="54" t="s">
        <v>26452</v>
      </c>
      <c r="T13527" s="55" t="s">
        <v>643</v>
      </c>
      <c r="U13527" s="56" t="str">
        <f>_xlfn.CONCAT(Tabel4[[#This Row],[Personnr.]],"-",Tabel4[[#This Row],[Afdeling]],"-",Tabel4[[#This Row],[ASS_Status]])</f>
        <v>17226-4765-Aktiv ansættelse</v>
      </c>
    </row>
    <row r="13528" spans="13:21" x14ac:dyDescent="0.4">
      <c r="M13528" s="32" t="s">
        <v>26453</v>
      </c>
      <c r="N13528" s="32" t="s">
        <v>61743</v>
      </c>
      <c r="O13528" s="54" t="s">
        <v>26454</v>
      </c>
      <c r="P13528" s="54" t="s">
        <v>42244</v>
      </c>
      <c r="Q13528" s="54" t="s">
        <v>29721</v>
      </c>
      <c r="R13528" s="54" t="s">
        <v>29719</v>
      </c>
      <c r="S13528" s="54" t="s">
        <v>26455</v>
      </c>
      <c r="T13528" s="55" t="s">
        <v>42501</v>
      </c>
      <c r="U13528" s="56" t="str">
        <f>_xlfn.CONCAT(Tabel4[[#This Row],[Personnr.]],"-",Tabel4[[#This Row],[Afdeling]],"-",Tabel4[[#This Row],[ASS_Status]])</f>
        <v>24827-2291-Aktiv ansættelse</v>
      </c>
    </row>
    <row r="13529" spans="13:21" x14ac:dyDescent="0.4">
      <c r="M13529" s="32" t="s">
        <v>26456</v>
      </c>
      <c r="N13529" s="32" t="s">
        <v>61744</v>
      </c>
      <c r="O13529" s="54" t="s">
        <v>26457</v>
      </c>
      <c r="P13529" s="54" t="s">
        <v>42245</v>
      </c>
      <c r="Q13529" s="54" t="s">
        <v>29718</v>
      </c>
      <c r="R13529" s="54" t="s">
        <v>29748</v>
      </c>
      <c r="S13529" s="54" t="s">
        <v>26458</v>
      </c>
      <c r="T13529" s="55" t="s">
        <v>299</v>
      </c>
      <c r="U13529" s="56" t="str">
        <f>_xlfn.CONCAT(Tabel4[[#This Row],[Personnr.]],"-",Tabel4[[#This Row],[Afdeling]],"-",Tabel4[[#This Row],[ASS_Status]])</f>
        <v>32253-2733-Inactive - Payroll Eligible</v>
      </c>
    </row>
    <row r="13530" spans="13:21" x14ac:dyDescent="0.4">
      <c r="M13530" s="32" t="s">
        <v>26456</v>
      </c>
      <c r="N13530" s="32"/>
      <c r="O13530" s="54"/>
      <c r="P13530" s="54" t="s">
        <v>61745</v>
      </c>
      <c r="Q13530" s="54" t="s">
        <v>29721</v>
      </c>
      <c r="R13530" s="54" t="s">
        <v>42541</v>
      </c>
      <c r="S13530" s="54" t="s">
        <v>26458</v>
      </c>
      <c r="T13530" s="55" t="s">
        <v>299</v>
      </c>
      <c r="U13530" s="56" t="str">
        <f>_xlfn.CONCAT(Tabel4[[#This Row],[Personnr.]],"-",Tabel4[[#This Row],[Afdeling]],"-",Tabel4[[#This Row],[ASS_Status]])</f>
        <v>-2733-Aktiv ansættelse</v>
      </c>
    </row>
    <row r="13531" spans="13:21" x14ac:dyDescent="0.4">
      <c r="M13531" s="32" t="s">
        <v>61746</v>
      </c>
      <c r="N13531" s="32" t="s">
        <v>61747</v>
      </c>
      <c r="O13531" s="54" t="s">
        <v>61748</v>
      </c>
      <c r="P13531" s="54" t="s">
        <v>61749</v>
      </c>
      <c r="Q13531" s="54" t="s">
        <v>29721</v>
      </c>
      <c r="R13531" s="54" t="s">
        <v>29737</v>
      </c>
      <c r="S13531" s="54" t="s">
        <v>61750</v>
      </c>
      <c r="T13531" s="55" t="s">
        <v>95</v>
      </c>
      <c r="U13531" s="56" t="str">
        <f>_xlfn.CONCAT(Tabel4[[#This Row],[Personnr.]],"-",Tabel4[[#This Row],[Afdeling]],"-",Tabel4[[#This Row],[ASS_Status]])</f>
        <v>36758-1145-Aktiv ansættelse</v>
      </c>
    </row>
    <row r="13532" spans="13:21" x14ac:dyDescent="0.4">
      <c r="M13532" s="32" t="s">
        <v>26459</v>
      </c>
      <c r="N13532" s="32" t="s">
        <v>61751</v>
      </c>
      <c r="O13532" s="54" t="s">
        <v>26460</v>
      </c>
      <c r="P13532" s="54" t="s">
        <v>42246</v>
      </c>
      <c r="Q13532" s="54" t="s">
        <v>29721</v>
      </c>
      <c r="R13532" s="54" t="s">
        <v>29748</v>
      </c>
      <c r="S13532" s="54" t="s">
        <v>26461</v>
      </c>
      <c r="T13532" s="55" t="s">
        <v>36</v>
      </c>
      <c r="U13532" s="56" t="str">
        <f>_xlfn.CONCAT(Tabel4[[#This Row],[Personnr.]],"-",Tabel4[[#This Row],[Afdeling]],"-",Tabel4[[#This Row],[ASS_Status]])</f>
        <v>28801-0121-Aktiv ansættelse</v>
      </c>
    </row>
    <row r="13533" spans="13:21" ht="45" x14ac:dyDescent="0.4">
      <c r="M13533" s="32" t="s">
        <v>26462</v>
      </c>
      <c r="N13533" s="32" t="s">
        <v>61752</v>
      </c>
      <c r="O13533" s="54" t="s">
        <v>26463</v>
      </c>
      <c r="P13533" s="54" t="s">
        <v>42247</v>
      </c>
      <c r="Q13533" s="54" t="s">
        <v>29721</v>
      </c>
      <c r="R13533" s="54" t="s">
        <v>29754</v>
      </c>
      <c r="S13533" s="54" t="s">
        <v>26464</v>
      </c>
      <c r="T13533" s="55" t="s">
        <v>417</v>
      </c>
      <c r="U13533" s="56" t="str">
        <f>_xlfn.CONCAT(Tabel4[[#This Row],[Personnr.]],"-",Tabel4[[#This Row],[Afdeling]],"-",Tabel4[[#This Row],[ASS_Status]])</f>
        <v>33146-3030-Aktiv ansættelse</v>
      </c>
    </row>
    <row r="13534" spans="13:21" ht="45" x14ac:dyDescent="0.4">
      <c r="M13534" s="32" t="s">
        <v>26465</v>
      </c>
      <c r="N13534" s="32" t="s">
        <v>61753</v>
      </c>
      <c r="O13534" s="54" t="s">
        <v>26466</v>
      </c>
      <c r="P13534" s="54" t="s">
        <v>42248</v>
      </c>
      <c r="Q13534" s="54" t="s">
        <v>29718</v>
      </c>
      <c r="R13534" s="54" t="s">
        <v>30191</v>
      </c>
      <c r="S13534" s="54" t="s">
        <v>26467</v>
      </c>
      <c r="T13534" s="55" t="s">
        <v>818</v>
      </c>
      <c r="U13534" s="56" t="str">
        <f>_xlfn.CONCAT(Tabel4[[#This Row],[Personnr.]],"-",Tabel4[[#This Row],[Afdeling]],"-",Tabel4[[#This Row],[ASS_Status]])</f>
        <v>26264-8340-Inactive - Payroll Eligible</v>
      </c>
    </row>
    <row r="13535" spans="13:21" x14ac:dyDescent="0.4">
      <c r="M13535" s="32" t="s">
        <v>26468</v>
      </c>
      <c r="N13535" s="32" t="s">
        <v>61754</v>
      </c>
      <c r="O13535" s="54" t="s">
        <v>26469</v>
      </c>
      <c r="P13535" s="54" t="s">
        <v>42249</v>
      </c>
      <c r="Q13535" s="54" t="s">
        <v>29718</v>
      </c>
      <c r="R13535" s="54" t="s">
        <v>29748</v>
      </c>
      <c r="S13535" s="54" t="s">
        <v>26470</v>
      </c>
      <c r="T13535" s="55" t="s">
        <v>638</v>
      </c>
      <c r="U13535" s="56" t="str">
        <f>_xlfn.CONCAT(Tabel4[[#This Row],[Personnr.]],"-",Tabel4[[#This Row],[Afdeling]],"-",Tabel4[[#This Row],[ASS_Status]])</f>
        <v>32164-4735-Inactive - Payroll Eligible</v>
      </c>
    </row>
    <row r="13536" spans="13:21" x14ac:dyDescent="0.4">
      <c r="M13536" s="32" t="s">
        <v>26471</v>
      </c>
      <c r="N13536" s="32" t="s">
        <v>61755</v>
      </c>
      <c r="O13536" s="54" t="s">
        <v>26472</v>
      </c>
      <c r="P13536" s="54" t="s">
        <v>61756</v>
      </c>
      <c r="Q13536" s="54" t="s">
        <v>29721</v>
      </c>
      <c r="R13536" s="54" t="s">
        <v>29754</v>
      </c>
      <c r="S13536" s="54" t="s">
        <v>26473</v>
      </c>
      <c r="T13536" s="55" t="s">
        <v>312</v>
      </c>
      <c r="U13536" s="56" t="str">
        <f>_xlfn.CONCAT(Tabel4[[#This Row],[Personnr.]],"-",Tabel4[[#This Row],[Afdeling]],"-",Tabel4[[#This Row],[ASS_Status]])</f>
        <v>26366-2758-Aktiv ansættelse</v>
      </c>
    </row>
    <row r="13537" spans="13:21" x14ac:dyDescent="0.4">
      <c r="M13537" s="32" t="s">
        <v>26471</v>
      </c>
      <c r="N13537" s="32"/>
      <c r="O13537" s="54"/>
      <c r="P13537" s="54" t="s">
        <v>42250</v>
      </c>
      <c r="Q13537" s="54" t="s">
        <v>29718</v>
      </c>
      <c r="R13537" s="54" t="s">
        <v>29754</v>
      </c>
      <c r="S13537" s="54" t="s">
        <v>26473</v>
      </c>
      <c r="T13537" s="55" t="s">
        <v>312</v>
      </c>
      <c r="U13537" s="56" t="str">
        <f>_xlfn.CONCAT(Tabel4[[#This Row],[Personnr.]],"-",Tabel4[[#This Row],[Afdeling]],"-",Tabel4[[#This Row],[ASS_Status]])</f>
        <v>-2758-Inactive - Payroll Eligible</v>
      </c>
    </row>
    <row r="13538" spans="13:21" x14ac:dyDescent="0.4">
      <c r="M13538" s="32" t="s">
        <v>26471</v>
      </c>
      <c r="N13538" s="32"/>
      <c r="O13538" s="54"/>
      <c r="P13538" s="54" t="s">
        <v>42251</v>
      </c>
      <c r="Q13538" s="54" t="s">
        <v>29718</v>
      </c>
      <c r="R13538" s="54" t="s">
        <v>29754</v>
      </c>
      <c r="S13538" s="54" t="s">
        <v>26473</v>
      </c>
      <c r="T13538" s="55" t="s">
        <v>312</v>
      </c>
      <c r="U13538" s="56" t="str">
        <f>_xlfn.CONCAT(Tabel4[[#This Row],[Personnr.]],"-",Tabel4[[#This Row],[Afdeling]],"-",Tabel4[[#This Row],[ASS_Status]])</f>
        <v>-2758-Inactive - Payroll Eligible</v>
      </c>
    </row>
    <row r="13539" spans="13:21" x14ac:dyDescent="0.4">
      <c r="M13539" s="32" t="s">
        <v>61757</v>
      </c>
      <c r="N13539" s="32" t="s">
        <v>61758</v>
      </c>
      <c r="O13539" s="54" t="s">
        <v>61759</v>
      </c>
      <c r="P13539" s="54" t="s">
        <v>61760</v>
      </c>
      <c r="Q13539" s="54" t="s">
        <v>29721</v>
      </c>
      <c r="R13539" s="54" t="s">
        <v>29745</v>
      </c>
      <c r="S13539" s="54" t="s">
        <v>61761</v>
      </c>
      <c r="T13539" s="55" t="s">
        <v>723</v>
      </c>
      <c r="U13539" s="56" t="str">
        <f>_xlfn.CONCAT(Tabel4[[#This Row],[Personnr.]],"-",Tabel4[[#This Row],[Afdeling]],"-",Tabel4[[#This Row],[ASS_Status]])</f>
        <v>36964-6245-Aktiv ansættelse</v>
      </c>
    </row>
    <row r="13540" spans="13:21" ht="45" x14ac:dyDescent="0.4">
      <c r="M13540" s="32" t="s">
        <v>61762</v>
      </c>
      <c r="N13540" s="32" t="s">
        <v>61763</v>
      </c>
      <c r="O13540" s="54" t="s">
        <v>61764</v>
      </c>
      <c r="P13540" s="54" t="s">
        <v>61765</v>
      </c>
      <c r="Q13540" s="54" t="s">
        <v>29718</v>
      </c>
      <c r="R13540" s="54" t="s">
        <v>29745</v>
      </c>
      <c r="S13540" s="54" t="s">
        <v>61766</v>
      </c>
      <c r="T13540" s="55" t="s">
        <v>29</v>
      </c>
      <c r="U13540" s="56" t="str">
        <f>_xlfn.CONCAT(Tabel4[[#This Row],[Personnr.]],"-",Tabel4[[#This Row],[Afdeling]],"-",Tabel4[[#This Row],[ASS_Status]])</f>
        <v>36653-0114-Inactive - Payroll Eligible</v>
      </c>
    </row>
    <row r="13541" spans="13:21" ht="45" x14ac:dyDescent="0.4">
      <c r="M13541" s="32" t="s">
        <v>61767</v>
      </c>
      <c r="N13541" s="32" t="s">
        <v>61768</v>
      </c>
      <c r="O13541" s="54" t="s">
        <v>61769</v>
      </c>
      <c r="P13541" s="54" t="s">
        <v>61770</v>
      </c>
      <c r="Q13541" s="54" t="s">
        <v>29718</v>
      </c>
      <c r="R13541" s="54" t="s">
        <v>29745</v>
      </c>
      <c r="S13541" s="54" t="s">
        <v>61771</v>
      </c>
      <c r="T13541" s="55" t="s">
        <v>39</v>
      </c>
      <c r="U13541" s="56" t="str">
        <f>_xlfn.CONCAT(Tabel4[[#This Row],[Personnr.]],"-",Tabel4[[#This Row],[Afdeling]],"-",Tabel4[[#This Row],[ASS_Status]])</f>
        <v>36983-0132-Inactive - Payroll Eligible</v>
      </c>
    </row>
    <row r="13542" spans="13:21" x14ac:dyDescent="0.4">
      <c r="M13542" s="32" t="s">
        <v>26474</v>
      </c>
      <c r="N13542" s="32"/>
      <c r="O13542" s="54" t="s">
        <v>26475</v>
      </c>
      <c r="P13542" s="54" t="s">
        <v>42252</v>
      </c>
      <c r="Q13542" s="54" t="s">
        <v>29718</v>
      </c>
      <c r="R13542" s="54" t="s">
        <v>30114</v>
      </c>
      <c r="S13542" s="54" t="s">
        <v>26476</v>
      </c>
      <c r="T13542" s="55" t="s">
        <v>453</v>
      </c>
      <c r="U13542" s="56" t="str">
        <f>_xlfn.CONCAT(Tabel4[[#This Row],[Personnr.]],"-",Tabel4[[#This Row],[Afdeling]],"-",Tabel4[[#This Row],[ASS_Status]])</f>
        <v>32674-3121-Inactive - Payroll Eligible</v>
      </c>
    </row>
    <row r="13543" spans="13:21" x14ac:dyDescent="0.4">
      <c r="M13543" s="32" t="s">
        <v>26477</v>
      </c>
      <c r="N13543" s="32" t="s">
        <v>61772</v>
      </c>
      <c r="O13543" s="54" t="s">
        <v>26478</v>
      </c>
      <c r="P13543" s="54" t="s">
        <v>42253</v>
      </c>
      <c r="Q13543" s="54" t="s">
        <v>29743</v>
      </c>
      <c r="R13543" s="54" t="s">
        <v>29829</v>
      </c>
      <c r="S13543" s="54" t="s">
        <v>26479</v>
      </c>
      <c r="T13543" s="55" t="s">
        <v>180</v>
      </c>
      <c r="U13543" s="56" t="str">
        <f>_xlfn.CONCAT(Tabel4[[#This Row],[Personnr.]],"-",Tabel4[[#This Row],[Afdeling]],"-",Tabel4[[#This Row],[ASS_Status]])</f>
        <v>4136-2368-Aktivt ansættelsesforhold</v>
      </c>
    </row>
    <row r="13544" spans="13:21" x14ac:dyDescent="0.4">
      <c r="M13544" s="32" t="s">
        <v>26480</v>
      </c>
      <c r="N13544" s="32" t="s">
        <v>61773</v>
      </c>
      <c r="O13544" s="54" t="s">
        <v>26481</v>
      </c>
      <c r="P13544" s="54" t="s">
        <v>42254</v>
      </c>
      <c r="Q13544" s="54" t="s">
        <v>29721</v>
      </c>
      <c r="R13544" s="54" t="s">
        <v>30146</v>
      </c>
      <c r="S13544" s="54" t="s">
        <v>26482</v>
      </c>
      <c r="T13544" s="55" t="s">
        <v>886</v>
      </c>
      <c r="U13544" s="56" t="str">
        <f>_xlfn.CONCAT(Tabel4[[#This Row],[Personnr.]],"-",Tabel4[[#This Row],[Afdeling]],"-",Tabel4[[#This Row],[ASS_Status]])</f>
        <v>30245-8800-Aktiv ansættelse</v>
      </c>
    </row>
    <row r="13545" spans="13:21" x14ac:dyDescent="0.4">
      <c r="M13545" s="32" t="s">
        <v>26483</v>
      </c>
      <c r="N13545" s="32" t="s">
        <v>61774</v>
      </c>
      <c r="O13545" s="54" t="s">
        <v>26484</v>
      </c>
      <c r="P13545" s="54" t="s">
        <v>42255</v>
      </c>
      <c r="Q13545" s="54" t="s">
        <v>29721</v>
      </c>
      <c r="R13545" s="54" t="s">
        <v>29956</v>
      </c>
      <c r="S13545" s="54" t="s">
        <v>26485</v>
      </c>
      <c r="T13545" s="55" t="s">
        <v>721</v>
      </c>
      <c r="U13545" s="56" t="str">
        <f>_xlfn.CONCAT(Tabel4[[#This Row],[Personnr.]],"-",Tabel4[[#This Row],[Afdeling]],"-",Tabel4[[#This Row],[ASS_Status]])</f>
        <v>18838-6220-Aktiv ansættelse</v>
      </c>
    </row>
    <row r="13546" spans="13:21" x14ac:dyDescent="0.4">
      <c r="M13546" s="32" t="s">
        <v>45574</v>
      </c>
      <c r="N13546" s="32" t="s">
        <v>61775</v>
      </c>
      <c r="O13546" s="54" t="s">
        <v>45575</v>
      </c>
      <c r="P13546" s="54" t="s">
        <v>44257</v>
      </c>
      <c r="Q13546" s="54" t="s">
        <v>29721</v>
      </c>
      <c r="R13546" s="54" t="s">
        <v>29731</v>
      </c>
      <c r="S13546" s="54" t="s">
        <v>44258</v>
      </c>
      <c r="T13546" s="55" t="s">
        <v>809</v>
      </c>
      <c r="U13546" s="56" t="str">
        <f>_xlfn.CONCAT(Tabel4[[#This Row],[Personnr.]],"-",Tabel4[[#This Row],[Afdeling]],"-",Tabel4[[#This Row],[ASS_Status]])</f>
        <v>36348-8284-Aktiv ansættelse</v>
      </c>
    </row>
    <row r="13547" spans="13:21" x14ac:dyDescent="0.4">
      <c r="M13547" s="32" t="s">
        <v>26486</v>
      </c>
      <c r="N13547" s="32" t="s">
        <v>61776</v>
      </c>
      <c r="O13547" s="54" t="s">
        <v>26487</v>
      </c>
      <c r="P13547" s="54" t="s">
        <v>42256</v>
      </c>
      <c r="Q13547" s="54" t="s">
        <v>29718</v>
      </c>
      <c r="R13547" s="54" t="s">
        <v>29726</v>
      </c>
      <c r="S13547" s="54" t="s">
        <v>26488</v>
      </c>
      <c r="T13547" s="55" t="s">
        <v>683</v>
      </c>
      <c r="U13547" s="56" t="str">
        <f>_xlfn.CONCAT(Tabel4[[#This Row],[Personnr.]],"-",Tabel4[[#This Row],[Afdeling]],"-",Tabel4[[#This Row],[ASS_Status]])</f>
        <v>28564-5600-Inactive - Payroll Eligible</v>
      </c>
    </row>
    <row r="13548" spans="13:21" x14ac:dyDescent="0.4">
      <c r="M13548" s="32" t="s">
        <v>26489</v>
      </c>
      <c r="N13548" s="32" t="s">
        <v>61777</v>
      </c>
      <c r="O13548" s="54" t="s">
        <v>26490</v>
      </c>
      <c r="P13548" s="54" t="s">
        <v>42257</v>
      </c>
      <c r="Q13548" s="54" t="s">
        <v>29721</v>
      </c>
      <c r="R13548" s="54" t="s">
        <v>29726</v>
      </c>
      <c r="S13548" s="54" t="s">
        <v>26491</v>
      </c>
      <c r="T13548" s="55" t="s">
        <v>886</v>
      </c>
      <c r="U13548" s="56" t="str">
        <f>_xlfn.CONCAT(Tabel4[[#This Row],[Personnr.]],"-",Tabel4[[#This Row],[Afdeling]],"-",Tabel4[[#This Row],[ASS_Status]])</f>
        <v>10485-8800-Aktiv ansættelse</v>
      </c>
    </row>
    <row r="13549" spans="13:21" x14ac:dyDescent="0.4">
      <c r="M13549" s="32" t="s">
        <v>26492</v>
      </c>
      <c r="N13549" s="32" t="s">
        <v>61778</v>
      </c>
      <c r="O13549" s="54" t="s">
        <v>26493</v>
      </c>
      <c r="P13549" s="54" t="s">
        <v>42258</v>
      </c>
      <c r="Q13549" s="54" t="s">
        <v>29721</v>
      </c>
      <c r="R13549" s="54" t="s">
        <v>30146</v>
      </c>
      <c r="S13549" s="54" t="s">
        <v>26494</v>
      </c>
      <c r="T13549" s="55" t="s">
        <v>886</v>
      </c>
      <c r="U13549" s="56" t="str">
        <f>_xlfn.CONCAT(Tabel4[[#This Row],[Personnr.]],"-",Tabel4[[#This Row],[Afdeling]],"-",Tabel4[[#This Row],[ASS_Status]])</f>
        <v>24599-8800-Aktiv ansættelse</v>
      </c>
    </row>
    <row r="13550" spans="13:21" x14ac:dyDescent="0.4">
      <c r="M13550" s="32" t="s">
        <v>26495</v>
      </c>
      <c r="N13550" s="32" t="s">
        <v>61779</v>
      </c>
      <c r="O13550" s="54" t="s">
        <v>26496</v>
      </c>
      <c r="P13550" s="54" t="s">
        <v>42259</v>
      </c>
      <c r="Q13550" s="54" t="s">
        <v>29721</v>
      </c>
      <c r="R13550" s="54" t="s">
        <v>29729</v>
      </c>
      <c r="S13550" s="54" t="s">
        <v>26497</v>
      </c>
      <c r="T13550" s="55" t="s">
        <v>358</v>
      </c>
      <c r="U13550" s="56" t="str">
        <f>_xlfn.CONCAT(Tabel4[[#This Row],[Personnr.]],"-",Tabel4[[#This Row],[Afdeling]],"-",Tabel4[[#This Row],[ASS_Status]])</f>
        <v>9087-2823-Aktiv ansættelse</v>
      </c>
    </row>
    <row r="13551" spans="13:21" x14ac:dyDescent="0.4">
      <c r="M13551" s="32" t="s">
        <v>26498</v>
      </c>
      <c r="N13551" s="32" t="s">
        <v>61780</v>
      </c>
      <c r="O13551" s="54" t="s">
        <v>26499</v>
      </c>
      <c r="P13551" s="54" t="s">
        <v>42260</v>
      </c>
      <c r="Q13551" s="54" t="s">
        <v>29718</v>
      </c>
      <c r="R13551" s="54" t="s">
        <v>29761</v>
      </c>
      <c r="S13551" s="54" t="s">
        <v>26500</v>
      </c>
      <c r="T13551" s="55" t="s">
        <v>188</v>
      </c>
      <c r="U13551" s="56" t="str">
        <f>_xlfn.CONCAT(Tabel4[[#This Row],[Personnr.]],"-",Tabel4[[#This Row],[Afdeling]],"-",Tabel4[[#This Row],[ASS_Status]])</f>
        <v>32872-2405-Inactive - Payroll Eligible</v>
      </c>
    </row>
    <row r="13552" spans="13:21" x14ac:dyDescent="0.4">
      <c r="M13552" s="32" t="s">
        <v>26501</v>
      </c>
      <c r="N13552" s="32" t="s">
        <v>61781</v>
      </c>
      <c r="O13552" s="54" t="s">
        <v>26502</v>
      </c>
      <c r="P13552" s="54" t="s">
        <v>42261</v>
      </c>
      <c r="Q13552" s="54" t="s">
        <v>29718</v>
      </c>
      <c r="R13552" s="54" t="s">
        <v>29748</v>
      </c>
      <c r="S13552" s="54" t="s">
        <v>26503</v>
      </c>
      <c r="T13552" s="55" t="s">
        <v>188</v>
      </c>
      <c r="U13552" s="56" t="str">
        <f>_xlfn.CONCAT(Tabel4[[#This Row],[Personnr.]],"-",Tabel4[[#This Row],[Afdeling]],"-",Tabel4[[#This Row],[ASS_Status]])</f>
        <v>24898-2405-Inactive - Payroll Eligible</v>
      </c>
    </row>
    <row r="13553" spans="13:21" x14ac:dyDescent="0.4">
      <c r="M13553" s="32" t="s">
        <v>26504</v>
      </c>
      <c r="N13553" s="32" t="s">
        <v>61782</v>
      </c>
      <c r="O13553" s="54" t="s">
        <v>26505</v>
      </c>
      <c r="P13553" s="54" t="s">
        <v>42262</v>
      </c>
      <c r="Q13553" s="54" t="s">
        <v>29721</v>
      </c>
      <c r="R13553" s="54" t="s">
        <v>42757</v>
      </c>
      <c r="S13553" s="54" t="s">
        <v>26506</v>
      </c>
      <c r="T13553" s="55" t="s">
        <v>332</v>
      </c>
      <c r="U13553" s="56" t="str">
        <f>_xlfn.CONCAT(Tabel4[[#This Row],[Personnr.]],"-",Tabel4[[#This Row],[Afdeling]],"-",Tabel4[[#This Row],[ASS_Status]])</f>
        <v>12003-2784-Aktiv ansættelse</v>
      </c>
    </row>
    <row r="13554" spans="13:21" x14ac:dyDescent="0.4">
      <c r="M13554" s="32" t="s">
        <v>26507</v>
      </c>
      <c r="N13554" s="32" t="s">
        <v>61783</v>
      </c>
      <c r="O13554" s="54" t="s">
        <v>26508</v>
      </c>
      <c r="P13554" s="54" t="s">
        <v>42263</v>
      </c>
      <c r="Q13554" s="54" t="s">
        <v>29718</v>
      </c>
      <c r="R13554" s="54" t="s">
        <v>29737</v>
      </c>
      <c r="S13554" s="54" t="s">
        <v>26509</v>
      </c>
      <c r="T13554" s="55" t="s">
        <v>55</v>
      </c>
      <c r="U13554" s="56" t="str">
        <f>_xlfn.CONCAT(Tabel4[[#This Row],[Personnr.]],"-",Tabel4[[#This Row],[Afdeling]],"-",Tabel4[[#This Row],[ASS_Status]])</f>
        <v>27903-1040-Inactive - Payroll Eligible</v>
      </c>
    </row>
    <row r="13555" spans="13:21" x14ac:dyDescent="0.4">
      <c r="M13555" s="32" t="s">
        <v>26510</v>
      </c>
      <c r="N13555" s="32" t="s">
        <v>61784</v>
      </c>
      <c r="O13555" s="54" t="s">
        <v>26511</v>
      </c>
      <c r="P13555" s="54" t="s">
        <v>42264</v>
      </c>
      <c r="Q13555" s="54" t="s">
        <v>29721</v>
      </c>
      <c r="R13555" s="54" t="s">
        <v>29737</v>
      </c>
      <c r="S13555" s="54" t="s">
        <v>26512</v>
      </c>
      <c r="T13555" s="55" t="s">
        <v>45951</v>
      </c>
      <c r="U13555" s="56" t="str">
        <f>_xlfn.CONCAT(Tabel4[[#This Row],[Personnr.]],"-",Tabel4[[#This Row],[Afdeling]],"-",Tabel4[[#This Row],[ASS_Status]])</f>
        <v>33909-2921-Aktiv ansættelse</v>
      </c>
    </row>
    <row r="13556" spans="13:21" ht="33.75" x14ac:dyDescent="0.4">
      <c r="M13556" s="32" t="s">
        <v>26513</v>
      </c>
      <c r="N13556" s="32" t="s">
        <v>61785</v>
      </c>
      <c r="O13556" s="54" t="s">
        <v>26514</v>
      </c>
      <c r="P13556" s="54" t="s">
        <v>42265</v>
      </c>
      <c r="Q13556" s="54" t="s">
        <v>29718</v>
      </c>
      <c r="R13556" s="54" t="s">
        <v>29719</v>
      </c>
      <c r="S13556" s="54" t="s">
        <v>26515</v>
      </c>
      <c r="T13556" s="55" t="s">
        <v>762</v>
      </c>
      <c r="U13556" s="56" t="str">
        <f>_xlfn.CONCAT(Tabel4[[#This Row],[Personnr.]],"-",Tabel4[[#This Row],[Afdeling]],"-",Tabel4[[#This Row],[ASS_Status]])</f>
        <v>26037-7760-Inactive - Payroll Eligible</v>
      </c>
    </row>
    <row r="13557" spans="13:21" ht="33.75" x14ac:dyDescent="0.4">
      <c r="M13557" s="32" t="s">
        <v>26516</v>
      </c>
      <c r="N13557" s="32" t="s">
        <v>61786</v>
      </c>
      <c r="O13557" s="54" t="s">
        <v>26517</v>
      </c>
      <c r="P13557" s="54" t="s">
        <v>42266</v>
      </c>
      <c r="Q13557" s="54" t="s">
        <v>29721</v>
      </c>
      <c r="R13557" s="54" t="s">
        <v>29748</v>
      </c>
      <c r="S13557" s="54" t="s">
        <v>26518</v>
      </c>
      <c r="T13557" s="55" t="s">
        <v>592</v>
      </c>
      <c r="U13557" s="56" t="str">
        <f>_xlfn.CONCAT(Tabel4[[#This Row],[Personnr.]],"-",Tabel4[[#This Row],[Afdeling]],"-",Tabel4[[#This Row],[ASS_Status]])</f>
        <v>29707-4233-Aktiv ansættelse</v>
      </c>
    </row>
    <row r="13558" spans="13:21" x14ac:dyDescent="0.4">
      <c r="M13558" s="32" t="s">
        <v>26519</v>
      </c>
      <c r="N13558" s="32" t="s">
        <v>61787</v>
      </c>
      <c r="O13558" s="54" t="s">
        <v>26520</v>
      </c>
      <c r="P13558" s="54" t="s">
        <v>42267</v>
      </c>
      <c r="Q13558" s="54" t="s">
        <v>29721</v>
      </c>
      <c r="R13558" s="54" t="s">
        <v>29737</v>
      </c>
      <c r="S13558" s="54" t="s">
        <v>26521</v>
      </c>
      <c r="T13558" s="55" t="s">
        <v>368</v>
      </c>
      <c r="U13558" s="56" t="str">
        <f>_xlfn.CONCAT(Tabel4[[#This Row],[Personnr.]],"-",Tabel4[[#This Row],[Afdeling]],"-",Tabel4[[#This Row],[ASS_Status]])</f>
        <v>29324-2833-Aktiv ansættelse</v>
      </c>
    </row>
    <row r="13559" spans="13:21" ht="33.75" x14ac:dyDescent="0.4">
      <c r="M13559" s="32" t="s">
        <v>26522</v>
      </c>
      <c r="N13559" s="32" t="s">
        <v>61788</v>
      </c>
      <c r="O13559" s="54" t="s">
        <v>26523</v>
      </c>
      <c r="P13559" s="54" t="s">
        <v>42268</v>
      </c>
      <c r="Q13559" s="54" t="s">
        <v>29718</v>
      </c>
      <c r="R13559" s="54" t="s">
        <v>29761</v>
      </c>
      <c r="S13559" s="54" t="s">
        <v>26524</v>
      </c>
      <c r="T13559" s="55" t="s">
        <v>583</v>
      </c>
      <c r="U13559" s="56" t="str">
        <f>_xlfn.CONCAT(Tabel4[[#This Row],[Personnr.]],"-",Tabel4[[#This Row],[Afdeling]],"-",Tabel4[[#This Row],[ASS_Status]])</f>
        <v>32135-4160-Inactive - Payroll Eligible</v>
      </c>
    </row>
    <row r="13560" spans="13:21" ht="33.75" x14ac:dyDescent="0.4">
      <c r="M13560" s="32" t="s">
        <v>26525</v>
      </c>
      <c r="N13560" s="32" t="s">
        <v>61789</v>
      </c>
      <c r="O13560" s="54" t="s">
        <v>26526</v>
      </c>
      <c r="P13560" s="54" t="s">
        <v>42269</v>
      </c>
      <c r="Q13560" s="54" t="s">
        <v>29721</v>
      </c>
      <c r="R13560" s="54" t="s">
        <v>29748</v>
      </c>
      <c r="S13560" s="54" t="s">
        <v>26527</v>
      </c>
      <c r="T13560" s="55" t="s">
        <v>344</v>
      </c>
      <c r="U13560" s="56" t="str">
        <f>_xlfn.CONCAT(Tabel4[[#This Row],[Personnr.]],"-",Tabel4[[#This Row],[Afdeling]],"-",Tabel4[[#This Row],[ASS_Status]])</f>
        <v>31418-2796-Aktiv ansættelse</v>
      </c>
    </row>
    <row r="13561" spans="13:21" x14ac:dyDescent="0.4">
      <c r="M13561" s="32" t="s">
        <v>26528</v>
      </c>
      <c r="N13561" s="32" t="s">
        <v>61790</v>
      </c>
      <c r="O13561" s="54" t="s">
        <v>26529</v>
      </c>
      <c r="P13561" s="54" t="s">
        <v>42270</v>
      </c>
      <c r="Q13561" s="54" t="s">
        <v>29718</v>
      </c>
      <c r="R13561" s="54" t="s">
        <v>29748</v>
      </c>
      <c r="S13561" s="54" t="s">
        <v>26530</v>
      </c>
      <c r="T13561" s="55" t="s">
        <v>338</v>
      </c>
      <c r="U13561" s="56" t="str">
        <f>_xlfn.CONCAT(Tabel4[[#This Row],[Personnr.]],"-",Tabel4[[#This Row],[Afdeling]],"-",Tabel4[[#This Row],[ASS_Status]])</f>
        <v>27871-2790-Inactive - Payroll Eligible</v>
      </c>
    </row>
    <row r="13562" spans="13:21" x14ac:dyDescent="0.4">
      <c r="M13562" s="32" t="s">
        <v>26531</v>
      </c>
      <c r="N13562" s="32" t="s">
        <v>61791</v>
      </c>
      <c r="O13562" s="54" t="s">
        <v>26532</v>
      </c>
      <c r="P13562" s="54" t="s">
        <v>42271</v>
      </c>
      <c r="Q13562" s="54" t="s">
        <v>29718</v>
      </c>
      <c r="R13562" s="54" t="s">
        <v>29745</v>
      </c>
      <c r="S13562" s="54" t="s">
        <v>26533</v>
      </c>
      <c r="T13562" s="55" t="s">
        <v>577</v>
      </c>
      <c r="U13562" s="56" t="str">
        <f>_xlfn.CONCAT(Tabel4[[#This Row],[Personnr.]],"-",Tabel4[[#This Row],[Afdeling]],"-",Tabel4[[#This Row],[ASS_Status]])</f>
        <v>33490-4110-Inactive - Payroll Eligible</v>
      </c>
    </row>
    <row r="13563" spans="13:21" x14ac:dyDescent="0.4">
      <c r="M13563" s="32" t="s">
        <v>26534</v>
      </c>
      <c r="N13563" s="32" t="s">
        <v>61792</v>
      </c>
      <c r="O13563" s="54" t="s">
        <v>26535</v>
      </c>
      <c r="P13563" s="54" t="s">
        <v>42272</v>
      </c>
      <c r="Q13563" s="54" t="s">
        <v>29718</v>
      </c>
      <c r="R13563" s="54" t="s">
        <v>29754</v>
      </c>
      <c r="S13563" s="54" t="s">
        <v>26536</v>
      </c>
      <c r="T13563" s="55" t="s">
        <v>312</v>
      </c>
      <c r="U13563" s="56" t="str">
        <f>_xlfn.CONCAT(Tabel4[[#This Row],[Personnr.]],"-",Tabel4[[#This Row],[Afdeling]],"-",Tabel4[[#This Row],[ASS_Status]])</f>
        <v>33325-2758-Inactive - Payroll Eligible</v>
      </c>
    </row>
    <row r="13564" spans="13:21" x14ac:dyDescent="0.4">
      <c r="M13564" s="32" t="s">
        <v>26534</v>
      </c>
      <c r="N13564" s="32"/>
      <c r="O13564" s="54"/>
      <c r="P13564" s="54" t="s">
        <v>61793</v>
      </c>
      <c r="Q13564" s="54" t="s">
        <v>29721</v>
      </c>
      <c r="R13564" s="54" t="s">
        <v>29761</v>
      </c>
      <c r="S13564" s="54" t="s">
        <v>26536</v>
      </c>
      <c r="T13564" s="55" t="s">
        <v>42501</v>
      </c>
      <c r="U13564" s="56" t="str">
        <f>_xlfn.CONCAT(Tabel4[[#This Row],[Personnr.]],"-",Tabel4[[#This Row],[Afdeling]],"-",Tabel4[[#This Row],[ASS_Status]])</f>
        <v>-2291-Aktiv ansættelse</v>
      </c>
    </row>
    <row r="13565" spans="13:21" x14ac:dyDescent="0.4">
      <c r="M13565" s="32" t="s">
        <v>26537</v>
      </c>
      <c r="N13565" s="32" t="s">
        <v>61794</v>
      </c>
      <c r="O13565" s="54" t="s">
        <v>26538</v>
      </c>
      <c r="P13565" s="54" t="s">
        <v>42273</v>
      </c>
      <c r="Q13565" s="54" t="s">
        <v>29718</v>
      </c>
      <c r="R13565" s="54" t="s">
        <v>29754</v>
      </c>
      <c r="S13565" s="54" t="s">
        <v>26539</v>
      </c>
      <c r="T13565" s="55" t="s">
        <v>119</v>
      </c>
      <c r="U13565" s="56" t="str">
        <f>_xlfn.CONCAT(Tabel4[[#This Row],[Personnr.]],"-",Tabel4[[#This Row],[Afdeling]],"-",Tabel4[[#This Row],[ASS_Status]])</f>
        <v>33995-2221-Inactive - Payroll Eligible</v>
      </c>
    </row>
    <row r="13566" spans="13:21" x14ac:dyDescent="0.4">
      <c r="M13566" s="32" t="s">
        <v>26537</v>
      </c>
      <c r="N13566" s="32"/>
      <c r="O13566" s="54"/>
      <c r="P13566" s="54" t="s">
        <v>42274</v>
      </c>
      <c r="Q13566" s="54" t="s">
        <v>29721</v>
      </c>
      <c r="R13566" s="54" t="s">
        <v>29748</v>
      </c>
      <c r="S13566" s="54" t="s">
        <v>26539</v>
      </c>
      <c r="T13566" s="55" t="s">
        <v>139</v>
      </c>
      <c r="U13566" s="56" t="str">
        <f>_xlfn.CONCAT(Tabel4[[#This Row],[Personnr.]],"-",Tabel4[[#This Row],[Afdeling]],"-",Tabel4[[#This Row],[ASS_Status]])</f>
        <v>-2254-Aktiv ansættelse</v>
      </c>
    </row>
    <row r="13567" spans="13:21" ht="45" x14ac:dyDescent="0.4">
      <c r="M13567" s="32" t="s">
        <v>26540</v>
      </c>
      <c r="N13567" s="32" t="s">
        <v>61795</v>
      </c>
      <c r="O13567" s="54" t="s">
        <v>26541</v>
      </c>
      <c r="P13567" s="54" t="s">
        <v>42275</v>
      </c>
      <c r="Q13567" s="54" t="s">
        <v>29718</v>
      </c>
      <c r="R13567" s="54" t="s">
        <v>29745</v>
      </c>
      <c r="S13567" s="54" t="s">
        <v>26542</v>
      </c>
      <c r="T13567" s="55" t="s">
        <v>39</v>
      </c>
      <c r="U13567" s="56" t="str">
        <f>_xlfn.CONCAT(Tabel4[[#This Row],[Personnr.]],"-",Tabel4[[#This Row],[Afdeling]],"-",Tabel4[[#This Row],[ASS_Status]])</f>
        <v>33400-0132-Inactive - Payroll Eligible</v>
      </c>
    </row>
    <row r="13568" spans="13:21" x14ac:dyDescent="0.4">
      <c r="M13568" s="32" t="s">
        <v>26540</v>
      </c>
      <c r="N13568" s="32"/>
      <c r="O13568" s="54"/>
      <c r="P13568" s="54" t="s">
        <v>42276</v>
      </c>
      <c r="Q13568" s="54" t="s">
        <v>29718</v>
      </c>
      <c r="R13568" s="54" t="s">
        <v>29745</v>
      </c>
      <c r="S13568" s="54" t="s">
        <v>26542</v>
      </c>
      <c r="T13568" s="55" t="s">
        <v>39</v>
      </c>
      <c r="U13568" s="56" t="str">
        <f>_xlfn.CONCAT(Tabel4[[#This Row],[Personnr.]],"-",Tabel4[[#This Row],[Afdeling]],"-",Tabel4[[#This Row],[ASS_Status]])</f>
        <v>-0132-Inactive - Payroll Eligible</v>
      </c>
    </row>
    <row r="13569" spans="13:21" x14ac:dyDescent="0.4">
      <c r="M13569" s="32" t="s">
        <v>26540</v>
      </c>
      <c r="N13569" s="32"/>
      <c r="O13569" s="54"/>
      <c r="P13569" s="54" t="s">
        <v>44259</v>
      </c>
      <c r="Q13569" s="54" t="s">
        <v>29718</v>
      </c>
      <c r="R13569" s="54" t="s">
        <v>29745</v>
      </c>
      <c r="S13569" s="54" t="s">
        <v>26542</v>
      </c>
      <c r="T13569" s="55" t="s">
        <v>39</v>
      </c>
      <c r="U13569" s="56" t="str">
        <f>_xlfn.CONCAT(Tabel4[[#This Row],[Personnr.]],"-",Tabel4[[#This Row],[Afdeling]],"-",Tabel4[[#This Row],[ASS_Status]])</f>
        <v>-0132-Inactive - Payroll Eligible</v>
      </c>
    </row>
    <row r="13570" spans="13:21" x14ac:dyDescent="0.4">
      <c r="M13570" s="32" t="s">
        <v>26540</v>
      </c>
      <c r="N13570" s="32"/>
      <c r="O13570" s="54"/>
      <c r="P13570" s="54" t="s">
        <v>61796</v>
      </c>
      <c r="Q13570" s="54" t="s">
        <v>29718</v>
      </c>
      <c r="R13570" s="54" t="s">
        <v>29745</v>
      </c>
      <c r="S13570" s="54" t="s">
        <v>26542</v>
      </c>
      <c r="T13570" s="55" t="s">
        <v>39</v>
      </c>
      <c r="U13570" s="56" t="str">
        <f>_xlfn.CONCAT(Tabel4[[#This Row],[Personnr.]],"-",Tabel4[[#This Row],[Afdeling]],"-",Tabel4[[#This Row],[ASS_Status]])</f>
        <v>-0132-Inactive - Payroll Eligible</v>
      </c>
    </row>
    <row r="13571" spans="13:21" x14ac:dyDescent="0.4">
      <c r="M13571" s="32" t="s">
        <v>61797</v>
      </c>
      <c r="N13571" s="32" t="s">
        <v>61798</v>
      </c>
      <c r="O13571" s="54" t="s">
        <v>61799</v>
      </c>
      <c r="P13571" s="54" t="s">
        <v>61800</v>
      </c>
      <c r="Q13571" s="54" t="s">
        <v>29721</v>
      </c>
      <c r="R13571" s="54" t="s">
        <v>29748</v>
      </c>
      <c r="S13571" s="54" t="s">
        <v>61801</v>
      </c>
      <c r="T13571" s="55" t="s">
        <v>640</v>
      </c>
      <c r="U13571" s="56" t="str">
        <f>_xlfn.CONCAT(Tabel4[[#This Row],[Personnr.]],"-",Tabel4[[#This Row],[Afdeling]],"-",Tabel4[[#This Row],[ASS_Status]])</f>
        <v>37180-4745-Aktiv ansættelse</v>
      </c>
    </row>
    <row r="13572" spans="13:21" ht="45" x14ac:dyDescent="0.4">
      <c r="M13572" s="32" t="s">
        <v>26543</v>
      </c>
      <c r="N13572" s="32" t="s">
        <v>61802</v>
      </c>
      <c r="O13572" s="54" t="s">
        <v>26544</v>
      </c>
      <c r="P13572" s="54" t="s">
        <v>42277</v>
      </c>
      <c r="Q13572" s="54" t="s">
        <v>29718</v>
      </c>
      <c r="R13572" s="54" t="s">
        <v>29754</v>
      </c>
      <c r="S13572" s="54" t="s">
        <v>26545</v>
      </c>
      <c r="T13572" s="55" t="s">
        <v>120</v>
      </c>
      <c r="U13572" s="56" t="str">
        <f>_xlfn.CONCAT(Tabel4[[#This Row],[Personnr.]],"-",Tabel4[[#This Row],[Afdeling]],"-",Tabel4[[#This Row],[ASS_Status]])</f>
        <v>31484-2230-Inactive - Payroll Eligible</v>
      </c>
    </row>
    <row r="13573" spans="13:21" x14ac:dyDescent="0.4">
      <c r="M13573" s="32" t="s">
        <v>61803</v>
      </c>
      <c r="N13573" s="32" t="s">
        <v>61804</v>
      </c>
      <c r="O13573" s="54" t="s">
        <v>61805</v>
      </c>
      <c r="P13573" s="54" t="s">
        <v>61806</v>
      </c>
      <c r="Q13573" s="54" t="s">
        <v>29718</v>
      </c>
      <c r="R13573" s="54" t="s">
        <v>29745</v>
      </c>
      <c r="S13573" s="54" t="s">
        <v>61807</v>
      </c>
      <c r="T13573" s="55" t="s">
        <v>39</v>
      </c>
      <c r="U13573" s="56" t="str">
        <f>_xlfn.CONCAT(Tabel4[[#This Row],[Personnr.]],"-",Tabel4[[#This Row],[Afdeling]],"-",Tabel4[[#This Row],[ASS_Status]])</f>
        <v>37070-0132-Inactive - Payroll Eligible</v>
      </c>
    </row>
    <row r="13574" spans="13:21" ht="33.75" x14ac:dyDescent="0.4">
      <c r="M13574" s="32" t="s">
        <v>26546</v>
      </c>
      <c r="N13574" s="32" t="s">
        <v>61808</v>
      </c>
      <c r="O13574" s="54" t="s">
        <v>26547</v>
      </c>
      <c r="P13574" s="54" t="s">
        <v>42278</v>
      </c>
      <c r="Q13574" s="54" t="s">
        <v>29721</v>
      </c>
      <c r="R13574" s="54" t="s">
        <v>29786</v>
      </c>
      <c r="S13574" s="54" t="s">
        <v>26548</v>
      </c>
      <c r="T13574" s="55" t="s">
        <v>171</v>
      </c>
      <c r="U13574" s="56" t="str">
        <f>_xlfn.CONCAT(Tabel4[[#This Row],[Personnr.]],"-",Tabel4[[#This Row],[Afdeling]],"-",Tabel4[[#This Row],[ASS_Status]])</f>
        <v>32829-2339-Aktiv ansættelse</v>
      </c>
    </row>
    <row r="13575" spans="13:21" x14ac:dyDescent="0.4">
      <c r="M13575" s="32" t="s">
        <v>26549</v>
      </c>
      <c r="N13575" s="32" t="s">
        <v>61809</v>
      </c>
      <c r="O13575" s="54" t="s">
        <v>26550</v>
      </c>
      <c r="P13575" s="54" t="s">
        <v>42279</v>
      </c>
      <c r="Q13575" s="54" t="s">
        <v>29721</v>
      </c>
      <c r="R13575" s="54" t="s">
        <v>29965</v>
      </c>
      <c r="S13575" s="54" t="s">
        <v>26551</v>
      </c>
      <c r="T13575" s="55" t="s">
        <v>577</v>
      </c>
      <c r="U13575" s="56" t="str">
        <f>_xlfn.CONCAT(Tabel4[[#This Row],[Personnr.]],"-",Tabel4[[#This Row],[Afdeling]],"-",Tabel4[[#This Row],[ASS_Status]])</f>
        <v>253-4110-Aktiv ansættelse</v>
      </c>
    </row>
    <row r="13576" spans="13:21" x14ac:dyDescent="0.4">
      <c r="M13576" s="32" t="s">
        <v>26552</v>
      </c>
      <c r="N13576" s="32" t="s">
        <v>61810</v>
      </c>
      <c r="O13576" s="54" t="s">
        <v>26553</v>
      </c>
      <c r="P13576" s="54" t="s">
        <v>42280</v>
      </c>
      <c r="Q13576" s="54" t="s">
        <v>29721</v>
      </c>
      <c r="R13576" s="54" t="s">
        <v>29726</v>
      </c>
      <c r="S13576" s="54" t="s">
        <v>26554</v>
      </c>
      <c r="T13576" s="55" t="s">
        <v>137</v>
      </c>
      <c r="U13576" s="56" t="str">
        <f>_xlfn.CONCAT(Tabel4[[#This Row],[Personnr.]],"-",Tabel4[[#This Row],[Afdeling]],"-",Tabel4[[#This Row],[ASS_Status]])</f>
        <v>31790-2252-Aktiv ansættelse</v>
      </c>
    </row>
    <row r="13577" spans="13:21" x14ac:dyDescent="0.4">
      <c r="M13577" s="32" t="s">
        <v>26555</v>
      </c>
      <c r="N13577" s="32" t="s">
        <v>61811</v>
      </c>
      <c r="O13577" s="54" t="s">
        <v>246</v>
      </c>
      <c r="P13577" s="54" t="s">
        <v>42281</v>
      </c>
      <c r="Q13577" s="54" t="s">
        <v>29721</v>
      </c>
      <c r="R13577" s="54" t="s">
        <v>29879</v>
      </c>
      <c r="S13577" s="54" t="s">
        <v>26556</v>
      </c>
      <c r="T13577" s="55" t="s">
        <v>188</v>
      </c>
      <c r="U13577" s="56" t="str">
        <f>_xlfn.CONCAT(Tabel4[[#This Row],[Personnr.]],"-",Tabel4[[#This Row],[Afdeling]],"-",Tabel4[[#This Row],[ASS_Status]])</f>
        <v>2517-2405-Aktiv ansættelse</v>
      </c>
    </row>
    <row r="13578" spans="13:21" ht="45" x14ac:dyDescent="0.4">
      <c r="M13578" s="32" t="s">
        <v>26557</v>
      </c>
      <c r="N13578" s="32" t="s">
        <v>61812</v>
      </c>
      <c r="O13578" s="54" t="s">
        <v>26558</v>
      </c>
      <c r="P13578" s="54" t="s">
        <v>42282</v>
      </c>
      <c r="Q13578" s="54" t="s">
        <v>29721</v>
      </c>
      <c r="R13578" s="54" t="s">
        <v>29726</v>
      </c>
      <c r="S13578" s="54" t="s">
        <v>26559</v>
      </c>
      <c r="T13578" s="55" t="s">
        <v>417</v>
      </c>
      <c r="U13578" s="56" t="str">
        <f>_xlfn.CONCAT(Tabel4[[#This Row],[Personnr.]],"-",Tabel4[[#This Row],[Afdeling]],"-",Tabel4[[#This Row],[ASS_Status]])</f>
        <v>4244-3030-Aktiv ansættelse</v>
      </c>
    </row>
    <row r="13579" spans="13:21" x14ac:dyDescent="0.4">
      <c r="M13579" s="32" t="s">
        <v>26560</v>
      </c>
      <c r="N13579" s="32" t="s">
        <v>61813</v>
      </c>
      <c r="O13579" s="54" t="s">
        <v>26561</v>
      </c>
      <c r="P13579" s="54" t="s">
        <v>42283</v>
      </c>
      <c r="Q13579" s="54" t="s">
        <v>29721</v>
      </c>
      <c r="R13579" s="54" t="s">
        <v>29722</v>
      </c>
      <c r="S13579" s="54" t="s">
        <v>26562</v>
      </c>
      <c r="T13579" s="55" t="s">
        <v>29707</v>
      </c>
      <c r="U13579" s="56" t="str">
        <f>_xlfn.CONCAT(Tabel4[[#This Row],[Personnr.]],"-",Tabel4[[#This Row],[Afdeling]],"-",Tabel4[[#This Row],[ASS_Status]])</f>
        <v>15427-2296-Aktiv ansættelse</v>
      </c>
    </row>
    <row r="13580" spans="13:21" ht="33.75" x14ac:dyDescent="0.4">
      <c r="M13580" s="32" t="s">
        <v>26563</v>
      </c>
      <c r="N13580" s="32" t="s">
        <v>61814</v>
      </c>
      <c r="O13580" s="54" t="s">
        <v>26564</v>
      </c>
      <c r="P13580" s="54" t="s">
        <v>42284</v>
      </c>
      <c r="Q13580" s="54" t="s">
        <v>29718</v>
      </c>
      <c r="R13580" s="54" t="s">
        <v>29992</v>
      </c>
      <c r="S13580" s="54" t="s">
        <v>26565</v>
      </c>
      <c r="T13580" s="55" t="s">
        <v>758</v>
      </c>
      <c r="U13580" s="56" t="str">
        <f>_xlfn.CONCAT(Tabel4[[#This Row],[Personnr.]],"-",Tabel4[[#This Row],[Afdeling]],"-",Tabel4[[#This Row],[ASS_Status]])</f>
        <v>24496-7720-Inactive - Payroll Eligible</v>
      </c>
    </row>
    <row r="13581" spans="13:21" x14ac:dyDescent="0.4">
      <c r="M13581" s="32" t="s">
        <v>26566</v>
      </c>
      <c r="N13581" s="32" t="s">
        <v>61815</v>
      </c>
      <c r="O13581" s="54" t="s">
        <v>26567</v>
      </c>
      <c r="P13581" s="54" t="s">
        <v>42285</v>
      </c>
      <c r="Q13581" s="54" t="s">
        <v>29721</v>
      </c>
      <c r="R13581" s="54" t="s">
        <v>29780</v>
      </c>
      <c r="S13581" s="54" t="s">
        <v>26568</v>
      </c>
      <c r="T13581" s="55" t="s">
        <v>37</v>
      </c>
      <c r="U13581" s="56" t="str">
        <f>_xlfn.CONCAT(Tabel4[[#This Row],[Personnr.]],"-",Tabel4[[#This Row],[Afdeling]],"-",Tabel4[[#This Row],[ASS_Status]])</f>
        <v>28649-0122-Aktiv ansættelse</v>
      </c>
    </row>
    <row r="13582" spans="13:21" x14ac:dyDescent="0.4">
      <c r="M13582" s="32" t="s">
        <v>26569</v>
      </c>
      <c r="N13582" s="32" t="s">
        <v>61816</v>
      </c>
      <c r="O13582" s="54" t="s">
        <v>26570</v>
      </c>
      <c r="P13582" s="54" t="s">
        <v>42286</v>
      </c>
      <c r="Q13582" s="54" t="s">
        <v>29721</v>
      </c>
      <c r="R13582" s="54" t="s">
        <v>29722</v>
      </c>
      <c r="S13582" s="54" t="s">
        <v>26571</v>
      </c>
      <c r="T13582" s="55" t="s">
        <v>592</v>
      </c>
      <c r="U13582" s="56" t="str">
        <f>_xlfn.CONCAT(Tabel4[[#This Row],[Personnr.]],"-",Tabel4[[#This Row],[Afdeling]],"-",Tabel4[[#This Row],[ASS_Status]])</f>
        <v>9565-4233-Aktiv ansættelse</v>
      </c>
    </row>
    <row r="13583" spans="13:21" x14ac:dyDescent="0.4">
      <c r="M13583" s="32" t="s">
        <v>26572</v>
      </c>
      <c r="N13583" s="32" t="s">
        <v>61817</v>
      </c>
      <c r="O13583" s="54" t="s">
        <v>26573</v>
      </c>
      <c r="P13583" s="54" t="s">
        <v>42287</v>
      </c>
      <c r="Q13583" s="54" t="s">
        <v>29721</v>
      </c>
      <c r="R13583" s="54" t="s">
        <v>29887</v>
      </c>
      <c r="S13583" s="54" t="s">
        <v>26574</v>
      </c>
      <c r="T13583" s="55" t="s">
        <v>161</v>
      </c>
      <c r="U13583" s="56" t="str">
        <f>_xlfn.CONCAT(Tabel4[[#This Row],[Personnr.]],"-",Tabel4[[#This Row],[Afdeling]],"-",Tabel4[[#This Row],[ASS_Status]])</f>
        <v>4138-2305-Aktiv ansættelse</v>
      </c>
    </row>
    <row r="13584" spans="13:21" x14ac:dyDescent="0.4">
      <c r="M13584" s="32" t="s">
        <v>26575</v>
      </c>
      <c r="N13584" s="32" t="s">
        <v>61818</v>
      </c>
      <c r="O13584" s="54" t="s">
        <v>26576</v>
      </c>
      <c r="P13584" s="54" t="s">
        <v>42288</v>
      </c>
      <c r="Q13584" s="54" t="s">
        <v>29721</v>
      </c>
      <c r="R13584" s="54" t="s">
        <v>29780</v>
      </c>
      <c r="S13584" s="54" t="s">
        <v>26577</v>
      </c>
      <c r="T13584" s="55" t="s">
        <v>535</v>
      </c>
      <c r="U13584" s="56" t="str">
        <f>_xlfn.CONCAT(Tabel4[[#This Row],[Personnr.]],"-",Tabel4[[#This Row],[Afdeling]],"-",Tabel4[[#This Row],[ASS_Status]])</f>
        <v>1635-3422-Aktiv ansættelse</v>
      </c>
    </row>
    <row r="13585" spans="13:21" ht="33.75" x14ac:dyDescent="0.4">
      <c r="M13585" s="32" t="s">
        <v>29081</v>
      </c>
      <c r="N13585" s="32" t="s">
        <v>61819</v>
      </c>
      <c r="O13585" s="54" t="s">
        <v>29082</v>
      </c>
      <c r="P13585" s="54" t="s">
        <v>42289</v>
      </c>
      <c r="Q13585" s="54" t="s">
        <v>29718</v>
      </c>
      <c r="R13585" s="54" t="s">
        <v>29719</v>
      </c>
      <c r="S13585" s="54" t="s">
        <v>29083</v>
      </c>
      <c r="T13585" s="55" t="s">
        <v>758</v>
      </c>
      <c r="U13585" s="56" t="str">
        <f>_xlfn.CONCAT(Tabel4[[#This Row],[Personnr.]],"-",Tabel4[[#This Row],[Afdeling]],"-",Tabel4[[#This Row],[ASS_Status]])</f>
        <v>34301-7720-Inactive - Payroll Eligible</v>
      </c>
    </row>
    <row r="13586" spans="13:21" ht="33.75" x14ac:dyDescent="0.4">
      <c r="M13586" s="32" t="s">
        <v>29084</v>
      </c>
      <c r="N13586" s="32" t="s">
        <v>61820</v>
      </c>
      <c r="O13586" s="54" t="s">
        <v>29085</v>
      </c>
      <c r="P13586" s="54" t="s">
        <v>42290</v>
      </c>
      <c r="Q13586" s="54" t="s">
        <v>29721</v>
      </c>
      <c r="R13586" s="54" t="s">
        <v>30005</v>
      </c>
      <c r="S13586" s="54" t="s">
        <v>29086</v>
      </c>
      <c r="T13586" s="55" t="s">
        <v>873</v>
      </c>
      <c r="U13586" s="56" t="str">
        <f>_xlfn.CONCAT(Tabel4[[#This Row],[Personnr.]],"-",Tabel4[[#This Row],[Afdeling]],"-",Tabel4[[#This Row],[ASS_Status]])</f>
        <v>34735-8660-Aktiv ansættelse</v>
      </c>
    </row>
    <row r="13587" spans="13:21" x14ac:dyDescent="0.4">
      <c r="M13587" s="32" t="s">
        <v>42291</v>
      </c>
      <c r="N13587" s="32" t="s">
        <v>61821</v>
      </c>
      <c r="O13587" s="54" t="s">
        <v>42292</v>
      </c>
      <c r="P13587" s="54" t="s">
        <v>42293</v>
      </c>
      <c r="Q13587" s="54" t="s">
        <v>29721</v>
      </c>
      <c r="R13587" s="54" t="s">
        <v>29882</v>
      </c>
      <c r="S13587" s="54" t="s">
        <v>42294</v>
      </c>
      <c r="T13587" s="55" t="s">
        <v>794</v>
      </c>
      <c r="U13587" s="56" t="str">
        <f>_xlfn.CONCAT(Tabel4[[#This Row],[Personnr.]],"-",Tabel4[[#This Row],[Afdeling]],"-",Tabel4[[#This Row],[ASS_Status]])</f>
        <v>35541-8211-Aktiv ansættelse</v>
      </c>
    </row>
    <row r="13588" spans="13:21" ht="33.75" x14ac:dyDescent="0.4">
      <c r="M13588" s="32" t="s">
        <v>26578</v>
      </c>
      <c r="N13588" s="32" t="s">
        <v>61822</v>
      </c>
      <c r="O13588" s="54" t="s">
        <v>26579</v>
      </c>
      <c r="P13588" s="54" t="s">
        <v>42295</v>
      </c>
      <c r="Q13588" s="54" t="s">
        <v>29718</v>
      </c>
      <c r="R13588" s="54" t="s">
        <v>29726</v>
      </c>
      <c r="S13588" s="54" t="s">
        <v>26580</v>
      </c>
      <c r="T13588" s="55" t="s">
        <v>763</v>
      </c>
      <c r="U13588" s="56" t="str">
        <f>_xlfn.CONCAT(Tabel4[[#This Row],[Personnr.]],"-",Tabel4[[#This Row],[Afdeling]],"-",Tabel4[[#This Row],[ASS_Status]])</f>
        <v>14188-7770-Inactive - Payroll Eligible</v>
      </c>
    </row>
    <row r="13589" spans="13:21" ht="33.75" x14ac:dyDescent="0.4">
      <c r="M13589" s="32" t="s">
        <v>26578</v>
      </c>
      <c r="N13589" s="32"/>
      <c r="O13589" s="54"/>
      <c r="P13589" s="54" t="s">
        <v>42296</v>
      </c>
      <c r="Q13589" s="54" t="s">
        <v>29718</v>
      </c>
      <c r="R13589" s="54" t="s">
        <v>29726</v>
      </c>
      <c r="S13589" s="54" t="s">
        <v>26580</v>
      </c>
      <c r="T13589" s="55" t="s">
        <v>763</v>
      </c>
      <c r="U13589" s="56" t="str">
        <f>_xlfn.CONCAT(Tabel4[[#This Row],[Personnr.]],"-",Tabel4[[#This Row],[Afdeling]],"-",Tabel4[[#This Row],[ASS_Status]])</f>
        <v>-7770-Inactive - Payroll Eligible</v>
      </c>
    </row>
    <row r="13590" spans="13:21" x14ac:dyDescent="0.4">
      <c r="M13590" s="32" t="s">
        <v>26581</v>
      </c>
      <c r="N13590" s="32" t="s">
        <v>61823</v>
      </c>
      <c r="O13590" s="54" t="s">
        <v>26582</v>
      </c>
      <c r="P13590" s="54" t="s">
        <v>42297</v>
      </c>
      <c r="Q13590" s="54" t="s">
        <v>29718</v>
      </c>
      <c r="R13590" s="54"/>
      <c r="S13590" s="54" t="s">
        <v>26583</v>
      </c>
      <c r="T13590" s="55" t="s">
        <v>618</v>
      </c>
      <c r="U13590" s="56" t="str">
        <f>_xlfn.CONCAT(Tabel4[[#This Row],[Personnr.]],"-",Tabel4[[#This Row],[Afdeling]],"-",Tabel4[[#This Row],[ASS_Status]])</f>
        <v>32353-4625-Inactive - Payroll Eligible</v>
      </c>
    </row>
    <row r="13591" spans="13:21" x14ac:dyDescent="0.4">
      <c r="M13591" s="32" t="s">
        <v>26584</v>
      </c>
      <c r="N13591" s="32" t="s">
        <v>61824</v>
      </c>
      <c r="O13591" s="54" t="s">
        <v>26585</v>
      </c>
      <c r="P13591" s="54" t="s">
        <v>42298</v>
      </c>
      <c r="Q13591" s="54" t="s">
        <v>29721</v>
      </c>
      <c r="R13591" s="54" t="s">
        <v>29722</v>
      </c>
      <c r="S13591" s="54" t="s">
        <v>26586</v>
      </c>
      <c r="T13591" s="55" t="s">
        <v>93</v>
      </c>
      <c r="U13591" s="56" t="str">
        <f>_xlfn.CONCAT(Tabel4[[#This Row],[Personnr.]],"-",Tabel4[[#This Row],[Afdeling]],"-",Tabel4[[#This Row],[ASS_Status]])</f>
        <v>32880-1140-Aktiv ansættelse</v>
      </c>
    </row>
    <row r="13592" spans="13:21" x14ac:dyDescent="0.4">
      <c r="M13592" s="32" t="s">
        <v>26587</v>
      </c>
      <c r="N13592" s="32" t="s">
        <v>61825</v>
      </c>
      <c r="O13592" s="54" t="s">
        <v>26588</v>
      </c>
      <c r="P13592" s="54" t="s">
        <v>42299</v>
      </c>
      <c r="Q13592" s="54" t="s">
        <v>29721</v>
      </c>
      <c r="R13592" s="54" t="s">
        <v>29786</v>
      </c>
      <c r="S13592" s="54" t="s">
        <v>26589</v>
      </c>
      <c r="T13592" s="55" t="s">
        <v>114</v>
      </c>
      <c r="U13592" s="56" t="str">
        <f>_xlfn.CONCAT(Tabel4[[#This Row],[Personnr.]],"-",Tabel4[[#This Row],[Afdeling]],"-",Tabel4[[#This Row],[ASS_Status]])</f>
        <v>33333-2201-Aktiv ansættelse</v>
      </c>
    </row>
    <row r="13593" spans="13:21" x14ac:dyDescent="0.4">
      <c r="M13593" s="32" t="s">
        <v>26590</v>
      </c>
      <c r="N13593" s="32" t="s">
        <v>61826</v>
      </c>
      <c r="O13593" s="54" t="s">
        <v>26591</v>
      </c>
      <c r="P13593" s="54" t="s">
        <v>42300</v>
      </c>
      <c r="Q13593" s="54" t="s">
        <v>29721</v>
      </c>
      <c r="R13593" s="54" t="s">
        <v>29729</v>
      </c>
      <c r="S13593" s="54" t="s">
        <v>26592</v>
      </c>
      <c r="T13593" s="55" t="s">
        <v>472</v>
      </c>
      <c r="U13593" s="56" t="str">
        <f>_xlfn.CONCAT(Tabel4[[#This Row],[Personnr.]],"-",Tabel4[[#This Row],[Afdeling]],"-",Tabel4[[#This Row],[ASS_Status]])</f>
        <v>18663-3195-Aktiv ansættelse</v>
      </c>
    </row>
    <row r="13594" spans="13:21" x14ac:dyDescent="0.4">
      <c r="M13594" s="32" t="s">
        <v>61827</v>
      </c>
      <c r="N13594" s="32" t="s">
        <v>61828</v>
      </c>
      <c r="O13594" s="54" t="s">
        <v>61829</v>
      </c>
      <c r="P13594" s="54" t="s">
        <v>61830</v>
      </c>
      <c r="Q13594" s="54" t="s">
        <v>29721</v>
      </c>
      <c r="R13594" s="54" t="s">
        <v>29926</v>
      </c>
      <c r="S13594" s="54" t="s">
        <v>61831</v>
      </c>
      <c r="T13594" s="55" t="s">
        <v>36</v>
      </c>
      <c r="U13594" s="56" t="str">
        <f>_xlfn.CONCAT(Tabel4[[#This Row],[Personnr.]],"-",Tabel4[[#This Row],[Afdeling]],"-",Tabel4[[#This Row],[ASS_Status]])</f>
        <v>36848-0121-Aktiv ansættelse</v>
      </c>
    </row>
    <row r="13595" spans="13:21" ht="45" x14ac:dyDescent="0.4">
      <c r="M13595" s="32" t="s">
        <v>26593</v>
      </c>
      <c r="N13595" s="32" t="s">
        <v>61832</v>
      </c>
      <c r="O13595" s="54" t="s">
        <v>26594</v>
      </c>
      <c r="P13595" s="54" t="s">
        <v>42301</v>
      </c>
      <c r="Q13595" s="54" t="s">
        <v>29721</v>
      </c>
      <c r="R13595" s="54" t="s">
        <v>29786</v>
      </c>
      <c r="S13595" s="54" t="s">
        <v>26595</v>
      </c>
      <c r="T13595" s="55" t="s">
        <v>114</v>
      </c>
      <c r="U13595" s="56" t="str">
        <f>_xlfn.CONCAT(Tabel4[[#This Row],[Personnr.]],"-",Tabel4[[#This Row],[Afdeling]],"-",Tabel4[[#This Row],[ASS_Status]])</f>
        <v>11096-2201-Aktiv ansættelse</v>
      </c>
    </row>
    <row r="13596" spans="13:21" ht="33.75" x14ac:dyDescent="0.4">
      <c r="M13596" s="32" t="s">
        <v>26596</v>
      </c>
      <c r="N13596" s="32" t="s">
        <v>61833</v>
      </c>
      <c r="O13596" s="54" t="s">
        <v>26597</v>
      </c>
      <c r="P13596" s="54" t="s">
        <v>42302</v>
      </c>
      <c r="Q13596" s="54" t="s">
        <v>29718</v>
      </c>
      <c r="R13596" s="54" t="s">
        <v>29748</v>
      </c>
      <c r="S13596" s="54" t="s">
        <v>42303</v>
      </c>
      <c r="T13596" s="55" t="s">
        <v>30</v>
      </c>
      <c r="U13596" s="56" t="str">
        <f>_xlfn.CONCAT(Tabel4[[#This Row],[Personnr.]],"-",Tabel4[[#This Row],[Afdeling]],"-",Tabel4[[#This Row],[ASS_Status]])</f>
        <v>19729-0115-Inactive - Payroll Eligible</v>
      </c>
    </row>
    <row r="13597" spans="13:21" ht="33.75" x14ac:dyDescent="0.4">
      <c r="M13597" s="32" t="s">
        <v>26596</v>
      </c>
      <c r="N13597" s="32"/>
      <c r="O13597" s="54"/>
      <c r="P13597" s="54" t="s">
        <v>42304</v>
      </c>
      <c r="Q13597" s="54" t="s">
        <v>29721</v>
      </c>
      <c r="R13597" s="54" t="s">
        <v>29737</v>
      </c>
      <c r="S13597" s="54" t="s">
        <v>42303</v>
      </c>
      <c r="T13597" s="55" t="s">
        <v>30</v>
      </c>
      <c r="U13597" s="56" t="str">
        <f>_xlfn.CONCAT(Tabel4[[#This Row],[Personnr.]],"-",Tabel4[[#This Row],[Afdeling]],"-",Tabel4[[#This Row],[ASS_Status]])</f>
        <v>-0115-Aktiv ansættelse</v>
      </c>
    </row>
    <row r="13598" spans="13:21" x14ac:dyDescent="0.4">
      <c r="M13598" s="32" t="s">
        <v>26598</v>
      </c>
      <c r="N13598" s="32" t="s">
        <v>61834</v>
      </c>
      <c r="O13598" s="54" t="s">
        <v>26599</v>
      </c>
      <c r="P13598" s="54" t="s">
        <v>42305</v>
      </c>
      <c r="Q13598" s="54" t="s">
        <v>29721</v>
      </c>
      <c r="R13598" s="54" t="s">
        <v>29844</v>
      </c>
      <c r="S13598" s="54" t="s">
        <v>26600</v>
      </c>
      <c r="T13598" s="55" t="s">
        <v>29712</v>
      </c>
      <c r="U13598" s="56" t="str">
        <f>_xlfn.CONCAT(Tabel4[[#This Row],[Personnr.]],"-",Tabel4[[#This Row],[Afdeling]],"-",Tabel4[[#This Row],[ASS_Status]])</f>
        <v>30070-7640-Aktiv ansættelse</v>
      </c>
    </row>
    <row r="13599" spans="13:21" x14ac:dyDescent="0.4">
      <c r="M13599" s="32" t="s">
        <v>26601</v>
      </c>
      <c r="N13599" s="32" t="s">
        <v>61835</v>
      </c>
      <c r="O13599" s="54" t="s">
        <v>26602</v>
      </c>
      <c r="P13599" s="54" t="s">
        <v>42306</v>
      </c>
      <c r="Q13599" s="54" t="s">
        <v>29718</v>
      </c>
      <c r="R13599" s="54" t="s">
        <v>29737</v>
      </c>
      <c r="S13599" s="54" t="s">
        <v>26603</v>
      </c>
      <c r="T13599" s="55" t="s">
        <v>37</v>
      </c>
      <c r="U13599" s="56" t="str">
        <f>_xlfn.CONCAT(Tabel4[[#This Row],[Personnr.]],"-",Tabel4[[#This Row],[Afdeling]],"-",Tabel4[[#This Row],[ASS_Status]])</f>
        <v>29784-0122-Inactive - Payroll Eligible</v>
      </c>
    </row>
    <row r="13600" spans="13:21" x14ac:dyDescent="0.4">
      <c r="M13600" s="32" t="s">
        <v>26604</v>
      </c>
      <c r="N13600" s="32" t="s">
        <v>61836</v>
      </c>
      <c r="O13600" s="54" t="s">
        <v>26605</v>
      </c>
      <c r="P13600" s="54" t="s">
        <v>42307</v>
      </c>
      <c r="Q13600" s="54" t="s">
        <v>29718</v>
      </c>
      <c r="R13600" s="54" t="s">
        <v>29748</v>
      </c>
      <c r="S13600" s="54" t="s">
        <v>26606</v>
      </c>
      <c r="T13600" s="55" t="s">
        <v>543</v>
      </c>
      <c r="U13600" s="56" t="str">
        <f>_xlfn.CONCAT(Tabel4[[#This Row],[Personnr.]],"-",Tabel4[[#This Row],[Afdeling]],"-",Tabel4[[#This Row],[ASS_Status]])</f>
        <v>24857-3436-Inactive - Payroll Eligible</v>
      </c>
    </row>
    <row r="13601" spans="13:21" x14ac:dyDescent="0.4">
      <c r="M13601" s="32" t="s">
        <v>26607</v>
      </c>
      <c r="N13601" s="32" t="s">
        <v>61837</v>
      </c>
      <c r="O13601" s="54" t="s">
        <v>26608</v>
      </c>
      <c r="P13601" s="54" t="s">
        <v>42308</v>
      </c>
      <c r="Q13601" s="54" t="s">
        <v>31095</v>
      </c>
      <c r="R13601" s="54" t="s">
        <v>29737</v>
      </c>
      <c r="S13601" s="54" t="s">
        <v>26609</v>
      </c>
      <c r="T13601" s="55" t="s">
        <v>359</v>
      </c>
      <c r="U13601" s="56" t="str">
        <f>_xlfn.CONCAT(Tabel4[[#This Row],[Personnr.]],"-",Tabel4[[#This Row],[Afdeling]],"-",Tabel4[[#This Row],[ASS_Status]])</f>
        <v>22389-2824-Barsel u. løn m. pension (90)</v>
      </c>
    </row>
    <row r="13602" spans="13:21" x14ac:dyDescent="0.4">
      <c r="M13602" s="32" t="s">
        <v>45576</v>
      </c>
      <c r="N13602" s="32" t="s">
        <v>61838</v>
      </c>
      <c r="O13602" s="54" t="s">
        <v>45577</v>
      </c>
      <c r="P13602" s="54" t="s">
        <v>44260</v>
      </c>
      <c r="Q13602" s="54" t="s">
        <v>29721</v>
      </c>
      <c r="R13602" s="54" t="s">
        <v>29761</v>
      </c>
      <c r="S13602" s="54" t="s">
        <v>44261</v>
      </c>
      <c r="T13602" s="55" t="s">
        <v>45667</v>
      </c>
      <c r="U13602" s="56" t="str">
        <f>_xlfn.CONCAT(Tabel4[[#This Row],[Personnr.]],"-",Tabel4[[#This Row],[Afdeling]],"-",Tabel4[[#This Row],[ASS_Status]])</f>
        <v>36099-2922-Aktiv ansættelse</v>
      </c>
    </row>
    <row r="13603" spans="13:21" x14ac:dyDescent="0.4">
      <c r="M13603" s="32" t="s">
        <v>26610</v>
      </c>
      <c r="N13603" s="32" t="s">
        <v>61839</v>
      </c>
      <c r="O13603" s="54" t="s">
        <v>26611</v>
      </c>
      <c r="P13603" s="54" t="s">
        <v>42309</v>
      </c>
      <c r="Q13603" s="54" t="s">
        <v>29718</v>
      </c>
      <c r="R13603" s="54" t="s">
        <v>29737</v>
      </c>
      <c r="S13603" s="54" t="s">
        <v>26612</v>
      </c>
      <c r="T13603" s="55" t="s">
        <v>636</v>
      </c>
      <c r="U13603" s="56" t="str">
        <f>_xlfn.CONCAT(Tabel4[[#This Row],[Personnr.]],"-",Tabel4[[#This Row],[Afdeling]],"-",Tabel4[[#This Row],[ASS_Status]])</f>
        <v>30587-4725-Inactive - Payroll Eligible</v>
      </c>
    </row>
    <row r="13604" spans="13:21" x14ac:dyDescent="0.4">
      <c r="M13604" s="32" t="s">
        <v>26610</v>
      </c>
      <c r="N13604" s="32"/>
      <c r="O13604" s="54"/>
      <c r="P13604" s="54" t="s">
        <v>42310</v>
      </c>
      <c r="Q13604" s="54" t="s">
        <v>29721</v>
      </c>
      <c r="R13604" s="54" t="s">
        <v>30927</v>
      </c>
      <c r="S13604" s="54" t="s">
        <v>26612</v>
      </c>
      <c r="T13604" s="55" t="s">
        <v>48</v>
      </c>
      <c r="U13604" s="56" t="str">
        <f>_xlfn.CONCAT(Tabel4[[#This Row],[Personnr.]],"-",Tabel4[[#This Row],[Afdeling]],"-",Tabel4[[#This Row],[ASS_Status]])</f>
        <v>-1022-Aktiv ansættelse</v>
      </c>
    </row>
    <row r="13605" spans="13:21" x14ac:dyDescent="0.4">
      <c r="M13605" s="32" t="s">
        <v>61840</v>
      </c>
      <c r="N13605" s="32" t="s">
        <v>61841</v>
      </c>
      <c r="O13605" s="54" t="s">
        <v>61842</v>
      </c>
      <c r="P13605" s="54" t="s">
        <v>61843</v>
      </c>
      <c r="Q13605" s="54" t="s">
        <v>29721</v>
      </c>
      <c r="R13605" s="54" t="s">
        <v>29737</v>
      </c>
      <c r="S13605" s="54" t="s">
        <v>61844</v>
      </c>
      <c r="T13605" s="55" t="s">
        <v>645</v>
      </c>
      <c r="U13605" s="56" t="str">
        <f>_xlfn.CONCAT(Tabel4[[#This Row],[Personnr.]],"-",Tabel4[[#This Row],[Afdeling]],"-",Tabel4[[#This Row],[ASS_Status]])</f>
        <v>36612-4775-Aktiv ansættelse</v>
      </c>
    </row>
    <row r="13606" spans="13:21" x14ac:dyDescent="0.4">
      <c r="M13606" s="32" t="s">
        <v>26613</v>
      </c>
      <c r="N13606" s="32" t="s">
        <v>61845</v>
      </c>
      <c r="O13606" s="54" t="s">
        <v>26614</v>
      </c>
      <c r="P13606" s="54" t="s">
        <v>42311</v>
      </c>
      <c r="Q13606" s="54" t="s">
        <v>29932</v>
      </c>
      <c r="R13606" s="54" t="s">
        <v>29786</v>
      </c>
      <c r="S13606" s="54" t="s">
        <v>26615</v>
      </c>
      <c r="T13606" s="55" t="s">
        <v>93</v>
      </c>
      <c r="U13606" s="56" t="str">
        <f>_xlfn.CONCAT(Tabel4[[#This Row],[Personnr.]],"-",Tabel4[[#This Row],[Afdeling]],"-",Tabel4[[#This Row],[ASS_Status]])</f>
        <v>32881-1140-Barsel med løn (191)</v>
      </c>
    </row>
    <row r="13607" spans="13:21" ht="33.75" x14ac:dyDescent="0.4">
      <c r="M13607" s="32" t="s">
        <v>26616</v>
      </c>
      <c r="N13607" s="32" t="s">
        <v>61846</v>
      </c>
      <c r="O13607" s="54" t="s">
        <v>26617</v>
      </c>
      <c r="P13607" s="54" t="s">
        <v>42312</v>
      </c>
      <c r="Q13607" s="54" t="s">
        <v>29721</v>
      </c>
      <c r="R13607" s="54" t="s">
        <v>29737</v>
      </c>
      <c r="S13607" s="54" t="s">
        <v>26618</v>
      </c>
      <c r="T13607" s="55" t="s">
        <v>645</v>
      </c>
      <c r="U13607" s="56" t="str">
        <f>_xlfn.CONCAT(Tabel4[[#This Row],[Personnr.]],"-",Tabel4[[#This Row],[Afdeling]],"-",Tabel4[[#This Row],[ASS_Status]])</f>
        <v>28692-4775-Aktiv ansættelse</v>
      </c>
    </row>
    <row r="13608" spans="13:21" ht="56.25" x14ac:dyDescent="0.4">
      <c r="M13608" s="32" t="s">
        <v>26619</v>
      </c>
      <c r="N13608" s="32" t="s">
        <v>61847</v>
      </c>
      <c r="O13608" s="54" t="s">
        <v>26620</v>
      </c>
      <c r="P13608" s="54" t="s">
        <v>42313</v>
      </c>
      <c r="Q13608" s="54" t="s">
        <v>29743</v>
      </c>
      <c r="R13608" s="54" t="s">
        <v>29748</v>
      </c>
      <c r="S13608" s="54" t="s">
        <v>26621</v>
      </c>
      <c r="T13608" s="55" t="s">
        <v>47064</v>
      </c>
      <c r="U13608" s="56" t="str">
        <f>_xlfn.CONCAT(Tabel4[[#This Row],[Personnr.]],"-",Tabel4[[#This Row],[Afdeling]],"-",Tabel4[[#This Row],[ASS_Status]])</f>
        <v>32556-2903-Aktivt ansættelsesforhold</v>
      </c>
    </row>
    <row r="13609" spans="13:21" x14ac:dyDescent="0.4">
      <c r="M13609" s="32" t="s">
        <v>45578</v>
      </c>
      <c r="N13609" s="32" t="s">
        <v>61848</v>
      </c>
      <c r="O13609" s="54" t="s">
        <v>45579</v>
      </c>
      <c r="P13609" s="54" t="s">
        <v>44262</v>
      </c>
      <c r="Q13609" s="54" t="s">
        <v>29721</v>
      </c>
      <c r="R13609" s="54" t="s">
        <v>29748</v>
      </c>
      <c r="S13609" s="54" t="s">
        <v>44263</v>
      </c>
      <c r="T13609" s="55" t="s">
        <v>46052</v>
      </c>
      <c r="U13609" s="56" t="str">
        <f>_xlfn.CONCAT(Tabel4[[#This Row],[Personnr.]],"-",Tabel4[[#This Row],[Afdeling]],"-",Tabel4[[#This Row],[ASS_Status]])</f>
        <v>36257-1222-Aktiv ansættelse</v>
      </c>
    </row>
    <row r="13610" spans="13:21" ht="45" x14ac:dyDescent="0.4">
      <c r="M13610" s="32" t="s">
        <v>26622</v>
      </c>
      <c r="N13610" s="32" t="s">
        <v>61849</v>
      </c>
      <c r="O13610" s="54" t="s">
        <v>26623</v>
      </c>
      <c r="P13610" s="54" t="s">
        <v>42314</v>
      </c>
      <c r="Q13610" s="54" t="s">
        <v>29718</v>
      </c>
      <c r="R13610" s="54" t="s">
        <v>29761</v>
      </c>
      <c r="S13610" s="54" t="s">
        <v>26624</v>
      </c>
      <c r="T13610" s="55" t="s">
        <v>385</v>
      </c>
      <c r="U13610" s="56" t="str">
        <f>_xlfn.CONCAT(Tabel4[[#This Row],[Personnr.]],"-",Tabel4[[#This Row],[Afdeling]],"-",Tabel4[[#This Row],[ASS_Status]])</f>
        <v>33358-2925-Inactive - Payroll Eligible</v>
      </c>
    </row>
    <row r="13611" spans="13:21" ht="33.75" x14ac:dyDescent="0.4">
      <c r="M13611" s="32" t="s">
        <v>61850</v>
      </c>
      <c r="N13611" s="32" t="s">
        <v>61851</v>
      </c>
      <c r="O13611" s="54" t="s">
        <v>61852</v>
      </c>
      <c r="P13611" s="54" t="s">
        <v>61853</v>
      </c>
      <c r="Q13611" s="54" t="s">
        <v>29721</v>
      </c>
      <c r="R13611" s="54" t="s">
        <v>29748</v>
      </c>
      <c r="S13611" s="54" t="s">
        <v>61854</v>
      </c>
      <c r="T13611" s="55" t="s">
        <v>712</v>
      </c>
      <c r="U13611" s="56" t="str">
        <f>_xlfn.CONCAT(Tabel4[[#This Row],[Personnr.]],"-",Tabel4[[#This Row],[Afdeling]],"-",Tabel4[[#This Row],[ASS_Status]])</f>
        <v>36808-5682-Aktiv ansættelse</v>
      </c>
    </row>
    <row r="13612" spans="13:21" x14ac:dyDescent="0.4">
      <c r="M13612" s="32" t="s">
        <v>29251</v>
      </c>
      <c r="N13612" s="32" t="s">
        <v>61855</v>
      </c>
      <c r="O13612" s="54" t="s">
        <v>42315</v>
      </c>
      <c r="P13612" s="54" t="s">
        <v>42316</v>
      </c>
      <c r="Q13612" s="54" t="s">
        <v>29718</v>
      </c>
      <c r="R13612" s="54" t="s">
        <v>29745</v>
      </c>
      <c r="S13612" s="54" t="s">
        <v>42317</v>
      </c>
      <c r="T13612" s="55" t="s">
        <v>586</v>
      </c>
      <c r="U13612" s="56" t="str">
        <f>_xlfn.CONCAT(Tabel4[[#This Row],[Personnr.]],"-",Tabel4[[#This Row],[Afdeling]],"-",Tabel4[[#This Row],[ASS_Status]])</f>
        <v>34964-4200-Inactive - Payroll Eligible</v>
      </c>
    </row>
    <row r="13613" spans="13:21" x14ac:dyDescent="0.4">
      <c r="M13613" s="32" t="s">
        <v>29251</v>
      </c>
      <c r="N13613" s="32"/>
      <c r="O13613" s="54"/>
      <c r="P13613" s="54" t="s">
        <v>42318</v>
      </c>
      <c r="Q13613" s="54" t="s">
        <v>29718</v>
      </c>
      <c r="R13613" s="54" t="s">
        <v>29745</v>
      </c>
      <c r="S13613" s="54" t="s">
        <v>42317</v>
      </c>
      <c r="T13613" s="55" t="s">
        <v>622</v>
      </c>
      <c r="U13613" s="56" t="str">
        <f>_xlfn.CONCAT(Tabel4[[#This Row],[Personnr.]],"-",Tabel4[[#This Row],[Afdeling]],"-",Tabel4[[#This Row],[ASS_Status]])</f>
        <v>-4635-Inactive - Payroll Eligible</v>
      </c>
    </row>
    <row r="13614" spans="13:21" x14ac:dyDescent="0.4">
      <c r="M13614" s="32" t="s">
        <v>29251</v>
      </c>
      <c r="N13614" s="32"/>
      <c r="O13614" s="54"/>
      <c r="P13614" s="54" t="s">
        <v>42319</v>
      </c>
      <c r="Q13614" s="54" t="s">
        <v>29718</v>
      </c>
      <c r="R13614" s="54" t="s">
        <v>29745</v>
      </c>
      <c r="S13614" s="54" t="s">
        <v>42317</v>
      </c>
      <c r="T13614" s="55" t="s">
        <v>472</v>
      </c>
      <c r="U13614" s="56" t="str">
        <f>_xlfn.CONCAT(Tabel4[[#This Row],[Personnr.]],"-",Tabel4[[#This Row],[Afdeling]],"-",Tabel4[[#This Row],[ASS_Status]])</f>
        <v>-3195-Inactive - Payroll Eligible</v>
      </c>
    </row>
    <row r="13615" spans="13:21" x14ac:dyDescent="0.4">
      <c r="M13615" s="32" t="s">
        <v>29251</v>
      </c>
      <c r="N13615" s="32"/>
      <c r="O13615" s="54"/>
      <c r="P13615" s="54" t="s">
        <v>44264</v>
      </c>
      <c r="Q13615" s="54" t="s">
        <v>29718</v>
      </c>
      <c r="R13615" s="54" t="s">
        <v>29745</v>
      </c>
      <c r="S13615" s="54" t="s">
        <v>42317</v>
      </c>
      <c r="T13615" s="55" t="s">
        <v>472</v>
      </c>
      <c r="U13615" s="56" t="str">
        <f>_xlfn.CONCAT(Tabel4[[#This Row],[Personnr.]],"-",Tabel4[[#This Row],[Afdeling]],"-",Tabel4[[#This Row],[ASS_Status]])</f>
        <v>-3195-Inactive - Payroll Eligible</v>
      </c>
    </row>
    <row r="13616" spans="13:21" x14ac:dyDescent="0.4">
      <c r="M13616" s="32" t="s">
        <v>29251</v>
      </c>
      <c r="N13616" s="32"/>
      <c r="O13616" s="54"/>
      <c r="P13616" s="54" t="s">
        <v>61856</v>
      </c>
      <c r="Q13616" s="54" t="s">
        <v>29721</v>
      </c>
      <c r="R13616" s="54" t="s">
        <v>29761</v>
      </c>
      <c r="S13616" s="54" t="s">
        <v>42317</v>
      </c>
      <c r="T13616" s="55" t="s">
        <v>472</v>
      </c>
      <c r="U13616" s="56" t="str">
        <f>_xlfn.CONCAT(Tabel4[[#This Row],[Personnr.]],"-",Tabel4[[#This Row],[Afdeling]],"-",Tabel4[[#This Row],[ASS_Status]])</f>
        <v>-3195-Aktiv ansættelse</v>
      </c>
    </row>
    <row r="13617" spans="13:21" x14ac:dyDescent="0.4">
      <c r="M13617" s="32" t="s">
        <v>45580</v>
      </c>
      <c r="N13617" s="32" t="s">
        <v>61857</v>
      </c>
      <c r="O13617" s="54" t="s">
        <v>45581</v>
      </c>
      <c r="P13617" s="54" t="s">
        <v>44265</v>
      </c>
      <c r="Q13617" s="54" t="s">
        <v>29718</v>
      </c>
      <c r="R13617" s="54" t="s">
        <v>29745</v>
      </c>
      <c r="S13617" s="54" t="s">
        <v>44266</v>
      </c>
      <c r="T13617" s="55" t="s">
        <v>454</v>
      </c>
      <c r="U13617" s="56" t="str">
        <f>_xlfn.CONCAT(Tabel4[[#This Row],[Personnr.]],"-",Tabel4[[#This Row],[Afdeling]],"-",Tabel4[[#This Row],[ASS_Status]])</f>
        <v>36174-3130-Inactive - Payroll Eligible</v>
      </c>
    </row>
    <row r="13618" spans="13:21" x14ac:dyDescent="0.4">
      <c r="M13618" s="32" t="s">
        <v>45580</v>
      </c>
      <c r="N13618" s="32"/>
      <c r="O13618" s="54"/>
      <c r="P13618" s="54" t="s">
        <v>61858</v>
      </c>
      <c r="Q13618" s="54" t="s">
        <v>29721</v>
      </c>
      <c r="R13618" s="54" t="s">
        <v>29761</v>
      </c>
      <c r="S13618" s="54" t="s">
        <v>44266</v>
      </c>
      <c r="T13618" s="55" t="s">
        <v>454</v>
      </c>
      <c r="U13618" s="56" t="str">
        <f>_xlfn.CONCAT(Tabel4[[#This Row],[Personnr.]],"-",Tabel4[[#This Row],[Afdeling]],"-",Tabel4[[#This Row],[ASS_Status]])</f>
        <v>-3130-Aktiv ansættelse</v>
      </c>
    </row>
    <row r="13619" spans="13:21" x14ac:dyDescent="0.4">
      <c r="M13619" s="32" t="s">
        <v>61859</v>
      </c>
      <c r="N13619" s="32" t="s">
        <v>61860</v>
      </c>
      <c r="O13619" s="54" t="s">
        <v>61861</v>
      </c>
      <c r="P13619" s="54" t="s">
        <v>61862</v>
      </c>
      <c r="Q13619" s="54" t="s">
        <v>29718</v>
      </c>
      <c r="R13619" s="54" t="s">
        <v>29745</v>
      </c>
      <c r="S13619" s="54" t="s">
        <v>22925</v>
      </c>
      <c r="T13619" s="55" t="s">
        <v>288</v>
      </c>
      <c r="U13619" s="56" t="str">
        <f>_xlfn.CONCAT(Tabel4[[#This Row],[Personnr.]],"-",Tabel4[[#This Row],[Afdeling]],"-",Tabel4[[#This Row],[ASS_Status]])</f>
        <v>36679-2694-Inactive - Payroll Eligible</v>
      </c>
    </row>
    <row r="13620" spans="13:21" ht="45" x14ac:dyDescent="0.4">
      <c r="M13620" s="32" t="s">
        <v>26625</v>
      </c>
      <c r="N13620" s="32" t="s">
        <v>61863</v>
      </c>
      <c r="O13620" s="54" t="s">
        <v>26626</v>
      </c>
      <c r="P13620" s="54" t="s">
        <v>42320</v>
      </c>
      <c r="Q13620" s="54" t="s">
        <v>29718</v>
      </c>
      <c r="R13620" s="54" t="s">
        <v>29754</v>
      </c>
      <c r="S13620" s="54" t="s">
        <v>26627</v>
      </c>
      <c r="T13620" s="55" t="s">
        <v>758</v>
      </c>
      <c r="U13620" s="56" t="str">
        <f>_xlfn.CONCAT(Tabel4[[#This Row],[Personnr.]],"-",Tabel4[[#This Row],[Afdeling]],"-",Tabel4[[#This Row],[ASS_Status]])</f>
        <v>33791-7720-Inactive - Payroll Eligible</v>
      </c>
    </row>
    <row r="13621" spans="13:21" ht="45" x14ac:dyDescent="0.4">
      <c r="M13621" s="32" t="s">
        <v>26628</v>
      </c>
      <c r="N13621" s="32" t="s">
        <v>61864</v>
      </c>
      <c r="O13621" s="54" t="s">
        <v>26629</v>
      </c>
      <c r="P13621" s="54" t="s">
        <v>42321</v>
      </c>
      <c r="Q13621" s="54" t="s">
        <v>29718</v>
      </c>
      <c r="R13621" s="54" t="s">
        <v>29745</v>
      </c>
      <c r="S13621" s="54" t="s">
        <v>26630</v>
      </c>
      <c r="T13621" s="55" t="s">
        <v>67</v>
      </c>
      <c r="U13621" s="56" t="str">
        <f>_xlfn.CONCAT(Tabel4[[#This Row],[Personnr.]],"-",Tabel4[[#This Row],[Afdeling]],"-",Tabel4[[#This Row],[ASS_Status]])</f>
        <v>32267-1061-Inactive - Payroll Eligible</v>
      </c>
    </row>
    <row r="13622" spans="13:21" ht="33.75" x14ac:dyDescent="0.4">
      <c r="M13622" s="32" t="s">
        <v>26631</v>
      </c>
      <c r="N13622" s="32" t="s">
        <v>61865</v>
      </c>
      <c r="O13622" s="54" t="s">
        <v>26632</v>
      </c>
      <c r="P13622" s="54" t="s">
        <v>42322</v>
      </c>
      <c r="Q13622" s="54" t="s">
        <v>29718</v>
      </c>
      <c r="R13622" s="54" t="s">
        <v>29745</v>
      </c>
      <c r="S13622" s="54" t="s">
        <v>26633</v>
      </c>
      <c r="T13622" s="55" t="s">
        <v>39</v>
      </c>
      <c r="U13622" s="56" t="str">
        <f>_xlfn.CONCAT(Tabel4[[#This Row],[Personnr.]],"-",Tabel4[[#This Row],[Afdeling]],"-",Tabel4[[#This Row],[ASS_Status]])</f>
        <v>32210-0132-Inactive - Payroll Eligible</v>
      </c>
    </row>
    <row r="13623" spans="13:21" ht="33.75" x14ac:dyDescent="0.4">
      <c r="M13623" s="32" t="s">
        <v>26631</v>
      </c>
      <c r="N13623" s="32"/>
      <c r="O13623" s="54"/>
      <c r="P13623" s="54" t="s">
        <v>42323</v>
      </c>
      <c r="Q13623" s="54" t="s">
        <v>29718</v>
      </c>
      <c r="R13623" s="54" t="s">
        <v>29745</v>
      </c>
      <c r="S13623" s="54" t="s">
        <v>26633</v>
      </c>
      <c r="T13623" s="55" t="s">
        <v>39</v>
      </c>
      <c r="U13623" s="56" t="str">
        <f>_xlfn.CONCAT(Tabel4[[#This Row],[Personnr.]],"-",Tabel4[[#This Row],[Afdeling]],"-",Tabel4[[#This Row],[ASS_Status]])</f>
        <v>-0132-Inactive - Payroll Eligible</v>
      </c>
    </row>
    <row r="13624" spans="13:21" ht="33.75" x14ac:dyDescent="0.4">
      <c r="M13624" s="32" t="s">
        <v>26631</v>
      </c>
      <c r="N13624" s="32"/>
      <c r="O13624" s="54"/>
      <c r="P13624" s="54" t="s">
        <v>42324</v>
      </c>
      <c r="Q13624" s="54" t="s">
        <v>29718</v>
      </c>
      <c r="R13624" s="54" t="s">
        <v>29745</v>
      </c>
      <c r="S13624" s="54" t="s">
        <v>26633</v>
      </c>
      <c r="T13624" s="55" t="s">
        <v>39</v>
      </c>
      <c r="U13624" s="56" t="str">
        <f>_xlfn.CONCAT(Tabel4[[#This Row],[Personnr.]],"-",Tabel4[[#This Row],[Afdeling]],"-",Tabel4[[#This Row],[ASS_Status]])</f>
        <v>-0132-Inactive - Payroll Eligible</v>
      </c>
    </row>
    <row r="13625" spans="13:21" ht="33.75" x14ac:dyDescent="0.4">
      <c r="M13625" s="32" t="s">
        <v>26631</v>
      </c>
      <c r="N13625" s="32"/>
      <c r="O13625" s="54"/>
      <c r="P13625" s="54" t="s">
        <v>44267</v>
      </c>
      <c r="Q13625" s="54" t="s">
        <v>29718</v>
      </c>
      <c r="R13625" s="54" t="s">
        <v>29745</v>
      </c>
      <c r="S13625" s="54" t="s">
        <v>26633</v>
      </c>
      <c r="T13625" s="55" t="s">
        <v>39</v>
      </c>
      <c r="U13625" s="56" t="str">
        <f>_xlfn.CONCAT(Tabel4[[#This Row],[Personnr.]],"-",Tabel4[[#This Row],[Afdeling]],"-",Tabel4[[#This Row],[ASS_Status]])</f>
        <v>-0132-Inactive - Payroll Eligible</v>
      </c>
    </row>
    <row r="13626" spans="13:21" ht="45" x14ac:dyDescent="0.4">
      <c r="M13626" s="32" t="s">
        <v>61866</v>
      </c>
      <c r="N13626" s="32" t="s">
        <v>61867</v>
      </c>
      <c r="O13626" s="54" t="s">
        <v>61868</v>
      </c>
      <c r="P13626" s="54" t="s">
        <v>61869</v>
      </c>
      <c r="Q13626" s="54" t="s">
        <v>29718</v>
      </c>
      <c r="R13626" s="54" t="s">
        <v>29745</v>
      </c>
      <c r="S13626" s="54" t="s">
        <v>61870</v>
      </c>
      <c r="T13626" s="55" t="s">
        <v>726</v>
      </c>
      <c r="U13626" s="56" t="str">
        <f>_xlfn.CONCAT(Tabel4[[#This Row],[Personnr.]],"-",Tabel4[[#This Row],[Afdeling]],"-",Tabel4[[#This Row],[ASS_Status]])</f>
        <v>36749-6271-Inactive - Payroll Eligible</v>
      </c>
    </row>
    <row r="13627" spans="13:21" x14ac:dyDescent="0.4">
      <c r="M13627" s="32" t="s">
        <v>26634</v>
      </c>
      <c r="N13627" s="32" t="s">
        <v>61871</v>
      </c>
      <c r="O13627" s="54" t="s">
        <v>26635</v>
      </c>
      <c r="P13627" s="54" t="s">
        <v>42325</v>
      </c>
      <c r="Q13627" s="54" t="s">
        <v>29721</v>
      </c>
      <c r="R13627" s="54" t="s">
        <v>29731</v>
      </c>
      <c r="S13627" s="54" t="s">
        <v>26636</v>
      </c>
      <c r="T13627" s="55" t="s">
        <v>811</v>
      </c>
      <c r="U13627" s="56" t="str">
        <f>_xlfn.CONCAT(Tabel4[[#This Row],[Personnr.]],"-",Tabel4[[#This Row],[Afdeling]],"-",Tabel4[[#This Row],[ASS_Status]])</f>
        <v>24186-8286-Aktiv ansættelse</v>
      </c>
    </row>
    <row r="13628" spans="13:21" x14ac:dyDescent="0.4">
      <c r="M13628" s="32" t="s">
        <v>26637</v>
      </c>
      <c r="N13628" s="32" t="s">
        <v>61872</v>
      </c>
      <c r="O13628" s="54" t="s">
        <v>26638</v>
      </c>
      <c r="P13628" s="54" t="s">
        <v>42326</v>
      </c>
      <c r="Q13628" s="54" t="s">
        <v>29721</v>
      </c>
      <c r="R13628" s="54" t="s">
        <v>30616</v>
      </c>
      <c r="S13628" s="54" t="s">
        <v>26639</v>
      </c>
      <c r="T13628" s="55" t="s">
        <v>254</v>
      </c>
      <c r="U13628" s="56" t="str">
        <f>_xlfn.CONCAT(Tabel4[[#This Row],[Personnr.]],"-",Tabel4[[#This Row],[Afdeling]],"-",Tabel4[[#This Row],[ASS_Status]])</f>
        <v>16386-2562-Aktiv ansættelse</v>
      </c>
    </row>
    <row r="13629" spans="13:21" ht="33.75" x14ac:dyDescent="0.4">
      <c r="M13629" s="32" t="s">
        <v>26640</v>
      </c>
      <c r="N13629" s="32" t="s">
        <v>61873</v>
      </c>
      <c r="O13629" s="54" t="s">
        <v>26641</v>
      </c>
      <c r="P13629" s="54" t="s">
        <v>42327</v>
      </c>
      <c r="Q13629" s="54" t="s">
        <v>29718</v>
      </c>
      <c r="R13629" s="54" t="s">
        <v>29731</v>
      </c>
      <c r="S13629" s="54" t="s">
        <v>26642</v>
      </c>
      <c r="T13629" s="55" t="s">
        <v>811</v>
      </c>
      <c r="U13629" s="56" t="str">
        <f>_xlfn.CONCAT(Tabel4[[#This Row],[Personnr.]],"-",Tabel4[[#This Row],[Afdeling]],"-",Tabel4[[#This Row],[ASS_Status]])</f>
        <v>25962-8286-Inactive - Payroll Eligible</v>
      </c>
    </row>
    <row r="13630" spans="13:21" x14ac:dyDescent="0.4">
      <c r="M13630" s="32" t="s">
        <v>26643</v>
      </c>
      <c r="N13630" s="32" t="s">
        <v>61874</v>
      </c>
      <c r="O13630" s="54" t="s">
        <v>26644</v>
      </c>
      <c r="P13630" s="54" t="s">
        <v>42328</v>
      </c>
      <c r="Q13630" s="54" t="s">
        <v>29721</v>
      </c>
      <c r="R13630" s="54" t="s">
        <v>29729</v>
      </c>
      <c r="S13630" s="54" t="s">
        <v>26645</v>
      </c>
      <c r="T13630" s="55" t="s">
        <v>582</v>
      </c>
      <c r="U13630" s="56" t="str">
        <f>_xlfn.CONCAT(Tabel4[[#This Row],[Personnr.]],"-",Tabel4[[#This Row],[Afdeling]],"-",Tabel4[[#This Row],[ASS_Status]])</f>
        <v>340-4150-Aktiv ansættelse</v>
      </c>
    </row>
    <row r="13631" spans="13:21" x14ac:dyDescent="0.4">
      <c r="M13631" s="32" t="s">
        <v>26646</v>
      </c>
      <c r="N13631" s="32" t="s">
        <v>61875</v>
      </c>
      <c r="O13631" s="54" t="s">
        <v>26647</v>
      </c>
      <c r="P13631" s="54" t="s">
        <v>42329</v>
      </c>
      <c r="Q13631" s="54" t="s">
        <v>29721</v>
      </c>
      <c r="R13631" s="54" t="s">
        <v>29731</v>
      </c>
      <c r="S13631" s="54" t="s">
        <v>26648</v>
      </c>
      <c r="T13631" s="55" t="s">
        <v>810</v>
      </c>
      <c r="U13631" s="56" t="str">
        <f>_xlfn.CONCAT(Tabel4[[#This Row],[Personnr.]],"-",Tabel4[[#This Row],[Afdeling]],"-",Tabel4[[#This Row],[ASS_Status]])</f>
        <v>2544-8285-Aktiv ansættelse</v>
      </c>
    </row>
    <row r="13632" spans="13:21" x14ac:dyDescent="0.4">
      <c r="M13632" s="32" t="s">
        <v>26649</v>
      </c>
      <c r="N13632" s="32" t="s">
        <v>61876</v>
      </c>
      <c r="O13632" s="54" t="s">
        <v>26650</v>
      </c>
      <c r="P13632" s="54" t="s">
        <v>42330</v>
      </c>
      <c r="Q13632" s="54" t="s">
        <v>29718</v>
      </c>
      <c r="R13632" s="54" t="s">
        <v>31056</v>
      </c>
      <c r="S13632" s="54" t="s">
        <v>26651</v>
      </c>
      <c r="T13632" s="55" t="s">
        <v>738</v>
      </c>
      <c r="U13632" s="56" t="str">
        <f>_xlfn.CONCAT(Tabel4[[#This Row],[Personnr.]],"-",Tabel4[[#This Row],[Afdeling]],"-",Tabel4[[#This Row],[ASS_Status]])</f>
        <v>19734-6500-Inactive - Payroll Eligible</v>
      </c>
    </row>
    <row r="13633" spans="13:21" x14ac:dyDescent="0.4">
      <c r="M13633" s="32" t="s">
        <v>26652</v>
      </c>
      <c r="N13633" s="32" t="s">
        <v>61877</v>
      </c>
      <c r="O13633" s="54" t="s">
        <v>26653</v>
      </c>
      <c r="P13633" s="54" t="s">
        <v>42331</v>
      </c>
      <c r="Q13633" s="54" t="s">
        <v>29721</v>
      </c>
      <c r="R13633" s="54" t="s">
        <v>29722</v>
      </c>
      <c r="S13633" s="54" t="s">
        <v>26654</v>
      </c>
      <c r="T13633" s="55" t="s">
        <v>584</v>
      </c>
      <c r="U13633" s="56" t="str">
        <f>_xlfn.CONCAT(Tabel4[[#This Row],[Personnr.]],"-",Tabel4[[#This Row],[Afdeling]],"-",Tabel4[[#This Row],[ASS_Status]])</f>
        <v>15756-4185-Aktiv ansættelse</v>
      </c>
    </row>
    <row r="13634" spans="13:21" x14ac:dyDescent="0.4">
      <c r="M13634" s="32" t="s">
        <v>26655</v>
      </c>
      <c r="N13634" s="32" t="s">
        <v>61878</v>
      </c>
      <c r="O13634" s="54" t="s">
        <v>26656</v>
      </c>
      <c r="P13634" s="54" t="s">
        <v>42332</v>
      </c>
      <c r="Q13634" s="54" t="s">
        <v>29721</v>
      </c>
      <c r="R13634" s="54" t="s">
        <v>29729</v>
      </c>
      <c r="S13634" s="54" t="s">
        <v>26657</v>
      </c>
      <c r="T13634" s="55" t="s">
        <v>27</v>
      </c>
      <c r="U13634" s="56" t="str">
        <f>_xlfn.CONCAT(Tabel4[[#This Row],[Personnr.]],"-",Tabel4[[#This Row],[Afdeling]],"-",Tabel4[[#This Row],[ASS_Status]])</f>
        <v>429-0112-Aktiv ansættelse</v>
      </c>
    </row>
    <row r="13635" spans="13:21" x14ac:dyDescent="0.4">
      <c r="M13635" s="32" t="s">
        <v>26658</v>
      </c>
      <c r="N13635" s="32" t="s">
        <v>61879</v>
      </c>
      <c r="O13635" s="54" t="s">
        <v>26659</v>
      </c>
      <c r="P13635" s="54" t="s">
        <v>42333</v>
      </c>
      <c r="Q13635" s="54" t="s">
        <v>29718</v>
      </c>
      <c r="R13635" s="54" t="s">
        <v>30146</v>
      </c>
      <c r="S13635" s="54" t="s">
        <v>26660</v>
      </c>
      <c r="T13635" s="55" t="s">
        <v>379</v>
      </c>
      <c r="U13635" s="56" t="str">
        <f>_xlfn.CONCAT(Tabel4[[#This Row],[Personnr.]],"-",Tabel4[[#This Row],[Afdeling]],"-",Tabel4[[#This Row],[ASS_Status]])</f>
        <v>26138-2901-Inactive - Payroll Eligible</v>
      </c>
    </row>
    <row r="13636" spans="13:21" x14ac:dyDescent="0.4">
      <c r="M13636" s="32" t="s">
        <v>26661</v>
      </c>
      <c r="N13636" s="32" t="s">
        <v>61880</v>
      </c>
      <c r="O13636" s="54" t="s">
        <v>26662</v>
      </c>
      <c r="P13636" s="54" t="s">
        <v>42334</v>
      </c>
      <c r="Q13636" s="54" t="s">
        <v>29721</v>
      </c>
      <c r="R13636" s="54" t="s">
        <v>29726</v>
      </c>
      <c r="S13636" s="54" t="s">
        <v>26663</v>
      </c>
      <c r="T13636" s="55" t="s">
        <v>855</v>
      </c>
      <c r="U13636" s="56" t="str">
        <f>_xlfn.CONCAT(Tabel4[[#This Row],[Personnr.]],"-",Tabel4[[#This Row],[Afdeling]],"-",Tabel4[[#This Row],[ASS_Status]])</f>
        <v>11007-8613-Aktiv ansættelse</v>
      </c>
    </row>
    <row r="13637" spans="13:21" ht="33.75" x14ac:dyDescent="0.4">
      <c r="M13637" s="32" t="s">
        <v>26664</v>
      </c>
      <c r="N13637" s="32" t="s">
        <v>61881</v>
      </c>
      <c r="O13637" s="54" t="s">
        <v>26665</v>
      </c>
      <c r="P13637" s="54" t="s">
        <v>42335</v>
      </c>
      <c r="Q13637" s="54" t="s">
        <v>29721</v>
      </c>
      <c r="R13637" s="54" t="s">
        <v>29722</v>
      </c>
      <c r="S13637" s="54" t="s">
        <v>26666</v>
      </c>
      <c r="T13637" s="55" t="s">
        <v>713</v>
      </c>
      <c r="U13637" s="56" t="str">
        <f>_xlfn.CONCAT(Tabel4[[#This Row],[Personnr.]],"-",Tabel4[[#This Row],[Afdeling]],"-",Tabel4[[#This Row],[ASS_Status]])</f>
        <v>12693-5683-Aktiv ansættelse</v>
      </c>
    </row>
    <row r="13638" spans="13:21" x14ac:dyDescent="0.4">
      <c r="M13638" s="32" t="s">
        <v>45582</v>
      </c>
      <c r="N13638" s="32" t="s">
        <v>61882</v>
      </c>
      <c r="O13638" s="54" t="s">
        <v>45583</v>
      </c>
      <c r="P13638" s="54" t="s">
        <v>44268</v>
      </c>
      <c r="Q13638" s="54" t="s">
        <v>29721</v>
      </c>
      <c r="R13638" s="54" t="s">
        <v>29719</v>
      </c>
      <c r="S13638" s="54" t="s">
        <v>44269</v>
      </c>
      <c r="T13638" s="55" t="s">
        <v>153</v>
      </c>
      <c r="U13638" s="56" t="str">
        <f>_xlfn.CONCAT(Tabel4[[#This Row],[Personnr.]],"-",Tabel4[[#This Row],[Afdeling]],"-",Tabel4[[#This Row],[ASS_Status]])</f>
        <v>36240-2285-Aktiv ansættelse</v>
      </c>
    </row>
    <row r="13639" spans="13:21" x14ac:dyDescent="0.4">
      <c r="M13639" s="32" t="s">
        <v>26667</v>
      </c>
      <c r="N13639" s="32" t="s">
        <v>61883</v>
      </c>
      <c r="O13639" s="54" t="s">
        <v>26668</v>
      </c>
      <c r="P13639" s="54" t="s">
        <v>42336</v>
      </c>
      <c r="Q13639" s="54" t="s">
        <v>29718</v>
      </c>
      <c r="R13639" s="54" t="s">
        <v>32771</v>
      </c>
      <c r="S13639" s="54" t="s">
        <v>26669</v>
      </c>
      <c r="T13639" s="55" t="s">
        <v>247</v>
      </c>
      <c r="U13639" s="56" t="str">
        <f>_xlfn.CONCAT(Tabel4[[#This Row],[Personnr.]],"-",Tabel4[[#This Row],[Afdeling]],"-",Tabel4[[#This Row],[ASS_Status]])</f>
        <v>33957-2521-Inactive - Payroll Eligible</v>
      </c>
    </row>
    <row r="13640" spans="13:21" x14ac:dyDescent="0.4">
      <c r="M13640" s="32" t="s">
        <v>26670</v>
      </c>
      <c r="N13640" s="32" t="s">
        <v>61884</v>
      </c>
      <c r="O13640" s="54" t="s">
        <v>26671</v>
      </c>
      <c r="P13640" s="54" t="s">
        <v>42337</v>
      </c>
      <c r="Q13640" s="54" t="s">
        <v>29718</v>
      </c>
      <c r="R13640" s="54" t="s">
        <v>29797</v>
      </c>
      <c r="S13640" s="54" t="s">
        <v>26672</v>
      </c>
      <c r="T13640" s="55" t="s">
        <v>592</v>
      </c>
      <c r="U13640" s="56" t="str">
        <f>_xlfn.CONCAT(Tabel4[[#This Row],[Personnr.]],"-",Tabel4[[#This Row],[Afdeling]],"-",Tabel4[[#This Row],[ASS_Status]])</f>
        <v>30566-4233-Inactive - Payroll Eligible</v>
      </c>
    </row>
    <row r="13641" spans="13:21" x14ac:dyDescent="0.4">
      <c r="M13641" s="32" t="s">
        <v>26673</v>
      </c>
      <c r="N13641" s="32" t="s">
        <v>61885</v>
      </c>
      <c r="O13641" s="54" t="s">
        <v>26674</v>
      </c>
      <c r="P13641" s="54" t="s">
        <v>42338</v>
      </c>
      <c r="Q13641" s="54" t="s">
        <v>29718</v>
      </c>
      <c r="R13641" s="54" t="s">
        <v>29761</v>
      </c>
      <c r="S13641" s="54" t="s">
        <v>26675</v>
      </c>
      <c r="T13641" s="55" t="s">
        <v>263</v>
      </c>
      <c r="U13641" s="56" t="str">
        <f>_xlfn.CONCAT(Tabel4[[#This Row],[Personnr.]],"-",Tabel4[[#This Row],[Afdeling]],"-",Tabel4[[#This Row],[ASS_Status]])</f>
        <v>33260-2610-Inactive - Payroll Eligible</v>
      </c>
    </row>
    <row r="13642" spans="13:21" ht="33.75" x14ac:dyDescent="0.4">
      <c r="M13642" s="32" t="s">
        <v>26676</v>
      </c>
      <c r="N13642" s="32" t="s">
        <v>61886</v>
      </c>
      <c r="O13642" s="54" t="s">
        <v>26677</v>
      </c>
      <c r="P13642" s="54" t="s">
        <v>42339</v>
      </c>
      <c r="Q13642" s="54" t="s">
        <v>29932</v>
      </c>
      <c r="R13642" s="54" t="s">
        <v>29748</v>
      </c>
      <c r="S13642" s="54" t="s">
        <v>26678</v>
      </c>
      <c r="T13642" s="55" t="s">
        <v>137</v>
      </c>
      <c r="U13642" s="56" t="str">
        <f>_xlfn.CONCAT(Tabel4[[#This Row],[Personnr.]],"-",Tabel4[[#This Row],[Afdeling]],"-",Tabel4[[#This Row],[ASS_Status]])</f>
        <v>24921-2252-Barsel med løn (191)</v>
      </c>
    </row>
    <row r="13643" spans="13:21" x14ac:dyDescent="0.4">
      <c r="M13643" s="32" t="s">
        <v>26679</v>
      </c>
      <c r="N13643" s="32" t="s">
        <v>61887</v>
      </c>
      <c r="O13643" s="54" t="s">
        <v>26680</v>
      </c>
      <c r="P13643" s="54" t="s">
        <v>42340</v>
      </c>
      <c r="Q13643" s="54" t="s">
        <v>29718</v>
      </c>
      <c r="R13643" s="54" t="s">
        <v>29754</v>
      </c>
      <c r="S13643" s="54" t="s">
        <v>26681</v>
      </c>
      <c r="T13643" s="55" t="s">
        <v>244</v>
      </c>
      <c r="U13643" s="56" t="str">
        <f>_xlfn.CONCAT(Tabel4[[#This Row],[Personnr.]],"-",Tabel4[[#This Row],[Afdeling]],"-",Tabel4[[#This Row],[ASS_Status]])</f>
        <v>30962-2514-Inactive - Payroll Eligible</v>
      </c>
    </row>
    <row r="13644" spans="13:21" x14ac:dyDescent="0.4">
      <c r="M13644" s="32" t="s">
        <v>61888</v>
      </c>
      <c r="N13644" s="32" t="s">
        <v>61889</v>
      </c>
      <c r="O13644" s="54" t="s">
        <v>61890</v>
      </c>
      <c r="P13644" s="54" t="s">
        <v>61891</v>
      </c>
      <c r="Q13644" s="54" t="s">
        <v>29721</v>
      </c>
      <c r="R13644" s="54" t="s">
        <v>29761</v>
      </c>
      <c r="S13644" s="54" t="s">
        <v>61892</v>
      </c>
      <c r="T13644" s="55" t="s">
        <v>42501</v>
      </c>
      <c r="U13644" s="56" t="str">
        <f>_xlfn.CONCAT(Tabel4[[#This Row],[Personnr.]],"-",Tabel4[[#This Row],[Afdeling]],"-",Tabel4[[#This Row],[ASS_Status]])</f>
        <v>37749-2291-Aktiv ansættelse</v>
      </c>
    </row>
    <row r="13645" spans="13:21" ht="33.75" x14ac:dyDescent="0.4">
      <c r="M13645" s="32" t="s">
        <v>26682</v>
      </c>
      <c r="N13645" s="32" t="s">
        <v>61893</v>
      </c>
      <c r="O13645" s="54" t="s">
        <v>26683</v>
      </c>
      <c r="P13645" s="54" t="s">
        <v>42341</v>
      </c>
      <c r="Q13645" s="54" t="s">
        <v>29718</v>
      </c>
      <c r="R13645" s="54" t="s">
        <v>29754</v>
      </c>
      <c r="S13645" s="54" t="s">
        <v>26684</v>
      </c>
      <c r="T13645" s="55" t="s">
        <v>97</v>
      </c>
      <c r="U13645" s="56" t="str">
        <f>_xlfn.CONCAT(Tabel4[[#This Row],[Personnr.]],"-",Tabel4[[#This Row],[Afdeling]],"-",Tabel4[[#This Row],[ASS_Status]])</f>
        <v>33985-1150-Inactive - Payroll Eligible</v>
      </c>
    </row>
    <row r="13646" spans="13:21" x14ac:dyDescent="0.4">
      <c r="M13646" s="32" t="s">
        <v>26685</v>
      </c>
      <c r="N13646" s="32" t="s">
        <v>61894</v>
      </c>
      <c r="O13646" s="54" t="s">
        <v>26686</v>
      </c>
      <c r="P13646" s="54" t="s">
        <v>42342</v>
      </c>
      <c r="Q13646" s="54" t="s">
        <v>29718</v>
      </c>
      <c r="R13646" s="54" t="s">
        <v>29745</v>
      </c>
      <c r="S13646" s="54" t="s">
        <v>26687</v>
      </c>
      <c r="T13646" s="55" t="s">
        <v>39</v>
      </c>
      <c r="U13646" s="56" t="str">
        <f>_xlfn.CONCAT(Tabel4[[#This Row],[Personnr.]],"-",Tabel4[[#This Row],[Afdeling]],"-",Tabel4[[#This Row],[ASS_Status]])</f>
        <v>33593-0132-Inactive - Payroll Eligible</v>
      </c>
    </row>
    <row r="13647" spans="13:21" x14ac:dyDescent="0.4">
      <c r="M13647" s="32" t="s">
        <v>29087</v>
      </c>
      <c r="N13647" s="32" t="s">
        <v>61895</v>
      </c>
      <c r="O13647" s="54" t="s">
        <v>29088</v>
      </c>
      <c r="P13647" s="54" t="s">
        <v>42343</v>
      </c>
      <c r="Q13647" s="54" t="s">
        <v>29721</v>
      </c>
      <c r="R13647" s="54" t="s">
        <v>31056</v>
      </c>
      <c r="S13647" s="54" t="s">
        <v>29089</v>
      </c>
      <c r="T13647" s="55" t="s">
        <v>29712</v>
      </c>
      <c r="U13647" s="56" t="str">
        <f>_xlfn.CONCAT(Tabel4[[#This Row],[Personnr.]],"-",Tabel4[[#This Row],[Afdeling]],"-",Tabel4[[#This Row],[ASS_Status]])</f>
        <v>34633-7640-Aktiv ansættelse</v>
      </c>
    </row>
    <row r="13648" spans="13:21" x14ac:dyDescent="0.4">
      <c r="M13648" s="32" t="s">
        <v>26688</v>
      </c>
      <c r="N13648" s="32" t="s">
        <v>61896</v>
      </c>
      <c r="O13648" s="54" t="s">
        <v>26689</v>
      </c>
      <c r="P13648" s="54" t="s">
        <v>42344</v>
      </c>
      <c r="Q13648" s="54" t="s">
        <v>29718</v>
      </c>
      <c r="R13648" s="54" t="s">
        <v>29745</v>
      </c>
      <c r="S13648" s="54" t="s">
        <v>26690</v>
      </c>
      <c r="T13648" s="55" t="s">
        <v>587</v>
      </c>
      <c r="U13648" s="56" t="str">
        <f>_xlfn.CONCAT(Tabel4[[#This Row],[Personnr.]],"-",Tabel4[[#This Row],[Afdeling]],"-",Tabel4[[#This Row],[ASS_Status]])</f>
        <v>32114-4201-Inactive - Payroll Eligible</v>
      </c>
    </row>
    <row r="13649" spans="13:21" x14ac:dyDescent="0.4">
      <c r="M13649" s="32" t="s">
        <v>26688</v>
      </c>
      <c r="N13649" s="32"/>
      <c r="O13649" s="54"/>
      <c r="P13649" s="54" t="s">
        <v>42345</v>
      </c>
      <c r="Q13649" s="54" t="s">
        <v>29718</v>
      </c>
      <c r="R13649" s="54" t="s">
        <v>29748</v>
      </c>
      <c r="S13649" s="54" t="s">
        <v>26690</v>
      </c>
      <c r="T13649" s="55" t="s">
        <v>600</v>
      </c>
      <c r="U13649" s="56" t="str">
        <f>_xlfn.CONCAT(Tabel4[[#This Row],[Personnr.]],"-",Tabel4[[#This Row],[Afdeling]],"-",Tabel4[[#This Row],[ASS_Status]])</f>
        <v>-4270-Inactive - Payroll Eligible</v>
      </c>
    </row>
    <row r="13650" spans="13:21" ht="56.25" x14ac:dyDescent="0.4">
      <c r="M13650" s="32" t="s">
        <v>29090</v>
      </c>
      <c r="N13650" s="32" t="s">
        <v>61897</v>
      </c>
      <c r="O13650" s="54" t="s">
        <v>29091</v>
      </c>
      <c r="P13650" s="54" t="s">
        <v>42346</v>
      </c>
      <c r="Q13650" s="54" t="s">
        <v>29721</v>
      </c>
      <c r="R13650" s="54" t="s">
        <v>29748</v>
      </c>
      <c r="S13650" s="54" t="s">
        <v>29092</v>
      </c>
      <c r="T13650" s="55" t="s">
        <v>543</v>
      </c>
      <c r="U13650" s="56" t="str">
        <f>_xlfn.CONCAT(Tabel4[[#This Row],[Personnr.]],"-",Tabel4[[#This Row],[Afdeling]],"-",Tabel4[[#This Row],[ASS_Status]])</f>
        <v>34638-3436-Aktiv ansættelse</v>
      </c>
    </row>
    <row r="13651" spans="13:21" ht="45" x14ac:dyDescent="0.4">
      <c r="M13651" s="32" t="s">
        <v>61898</v>
      </c>
      <c r="N13651" s="32" t="s">
        <v>61899</v>
      </c>
      <c r="O13651" s="54" t="s">
        <v>61900</v>
      </c>
      <c r="P13651" s="54" t="s">
        <v>61901</v>
      </c>
      <c r="Q13651" s="54" t="s">
        <v>29718</v>
      </c>
      <c r="R13651" s="54" t="s">
        <v>29745</v>
      </c>
      <c r="S13651" s="54" t="s">
        <v>61902</v>
      </c>
      <c r="T13651" s="55" t="s">
        <v>39</v>
      </c>
      <c r="U13651" s="56" t="str">
        <f>_xlfn.CONCAT(Tabel4[[#This Row],[Personnr.]],"-",Tabel4[[#This Row],[Afdeling]],"-",Tabel4[[#This Row],[ASS_Status]])</f>
        <v>36511-0132-Inactive - Payroll Eligible</v>
      </c>
    </row>
    <row r="13652" spans="13:21" x14ac:dyDescent="0.4">
      <c r="M13652" s="32" t="s">
        <v>61903</v>
      </c>
      <c r="N13652" s="32" t="s">
        <v>61904</v>
      </c>
      <c r="O13652" s="54" t="s">
        <v>61905</v>
      </c>
      <c r="P13652" s="54" t="s">
        <v>61906</v>
      </c>
      <c r="Q13652" s="54" t="s">
        <v>29721</v>
      </c>
      <c r="R13652" s="54" t="s">
        <v>29748</v>
      </c>
      <c r="S13652" s="54" t="s">
        <v>61907</v>
      </c>
      <c r="T13652" s="55" t="s">
        <v>65</v>
      </c>
      <c r="U13652" s="56" t="str">
        <f>_xlfn.CONCAT(Tabel4[[#This Row],[Personnr.]],"-",Tabel4[[#This Row],[Afdeling]],"-",Tabel4[[#This Row],[ASS_Status]])</f>
        <v>36635-1053-Aktiv ansættelse</v>
      </c>
    </row>
    <row r="13653" spans="13:21" x14ac:dyDescent="0.4">
      <c r="M13653" s="32" t="s">
        <v>61908</v>
      </c>
      <c r="N13653" s="32" t="s">
        <v>61909</v>
      </c>
      <c r="O13653" s="54" t="s">
        <v>45584</v>
      </c>
      <c r="P13653" s="54" t="s">
        <v>44270</v>
      </c>
      <c r="Q13653" s="54" t="s">
        <v>29721</v>
      </c>
      <c r="R13653" s="54" t="s">
        <v>29748</v>
      </c>
      <c r="S13653" s="54" t="s">
        <v>44271</v>
      </c>
      <c r="T13653" s="55" t="s">
        <v>580</v>
      </c>
      <c r="U13653" s="56" t="str">
        <f>_xlfn.CONCAT(Tabel4[[#This Row],[Personnr.]],"-",Tabel4[[#This Row],[Afdeling]],"-",Tabel4[[#This Row],[ASS_Status]])</f>
        <v>35993-4120-Aktiv ansættelse</v>
      </c>
    </row>
    <row r="13654" spans="13:21" x14ac:dyDescent="0.4">
      <c r="M13654" s="32" t="s">
        <v>45585</v>
      </c>
      <c r="N13654" s="32" t="s">
        <v>61910</v>
      </c>
      <c r="O13654" s="54" t="s">
        <v>45586</v>
      </c>
      <c r="P13654" s="54" t="s">
        <v>44272</v>
      </c>
      <c r="Q13654" s="54" t="s">
        <v>29721</v>
      </c>
      <c r="R13654" s="54" t="s">
        <v>29754</v>
      </c>
      <c r="S13654" s="54" t="s">
        <v>44273</v>
      </c>
      <c r="T13654" s="55" t="s">
        <v>749</v>
      </c>
      <c r="U13654" s="56" t="str">
        <f>_xlfn.CONCAT(Tabel4[[#This Row],[Personnr.]],"-",Tabel4[[#This Row],[Afdeling]],"-",Tabel4[[#This Row],[ASS_Status]])</f>
        <v>36109-7210-Aktiv ansættelse</v>
      </c>
    </row>
    <row r="13655" spans="13:21" ht="45" x14ac:dyDescent="0.4">
      <c r="M13655" s="32" t="s">
        <v>29264</v>
      </c>
      <c r="N13655" s="32" t="s">
        <v>61911</v>
      </c>
      <c r="O13655" s="54" t="s">
        <v>42347</v>
      </c>
      <c r="P13655" s="54" t="s">
        <v>42348</v>
      </c>
      <c r="Q13655" s="54" t="s">
        <v>29718</v>
      </c>
      <c r="R13655" s="54" t="s">
        <v>29745</v>
      </c>
      <c r="S13655" s="54" t="s">
        <v>42349</v>
      </c>
      <c r="T13655" s="55" t="s">
        <v>586</v>
      </c>
      <c r="U13655" s="56" t="str">
        <f>_xlfn.CONCAT(Tabel4[[#This Row],[Personnr.]],"-",Tabel4[[#This Row],[Afdeling]],"-",Tabel4[[#This Row],[ASS_Status]])</f>
        <v>34968-4200-Inactive - Payroll Eligible</v>
      </c>
    </row>
    <row r="13656" spans="13:21" x14ac:dyDescent="0.4">
      <c r="M13656" s="32" t="s">
        <v>29264</v>
      </c>
      <c r="N13656" s="32"/>
      <c r="O13656" s="54"/>
      <c r="P13656" s="54" t="s">
        <v>61912</v>
      </c>
      <c r="Q13656" s="54" t="s">
        <v>29718</v>
      </c>
      <c r="R13656" s="54" t="s">
        <v>29745</v>
      </c>
      <c r="S13656" s="54" t="s">
        <v>42349</v>
      </c>
      <c r="T13656" s="55" t="s">
        <v>586</v>
      </c>
      <c r="U13656" s="56" t="str">
        <f>_xlfn.CONCAT(Tabel4[[#This Row],[Personnr.]],"-",Tabel4[[#This Row],[Afdeling]],"-",Tabel4[[#This Row],[ASS_Status]])</f>
        <v>-4200-Inactive - Payroll Eligible</v>
      </c>
    </row>
    <row r="13657" spans="13:21" ht="33.75" x14ac:dyDescent="0.4">
      <c r="M13657" s="32" t="s">
        <v>26691</v>
      </c>
      <c r="N13657" s="32" t="s">
        <v>61913</v>
      </c>
      <c r="O13657" s="54" t="s">
        <v>26692</v>
      </c>
      <c r="P13657" s="54" t="s">
        <v>42350</v>
      </c>
      <c r="Q13657" s="54" t="s">
        <v>29718</v>
      </c>
      <c r="R13657" s="54" t="s">
        <v>29745</v>
      </c>
      <c r="S13657" s="54" t="s">
        <v>26693</v>
      </c>
      <c r="T13657" s="55" t="s">
        <v>39</v>
      </c>
      <c r="U13657" s="56" t="str">
        <f>_xlfn.CONCAT(Tabel4[[#This Row],[Personnr.]],"-",Tabel4[[#This Row],[Afdeling]],"-",Tabel4[[#This Row],[ASS_Status]])</f>
        <v>33596-0132-Inactive - Payroll Eligible</v>
      </c>
    </row>
    <row r="13658" spans="13:21" x14ac:dyDescent="0.4">
      <c r="M13658" s="32" t="s">
        <v>26694</v>
      </c>
      <c r="N13658" s="32" t="s">
        <v>61914</v>
      </c>
      <c r="O13658" s="54" t="s">
        <v>26695</v>
      </c>
      <c r="P13658" s="54" t="s">
        <v>42351</v>
      </c>
      <c r="Q13658" s="54" t="s">
        <v>29718</v>
      </c>
      <c r="R13658" s="54" t="s">
        <v>29745</v>
      </c>
      <c r="S13658" s="54" t="s">
        <v>26696</v>
      </c>
      <c r="T13658" s="55" t="s">
        <v>726</v>
      </c>
      <c r="U13658" s="56" t="str">
        <f>_xlfn.CONCAT(Tabel4[[#This Row],[Personnr.]],"-",Tabel4[[#This Row],[Afdeling]],"-",Tabel4[[#This Row],[ASS_Status]])</f>
        <v>33613-6271-Inactive - Payroll Eligible</v>
      </c>
    </row>
    <row r="13659" spans="13:21" x14ac:dyDescent="0.4">
      <c r="M13659" s="32" t="s">
        <v>26697</v>
      </c>
      <c r="N13659" s="32" t="s">
        <v>61915</v>
      </c>
      <c r="O13659" s="54" t="s">
        <v>26698</v>
      </c>
      <c r="P13659" s="54" t="s">
        <v>42352</v>
      </c>
      <c r="Q13659" s="54" t="s">
        <v>29721</v>
      </c>
      <c r="R13659" s="54" t="s">
        <v>29729</v>
      </c>
      <c r="S13659" s="54" t="s">
        <v>26699</v>
      </c>
      <c r="T13659" s="55" t="s">
        <v>46122</v>
      </c>
      <c r="U13659" s="56" t="str">
        <f>_xlfn.CONCAT(Tabel4[[#This Row],[Personnr.]],"-",Tabel4[[#This Row],[Afdeling]],"-",Tabel4[[#This Row],[ASS_Status]])</f>
        <v>18892-6251-Aktiv ansættelse</v>
      </c>
    </row>
    <row r="13660" spans="13:21" x14ac:dyDescent="0.4">
      <c r="M13660" s="32" t="s">
        <v>26700</v>
      </c>
      <c r="N13660" s="32" t="s">
        <v>61916</v>
      </c>
      <c r="O13660" s="54" t="s">
        <v>26701</v>
      </c>
      <c r="P13660" s="54" t="s">
        <v>42353</v>
      </c>
      <c r="Q13660" s="54" t="s">
        <v>29721</v>
      </c>
      <c r="R13660" s="54" t="s">
        <v>29726</v>
      </c>
      <c r="S13660" s="54" t="s">
        <v>26702</v>
      </c>
      <c r="T13660" s="55" t="s">
        <v>763</v>
      </c>
      <c r="U13660" s="56" t="str">
        <f>_xlfn.CONCAT(Tabel4[[#This Row],[Personnr.]],"-",Tabel4[[#This Row],[Afdeling]],"-",Tabel4[[#This Row],[ASS_Status]])</f>
        <v>19644-7770-Aktiv ansættelse</v>
      </c>
    </row>
    <row r="13661" spans="13:21" x14ac:dyDescent="0.4">
      <c r="M13661" s="32" t="s">
        <v>42354</v>
      </c>
      <c r="N13661" s="32" t="s">
        <v>61917</v>
      </c>
      <c r="O13661" s="54" t="s">
        <v>42355</v>
      </c>
      <c r="P13661" s="54" t="s">
        <v>42356</v>
      </c>
      <c r="Q13661" s="54" t="s">
        <v>29718</v>
      </c>
      <c r="R13661" s="54" t="s">
        <v>29857</v>
      </c>
      <c r="S13661" s="54" t="s">
        <v>42357</v>
      </c>
      <c r="T13661" s="55" t="s">
        <v>715</v>
      </c>
      <c r="U13661" s="56" t="str">
        <f>_xlfn.CONCAT(Tabel4[[#This Row],[Personnr.]],"-",Tabel4[[#This Row],[Afdeling]],"-",Tabel4[[#This Row],[ASS_Status]])</f>
        <v>35365-6000-Inactive - Payroll Eligible</v>
      </c>
    </row>
    <row r="13662" spans="13:21" x14ac:dyDescent="0.4">
      <c r="M13662" s="32" t="s">
        <v>42354</v>
      </c>
      <c r="N13662" s="32"/>
      <c r="O13662" s="54"/>
      <c r="P13662" s="54" t="s">
        <v>44274</v>
      </c>
      <c r="Q13662" s="54" t="s">
        <v>29721</v>
      </c>
      <c r="R13662" s="54" t="s">
        <v>29857</v>
      </c>
      <c r="S13662" s="54" t="s">
        <v>42357</v>
      </c>
      <c r="T13662" s="55" t="s">
        <v>715</v>
      </c>
      <c r="U13662" s="56" t="str">
        <f>_xlfn.CONCAT(Tabel4[[#This Row],[Personnr.]],"-",Tabel4[[#This Row],[Afdeling]],"-",Tabel4[[#This Row],[ASS_Status]])</f>
        <v>-6000-Aktiv ansættelse</v>
      </c>
    </row>
    <row r="13663" spans="13:21" x14ac:dyDescent="0.4">
      <c r="M13663" s="32" t="s">
        <v>26703</v>
      </c>
      <c r="N13663" s="32" t="s">
        <v>61918</v>
      </c>
      <c r="O13663" s="54" t="s">
        <v>26704</v>
      </c>
      <c r="P13663" s="54" t="s">
        <v>42358</v>
      </c>
      <c r="Q13663" s="54" t="s">
        <v>29718</v>
      </c>
      <c r="R13663" s="54" t="s">
        <v>29926</v>
      </c>
      <c r="S13663" s="54" t="s">
        <v>26705</v>
      </c>
      <c r="T13663" s="55" t="s">
        <v>724</v>
      </c>
      <c r="U13663" s="56" t="str">
        <f>_xlfn.CONCAT(Tabel4[[#This Row],[Personnr.]],"-",Tabel4[[#This Row],[Afdeling]],"-",Tabel4[[#This Row],[ASS_Status]])</f>
        <v>27527-6255-Inactive - Payroll Eligible</v>
      </c>
    </row>
    <row r="13664" spans="13:21" ht="33.75" x14ac:dyDescent="0.4">
      <c r="M13664" s="32" t="s">
        <v>26706</v>
      </c>
      <c r="N13664" s="32" t="s">
        <v>61919</v>
      </c>
      <c r="O13664" s="54" t="s">
        <v>26707</v>
      </c>
      <c r="P13664" s="54" t="s">
        <v>42359</v>
      </c>
      <c r="Q13664" s="54" t="s">
        <v>29721</v>
      </c>
      <c r="R13664" s="54" t="s">
        <v>29791</v>
      </c>
      <c r="S13664" s="54" t="s">
        <v>26708</v>
      </c>
      <c r="T13664" s="55" t="s">
        <v>29706</v>
      </c>
      <c r="U13664" s="56" t="str">
        <f>_xlfn.CONCAT(Tabel4[[#This Row],[Personnr.]],"-",Tabel4[[#This Row],[Afdeling]],"-",Tabel4[[#This Row],[ASS_Status]])</f>
        <v>19706-2295-Aktiv ansættelse</v>
      </c>
    </row>
    <row r="13665" spans="13:21" x14ac:dyDescent="0.4">
      <c r="M13665" s="32" t="s">
        <v>26709</v>
      </c>
      <c r="N13665" s="32" t="s">
        <v>61920</v>
      </c>
      <c r="O13665" s="54" t="s">
        <v>26710</v>
      </c>
      <c r="P13665" s="54" t="s">
        <v>42360</v>
      </c>
      <c r="Q13665" s="54" t="s">
        <v>29721</v>
      </c>
      <c r="R13665" s="54" t="s">
        <v>30076</v>
      </c>
      <c r="S13665" s="54" t="s">
        <v>26711</v>
      </c>
      <c r="T13665" s="55" t="s">
        <v>42503</v>
      </c>
      <c r="U13665" s="56" t="str">
        <f>_xlfn.CONCAT(Tabel4[[#This Row],[Personnr.]],"-",Tabel4[[#This Row],[Afdeling]],"-",Tabel4[[#This Row],[ASS_Status]])</f>
        <v>4144-2292-Aktiv ansættelse</v>
      </c>
    </row>
    <row r="13666" spans="13:21" x14ac:dyDescent="0.4">
      <c r="M13666" s="32" t="s">
        <v>26712</v>
      </c>
      <c r="N13666" s="32" t="s">
        <v>61921</v>
      </c>
      <c r="O13666" s="54" t="s">
        <v>26713</v>
      </c>
      <c r="P13666" s="54" t="s">
        <v>42361</v>
      </c>
      <c r="Q13666" s="54" t="s">
        <v>29721</v>
      </c>
      <c r="R13666" s="54" t="s">
        <v>29879</v>
      </c>
      <c r="S13666" s="54" t="s">
        <v>26714</v>
      </c>
      <c r="T13666" s="55" t="s">
        <v>553</v>
      </c>
      <c r="U13666" s="56" t="str">
        <f>_xlfn.CONCAT(Tabel4[[#This Row],[Personnr.]],"-",Tabel4[[#This Row],[Afdeling]],"-",Tabel4[[#This Row],[ASS_Status]])</f>
        <v>25020-3500-Aktiv ansættelse</v>
      </c>
    </row>
    <row r="13667" spans="13:21" x14ac:dyDescent="0.4">
      <c r="M13667" s="32" t="s">
        <v>26715</v>
      </c>
      <c r="N13667" s="32" t="s">
        <v>61922</v>
      </c>
      <c r="O13667" s="54" t="s">
        <v>172</v>
      </c>
      <c r="P13667" s="54" t="s">
        <v>42362</v>
      </c>
      <c r="Q13667" s="54" t="s">
        <v>29721</v>
      </c>
      <c r="R13667" s="54" t="s">
        <v>35477</v>
      </c>
      <c r="S13667" s="54" t="s">
        <v>26716</v>
      </c>
      <c r="T13667" s="55" t="s">
        <v>795</v>
      </c>
      <c r="U13667" s="56" t="str">
        <f>_xlfn.CONCAT(Tabel4[[#This Row],[Personnr.]],"-",Tabel4[[#This Row],[Afdeling]],"-",Tabel4[[#This Row],[ASS_Status]])</f>
        <v>2341-8212-Aktiv ansættelse</v>
      </c>
    </row>
    <row r="13668" spans="13:21" x14ac:dyDescent="0.4">
      <c r="M13668" s="32" t="s">
        <v>26717</v>
      </c>
      <c r="N13668" s="32" t="s">
        <v>61923</v>
      </c>
      <c r="O13668" s="54" t="s">
        <v>26718</v>
      </c>
      <c r="P13668" s="54" t="s">
        <v>42363</v>
      </c>
      <c r="Q13668" s="54" t="s">
        <v>29721</v>
      </c>
      <c r="R13668" s="54" t="s">
        <v>29731</v>
      </c>
      <c r="S13668" s="54" t="s">
        <v>26719</v>
      </c>
      <c r="T13668" s="55" t="s">
        <v>804</v>
      </c>
      <c r="U13668" s="56" t="str">
        <f>_xlfn.CONCAT(Tabel4[[#This Row],[Personnr.]],"-",Tabel4[[#This Row],[Afdeling]],"-",Tabel4[[#This Row],[ASS_Status]])</f>
        <v>2557-8253-Aktiv ansættelse</v>
      </c>
    </row>
    <row r="13669" spans="13:21" x14ac:dyDescent="0.4">
      <c r="M13669" s="32" t="s">
        <v>26720</v>
      </c>
      <c r="N13669" s="32" t="s">
        <v>61924</v>
      </c>
      <c r="O13669" s="54" t="s">
        <v>26721</v>
      </c>
      <c r="P13669" s="54" t="s">
        <v>42364</v>
      </c>
      <c r="Q13669" s="54" t="s">
        <v>29718</v>
      </c>
      <c r="R13669" s="54" t="s">
        <v>29726</v>
      </c>
      <c r="S13669" s="54" t="s">
        <v>26722</v>
      </c>
      <c r="T13669" s="55" t="s">
        <v>137</v>
      </c>
      <c r="U13669" s="56" t="str">
        <f>_xlfn.CONCAT(Tabel4[[#This Row],[Personnr.]],"-",Tabel4[[#This Row],[Afdeling]],"-",Tabel4[[#This Row],[ASS_Status]])</f>
        <v>32855-2252-Inactive - Payroll Eligible</v>
      </c>
    </row>
    <row r="13670" spans="13:21" x14ac:dyDescent="0.4">
      <c r="M13670" s="32" t="s">
        <v>26723</v>
      </c>
      <c r="N13670" s="32" t="s">
        <v>61925</v>
      </c>
      <c r="O13670" s="54" t="s">
        <v>26724</v>
      </c>
      <c r="P13670" s="54" t="s">
        <v>42365</v>
      </c>
      <c r="Q13670" s="54" t="s">
        <v>29718</v>
      </c>
      <c r="R13670" s="54" t="s">
        <v>29761</v>
      </c>
      <c r="S13670" s="54" t="s">
        <v>26725</v>
      </c>
      <c r="T13670" s="55" t="s">
        <v>622</v>
      </c>
      <c r="U13670" s="56" t="str">
        <f>_xlfn.CONCAT(Tabel4[[#This Row],[Personnr.]],"-",Tabel4[[#This Row],[Afdeling]],"-",Tabel4[[#This Row],[ASS_Status]])</f>
        <v>31960-4635-Inactive - Payroll Eligible</v>
      </c>
    </row>
    <row r="13671" spans="13:21" ht="33.75" x14ac:dyDescent="0.4">
      <c r="M13671" s="32" t="s">
        <v>26726</v>
      </c>
      <c r="N13671" s="32" t="s">
        <v>61926</v>
      </c>
      <c r="O13671" s="54" t="s">
        <v>26727</v>
      </c>
      <c r="P13671" s="54" t="s">
        <v>42366</v>
      </c>
      <c r="Q13671" s="54" t="s">
        <v>29718</v>
      </c>
      <c r="R13671" s="54" t="s">
        <v>29726</v>
      </c>
      <c r="S13671" s="54" t="s">
        <v>26728</v>
      </c>
      <c r="T13671" s="55" t="s">
        <v>119</v>
      </c>
      <c r="U13671" s="56" t="str">
        <f>_xlfn.CONCAT(Tabel4[[#This Row],[Personnr.]],"-",Tabel4[[#This Row],[Afdeling]],"-",Tabel4[[#This Row],[ASS_Status]])</f>
        <v>23796-2221-Inactive - Payroll Eligible</v>
      </c>
    </row>
    <row r="13672" spans="13:21" x14ac:dyDescent="0.4">
      <c r="M13672" s="32" t="s">
        <v>26729</v>
      </c>
      <c r="N13672" s="32" t="s">
        <v>61927</v>
      </c>
      <c r="O13672" s="54" t="s">
        <v>26730</v>
      </c>
      <c r="P13672" s="54" t="s">
        <v>42367</v>
      </c>
      <c r="Q13672" s="54" t="s">
        <v>29743</v>
      </c>
      <c r="R13672" s="54" t="s">
        <v>29748</v>
      </c>
      <c r="S13672" s="54" t="s">
        <v>26731</v>
      </c>
      <c r="T13672" s="55" t="s">
        <v>135</v>
      </c>
      <c r="U13672" s="56" t="str">
        <f>_xlfn.CONCAT(Tabel4[[#This Row],[Personnr.]],"-",Tabel4[[#This Row],[Afdeling]],"-",Tabel4[[#This Row],[ASS_Status]])</f>
        <v>30550-2250-Aktivt ansættelsesforhold</v>
      </c>
    </row>
    <row r="13673" spans="13:21" x14ac:dyDescent="0.4">
      <c r="M13673" s="32" t="s">
        <v>26732</v>
      </c>
      <c r="N13673" s="32" t="s">
        <v>61928</v>
      </c>
      <c r="O13673" s="54" t="s">
        <v>26733</v>
      </c>
      <c r="P13673" s="54" t="s">
        <v>42368</v>
      </c>
      <c r="Q13673" s="54" t="s">
        <v>29721</v>
      </c>
      <c r="R13673" s="54" t="s">
        <v>29791</v>
      </c>
      <c r="S13673" s="54" t="s">
        <v>26734</v>
      </c>
      <c r="T13673" s="55" t="s">
        <v>46059</v>
      </c>
      <c r="U13673" s="56" t="str">
        <f>_xlfn.CONCAT(Tabel4[[#This Row],[Personnr.]],"-",Tabel4[[#This Row],[Afdeling]],"-",Tabel4[[#This Row],[ASS_Status]])</f>
        <v>33650-2931-Aktiv ansættelse</v>
      </c>
    </row>
    <row r="13674" spans="13:21" x14ac:dyDescent="0.4">
      <c r="M13674" s="32" t="s">
        <v>26735</v>
      </c>
      <c r="N13674" s="32"/>
      <c r="O13674" s="54" t="s">
        <v>26736</v>
      </c>
      <c r="P13674" s="54" t="s">
        <v>42369</v>
      </c>
      <c r="Q13674" s="54" t="s">
        <v>29718</v>
      </c>
      <c r="R13674" s="54" t="s">
        <v>29817</v>
      </c>
      <c r="S13674" s="54" t="s">
        <v>26737</v>
      </c>
      <c r="T13674" s="55" t="s">
        <v>102</v>
      </c>
      <c r="U13674" s="56" t="str">
        <f>_xlfn.CONCAT(Tabel4[[#This Row],[Personnr.]],"-",Tabel4[[#This Row],[Afdeling]],"-",Tabel4[[#This Row],[ASS_Status]])</f>
        <v>32686-1200-Inactive - Payroll Eligible</v>
      </c>
    </row>
    <row r="13675" spans="13:21" ht="45" x14ac:dyDescent="0.4">
      <c r="M13675" s="32" t="s">
        <v>26738</v>
      </c>
      <c r="N13675" s="32" t="s">
        <v>61929</v>
      </c>
      <c r="O13675" s="54" t="s">
        <v>26739</v>
      </c>
      <c r="P13675" s="54" t="s">
        <v>42370</v>
      </c>
      <c r="Q13675" s="54" t="s">
        <v>29718</v>
      </c>
      <c r="R13675" s="54" t="s">
        <v>29745</v>
      </c>
      <c r="S13675" s="54" t="s">
        <v>26740</v>
      </c>
      <c r="T13675" s="55" t="s">
        <v>350</v>
      </c>
      <c r="U13675" s="56" t="str">
        <f>_xlfn.CONCAT(Tabel4[[#This Row],[Personnr.]],"-",Tabel4[[#This Row],[Afdeling]],"-",Tabel4[[#This Row],[ASS_Status]])</f>
        <v>27139-2810-Inactive - Payroll Eligible</v>
      </c>
    </row>
    <row r="13676" spans="13:21" ht="45" x14ac:dyDescent="0.4">
      <c r="M13676" s="32" t="s">
        <v>26741</v>
      </c>
      <c r="N13676" s="32" t="s">
        <v>61930</v>
      </c>
      <c r="O13676" s="54" t="s">
        <v>26742</v>
      </c>
      <c r="P13676" s="54" t="s">
        <v>42371</v>
      </c>
      <c r="Q13676" s="54" t="s">
        <v>29718</v>
      </c>
      <c r="R13676" s="54" t="s">
        <v>29745</v>
      </c>
      <c r="S13676" s="54" t="s">
        <v>26743</v>
      </c>
      <c r="T13676" s="55" t="s">
        <v>39</v>
      </c>
      <c r="U13676" s="56" t="str">
        <f>_xlfn.CONCAT(Tabel4[[#This Row],[Personnr.]],"-",Tabel4[[#This Row],[Afdeling]],"-",Tabel4[[#This Row],[ASS_Status]])</f>
        <v>33414-0132-Inactive - Payroll Eligible</v>
      </c>
    </row>
    <row r="13677" spans="13:21" ht="33.75" x14ac:dyDescent="0.4">
      <c r="M13677" s="32" t="s">
        <v>26741</v>
      </c>
      <c r="N13677" s="32"/>
      <c r="O13677" s="54"/>
      <c r="P13677" s="54" t="s">
        <v>44275</v>
      </c>
      <c r="Q13677" s="54" t="s">
        <v>29718</v>
      </c>
      <c r="R13677" s="54" t="s">
        <v>29745</v>
      </c>
      <c r="S13677" s="54" t="s">
        <v>26743</v>
      </c>
      <c r="T13677" s="55" t="s">
        <v>39</v>
      </c>
      <c r="U13677" s="56" t="str">
        <f>_xlfn.CONCAT(Tabel4[[#This Row],[Personnr.]],"-",Tabel4[[#This Row],[Afdeling]],"-",Tabel4[[#This Row],[ASS_Status]])</f>
        <v>-0132-Inactive - Payroll Eligible</v>
      </c>
    </row>
    <row r="13678" spans="13:21" ht="45" x14ac:dyDescent="0.4">
      <c r="M13678" s="32" t="s">
        <v>26744</v>
      </c>
      <c r="N13678" s="32" t="s">
        <v>61931</v>
      </c>
      <c r="O13678" s="54" t="s">
        <v>26745</v>
      </c>
      <c r="P13678" s="54" t="s">
        <v>42372</v>
      </c>
      <c r="Q13678" s="54" t="s">
        <v>29721</v>
      </c>
      <c r="R13678" s="54" t="s">
        <v>29745</v>
      </c>
      <c r="S13678" s="54" t="s">
        <v>26746</v>
      </c>
      <c r="T13678" s="55" t="s">
        <v>725</v>
      </c>
      <c r="U13678" s="56" t="str">
        <f>_xlfn.CONCAT(Tabel4[[#This Row],[Personnr.]],"-",Tabel4[[#This Row],[Afdeling]],"-",Tabel4[[#This Row],[ASS_Status]])</f>
        <v>31172-6265-Aktiv ansættelse</v>
      </c>
    </row>
    <row r="13679" spans="13:21" x14ac:dyDescent="0.4">
      <c r="M13679" s="32" t="s">
        <v>26747</v>
      </c>
      <c r="N13679" s="32" t="s">
        <v>61932</v>
      </c>
      <c r="O13679" s="54" t="s">
        <v>26748</v>
      </c>
      <c r="P13679" s="54" t="s">
        <v>42373</v>
      </c>
      <c r="Q13679" s="54" t="s">
        <v>29718</v>
      </c>
      <c r="R13679" s="54" t="s">
        <v>29748</v>
      </c>
      <c r="S13679" s="54" t="s">
        <v>26749</v>
      </c>
      <c r="T13679" s="55" t="s">
        <v>48</v>
      </c>
      <c r="U13679" s="56" t="str">
        <f>_xlfn.CONCAT(Tabel4[[#This Row],[Personnr.]],"-",Tabel4[[#This Row],[Afdeling]],"-",Tabel4[[#This Row],[ASS_Status]])</f>
        <v>33933-1022-Inactive - Payroll Eligible</v>
      </c>
    </row>
    <row r="13680" spans="13:21" ht="45" x14ac:dyDescent="0.4">
      <c r="M13680" s="32" t="s">
        <v>61933</v>
      </c>
      <c r="N13680" s="32" t="s">
        <v>61934</v>
      </c>
      <c r="O13680" s="54" t="s">
        <v>61935</v>
      </c>
      <c r="P13680" s="54" t="s">
        <v>61936</v>
      </c>
      <c r="Q13680" s="54" t="s">
        <v>29721</v>
      </c>
      <c r="R13680" s="54" t="s">
        <v>29754</v>
      </c>
      <c r="S13680" s="54" t="s">
        <v>61937</v>
      </c>
      <c r="T13680" s="55" t="s">
        <v>45667</v>
      </c>
      <c r="U13680" s="56" t="str">
        <f>_xlfn.CONCAT(Tabel4[[#This Row],[Personnr.]],"-",Tabel4[[#This Row],[Afdeling]],"-",Tabel4[[#This Row],[ASS_Status]])</f>
        <v>37609-2922-Aktiv ansættelse</v>
      </c>
    </row>
    <row r="13681" spans="13:21" x14ac:dyDescent="0.4">
      <c r="M13681" s="32" t="s">
        <v>26750</v>
      </c>
      <c r="N13681" s="32"/>
      <c r="O13681" s="54" t="s">
        <v>26751</v>
      </c>
      <c r="P13681" s="54" t="s">
        <v>42374</v>
      </c>
      <c r="Q13681" s="54" t="s">
        <v>29718</v>
      </c>
      <c r="R13681" s="54" t="s">
        <v>30114</v>
      </c>
      <c r="S13681" s="54" t="s">
        <v>26752</v>
      </c>
      <c r="T13681" s="55" t="s">
        <v>453</v>
      </c>
      <c r="U13681" s="56" t="str">
        <f>_xlfn.CONCAT(Tabel4[[#This Row],[Personnr.]],"-",Tabel4[[#This Row],[Afdeling]],"-",Tabel4[[#This Row],[ASS_Status]])</f>
        <v>32569-3121-Inactive - Payroll Eligible</v>
      </c>
    </row>
    <row r="13682" spans="13:21" ht="33.75" x14ac:dyDescent="0.4">
      <c r="M13682" s="32" t="s">
        <v>26753</v>
      </c>
      <c r="N13682" s="32"/>
      <c r="O13682" s="54" t="s">
        <v>26754</v>
      </c>
      <c r="P13682" s="54" t="s">
        <v>42375</v>
      </c>
      <c r="Q13682" s="54" t="s">
        <v>29718</v>
      </c>
      <c r="R13682" s="54" t="s">
        <v>30114</v>
      </c>
      <c r="S13682" s="54" t="s">
        <v>26755</v>
      </c>
      <c r="T13682" s="55" t="s">
        <v>453</v>
      </c>
      <c r="U13682" s="56" t="str">
        <f>_xlfn.CONCAT(Tabel4[[#This Row],[Personnr.]],"-",Tabel4[[#This Row],[Afdeling]],"-",Tabel4[[#This Row],[ASS_Status]])</f>
        <v>32497-3121-Inactive - Payroll Eligible</v>
      </c>
    </row>
    <row r="13683" spans="13:21" x14ac:dyDescent="0.4">
      <c r="M13683" s="32" t="s">
        <v>26756</v>
      </c>
      <c r="N13683" s="32" t="s">
        <v>61938</v>
      </c>
      <c r="O13683" s="54" t="s">
        <v>26757</v>
      </c>
      <c r="P13683" s="54" t="s">
        <v>42376</v>
      </c>
      <c r="Q13683" s="54" t="s">
        <v>29718</v>
      </c>
      <c r="R13683" s="54" t="s">
        <v>30256</v>
      </c>
      <c r="S13683" s="54" t="s">
        <v>26758</v>
      </c>
      <c r="T13683" s="55" t="s">
        <v>577</v>
      </c>
      <c r="U13683" s="56" t="str">
        <f>_xlfn.CONCAT(Tabel4[[#This Row],[Personnr.]],"-",Tabel4[[#This Row],[Afdeling]],"-",Tabel4[[#This Row],[ASS_Status]])</f>
        <v>14994-4110-Inactive - Payroll Eligible</v>
      </c>
    </row>
    <row r="13684" spans="13:21" x14ac:dyDescent="0.4">
      <c r="M13684" s="32" t="s">
        <v>26759</v>
      </c>
      <c r="N13684" s="32" t="s">
        <v>61939</v>
      </c>
      <c r="O13684" s="54" t="s">
        <v>26760</v>
      </c>
      <c r="P13684" s="54" t="s">
        <v>42377</v>
      </c>
      <c r="Q13684" s="54" t="s">
        <v>29721</v>
      </c>
      <c r="R13684" s="54" t="s">
        <v>29844</v>
      </c>
      <c r="S13684" s="54" t="s">
        <v>26761</v>
      </c>
      <c r="T13684" s="55" t="s">
        <v>836</v>
      </c>
      <c r="U13684" s="56" t="str">
        <f>_xlfn.CONCAT(Tabel4[[#This Row],[Personnr.]],"-",Tabel4[[#This Row],[Afdeling]],"-",Tabel4[[#This Row],[ASS_Status]])</f>
        <v>66-8531-Aktiv ansættelse</v>
      </c>
    </row>
    <row r="13685" spans="13:21" x14ac:dyDescent="0.4">
      <c r="M13685" s="32" t="s">
        <v>26762</v>
      </c>
      <c r="N13685" s="32" t="s">
        <v>61940</v>
      </c>
      <c r="O13685" s="54" t="s">
        <v>26763</v>
      </c>
      <c r="P13685" s="54" t="s">
        <v>42378</v>
      </c>
      <c r="Q13685" s="54" t="s">
        <v>29721</v>
      </c>
      <c r="R13685" s="54" t="s">
        <v>29844</v>
      </c>
      <c r="S13685" s="54" t="s">
        <v>26764</v>
      </c>
      <c r="T13685" s="55" t="s">
        <v>878</v>
      </c>
      <c r="U13685" s="56" t="str">
        <f>_xlfn.CONCAT(Tabel4[[#This Row],[Personnr.]],"-",Tabel4[[#This Row],[Afdeling]],"-",Tabel4[[#This Row],[ASS_Status]])</f>
        <v>15136-8690-Aktiv ansættelse</v>
      </c>
    </row>
    <row r="13686" spans="13:21" x14ac:dyDescent="0.4">
      <c r="M13686" s="32" t="s">
        <v>26765</v>
      </c>
      <c r="N13686" s="32" t="s">
        <v>61941</v>
      </c>
      <c r="O13686" s="54" t="s">
        <v>26766</v>
      </c>
      <c r="P13686" s="54" t="s">
        <v>42379</v>
      </c>
      <c r="Q13686" s="54" t="s">
        <v>29721</v>
      </c>
      <c r="R13686" s="54" t="s">
        <v>29791</v>
      </c>
      <c r="S13686" s="54" t="s">
        <v>26767</v>
      </c>
      <c r="T13686" s="55" t="s">
        <v>820</v>
      </c>
      <c r="U13686" s="56" t="str">
        <f>_xlfn.CONCAT(Tabel4[[#This Row],[Personnr.]],"-",Tabel4[[#This Row],[Afdeling]],"-",Tabel4[[#This Row],[ASS_Status]])</f>
        <v>11868-8360-Aktiv ansættelse</v>
      </c>
    </row>
    <row r="13687" spans="13:21" x14ac:dyDescent="0.4">
      <c r="M13687" s="32" t="s">
        <v>26768</v>
      </c>
      <c r="N13687" s="32" t="s">
        <v>61942</v>
      </c>
      <c r="O13687" s="54" t="s">
        <v>235</v>
      </c>
      <c r="P13687" s="54" t="s">
        <v>42380</v>
      </c>
      <c r="Q13687" s="54" t="s">
        <v>29721</v>
      </c>
      <c r="R13687" s="54" t="s">
        <v>29731</v>
      </c>
      <c r="S13687" s="54" t="s">
        <v>26769</v>
      </c>
      <c r="T13687" s="55" t="s">
        <v>810</v>
      </c>
      <c r="U13687" s="56" t="str">
        <f>_xlfn.CONCAT(Tabel4[[#This Row],[Personnr.]],"-",Tabel4[[#This Row],[Afdeling]],"-",Tabel4[[#This Row],[ASS_Status]])</f>
        <v>2484-8285-Aktiv ansættelse</v>
      </c>
    </row>
    <row r="13688" spans="13:21" ht="33.75" x14ac:dyDescent="0.4">
      <c r="M13688" s="32" t="s">
        <v>26770</v>
      </c>
      <c r="N13688" s="32" t="s">
        <v>61943</v>
      </c>
      <c r="O13688" s="54" t="s">
        <v>26771</v>
      </c>
      <c r="P13688" s="54" t="s">
        <v>42381</v>
      </c>
      <c r="Q13688" s="54" t="s">
        <v>29721</v>
      </c>
      <c r="R13688" s="54" t="s">
        <v>29786</v>
      </c>
      <c r="S13688" s="54" t="s">
        <v>26772</v>
      </c>
      <c r="T13688" s="55" t="s">
        <v>161</v>
      </c>
      <c r="U13688" s="56" t="str">
        <f>_xlfn.CONCAT(Tabel4[[#This Row],[Personnr.]],"-",Tabel4[[#This Row],[Afdeling]],"-",Tabel4[[#This Row],[ASS_Status]])</f>
        <v>4149-2305-Aktiv ansættelse</v>
      </c>
    </row>
    <row r="13689" spans="13:21" x14ac:dyDescent="0.4">
      <c r="M13689" s="32" t="s">
        <v>26773</v>
      </c>
      <c r="N13689" s="32" t="s">
        <v>61944</v>
      </c>
      <c r="O13689" s="54" t="s">
        <v>26774</v>
      </c>
      <c r="P13689" s="54" t="s">
        <v>42382</v>
      </c>
      <c r="Q13689" s="54" t="s">
        <v>29721</v>
      </c>
      <c r="R13689" s="54" t="s">
        <v>29719</v>
      </c>
      <c r="S13689" s="54" t="s">
        <v>26775</v>
      </c>
      <c r="T13689" s="55" t="s">
        <v>308</v>
      </c>
      <c r="U13689" s="56" t="str">
        <f>_xlfn.CONCAT(Tabel4[[#This Row],[Personnr.]],"-",Tabel4[[#This Row],[Afdeling]],"-",Tabel4[[#This Row],[ASS_Status]])</f>
        <v>22701-2751-Aktiv ansættelse</v>
      </c>
    </row>
    <row r="13690" spans="13:21" x14ac:dyDescent="0.4">
      <c r="M13690" s="32" t="s">
        <v>26776</v>
      </c>
      <c r="N13690" s="32" t="s">
        <v>61945</v>
      </c>
      <c r="O13690" s="54" t="s">
        <v>26777</v>
      </c>
      <c r="P13690" s="54" t="s">
        <v>42383</v>
      </c>
      <c r="Q13690" s="54" t="s">
        <v>29721</v>
      </c>
      <c r="R13690" s="54" t="s">
        <v>29965</v>
      </c>
      <c r="S13690" s="54" t="s">
        <v>16962</v>
      </c>
      <c r="T13690" s="55" t="s">
        <v>757</v>
      </c>
      <c r="U13690" s="56" t="str">
        <f>_xlfn.CONCAT(Tabel4[[#This Row],[Personnr.]],"-",Tabel4[[#This Row],[Afdeling]],"-",Tabel4[[#This Row],[ASS_Status]])</f>
        <v>27231-7710-Aktiv ansættelse</v>
      </c>
    </row>
    <row r="13691" spans="13:21" x14ac:dyDescent="0.4">
      <c r="M13691" s="32" t="s">
        <v>45587</v>
      </c>
      <c r="N13691" s="32" t="s">
        <v>61946</v>
      </c>
      <c r="O13691" s="54" t="s">
        <v>45588</v>
      </c>
      <c r="P13691" s="54" t="s">
        <v>44276</v>
      </c>
      <c r="Q13691" s="54" t="s">
        <v>29718</v>
      </c>
      <c r="R13691" s="54" t="s">
        <v>29722</v>
      </c>
      <c r="S13691" s="54" t="s">
        <v>44277</v>
      </c>
      <c r="T13691" s="55" t="s">
        <v>106</v>
      </c>
      <c r="U13691" s="56" t="str">
        <f>_xlfn.CONCAT(Tabel4[[#This Row],[Personnr.]],"-",Tabel4[[#This Row],[Afdeling]],"-",Tabel4[[#This Row],[ASS_Status]])</f>
        <v>36212-1210-Inactive - Payroll Eligible</v>
      </c>
    </row>
    <row r="13692" spans="13:21" x14ac:dyDescent="0.4">
      <c r="M13692" s="32" t="s">
        <v>26778</v>
      </c>
      <c r="N13692" s="32" t="s">
        <v>61947</v>
      </c>
      <c r="O13692" s="54" t="s">
        <v>26779</v>
      </c>
      <c r="P13692" s="54" t="s">
        <v>42384</v>
      </c>
      <c r="Q13692" s="54" t="s">
        <v>29721</v>
      </c>
      <c r="R13692" s="54" t="s">
        <v>32047</v>
      </c>
      <c r="S13692" s="54" t="s">
        <v>26780</v>
      </c>
      <c r="T13692" s="55" t="s">
        <v>628</v>
      </c>
      <c r="U13692" s="56" t="str">
        <f>_xlfn.CONCAT(Tabel4[[#This Row],[Personnr.]],"-",Tabel4[[#This Row],[Afdeling]],"-",Tabel4[[#This Row],[ASS_Status]])</f>
        <v>15379-4690-Aktiv ansættelse</v>
      </c>
    </row>
    <row r="13693" spans="13:21" ht="33.75" x14ac:dyDescent="0.4">
      <c r="M13693" s="32" t="s">
        <v>26781</v>
      </c>
      <c r="N13693" s="32" t="s">
        <v>61948</v>
      </c>
      <c r="O13693" s="54" t="s">
        <v>26782</v>
      </c>
      <c r="P13693" s="54" t="s">
        <v>42385</v>
      </c>
      <c r="Q13693" s="54" t="s">
        <v>29721</v>
      </c>
      <c r="R13693" s="54" t="s">
        <v>29802</v>
      </c>
      <c r="S13693" s="54" t="s">
        <v>26783</v>
      </c>
      <c r="T13693" s="55" t="s">
        <v>581</v>
      </c>
      <c r="U13693" s="56" t="str">
        <f>_xlfn.CONCAT(Tabel4[[#This Row],[Personnr.]],"-",Tabel4[[#This Row],[Afdeling]],"-",Tabel4[[#This Row],[ASS_Status]])</f>
        <v>10112-4140-Aktiv ansættelse</v>
      </c>
    </row>
    <row r="13694" spans="13:21" x14ac:dyDescent="0.4">
      <c r="M13694" s="32" t="s">
        <v>26784</v>
      </c>
      <c r="N13694" s="32" t="s">
        <v>61949</v>
      </c>
      <c r="O13694" s="54" t="s">
        <v>26785</v>
      </c>
      <c r="P13694" s="54" t="s">
        <v>42386</v>
      </c>
      <c r="Q13694" s="54" t="s">
        <v>29721</v>
      </c>
      <c r="R13694" s="54" t="s">
        <v>29729</v>
      </c>
      <c r="S13694" s="54" t="s">
        <v>26786</v>
      </c>
      <c r="T13694" s="55" t="s">
        <v>596</v>
      </c>
      <c r="U13694" s="56" t="str">
        <f>_xlfn.CONCAT(Tabel4[[#This Row],[Personnr.]],"-",Tabel4[[#This Row],[Afdeling]],"-",Tabel4[[#This Row],[ASS_Status]])</f>
        <v>11322-4252-Aktiv ansættelse</v>
      </c>
    </row>
    <row r="13695" spans="13:21" x14ac:dyDescent="0.4">
      <c r="M13695" s="32" t="s">
        <v>26787</v>
      </c>
      <c r="N13695" s="32" t="s">
        <v>61950</v>
      </c>
      <c r="O13695" s="54" t="s">
        <v>26788</v>
      </c>
      <c r="P13695" s="54" t="s">
        <v>42387</v>
      </c>
      <c r="Q13695" s="54" t="s">
        <v>29721</v>
      </c>
      <c r="R13695" s="54" t="s">
        <v>29722</v>
      </c>
      <c r="S13695" s="54" t="s">
        <v>26789</v>
      </c>
      <c r="T13695" s="55" t="s">
        <v>417</v>
      </c>
      <c r="U13695" s="56" t="str">
        <f>_xlfn.CONCAT(Tabel4[[#This Row],[Personnr.]],"-",Tabel4[[#This Row],[Afdeling]],"-",Tabel4[[#This Row],[ASS_Status]])</f>
        <v>25960-3030-Aktiv ansættelse</v>
      </c>
    </row>
    <row r="13696" spans="13:21" x14ac:dyDescent="0.4">
      <c r="M13696" s="32" t="s">
        <v>26790</v>
      </c>
      <c r="N13696" s="32" t="s">
        <v>61951</v>
      </c>
      <c r="O13696" s="54" t="s">
        <v>26791</v>
      </c>
      <c r="P13696" s="54" t="s">
        <v>42388</v>
      </c>
      <c r="Q13696" s="54" t="s">
        <v>29718</v>
      </c>
      <c r="R13696" s="54" t="s">
        <v>29737</v>
      </c>
      <c r="S13696" s="54" t="s">
        <v>26792</v>
      </c>
      <c r="T13696" s="55" t="s">
        <v>625</v>
      </c>
      <c r="U13696" s="56" t="str">
        <f>_xlfn.CONCAT(Tabel4[[#This Row],[Personnr.]],"-",Tabel4[[#This Row],[Afdeling]],"-",Tabel4[[#This Row],[ASS_Status]])</f>
        <v>26065-4647-Inactive - Payroll Eligible</v>
      </c>
    </row>
    <row r="13697" spans="13:21" x14ac:dyDescent="0.4">
      <c r="M13697" s="32" t="s">
        <v>26793</v>
      </c>
      <c r="N13697" s="32" t="s">
        <v>61952</v>
      </c>
      <c r="O13697" s="54" t="s">
        <v>26794</v>
      </c>
      <c r="P13697" s="54" t="s">
        <v>42389</v>
      </c>
      <c r="Q13697" s="54" t="s">
        <v>29718</v>
      </c>
      <c r="R13697" s="54" t="s">
        <v>30146</v>
      </c>
      <c r="S13697" s="54" t="s">
        <v>26795</v>
      </c>
      <c r="T13697" s="55" t="s">
        <v>886</v>
      </c>
      <c r="U13697" s="56" t="str">
        <f>_xlfn.CONCAT(Tabel4[[#This Row],[Personnr.]],"-",Tabel4[[#This Row],[Afdeling]],"-",Tabel4[[#This Row],[ASS_Status]])</f>
        <v>443-8800-Inactive - Payroll Eligible</v>
      </c>
    </row>
    <row r="13698" spans="13:21" ht="33.75" x14ac:dyDescent="0.4">
      <c r="M13698" s="32" t="s">
        <v>42390</v>
      </c>
      <c r="N13698" s="32" t="s">
        <v>61953</v>
      </c>
      <c r="O13698" s="54" t="s">
        <v>42391</v>
      </c>
      <c r="P13698" s="54" t="s">
        <v>42392</v>
      </c>
      <c r="Q13698" s="54" t="s">
        <v>29743</v>
      </c>
      <c r="R13698" s="54" t="s">
        <v>29748</v>
      </c>
      <c r="S13698" s="54" t="s">
        <v>42393</v>
      </c>
      <c r="T13698" s="55" t="s">
        <v>245</v>
      </c>
      <c r="U13698" s="56" t="str">
        <f>_xlfn.CONCAT(Tabel4[[#This Row],[Personnr.]],"-",Tabel4[[#This Row],[Afdeling]],"-",Tabel4[[#This Row],[ASS_Status]])</f>
        <v>35501-2516-Aktivt ansættelsesforhold</v>
      </c>
    </row>
    <row r="13699" spans="13:21" ht="33.75" x14ac:dyDescent="0.4">
      <c r="M13699" s="32" t="s">
        <v>26796</v>
      </c>
      <c r="N13699" s="32" t="s">
        <v>61954</v>
      </c>
      <c r="O13699" s="54" t="s">
        <v>26797</v>
      </c>
      <c r="P13699" s="54" t="s">
        <v>42394</v>
      </c>
      <c r="Q13699" s="54" t="s">
        <v>29718</v>
      </c>
      <c r="R13699" s="54" t="s">
        <v>29761</v>
      </c>
      <c r="S13699" s="54" t="s">
        <v>26798</v>
      </c>
      <c r="T13699" s="55" t="s">
        <v>183</v>
      </c>
      <c r="U13699" s="56" t="str">
        <f>_xlfn.CONCAT(Tabel4[[#This Row],[Personnr.]],"-",Tabel4[[#This Row],[Afdeling]],"-",Tabel4[[#This Row],[ASS_Status]])</f>
        <v>27297-2384-Inactive - Payroll Eligible</v>
      </c>
    </row>
    <row r="13700" spans="13:21" x14ac:dyDescent="0.4">
      <c r="M13700" s="32" t="s">
        <v>45589</v>
      </c>
      <c r="N13700" s="32" t="s">
        <v>61955</v>
      </c>
      <c r="O13700" s="54" t="s">
        <v>45590</v>
      </c>
      <c r="P13700" s="54" t="s">
        <v>44278</v>
      </c>
      <c r="Q13700" s="54" t="s">
        <v>29721</v>
      </c>
      <c r="R13700" s="54" t="s">
        <v>29748</v>
      </c>
      <c r="S13700" s="54" t="s">
        <v>44279</v>
      </c>
      <c r="T13700" s="55" t="s">
        <v>48</v>
      </c>
      <c r="U13700" s="56" t="str">
        <f>_xlfn.CONCAT(Tabel4[[#This Row],[Personnr.]],"-",Tabel4[[#This Row],[Afdeling]],"-",Tabel4[[#This Row],[ASS_Status]])</f>
        <v>36464-1022-Aktiv ansættelse</v>
      </c>
    </row>
    <row r="13701" spans="13:21" ht="33.75" x14ac:dyDescent="0.4">
      <c r="M13701" s="32" t="s">
        <v>61956</v>
      </c>
      <c r="N13701" s="32" t="s">
        <v>61957</v>
      </c>
      <c r="O13701" s="54" t="s">
        <v>61958</v>
      </c>
      <c r="P13701" s="54" t="s">
        <v>61959</v>
      </c>
      <c r="Q13701" s="54" t="s">
        <v>29721</v>
      </c>
      <c r="R13701" s="54" t="s">
        <v>29761</v>
      </c>
      <c r="S13701" s="54" t="s">
        <v>61960</v>
      </c>
      <c r="T13701" s="55" t="s">
        <v>42501</v>
      </c>
      <c r="U13701" s="56" t="str">
        <f>_xlfn.CONCAT(Tabel4[[#This Row],[Personnr.]],"-",Tabel4[[#This Row],[Afdeling]],"-",Tabel4[[#This Row],[ASS_Status]])</f>
        <v>37801-2291-Aktiv ansættelse</v>
      </c>
    </row>
    <row r="13702" spans="13:21" ht="45" x14ac:dyDescent="0.4">
      <c r="M13702" s="32" t="s">
        <v>29093</v>
      </c>
      <c r="N13702" s="32" t="s">
        <v>61961</v>
      </c>
      <c r="O13702" s="54" t="s">
        <v>29094</v>
      </c>
      <c r="P13702" s="54" t="s">
        <v>42395</v>
      </c>
      <c r="Q13702" s="54" t="s">
        <v>29718</v>
      </c>
      <c r="R13702" s="54" t="s">
        <v>29745</v>
      </c>
      <c r="S13702" s="54" t="s">
        <v>29095</v>
      </c>
      <c r="T13702" s="55" t="s">
        <v>39</v>
      </c>
      <c r="U13702" s="56" t="str">
        <f>_xlfn.CONCAT(Tabel4[[#This Row],[Personnr.]],"-",Tabel4[[#This Row],[Afdeling]],"-",Tabel4[[#This Row],[ASS_Status]])</f>
        <v>34144-0132-Inactive - Payroll Eligible</v>
      </c>
    </row>
    <row r="13703" spans="13:21" ht="33.75" x14ac:dyDescent="0.4">
      <c r="M13703" s="32" t="s">
        <v>26799</v>
      </c>
      <c r="N13703" s="32" t="s">
        <v>61962</v>
      </c>
      <c r="O13703" s="54" t="s">
        <v>26800</v>
      </c>
      <c r="P13703" s="54" t="s">
        <v>42396</v>
      </c>
      <c r="Q13703" s="54" t="s">
        <v>29718</v>
      </c>
      <c r="R13703" s="54" t="s">
        <v>29748</v>
      </c>
      <c r="S13703" s="54" t="s">
        <v>26801</v>
      </c>
      <c r="T13703" s="55" t="s">
        <v>137</v>
      </c>
      <c r="U13703" s="56" t="str">
        <f>_xlfn.CONCAT(Tabel4[[#This Row],[Personnr.]],"-",Tabel4[[#This Row],[Afdeling]],"-",Tabel4[[#This Row],[ASS_Status]])</f>
        <v>28827-2252-Inactive - Payroll Eligible</v>
      </c>
    </row>
    <row r="13704" spans="13:21" ht="45" x14ac:dyDescent="0.4">
      <c r="M13704" s="32" t="s">
        <v>26802</v>
      </c>
      <c r="N13704" s="32" t="s">
        <v>61963</v>
      </c>
      <c r="O13704" s="54" t="s">
        <v>26803</v>
      </c>
      <c r="P13704" s="54" t="s">
        <v>42397</v>
      </c>
      <c r="Q13704" s="54" t="s">
        <v>29718</v>
      </c>
      <c r="R13704" s="54" t="s">
        <v>29745</v>
      </c>
      <c r="S13704" s="54" t="s">
        <v>26804</v>
      </c>
      <c r="T13704" s="55" t="s">
        <v>473</v>
      </c>
      <c r="U13704" s="56" t="str">
        <f>_xlfn.CONCAT(Tabel4[[#This Row],[Personnr.]],"-",Tabel4[[#This Row],[Afdeling]],"-",Tabel4[[#This Row],[ASS_Status]])</f>
        <v>33376-3196-Inactive - Payroll Eligible</v>
      </c>
    </row>
    <row r="13705" spans="13:21" x14ac:dyDescent="0.4">
      <c r="M13705" s="32" t="s">
        <v>26802</v>
      </c>
      <c r="N13705" s="32"/>
      <c r="O13705" s="54"/>
      <c r="P13705" s="54" t="s">
        <v>42398</v>
      </c>
      <c r="Q13705" s="54" t="s">
        <v>29718</v>
      </c>
      <c r="R13705" s="54" t="s">
        <v>29745</v>
      </c>
      <c r="S13705" s="54" t="s">
        <v>26804</v>
      </c>
      <c r="T13705" s="55" t="s">
        <v>473</v>
      </c>
      <c r="U13705" s="56" t="str">
        <f>_xlfn.CONCAT(Tabel4[[#This Row],[Personnr.]],"-",Tabel4[[#This Row],[Afdeling]],"-",Tabel4[[#This Row],[ASS_Status]])</f>
        <v>-3196-Inactive - Payroll Eligible</v>
      </c>
    </row>
    <row r="13706" spans="13:21" x14ac:dyDescent="0.4">
      <c r="M13706" s="32" t="s">
        <v>26802</v>
      </c>
      <c r="N13706" s="32"/>
      <c r="O13706" s="54"/>
      <c r="P13706" s="54" t="s">
        <v>44280</v>
      </c>
      <c r="Q13706" s="54" t="s">
        <v>29718</v>
      </c>
      <c r="R13706" s="54" t="s">
        <v>29745</v>
      </c>
      <c r="S13706" s="54" t="s">
        <v>26804</v>
      </c>
      <c r="T13706" s="55" t="s">
        <v>472</v>
      </c>
      <c r="U13706" s="56" t="str">
        <f>_xlfn.CONCAT(Tabel4[[#This Row],[Personnr.]],"-",Tabel4[[#This Row],[Afdeling]],"-",Tabel4[[#This Row],[ASS_Status]])</f>
        <v>-3195-Inactive - Payroll Eligible</v>
      </c>
    </row>
    <row r="13707" spans="13:21" x14ac:dyDescent="0.4">
      <c r="M13707" s="32" t="s">
        <v>26805</v>
      </c>
      <c r="N13707" s="32" t="s">
        <v>61964</v>
      </c>
      <c r="O13707" s="54" t="s">
        <v>26806</v>
      </c>
      <c r="P13707" s="54" t="s">
        <v>42399</v>
      </c>
      <c r="Q13707" s="54" t="s">
        <v>29721</v>
      </c>
      <c r="R13707" s="54" t="s">
        <v>29748</v>
      </c>
      <c r="S13707" s="54" t="s">
        <v>26807</v>
      </c>
      <c r="T13707" s="55" t="s">
        <v>472</v>
      </c>
      <c r="U13707" s="56" t="str">
        <f>_xlfn.CONCAT(Tabel4[[#This Row],[Personnr.]],"-",Tabel4[[#This Row],[Afdeling]],"-",Tabel4[[#This Row],[ASS_Status]])</f>
        <v>29981-3195-Aktiv ansættelse</v>
      </c>
    </row>
    <row r="13708" spans="13:21" ht="45" x14ac:dyDescent="0.4">
      <c r="M13708" s="32" t="s">
        <v>26808</v>
      </c>
      <c r="N13708" s="32" t="s">
        <v>61965</v>
      </c>
      <c r="O13708" s="54" t="s">
        <v>26809</v>
      </c>
      <c r="P13708" s="54" t="s">
        <v>42400</v>
      </c>
      <c r="Q13708" s="54" t="s">
        <v>29721</v>
      </c>
      <c r="R13708" s="54" t="s">
        <v>29754</v>
      </c>
      <c r="S13708" s="54" t="s">
        <v>26810</v>
      </c>
      <c r="T13708" s="55" t="s">
        <v>886</v>
      </c>
      <c r="U13708" s="56" t="str">
        <f>_xlfn.CONCAT(Tabel4[[#This Row],[Personnr.]],"-",Tabel4[[#This Row],[Afdeling]],"-",Tabel4[[#This Row],[ASS_Status]])</f>
        <v>28312-8800-Aktiv ansættelse</v>
      </c>
    </row>
    <row r="13709" spans="13:21" x14ac:dyDescent="0.4">
      <c r="M13709" s="32" t="s">
        <v>29096</v>
      </c>
      <c r="N13709" s="32" t="s">
        <v>61966</v>
      </c>
      <c r="O13709" s="54" t="s">
        <v>29097</v>
      </c>
      <c r="P13709" s="54" t="s">
        <v>42401</v>
      </c>
      <c r="Q13709" s="54" t="s">
        <v>29721</v>
      </c>
      <c r="R13709" s="54" t="s">
        <v>29754</v>
      </c>
      <c r="S13709" s="54" t="s">
        <v>29098</v>
      </c>
      <c r="T13709" s="55" t="s">
        <v>154</v>
      </c>
      <c r="U13709" s="56" t="str">
        <f>_xlfn.CONCAT(Tabel4[[#This Row],[Personnr.]],"-",Tabel4[[#This Row],[Afdeling]],"-",Tabel4[[#This Row],[ASS_Status]])</f>
        <v>34140-2286-Aktiv ansættelse</v>
      </c>
    </row>
    <row r="13710" spans="13:21" ht="33.75" x14ac:dyDescent="0.4">
      <c r="M13710" s="32" t="s">
        <v>61967</v>
      </c>
      <c r="N13710" s="32" t="s">
        <v>61968</v>
      </c>
      <c r="O13710" s="54" t="s">
        <v>61969</v>
      </c>
      <c r="P13710" s="54" t="s">
        <v>61970</v>
      </c>
      <c r="Q13710" s="54" t="s">
        <v>29721</v>
      </c>
      <c r="R13710" s="54" t="s">
        <v>29754</v>
      </c>
      <c r="S13710" s="54" t="s">
        <v>61971</v>
      </c>
      <c r="T13710" s="55" t="s">
        <v>551</v>
      </c>
      <c r="U13710" s="56" t="str">
        <f>_xlfn.CONCAT(Tabel4[[#This Row],[Personnr.]],"-",Tabel4[[#This Row],[Afdeling]],"-",Tabel4[[#This Row],[ASS_Status]])</f>
        <v>36867-3453-Aktiv ansættelse</v>
      </c>
    </row>
    <row r="13711" spans="13:21" ht="45" x14ac:dyDescent="0.4">
      <c r="M13711" s="32" t="s">
        <v>29099</v>
      </c>
      <c r="N13711" s="32" t="s">
        <v>61972</v>
      </c>
      <c r="O13711" s="54" t="s">
        <v>29100</v>
      </c>
      <c r="P13711" s="54" t="s">
        <v>42402</v>
      </c>
      <c r="Q13711" s="54" t="s">
        <v>29718</v>
      </c>
      <c r="R13711" s="54" t="s">
        <v>29745</v>
      </c>
      <c r="S13711" s="54" t="s">
        <v>29101</v>
      </c>
      <c r="T13711" s="55" t="s">
        <v>288</v>
      </c>
      <c r="U13711" s="56" t="str">
        <f>_xlfn.CONCAT(Tabel4[[#This Row],[Personnr.]],"-",Tabel4[[#This Row],[Afdeling]],"-",Tabel4[[#This Row],[ASS_Status]])</f>
        <v>34562-2694-Inactive - Payroll Eligible</v>
      </c>
    </row>
    <row r="13712" spans="13:21" x14ac:dyDescent="0.4">
      <c r="M13712" s="32" t="s">
        <v>29099</v>
      </c>
      <c r="N13712" s="32"/>
      <c r="O13712" s="54"/>
      <c r="P13712" s="54" t="s">
        <v>44281</v>
      </c>
      <c r="Q13712" s="54" t="s">
        <v>29718</v>
      </c>
      <c r="R13712" s="54" t="s">
        <v>29745</v>
      </c>
      <c r="S13712" s="54" t="s">
        <v>29101</v>
      </c>
      <c r="T13712" s="55" t="s">
        <v>288</v>
      </c>
      <c r="U13712" s="56" t="str">
        <f>_xlfn.CONCAT(Tabel4[[#This Row],[Personnr.]],"-",Tabel4[[#This Row],[Afdeling]],"-",Tabel4[[#This Row],[ASS_Status]])</f>
        <v>-2694-Inactive - Payroll Eligible</v>
      </c>
    </row>
    <row r="13713" spans="13:21" x14ac:dyDescent="0.4">
      <c r="M13713" s="32" t="s">
        <v>29099</v>
      </c>
      <c r="N13713" s="32"/>
      <c r="O13713" s="54"/>
      <c r="P13713" s="54" t="s">
        <v>61973</v>
      </c>
      <c r="Q13713" s="54" t="s">
        <v>29718</v>
      </c>
      <c r="R13713" s="54" t="s">
        <v>29745</v>
      </c>
      <c r="S13713" s="54" t="s">
        <v>29101</v>
      </c>
      <c r="T13713" s="55" t="s">
        <v>288</v>
      </c>
      <c r="U13713" s="56" t="str">
        <f>_xlfn.CONCAT(Tabel4[[#This Row],[Personnr.]],"-",Tabel4[[#This Row],[Afdeling]],"-",Tabel4[[#This Row],[ASS_Status]])</f>
        <v>-2694-Inactive - Payroll Eligible</v>
      </c>
    </row>
    <row r="13714" spans="13:21" x14ac:dyDescent="0.4">
      <c r="M13714" s="32" t="s">
        <v>42403</v>
      </c>
      <c r="N13714" s="32" t="s">
        <v>61974</v>
      </c>
      <c r="O13714" s="54" t="s">
        <v>42404</v>
      </c>
      <c r="P13714" s="54" t="s">
        <v>42405</v>
      </c>
      <c r="Q13714" s="54" t="s">
        <v>29721</v>
      </c>
      <c r="R13714" s="54" t="s">
        <v>29754</v>
      </c>
      <c r="S13714" s="54" t="s">
        <v>42406</v>
      </c>
      <c r="T13714" s="55" t="s">
        <v>42528</v>
      </c>
      <c r="U13714" s="56" t="str">
        <f>_xlfn.CONCAT(Tabel4[[#This Row],[Personnr.]],"-",Tabel4[[#This Row],[Afdeling]],"-",Tabel4[[#This Row],[ASS_Status]])</f>
        <v>34994-7780-Aktiv ansættelse</v>
      </c>
    </row>
    <row r="13715" spans="13:21" x14ac:dyDescent="0.4">
      <c r="M13715" s="32" t="s">
        <v>26811</v>
      </c>
      <c r="N13715" s="32" t="s">
        <v>61975</v>
      </c>
      <c r="O13715" s="54" t="s">
        <v>26812</v>
      </c>
      <c r="P13715" s="54" t="s">
        <v>42407</v>
      </c>
      <c r="Q13715" s="54" t="s">
        <v>29721</v>
      </c>
      <c r="R13715" s="54" t="s">
        <v>29731</v>
      </c>
      <c r="S13715" s="54" t="s">
        <v>26813</v>
      </c>
      <c r="T13715" s="55" t="s">
        <v>806</v>
      </c>
      <c r="U13715" s="56" t="str">
        <f>_xlfn.CONCAT(Tabel4[[#This Row],[Personnr.]],"-",Tabel4[[#This Row],[Afdeling]],"-",Tabel4[[#This Row],[ASS_Status]])</f>
        <v>14225-8281-Aktiv ansættelse</v>
      </c>
    </row>
    <row r="13716" spans="13:21" x14ac:dyDescent="0.4">
      <c r="M13716" s="32" t="s">
        <v>26814</v>
      </c>
      <c r="N13716" s="32" t="s">
        <v>61976</v>
      </c>
      <c r="O13716" s="54" t="s">
        <v>26815</v>
      </c>
      <c r="P13716" s="54" t="s">
        <v>42408</v>
      </c>
      <c r="Q13716" s="54" t="s">
        <v>29721</v>
      </c>
      <c r="R13716" s="54" t="s">
        <v>31767</v>
      </c>
      <c r="S13716" s="54" t="s">
        <v>26816</v>
      </c>
      <c r="T13716" s="55" t="s">
        <v>794</v>
      </c>
      <c r="U13716" s="56" t="str">
        <f>_xlfn.CONCAT(Tabel4[[#This Row],[Personnr.]],"-",Tabel4[[#This Row],[Afdeling]],"-",Tabel4[[#This Row],[ASS_Status]])</f>
        <v>34087-8211-Aktiv ansættelse</v>
      </c>
    </row>
    <row r="13717" spans="13:21" x14ac:dyDescent="0.4">
      <c r="M13717" s="32" t="s">
        <v>26817</v>
      </c>
      <c r="N13717" s="32" t="s">
        <v>61977</v>
      </c>
      <c r="O13717" s="54" t="s">
        <v>26818</v>
      </c>
      <c r="P13717" s="54" t="s">
        <v>42409</v>
      </c>
      <c r="Q13717" s="54" t="s">
        <v>29718</v>
      </c>
      <c r="R13717" s="54" t="s">
        <v>29786</v>
      </c>
      <c r="S13717" s="54" t="s">
        <v>26819</v>
      </c>
      <c r="T13717" s="55" t="s">
        <v>650</v>
      </c>
      <c r="U13717" s="56" t="str">
        <f>_xlfn.CONCAT(Tabel4[[#This Row],[Personnr.]],"-",Tabel4[[#This Row],[Afdeling]],"-",Tabel4[[#This Row],[ASS_Status]])</f>
        <v>15487-4793-Inactive - Payroll Eligible</v>
      </c>
    </row>
    <row r="13718" spans="13:21" x14ac:dyDescent="0.4">
      <c r="M13718" s="32" t="s">
        <v>26820</v>
      </c>
      <c r="N13718" s="32" t="s">
        <v>61978</v>
      </c>
      <c r="O13718" s="54" t="s">
        <v>26821</v>
      </c>
      <c r="P13718" s="54" t="s">
        <v>42410</v>
      </c>
      <c r="Q13718" s="54" t="s">
        <v>29721</v>
      </c>
      <c r="R13718" s="54" t="s">
        <v>29783</v>
      </c>
      <c r="S13718" s="54" t="s">
        <v>26822</v>
      </c>
      <c r="T13718" s="55" t="s">
        <v>442</v>
      </c>
      <c r="U13718" s="56" t="str">
        <f>_xlfn.CONCAT(Tabel4[[#This Row],[Personnr.]],"-",Tabel4[[#This Row],[Afdeling]],"-",Tabel4[[#This Row],[ASS_Status]])</f>
        <v>27004-3080-Aktiv ansættelse</v>
      </c>
    </row>
    <row r="13719" spans="13:21" x14ac:dyDescent="0.4">
      <c r="M13719" s="32" t="s">
        <v>26823</v>
      </c>
      <c r="N13719" s="32" t="s">
        <v>61979</v>
      </c>
      <c r="O13719" s="54" t="s">
        <v>26824</v>
      </c>
      <c r="P13719" s="54" t="s">
        <v>42411</v>
      </c>
      <c r="Q13719" s="54" t="s">
        <v>29721</v>
      </c>
      <c r="R13719" s="54" t="s">
        <v>29786</v>
      </c>
      <c r="S13719" s="54" t="s">
        <v>26825</v>
      </c>
      <c r="T13719" s="55" t="s">
        <v>181</v>
      </c>
      <c r="U13719" s="56" t="str">
        <f>_xlfn.CONCAT(Tabel4[[#This Row],[Personnr.]],"-",Tabel4[[#This Row],[Afdeling]],"-",Tabel4[[#This Row],[ASS_Status]])</f>
        <v>4151-2369-Aktiv ansættelse</v>
      </c>
    </row>
    <row r="13720" spans="13:21" x14ac:dyDescent="0.4">
      <c r="M13720" s="32" t="s">
        <v>26826</v>
      </c>
      <c r="N13720" s="32" t="s">
        <v>61980</v>
      </c>
      <c r="O13720" s="54" t="s">
        <v>26827</v>
      </c>
      <c r="P13720" s="54" t="s">
        <v>42412</v>
      </c>
      <c r="Q13720" s="54" t="s">
        <v>29721</v>
      </c>
      <c r="R13720" s="54" t="s">
        <v>29729</v>
      </c>
      <c r="S13720" s="54" t="s">
        <v>26828</v>
      </c>
      <c r="T13720" s="55" t="s">
        <v>540</v>
      </c>
      <c r="U13720" s="56" t="str">
        <f>_xlfn.CONCAT(Tabel4[[#This Row],[Personnr.]],"-",Tabel4[[#This Row],[Afdeling]],"-",Tabel4[[#This Row],[ASS_Status]])</f>
        <v>23488-3432-Aktiv ansættelse</v>
      </c>
    </row>
    <row r="13721" spans="13:21" x14ac:dyDescent="0.4">
      <c r="M13721" s="32" t="s">
        <v>26829</v>
      </c>
      <c r="N13721" s="32" t="s">
        <v>61981</v>
      </c>
      <c r="O13721" s="54" t="s">
        <v>26830</v>
      </c>
      <c r="P13721" s="54" t="s">
        <v>42413</v>
      </c>
      <c r="Q13721" s="54" t="s">
        <v>29721</v>
      </c>
      <c r="R13721" s="54" t="s">
        <v>29722</v>
      </c>
      <c r="S13721" s="54" t="s">
        <v>26831</v>
      </c>
      <c r="T13721" s="55" t="s">
        <v>621</v>
      </c>
      <c r="U13721" s="56" t="str">
        <f>_xlfn.CONCAT(Tabel4[[#This Row],[Personnr.]],"-",Tabel4[[#This Row],[Afdeling]],"-",Tabel4[[#This Row],[ASS_Status]])</f>
        <v>15525-4630-Aktiv ansættelse</v>
      </c>
    </row>
    <row r="13722" spans="13:21" x14ac:dyDescent="0.4">
      <c r="M13722" s="32" t="s">
        <v>26832</v>
      </c>
      <c r="N13722" s="32" t="s">
        <v>61982</v>
      </c>
      <c r="O13722" s="54" t="s">
        <v>26833</v>
      </c>
      <c r="P13722" s="54" t="s">
        <v>42414</v>
      </c>
      <c r="Q13722" s="54" t="s">
        <v>29721</v>
      </c>
      <c r="R13722" s="54" t="s">
        <v>29780</v>
      </c>
      <c r="S13722" s="54" t="s">
        <v>26834</v>
      </c>
      <c r="T13722" s="55" t="s">
        <v>31</v>
      </c>
      <c r="U13722" s="56" t="str">
        <f>_xlfn.CONCAT(Tabel4[[#This Row],[Personnr.]],"-",Tabel4[[#This Row],[Afdeling]],"-",Tabel4[[#This Row],[ASS_Status]])</f>
        <v>22539-0116-Aktiv ansættelse</v>
      </c>
    </row>
    <row r="13723" spans="13:21" x14ac:dyDescent="0.4">
      <c r="M13723" s="32" t="s">
        <v>26835</v>
      </c>
      <c r="N13723" s="32" t="s">
        <v>61983</v>
      </c>
      <c r="O13723" s="54" t="s">
        <v>26836</v>
      </c>
      <c r="P13723" s="54" t="s">
        <v>42415</v>
      </c>
      <c r="Q13723" s="54" t="s">
        <v>29721</v>
      </c>
      <c r="R13723" s="54" t="s">
        <v>29719</v>
      </c>
      <c r="S13723" s="54" t="s">
        <v>26837</v>
      </c>
      <c r="T13723" s="55" t="s">
        <v>822</v>
      </c>
      <c r="U13723" s="56" t="str">
        <f>_xlfn.CONCAT(Tabel4[[#This Row],[Personnr.]],"-",Tabel4[[#This Row],[Afdeling]],"-",Tabel4[[#This Row],[ASS_Status]])</f>
        <v>28871-8380-Aktiv ansættelse</v>
      </c>
    </row>
    <row r="13724" spans="13:21" x14ac:dyDescent="0.4">
      <c r="M13724" s="32" t="s">
        <v>26838</v>
      </c>
      <c r="N13724" s="32" t="s">
        <v>61984</v>
      </c>
      <c r="O13724" s="54" t="s">
        <v>26839</v>
      </c>
      <c r="P13724" s="54" t="s">
        <v>42416</v>
      </c>
      <c r="Q13724" s="54" t="s">
        <v>29721</v>
      </c>
      <c r="R13724" s="54" t="s">
        <v>29719</v>
      </c>
      <c r="S13724" s="54" t="s">
        <v>26840</v>
      </c>
      <c r="T13724" s="55" t="s">
        <v>105</v>
      </c>
      <c r="U13724" s="56" t="str">
        <f>_xlfn.CONCAT(Tabel4[[#This Row],[Personnr.]],"-",Tabel4[[#This Row],[Afdeling]],"-",Tabel4[[#This Row],[ASS_Status]])</f>
        <v>17790-1202-Aktiv ansættelse</v>
      </c>
    </row>
    <row r="13725" spans="13:21" ht="45" x14ac:dyDescent="0.4">
      <c r="M13725" s="32" t="s">
        <v>26841</v>
      </c>
      <c r="N13725" s="32" t="s">
        <v>61985</v>
      </c>
      <c r="O13725" s="54" t="s">
        <v>26842</v>
      </c>
      <c r="P13725" s="54" t="s">
        <v>42417</v>
      </c>
      <c r="Q13725" s="54" t="s">
        <v>29721</v>
      </c>
      <c r="R13725" s="54" t="s">
        <v>29719</v>
      </c>
      <c r="S13725" s="54" t="s">
        <v>26843</v>
      </c>
      <c r="T13725" s="55" t="s">
        <v>45663</v>
      </c>
      <c r="U13725" s="56" t="str">
        <f>_xlfn.CONCAT(Tabel4[[#This Row],[Personnr.]],"-",Tabel4[[#This Row],[Afdeling]],"-",Tabel4[[#This Row],[ASS_Status]])</f>
        <v>20634-2912-Aktiv ansættelse</v>
      </c>
    </row>
    <row r="13726" spans="13:21" x14ac:dyDescent="0.4">
      <c r="M13726" s="32" t="s">
        <v>26844</v>
      </c>
      <c r="N13726" s="32" t="s">
        <v>61986</v>
      </c>
      <c r="O13726" s="54" t="s">
        <v>26845</v>
      </c>
      <c r="P13726" s="54" t="s">
        <v>42418</v>
      </c>
      <c r="Q13726" s="54" t="s">
        <v>29718</v>
      </c>
      <c r="R13726" s="54" t="s">
        <v>29719</v>
      </c>
      <c r="S13726" s="54" t="s">
        <v>26846</v>
      </c>
      <c r="T13726" s="55" t="s">
        <v>125</v>
      </c>
      <c r="U13726" s="56" t="str">
        <f>_xlfn.CONCAT(Tabel4[[#This Row],[Personnr.]],"-",Tabel4[[#This Row],[Afdeling]],"-",Tabel4[[#This Row],[ASS_Status]])</f>
        <v>25222-2235-Inactive - Payroll Eligible</v>
      </c>
    </row>
    <row r="13727" spans="13:21" x14ac:dyDescent="0.4">
      <c r="M13727" s="32" t="s">
        <v>45591</v>
      </c>
      <c r="N13727" s="32" t="s">
        <v>61987</v>
      </c>
      <c r="O13727" s="54" t="s">
        <v>45592</v>
      </c>
      <c r="P13727" s="54" t="s">
        <v>44282</v>
      </c>
      <c r="Q13727" s="54" t="s">
        <v>29721</v>
      </c>
      <c r="R13727" s="54" t="s">
        <v>29981</v>
      </c>
      <c r="S13727" s="54" t="s">
        <v>44283</v>
      </c>
      <c r="T13727" s="55" t="s">
        <v>837</v>
      </c>
      <c r="U13727" s="56" t="str">
        <f>_xlfn.CONCAT(Tabel4[[#This Row],[Personnr.]],"-",Tabel4[[#This Row],[Afdeling]],"-",Tabel4[[#This Row],[ASS_Status]])</f>
        <v>35960-8532-Aktiv ansættelse</v>
      </c>
    </row>
    <row r="13728" spans="13:21" ht="45" x14ac:dyDescent="0.4">
      <c r="M13728" s="32" t="s">
        <v>26847</v>
      </c>
      <c r="N13728" s="32" t="s">
        <v>61988</v>
      </c>
      <c r="O13728" s="54" t="s">
        <v>26848</v>
      </c>
      <c r="P13728" s="54" t="s">
        <v>42419</v>
      </c>
      <c r="Q13728" s="54" t="s">
        <v>29721</v>
      </c>
      <c r="R13728" s="54" t="s">
        <v>29722</v>
      </c>
      <c r="S13728" s="54" t="s">
        <v>26849</v>
      </c>
      <c r="T13728" s="55" t="s">
        <v>17021</v>
      </c>
      <c r="U13728" s="56" t="str">
        <f>_xlfn.CONCAT(Tabel4[[#This Row],[Personnr.]],"-",Tabel4[[#This Row],[Afdeling]],"-",Tabel4[[#This Row],[ASS_Status]])</f>
        <v>24766-2905-Aktiv ansættelse</v>
      </c>
    </row>
    <row r="13729" spans="13:21" x14ac:dyDescent="0.4">
      <c r="M13729" s="32" t="s">
        <v>26850</v>
      </c>
      <c r="N13729" s="32" t="s">
        <v>61989</v>
      </c>
      <c r="O13729" s="54" t="s">
        <v>26851</v>
      </c>
      <c r="P13729" s="54" t="s">
        <v>42420</v>
      </c>
      <c r="Q13729" s="54" t="s">
        <v>29718</v>
      </c>
      <c r="R13729" s="54" t="s">
        <v>29748</v>
      </c>
      <c r="S13729" s="54" t="s">
        <v>26852</v>
      </c>
      <c r="T13729" s="55" t="s">
        <v>582</v>
      </c>
      <c r="U13729" s="56" t="str">
        <f>_xlfn.CONCAT(Tabel4[[#This Row],[Personnr.]],"-",Tabel4[[#This Row],[Afdeling]],"-",Tabel4[[#This Row],[ASS_Status]])</f>
        <v>27794-4150-Inactive - Payroll Eligible</v>
      </c>
    </row>
    <row r="13730" spans="13:21" x14ac:dyDescent="0.4">
      <c r="M13730" s="32" t="s">
        <v>26850</v>
      </c>
      <c r="N13730" s="32"/>
      <c r="O13730" s="54"/>
      <c r="P13730" s="54" t="s">
        <v>61990</v>
      </c>
      <c r="Q13730" s="54" t="s">
        <v>29721</v>
      </c>
      <c r="R13730" s="54" t="s">
        <v>29737</v>
      </c>
      <c r="S13730" s="54" t="s">
        <v>26852</v>
      </c>
      <c r="T13730" s="55" t="s">
        <v>582</v>
      </c>
      <c r="U13730" s="56" t="str">
        <f>_xlfn.CONCAT(Tabel4[[#This Row],[Personnr.]],"-",Tabel4[[#This Row],[Afdeling]],"-",Tabel4[[#This Row],[ASS_Status]])</f>
        <v>-4150-Aktiv ansættelse</v>
      </c>
    </row>
    <row r="13731" spans="13:21" ht="45" x14ac:dyDescent="0.4">
      <c r="M13731" s="32" t="s">
        <v>26853</v>
      </c>
      <c r="N13731" s="32" t="s">
        <v>61991</v>
      </c>
      <c r="O13731" s="54" t="s">
        <v>26854</v>
      </c>
      <c r="P13731" s="54" t="s">
        <v>42421</v>
      </c>
      <c r="Q13731" s="54" t="s">
        <v>29718</v>
      </c>
      <c r="R13731" s="54" t="s">
        <v>29745</v>
      </c>
      <c r="S13731" s="54" t="s">
        <v>26855</v>
      </c>
      <c r="T13731" s="55" t="s">
        <v>39</v>
      </c>
      <c r="U13731" s="56" t="str">
        <f>_xlfn.CONCAT(Tabel4[[#This Row],[Personnr.]],"-",Tabel4[[#This Row],[Afdeling]],"-",Tabel4[[#This Row],[ASS_Status]])</f>
        <v>29829-0132-Inactive - Payroll Eligible</v>
      </c>
    </row>
    <row r="13732" spans="13:21" x14ac:dyDescent="0.4">
      <c r="M13732" s="32" t="s">
        <v>26856</v>
      </c>
      <c r="N13732" s="32" t="s">
        <v>61992</v>
      </c>
      <c r="O13732" s="54" t="s">
        <v>26857</v>
      </c>
      <c r="P13732" s="54" t="s">
        <v>42422</v>
      </c>
      <c r="Q13732" s="54" t="s">
        <v>29718</v>
      </c>
      <c r="R13732" s="54" t="s">
        <v>29761</v>
      </c>
      <c r="S13732" s="54" t="s">
        <v>26858</v>
      </c>
      <c r="T13732" s="55" t="s">
        <v>585</v>
      </c>
      <c r="U13732" s="56" t="str">
        <f>_xlfn.CONCAT(Tabel4[[#This Row],[Personnr.]],"-",Tabel4[[#This Row],[Afdeling]],"-",Tabel4[[#This Row],[ASS_Status]])</f>
        <v>25359-4192-Inactive - Payroll Eligible</v>
      </c>
    </row>
    <row r="13733" spans="13:21" x14ac:dyDescent="0.4">
      <c r="M13733" s="32" t="s">
        <v>26859</v>
      </c>
      <c r="N13733" s="32" t="s">
        <v>61993</v>
      </c>
      <c r="O13733" s="54" t="s">
        <v>26860</v>
      </c>
      <c r="P13733" s="54" t="s">
        <v>42423</v>
      </c>
      <c r="Q13733" s="54" t="s">
        <v>29718</v>
      </c>
      <c r="R13733" s="54" t="s">
        <v>29748</v>
      </c>
      <c r="S13733" s="54" t="s">
        <v>26861</v>
      </c>
      <c r="T13733" s="55" t="s">
        <v>538</v>
      </c>
      <c r="U13733" s="56" t="str">
        <f>_xlfn.CONCAT(Tabel4[[#This Row],[Personnr.]],"-",Tabel4[[#This Row],[Afdeling]],"-",Tabel4[[#This Row],[ASS_Status]])</f>
        <v>29630-3425-Inactive - Payroll Eligible</v>
      </c>
    </row>
    <row r="13734" spans="13:21" ht="45" x14ac:dyDescent="0.4">
      <c r="M13734" s="32" t="s">
        <v>26862</v>
      </c>
      <c r="N13734" s="32" t="s">
        <v>61994</v>
      </c>
      <c r="O13734" s="54" t="s">
        <v>26863</v>
      </c>
      <c r="P13734" s="54" t="s">
        <v>42424</v>
      </c>
      <c r="Q13734" s="54" t="s">
        <v>29718</v>
      </c>
      <c r="R13734" s="54" t="s">
        <v>29761</v>
      </c>
      <c r="S13734" s="54" t="s">
        <v>26864</v>
      </c>
      <c r="T13734" s="55" t="s">
        <v>472</v>
      </c>
      <c r="U13734" s="56" t="str">
        <f>_xlfn.CONCAT(Tabel4[[#This Row],[Personnr.]],"-",Tabel4[[#This Row],[Afdeling]],"-",Tabel4[[#This Row],[ASS_Status]])</f>
        <v>28949-3195-Inactive - Payroll Eligible</v>
      </c>
    </row>
    <row r="13735" spans="13:21" x14ac:dyDescent="0.4">
      <c r="M13735" s="32" t="s">
        <v>26865</v>
      </c>
      <c r="N13735" s="32" t="s">
        <v>61995</v>
      </c>
      <c r="O13735" s="54" t="s">
        <v>26866</v>
      </c>
      <c r="P13735" s="54" t="s">
        <v>42425</v>
      </c>
      <c r="Q13735" s="54" t="s">
        <v>29721</v>
      </c>
      <c r="R13735" s="54" t="s">
        <v>42541</v>
      </c>
      <c r="S13735" s="54" t="s">
        <v>26867</v>
      </c>
      <c r="T13735" s="55" t="s">
        <v>263</v>
      </c>
      <c r="U13735" s="56" t="str">
        <f>_xlfn.CONCAT(Tabel4[[#This Row],[Personnr.]],"-",Tabel4[[#This Row],[Afdeling]],"-",Tabel4[[#This Row],[ASS_Status]])</f>
        <v>32617-2610-Aktiv ansættelse</v>
      </c>
    </row>
    <row r="13736" spans="13:21" ht="33.75" x14ac:dyDescent="0.4">
      <c r="M13736" s="32" t="s">
        <v>26868</v>
      </c>
      <c r="N13736" s="32" t="s">
        <v>61996</v>
      </c>
      <c r="O13736" s="54" t="s">
        <v>26869</v>
      </c>
      <c r="P13736" s="54" t="s">
        <v>42426</v>
      </c>
      <c r="Q13736" s="54" t="s">
        <v>29718</v>
      </c>
      <c r="R13736" s="54" t="s">
        <v>29745</v>
      </c>
      <c r="S13736" s="54" t="s">
        <v>26870</v>
      </c>
      <c r="T13736" s="55" t="s">
        <v>448</v>
      </c>
      <c r="U13736" s="56" t="str">
        <f>_xlfn.CONCAT(Tabel4[[#This Row],[Personnr.]],"-",Tabel4[[#This Row],[Afdeling]],"-",Tabel4[[#This Row],[ASS_Status]])</f>
        <v>33674-3099-Inactive - Payroll Eligible</v>
      </c>
    </row>
    <row r="13737" spans="13:21" ht="45" x14ac:dyDescent="0.4">
      <c r="M13737" s="32" t="s">
        <v>29102</v>
      </c>
      <c r="N13737" s="32" t="s">
        <v>61997</v>
      </c>
      <c r="O13737" s="54" t="s">
        <v>29103</v>
      </c>
      <c r="P13737" s="54" t="s">
        <v>42427</v>
      </c>
      <c r="Q13737" s="54" t="s">
        <v>29718</v>
      </c>
      <c r="R13737" s="54" t="s">
        <v>29745</v>
      </c>
      <c r="S13737" s="54" t="s">
        <v>29104</v>
      </c>
      <c r="T13737" s="55" t="s">
        <v>725</v>
      </c>
      <c r="U13737" s="56" t="str">
        <f>_xlfn.CONCAT(Tabel4[[#This Row],[Personnr.]],"-",Tabel4[[#This Row],[Afdeling]],"-",Tabel4[[#This Row],[ASS_Status]])</f>
        <v>34596-6265-Inactive - Payroll Eligible</v>
      </c>
    </row>
    <row r="13738" spans="13:21" ht="45" x14ac:dyDescent="0.4">
      <c r="M13738" s="32" t="s">
        <v>26871</v>
      </c>
      <c r="N13738" s="32" t="s">
        <v>61998</v>
      </c>
      <c r="O13738" s="54" t="s">
        <v>26872</v>
      </c>
      <c r="P13738" s="54" t="s">
        <v>42428</v>
      </c>
      <c r="Q13738" s="54" t="s">
        <v>29718</v>
      </c>
      <c r="R13738" s="54" t="s">
        <v>29745</v>
      </c>
      <c r="S13738" s="54" t="s">
        <v>26873</v>
      </c>
      <c r="T13738" s="55" t="s">
        <v>85</v>
      </c>
      <c r="U13738" s="56" t="str">
        <f>_xlfn.CONCAT(Tabel4[[#This Row],[Personnr.]],"-",Tabel4[[#This Row],[Afdeling]],"-",Tabel4[[#This Row],[ASS_Status]])</f>
        <v>32354-1118-Inactive - Payroll Eligible</v>
      </c>
    </row>
    <row r="13739" spans="13:21" x14ac:dyDescent="0.4">
      <c r="M13739" s="32" t="s">
        <v>26871</v>
      </c>
      <c r="N13739" s="32"/>
      <c r="O13739" s="54"/>
      <c r="P13739" s="54" t="s">
        <v>42429</v>
      </c>
      <c r="Q13739" s="54" t="s">
        <v>29718</v>
      </c>
      <c r="R13739" s="54" t="s">
        <v>29745</v>
      </c>
      <c r="S13739" s="54" t="s">
        <v>26873</v>
      </c>
      <c r="T13739" s="55" t="s">
        <v>85</v>
      </c>
      <c r="U13739" s="56" t="str">
        <f>_xlfn.CONCAT(Tabel4[[#This Row],[Personnr.]],"-",Tabel4[[#This Row],[Afdeling]],"-",Tabel4[[#This Row],[ASS_Status]])</f>
        <v>-1118-Inactive - Payroll Eligible</v>
      </c>
    </row>
    <row r="13740" spans="13:21" ht="45" x14ac:dyDescent="0.4">
      <c r="M13740" s="32" t="s">
        <v>45593</v>
      </c>
      <c r="N13740" s="32" t="s">
        <v>61999</v>
      </c>
      <c r="O13740" s="54" t="s">
        <v>45594</v>
      </c>
      <c r="P13740" s="54" t="s">
        <v>44284</v>
      </c>
      <c r="Q13740" s="54" t="s">
        <v>29718</v>
      </c>
      <c r="R13740" s="54" t="s">
        <v>29745</v>
      </c>
      <c r="S13740" s="54" t="s">
        <v>44285</v>
      </c>
      <c r="T13740" s="55" t="s">
        <v>85</v>
      </c>
      <c r="U13740" s="56" t="str">
        <f>_xlfn.CONCAT(Tabel4[[#This Row],[Personnr.]],"-",Tabel4[[#This Row],[Afdeling]],"-",Tabel4[[#This Row],[ASS_Status]])</f>
        <v>36070-1118-Inactive - Payroll Eligible</v>
      </c>
    </row>
    <row r="13741" spans="13:21" x14ac:dyDescent="0.4">
      <c r="M13741" s="32" t="s">
        <v>26874</v>
      </c>
      <c r="N13741" s="32"/>
      <c r="O13741" s="54" t="s">
        <v>26875</v>
      </c>
      <c r="P13741" s="54" t="s">
        <v>42430</v>
      </c>
      <c r="Q13741" s="54" t="s">
        <v>29718</v>
      </c>
      <c r="R13741" s="54" t="s">
        <v>30114</v>
      </c>
      <c r="S13741" s="54" t="s">
        <v>26876</v>
      </c>
      <c r="T13741" s="55" t="s">
        <v>31</v>
      </c>
      <c r="U13741" s="56" t="str">
        <f>_xlfn.CONCAT(Tabel4[[#This Row],[Personnr.]],"-",Tabel4[[#This Row],[Afdeling]],"-",Tabel4[[#This Row],[ASS_Status]])</f>
        <v>32708-0116-Inactive - Payroll Eligible</v>
      </c>
    </row>
    <row r="13742" spans="13:21" ht="45" x14ac:dyDescent="0.4">
      <c r="M13742" s="32" t="s">
        <v>26877</v>
      </c>
      <c r="N13742" s="32" t="s">
        <v>62000</v>
      </c>
      <c r="O13742" s="54" t="s">
        <v>26878</v>
      </c>
      <c r="P13742" s="54" t="s">
        <v>42431</v>
      </c>
      <c r="Q13742" s="54" t="s">
        <v>29721</v>
      </c>
      <c r="R13742" s="54" t="s">
        <v>29745</v>
      </c>
      <c r="S13742" s="54" t="s">
        <v>26879</v>
      </c>
      <c r="T13742" s="55" t="s">
        <v>288</v>
      </c>
      <c r="U13742" s="56" t="str">
        <f>_xlfn.CONCAT(Tabel4[[#This Row],[Personnr.]],"-",Tabel4[[#This Row],[Afdeling]],"-",Tabel4[[#This Row],[ASS_Status]])</f>
        <v>32526-2694-Aktiv ansættelse</v>
      </c>
    </row>
    <row r="13743" spans="13:21" x14ac:dyDescent="0.4">
      <c r="M13743" s="32" t="s">
        <v>26877</v>
      </c>
      <c r="N13743" s="32"/>
      <c r="O13743" s="54"/>
      <c r="P13743" s="54" t="s">
        <v>62001</v>
      </c>
      <c r="Q13743" s="54" t="s">
        <v>29718</v>
      </c>
      <c r="R13743" s="54" t="s">
        <v>29745</v>
      </c>
      <c r="S13743" s="54" t="s">
        <v>26879</v>
      </c>
      <c r="T13743" s="55" t="s">
        <v>39</v>
      </c>
      <c r="U13743" s="56" t="str">
        <f>_xlfn.CONCAT(Tabel4[[#This Row],[Personnr.]],"-",Tabel4[[#This Row],[Afdeling]],"-",Tabel4[[#This Row],[ASS_Status]])</f>
        <v>-0132-Inactive - Payroll Eligible</v>
      </c>
    </row>
    <row r="13744" spans="13:21" ht="45" x14ac:dyDescent="0.4">
      <c r="M13744" s="32" t="s">
        <v>26880</v>
      </c>
      <c r="N13744" s="32" t="s">
        <v>62002</v>
      </c>
      <c r="O13744" s="54" t="s">
        <v>26881</v>
      </c>
      <c r="P13744" s="54" t="s">
        <v>42432</v>
      </c>
      <c r="Q13744" s="54" t="s">
        <v>29718</v>
      </c>
      <c r="R13744" s="54" t="s">
        <v>29745</v>
      </c>
      <c r="S13744" s="54" t="s">
        <v>26882</v>
      </c>
      <c r="T13744" s="55" t="s">
        <v>725</v>
      </c>
      <c r="U13744" s="56" t="str">
        <f>_xlfn.CONCAT(Tabel4[[#This Row],[Personnr.]],"-",Tabel4[[#This Row],[Afdeling]],"-",Tabel4[[#This Row],[ASS_Status]])</f>
        <v>32215-6265-Inactive - Payroll Eligible</v>
      </c>
    </row>
    <row r="13745" spans="13:21" ht="45" x14ac:dyDescent="0.4">
      <c r="M13745" s="32" t="s">
        <v>62003</v>
      </c>
      <c r="N13745" s="32" t="s">
        <v>62004</v>
      </c>
      <c r="O13745" s="54" t="s">
        <v>62005</v>
      </c>
      <c r="P13745" s="54" t="s">
        <v>62006</v>
      </c>
      <c r="Q13745" s="54" t="s">
        <v>29718</v>
      </c>
      <c r="R13745" s="54" t="s">
        <v>29745</v>
      </c>
      <c r="S13745" s="54" t="s">
        <v>62007</v>
      </c>
      <c r="T13745" s="55" t="s">
        <v>586</v>
      </c>
      <c r="U13745" s="56" t="str">
        <f>_xlfn.CONCAT(Tabel4[[#This Row],[Personnr.]],"-",Tabel4[[#This Row],[Afdeling]],"-",Tabel4[[#This Row],[ASS_Status]])</f>
        <v>37140-4200-Inactive - Payroll Eligible</v>
      </c>
    </row>
    <row r="13746" spans="13:21" x14ac:dyDescent="0.4">
      <c r="M13746" s="32" t="s">
        <v>26883</v>
      </c>
      <c r="N13746" s="32" t="s">
        <v>62008</v>
      </c>
      <c r="O13746" s="54" t="s">
        <v>26884</v>
      </c>
      <c r="P13746" s="54" t="s">
        <v>42433</v>
      </c>
      <c r="Q13746" s="54" t="s">
        <v>29718</v>
      </c>
      <c r="R13746" s="54" t="s">
        <v>30927</v>
      </c>
      <c r="S13746" s="54" t="s">
        <v>26885</v>
      </c>
      <c r="T13746" s="55" t="s">
        <v>849</v>
      </c>
      <c r="U13746" s="56" t="str">
        <f>_xlfn.CONCAT(Tabel4[[#This Row],[Personnr.]],"-",Tabel4[[#This Row],[Afdeling]],"-",Tabel4[[#This Row],[ASS_Status]])</f>
        <v>19502-8607-Inactive - Payroll Eligible</v>
      </c>
    </row>
    <row r="13747" spans="13:21" x14ac:dyDescent="0.4">
      <c r="M13747" s="32" t="s">
        <v>26886</v>
      </c>
      <c r="N13747" s="32" t="s">
        <v>62009</v>
      </c>
      <c r="O13747" s="54" t="s">
        <v>26887</v>
      </c>
      <c r="P13747" s="54" t="s">
        <v>42434</v>
      </c>
      <c r="Q13747" s="54" t="s">
        <v>29721</v>
      </c>
      <c r="R13747" s="54" t="s">
        <v>29780</v>
      </c>
      <c r="S13747" s="54" t="s">
        <v>26888</v>
      </c>
      <c r="T13747" s="55" t="s">
        <v>33</v>
      </c>
      <c r="U13747" s="56" t="str">
        <f>_xlfn.CONCAT(Tabel4[[#This Row],[Personnr.]],"-",Tabel4[[#This Row],[Afdeling]],"-",Tabel4[[#This Row],[ASS_Status]])</f>
        <v>530-0118-Aktiv ansættelse</v>
      </c>
    </row>
    <row r="13748" spans="13:21" x14ac:dyDescent="0.4">
      <c r="M13748" s="32" t="s">
        <v>26889</v>
      </c>
      <c r="N13748" s="32"/>
      <c r="O13748" s="54" t="s">
        <v>26890</v>
      </c>
      <c r="P13748" s="54" t="s">
        <v>42435</v>
      </c>
      <c r="Q13748" s="54" t="s">
        <v>29890</v>
      </c>
      <c r="R13748" s="54" t="s">
        <v>29722</v>
      </c>
      <c r="S13748" s="54" t="s">
        <v>26891</v>
      </c>
      <c r="T13748" s="55" t="s">
        <v>611</v>
      </c>
      <c r="U13748" s="56" t="str">
        <f>_xlfn.CONCAT(Tabel4[[#This Row],[Personnr.]],"-",Tabel4[[#This Row],[Afdeling]],"-",Tabel4[[#This Row],[ASS_Status]])</f>
        <v>15966-4291-Orlov uden løn m. lønanc.</v>
      </c>
    </row>
    <row r="13749" spans="13:21" x14ac:dyDescent="0.4">
      <c r="M13749" s="32" t="s">
        <v>26892</v>
      </c>
      <c r="N13749" s="32" t="s">
        <v>62010</v>
      </c>
      <c r="O13749" s="54" t="s">
        <v>26893</v>
      </c>
      <c r="P13749" s="54" t="s">
        <v>42436</v>
      </c>
      <c r="Q13749" s="54" t="s">
        <v>29721</v>
      </c>
      <c r="R13749" s="54" t="s">
        <v>29719</v>
      </c>
      <c r="S13749" s="54" t="s">
        <v>26894</v>
      </c>
      <c r="T13749" s="55" t="s">
        <v>886</v>
      </c>
      <c r="U13749" s="56" t="str">
        <f>_xlfn.CONCAT(Tabel4[[#This Row],[Personnr.]],"-",Tabel4[[#This Row],[Afdeling]],"-",Tabel4[[#This Row],[ASS_Status]])</f>
        <v>436-8800-Aktiv ansættelse</v>
      </c>
    </row>
    <row r="13750" spans="13:21" x14ac:dyDescent="0.4">
      <c r="M13750" s="32" t="s">
        <v>26895</v>
      </c>
      <c r="N13750" s="32" t="s">
        <v>62011</v>
      </c>
      <c r="O13750" s="54" t="s">
        <v>26896</v>
      </c>
      <c r="P13750" s="54" t="s">
        <v>42437</v>
      </c>
      <c r="Q13750" s="54" t="s">
        <v>29718</v>
      </c>
      <c r="R13750" s="54" t="s">
        <v>29965</v>
      </c>
      <c r="S13750" s="54" t="s">
        <v>26897</v>
      </c>
      <c r="T13750" s="55" t="s">
        <v>718</v>
      </c>
      <c r="U13750" s="56" t="str">
        <f>_xlfn.CONCAT(Tabel4[[#This Row],[Personnr.]],"-",Tabel4[[#This Row],[Afdeling]],"-",Tabel4[[#This Row],[ASS_Status]])</f>
        <v>26665-6213-Inactive - Payroll Eligible</v>
      </c>
    </row>
    <row r="13751" spans="13:21" x14ac:dyDescent="0.4">
      <c r="M13751" s="32" t="s">
        <v>26898</v>
      </c>
      <c r="N13751" s="32" t="s">
        <v>62012</v>
      </c>
      <c r="O13751" s="54" t="s">
        <v>26899</v>
      </c>
      <c r="P13751" s="54" t="s">
        <v>42438</v>
      </c>
      <c r="Q13751" s="54" t="s">
        <v>29721</v>
      </c>
      <c r="R13751" s="54" t="s">
        <v>29731</v>
      </c>
      <c r="S13751" s="54" t="s">
        <v>26900</v>
      </c>
      <c r="T13751" s="55" t="s">
        <v>809</v>
      </c>
      <c r="U13751" s="56" t="str">
        <f>_xlfn.CONCAT(Tabel4[[#This Row],[Personnr.]],"-",Tabel4[[#This Row],[Afdeling]],"-",Tabel4[[#This Row],[ASS_Status]])</f>
        <v>27378-8284-Aktiv ansættelse</v>
      </c>
    </row>
    <row r="13752" spans="13:21" ht="33.75" x14ac:dyDescent="0.4">
      <c r="M13752" s="32" t="s">
        <v>26901</v>
      </c>
      <c r="N13752" s="32" t="s">
        <v>62013</v>
      </c>
      <c r="O13752" s="54" t="s">
        <v>26902</v>
      </c>
      <c r="P13752" s="54" t="s">
        <v>42439</v>
      </c>
      <c r="Q13752" s="54" t="s">
        <v>29721</v>
      </c>
      <c r="R13752" s="54" t="s">
        <v>32688</v>
      </c>
      <c r="S13752" s="54" t="s">
        <v>26903</v>
      </c>
      <c r="T13752" s="55" t="s">
        <v>25</v>
      </c>
      <c r="U13752" s="56" t="str">
        <f>_xlfn.CONCAT(Tabel4[[#This Row],[Personnr.]],"-",Tabel4[[#This Row],[Afdeling]],"-",Tabel4[[#This Row],[ASS_Status]])</f>
        <v>561-0102-Aktiv ansættelse</v>
      </c>
    </row>
    <row r="13753" spans="13:21" x14ac:dyDescent="0.4">
      <c r="M13753" s="32" t="s">
        <v>26904</v>
      </c>
      <c r="N13753" s="32" t="s">
        <v>62014</v>
      </c>
      <c r="O13753" s="54" t="s">
        <v>26905</v>
      </c>
      <c r="P13753" s="54" t="s">
        <v>42440</v>
      </c>
      <c r="Q13753" s="54" t="s">
        <v>29718</v>
      </c>
      <c r="R13753" s="54" t="s">
        <v>29737</v>
      </c>
      <c r="S13753" s="54" t="s">
        <v>26906</v>
      </c>
      <c r="T13753" s="55" t="s">
        <v>361</v>
      </c>
      <c r="U13753" s="56" t="str">
        <f>_xlfn.CONCAT(Tabel4[[#This Row],[Personnr.]],"-",Tabel4[[#This Row],[Afdeling]],"-",Tabel4[[#This Row],[ASS_Status]])</f>
        <v>28215-2826-Inactive - Payroll Eligible</v>
      </c>
    </row>
    <row r="13754" spans="13:21" x14ac:dyDescent="0.4">
      <c r="M13754" s="32" t="s">
        <v>26904</v>
      </c>
      <c r="N13754" s="32"/>
      <c r="O13754" s="54"/>
      <c r="P13754" s="54" t="s">
        <v>62015</v>
      </c>
      <c r="Q13754" s="54" t="s">
        <v>29721</v>
      </c>
      <c r="R13754" s="54" t="s">
        <v>29722</v>
      </c>
      <c r="S13754" s="54" t="s">
        <v>26906</v>
      </c>
      <c r="T13754" s="55" t="s">
        <v>361</v>
      </c>
      <c r="U13754" s="56" t="str">
        <f>_xlfn.CONCAT(Tabel4[[#This Row],[Personnr.]],"-",Tabel4[[#This Row],[Afdeling]],"-",Tabel4[[#This Row],[ASS_Status]])</f>
        <v>-2826-Aktiv ansættelse</v>
      </c>
    </row>
    <row r="13755" spans="13:21" x14ac:dyDescent="0.4">
      <c r="M13755" s="32" t="s">
        <v>26907</v>
      </c>
      <c r="N13755" s="32" t="s">
        <v>62016</v>
      </c>
      <c r="O13755" s="54" t="s">
        <v>26908</v>
      </c>
      <c r="P13755" s="54" t="s">
        <v>42441</v>
      </c>
      <c r="Q13755" s="54" t="s">
        <v>29718</v>
      </c>
      <c r="R13755" s="54" t="s">
        <v>29965</v>
      </c>
      <c r="S13755" s="54" t="s">
        <v>26909</v>
      </c>
      <c r="T13755" s="55" t="s">
        <v>757</v>
      </c>
      <c r="U13755" s="56" t="str">
        <f>_xlfn.CONCAT(Tabel4[[#This Row],[Personnr.]],"-",Tabel4[[#This Row],[Afdeling]],"-",Tabel4[[#This Row],[ASS_Status]])</f>
        <v>20265-7710-Inactive - Payroll Eligible</v>
      </c>
    </row>
    <row r="13756" spans="13:21" x14ac:dyDescent="0.4">
      <c r="M13756" s="32" t="s">
        <v>26910</v>
      </c>
      <c r="N13756" s="32" t="s">
        <v>62017</v>
      </c>
      <c r="O13756" s="54" t="s">
        <v>26911</v>
      </c>
      <c r="P13756" s="54" t="s">
        <v>42442</v>
      </c>
      <c r="Q13756" s="54" t="s">
        <v>29721</v>
      </c>
      <c r="R13756" s="54" t="s">
        <v>29844</v>
      </c>
      <c r="S13756" s="54" t="s">
        <v>26912</v>
      </c>
      <c r="T13756" s="55" t="s">
        <v>832</v>
      </c>
      <c r="U13756" s="56" t="str">
        <f>_xlfn.CONCAT(Tabel4[[#This Row],[Personnr.]],"-",Tabel4[[#This Row],[Afdeling]],"-",Tabel4[[#This Row],[ASS_Status]])</f>
        <v>13389-8510-Aktiv ansættelse</v>
      </c>
    </row>
    <row r="13757" spans="13:21" x14ac:dyDescent="0.4">
      <c r="M13757" s="32" t="s">
        <v>26913</v>
      </c>
      <c r="N13757" s="32" t="s">
        <v>62018</v>
      </c>
      <c r="O13757" s="54" t="s">
        <v>26914</v>
      </c>
      <c r="P13757" s="54" t="s">
        <v>42443</v>
      </c>
      <c r="Q13757" s="54" t="s">
        <v>29718</v>
      </c>
      <c r="R13757" s="54" t="s">
        <v>29761</v>
      </c>
      <c r="S13757" s="54" t="s">
        <v>26915</v>
      </c>
      <c r="T13757" s="55" t="s">
        <v>645</v>
      </c>
      <c r="U13757" s="56" t="str">
        <f>_xlfn.CONCAT(Tabel4[[#This Row],[Personnr.]],"-",Tabel4[[#This Row],[Afdeling]],"-",Tabel4[[#This Row],[ASS_Status]])</f>
        <v>27383-4775-Inactive - Payroll Eligible</v>
      </c>
    </row>
    <row r="13758" spans="13:21" ht="33.75" x14ac:dyDescent="0.4">
      <c r="M13758" s="32" t="s">
        <v>26916</v>
      </c>
      <c r="N13758" s="32" t="s">
        <v>62019</v>
      </c>
      <c r="O13758" s="54" t="s">
        <v>26917</v>
      </c>
      <c r="P13758" s="54" t="s">
        <v>42444</v>
      </c>
      <c r="Q13758" s="54" t="s">
        <v>29721</v>
      </c>
      <c r="R13758" s="54" t="s">
        <v>30001</v>
      </c>
      <c r="S13758" s="54" t="s">
        <v>26918</v>
      </c>
      <c r="T13758" s="55" t="s">
        <v>254</v>
      </c>
      <c r="U13758" s="56" t="str">
        <f>_xlfn.CONCAT(Tabel4[[#This Row],[Personnr.]],"-",Tabel4[[#This Row],[Afdeling]],"-",Tabel4[[#This Row],[ASS_Status]])</f>
        <v>29482-2562-Aktiv ansættelse</v>
      </c>
    </row>
    <row r="13759" spans="13:21" ht="33.75" x14ac:dyDescent="0.4">
      <c r="M13759" s="32" t="s">
        <v>62020</v>
      </c>
      <c r="N13759" s="32" t="s">
        <v>62021</v>
      </c>
      <c r="O13759" s="54" t="s">
        <v>62022</v>
      </c>
      <c r="P13759" s="54" t="s">
        <v>62023</v>
      </c>
      <c r="Q13759" s="54" t="s">
        <v>29721</v>
      </c>
      <c r="R13759" s="54" t="s">
        <v>29748</v>
      </c>
      <c r="S13759" s="54" t="s">
        <v>62024</v>
      </c>
      <c r="T13759" s="55" t="s">
        <v>368</v>
      </c>
      <c r="U13759" s="56" t="str">
        <f>_xlfn.CONCAT(Tabel4[[#This Row],[Personnr.]],"-",Tabel4[[#This Row],[Afdeling]],"-",Tabel4[[#This Row],[ASS_Status]])</f>
        <v>36723-2833-Aktiv ansættelse</v>
      </c>
    </row>
    <row r="13760" spans="13:21" ht="45" x14ac:dyDescent="0.4">
      <c r="M13760" s="32" t="s">
        <v>26919</v>
      </c>
      <c r="N13760" s="32" t="s">
        <v>62025</v>
      </c>
      <c r="O13760" s="54" t="s">
        <v>26920</v>
      </c>
      <c r="P13760" s="54" t="s">
        <v>42445</v>
      </c>
      <c r="Q13760" s="54" t="s">
        <v>29721</v>
      </c>
      <c r="R13760" s="54" t="s">
        <v>29722</v>
      </c>
      <c r="S13760" s="54" t="s">
        <v>26921</v>
      </c>
      <c r="T13760" s="55" t="s">
        <v>417</v>
      </c>
      <c r="U13760" s="56" t="str">
        <f>_xlfn.CONCAT(Tabel4[[#This Row],[Personnr.]],"-",Tabel4[[#This Row],[Afdeling]],"-",Tabel4[[#This Row],[ASS_Status]])</f>
        <v>30456-3030-Aktiv ansættelse</v>
      </c>
    </row>
    <row r="13761" spans="13:21" x14ac:dyDescent="0.4">
      <c r="M13761" s="32" t="s">
        <v>45595</v>
      </c>
      <c r="N13761" s="32" t="s">
        <v>62026</v>
      </c>
      <c r="O13761" s="54" t="s">
        <v>45596</v>
      </c>
      <c r="P13761" s="54" t="s">
        <v>44286</v>
      </c>
      <c r="Q13761" s="54" t="s">
        <v>29721</v>
      </c>
      <c r="R13761" s="54" t="s">
        <v>29737</v>
      </c>
      <c r="S13761" s="54" t="s">
        <v>44287</v>
      </c>
      <c r="T13761" s="55" t="s">
        <v>244</v>
      </c>
      <c r="U13761" s="56" t="str">
        <f>_xlfn.CONCAT(Tabel4[[#This Row],[Personnr.]],"-",Tabel4[[#This Row],[Afdeling]],"-",Tabel4[[#This Row],[ASS_Status]])</f>
        <v>35723-2514-Aktiv ansættelse</v>
      </c>
    </row>
    <row r="13762" spans="13:21" x14ac:dyDescent="0.4">
      <c r="M13762" s="32" t="s">
        <v>45597</v>
      </c>
      <c r="N13762" s="32" t="s">
        <v>62027</v>
      </c>
      <c r="O13762" s="54" t="s">
        <v>45598</v>
      </c>
      <c r="P13762" s="54" t="s">
        <v>44288</v>
      </c>
      <c r="Q13762" s="54" t="s">
        <v>29721</v>
      </c>
      <c r="R13762" s="54" t="s">
        <v>29729</v>
      </c>
      <c r="S13762" s="54" t="s">
        <v>44289</v>
      </c>
      <c r="T13762" s="55" t="s">
        <v>551</v>
      </c>
      <c r="U13762" s="56" t="str">
        <f>_xlfn.CONCAT(Tabel4[[#This Row],[Personnr.]],"-",Tabel4[[#This Row],[Afdeling]],"-",Tabel4[[#This Row],[ASS_Status]])</f>
        <v>35574-3453-Aktiv ansættelse</v>
      </c>
    </row>
    <row r="13763" spans="13:21" ht="33.75" x14ac:dyDescent="0.4">
      <c r="M13763" s="32" t="s">
        <v>26922</v>
      </c>
      <c r="N13763" s="32" t="s">
        <v>62028</v>
      </c>
      <c r="O13763" s="54" t="s">
        <v>26923</v>
      </c>
      <c r="P13763" s="54" t="s">
        <v>42446</v>
      </c>
      <c r="Q13763" s="54" t="s">
        <v>29718</v>
      </c>
      <c r="R13763" s="54" t="s">
        <v>29802</v>
      </c>
      <c r="S13763" s="54" t="s">
        <v>26924</v>
      </c>
      <c r="T13763" s="55" t="s">
        <v>184</v>
      </c>
      <c r="U13763" s="56" t="str">
        <f>_xlfn.CONCAT(Tabel4[[#This Row],[Personnr.]],"-",Tabel4[[#This Row],[Afdeling]],"-",Tabel4[[#This Row],[ASS_Status]])</f>
        <v>18206-2385-Inactive - Payroll Eligible</v>
      </c>
    </row>
    <row r="13764" spans="13:21" ht="33.75" x14ac:dyDescent="0.4">
      <c r="M13764" s="32" t="s">
        <v>26925</v>
      </c>
      <c r="N13764" s="32" t="s">
        <v>62029</v>
      </c>
      <c r="O13764" s="54" t="s">
        <v>26926</v>
      </c>
      <c r="P13764" s="54" t="s">
        <v>42447</v>
      </c>
      <c r="Q13764" s="54" t="s">
        <v>29721</v>
      </c>
      <c r="R13764" s="54" t="s">
        <v>32771</v>
      </c>
      <c r="S13764" s="54" t="s">
        <v>26927</v>
      </c>
      <c r="T13764" s="55" t="s">
        <v>251</v>
      </c>
      <c r="U13764" s="56" t="str">
        <f>_xlfn.CONCAT(Tabel4[[#This Row],[Personnr.]],"-",Tabel4[[#This Row],[Afdeling]],"-",Tabel4[[#This Row],[ASS_Status]])</f>
        <v>14844-2532-Aktiv ansættelse</v>
      </c>
    </row>
    <row r="13765" spans="13:21" x14ac:dyDescent="0.4">
      <c r="M13765" s="32" t="s">
        <v>26928</v>
      </c>
      <c r="N13765" s="32" t="s">
        <v>62030</v>
      </c>
      <c r="O13765" s="54" t="s">
        <v>26929</v>
      </c>
      <c r="P13765" s="54" t="s">
        <v>42448</v>
      </c>
      <c r="Q13765" s="54" t="s">
        <v>29721</v>
      </c>
      <c r="R13765" s="54" t="s">
        <v>29802</v>
      </c>
      <c r="S13765" s="54" t="s">
        <v>26930</v>
      </c>
      <c r="T13765" s="55" t="s">
        <v>263</v>
      </c>
      <c r="U13765" s="56" t="str">
        <f>_xlfn.CONCAT(Tabel4[[#This Row],[Personnr.]],"-",Tabel4[[#This Row],[Afdeling]],"-",Tabel4[[#This Row],[ASS_Status]])</f>
        <v>32509-2610-Aktiv ansættelse</v>
      </c>
    </row>
    <row r="13766" spans="13:21" x14ac:dyDescent="0.4">
      <c r="M13766" s="32" t="s">
        <v>45599</v>
      </c>
      <c r="N13766" s="32" t="s">
        <v>62031</v>
      </c>
      <c r="O13766" s="54" t="s">
        <v>45600</v>
      </c>
      <c r="P13766" s="54" t="s">
        <v>44290</v>
      </c>
      <c r="Q13766" s="54" t="s">
        <v>29721</v>
      </c>
      <c r="R13766" s="54" t="s">
        <v>30357</v>
      </c>
      <c r="S13766" s="54" t="s">
        <v>44291</v>
      </c>
      <c r="T13766" s="55" t="s">
        <v>256</v>
      </c>
      <c r="U13766" s="56" t="str">
        <f>_xlfn.CONCAT(Tabel4[[#This Row],[Personnr.]],"-",Tabel4[[#This Row],[Afdeling]],"-",Tabel4[[#This Row],[ASS_Status]])</f>
        <v>35535-2581-Aktiv ansættelse</v>
      </c>
    </row>
    <row r="13767" spans="13:21" ht="45" x14ac:dyDescent="0.4">
      <c r="M13767" s="32" t="s">
        <v>26931</v>
      </c>
      <c r="N13767" s="32" t="s">
        <v>62032</v>
      </c>
      <c r="O13767" s="54" t="s">
        <v>26932</v>
      </c>
      <c r="P13767" s="54" t="s">
        <v>42449</v>
      </c>
      <c r="Q13767" s="54" t="s">
        <v>29718</v>
      </c>
      <c r="R13767" s="54" t="s">
        <v>29748</v>
      </c>
      <c r="S13767" s="54" t="s">
        <v>26933</v>
      </c>
      <c r="T13767" s="55" t="s">
        <v>569</v>
      </c>
      <c r="U13767" s="56" t="str">
        <f>_xlfn.CONCAT(Tabel4[[#This Row],[Personnr.]],"-",Tabel4[[#This Row],[Afdeling]],"-",Tabel4[[#This Row],[ASS_Status]])</f>
        <v>25386-3630-Inactive - Payroll Eligible</v>
      </c>
    </row>
    <row r="13768" spans="13:21" x14ac:dyDescent="0.4">
      <c r="M13768" s="32" t="s">
        <v>26934</v>
      </c>
      <c r="N13768" s="32" t="s">
        <v>62033</v>
      </c>
      <c r="O13768" s="54" t="s">
        <v>26935</v>
      </c>
      <c r="P13768" s="54" t="s">
        <v>42450</v>
      </c>
      <c r="Q13768" s="54" t="s">
        <v>29721</v>
      </c>
      <c r="R13768" s="54" t="s">
        <v>30321</v>
      </c>
      <c r="S13768" s="54" t="s">
        <v>26936</v>
      </c>
      <c r="T13768" s="55" t="s">
        <v>758</v>
      </c>
      <c r="U13768" s="56" t="str">
        <f>_xlfn.CONCAT(Tabel4[[#This Row],[Personnr.]],"-",Tabel4[[#This Row],[Afdeling]],"-",Tabel4[[#This Row],[ASS_Status]])</f>
        <v>31721-7720-Aktiv ansættelse</v>
      </c>
    </row>
    <row r="13769" spans="13:21" x14ac:dyDescent="0.4">
      <c r="M13769" s="32" t="s">
        <v>29105</v>
      </c>
      <c r="N13769" s="32" t="s">
        <v>62034</v>
      </c>
      <c r="O13769" s="54" t="s">
        <v>29106</v>
      </c>
      <c r="P13769" s="54" t="s">
        <v>42451</v>
      </c>
      <c r="Q13769" s="54" t="s">
        <v>29718</v>
      </c>
      <c r="R13769" s="54" t="s">
        <v>29745</v>
      </c>
      <c r="S13769" s="54" t="s">
        <v>29107</v>
      </c>
      <c r="T13769" s="55" t="s">
        <v>350</v>
      </c>
      <c r="U13769" s="56" t="str">
        <f>_xlfn.CONCAT(Tabel4[[#This Row],[Personnr.]],"-",Tabel4[[#This Row],[Afdeling]],"-",Tabel4[[#This Row],[ASS_Status]])</f>
        <v>34711-2810-Inactive - Payroll Eligible</v>
      </c>
    </row>
    <row r="13770" spans="13:21" x14ac:dyDescent="0.4">
      <c r="M13770" s="32" t="s">
        <v>26937</v>
      </c>
      <c r="N13770" s="32" t="s">
        <v>62035</v>
      </c>
      <c r="O13770" s="54" t="s">
        <v>26938</v>
      </c>
      <c r="P13770" s="54" t="s">
        <v>62036</v>
      </c>
      <c r="Q13770" s="54" t="s">
        <v>29721</v>
      </c>
      <c r="R13770" s="54" t="s">
        <v>29748</v>
      </c>
      <c r="S13770" s="54" t="s">
        <v>26939</v>
      </c>
      <c r="T13770" s="55" t="s">
        <v>35</v>
      </c>
      <c r="U13770" s="56" t="str">
        <f>_xlfn.CONCAT(Tabel4[[#This Row],[Personnr.]],"-",Tabel4[[#This Row],[Afdeling]],"-",Tabel4[[#This Row],[ASS_Status]])</f>
        <v>27636-0120-Aktiv ansættelse</v>
      </c>
    </row>
    <row r="13771" spans="13:21" x14ac:dyDescent="0.4">
      <c r="M13771" s="32" t="s">
        <v>26937</v>
      </c>
      <c r="N13771" s="32"/>
      <c r="O13771" s="54"/>
      <c r="P13771" s="54" t="s">
        <v>44292</v>
      </c>
      <c r="Q13771" s="54" t="s">
        <v>29718</v>
      </c>
      <c r="R13771" s="54" t="s">
        <v>29761</v>
      </c>
      <c r="S13771" s="54" t="s">
        <v>26939</v>
      </c>
      <c r="T13771" s="55" t="s">
        <v>110</v>
      </c>
      <c r="U13771" s="56" t="str">
        <f>_xlfn.CONCAT(Tabel4[[#This Row],[Personnr.]],"-",Tabel4[[#This Row],[Afdeling]],"-",Tabel4[[#This Row],[ASS_Status]])</f>
        <v>-1214-Inactive - Payroll Eligible</v>
      </c>
    </row>
    <row r="13772" spans="13:21" x14ac:dyDescent="0.4">
      <c r="M13772" s="32" t="s">
        <v>26937</v>
      </c>
      <c r="N13772" s="32"/>
      <c r="O13772" s="54"/>
      <c r="P13772" s="54" t="s">
        <v>42452</v>
      </c>
      <c r="Q13772" s="54" t="s">
        <v>29718</v>
      </c>
      <c r="R13772" s="54" t="s">
        <v>29745</v>
      </c>
      <c r="S13772" s="54" t="s">
        <v>26939</v>
      </c>
      <c r="T13772" s="55" t="s">
        <v>39</v>
      </c>
      <c r="U13772" s="56" t="str">
        <f>_xlfn.CONCAT(Tabel4[[#This Row],[Personnr.]],"-",Tabel4[[#This Row],[Afdeling]],"-",Tabel4[[#This Row],[ASS_Status]])</f>
        <v>-0132-Inactive - Payroll Eligible</v>
      </c>
    </row>
    <row r="13773" spans="13:21" x14ac:dyDescent="0.4">
      <c r="M13773" s="32" t="s">
        <v>26937</v>
      </c>
      <c r="N13773" s="32"/>
      <c r="O13773" s="54"/>
      <c r="P13773" s="54" t="s">
        <v>42453</v>
      </c>
      <c r="Q13773" s="54" t="s">
        <v>29718</v>
      </c>
      <c r="R13773" s="54" t="s">
        <v>29745</v>
      </c>
      <c r="S13773" s="54" t="s">
        <v>26939</v>
      </c>
      <c r="T13773" s="55" t="s">
        <v>39</v>
      </c>
      <c r="U13773" s="56" t="str">
        <f>_xlfn.CONCAT(Tabel4[[#This Row],[Personnr.]],"-",Tabel4[[#This Row],[Afdeling]],"-",Tabel4[[#This Row],[ASS_Status]])</f>
        <v>-0132-Inactive - Payroll Eligible</v>
      </c>
    </row>
    <row r="13774" spans="13:21" ht="45" x14ac:dyDescent="0.4">
      <c r="M13774" s="32" t="s">
        <v>29108</v>
      </c>
      <c r="N13774" s="32" t="s">
        <v>62037</v>
      </c>
      <c r="O13774" s="54" t="s">
        <v>26952</v>
      </c>
      <c r="P13774" s="54" t="s">
        <v>42454</v>
      </c>
      <c r="Q13774" s="54" t="s">
        <v>29721</v>
      </c>
      <c r="R13774" s="54" t="s">
        <v>29748</v>
      </c>
      <c r="S13774" s="54" t="s">
        <v>42455</v>
      </c>
      <c r="T13774" s="55" t="s">
        <v>592</v>
      </c>
      <c r="U13774" s="56" t="str">
        <f>_xlfn.CONCAT(Tabel4[[#This Row],[Personnr.]],"-",Tabel4[[#This Row],[Afdeling]],"-",Tabel4[[#This Row],[ASS_Status]])</f>
        <v>33998-4233-Aktiv ansættelse</v>
      </c>
    </row>
    <row r="13775" spans="13:21" ht="45" x14ac:dyDescent="0.4">
      <c r="M13775" s="32" t="s">
        <v>26940</v>
      </c>
      <c r="N13775" s="32" t="s">
        <v>62038</v>
      </c>
      <c r="O13775" s="54" t="s">
        <v>26941</v>
      </c>
      <c r="P13775" s="54" t="s">
        <v>42456</v>
      </c>
      <c r="Q13775" s="54" t="s">
        <v>29718</v>
      </c>
      <c r="R13775" s="54" t="s">
        <v>29745</v>
      </c>
      <c r="S13775" s="54" t="s">
        <v>26942</v>
      </c>
      <c r="T13775" s="55" t="s">
        <v>85</v>
      </c>
      <c r="U13775" s="56" t="str">
        <f>_xlfn.CONCAT(Tabel4[[#This Row],[Personnr.]],"-",Tabel4[[#This Row],[Afdeling]],"-",Tabel4[[#This Row],[ASS_Status]])</f>
        <v>32397-1118-Inactive - Payroll Eligible</v>
      </c>
    </row>
    <row r="13776" spans="13:21" ht="45" x14ac:dyDescent="0.4">
      <c r="M13776" s="32" t="s">
        <v>29109</v>
      </c>
      <c r="N13776" s="32" t="s">
        <v>62039</v>
      </c>
      <c r="O13776" s="54" t="s">
        <v>29110</v>
      </c>
      <c r="P13776" s="54" t="s">
        <v>42457</v>
      </c>
      <c r="Q13776" s="54" t="s">
        <v>29718</v>
      </c>
      <c r="R13776" s="54" t="s">
        <v>29745</v>
      </c>
      <c r="S13776" s="54" t="s">
        <v>29111</v>
      </c>
      <c r="T13776" s="55" t="s">
        <v>725</v>
      </c>
      <c r="U13776" s="56" t="str">
        <f>_xlfn.CONCAT(Tabel4[[#This Row],[Personnr.]],"-",Tabel4[[#This Row],[Afdeling]],"-",Tabel4[[#This Row],[ASS_Status]])</f>
        <v>34810-6265-Inactive - Payroll Eligible</v>
      </c>
    </row>
    <row r="13777" spans="13:21" x14ac:dyDescent="0.4">
      <c r="M13777" s="32" t="s">
        <v>45601</v>
      </c>
      <c r="N13777" s="32" t="s">
        <v>62040</v>
      </c>
      <c r="O13777" s="54" t="s">
        <v>45602</v>
      </c>
      <c r="P13777" s="54" t="s">
        <v>44293</v>
      </c>
      <c r="Q13777" s="54" t="s">
        <v>29718</v>
      </c>
      <c r="R13777" s="54" t="s">
        <v>29745</v>
      </c>
      <c r="S13777" s="54" t="s">
        <v>44294</v>
      </c>
      <c r="T13777" s="55" t="s">
        <v>577</v>
      </c>
      <c r="U13777" s="56" t="str">
        <f>_xlfn.CONCAT(Tabel4[[#This Row],[Personnr.]],"-",Tabel4[[#This Row],[Afdeling]],"-",Tabel4[[#This Row],[ASS_Status]])</f>
        <v>35976-4110-Inactive - Payroll Eligible</v>
      </c>
    </row>
    <row r="13778" spans="13:21" x14ac:dyDescent="0.4">
      <c r="M13778" s="32" t="s">
        <v>45601</v>
      </c>
      <c r="N13778" s="32"/>
      <c r="O13778" s="54"/>
      <c r="P13778" s="54" t="s">
        <v>62041</v>
      </c>
      <c r="Q13778" s="54" t="s">
        <v>29721</v>
      </c>
      <c r="R13778" s="54" t="s">
        <v>29745</v>
      </c>
      <c r="S13778" s="54" t="s">
        <v>44294</v>
      </c>
      <c r="T13778" s="55" t="s">
        <v>577</v>
      </c>
      <c r="U13778" s="56" t="str">
        <f>_xlfn.CONCAT(Tabel4[[#This Row],[Personnr.]],"-",Tabel4[[#This Row],[Afdeling]],"-",Tabel4[[#This Row],[ASS_Status]])</f>
        <v>-4110-Aktiv ansættelse</v>
      </c>
    </row>
    <row r="13779" spans="13:21" x14ac:dyDescent="0.4">
      <c r="M13779" s="32" t="s">
        <v>26943</v>
      </c>
      <c r="N13779" s="32" t="s">
        <v>62042</v>
      </c>
      <c r="O13779" s="54" t="s">
        <v>26944</v>
      </c>
      <c r="P13779" s="54" t="s">
        <v>62043</v>
      </c>
      <c r="Q13779" s="54" t="s">
        <v>29721</v>
      </c>
      <c r="R13779" s="54" t="s">
        <v>29745</v>
      </c>
      <c r="S13779" s="54" t="s">
        <v>62044</v>
      </c>
      <c r="T13779" s="55" t="s">
        <v>535</v>
      </c>
      <c r="U13779" s="56" t="str">
        <f>_xlfn.CONCAT(Tabel4[[#This Row],[Personnr.]],"-",Tabel4[[#This Row],[Afdeling]],"-",Tabel4[[#This Row],[ASS_Status]])</f>
        <v>28843-3422-Aktiv ansættelse</v>
      </c>
    </row>
    <row r="13780" spans="13:21" ht="45" x14ac:dyDescent="0.4">
      <c r="M13780" s="32" t="s">
        <v>62045</v>
      </c>
      <c r="N13780" s="32" t="s">
        <v>62046</v>
      </c>
      <c r="O13780" s="54" t="s">
        <v>62047</v>
      </c>
      <c r="P13780" s="54" t="s">
        <v>62048</v>
      </c>
      <c r="Q13780" s="54" t="s">
        <v>29718</v>
      </c>
      <c r="R13780" s="54" t="s">
        <v>29745</v>
      </c>
      <c r="S13780" s="54" t="s">
        <v>62049</v>
      </c>
      <c r="T13780" s="55" t="s">
        <v>39</v>
      </c>
      <c r="U13780" s="56" t="str">
        <f>_xlfn.CONCAT(Tabel4[[#This Row],[Personnr.]],"-",Tabel4[[#This Row],[Afdeling]],"-",Tabel4[[#This Row],[ASS_Status]])</f>
        <v>36944-0132-Inactive - Payroll Eligible</v>
      </c>
    </row>
    <row r="13781" spans="13:21" ht="45" x14ac:dyDescent="0.4">
      <c r="M13781" s="32" t="s">
        <v>62050</v>
      </c>
      <c r="N13781" s="32" t="s">
        <v>62051</v>
      </c>
      <c r="O13781" s="54" t="s">
        <v>62052</v>
      </c>
      <c r="P13781" s="54" t="s">
        <v>62053</v>
      </c>
      <c r="Q13781" s="54" t="s">
        <v>29721</v>
      </c>
      <c r="R13781" s="54" t="s">
        <v>29737</v>
      </c>
      <c r="S13781" s="54" t="s">
        <v>62054</v>
      </c>
      <c r="T13781" s="55" t="s">
        <v>46059</v>
      </c>
      <c r="U13781" s="56" t="str">
        <f>_xlfn.CONCAT(Tabel4[[#This Row],[Personnr.]],"-",Tabel4[[#This Row],[Afdeling]],"-",Tabel4[[#This Row],[ASS_Status]])</f>
        <v>37414-2931-Aktiv ansættelse</v>
      </c>
    </row>
    <row r="13782" spans="13:21" x14ac:dyDescent="0.4">
      <c r="M13782" s="32" t="s">
        <v>62055</v>
      </c>
      <c r="N13782" s="32"/>
      <c r="O13782" s="54" t="s">
        <v>62056</v>
      </c>
      <c r="P13782" s="54" t="s">
        <v>62057</v>
      </c>
      <c r="Q13782" s="54" t="s">
        <v>29721</v>
      </c>
      <c r="R13782" s="54" t="s">
        <v>29761</v>
      </c>
      <c r="S13782" s="54" t="s">
        <v>62058</v>
      </c>
      <c r="T13782" s="55" t="s">
        <v>472</v>
      </c>
      <c r="U13782" s="56" t="str">
        <f>_xlfn.CONCAT(Tabel4[[#This Row],[Personnr.]],"-",Tabel4[[#This Row],[Afdeling]],"-",Tabel4[[#This Row],[ASS_Status]])</f>
        <v>37489-3195-Aktiv ansættelse</v>
      </c>
    </row>
    <row r="13783" spans="13:21" x14ac:dyDescent="0.4">
      <c r="M13783" s="32" t="s">
        <v>1160</v>
      </c>
      <c r="N13783" s="32" t="s">
        <v>62059</v>
      </c>
      <c r="O13783" s="54" t="s">
        <v>62060</v>
      </c>
      <c r="P13783" s="54" t="s">
        <v>62061</v>
      </c>
      <c r="Q13783" s="54" t="s">
        <v>29721</v>
      </c>
      <c r="R13783" s="54" t="s">
        <v>29737</v>
      </c>
      <c r="S13783" s="54" t="s">
        <v>62062</v>
      </c>
      <c r="T13783" s="55" t="s">
        <v>50</v>
      </c>
      <c r="U13783" s="56" t="str">
        <f>_xlfn.CONCAT(Tabel4[[#This Row],[Personnr.]],"-",Tabel4[[#This Row],[Afdeling]],"-",Tabel4[[#This Row],[ASS_Status]])</f>
        <v>37765-1025-Aktiv ansættelse</v>
      </c>
    </row>
    <row r="13784" spans="13:21" ht="33.75" x14ac:dyDescent="0.4">
      <c r="M13784" s="32" t="s">
        <v>1160</v>
      </c>
      <c r="N13784" s="32" t="s">
        <v>62063</v>
      </c>
      <c r="O13784" s="54" t="s">
        <v>62064</v>
      </c>
      <c r="P13784" s="54" t="s">
        <v>62065</v>
      </c>
      <c r="Q13784" s="54" t="s">
        <v>29721</v>
      </c>
      <c r="R13784" s="54" t="s">
        <v>30583</v>
      </c>
      <c r="S13784" s="54" t="s">
        <v>62066</v>
      </c>
      <c r="T13784" s="55" t="s">
        <v>47064</v>
      </c>
      <c r="U13784" s="56" t="str">
        <f>_xlfn.CONCAT(Tabel4[[#This Row],[Personnr.]],"-",Tabel4[[#This Row],[Afdeling]],"-",Tabel4[[#This Row],[ASS_Status]])</f>
        <v>37541-2903-Aktiv ansættelse</v>
      </c>
    </row>
    <row r="13785" spans="13:21" x14ac:dyDescent="0.4">
      <c r="M13785" s="32" t="s">
        <v>1160</v>
      </c>
      <c r="N13785" s="32" t="s">
        <v>62067</v>
      </c>
      <c r="O13785" s="54" t="s">
        <v>62068</v>
      </c>
      <c r="P13785" s="54" t="s">
        <v>62069</v>
      </c>
      <c r="Q13785" s="54" t="s">
        <v>29721</v>
      </c>
      <c r="R13785" s="54" t="s">
        <v>29737</v>
      </c>
      <c r="S13785" s="54" t="s">
        <v>62070</v>
      </c>
      <c r="T13785" s="55" t="s">
        <v>50</v>
      </c>
      <c r="U13785" s="56" t="str">
        <f>_xlfn.CONCAT(Tabel4[[#This Row],[Personnr.]],"-",Tabel4[[#This Row],[Afdeling]],"-",Tabel4[[#This Row],[ASS_Status]])</f>
        <v>37799-1025-Aktiv ansættelse</v>
      </c>
    </row>
    <row r="13786" spans="13:21" ht="33.75" x14ac:dyDescent="0.4">
      <c r="M13786" s="32" t="s">
        <v>1160</v>
      </c>
      <c r="N13786" s="32" t="s">
        <v>62071</v>
      </c>
      <c r="O13786" s="54" t="s">
        <v>62072</v>
      </c>
      <c r="P13786" s="54" t="s">
        <v>62073</v>
      </c>
      <c r="Q13786" s="54" t="s">
        <v>29721</v>
      </c>
      <c r="R13786" s="54" t="s">
        <v>29748</v>
      </c>
      <c r="S13786" s="54" t="s">
        <v>62074</v>
      </c>
      <c r="T13786" s="55" t="s">
        <v>596</v>
      </c>
      <c r="U13786" s="56" t="str">
        <f>_xlfn.CONCAT(Tabel4[[#This Row],[Personnr.]],"-",Tabel4[[#This Row],[Afdeling]],"-",Tabel4[[#This Row],[ASS_Status]])</f>
        <v>36817-4252-Aktiv ansættelse</v>
      </c>
    </row>
    <row r="13787" spans="13:21" x14ac:dyDescent="0.4">
      <c r="M13787" s="32" t="s">
        <v>1160</v>
      </c>
      <c r="N13787" s="32" t="s">
        <v>62075</v>
      </c>
      <c r="O13787" s="54" t="s">
        <v>45608</v>
      </c>
      <c r="P13787" s="54" t="s">
        <v>44305</v>
      </c>
      <c r="Q13787" s="54" t="s">
        <v>29718</v>
      </c>
      <c r="R13787" s="54" t="s">
        <v>29994</v>
      </c>
      <c r="S13787" s="54" t="s">
        <v>44306</v>
      </c>
      <c r="T13787" s="55" t="s">
        <v>645</v>
      </c>
      <c r="U13787" s="56" t="str">
        <f>_xlfn.CONCAT(Tabel4[[#This Row],[Personnr.]],"-",Tabel4[[#This Row],[Afdeling]],"-",Tabel4[[#This Row],[ASS_Status]])</f>
        <v>36043-4775-Inactive - Payroll Eligible</v>
      </c>
    </row>
    <row r="13788" spans="13:21" x14ac:dyDescent="0.4">
      <c r="M13788" s="32" t="s">
        <v>1160</v>
      </c>
      <c r="N13788" s="32" t="s">
        <v>62076</v>
      </c>
      <c r="O13788" s="54" t="s">
        <v>62077</v>
      </c>
      <c r="P13788" s="54" t="s">
        <v>62078</v>
      </c>
      <c r="Q13788" s="54" t="s">
        <v>29721</v>
      </c>
      <c r="R13788" s="54" t="s">
        <v>29737</v>
      </c>
      <c r="S13788" s="54" t="s">
        <v>62079</v>
      </c>
      <c r="T13788" s="55" t="s">
        <v>368</v>
      </c>
      <c r="U13788" s="56" t="str">
        <f>_xlfn.CONCAT(Tabel4[[#This Row],[Personnr.]],"-",Tabel4[[#This Row],[Afdeling]],"-",Tabel4[[#This Row],[ASS_Status]])</f>
        <v>36859-2833-Aktiv ansættelse</v>
      </c>
    </row>
    <row r="13789" spans="13:21" x14ac:dyDescent="0.4">
      <c r="M13789" s="32" t="s">
        <v>1160</v>
      </c>
      <c r="N13789" s="32" t="s">
        <v>62080</v>
      </c>
      <c r="O13789" s="54" t="s">
        <v>62081</v>
      </c>
      <c r="P13789" s="54" t="s">
        <v>62082</v>
      </c>
      <c r="Q13789" s="54" t="s">
        <v>29721</v>
      </c>
      <c r="R13789" s="54" t="s">
        <v>29737</v>
      </c>
      <c r="S13789" s="54" t="s">
        <v>62083</v>
      </c>
      <c r="T13789" s="55" t="s">
        <v>51</v>
      </c>
      <c r="U13789" s="56" t="str">
        <f>_xlfn.CONCAT(Tabel4[[#This Row],[Personnr.]],"-",Tabel4[[#This Row],[Afdeling]],"-",Tabel4[[#This Row],[ASS_Status]])</f>
        <v>36483-1030-Aktiv ansættelse</v>
      </c>
    </row>
    <row r="13790" spans="13:21" x14ac:dyDescent="0.4">
      <c r="M13790" s="32" t="s">
        <v>1160</v>
      </c>
      <c r="N13790" s="32" t="s">
        <v>62084</v>
      </c>
      <c r="O13790" s="54" t="s">
        <v>62085</v>
      </c>
      <c r="P13790" s="54" t="s">
        <v>62086</v>
      </c>
      <c r="Q13790" s="54" t="s">
        <v>29721</v>
      </c>
      <c r="R13790" s="54" t="s">
        <v>29748</v>
      </c>
      <c r="S13790" s="54" t="s">
        <v>62087</v>
      </c>
      <c r="T13790" s="55" t="s">
        <v>596</v>
      </c>
      <c r="U13790" s="56" t="str">
        <f>_xlfn.CONCAT(Tabel4[[#This Row],[Personnr.]],"-",Tabel4[[#This Row],[Afdeling]],"-",Tabel4[[#This Row],[ASS_Status]])</f>
        <v>36777-4252-Aktiv ansættelse</v>
      </c>
    </row>
  </sheetData>
  <mergeCells count="4">
    <mergeCell ref="I1:K1"/>
    <mergeCell ref="M1:Q1"/>
    <mergeCell ref="B1:D1"/>
    <mergeCell ref="E1:F1"/>
  </mergeCells>
  <pageMargins left="0.7" right="0.7" top="0.75" bottom="0.75" header="0.3" footer="0.3"/>
  <drawing r:id="rId1"/>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dimension ref="A1:BJ43"/>
  <sheetViews>
    <sheetView topLeftCell="AR1" workbookViewId="0">
      <selection activeCell="A8" sqref="A8:H17"/>
    </sheetView>
  </sheetViews>
  <sheetFormatPr defaultRowHeight="15" x14ac:dyDescent="0.25"/>
  <cols>
    <col min="1" max="1" width="7.42578125" style="13" bestFit="1" customWidth="1"/>
    <col min="2" max="2" width="6.42578125" style="13" bestFit="1" customWidth="1"/>
    <col min="3" max="3" width="16.7109375" style="13" bestFit="1" customWidth="1"/>
    <col min="4" max="4" width="11.5703125" style="13" bestFit="1" customWidth="1"/>
    <col min="5" max="5" width="11" bestFit="1" customWidth="1"/>
    <col min="6" max="6" width="20.42578125" bestFit="1" customWidth="1"/>
    <col min="7" max="7" width="10.42578125" bestFit="1" customWidth="1"/>
    <col min="8" max="8" width="14.7109375" bestFit="1" customWidth="1"/>
    <col min="9" max="9" width="11.7109375" bestFit="1" customWidth="1"/>
    <col min="10" max="10" width="7.140625" bestFit="1" customWidth="1"/>
    <col min="11" max="11" width="22.140625" bestFit="1" customWidth="1"/>
    <col min="12" max="12" width="12.140625" bestFit="1" customWidth="1"/>
    <col min="13" max="13" width="14.85546875" bestFit="1" customWidth="1"/>
    <col min="14" max="14" width="27.42578125" bestFit="1" customWidth="1"/>
    <col min="15" max="15" width="13.7109375" bestFit="1" customWidth="1"/>
    <col min="16" max="16" width="6.5703125" bestFit="1" customWidth="1"/>
    <col min="17" max="17" width="15.28515625" bestFit="1" customWidth="1"/>
    <col min="18" max="18" width="7.28515625" bestFit="1" customWidth="1"/>
    <col min="19" max="19" width="24.140625" bestFit="1" customWidth="1"/>
    <col min="20" max="20" width="12" bestFit="1" customWidth="1"/>
    <col min="21" max="21" width="10.42578125" bestFit="1" customWidth="1"/>
    <col min="22" max="22" width="35.42578125" bestFit="1" customWidth="1"/>
    <col min="23" max="23" width="16" bestFit="1" customWidth="1"/>
    <col min="24" max="24" width="20.42578125" bestFit="1" customWidth="1"/>
    <col min="25" max="25" width="11" bestFit="1" customWidth="1"/>
    <col min="26" max="26" width="20.7109375" bestFit="1" customWidth="1"/>
    <col min="27" max="27" width="10.7109375" bestFit="1" customWidth="1"/>
    <col min="28" max="28" width="10.42578125" bestFit="1" customWidth="1"/>
    <col min="29" max="29" width="15.140625" bestFit="1" customWidth="1"/>
    <col min="30" max="30" width="35.7109375" bestFit="1" customWidth="1"/>
    <col min="31" max="31" width="17.42578125" bestFit="1" customWidth="1"/>
    <col min="32" max="32" width="24.28515625" bestFit="1" customWidth="1"/>
    <col min="33" max="33" width="10.5703125" bestFit="1" customWidth="1"/>
    <col min="34" max="34" width="15.7109375" bestFit="1" customWidth="1"/>
    <col min="35" max="35" width="19.5703125" bestFit="1" customWidth="1"/>
    <col min="36" max="36" width="25.7109375" bestFit="1" customWidth="1"/>
    <col min="37" max="37" width="23.7109375" bestFit="1" customWidth="1"/>
    <col min="38" max="38" width="15.7109375" bestFit="1" customWidth="1"/>
    <col min="39" max="39" width="20.140625" bestFit="1" customWidth="1"/>
    <col min="40" max="40" width="24.140625" bestFit="1" customWidth="1"/>
    <col min="41" max="41" width="18.42578125" bestFit="1" customWidth="1"/>
    <col min="42" max="42" width="23.7109375" bestFit="1" customWidth="1"/>
    <col min="43" max="43" width="15.7109375" bestFit="1" customWidth="1"/>
    <col min="44" max="44" width="20.140625" bestFit="1" customWidth="1"/>
    <col min="45" max="45" width="18.42578125" bestFit="1" customWidth="1"/>
    <col min="46" max="46" width="18.85546875" bestFit="1" customWidth="1"/>
    <col min="47" max="47" width="15" bestFit="1" customWidth="1"/>
    <col min="48" max="48" width="13.7109375" bestFit="1" customWidth="1"/>
    <col min="49" max="49" width="15" bestFit="1" customWidth="1"/>
    <col min="50" max="50" width="8.42578125" bestFit="1" customWidth="1"/>
    <col min="51" max="51" width="16.140625" bestFit="1" customWidth="1"/>
    <col min="52" max="52" width="19.5703125" bestFit="1" customWidth="1"/>
    <col min="53" max="53" width="16.140625" bestFit="1" customWidth="1"/>
    <col min="54" max="54" width="19.28515625" bestFit="1" customWidth="1"/>
    <col min="55" max="55" width="16.7109375" bestFit="1" customWidth="1"/>
    <col min="56" max="56" width="26.140625" bestFit="1" customWidth="1"/>
    <col min="57" max="57" width="21" bestFit="1" customWidth="1"/>
    <col min="58" max="58" width="9" bestFit="1" customWidth="1"/>
    <col min="59" max="59" width="17.7109375" bestFit="1" customWidth="1"/>
    <col min="60" max="60" width="34.5703125" bestFit="1" customWidth="1"/>
    <col min="61" max="61" width="10" bestFit="1" customWidth="1"/>
    <col min="62" max="62" width="20.42578125" bestFit="1" customWidth="1"/>
  </cols>
  <sheetData>
    <row r="1" spans="1:62" x14ac:dyDescent="0.25">
      <c r="A1" s="13" t="s">
        <v>29177</v>
      </c>
      <c r="B1" s="13" t="s">
        <v>29178</v>
      </c>
      <c r="C1" s="13" t="s">
        <v>29179</v>
      </c>
      <c r="D1" s="13" t="s">
        <v>29180</v>
      </c>
      <c r="E1" t="s">
        <v>29181</v>
      </c>
      <c r="F1" t="s">
        <v>29182</v>
      </c>
      <c r="G1" t="s">
        <v>8</v>
      </c>
      <c r="H1" t="s">
        <v>29183</v>
      </c>
      <c r="I1" t="s">
        <v>29184</v>
      </c>
      <c r="J1" t="s">
        <v>29185</v>
      </c>
      <c r="K1" t="s">
        <v>1</v>
      </c>
      <c r="L1" t="s">
        <v>29186</v>
      </c>
      <c r="M1" t="s">
        <v>0</v>
      </c>
      <c r="N1" t="s">
        <v>29187</v>
      </c>
      <c r="O1" t="s">
        <v>29188</v>
      </c>
      <c r="P1" t="s">
        <v>29189</v>
      </c>
      <c r="Q1" t="s">
        <v>12</v>
      </c>
      <c r="R1" t="s">
        <v>11</v>
      </c>
      <c r="S1" t="s">
        <v>29190</v>
      </c>
      <c r="T1" t="s">
        <v>29191</v>
      </c>
      <c r="U1" t="s">
        <v>29192</v>
      </c>
      <c r="V1" t="s">
        <v>29193</v>
      </c>
      <c r="W1" t="s">
        <v>29194</v>
      </c>
      <c r="X1" t="s">
        <v>29195</v>
      </c>
      <c r="Y1" t="s">
        <v>29196</v>
      </c>
      <c r="Z1" t="s">
        <v>29197</v>
      </c>
      <c r="AA1" t="s">
        <v>29198</v>
      </c>
      <c r="AB1" t="s">
        <v>29192</v>
      </c>
      <c r="AC1" t="s">
        <v>29199</v>
      </c>
      <c r="AD1" t="s">
        <v>29200</v>
      </c>
      <c r="AE1" t="s">
        <v>29201</v>
      </c>
      <c r="AF1" t="s">
        <v>29202</v>
      </c>
      <c r="AG1" t="s">
        <v>29203</v>
      </c>
      <c r="AH1" t="s">
        <v>29204</v>
      </c>
      <c r="AI1" t="s">
        <v>29205</v>
      </c>
      <c r="AJ1" t="s">
        <v>29206</v>
      </c>
      <c r="AK1" t="s">
        <v>29207</v>
      </c>
      <c r="AL1" t="s">
        <v>29204</v>
      </c>
      <c r="AM1" t="s">
        <v>29208</v>
      </c>
      <c r="AN1" t="s">
        <v>29209</v>
      </c>
      <c r="AO1" t="s">
        <v>29210</v>
      </c>
      <c r="AP1" t="s">
        <v>29207</v>
      </c>
      <c r="AQ1" t="s">
        <v>29204</v>
      </c>
      <c r="AR1" t="s">
        <v>29211</v>
      </c>
      <c r="AS1" t="s">
        <v>29210</v>
      </c>
      <c r="AT1" t="s">
        <v>29212</v>
      </c>
      <c r="AU1" t="s">
        <v>29213</v>
      </c>
      <c r="AV1" t="s">
        <v>29214</v>
      </c>
      <c r="AW1" t="s">
        <v>29215</v>
      </c>
      <c r="AX1" t="s">
        <v>29216</v>
      </c>
      <c r="AY1" t="s">
        <v>29217</v>
      </c>
      <c r="AZ1" t="s">
        <v>29218</v>
      </c>
      <c r="BA1" t="s">
        <v>29219</v>
      </c>
      <c r="BB1" t="s">
        <v>29220</v>
      </c>
      <c r="BC1" t="s">
        <v>29221</v>
      </c>
      <c r="BD1" t="s">
        <v>29222</v>
      </c>
      <c r="BE1" t="s">
        <v>29223</v>
      </c>
      <c r="BF1" t="s">
        <v>29224</v>
      </c>
      <c r="BG1" t="s">
        <v>29225</v>
      </c>
      <c r="BH1" t="s">
        <v>29226</v>
      </c>
      <c r="BI1" t="s">
        <v>29227</v>
      </c>
      <c r="BJ1" t="s">
        <v>29195</v>
      </c>
    </row>
    <row r="2" spans="1:62" ht="24" x14ac:dyDescent="0.25">
      <c r="E2" s="12" t="s">
        <v>29228</v>
      </c>
      <c r="F2" s="14">
        <f>Indtastningsark!$N6</f>
        <v>0</v>
      </c>
      <c r="G2" s="14">
        <f>Indtastningsark!$N6</f>
        <v>0</v>
      </c>
      <c r="H2" t="s">
        <v>29229</v>
      </c>
      <c r="I2" t="str">
        <f>CONCATENATE(LEFT(Indtastningsark!E6,2),"-",MID(Indtastningsark!E6,3,2),"-19",MID(Indtastningsark!E6,5,2))</f>
        <v>--19</v>
      </c>
      <c r="J2" t="str">
        <f>IF(MOD(Y2,2)=0,"Kvinde","Mand")</f>
        <v>Kvinde</v>
      </c>
      <c r="K2">
        <f>Indtastningsark!C6</f>
        <v>0</v>
      </c>
      <c r="L2" t="s">
        <v>29230</v>
      </c>
      <c r="M2">
        <f>Indtastningsark!B6</f>
        <v>0</v>
      </c>
      <c r="N2">
        <f>Indtastningsark!G6</f>
        <v>0</v>
      </c>
      <c r="O2" t="s">
        <v>29231</v>
      </c>
      <c r="P2" t="s">
        <v>927</v>
      </c>
      <c r="Q2">
        <f>Indtastningsark!I6</f>
        <v>0</v>
      </c>
      <c r="R2">
        <f>Indtastningsark!H6</f>
        <v>0</v>
      </c>
      <c r="S2">
        <f>Indtastningsark!J6</f>
        <v>0</v>
      </c>
      <c r="T2" s="12" t="s">
        <v>29232</v>
      </c>
      <c r="U2" s="14">
        <f>Indtastningsark!$N6</f>
        <v>0</v>
      </c>
      <c r="V2" t="s">
        <v>29233</v>
      </c>
      <c r="W2" t="str">
        <f>I2</f>
        <v>--19</v>
      </c>
      <c r="X2" t="s">
        <v>927</v>
      </c>
      <c r="Y2" s="15">
        <f>Indtastningsark!E6</f>
        <v>0</v>
      </c>
      <c r="AB2" s="14"/>
      <c r="AC2" t="s">
        <v>29234</v>
      </c>
      <c r="AD2" t="s">
        <v>29235</v>
      </c>
      <c r="AE2">
        <f>Indtastningsark!F6</f>
        <v>0</v>
      </c>
      <c r="AF2" t="s">
        <v>29236</v>
      </c>
      <c r="AG2" s="14">
        <f>Indtastningsark!$N6</f>
        <v>0</v>
      </c>
      <c r="AH2" s="12" t="s">
        <v>29229</v>
      </c>
      <c r="AI2">
        <v>1</v>
      </c>
      <c r="AJ2">
        <v>1</v>
      </c>
      <c r="AK2" t="str">
        <f>CONCATENATE("ET",E2)</f>
        <v>ET6000001</v>
      </c>
      <c r="AL2" s="12" t="s">
        <v>29229</v>
      </c>
      <c r="AM2" s="12" t="s">
        <v>29237</v>
      </c>
      <c r="AO2" s="14">
        <f>Indtastningsark!$N6</f>
        <v>0</v>
      </c>
      <c r="AP2" t="str">
        <f>CONCATENATE("E",E2)</f>
        <v>E6000001</v>
      </c>
      <c r="AQ2" s="12" t="s">
        <v>29229</v>
      </c>
      <c r="AR2" t="s">
        <v>29238</v>
      </c>
      <c r="AS2" s="14">
        <f>Indtastningsark!$N6</f>
        <v>0</v>
      </c>
      <c r="AT2" s="15" t="str">
        <f>CONCATENATE(Indtastningsark!L6," dobbeltklik")</f>
        <v xml:space="preserve"> dobbeltklik</v>
      </c>
      <c r="AU2" t="s">
        <v>29314</v>
      </c>
      <c r="AW2" t="s">
        <v>42497</v>
      </c>
      <c r="AX2" t="s">
        <v>29279</v>
      </c>
      <c r="AY2" t="s">
        <v>29240</v>
      </c>
      <c r="AZ2" t="s">
        <v>29241</v>
      </c>
      <c r="BA2" t="s">
        <v>29242</v>
      </c>
      <c r="BB2" t="s">
        <v>29243</v>
      </c>
      <c r="BC2" t="s">
        <v>29244</v>
      </c>
      <c r="BD2" t="s">
        <v>29245</v>
      </c>
      <c r="BF2" t="s">
        <v>29246</v>
      </c>
      <c r="BG2" s="14">
        <f>Indtastningsark!O6</f>
        <v>0</v>
      </c>
      <c r="BH2">
        <f>Indtastningsark!M6</f>
        <v>0</v>
      </c>
      <c r="BI2" t="s">
        <v>29247</v>
      </c>
      <c r="BJ2" t="s">
        <v>927</v>
      </c>
    </row>
    <row r="3" spans="1:62" ht="24" x14ac:dyDescent="0.25">
      <c r="E3" s="12" t="s">
        <v>29272</v>
      </c>
      <c r="F3" s="14">
        <f>Indtastningsark!$N7</f>
        <v>0</v>
      </c>
      <c r="G3" s="14">
        <f>Indtastningsark!$N7</f>
        <v>0</v>
      </c>
      <c r="H3" t="s">
        <v>29229</v>
      </c>
      <c r="I3" t="str">
        <f>CONCATENATE(LEFT(Indtastningsark!E7,2),"-",MID(Indtastningsark!E7,3,2),"-19",MID(Indtastningsark!E7,5,2))</f>
        <v>--19</v>
      </c>
      <c r="J3" t="str">
        <f t="shared" ref="J3:J43" si="0">IF(MOD(Y3,2)=0,"Kvinde","Mand")</f>
        <v>Kvinde</v>
      </c>
      <c r="K3" t="str">
        <f>Indtastningsark!C7</f>
        <v/>
      </c>
      <c r="L3" t="s">
        <v>29230</v>
      </c>
      <c r="M3" t="str">
        <f>Indtastningsark!B7</f>
        <v/>
      </c>
      <c r="N3">
        <f>Indtastningsark!G7</f>
        <v>0</v>
      </c>
      <c r="O3" t="s">
        <v>29231</v>
      </c>
      <c r="P3" t="s">
        <v>927</v>
      </c>
      <c r="Q3">
        <f>Indtastningsark!I7</f>
        <v>0</v>
      </c>
      <c r="R3">
        <f>Indtastningsark!H7</f>
        <v>0</v>
      </c>
      <c r="S3">
        <f>Indtastningsark!J7</f>
        <v>0</v>
      </c>
      <c r="T3" s="12" t="s">
        <v>29232</v>
      </c>
      <c r="U3" s="14">
        <f>Indtastningsark!$N7</f>
        <v>0</v>
      </c>
      <c r="V3" t="s">
        <v>29233</v>
      </c>
      <c r="W3" t="str">
        <f t="shared" ref="W3:W43" si="1">I3</f>
        <v>--19</v>
      </c>
      <c r="X3" t="s">
        <v>927</v>
      </c>
      <c r="Y3" s="15">
        <f>Indtastningsark!E7</f>
        <v>0</v>
      </c>
      <c r="AB3" s="14"/>
      <c r="AC3" t="s">
        <v>29234</v>
      </c>
      <c r="AD3" t="s">
        <v>29235</v>
      </c>
      <c r="AE3">
        <f>Indtastningsark!F7</f>
        <v>0</v>
      </c>
      <c r="AF3" t="s">
        <v>29236</v>
      </c>
      <c r="AG3" s="14">
        <f>Indtastningsark!$N7</f>
        <v>0</v>
      </c>
      <c r="AH3" s="12" t="s">
        <v>29229</v>
      </c>
      <c r="AI3">
        <v>1</v>
      </c>
      <c r="AJ3">
        <v>1</v>
      </c>
      <c r="AK3" t="str">
        <f t="shared" ref="AK3:AK43" si="2">CONCATENATE("ET",E3)</f>
        <v>ET6000002</v>
      </c>
      <c r="AL3" s="12" t="s">
        <v>29229</v>
      </c>
      <c r="AM3" s="12" t="s">
        <v>29237</v>
      </c>
      <c r="AO3" s="14">
        <f>Indtastningsark!$N7</f>
        <v>0</v>
      </c>
      <c r="AP3" t="str">
        <f t="shared" ref="AP3:AP43" si="3">CONCATENATE("E",E3)</f>
        <v>E6000002</v>
      </c>
      <c r="AQ3" s="12" t="s">
        <v>29229</v>
      </c>
      <c r="AR3" t="s">
        <v>29238</v>
      </c>
      <c r="AS3" s="14">
        <f>Indtastningsark!$N7</f>
        <v>0</v>
      </c>
      <c r="AT3" s="15" t="str">
        <f>CONCATENATE(Indtastningsark!L7," dobbeltklik")</f>
        <v xml:space="preserve"> dobbeltklik</v>
      </c>
      <c r="AU3" t="s">
        <v>29314</v>
      </c>
      <c r="AW3" t="s">
        <v>29239</v>
      </c>
      <c r="AX3" t="s">
        <v>29279</v>
      </c>
      <c r="AY3" t="s">
        <v>29240</v>
      </c>
      <c r="AZ3" t="s">
        <v>29241</v>
      </c>
      <c r="BA3" t="s">
        <v>29242</v>
      </c>
      <c r="BB3" t="s">
        <v>29243</v>
      </c>
      <c r="BC3" t="s">
        <v>29244</v>
      </c>
      <c r="BD3" t="s">
        <v>29245</v>
      </c>
      <c r="BF3" t="s">
        <v>29246</v>
      </c>
      <c r="BG3" s="14">
        <f>Indtastningsark!O7</f>
        <v>0</v>
      </c>
      <c r="BH3">
        <f>Indtastningsark!M7</f>
        <v>0</v>
      </c>
      <c r="BI3" t="s">
        <v>29247</v>
      </c>
      <c r="BJ3" t="s">
        <v>927</v>
      </c>
    </row>
    <row r="4" spans="1:62" ht="24" x14ac:dyDescent="0.25">
      <c r="E4" s="12" t="s">
        <v>29273</v>
      </c>
      <c r="F4" s="14">
        <f>Indtastningsark!$N8</f>
        <v>0</v>
      </c>
      <c r="G4" s="14">
        <f>Indtastningsark!$N8</f>
        <v>0</v>
      </c>
      <c r="H4" t="s">
        <v>29229</v>
      </c>
      <c r="I4" t="str">
        <f>CONCATENATE(LEFT(Indtastningsark!E8,2),"-",MID(Indtastningsark!E8,3,2),"-19",MID(Indtastningsark!E8,5,2))</f>
        <v>--19</v>
      </c>
      <c r="J4" t="str">
        <f t="shared" si="0"/>
        <v>Kvinde</v>
      </c>
      <c r="K4" t="str">
        <f>Indtastningsark!C8</f>
        <v/>
      </c>
      <c r="L4" t="s">
        <v>29230</v>
      </c>
      <c r="M4" t="str">
        <f>Indtastningsark!B8</f>
        <v/>
      </c>
      <c r="N4">
        <f>Indtastningsark!G8</f>
        <v>0</v>
      </c>
      <c r="O4" t="s">
        <v>29231</v>
      </c>
      <c r="P4" t="s">
        <v>927</v>
      </c>
      <c r="Q4">
        <f>Indtastningsark!I8</f>
        <v>0</v>
      </c>
      <c r="R4">
        <f>Indtastningsark!H8</f>
        <v>0</v>
      </c>
      <c r="S4">
        <f>Indtastningsark!J8</f>
        <v>0</v>
      </c>
      <c r="T4" s="12" t="s">
        <v>29232</v>
      </c>
      <c r="U4" s="14">
        <f>Indtastningsark!$N8</f>
        <v>0</v>
      </c>
      <c r="V4" t="s">
        <v>29233</v>
      </c>
      <c r="W4" t="str">
        <f t="shared" si="1"/>
        <v>--19</v>
      </c>
      <c r="X4" t="s">
        <v>927</v>
      </c>
      <c r="Y4" s="15">
        <f>Indtastningsark!E8</f>
        <v>0</v>
      </c>
      <c r="AB4" s="14"/>
      <c r="AC4" t="s">
        <v>29234</v>
      </c>
      <c r="AD4" t="s">
        <v>29235</v>
      </c>
      <c r="AE4">
        <f>Indtastningsark!F8</f>
        <v>0</v>
      </c>
      <c r="AF4" t="s">
        <v>29236</v>
      </c>
      <c r="AG4" s="14">
        <f>Indtastningsark!$N8</f>
        <v>0</v>
      </c>
      <c r="AH4" s="12" t="s">
        <v>29229</v>
      </c>
      <c r="AI4">
        <v>1</v>
      </c>
      <c r="AJ4">
        <v>1</v>
      </c>
      <c r="AK4" t="str">
        <f t="shared" si="2"/>
        <v>ET6000003</v>
      </c>
      <c r="AL4" s="12" t="s">
        <v>29229</v>
      </c>
      <c r="AM4" s="12" t="s">
        <v>29237</v>
      </c>
      <c r="AO4" s="14">
        <f>Indtastningsark!$N8</f>
        <v>0</v>
      </c>
      <c r="AP4" t="str">
        <f t="shared" si="3"/>
        <v>E6000003</v>
      </c>
      <c r="AQ4" s="12" t="s">
        <v>29229</v>
      </c>
      <c r="AR4" t="s">
        <v>29238</v>
      </c>
      <c r="AS4" s="14">
        <f>Indtastningsark!$N8</f>
        <v>0</v>
      </c>
      <c r="AT4" s="15" t="str">
        <f>CONCATENATE(Indtastningsark!L8," dobbeltklik")</f>
        <v xml:space="preserve"> dobbeltklik</v>
      </c>
      <c r="AU4" t="s">
        <v>29314</v>
      </c>
      <c r="AW4" t="s">
        <v>29239</v>
      </c>
      <c r="AX4" t="s">
        <v>29279</v>
      </c>
      <c r="AY4" t="s">
        <v>29240</v>
      </c>
      <c r="AZ4" t="s">
        <v>29241</v>
      </c>
      <c r="BA4" t="s">
        <v>29242</v>
      </c>
      <c r="BB4" t="s">
        <v>29243</v>
      </c>
      <c r="BC4" t="s">
        <v>29244</v>
      </c>
      <c r="BD4" t="s">
        <v>29245</v>
      </c>
      <c r="BF4" t="s">
        <v>29246</v>
      </c>
      <c r="BG4" s="14">
        <f>Indtastningsark!O8</f>
        <v>0</v>
      </c>
      <c r="BH4">
        <f>Indtastningsark!M8</f>
        <v>0</v>
      </c>
      <c r="BI4" t="s">
        <v>29247</v>
      </c>
      <c r="BJ4" t="s">
        <v>927</v>
      </c>
    </row>
    <row r="5" spans="1:62" ht="24" x14ac:dyDescent="0.25">
      <c r="E5" s="12" t="s">
        <v>29274</v>
      </c>
      <c r="F5" s="14">
        <f>Indtastningsark!$N9</f>
        <v>0</v>
      </c>
      <c r="G5" s="14">
        <f>Indtastningsark!$N9</f>
        <v>0</v>
      </c>
      <c r="H5" t="s">
        <v>29229</v>
      </c>
      <c r="I5" t="str">
        <f>CONCATENATE(LEFT(Indtastningsark!E9,2),"-",MID(Indtastningsark!E9,3,2),"-19",MID(Indtastningsark!E9,5,2))</f>
        <v>--19</v>
      </c>
      <c r="J5" t="str">
        <f t="shared" si="0"/>
        <v>Kvinde</v>
      </c>
      <c r="K5" t="str">
        <f>Indtastningsark!C9</f>
        <v/>
      </c>
      <c r="L5" t="s">
        <v>29230</v>
      </c>
      <c r="M5" t="str">
        <f>Indtastningsark!B9</f>
        <v/>
      </c>
      <c r="N5">
        <f>Indtastningsark!G9</f>
        <v>0</v>
      </c>
      <c r="O5" t="s">
        <v>29231</v>
      </c>
      <c r="P5" t="s">
        <v>927</v>
      </c>
      <c r="Q5">
        <f>Indtastningsark!I9</f>
        <v>0</v>
      </c>
      <c r="R5">
        <f>Indtastningsark!H9</f>
        <v>0</v>
      </c>
      <c r="S5">
        <f>Indtastningsark!J9</f>
        <v>0</v>
      </c>
      <c r="T5" s="12" t="s">
        <v>29232</v>
      </c>
      <c r="U5" s="14">
        <f>Indtastningsark!$N9</f>
        <v>0</v>
      </c>
      <c r="V5" t="s">
        <v>29233</v>
      </c>
      <c r="W5" t="str">
        <f t="shared" si="1"/>
        <v>--19</v>
      </c>
      <c r="X5" t="s">
        <v>927</v>
      </c>
      <c r="Y5" s="15">
        <f>Indtastningsark!E9</f>
        <v>0</v>
      </c>
      <c r="AB5" s="14"/>
      <c r="AC5" t="s">
        <v>29234</v>
      </c>
      <c r="AD5" t="s">
        <v>29235</v>
      </c>
      <c r="AE5">
        <f>Indtastningsark!F9</f>
        <v>0</v>
      </c>
      <c r="AF5" t="s">
        <v>29236</v>
      </c>
      <c r="AG5" s="14">
        <f>Indtastningsark!$N9</f>
        <v>0</v>
      </c>
      <c r="AH5" s="12" t="s">
        <v>29229</v>
      </c>
      <c r="AI5">
        <v>1</v>
      </c>
      <c r="AJ5">
        <v>1</v>
      </c>
      <c r="AK5" t="str">
        <f t="shared" si="2"/>
        <v>ET6000004</v>
      </c>
      <c r="AL5" s="12" t="s">
        <v>29229</v>
      </c>
      <c r="AM5" s="12" t="s">
        <v>29237</v>
      </c>
      <c r="AO5" s="14">
        <f>Indtastningsark!$N9</f>
        <v>0</v>
      </c>
      <c r="AP5" t="str">
        <f t="shared" si="3"/>
        <v>E6000004</v>
      </c>
      <c r="AQ5" s="12" t="s">
        <v>29229</v>
      </c>
      <c r="AR5" t="s">
        <v>29238</v>
      </c>
      <c r="AS5" s="14">
        <f>Indtastningsark!$N9</f>
        <v>0</v>
      </c>
      <c r="AT5" s="15" t="str">
        <f>CONCATENATE(Indtastningsark!L9," dobbeltklik")</f>
        <v xml:space="preserve"> dobbeltklik</v>
      </c>
      <c r="AU5" t="s">
        <v>29314</v>
      </c>
      <c r="AW5" t="s">
        <v>29239</v>
      </c>
      <c r="AX5" t="s">
        <v>29279</v>
      </c>
      <c r="AY5" t="s">
        <v>29240</v>
      </c>
      <c r="AZ5" t="s">
        <v>29241</v>
      </c>
      <c r="BA5" t="s">
        <v>29242</v>
      </c>
      <c r="BB5" t="s">
        <v>29243</v>
      </c>
      <c r="BC5" t="s">
        <v>29244</v>
      </c>
      <c r="BD5" t="s">
        <v>29245</v>
      </c>
      <c r="BF5" t="s">
        <v>29246</v>
      </c>
      <c r="BG5" s="14">
        <f>Indtastningsark!O9</f>
        <v>0</v>
      </c>
      <c r="BH5">
        <f>Indtastningsark!M9</f>
        <v>0</v>
      </c>
      <c r="BI5" t="s">
        <v>29247</v>
      </c>
      <c r="BJ5" t="s">
        <v>927</v>
      </c>
    </row>
    <row r="6" spans="1:62" ht="24" x14ac:dyDescent="0.25">
      <c r="E6" s="12" t="s">
        <v>29275</v>
      </c>
      <c r="F6" s="14">
        <f>Indtastningsark!$N10</f>
        <v>0</v>
      </c>
      <c r="G6" s="14">
        <f>Indtastningsark!$N10</f>
        <v>0</v>
      </c>
      <c r="H6" t="s">
        <v>29229</v>
      </c>
      <c r="I6" t="str">
        <f>CONCATENATE(LEFT(Indtastningsark!E10,2),"-",MID(Indtastningsark!E10,3,2),"-19",MID(Indtastningsark!E10,5,2))</f>
        <v>--19</v>
      </c>
      <c r="J6" t="str">
        <f t="shared" si="0"/>
        <v>Kvinde</v>
      </c>
      <c r="K6" t="str">
        <f>Indtastningsark!C10</f>
        <v/>
      </c>
      <c r="L6" t="s">
        <v>29230</v>
      </c>
      <c r="M6" t="str">
        <f>Indtastningsark!B10</f>
        <v/>
      </c>
      <c r="N6">
        <f>Indtastningsark!G10</f>
        <v>0</v>
      </c>
      <c r="O6" t="s">
        <v>29231</v>
      </c>
      <c r="P6" t="s">
        <v>927</v>
      </c>
      <c r="Q6">
        <f>Indtastningsark!I10</f>
        <v>0</v>
      </c>
      <c r="R6">
        <f>Indtastningsark!H10</f>
        <v>0</v>
      </c>
      <c r="S6">
        <f>Indtastningsark!J10</f>
        <v>0</v>
      </c>
      <c r="T6" s="12" t="s">
        <v>29232</v>
      </c>
      <c r="U6" s="14">
        <f>Indtastningsark!$N10</f>
        <v>0</v>
      </c>
      <c r="V6" t="s">
        <v>29233</v>
      </c>
      <c r="W6" t="str">
        <f t="shared" si="1"/>
        <v>--19</v>
      </c>
      <c r="X6" t="s">
        <v>927</v>
      </c>
      <c r="Y6" s="15">
        <f>Indtastningsark!E10</f>
        <v>0</v>
      </c>
      <c r="AB6" s="14"/>
      <c r="AC6" t="s">
        <v>29234</v>
      </c>
      <c r="AD6" t="s">
        <v>29235</v>
      </c>
      <c r="AE6">
        <f>Indtastningsark!F10</f>
        <v>0</v>
      </c>
      <c r="AF6" t="s">
        <v>29236</v>
      </c>
      <c r="AG6" s="14">
        <f>Indtastningsark!$N10</f>
        <v>0</v>
      </c>
      <c r="AH6" s="12" t="s">
        <v>29229</v>
      </c>
      <c r="AI6">
        <v>1</v>
      </c>
      <c r="AJ6">
        <v>1</v>
      </c>
      <c r="AK6" t="str">
        <f t="shared" si="2"/>
        <v>ET6000005</v>
      </c>
      <c r="AL6" s="12" t="s">
        <v>29229</v>
      </c>
      <c r="AM6" s="12" t="s">
        <v>29237</v>
      </c>
      <c r="AO6" s="14">
        <f>Indtastningsark!$N10</f>
        <v>0</v>
      </c>
      <c r="AP6" t="str">
        <f t="shared" si="3"/>
        <v>E6000005</v>
      </c>
      <c r="AQ6" s="12" t="s">
        <v>29229</v>
      </c>
      <c r="AR6" t="s">
        <v>29238</v>
      </c>
      <c r="AS6" s="14">
        <f>Indtastningsark!$N10</f>
        <v>0</v>
      </c>
      <c r="AT6" s="15" t="str">
        <f>CONCATENATE(Indtastningsark!L10," dobbeltklik")</f>
        <v xml:space="preserve"> dobbeltklik</v>
      </c>
      <c r="AU6" t="s">
        <v>29314</v>
      </c>
      <c r="AW6" t="s">
        <v>29239</v>
      </c>
      <c r="AX6" t="s">
        <v>29279</v>
      </c>
      <c r="AY6" t="s">
        <v>29240</v>
      </c>
      <c r="AZ6" t="s">
        <v>29241</v>
      </c>
      <c r="BA6" t="s">
        <v>29242</v>
      </c>
      <c r="BB6" t="s">
        <v>29243</v>
      </c>
      <c r="BC6" t="s">
        <v>29244</v>
      </c>
      <c r="BD6" t="s">
        <v>29245</v>
      </c>
      <c r="BF6" t="s">
        <v>29246</v>
      </c>
      <c r="BG6" s="14">
        <f>Indtastningsark!O10</f>
        <v>0</v>
      </c>
      <c r="BH6">
        <f>Indtastningsark!M10</f>
        <v>0</v>
      </c>
      <c r="BI6" t="s">
        <v>29247</v>
      </c>
      <c r="BJ6" t="s">
        <v>927</v>
      </c>
    </row>
    <row r="7" spans="1:62" ht="24" x14ac:dyDescent="0.25">
      <c r="E7" s="12" t="s">
        <v>29276</v>
      </c>
      <c r="F7" s="14">
        <f>Indtastningsark!$N11</f>
        <v>0</v>
      </c>
      <c r="G7" s="14">
        <f>Indtastningsark!$N11</f>
        <v>0</v>
      </c>
      <c r="H7" t="s">
        <v>29229</v>
      </c>
      <c r="I7" t="str">
        <f>CONCATENATE(LEFT(Indtastningsark!E11,2),"-",MID(Indtastningsark!E11,3,2),"-19",MID(Indtastningsark!E11,5,2))</f>
        <v>--19</v>
      </c>
      <c r="J7" t="str">
        <f t="shared" si="0"/>
        <v>Kvinde</v>
      </c>
      <c r="K7" t="str">
        <f>Indtastningsark!C11</f>
        <v/>
      </c>
      <c r="L7" t="s">
        <v>29230</v>
      </c>
      <c r="M7" t="str">
        <f>Indtastningsark!B11</f>
        <v/>
      </c>
      <c r="N7">
        <f>Indtastningsark!G11</f>
        <v>0</v>
      </c>
      <c r="O7" t="s">
        <v>29231</v>
      </c>
      <c r="P7" t="s">
        <v>927</v>
      </c>
      <c r="Q7">
        <f>Indtastningsark!I11</f>
        <v>0</v>
      </c>
      <c r="R7">
        <f>Indtastningsark!H11</f>
        <v>0</v>
      </c>
      <c r="S7">
        <f>Indtastningsark!J11</f>
        <v>0</v>
      </c>
      <c r="T7" s="12" t="s">
        <v>29232</v>
      </c>
      <c r="U7" s="14">
        <f>Indtastningsark!$N11</f>
        <v>0</v>
      </c>
      <c r="V7" t="s">
        <v>29233</v>
      </c>
      <c r="W7" t="str">
        <f t="shared" si="1"/>
        <v>--19</v>
      </c>
      <c r="X7" t="s">
        <v>927</v>
      </c>
      <c r="Y7" s="15">
        <f>Indtastningsark!E11</f>
        <v>0</v>
      </c>
      <c r="AB7" s="14"/>
      <c r="AC7" t="s">
        <v>29234</v>
      </c>
      <c r="AD7" t="s">
        <v>29235</v>
      </c>
      <c r="AE7">
        <f>Indtastningsark!F11</f>
        <v>0</v>
      </c>
      <c r="AF7" t="s">
        <v>29236</v>
      </c>
      <c r="AG7" s="14">
        <f>Indtastningsark!$N11</f>
        <v>0</v>
      </c>
      <c r="AH7" s="12" t="s">
        <v>29229</v>
      </c>
      <c r="AI7">
        <v>1</v>
      </c>
      <c r="AJ7">
        <v>1</v>
      </c>
      <c r="AK7" t="str">
        <f t="shared" si="2"/>
        <v>ET6000006</v>
      </c>
      <c r="AL7" s="12" t="s">
        <v>29229</v>
      </c>
      <c r="AM7" s="12" t="s">
        <v>29237</v>
      </c>
      <c r="AO7" s="14">
        <f>Indtastningsark!$N11</f>
        <v>0</v>
      </c>
      <c r="AP7" t="str">
        <f t="shared" si="3"/>
        <v>E6000006</v>
      </c>
      <c r="AQ7" s="12" t="s">
        <v>29229</v>
      </c>
      <c r="AR7" t="s">
        <v>29238</v>
      </c>
      <c r="AS7" s="14">
        <f>Indtastningsark!$N11</f>
        <v>0</v>
      </c>
      <c r="AT7" s="15" t="str">
        <f>CONCATENATE(Indtastningsark!L11," dobbeltklik")</f>
        <v xml:space="preserve"> dobbeltklik</v>
      </c>
      <c r="AU7" t="s">
        <v>29314</v>
      </c>
      <c r="AW7" t="s">
        <v>29239</v>
      </c>
      <c r="AX7" t="s">
        <v>29279</v>
      </c>
      <c r="AY7" t="s">
        <v>29240</v>
      </c>
      <c r="AZ7" t="s">
        <v>29241</v>
      </c>
      <c r="BA7" t="s">
        <v>29242</v>
      </c>
      <c r="BB7" t="s">
        <v>29243</v>
      </c>
      <c r="BC7" t="s">
        <v>29244</v>
      </c>
      <c r="BD7" t="s">
        <v>29245</v>
      </c>
      <c r="BF7" t="s">
        <v>29246</v>
      </c>
      <c r="BG7" s="14">
        <f>Indtastningsark!O11</f>
        <v>0</v>
      </c>
      <c r="BH7">
        <f>Indtastningsark!M11</f>
        <v>0</v>
      </c>
      <c r="BI7" t="s">
        <v>29247</v>
      </c>
      <c r="BJ7" t="s">
        <v>927</v>
      </c>
    </row>
    <row r="8" spans="1:62" ht="24" x14ac:dyDescent="0.25">
      <c r="E8" s="12" t="s">
        <v>29277</v>
      </c>
      <c r="F8" s="14">
        <f>Indtastningsark!$N12</f>
        <v>0</v>
      </c>
      <c r="G8" s="14">
        <f>Indtastningsark!$N12</f>
        <v>0</v>
      </c>
      <c r="H8" t="s">
        <v>29229</v>
      </c>
      <c r="I8" t="str">
        <f>CONCATENATE(LEFT(Indtastningsark!E12,2),"-",MID(Indtastningsark!E12,3,2),"-19",MID(Indtastningsark!E12,5,2))</f>
        <v>--19</v>
      </c>
      <c r="J8" t="str">
        <f t="shared" si="0"/>
        <v>Kvinde</v>
      </c>
      <c r="K8" t="str">
        <f>Indtastningsark!C12</f>
        <v/>
      </c>
      <c r="L8" t="s">
        <v>29230</v>
      </c>
      <c r="M8" t="str">
        <f>Indtastningsark!B12</f>
        <v/>
      </c>
      <c r="N8">
        <f>Indtastningsark!G12</f>
        <v>0</v>
      </c>
      <c r="O8" t="s">
        <v>29231</v>
      </c>
      <c r="P8" t="s">
        <v>927</v>
      </c>
      <c r="Q8">
        <f>Indtastningsark!I12</f>
        <v>0</v>
      </c>
      <c r="R8">
        <f>Indtastningsark!H12</f>
        <v>0</v>
      </c>
      <c r="S8">
        <f>Indtastningsark!J12</f>
        <v>0</v>
      </c>
      <c r="T8" s="12" t="s">
        <v>29232</v>
      </c>
      <c r="U8" s="14">
        <f>Indtastningsark!$N12</f>
        <v>0</v>
      </c>
      <c r="V8" t="s">
        <v>29233</v>
      </c>
      <c r="W8" t="str">
        <f t="shared" si="1"/>
        <v>--19</v>
      </c>
      <c r="X8" t="s">
        <v>927</v>
      </c>
      <c r="Y8" s="15">
        <f>Indtastningsark!E12</f>
        <v>0</v>
      </c>
      <c r="AB8" s="14"/>
      <c r="AC8" t="s">
        <v>29234</v>
      </c>
      <c r="AD8" t="s">
        <v>29235</v>
      </c>
      <c r="AE8">
        <f>Indtastningsark!F12</f>
        <v>0</v>
      </c>
      <c r="AF8" t="s">
        <v>29236</v>
      </c>
      <c r="AG8" s="14">
        <f>Indtastningsark!$N12</f>
        <v>0</v>
      </c>
      <c r="AH8" s="12" t="s">
        <v>29229</v>
      </c>
      <c r="AI8">
        <v>1</v>
      </c>
      <c r="AJ8">
        <v>1</v>
      </c>
      <c r="AK8" t="str">
        <f t="shared" si="2"/>
        <v>ET6000007</v>
      </c>
      <c r="AL8" s="12" t="s">
        <v>29229</v>
      </c>
      <c r="AM8" s="12" t="s">
        <v>29237</v>
      </c>
      <c r="AO8" s="14">
        <f>Indtastningsark!$N12</f>
        <v>0</v>
      </c>
      <c r="AP8" t="str">
        <f t="shared" si="3"/>
        <v>E6000007</v>
      </c>
      <c r="AQ8" s="12" t="s">
        <v>29229</v>
      </c>
      <c r="AR8" t="s">
        <v>29238</v>
      </c>
      <c r="AS8" s="14">
        <f>Indtastningsark!$N12</f>
        <v>0</v>
      </c>
      <c r="AT8" s="15" t="str">
        <f>CONCATENATE(Indtastningsark!L12," dobbeltklik")</f>
        <v xml:space="preserve"> dobbeltklik</v>
      </c>
      <c r="AU8" t="s">
        <v>29314</v>
      </c>
      <c r="AW8" t="s">
        <v>29239</v>
      </c>
      <c r="AX8" t="s">
        <v>29279</v>
      </c>
      <c r="AY8" t="s">
        <v>29240</v>
      </c>
      <c r="AZ8" t="s">
        <v>29241</v>
      </c>
      <c r="BA8" t="s">
        <v>29242</v>
      </c>
      <c r="BB8" t="s">
        <v>29243</v>
      </c>
      <c r="BC8" t="s">
        <v>29244</v>
      </c>
      <c r="BD8" t="s">
        <v>29245</v>
      </c>
      <c r="BF8" t="s">
        <v>29246</v>
      </c>
      <c r="BG8" s="14">
        <f>Indtastningsark!O12</f>
        <v>0</v>
      </c>
      <c r="BH8">
        <f>Indtastningsark!M12</f>
        <v>0</v>
      </c>
      <c r="BI8" t="s">
        <v>29247</v>
      </c>
      <c r="BJ8" t="s">
        <v>927</v>
      </c>
    </row>
    <row r="9" spans="1:62" ht="24" x14ac:dyDescent="0.25">
      <c r="E9" s="12" t="s">
        <v>29278</v>
      </c>
      <c r="F9" s="14">
        <f>Indtastningsark!$N13</f>
        <v>0</v>
      </c>
      <c r="G9" s="14">
        <f>Indtastningsark!$N13</f>
        <v>0</v>
      </c>
      <c r="H9" t="s">
        <v>29229</v>
      </c>
      <c r="I9" t="str">
        <f>CONCATENATE(LEFT(Indtastningsark!E13,2),"-",MID(Indtastningsark!E13,3,2),"-19",MID(Indtastningsark!E13,5,2))</f>
        <v>--19</v>
      </c>
      <c r="J9" t="str">
        <f t="shared" si="0"/>
        <v>Kvinde</v>
      </c>
      <c r="K9" t="str">
        <f>Indtastningsark!C13</f>
        <v/>
      </c>
      <c r="L9" t="s">
        <v>29230</v>
      </c>
      <c r="M9" t="str">
        <f>Indtastningsark!B13</f>
        <v/>
      </c>
      <c r="N9">
        <f>Indtastningsark!G13</f>
        <v>0</v>
      </c>
      <c r="O9" t="s">
        <v>29231</v>
      </c>
      <c r="P9" t="s">
        <v>927</v>
      </c>
      <c r="Q9">
        <f>Indtastningsark!I13</f>
        <v>0</v>
      </c>
      <c r="R9">
        <f>Indtastningsark!H13</f>
        <v>0</v>
      </c>
      <c r="S9">
        <f>Indtastningsark!J13</f>
        <v>0</v>
      </c>
      <c r="T9" s="12" t="s">
        <v>29232</v>
      </c>
      <c r="U9" s="14">
        <f>Indtastningsark!$N13</f>
        <v>0</v>
      </c>
      <c r="V9" t="s">
        <v>29233</v>
      </c>
      <c r="W9" t="str">
        <f t="shared" si="1"/>
        <v>--19</v>
      </c>
      <c r="X9" t="s">
        <v>927</v>
      </c>
      <c r="Y9" s="15">
        <f>Indtastningsark!E13</f>
        <v>0</v>
      </c>
      <c r="AB9" s="14"/>
      <c r="AC9" t="s">
        <v>29234</v>
      </c>
      <c r="AD9" t="s">
        <v>29235</v>
      </c>
      <c r="AE9">
        <f>Indtastningsark!F13</f>
        <v>0</v>
      </c>
      <c r="AF9" t="s">
        <v>29236</v>
      </c>
      <c r="AG9" s="14">
        <f>Indtastningsark!$N13</f>
        <v>0</v>
      </c>
      <c r="AH9" s="12" t="s">
        <v>29229</v>
      </c>
      <c r="AI9">
        <v>1</v>
      </c>
      <c r="AJ9">
        <v>1</v>
      </c>
      <c r="AK9" t="str">
        <f t="shared" si="2"/>
        <v>ET6000008</v>
      </c>
      <c r="AL9" s="12" t="s">
        <v>29229</v>
      </c>
      <c r="AM9" s="12" t="s">
        <v>29237</v>
      </c>
      <c r="AO9" s="14">
        <f>Indtastningsark!$N13</f>
        <v>0</v>
      </c>
      <c r="AP9" t="str">
        <f t="shared" si="3"/>
        <v>E6000008</v>
      </c>
      <c r="AQ9" s="12" t="s">
        <v>29229</v>
      </c>
      <c r="AR9" t="s">
        <v>29238</v>
      </c>
      <c r="AS9" s="14">
        <f>Indtastningsark!$N13</f>
        <v>0</v>
      </c>
      <c r="AT9" s="15" t="str">
        <f>CONCATENATE(Indtastningsark!L13," dobbeltklik")</f>
        <v xml:space="preserve"> dobbeltklik</v>
      </c>
      <c r="AU9" t="s">
        <v>29314</v>
      </c>
      <c r="AW9" t="s">
        <v>29239</v>
      </c>
      <c r="AX9" t="s">
        <v>29279</v>
      </c>
      <c r="AY9" t="s">
        <v>29240</v>
      </c>
      <c r="AZ9" t="s">
        <v>29241</v>
      </c>
      <c r="BA9" t="s">
        <v>29242</v>
      </c>
      <c r="BB9" t="s">
        <v>29243</v>
      </c>
      <c r="BC9" t="s">
        <v>29244</v>
      </c>
      <c r="BD9" t="s">
        <v>29245</v>
      </c>
      <c r="BF9" t="s">
        <v>29246</v>
      </c>
      <c r="BG9" s="14">
        <f>Indtastningsark!O13</f>
        <v>0</v>
      </c>
      <c r="BH9">
        <f>Indtastningsark!M13</f>
        <v>0</v>
      </c>
      <c r="BI9" t="s">
        <v>29247</v>
      </c>
      <c r="BJ9" t="s">
        <v>927</v>
      </c>
    </row>
    <row r="10" spans="1:62" ht="24" x14ac:dyDescent="0.25">
      <c r="E10" s="12" t="s">
        <v>29280</v>
      </c>
      <c r="F10" s="14">
        <f>Indtastningsark!$N14</f>
        <v>0</v>
      </c>
      <c r="G10" s="14">
        <f>Indtastningsark!$N14</f>
        <v>0</v>
      </c>
      <c r="H10" t="s">
        <v>29229</v>
      </c>
      <c r="I10" t="str">
        <f>CONCATENATE(LEFT(Indtastningsark!E14,2),"-",MID(Indtastningsark!E14,3,2),"-19",MID(Indtastningsark!E14,5,2))</f>
        <v>--19</v>
      </c>
      <c r="J10" t="str">
        <f t="shared" si="0"/>
        <v>Kvinde</v>
      </c>
      <c r="K10" t="str">
        <f>Indtastningsark!C14</f>
        <v/>
      </c>
      <c r="L10" t="s">
        <v>29230</v>
      </c>
      <c r="M10" t="str">
        <f>Indtastningsark!B14</f>
        <v/>
      </c>
      <c r="N10">
        <f>Indtastningsark!G14</f>
        <v>0</v>
      </c>
      <c r="O10" t="s">
        <v>29231</v>
      </c>
      <c r="P10" t="s">
        <v>927</v>
      </c>
      <c r="Q10">
        <f>Indtastningsark!I14</f>
        <v>0</v>
      </c>
      <c r="R10">
        <f>Indtastningsark!H14</f>
        <v>0</v>
      </c>
      <c r="S10">
        <f>Indtastningsark!J14</f>
        <v>0</v>
      </c>
      <c r="T10" s="12" t="s">
        <v>29232</v>
      </c>
      <c r="U10" s="14">
        <f>Indtastningsark!$N14</f>
        <v>0</v>
      </c>
      <c r="V10" t="s">
        <v>29233</v>
      </c>
      <c r="W10" t="str">
        <f t="shared" si="1"/>
        <v>--19</v>
      </c>
      <c r="X10" t="s">
        <v>927</v>
      </c>
      <c r="Y10" s="15">
        <f>Indtastningsark!E14</f>
        <v>0</v>
      </c>
      <c r="AB10" s="14"/>
      <c r="AC10" t="s">
        <v>29234</v>
      </c>
      <c r="AD10" t="s">
        <v>29235</v>
      </c>
      <c r="AE10">
        <f>Indtastningsark!F14</f>
        <v>0</v>
      </c>
      <c r="AF10" t="s">
        <v>29236</v>
      </c>
      <c r="AG10" s="14">
        <f>Indtastningsark!$N14</f>
        <v>0</v>
      </c>
      <c r="AH10" s="12" t="s">
        <v>29229</v>
      </c>
      <c r="AI10">
        <v>1</v>
      </c>
      <c r="AJ10">
        <v>1</v>
      </c>
      <c r="AK10" t="str">
        <f t="shared" si="2"/>
        <v>ET6000009</v>
      </c>
      <c r="AL10" s="12" t="s">
        <v>29229</v>
      </c>
      <c r="AM10" s="12" t="s">
        <v>29237</v>
      </c>
      <c r="AO10" s="14">
        <f>Indtastningsark!$N14</f>
        <v>0</v>
      </c>
      <c r="AP10" t="str">
        <f t="shared" si="3"/>
        <v>E6000009</v>
      </c>
      <c r="AQ10" s="12" t="s">
        <v>29229</v>
      </c>
      <c r="AR10" t="s">
        <v>29238</v>
      </c>
      <c r="AS10" s="14">
        <f>Indtastningsark!$N14</f>
        <v>0</v>
      </c>
      <c r="AT10" s="15" t="str">
        <f>CONCATENATE(Indtastningsark!L14," dobbeltklik")</f>
        <v xml:space="preserve"> dobbeltklik</v>
      </c>
      <c r="AU10" t="s">
        <v>29314</v>
      </c>
      <c r="AW10" t="s">
        <v>29239</v>
      </c>
      <c r="AX10" t="s">
        <v>29279</v>
      </c>
      <c r="AY10" t="s">
        <v>29240</v>
      </c>
      <c r="AZ10" t="s">
        <v>29241</v>
      </c>
      <c r="BA10" t="s">
        <v>29242</v>
      </c>
      <c r="BB10" t="s">
        <v>29243</v>
      </c>
      <c r="BC10" t="s">
        <v>29244</v>
      </c>
      <c r="BD10" t="s">
        <v>29245</v>
      </c>
      <c r="BF10" t="s">
        <v>29246</v>
      </c>
      <c r="BG10" s="14">
        <f>Indtastningsark!O14</f>
        <v>0</v>
      </c>
      <c r="BH10">
        <f>Indtastningsark!M14</f>
        <v>0</v>
      </c>
      <c r="BI10" t="s">
        <v>29247</v>
      </c>
      <c r="BJ10" t="s">
        <v>927</v>
      </c>
    </row>
    <row r="11" spans="1:62" ht="24" x14ac:dyDescent="0.25">
      <c r="E11" s="12" t="s">
        <v>29281</v>
      </c>
      <c r="F11" s="14">
        <f>Indtastningsark!$N15</f>
        <v>0</v>
      </c>
      <c r="G11" s="14">
        <f>Indtastningsark!$N15</f>
        <v>0</v>
      </c>
      <c r="H11" t="s">
        <v>29229</v>
      </c>
      <c r="I11" t="str">
        <f>CONCATENATE(LEFT(Indtastningsark!E15,2),"-",MID(Indtastningsark!E15,3,2),"-19",MID(Indtastningsark!E15,5,2))</f>
        <v>--19</v>
      </c>
      <c r="J11" t="str">
        <f t="shared" si="0"/>
        <v>Kvinde</v>
      </c>
      <c r="K11" t="str">
        <f>Indtastningsark!C15</f>
        <v/>
      </c>
      <c r="L11" t="s">
        <v>29230</v>
      </c>
      <c r="M11" t="str">
        <f>Indtastningsark!B15</f>
        <v/>
      </c>
      <c r="N11">
        <f>Indtastningsark!G15</f>
        <v>0</v>
      </c>
      <c r="O11" t="s">
        <v>29231</v>
      </c>
      <c r="P11" t="s">
        <v>927</v>
      </c>
      <c r="Q11">
        <f>Indtastningsark!I15</f>
        <v>0</v>
      </c>
      <c r="R11">
        <f>Indtastningsark!H15</f>
        <v>0</v>
      </c>
      <c r="S11">
        <f>Indtastningsark!J15</f>
        <v>0</v>
      </c>
      <c r="T11" s="12" t="s">
        <v>29232</v>
      </c>
      <c r="U11" s="14">
        <f>Indtastningsark!$N15</f>
        <v>0</v>
      </c>
      <c r="V11" t="s">
        <v>29233</v>
      </c>
      <c r="W11" t="str">
        <f t="shared" si="1"/>
        <v>--19</v>
      </c>
      <c r="X11" t="s">
        <v>927</v>
      </c>
      <c r="Y11" s="15">
        <f>Indtastningsark!E15</f>
        <v>0</v>
      </c>
      <c r="AB11" s="14"/>
      <c r="AC11" t="s">
        <v>29234</v>
      </c>
      <c r="AD11" t="s">
        <v>29235</v>
      </c>
      <c r="AE11">
        <f>Indtastningsark!F15</f>
        <v>0</v>
      </c>
      <c r="AF11" t="s">
        <v>29236</v>
      </c>
      <c r="AG11" s="14">
        <f>Indtastningsark!$N15</f>
        <v>0</v>
      </c>
      <c r="AH11" s="12" t="s">
        <v>29229</v>
      </c>
      <c r="AI11">
        <v>1</v>
      </c>
      <c r="AJ11">
        <v>1</v>
      </c>
      <c r="AK11" t="str">
        <f t="shared" si="2"/>
        <v>ET6000010</v>
      </c>
      <c r="AL11" s="12" t="s">
        <v>29229</v>
      </c>
      <c r="AM11" s="12" t="s">
        <v>29237</v>
      </c>
      <c r="AO11" s="14">
        <f>Indtastningsark!$N15</f>
        <v>0</v>
      </c>
      <c r="AP11" t="str">
        <f t="shared" si="3"/>
        <v>E6000010</v>
      </c>
      <c r="AQ11" s="12" t="s">
        <v>29229</v>
      </c>
      <c r="AR11" t="s">
        <v>29238</v>
      </c>
      <c r="AS11" s="14">
        <f>Indtastningsark!$N15</f>
        <v>0</v>
      </c>
      <c r="AT11" s="15" t="str">
        <f>CONCATENATE(Indtastningsark!L15," dobbeltklik")</f>
        <v xml:space="preserve"> dobbeltklik</v>
      </c>
      <c r="AU11" t="s">
        <v>29314</v>
      </c>
      <c r="AW11" t="s">
        <v>29239</v>
      </c>
      <c r="AX11" t="s">
        <v>29279</v>
      </c>
      <c r="AY11" t="s">
        <v>29240</v>
      </c>
      <c r="AZ11" t="s">
        <v>29241</v>
      </c>
      <c r="BA11" t="s">
        <v>29242</v>
      </c>
      <c r="BB11" t="s">
        <v>29243</v>
      </c>
      <c r="BC11" t="s">
        <v>29244</v>
      </c>
      <c r="BD11" t="s">
        <v>29245</v>
      </c>
      <c r="BF11" t="s">
        <v>29246</v>
      </c>
      <c r="BG11" s="14">
        <f>Indtastningsark!O15</f>
        <v>0</v>
      </c>
      <c r="BH11">
        <f>Indtastningsark!M15</f>
        <v>0</v>
      </c>
      <c r="BI11" t="s">
        <v>29247</v>
      </c>
      <c r="BJ11" t="s">
        <v>927</v>
      </c>
    </row>
    <row r="12" spans="1:62" ht="24" x14ac:dyDescent="0.25">
      <c r="E12" s="12" t="s">
        <v>29282</v>
      </c>
      <c r="F12" s="14">
        <f>Indtastningsark!$N16</f>
        <v>0</v>
      </c>
      <c r="G12" s="14">
        <f>Indtastningsark!$N16</f>
        <v>0</v>
      </c>
      <c r="H12" t="s">
        <v>29229</v>
      </c>
      <c r="I12" t="str">
        <f>CONCATENATE(LEFT(Indtastningsark!E16,2),"-",MID(Indtastningsark!E16,3,2),"-19",MID(Indtastningsark!E16,5,2))</f>
        <v>--19</v>
      </c>
      <c r="J12" t="str">
        <f t="shared" si="0"/>
        <v>Kvinde</v>
      </c>
      <c r="K12" t="str">
        <f>Indtastningsark!C16</f>
        <v/>
      </c>
      <c r="L12" t="s">
        <v>29230</v>
      </c>
      <c r="M12" t="str">
        <f>Indtastningsark!B16</f>
        <v/>
      </c>
      <c r="N12">
        <f>Indtastningsark!G16</f>
        <v>0</v>
      </c>
      <c r="O12" t="s">
        <v>29231</v>
      </c>
      <c r="P12" t="s">
        <v>927</v>
      </c>
      <c r="Q12">
        <f>Indtastningsark!I16</f>
        <v>0</v>
      </c>
      <c r="R12">
        <f>Indtastningsark!H16</f>
        <v>0</v>
      </c>
      <c r="S12">
        <f>Indtastningsark!J16</f>
        <v>0</v>
      </c>
      <c r="T12" s="12" t="s">
        <v>29232</v>
      </c>
      <c r="U12" s="14">
        <f>Indtastningsark!$N16</f>
        <v>0</v>
      </c>
      <c r="V12" t="s">
        <v>29233</v>
      </c>
      <c r="W12" t="str">
        <f t="shared" si="1"/>
        <v>--19</v>
      </c>
      <c r="X12" t="s">
        <v>927</v>
      </c>
      <c r="Y12" s="15">
        <f>Indtastningsark!E16</f>
        <v>0</v>
      </c>
      <c r="AB12" s="14"/>
      <c r="AC12" t="s">
        <v>29234</v>
      </c>
      <c r="AD12" t="s">
        <v>29235</v>
      </c>
      <c r="AE12">
        <f>Indtastningsark!F16</f>
        <v>0</v>
      </c>
      <c r="AF12" t="s">
        <v>29236</v>
      </c>
      <c r="AG12" s="14">
        <f>Indtastningsark!$N16</f>
        <v>0</v>
      </c>
      <c r="AH12" s="12" t="s">
        <v>29229</v>
      </c>
      <c r="AI12">
        <v>1</v>
      </c>
      <c r="AJ12">
        <v>1</v>
      </c>
      <c r="AK12" t="str">
        <f t="shared" si="2"/>
        <v>ET6000011</v>
      </c>
      <c r="AL12" s="12" t="s">
        <v>29229</v>
      </c>
      <c r="AM12" s="12" t="s">
        <v>29237</v>
      </c>
      <c r="AO12" s="14">
        <f>Indtastningsark!$N16</f>
        <v>0</v>
      </c>
      <c r="AP12" t="str">
        <f t="shared" si="3"/>
        <v>E6000011</v>
      </c>
      <c r="AQ12" s="12" t="s">
        <v>29229</v>
      </c>
      <c r="AR12" t="s">
        <v>29238</v>
      </c>
      <c r="AS12" s="14">
        <f>Indtastningsark!$N16</f>
        <v>0</v>
      </c>
      <c r="AT12" s="15" t="str">
        <f>CONCATENATE(Indtastningsark!L16," dobbeltklik")</f>
        <v xml:space="preserve"> dobbeltklik</v>
      </c>
      <c r="AU12" t="s">
        <v>29314</v>
      </c>
      <c r="AW12" t="s">
        <v>29239</v>
      </c>
      <c r="AX12" t="s">
        <v>29279</v>
      </c>
      <c r="AY12" t="s">
        <v>29240</v>
      </c>
      <c r="AZ12" t="s">
        <v>29241</v>
      </c>
      <c r="BA12" t="s">
        <v>29242</v>
      </c>
      <c r="BB12" t="s">
        <v>29243</v>
      </c>
      <c r="BC12" t="s">
        <v>29244</v>
      </c>
      <c r="BD12" t="s">
        <v>29245</v>
      </c>
      <c r="BF12" t="s">
        <v>29246</v>
      </c>
      <c r="BG12" s="14">
        <f>Indtastningsark!O16</f>
        <v>0</v>
      </c>
      <c r="BH12">
        <f>Indtastningsark!M16</f>
        <v>0</v>
      </c>
      <c r="BI12" t="s">
        <v>29247</v>
      </c>
      <c r="BJ12" t="s">
        <v>927</v>
      </c>
    </row>
    <row r="13" spans="1:62" ht="24" x14ac:dyDescent="0.25">
      <c r="E13" s="12" t="s">
        <v>29283</v>
      </c>
      <c r="F13" s="14">
        <f>Indtastningsark!$N17</f>
        <v>0</v>
      </c>
      <c r="G13" s="14">
        <f>Indtastningsark!$N17</f>
        <v>0</v>
      </c>
      <c r="H13" t="s">
        <v>29229</v>
      </c>
      <c r="I13" t="str">
        <f>CONCATENATE(LEFT(Indtastningsark!E17,2),"-",MID(Indtastningsark!E17,3,2),"-19",MID(Indtastningsark!E17,5,2))</f>
        <v>--19</v>
      </c>
      <c r="J13" t="str">
        <f t="shared" si="0"/>
        <v>Kvinde</v>
      </c>
      <c r="K13" t="str">
        <f>Indtastningsark!C17</f>
        <v/>
      </c>
      <c r="L13" t="s">
        <v>29230</v>
      </c>
      <c r="M13" t="str">
        <f>Indtastningsark!B17</f>
        <v/>
      </c>
      <c r="N13">
        <f>Indtastningsark!G17</f>
        <v>0</v>
      </c>
      <c r="O13" t="s">
        <v>29231</v>
      </c>
      <c r="P13" t="s">
        <v>927</v>
      </c>
      <c r="Q13">
        <f>Indtastningsark!I17</f>
        <v>0</v>
      </c>
      <c r="R13">
        <f>Indtastningsark!H17</f>
        <v>0</v>
      </c>
      <c r="S13">
        <f>Indtastningsark!J17</f>
        <v>0</v>
      </c>
      <c r="T13" s="12" t="s">
        <v>29232</v>
      </c>
      <c r="U13" s="14">
        <f>Indtastningsark!$N17</f>
        <v>0</v>
      </c>
      <c r="V13" t="s">
        <v>29233</v>
      </c>
      <c r="W13" t="str">
        <f t="shared" si="1"/>
        <v>--19</v>
      </c>
      <c r="X13" t="s">
        <v>927</v>
      </c>
      <c r="Y13" s="15">
        <f>Indtastningsark!E17</f>
        <v>0</v>
      </c>
      <c r="AB13" s="14"/>
      <c r="AC13" t="s">
        <v>29234</v>
      </c>
      <c r="AD13" t="s">
        <v>29235</v>
      </c>
      <c r="AE13">
        <f>Indtastningsark!F17</f>
        <v>0</v>
      </c>
      <c r="AF13" t="s">
        <v>29236</v>
      </c>
      <c r="AG13" s="14">
        <f>Indtastningsark!$N17</f>
        <v>0</v>
      </c>
      <c r="AH13" s="12" t="s">
        <v>29229</v>
      </c>
      <c r="AI13">
        <v>1</v>
      </c>
      <c r="AJ13">
        <v>1</v>
      </c>
      <c r="AK13" t="str">
        <f t="shared" si="2"/>
        <v>ET6000012</v>
      </c>
      <c r="AL13" s="12" t="s">
        <v>29229</v>
      </c>
      <c r="AM13" s="12" t="s">
        <v>29237</v>
      </c>
      <c r="AO13" s="14">
        <f>Indtastningsark!$N17</f>
        <v>0</v>
      </c>
      <c r="AP13" t="str">
        <f t="shared" si="3"/>
        <v>E6000012</v>
      </c>
      <c r="AQ13" s="12" t="s">
        <v>29229</v>
      </c>
      <c r="AR13" t="s">
        <v>29238</v>
      </c>
      <c r="AS13" s="14">
        <f>Indtastningsark!$N17</f>
        <v>0</v>
      </c>
      <c r="AT13" s="15" t="str">
        <f>CONCATENATE(Indtastningsark!L17," dobbeltklik")</f>
        <v xml:space="preserve"> dobbeltklik</v>
      </c>
      <c r="AU13" t="s">
        <v>29314</v>
      </c>
      <c r="AW13" t="s">
        <v>29239</v>
      </c>
      <c r="AX13" t="s">
        <v>29279</v>
      </c>
      <c r="AY13" t="s">
        <v>29240</v>
      </c>
      <c r="AZ13" t="s">
        <v>29241</v>
      </c>
      <c r="BA13" t="s">
        <v>29242</v>
      </c>
      <c r="BB13" t="s">
        <v>29243</v>
      </c>
      <c r="BC13" t="s">
        <v>29244</v>
      </c>
      <c r="BD13" t="s">
        <v>29245</v>
      </c>
      <c r="BF13" t="s">
        <v>29246</v>
      </c>
      <c r="BG13" s="14">
        <f>Indtastningsark!O17</f>
        <v>0</v>
      </c>
      <c r="BH13">
        <f>Indtastningsark!M17</f>
        <v>0</v>
      </c>
      <c r="BI13" t="s">
        <v>29247</v>
      </c>
      <c r="BJ13" t="s">
        <v>927</v>
      </c>
    </row>
    <row r="14" spans="1:62" ht="24" x14ac:dyDescent="0.25">
      <c r="E14" s="12" t="s">
        <v>29284</v>
      </c>
      <c r="F14" s="14">
        <f>Indtastningsark!$N18</f>
        <v>0</v>
      </c>
      <c r="G14" s="14">
        <f>Indtastningsark!$N18</f>
        <v>0</v>
      </c>
      <c r="H14" t="s">
        <v>29229</v>
      </c>
      <c r="I14" t="str">
        <f>CONCATENATE(LEFT(Indtastningsark!E18,2),"-",MID(Indtastningsark!E18,3,2),"-19",MID(Indtastningsark!E18,5,2))</f>
        <v>--19</v>
      </c>
      <c r="J14" t="str">
        <f t="shared" si="0"/>
        <v>Kvinde</v>
      </c>
      <c r="K14" t="str">
        <f>Indtastningsark!C18</f>
        <v/>
      </c>
      <c r="L14" t="s">
        <v>29230</v>
      </c>
      <c r="M14" t="str">
        <f>Indtastningsark!B18</f>
        <v/>
      </c>
      <c r="N14">
        <f>Indtastningsark!G18</f>
        <v>0</v>
      </c>
      <c r="O14" t="s">
        <v>29231</v>
      </c>
      <c r="P14" t="s">
        <v>927</v>
      </c>
      <c r="Q14">
        <f>Indtastningsark!I18</f>
        <v>0</v>
      </c>
      <c r="R14">
        <f>Indtastningsark!H18</f>
        <v>0</v>
      </c>
      <c r="S14">
        <f>Indtastningsark!J18</f>
        <v>0</v>
      </c>
      <c r="T14" s="12" t="s">
        <v>29232</v>
      </c>
      <c r="U14" s="14">
        <f>Indtastningsark!$N18</f>
        <v>0</v>
      </c>
      <c r="V14" t="s">
        <v>29233</v>
      </c>
      <c r="W14" t="str">
        <f t="shared" si="1"/>
        <v>--19</v>
      </c>
      <c r="X14" t="s">
        <v>927</v>
      </c>
      <c r="Y14" s="15">
        <f>Indtastningsark!E18</f>
        <v>0</v>
      </c>
      <c r="AB14" s="14"/>
      <c r="AC14" t="s">
        <v>29234</v>
      </c>
      <c r="AD14" t="s">
        <v>29235</v>
      </c>
      <c r="AE14">
        <f>Indtastningsark!F18</f>
        <v>0</v>
      </c>
      <c r="AF14" t="s">
        <v>29236</v>
      </c>
      <c r="AG14" s="14">
        <f>Indtastningsark!$N18</f>
        <v>0</v>
      </c>
      <c r="AH14" s="12" t="s">
        <v>29229</v>
      </c>
      <c r="AI14">
        <v>1</v>
      </c>
      <c r="AJ14">
        <v>1</v>
      </c>
      <c r="AK14" t="str">
        <f t="shared" si="2"/>
        <v>ET6000013</v>
      </c>
      <c r="AL14" s="12" t="s">
        <v>29229</v>
      </c>
      <c r="AM14" s="12" t="s">
        <v>29237</v>
      </c>
      <c r="AO14" s="14">
        <f>Indtastningsark!$N18</f>
        <v>0</v>
      </c>
      <c r="AP14" t="str">
        <f t="shared" si="3"/>
        <v>E6000013</v>
      </c>
      <c r="AQ14" s="12" t="s">
        <v>29229</v>
      </c>
      <c r="AR14" t="s">
        <v>29238</v>
      </c>
      <c r="AS14" s="14">
        <f>Indtastningsark!$N18</f>
        <v>0</v>
      </c>
      <c r="AT14" s="15" t="str">
        <f>CONCATENATE(Indtastningsark!L18," dobbeltklik")</f>
        <v xml:space="preserve"> dobbeltklik</v>
      </c>
      <c r="AU14" t="s">
        <v>29314</v>
      </c>
      <c r="AW14" t="s">
        <v>29239</v>
      </c>
      <c r="AX14" t="s">
        <v>29279</v>
      </c>
      <c r="AY14" t="s">
        <v>29240</v>
      </c>
      <c r="AZ14" t="s">
        <v>29241</v>
      </c>
      <c r="BA14" t="s">
        <v>29242</v>
      </c>
      <c r="BB14" t="s">
        <v>29243</v>
      </c>
      <c r="BC14" t="s">
        <v>29244</v>
      </c>
      <c r="BD14" t="s">
        <v>29245</v>
      </c>
      <c r="BF14" t="s">
        <v>29246</v>
      </c>
      <c r="BG14" s="14">
        <f>Indtastningsark!O18</f>
        <v>0</v>
      </c>
      <c r="BH14">
        <f>Indtastningsark!M18</f>
        <v>0</v>
      </c>
      <c r="BI14" t="s">
        <v>29247</v>
      </c>
      <c r="BJ14" t="s">
        <v>927</v>
      </c>
    </row>
    <row r="15" spans="1:62" ht="24" x14ac:dyDescent="0.25">
      <c r="E15" s="12" t="s">
        <v>29285</v>
      </c>
      <c r="F15" s="14">
        <f>Indtastningsark!$N19</f>
        <v>0</v>
      </c>
      <c r="G15" s="14">
        <f>Indtastningsark!$N19</f>
        <v>0</v>
      </c>
      <c r="H15" t="s">
        <v>29229</v>
      </c>
      <c r="I15" t="str">
        <f>CONCATENATE(LEFT(Indtastningsark!E19,2),"-",MID(Indtastningsark!E19,3,2),"-19",MID(Indtastningsark!E19,5,2))</f>
        <v>--19</v>
      </c>
      <c r="J15" t="str">
        <f t="shared" si="0"/>
        <v>Kvinde</v>
      </c>
      <c r="K15" t="str">
        <f>Indtastningsark!C19</f>
        <v/>
      </c>
      <c r="L15" t="s">
        <v>29230</v>
      </c>
      <c r="M15" t="str">
        <f>Indtastningsark!B19</f>
        <v/>
      </c>
      <c r="N15">
        <f>Indtastningsark!G19</f>
        <v>0</v>
      </c>
      <c r="O15" t="s">
        <v>29231</v>
      </c>
      <c r="P15" t="s">
        <v>927</v>
      </c>
      <c r="Q15">
        <f>Indtastningsark!I19</f>
        <v>0</v>
      </c>
      <c r="R15">
        <f>Indtastningsark!H19</f>
        <v>0</v>
      </c>
      <c r="S15">
        <f>Indtastningsark!J19</f>
        <v>0</v>
      </c>
      <c r="T15" s="12" t="s">
        <v>29232</v>
      </c>
      <c r="U15" s="14">
        <f>Indtastningsark!$N19</f>
        <v>0</v>
      </c>
      <c r="V15" t="s">
        <v>29233</v>
      </c>
      <c r="W15" t="str">
        <f t="shared" si="1"/>
        <v>--19</v>
      </c>
      <c r="X15" t="s">
        <v>927</v>
      </c>
      <c r="Y15" s="15">
        <f>Indtastningsark!E19</f>
        <v>0</v>
      </c>
      <c r="AB15" s="14"/>
      <c r="AC15" t="s">
        <v>29234</v>
      </c>
      <c r="AD15" t="s">
        <v>29235</v>
      </c>
      <c r="AE15">
        <f>Indtastningsark!F19</f>
        <v>0</v>
      </c>
      <c r="AF15" t="s">
        <v>29236</v>
      </c>
      <c r="AG15" s="14">
        <f>Indtastningsark!$N19</f>
        <v>0</v>
      </c>
      <c r="AH15" s="12" t="s">
        <v>29229</v>
      </c>
      <c r="AI15">
        <v>1</v>
      </c>
      <c r="AJ15">
        <v>1</v>
      </c>
      <c r="AK15" t="str">
        <f t="shared" si="2"/>
        <v>ET6000014</v>
      </c>
      <c r="AL15" s="12" t="s">
        <v>29229</v>
      </c>
      <c r="AM15" s="12" t="s">
        <v>29237</v>
      </c>
      <c r="AO15" s="14">
        <f>Indtastningsark!$N19</f>
        <v>0</v>
      </c>
      <c r="AP15" t="str">
        <f t="shared" si="3"/>
        <v>E6000014</v>
      </c>
      <c r="AQ15" s="12" t="s">
        <v>29229</v>
      </c>
      <c r="AR15" t="s">
        <v>29238</v>
      </c>
      <c r="AS15" s="14">
        <f>Indtastningsark!$N19</f>
        <v>0</v>
      </c>
      <c r="AT15" s="15" t="str">
        <f>CONCATENATE(Indtastningsark!L19," dobbeltklik")</f>
        <v xml:space="preserve"> dobbeltklik</v>
      </c>
      <c r="AU15" t="s">
        <v>29314</v>
      </c>
      <c r="AW15" t="s">
        <v>29239</v>
      </c>
      <c r="AX15" t="s">
        <v>29279</v>
      </c>
      <c r="AY15" t="s">
        <v>29240</v>
      </c>
      <c r="AZ15" t="s">
        <v>29241</v>
      </c>
      <c r="BA15" t="s">
        <v>29242</v>
      </c>
      <c r="BB15" t="s">
        <v>29243</v>
      </c>
      <c r="BC15" t="s">
        <v>29244</v>
      </c>
      <c r="BD15" t="s">
        <v>29245</v>
      </c>
      <c r="BF15" t="s">
        <v>29246</v>
      </c>
      <c r="BG15" s="14">
        <f>Indtastningsark!O19</f>
        <v>0</v>
      </c>
      <c r="BH15">
        <f>Indtastningsark!M19</f>
        <v>0</v>
      </c>
      <c r="BI15" t="s">
        <v>29247</v>
      </c>
      <c r="BJ15" t="s">
        <v>927</v>
      </c>
    </row>
    <row r="16" spans="1:62" ht="24" x14ac:dyDescent="0.25">
      <c r="E16" s="12" t="s">
        <v>29286</v>
      </c>
      <c r="F16" s="14">
        <f>Indtastningsark!$N20</f>
        <v>0</v>
      </c>
      <c r="G16" s="14">
        <f>Indtastningsark!$N20</f>
        <v>0</v>
      </c>
      <c r="H16" t="s">
        <v>29229</v>
      </c>
      <c r="I16" t="str">
        <f>CONCATENATE(LEFT(Indtastningsark!E20,2),"-",MID(Indtastningsark!E20,3,2),"-19",MID(Indtastningsark!E20,5,2))</f>
        <v>--19</v>
      </c>
      <c r="J16" t="str">
        <f t="shared" si="0"/>
        <v>Kvinde</v>
      </c>
      <c r="K16" t="str">
        <f>Indtastningsark!C20</f>
        <v/>
      </c>
      <c r="L16" t="s">
        <v>29230</v>
      </c>
      <c r="M16" t="str">
        <f>Indtastningsark!B20</f>
        <v/>
      </c>
      <c r="N16">
        <f>Indtastningsark!G20</f>
        <v>0</v>
      </c>
      <c r="O16" t="s">
        <v>29231</v>
      </c>
      <c r="P16" t="s">
        <v>927</v>
      </c>
      <c r="Q16">
        <f>Indtastningsark!I20</f>
        <v>0</v>
      </c>
      <c r="R16">
        <f>Indtastningsark!H20</f>
        <v>0</v>
      </c>
      <c r="S16">
        <f>Indtastningsark!J20</f>
        <v>0</v>
      </c>
      <c r="T16" s="12" t="s">
        <v>29232</v>
      </c>
      <c r="U16" s="14">
        <f>Indtastningsark!$N20</f>
        <v>0</v>
      </c>
      <c r="V16" t="s">
        <v>29233</v>
      </c>
      <c r="W16" t="str">
        <f t="shared" si="1"/>
        <v>--19</v>
      </c>
      <c r="X16" t="s">
        <v>927</v>
      </c>
      <c r="Y16" s="15">
        <f>Indtastningsark!E20</f>
        <v>0</v>
      </c>
      <c r="AB16" s="14"/>
      <c r="AC16" t="s">
        <v>29234</v>
      </c>
      <c r="AD16" t="s">
        <v>29235</v>
      </c>
      <c r="AE16">
        <f>Indtastningsark!F20</f>
        <v>0</v>
      </c>
      <c r="AF16" t="s">
        <v>29236</v>
      </c>
      <c r="AG16" s="14">
        <f>Indtastningsark!$N20</f>
        <v>0</v>
      </c>
      <c r="AH16" s="12" t="s">
        <v>29229</v>
      </c>
      <c r="AI16">
        <v>1</v>
      </c>
      <c r="AJ16">
        <v>1</v>
      </c>
      <c r="AK16" t="str">
        <f t="shared" si="2"/>
        <v>ET6000015</v>
      </c>
      <c r="AL16" s="12" t="s">
        <v>29229</v>
      </c>
      <c r="AM16" s="12" t="s">
        <v>29237</v>
      </c>
      <c r="AO16" s="14">
        <f>Indtastningsark!$N20</f>
        <v>0</v>
      </c>
      <c r="AP16" t="str">
        <f t="shared" si="3"/>
        <v>E6000015</v>
      </c>
      <c r="AQ16" s="12" t="s">
        <v>29229</v>
      </c>
      <c r="AR16" t="s">
        <v>29238</v>
      </c>
      <c r="AS16" s="14">
        <f>Indtastningsark!$N20</f>
        <v>0</v>
      </c>
      <c r="AT16" s="15" t="str">
        <f>CONCATENATE(Indtastningsark!L20," dobbeltklik")</f>
        <v xml:space="preserve"> dobbeltklik</v>
      </c>
      <c r="AU16" t="s">
        <v>29314</v>
      </c>
      <c r="AW16" t="s">
        <v>29239</v>
      </c>
      <c r="AX16" t="s">
        <v>29279</v>
      </c>
      <c r="AY16" t="s">
        <v>29240</v>
      </c>
      <c r="AZ16" t="s">
        <v>29241</v>
      </c>
      <c r="BA16" t="s">
        <v>29242</v>
      </c>
      <c r="BB16" t="s">
        <v>29243</v>
      </c>
      <c r="BC16" t="s">
        <v>29244</v>
      </c>
      <c r="BD16" t="s">
        <v>29245</v>
      </c>
      <c r="BF16" t="s">
        <v>29246</v>
      </c>
      <c r="BG16" s="14">
        <f>Indtastningsark!O20</f>
        <v>0</v>
      </c>
      <c r="BH16">
        <f>Indtastningsark!M20</f>
        <v>0</v>
      </c>
      <c r="BI16" t="s">
        <v>29247</v>
      </c>
      <c r="BJ16" t="s">
        <v>927</v>
      </c>
    </row>
    <row r="17" spans="5:62" ht="24" x14ac:dyDescent="0.25">
      <c r="E17" s="12" t="s">
        <v>29287</v>
      </c>
      <c r="F17" s="14">
        <f>Indtastningsark!$N21</f>
        <v>0</v>
      </c>
      <c r="G17" s="14">
        <f>Indtastningsark!$N21</f>
        <v>0</v>
      </c>
      <c r="H17" t="s">
        <v>29229</v>
      </c>
      <c r="I17" t="str">
        <f>CONCATENATE(LEFT(Indtastningsark!E21,2),"-",MID(Indtastningsark!E21,3,2),"-19",MID(Indtastningsark!E21,5,2))</f>
        <v>--19</v>
      </c>
      <c r="J17" t="str">
        <f t="shared" si="0"/>
        <v>Kvinde</v>
      </c>
      <c r="K17" t="str">
        <f>Indtastningsark!C21</f>
        <v/>
      </c>
      <c r="L17" t="s">
        <v>29230</v>
      </c>
      <c r="M17" t="str">
        <f>Indtastningsark!B21</f>
        <v/>
      </c>
      <c r="N17">
        <f>Indtastningsark!G21</f>
        <v>0</v>
      </c>
      <c r="O17" t="s">
        <v>29231</v>
      </c>
      <c r="P17" t="s">
        <v>927</v>
      </c>
      <c r="Q17">
        <f>Indtastningsark!I21</f>
        <v>0</v>
      </c>
      <c r="R17">
        <f>Indtastningsark!H21</f>
        <v>0</v>
      </c>
      <c r="S17">
        <f>Indtastningsark!J21</f>
        <v>0</v>
      </c>
      <c r="T17" s="12" t="s">
        <v>29232</v>
      </c>
      <c r="U17" s="14">
        <f>Indtastningsark!$N21</f>
        <v>0</v>
      </c>
      <c r="V17" t="s">
        <v>29233</v>
      </c>
      <c r="W17" t="str">
        <f t="shared" si="1"/>
        <v>--19</v>
      </c>
      <c r="X17" t="s">
        <v>927</v>
      </c>
      <c r="Y17" s="15">
        <f>Indtastningsark!E21</f>
        <v>0</v>
      </c>
      <c r="AB17" s="14"/>
      <c r="AC17" t="s">
        <v>29234</v>
      </c>
      <c r="AD17" t="s">
        <v>29235</v>
      </c>
      <c r="AE17">
        <f>Indtastningsark!F21</f>
        <v>0</v>
      </c>
      <c r="AF17" t="s">
        <v>29236</v>
      </c>
      <c r="AG17" s="14">
        <f>Indtastningsark!$N21</f>
        <v>0</v>
      </c>
      <c r="AH17" s="12" t="s">
        <v>29229</v>
      </c>
      <c r="AI17">
        <v>1</v>
      </c>
      <c r="AJ17">
        <v>1</v>
      </c>
      <c r="AK17" t="str">
        <f t="shared" si="2"/>
        <v>ET6000016</v>
      </c>
      <c r="AL17" s="12" t="s">
        <v>29229</v>
      </c>
      <c r="AM17" s="12" t="s">
        <v>29237</v>
      </c>
      <c r="AO17" s="14">
        <f>Indtastningsark!$N21</f>
        <v>0</v>
      </c>
      <c r="AP17" t="str">
        <f t="shared" si="3"/>
        <v>E6000016</v>
      </c>
      <c r="AQ17" s="12" t="s">
        <v>29229</v>
      </c>
      <c r="AR17" t="s">
        <v>29238</v>
      </c>
      <c r="AS17" s="14">
        <f>Indtastningsark!$N21</f>
        <v>0</v>
      </c>
      <c r="AT17" s="15" t="str">
        <f>CONCATENATE(Indtastningsark!L21," dobbeltklik")</f>
        <v xml:space="preserve"> dobbeltklik</v>
      </c>
      <c r="AU17" t="s">
        <v>29314</v>
      </c>
      <c r="AW17" t="s">
        <v>29239</v>
      </c>
      <c r="AX17" t="s">
        <v>29279</v>
      </c>
      <c r="AY17" t="s">
        <v>29240</v>
      </c>
      <c r="AZ17" t="s">
        <v>29241</v>
      </c>
      <c r="BA17" t="s">
        <v>29242</v>
      </c>
      <c r="BB17" t="s">
        <v>29243</v>
      </c>
      <c r="BC17" t="s">
        <v>29244</v>
      </c>
      <c r="BD17" t="s">
        <v>29245</v>
      </c>
      <c r="BF17" t="s">
        <v>29246</v>
      </c>
      <c r="BG17" s="14">
        <f>Indtastningsark!O21</f>
        <v>0</v>
      </c>
      <c r="BH17">
        <f>Indtastningsark!M21</f>
        <v>0</v>
      </c>
      <c r="BI17" t="s">
        <v>29247</v>
      </c>
      <c r="BJ17" t="s">
        <v>927</v>
      </c>
    </row>
    <row r="18" spans="5:62" ht="24" x14ac:dyDescent="0.25">
      <c r="E18" s="12" t="s">
        <v>29288</v>
      </c>
      <c r="F18" s="14">
        <f>Indtastningsark!$N22</f>
        <v>0</v>
      </c>
      <c r="G18" s="14">
        <f>Indtastningsark!$N22</f>
        <v>0</v>
      </c>
      <c r="H18" t="s">
        <v>29229</v>
      </c>
      <c r="I18" t="str">
        <f>CONCATENATE(LEFT(Indtastningsark!E22,2),"-",MID(Indtastningsark!E22,3,2),"-19",MID(Indtastningsark!E22,5,2))</f>
        <v>--19</v>
      </c>
      <c r="J18" t="str">
        <f t="shared" si="0"/>
        <v>Kvinde</v>
      </c>
      <c r="K18" t="str">
        <f>Indtastningsark!C22</f>
        <v/>
      </c>
      <c r="L18" t="s">
        <v>29230</v>
      </c>
      <c r="M18" t="str">
        <f>Indtastningsark!B22</f>
        <v/>
      </c>
      <c r="N18">
        <f>Indtastningsark!G22</f>
        <v>0</v>
      </c>
      <c r="O18" t="s">
        <v>29231</v>
      </c>
      <c r="P18" t="s">
        <v>927</v>
      </c>
      <c r="Q18">
        <f>Indtastningsark!I22</f>
        <v>0</v>
      </c>
      <c r="R18">
        <f>Indtastningsark!H22</f>
        <v>0</v>
      </c>
      <c r="S18">
        <f>Indtastningsark!J22</f>
        <v>0</v>
      </c>
      <c r="T18" s="12" t="s">
        <v>29232</v>
      </c>
      <c r="U18" s="14">
        <f>Indtastningsark!$N22</f>
        <v>0</v>
      </c>
      <c r="V18" t="s">
        <v>29233</v>
      </c>
      <c r="W18" t="str">
        <f t="shared" si="1"/>
        <v>--19</v>
      </c>
      <c r="X18" t="s">
        <v>927</v>
      </c>
      <c r="Y18" s="15">
        <f>Indtastningsark!E22</f>
        <v>0</v>
      </c>
      <c r="AB18" s="14"/>
      <c r="AC18" t="s">
        <v>29234</v>
      </c>
      <c r="AD18" t="s">
        <v>29235</v>
      </c>
      <c r="AE18">
        <f>Indtastningsark!F22</f>
        <v>0</v>
      </c>
      <c r="AF18" t="s">
        <v>29236</v>
      </c>
      <c r="AG18" s="14">
        <f>Indtastningsark!$N22</f>
        <v>0</v>
      </c>
      <c r="AH18" s="12" t="s">
        <v>29229</v>
      </c>
      <c r="AI18">
        <v>1</v>
      </c>
      <c r="AJ18">
        <v>1</v>
      </c>
      <c r="AK18" t="str">
        <f t="shared" si="2"/>
        <v>ET6000017</v>
      </c>
      <c r="AL18" s="12" t="s">
        <v>29229</v>
      </c>
      <c r="AM18" s="12" t="s">
        <v>29237</v>
      </c>
      <c r="AO18" s="14">
        <f>Indtastningsark!$N22</f>
        <v>0</v>
      </c>
      <c r="AP18" t="str">
        <f t="shared" si="3"/>
        <v>E6000017</v>
      </c>
      <c r="AQ18" s="12" t="s">
        <v>29229</v>
      </c>
      <c r="AR18" t="s">
        <v>29238</v>
      </c>
      <c r="AS18" s="14">
        <f>Indtastningsark!$N22</f>
        <v>0</v>
      </c>
      <c r="AT18" s="15" t="str">
        <f>CONCATENATE(Indtastningsark!L22," dobbeltklik")</f>
        <v xml:space="preserve"> dobbeltklik</v>
      </c>
      <c r="AU18" t="s">
        <v>29314</v>
      </c>
      <c r="AW18" t="s">
        <v>29239</v>
      </c>
      <c r="AX18" t="s">
        <v>29279</v>
      </c>
      <c r="AY18" t="s">
        <v>29240</v>
      </c>
      <c r="AZ18" t="s">
        <v>29241</v>
      </c>
      <c r="BA18" t="s">
        <v>29242</v>
      </c>
      <c r="BB18" t="s">
        <v>29243</v>
      </c>
      <c r="BC18" t="s">
        <v>29244</v>
      </c>
      <c r="BD18" t="s">
        <v>29245</v>
      </c>
      <c r="BF18" t="s">
        <v>29246</v>
      </c>
      <c r="BG18" s="14">
        <f>Indtastningsark!O22</f>
        <v>0</v>
      </c>
      <c r="BH18">
        <f>Indtastningsark!M22</f>
        <v>0</v>
      </c>
      <c r="BI18" t="s">
        <v>29247</v>
      </c>
      <c r="BJ18" t="s">
        <v>927</v>
      </c>
    </row>
    <row r="19" spans="5:62" ht="24" x14ac:dyDescent="0.25">
      <c r="E19" s="12" t="s">
        <v>29289</v>
      </c>
      <c r="F19" s="14">
        <f>Indtastningsark!$N23</f>
        <v>0</v>
      </c>
      <c r="G19" s="14">
        <f>Indtastningsark!$N23</f>
        <v>0</v>
      </c>
      <c r="H19" t="s">
        <v>29229</v>
      </c>
      <c r="I19" t="str">
        <f>CONCATENATE(LEFT(Indtastningsark!E23,2),"-",MID(Indtastningsark!E23,3,2),"-19",MID(Indtastningsark!E23,5,2))</f>
        <v>--19</v>
      </c>
      <c r="J19" t="str">
        <f t="shared" si="0"/>
        <v>Kvinde</v>
      </c>
      <c r="K19" t="str">
        <f>Indtastningsark!C23</f>
        <v/>
      </c>
      <c r="L19" t="s">
        <v>29230</v>
      </c>
      <c r="M19" t="str">
        <f>Indtastningsark!B23</f>
        <v/>
      </c>
      <c r="N19">
        <f>Indtastningsark!G23</f>
        <v>0</v>
      </c>
      <c r="O19" t="s">
        <v>29231</v>
      </c>
      <c r="P19" t="s">
        <v>927</v>
      </c>
      <c r="Q19">
        <f>Indtastningsark!I23</f>
        <v>0</v>
      </c>
      <c r="R19">
        <f>Indtastningsark!H23</f>
        <v>0</v>
      </c>
      <c r="S19">
        <f>Indtastningsark!J23</f>
        <v>0</v>
      </c>
      <c r="T19" s="12" t="s">
        <v>29232</v>
      </c>
      <c r="U19" s="14">
        <f>Indtastningsark!$N23</f>
        <v>0</v>
      </c>
      <c r="V19" t="s">
        <v>29233</v>
      </c>
      <c r="W19" t="str">
        <f t="shared" si="1"/>
        <v>--19</v>
      </c>
      <c r="X19" t="s">
        <v>927</v>
      </c>
      <c r="Y19" s="15">
        <f>Indtastningsark!E23</f>
        <v>0</v>
      </c>
      <c r="AB19" s="14"/>
      <c r="AC19" t="s">
        <v>29234</v>
      </c>
      <c r="AD19" t="s">
        <v>29235</v>
      </c>
      <c r="AE19">
        <f>Indtastningsark!F23</f>
        <v>0</v>
      </c>
      <c r="AF19" t="s">
        <v>29236</v>
      </c>
      <c r="AG19" s="14">
        <f>Indtastningsark!$N23</f>
        <v>0</v>
      </c>
      <c r="AH19" s="12" t="s">
        <v>29229</v>
      </c>
      <c r="AI19">
        <v>1</v>
      </c>
      <c r="AJ19">
        <v>1</v>
      </c>
      <c r="AK19" t="str">
        <f t="shared" si="2"/>
        <v>ET6000018</v>
      </c>
      <c r="AL19" s="12" t="s">
        <v>29229</v>
      </c>
      <c r="AM19" s="12" t="s">
        <v>29237</v>
      </c>
      <c r="AO19" s="14">
        <f>Indtastningsark!$N23</f>
        <v>0</v>
      </c>
      <c r="AP19" t="str">
        <f t="shared" si="3"/>
        <v>E6000018</v>
      </c>
      <c r="AQ19" s="12" t="s">
        <v>29229</v>
      </c>
      <c r="AR19" t="s">
        <v>29238</v>
      </c>
      <c r="AS19" s="14">
        <f>Indtastningsark!$N23</f>
        <v>0</v>
      </c>
      <c r="AT19" s="15" t="str">
        <f>CONCATENATE(Indtastningsark!L23," dobbeltklik")</f>
        <v xml:space="preserve"> dobbeltklik</v>
      </c>
      <c r="AU19" t="s">
        <v>29314</v>
      </c>
      <c r="AW19" t="s">
        <v>29239</v>
      </c>
      <c r="AX19" t="s">
        <v>29279</v>
      </c>
      <c r="AY19" t="s">
        <v>29240</v>
      </c>
      <c r="AZ19" t="s">
        <v>29241</v>
      </c>
      <c r="BA19" t="s">
        <v>29242</v>
      </c>
      <c r="BB19" t="s">
        <v>29243</v>
      </c>
      <c r="BC19" t="s">
        <v>29244</v>
      </c>
      <c r="BD19" t="s">
        <v>29245</v>
      </c>
      <c r="BF19" t="s">
        <v>29246</v>
      </c>
      <c r="BG19" s="14">
        <f>Indtastningsark!O23</f>
        <v>0</v>
      </c>
      <c r="BH19">
        <f>Indtastningsark!M23</f>
        <v>0</v>
      </c>
      <c r="BI19" t="s">
        <v>29247</v>
      </c>
      <c r="BJ19" t="s">
        <v>927</v>
      </c>
    </row>
    <row r="20" spans="5:62" ht="24" x14ac:dyDescent="0.25">
      <c r="E20" s="12" t="s">
        <v>29290</v>
      </c>
      <c r="F20" s="14">
        <f>Indtastningsark!$N24</f>
        <v>0</v>
      </c>
      <c r="G20" s="14">
        <f>Indtastningsark!$N24</f>
        <v>0</v>
      </c>
      <c r="H20" t="s">
        <v>29229</v>
      </c>
      <c r="I20" t="str">
        <f>CONCATENATE(LEFT(Indtastningsark!E24,2),"-",MID(Indtastningsark!E24,3,2),"-19",MID(Indtastningsark!E24,5,2))</f>
        <v>--19</v>
      </c>
      <c r="J20" t="str">
        <f t="shared" si="0"/>
        <v>Kvinde</v>
      </c>
      <c r="K20" t="str">
        <f>Indtastningsark!C24</f>
        <v/>
      </c>
      <c r="L20" t="s">
        <v>29230</v>
      </c>
      <c r="M20" t="str">
        <f>Indtastningsark!B24</f>
        <v/>
      </c>
      <c r="N20">
        <f>Indtastningsark!G24</f>
        <v>0</v>
      </c>
      <c r="O20" t="s">
        <v>29231</v>
      </c>
      <c r="P20" t="s">
        <v>927</v>
      </c>
      <c r="Q20">
        <f>Indtastningsark!I24</f>
        <v>0</v>
      </c>
      <c r="R20">
        <f>Indtastningsark!H24</f>
        <v>0</v>
      </c>
      <c r="S20">
        <f>Indtastningsark!J24</f>
        <v>0</v>
      </c>
      <c r="T20" s="12" t="s">
        <v>29232</v>
      </c>
      <c r="U20" s="14">
        <f>Indtastningsark!$N24</f>
        <v>0</v>
      </c>
      <c r="V20" t="s">
        <v>29233</v>
      </c>
      <c r="W20" t="str">
        <f t="shared" si="1"/>
        <v>--19</v>
      </c>
      <c r="X20" t="s">
        <v>927</v>
      </c>
      <c r="Y20" s="15">
        <f>Indtastningsark!E24</f>
        <v>0</v>
      </c>
      <c r="AB20" s="14"/>
      <c r="AC20" t="s">
        <v>29234</v>
      </c>
      <c r="AD20" t="s">
        <v>29235</v>
      </c>
      <c r="AE20">
        <f>Indtastningsark!F24</f>
        <v>0</v>
      </c>
      <c r="AF20" t="s">
        <v>29236</v>
      </c>
      <c r="AG20" s="14">
        <f>Indtastningsark!$N24</f>
        <v>0</v>
      </c>
      <c r="AH20" s="12" t="s">
        <v>29229</v>
      </c>
      <c r="AI20">
        <v>1</v>
      </c>
      <c r="AJ20">
        <v>1</v>
      </c>
      <c r="AK20" t="str">
        <f t="shared" si="2"/>
        <v>ET6000019</v>
      </c>
      <c r="AL20" s="12" t="s">
        <v>29229</v>
      </c>
      <c r="AM20" s="12" t="s">
        <v>29237</v>
      </c>
      <c r="AO20" s="14">
        <f>Indtastningsark!$N24</f>
        <v>0</v>
      </c>
      <c r="AP20" t="str">
        <f t="shared" si="3"/>
        <v>E6000019</v>
      </c>
      <c r="AQ20" s="12" t="s">
        <v>29229</v>
      </c>
      <c r="AR20" t="s">
        <v>29238</v>
      </c>
      <c r="AS20" s="14">
        <f>Indtastningsark!$N24</f>
        <v>0</v>
      </c>
      <c r="AT20" s="15" t="str">
        <f>CONCATENATE(Indtastningsark!L24," dobbeltklik")</f>
        <v xml:space="preserve"> dobbeltklik</v>
      </c>
      <c r="AU20" t="s">
        <v>29314</v>
      </c>
      <c r="AW20" t="s">
        <v>29239</v>
      </c>
      <c r="AX20" t="s">
        <v>29279</v>
      </c>
      <c r="AY20" t="s">
        <v>29240</v>
      </c>
      <c r="AZ20" t="s">
        <v>29241</v>
      </c>
      <c r="BA20" t="s">
        <v>29242</v>
      </c>
      <c r="BB20" t="s">
        <v>29243</v>
      </c>
      <c r="BC20" t="s">
        <v>29244</v>
      </c>
      <c r="BD20" t="s">
        <v>29245</v>
      </c>
      <c r="BF20" t="s">
        <v>29246</v>
      </c>
      <c r="BG20" s="14">
        <f>Indtastningsark!O24</f>
        <v>0</v>
      </c>
      <c r="BH20">
        <f>Indtastningsark!M24</f>
        <v>0</v>
      </c>
      <c r="BI20" t="s">
        <v>29247</v>
      </c>
      <c r="BJ20" t="s">
        <v>927</v>
      </c>
    </row>
    <row r="21" spans="5:62" ht="24" x14ac:dyDescent="0.25">
      <c r="E21" s="12" t="s">
        <v>29291</v>
      </c>
      <c r="F21" s="14">
        <f>Indtastningsark!$N25</f>
        <v>0</v>
      </c>
      <c r="G21" s="14">
        <f>Indtastningsark!$N25</f>
        <v>0</v>
      </c>
      <c r="H21" t="s">
        <v>29229</v>
      </c>
      <c r="I21" t="str">
        <f>CONCATENATE(LEFT(Indtastningsark!E25,2),"-",MID(Indtastningsark!E25,3,2),"-19",MID(Indtastningsark!E25,5,2))</f>
        <v>--19</v>
      </c>
      <c r="J21" t="str">
        <f t="shared" si="0"/>
        <v>Kvinde</v>
      </c>
      <c r="K21" t="str">
        <f>Indtastningsark!C25</f>
        <v/>
      </c>
      <c r="L21" t="s">
        <v>29230</v>
      </c>
      <c r="M21" t="str">
        <f>Indtastningsark!B25</f>
        <v/>
      </c>
      <c r="N21">
        <f>Indtastningsark!G25</f>
        <v>0</v>
      </c>
      <c r="O21" t="s">
        <v>29231</v>
      </c>
      <c r="P21" t="s">
        <v>927</v>
      </c>
      <c r="Q21">
        <f>Indtastningsark!I25</f>
        <v>0</v>
      </c>
      <c r="R21">
        <f>Indtastningsark!H25</f>
        <v>0</v>
      </c>
      <c r="S21">
        <f>Indtastningsark!J25</f>
        <v>0</v>
      </c>
      <c r="T21" s="12" t="s">
        <v>29232</v>
      </c>
      <c r="U21" s="14">
        <f>Indtastningsark!$N25</f>
        <v>0</v>
      </c>
      <c r="V21" t="s">
        <v>29233</v>
      </c>
      <c r="W21" t="str">
        <f t="shared" si="1"/>
        <v>--19</v>
      </c>
      <c r="X21" t="s">
        <v>927</v>
      </c>
      <c r="Y21" s="15">
        <f>Indtastningsark!E25</f>
        <v>0</v>
      </c>
      <c r="AB21" s="14"/>
      <c r="AC21" t="s">
        <v>29234</v>
      </c>
      <c r="AD21" t="s">
        <v>29235</v>
      </c>
      <c r="AE21">
        <f>Indtastningsark!F25</f>
        <v>0</v>
      </c>
      <c r="AF21" t="s">
        <v>29236</v>
      </c>
      <c r="AG21" s="14">
        <f>Indtastningsark!$N25</f>
        <v>0</v>
      </c>
      <c r="AH21" s="12" t="s">
        <v>29229</v>
      </c>
      <c r="AI21">
        <v>1</v>
      </c>
      <c r="AJ21">
        <v>1</v>
      </c>
      <c r="AK21" t="str">
        <f t="shared" si="2"/>
        <v>ET6000020</v>
      </c>
      <c r="AL21" s="12" t="s">
        <v>29229</v>
      </c>
      <c r="AM21" s="12" t="s">
        <v>29237</v>
      </c>
      <c r="AO21" s="14">
        <f>Indtastningsark!$N25</f>
        <v>0</v>
      </c>
      <c r="AP21" t="str">
        <f t="shared" si="3"/>
        <v>E6000020</v>
      </c>
      <c r="AQ21" s="12" t="s">
        <v>29229</v>
      </c>
      <c r="AR21" t="s">
        <v>29238</v>
      </c>
      <c r="AS21" s="14">
        <f>Indtastningsark!$N25</f>
        <v>0</v>
      </c>
      <c r="AT21" s="15" t="str">
        <f>CONCATENATE(Indtastningsark!L25," dobbeltklik")</f>
        <v xml:space="preserve"> dobbeltklik</v>
      </c>
      <c r="AU21" t="s">
        <v>29314</v>
      </c>
      <c r="AW21" t="s">
        <v>29239</v>
      </c>
      <c r="AX21" t="s">
        <v>29279</v>
      </c>
      <c r="AY21" t="s">
        <v>29240</v>
      </c>
      <c r="AZ21" t="s">
        <v>29241</v>
      </c>
      <c r="BA21" t="s">
        <v>29242</v>
      </c>
      <c r="BB21" t="s">
        <v>29243</v>
      </c>
      <c r="BC21" t="s">
        <v>29244</v>
      </c>
      <c r="BD21" t="s">
        <v>29245</v>
      </c>
      <c r="BF21" t="s">
        <v>29246</v>
      </c>
      <c r="BG21" s="14">
        <f>Indtastningsark!O25</f>
        <v>0</v>
      </c>
      <c r="BH21">
        <f>Indtastningsark!M25</f>
        <v>0</v>
      </c>
      <c r="BI21" t="s">
        <v>29247</v>
      </c>
      <c r="BJ21" t="s">
        <v>927</v>
      </c>
    </row>
    <row r="22" spans="5:62" ht="24" x14ac:dyDescent="0.25">
      <c r="E22" s="12" t="s">
        <v>29292</v>
      </c>
      <c r="F22" s="14">
        <f>Indtastningsark!$N26</f>
        <v>0</v>
      </c>
      <c r="G22" s="14">
        <f>Indtastningsark!$N26</f>
        <v>0</v>
      </c>
      <c r="H22" t="s">
        <v>29229</v>
      </c>
      <c r="I22" t="str">
        <f>CONCATENATE(LEFT(Indtastningsark!E26,2),"-",MID(Indtastningsark!E26,3,2),"-19",MID(Indtastningsark!E26,5,2))</f>
        <v>--19</v>
      </c>
      <c r="J22" t="str">
        <f t="shared" si="0"/>
        <v>Kvinde</v>
      </c>
      <c r="K22" t="str">
        <f>Indtastningsark!C26</f>
        <v/>
      </c>
      <c r="L22" t="s">
        <v>29230</v>
      </c>
      <c r="M22" t="str">
        <f>Indtastningsark!B26</f>
        <v/>
      </c>
      <c r="N22">
        <f>Indtastningsark!G26</f>
        <v>0</v>
      </c>
      <c r="O22" t="s">
        <v>29231</v>
      </c>
      <c r="P22" t="s">
        <v>927</v>
      </c>
      <c r="Q22">
        <f>Indtastningsark!I26</f>
        <v>0</v>
      </c>
      <c r="R22">
        <f>Indtastningsark!H26</f>
        <v>0</v>
      </c>
      <c r="S22">
        <f>Indtastningsark!J26</f>
        <v>0</v>
      </c>
      <c r="T22" s="12" t="s">
        <v>29232</v>
      </c>
      <c r="U22" s="14">
        <f>Indtastningsark!$N26</f>
        <v>0</v>
      </c>
      <c r="V22" t="s">
        <v>29233</v>
      </c>
      <c r="W22" t="str">
        <f t="shared" si="1"/>
        <v>--19</v>
      </c>
      <c r="X22" t="s">
        <v>927</v>
      </c>
      <c r="Y22" s="15">
        <f>Indtastningsark!E26</f>
        <v>0</v>
      </c>
      <c r="AB22" s="14"/>
      <c r="AC22" t="s">
        <v>29234</v>
      </c>
      <c r="AD22" t="s">
        <v>29235</v>
      </c>
      <c r="AE22">
        <f>Indtastningsark!F26</f>
        <v>0</v>
      </c>
      <c r="AF22" t="s">
        <v>29236</v>
      </c>
      <c r="AG22" s="14">
        <f>Indtastningsark!$N26</f>
        <v>0</v>
      </c>
      <c r="AH22" s="12" t="s">
        <v>29229</v>
      </c>
      <c r="AI22">
        <v>1</v>
      </c>
      <c r="AJ22">
        <v>1</v>
      </c>
      <c r="AK22" t="str">
        <f t="shared" si="2"/>
        <v>ET6000021</v>
      </c>
      <c r="AL22" s="12" t="s">
        <v>29229</v>
      </c>
      <c r="AM22" s="12" t="s">
        <v>29237</v>
      </c>
      <c r="AO22" s="14">
        <f>Indtastningsark!$N26</f>
        <v>0</v>
      </c>
      <c r="AP22" t="str">
        <f t="shared" si="3"/>
        <v>E6000021</v>
      </c>
      <c r="AQ22" s="12" t="s">
        <v>29229</v>
      </c>
      <c r="AR22" t="s">
        <v>29238</v>
      </c>
      <c r="AS22" s="14">
        <f>Indtastningsark!$N26</f>
        <v>0</v>
      </c>
      <c r="AT22" s="15" t="str">
        <f>CONCATENATE(Indtastningsark!L26," dobbeltklik")</f>
        <v xml:space="preserve"> dobbeltklik</v>
      </c>
      <c r="AU22" t="s">
        <v>29314</v>
      </c>
      <c r="AW22" t="s">
        <v>29239</v>
      </c>
      <c r="AX22" t="s">
        <v>29279</v>
      </c>
      <c r="AY22" t="s">
        <v>29240</v>
      </c>
      <c r="AZ22" t="s">
        <v>29241</v>
      </c>
      <c r="BA22" t="s">
        <v>29242</v>
      </c>
      <c r="BB22" t="s">
        <v>29243</v>
      </c>
      <c r="BC22" t="s">
        <v>29244</v>
      </c>
      <c r="BD22" t="s">
        <v>29245</v>
      </c>
      <c r="BF22" t="s">
        <v>29246</v>
      </c>
      <c r="BG22" s="14">
        <f>Indtastningsark!O26</f>
        <v>0</v>
      </c>
      <c r="BH22">
        <f>Indtastningsark!M26</f>
        <v>0</v>
      </c>
      <c r="BI22" t="s">
        <v>29247</v>
      </c>
      <c r="BJ22" t="s">
        <v>927</v>
      </c>
    </row>
    <row r="23" spans="5:62" ht="24" x14ac:dyDescent="0.25">
      <c r="E23" s="12" t="s">
        <v>29293</v>
      </c>
      <c r="F23" s="14">
        <f>Indtastningsark!$N27</f>
        <v>0</v>
      </c>
      <c r="G23" s="14">
        <f>Indtastningsark!$N27</f>
        <v>0</v>
      </c>
      <c r="H23" t="s">
        <v>29229</v>
      </c>
      <c r="I23" t="str">
        <f>CONCATENATE(LEFT(Indtastningsark!E27,2),"-",MID(Indtastningsark!E27,3,2),"-19",MID(Indtastningsark!E27,5,2))</f>
        <v>--19</v>
      </c>
      <c r="J23" t="str">
        <f t="shared" si="0"/>
        <v>Kvinde</v>
      </c>
      <c r="K23" t="str">
        <f>Indtastningsark!C27</f>
        <v/>
      </c>
      <c r="L23" t="s">
        <v>29230</v>
      </c>
      <c r="M23" t="str">
        <f>Indtastningsark!B27</f>
        <v/>
      </c>
      <c r="N23">
        <f>Indtastningsark!G27</f>
        <v>0</v>
      </c>
      <c r="O23" t="s">
        <v>29231</v>
      </c>
      <c r="P23" t="s">
        <v>927</v>
      </c>
      <c r="Q23">
        <f>Indtastningsark!I27</f>
        <v>0</v>
      </c>
      <c r="R23">
        <f>Indtastningsark!H27</f>
        <v>0</v>
      </c>
      <c r="S23">
        <f>Indtastningsark!J27</f>
        <v>0</v>
      </c>
      <c r="T23" s="12" t="s">
        <v>29232</v>
      </c>
      <c r="U23" s="14">
        <f>Indtastningsark!$N27</f>
        <v>0</v>
      </c>
      <c r="V23" t="s">
        <v>29233</v>
      </c>
      <c r="W23" t="str">
        <f t="shared" si="1"/>
        <v>--19</v>
      </c>
      <c r="X23" t="s">
        <v>927</v>
      </c>
      <c r="Y23" s="15">
        <f>Indtastningsark!E27</f>
        <v>0</v>
      </c>
      <c r="AB23" s="14"/>
      <c r="AC23" t="s">
        <v>29234</v>
      </c>
      <c r="AD23" t="s">
        <v>29235</v>
      </c>
      <c r="AE23">
        <f>Indtastningsark!F27</f>
        <v>0</v>
      </c>
      <c r="AF23" t="s">
        <v>29236</v>
      </c>
      <c r="AG23" s="14">
        <f>Indtastningsark!$N27</f>
        <v>0</v>
      </c>
      <c r="AH23" s="12" t="s">
        <v>29229</v>
      </c>
      <c r="AI23">
        <v>1</v>
      </c>
      <c r="AJ23">
        <v>1</v>
      </c>
      <c r="AK23" t="str">
        <f t="shared" si="2"/>
        <v>ET6000022</v>
      </c>
      <c r="AL23" s="12" t="s">
        <v>29229</v>
      </c>
      <c r="AM23" s="12" t="s">
        <v>29237</v>
      </c>
      <c r="AO23" s="14">
        <f>Indtastningsark!$N27</f>
        <v>0</v>
      </c>
      <c r="AP23" t="str">
        <f t="shared" si="3"/>
        <v>E6000022</v>
      </c>
      <c r="AQ23" s="12" t="s">
        <v>29229</v>
      </c>
      <c r="AR23" t="s">
        <v>29238</v>
      </c>
      <c r="AS23" s="14">
        <f>Indtastningsark!$N27</f>
        <v>0</v>
      </c>
      <c r="AT23" s="15" t="str">
        <f>CONCATENATE(Indtastningsark!L27," dobbeltklik")</f>
        <v xml:space="preserve"> dobbeltklik</v>
      </c>
      <c r="AU23" t="s">
        <v>29314</v>
      </c>
      <c r="AW23" t="s">
        <v>29239</v>
      </c>
      <c r="AX23" t="s">
        <v>29279</v>
      </c>
      <c r="AY23" t="s">
        <v>29240</v>
      </c>
      <c r="AZ23" t="s">
        <v>29241</v>
      </c>
      <c r="BA23" t="s">
        <v>29242</v>
      </c>
      <c r="BB23" t="s">
        <v>29243</v>
      </c>
      <c r="BC23" t="s">
        <v>29244</v>
      </c>
      <c r="BD23" t="s">
        <v>29245</v>
      </c>
      <c r="BF23" t="s">
        <v>29246</v>
      </c>
      <c r="BG23" s="14">
        <f>Indtastningsark!O27</f>
        <v>0</v>
      </c>
      <c r="BH23">
        <f>Indtastningsark!M27</f>
        <v>0</v>
      </c>
      <c r="BI23" t="s">
        <v>29247</v>
      </c>
      <c r="BJ23" t="s">
        <v>927</v>
      </c>
    </row>
    <row r="24" spans="5:62" ht="24" x14ac:dyDescent="0.25">
      <c r="E24" s="12" t="s">
        <v>29294</v>
      </c>
      <c r="F24" s="14">
        <f>Indtastningsark!$N28</f>
        <v>0</v>
      </c>
      <c r="G24" s="14">
        <f>Indtastningsark!$N28</f>
        <v>0</v>
      </c>
      <c r="H24" t="s">
        <v>29229</v>
      </c>
      <c r="I24" t="str">
        <f>CONCATENATE(LEFT(Indtastningsark!E28,2),"-",MID(Indtastningsark!E28,3,2),"-19",MID(Indtastningsark!E28,5,2))</f>
        <v>--19</v>
      </c>
      <c r="J24" t="str">
        <f t="shared" si="0"/>
        <v>Kvinde</v>
      </c>
      <c r="K24" t="str">
        <f>Indtastningsark!C28</f>
        <v/>
      </c>
      <c r="L24" t="s">
        <v>29230</v>
      </c>
      <c r="M24" t="str">
        <f>Indtastningsark!B28</f>
        <v/>
      </c>
      <c r="N24">
        <f>Indtastningsark!G28</f>
        <v>0</v>
      </c>
      <c r="O24" t="s">
        <v>29231</v>
      </c>
      <c r="P24" t="s">
        <v>927</v>
      </c>
      <c r="Q24">
        <f>Indtastningsark!I28</f>
        <v>0</v>
      </c>
      <c r="R24">
        <f>Indtastningsark!H28</f>
        <v>0</v>
      </c>
      <c r="S24">
        <f>Indtastningsark!J28</f>
        <v>0</v>
      </c>
      <c r="T24" s="12" t="s">
        <v>29232</v>
      </c>
      <c r="U24" s="14">
        <f>Indtastningsark!$N28</f>
        <v>0</v>
      </c>
      <c r="V24" t="s">
        <v>29233</v>
      </c>
      <c r="W24" t="str">
        <f t="shared" si="1"/>
        <v>--19</v>
      </c>
      <c r="X24" t="s">
        <v>927</v>
      </c>
      <c r="Y24" s="15">
        <f>Indtastningsark!E28</f>
        <v>0</v>
      </c>
      <c r="AB24" s="14"/>
      <c r="AC24" t="s">
        <v>29234</v>
      </c>
      <c r="AD24" t="s">
        <v>29235</v>
      </c>
      <c r="AE24">
        <f>Indtastningsark!F28</f>
        <v>0</v>
      </c>
      <c r="AF24" t="s">
        <v>29236</v>
      </c>
      <c r="AG24" s="14">
        <f>Indtastningsark!$N28</f>
        <v>0</v>
      </c>
      <c r="AH24" s="12" t="s">
        <v>29229</v>
      </c>
      <c r="AI24">
        <v>1</v>
      </c>
      <c r="AJ24">
        <v>1</v>
      </c>
      <c r="AK24" t="str">
        <f t="shared" si="2"/>
        <v>ET6000023</v>
      </c>
      <c r="AL24" s="12" t="s">
        <v>29229</v>
      </c>
      <c r="AM24" s="12" t="s">
        <v>29237</v>
      </c>
      <c r="AO24" s="14">
        <f>Indtastningsark!$N28</f>
        <v>0</v>
      </c>
      <c r="AP24" t="str">
        <f t="shared" si="3"/>
        <v>E6000023</v>
      </c>
      <c r="AQ24" s="12" t="s">
        <v>29229</v>
      </c>
      <c r="AR24" t="s">
        <v>29238</v>
      </c>
      <c r="AS24" s="14">
        <f>Indtastningsark!$N28</f>
        <v>0</v>
      </c>
      <c r="AT24" s="15" t="str">
        <f>CONCATENATE(Indtastningsark!L28," dobbeltklik")</f>
        <v xml:space="preserve"> dobbeltklik</v>
      </c>
      <c r="AU24" t="s">
        <v>29314</v>
      </c>
      <c r="AW24" t="s">
        <v>29239</v>
      </c>
      <c r="AX24" t="s">
        <v>29279</v>
      </c>
      <c r="AY24" t="s">
        <v>29240</v>
      </c>
      <c r="AZ24" t="s">
        <v>29241</v>
      </c>
      <c r="BA24" t="s">
        <v>29242</v>
      </c>
      <c r="BB24" t="s">
        <v>29243</v>
      </c>
      <c r="BC24" t="s">
        <v>29244</v>
      </c>
      <c r="BD24" t="s">
        <v>29245</v>
      </c>
      <c r="BF24" t="s">
        <v>29246</v>
      </c>
      <c r="BG24" s="14">
        <f>Indtastningsark!O28</f>
        <v>0</v>
      </c>
      <c r="BH24">
        <f>Indtastningsark!M28</f>
        <v>0</v>
      </c>
      <c r="BI24" t="s">
        <v>29247</v>
      </c>
      <c r="BJ24" t="s">
        <v>927</v>
      </c>
    </row>
    <row r="25" spans="5:62" ht="24" x14ac:dyDescent="0.25">
      <c r="E25" s="12" t="s">
        <v>29295</v>
      </c>
      <c r="F25" s="14">
        <f>Indtastningsark!$N29</f>
        <v>0</v>
      </c>
      <c r="G25" s="14">
        <f>Indtastningsark!$N29</f>
        <v>0</v>
      </c>
      <c r="H25" t="s">
        <v>29229</v>
      </c>
      <c r="I25" t="str">
        <f>CONCATENATE(LEFT(Indtastningsark!E29,2),"-",MID(Indtastningsark!E29,3,2),"-19",MID(Indtastningsark!E29,5,2))</f>
        <v>--19</v>
      </c>
      <c r="J25" t="str">
        <f t="shared" si="0"/>
        <v>Kvinde</v>
      </c>
      <c r="K25" t="str">
        <f>Indtastningsark!C29</f>
        <v/>
      </c>
      <c r="L25" t="s">
        <v>29230</v>
      </c>
      <c r="M25" t="str">
        <f>Indtastningsark!B29</f>
        <v/>
      </c>
      <c r="N25">
        <f>Indtastningsark!G29</f>
        <v>0</v>
      </c>
      <c r="O25" t="s">
        <v>29231</v>
      </c>
      <c r="P25" t="s">
        <v>927</v>
      </c>
      <c r="Q25">
        <f>Indtastningsark!I29</f>
        <v>0</v>
      </c>
      <c r="R25">
        <f>Indtastningsark!H29</f>
        <v>0</v>
      </c>
      <c r="S25">
        <f>Indtastningsark!J29</f>
        <v>0</v>
      </c>
      <c r="T25" s="12" t="s">
        <v>29232</v>
      </c>
      <c r="U25" s="14">
        <f>Indtastningsark!$N29</f>
        <v>0</v>
      </c>
      <c r="V25" t="s">
        <v>29233</v>
      </c>
      <c r="W25" t="str">
        <f t="shared" si="1"/>
        <v>--19</v>
      </c>
      <c r="X25" t="s">
        <v>927</v>
      </c>
      <c r="Y25" s="15">
        <f>Indtastningsark!E29</f>
        <v>0</v>
      </c>
      <c r="AB25" s="14"/>
      <c r="AC25" t="s">
        <v>29234</v>
      </c>
      <c r="AD25" t="s">
        <v>29235</v>
      </c>
      <c r="AE25">
        <f>Indtastningsark!F29</f>
        <v>0</v>
      </c>
      <c r="AF25" t="s">
        <v>29236</v>
      </c>
      <c r="AG25" s="14">
        <f>Indtastningsark!$N29</f>
        <v>0</v>
      </c>
      <c r="AH25" s="12" t="s">
        <v>29229</v>
      </c>
      <c r="AI25">
        <v>1</v>
      </c>
      <c r="AJ25">
        <v>1</v>
      </c>
      <c r="AK25" t="str">
        <f t="shared" si="2"/>
        <v>ET6000024</v>
      </c>
      <c r="AL25" s="12" t="s">
        <v>29229</v>
      </c>
      <c r="AM25" s="12" t="s">
        <v>29237</v>
      </c>
      <c r="AO25" s="14">
        <f>Indtastningsark!$N29</f>
        <v>0</v>
      </c>
      <c r="AP25" t="str">
        <f t="shared" si="3"/>
        <v>E6000024</v>
      </c>
      <c r="AQ25" s="12" t="s">
        <v>29229</v>
      </c>
      <c r="AR25" t="s">
        <v>29238</v>
      </c>
      <c r="AS25" s="14">
        <f>Indtastningsark!$N29</f>
        <v>0</v>
      </c>
      <c r="AT25" s="15" t="str">
        <f>CONCATENATE(Indtastningsark!L29," dobbeltklik")</f>
        <v xml:space="preserve"> dobbeltklik</v>
      </c>
      <c r="AU25" t="s">
        <v>29314</v>
      </c>
      <c r="AW25" t="s">
        <v>29239</v>
      </c>
      <c r="AX25" t="s">
        <v>29279</v>
      </c>
      <c r="AY25" t="s">
        <v>29240</v>
      </c>
      <c r="AZ25" t="s">
        <v>29241</v>
      </c>
      <c r="BA25" t="s">
        <v>29242</v>
      </c>
      <c r="BB25" t="s">
        <v>29243</v>
      </c>
      <c r="BC25" t="s">
        <v>29244</v>
      </c>
      <c r="BD25" t="s">
        <v>29245</v>
      </c>
      <c r="BF25" t="s">
        <v>29246</v>
      </c>
      <c r="BG25" s="14">
        <f>Indtastningsark!O29</f>
        <v>0</v>
      </c>
      <c r="BH25">
        <f>Indtastningsark!M29</f>
        <v>0</v>
      </c>
      <c r="BI25" t="s">
        <v>29247</v>
      </c>
      <c r="BJ25" t="s">
        <v>927</v>
      </c>
    </row>
    <row r="26" spans="5:62" ht="24" x14ac:dyDescent="0.25">
      <c r="E26" s="12" t="s">
        <v>29296</v>
      </c>
      <c r="F26" s="14">
        <f>Indtastningsark!$N30</f>
        <v>0</v>
      </c>
      <c r="G26" s="14">
        <f>Indtastningsark!$N30</f>
        <v>0</v>
      </c>
      <c r="H26" t="s">
        <v>29229</v>
      </c>
      <c r="I26" t="str">
        <f>CONCATENATE(LEFT(Indtastningsark!E30,2),"-",MID(Indtastningsark!E30,3,2),"-19",MID(Indtastningsark!E30,5,2))</f>
        <v>--19</v>
      </c>
      <c r="J26" t="str">
        <f t="shared" si="0"/>
        <v>Kvinde</v>
      </c>
      <c r="K26" t="str">
        <f>Indtastningsark!C30</f>
        <v/>
      </c>
      <c r="L26" t="s">
        <v>29230</v>
      </c>
      <c r="M26" t="str">
        <f>Indtastningsark!B30</f>
        <v/>
      </c>
      <c r="N26">
        <f>Indtastningsark!G30</f>
        <v>0</v>
      </c>
      <c r="O26" t="s">
        <v>29231</v>
      </c>
      <c r="P26" t="s">
        <v>927</v>
      </c>
      <c r="Q26">
        <f>Indtastningsark!I30</f>
        <v>0</v>
      </c>
      <c r="R26">
        <f>Indtastningsark!H30</f>
        <v>0</v>
      </c>
      <c r="S26">
        <f>Indtastningsark!J30</f>
        <v>0</v>
      </c>
      <c r="T26" s="12" t="s">
        <v>29232</v>
      </c>
      <c r="U26" s="14">
        <f>Indtastningsark!$N30</f>
        <v>0</v>
      </c>
      <c r="V26" t="s">
        <v>29233</v>
      </c>
      <c r="W26" t="str">
        <f t="shared" si="1"/>
        <v>--19</v>
      </c>
      <c r="X26" t="s">
        <v>927</v>
      </c>
      <c r="Y26" s="15">
        <f>Indtastningsark!E30</f>
        <v>0</v>
      </c>
      <c r="AB26" s="14"/>
      <c r="AC26" t="s">
        <v>29234</v>
      </c>
      <c r="AD26" t="s">
        <v>29235</v>
      </c>
      <c r="AE26">
        <f>Indtastningsark!F30</f>
        <v>0</v>
      </c>
      <c r="AF26" t="s">
        <v>29236</v>
      </c>
      <c r="AG26" s="14">
        <f>Indtastningsark!$N30</f>
        <v>0</v>
      </c>
      <c r="AH26" s="12" t="s">
        <v>29229</v>
      </c>
      <c r="AI26">
        <v>1</v>
      </c>
      <c r="AJ26">
        <v>1</v>
      </c>
      <c r="AK26" t="str">
        <f t="shared" si="2"/>
        <v>ET6000025</v>
      </c>
      <c r="AL26" s="12" t="s">
        <v>29229</v>
      </c>
      <c r="AM26" s="12" t="s">
        <v>29237</v>
      </c>
      <c r="AO26" s="14">
        <f>Indtastningsark!$N30</f>
        <v>0</v>
      </c>
      <c r="AP26" t="str">
        <f t="shared" si="3"/>
        <v>E6000025</v>
      </c>
      <c r="AQ26" s="12" t="s">
        <v>29229</v>
      </c>
      <c r="AR26" t="s">
        <v>29238</v>
      </c>
      <c r="AS26" s="14">
        <f>Indtastningsark!$N30</f>
        <v>0</v>
      </c>
      <c r="AT26" s="15" t="str">
        <f>CONCATENATE(Indtastningsark!L30," dobbeltklik")</f>
        <v xml:space="preserve"> dobbeltklik</v>
      </c>
      <c r="AU26" t="s">
        <v>29314</v>
      </c>
      <c r="AW26" t="s">
        <v>29239</v>
      </c>
      <c r="AX26" t="s">
        <v>29279</v>
      </c>
      <c r="AY26" t="s">
        <v>29240</v>
      </c>
      <c r="AZ26" t="s">
        <v>29241</v>
      </c>
      <c r="BA26" t="s">
        <v>29242</v>
      </c>
      <c r="BB26" t="s">
        <v>29243</v>
      </c>
      <c r="BC26" t="s">
        <v>29244</v>
      </c>
      <c r="BD26" t="s">
        <v>29245</v>
      </c>
      <c r="BF26" t="s">
        <v>29246</v>
      </c>
      <c r="BG26" s="14">
        <f>Indtastningsark!O30</f>
        <v>0</v>
      </c>
      <c r="BH26">
        <f>Indtastningsark!M30</f>
        <v>0</v>
      </c>
      <c r="BI26" t="s">
        <v>29247</v>
      </c>
      <c r="BJ26" t="s">
        <v>927</v>
      </c>
    </row>
    <row r="27" spans="5:62" ht="24" x14ac:dyDescent="0.25">
      <c r="E27" s="12" t="s">
        <v>29297</v>
      </c>
      <c r="F27" s="14">
        <f>Indtastningsark!$N31</f>
        <v>0</v>
      </c>
      <c r="G27" s="14">
        <f>Indtastningsark!$N31</f>
        <v>0</v>
      </c>
      <c r="H27" t="s">
        <v>29229</v>
      </c>
      <c r="I27" t="str">
        <f>CONCATENATE(LEFT(Indtastningsark!E31,2),"-",MID(Indtastningsark!E31,3,2),"-19",MID(Indtastningsark!E31,5,2))</f>
        <v>--19</v>
      </c>
      <c r="J27" t="str">
        <f t="shared" si="0"/>
        <v>Kvinde</v>
      </c>
      <c r="K27" t="str">
        <f>Indtastningsark!C31</f>
        <v/>
      </c>
      <c r="L27" t="s">
        <v>29230</v>
      </c>
      <c r="M27" t="str">
        <f>Indtastningsark!B31</f>
        <v/>
      </c>
      <c r="N27">
        <f>Indtastningsark!G31</f>
        <v>0</v>
      </c>
      <c r="O27" t="s">
        <v>29231</v>
      </c>
      <c r="P27" t="s">
        <v>927</v>
      </c>
      <c r="Q27">
        <f>Indtastningsark!I31</f>
        <v>0</v>
      </c>
      <c r="R27">
        <f>Indtastningsark!H31</f>
        <v>0</v>
      </c>
      <c r="S27">
        <f>Indtastningsark!J31</f>
        <v>0</v>
      </c>
      <c r="T27" s="12" t="s">
        <v>29232</v>
      </c>
      <c r="U27" s="14">
        <f>Indtastningsark!$N31</f>
        <v>0</v>
      </c>
      <c r="V27" t="s">
        <v>29233</v>
      </c>
      <c r="W27" t="str">
        <f t="shared" si="1"/>
        <v>--19</v>
      </c>
      <c r="X27" t="s">
        <v>927</v>
      </c>
      <c r="Y27" s="15">
        <f>Indtastningsark!E31</f>
        <v>0</v>
      </c>
      <c r="AB27" s="14"/>
      <c r="AC27" t="s">
        <v>29234</v>
      </c>
      <c r="AD27" t="s">
        <v>29235</v>
      </c>
      <c r="AE27">
        <f>Indtastningsark!F31</f>
        <v>0</v>
      </c>
      <c r="AF27" t="s">
        <v>29236</v>
      </c>
      <c r="AG27" s="14">
        <f>Indtastningsark!$N31</f>
        <v>0</v>
      </c>
      <c r="AH27" s="12" t="s">
        <v>29229</v>
      </c>
      <c r="AI27">
        <v>1</v>
      </c>
      <c r="AJ27">
        <v>1</v>
      </c>
      <c r="AK27" t="str">
        <f t="shared" si="2"/>
        <v>ET6000026</v>
      </c>
      <c r="AL27" s="12" t="s">
        <v>29229</v>
      </c>
      <c r="AM27" s="12" t="s">
        <v>29237</v>
      </c>
      <c r="AO27" s="14">
        <f>Indtastningsark!$N31</f>
        <v>0</v>
      </c>
      <c r="AP27" t="str">
        <f t="shared" si="3"/>
        <v>E6000026</v>
      </c>
      <c r="AQ27" s="12" t="s">
        <v>29229</v>
      </c>
      <c r="AR27" t="s">
        <v>29238</v>
      </c>
      <c r="AS27" s="14">
        <f>Indtastningsark!$N31</f>
        <v>0</v>
      </c>
      <c r="AT27" s="15" t="str">
        <f>CONCATENATE(Indtastningsark!L31," dobbeltklik")</f>
        <v xml:space="preserve"> dobbeltklik</v>
      </c>
      <c r="AU27" t="s">
        <v>29314</v>
      </c>
      <c r="AW27" t="s">
        <v>29239</v>
      </c>
      <c r="AX27" t="s">
        <v>29279</v>
      </c>
      <c r="AY27" t="s">
        <v>29240</v>
      </c>
      <c r="AZ27" t="s">
        <v>29241</v>
      </c>
      <c r="BA27" t="s">
        <v>29242</v>
      </c>
      <c r="BB27" t="s">
        <v>29243</v>
      </c>
      <c r="BC27" t="s">
        <v>29244</v>
      </c>
      <c r="BD27" t="s">
        <v>29245</v>
      </c>
      <c r="BF27" t="s">
        <v>29246</v>
      </c>
      <c r="BG27" s="14">
        <f>Indtastningsark!O31</f>
        <v>0</v>
      </c>
      <c r="BH27">
        <f>Indtastningsark!M31</f>
        <v>0</v>
      </c>
      <c r="BI27" t="s">
        <v>29247</v>
      </c>
      <c r="BJ27" t="s">
        <v>927</v>
      </c>
    </row>
    <row r="28" spans="5:62" ht="24" x14ac:dyDescent="0.25">
      <c r="E28" s="12" t="s">
        <v>29298</v>
      </c>
      <c r="F28" s="14">
        <f>Indtastningsark!$N32</f>
        <v>0</v>
      </c>
      <c r="G28" s="14">
        <f>Indtastningsark!$N32</f>
        <v>0</v>
      </c>
      <c r="H28" t="s">
        <v>29229</v>
      </c>
      <c r="I28" t="str">
        <f>CONCATENATE(LEFT(Indtastningsark!E32,2),"-",MID(Indtastningsark!E32,3,2),"-19",MID(Indtastningsark!E32,5,2))</f>
        <v>--19</v>
      </c>
      <c r="J28" t="str">
        <f t="shared" si="0"/>
        <v>Kvinde</v>
      </c>
      <c r="K28" t="str">
        <f>Indtastningsark!C32</f>
        <v/>
      </c>
      <c r="L28" t="s">
        <v>29230</v>
      </c>
      <c r="M28" t="str">
        <f>Indtastningsark!B32</f>
        <v/>
      </c>
      <c r="N28">
        <f>Indtastningsark!G32</f>
        <v>0</v>
      </c>
      <c r="O28" t="s">
        <v>29231</v>
      </c>
      <c r="P28" t="s">
        <v>927</v>
      </c>
      <c r="Q28">
        <f>Indtastningsark!I32</f>
        <v>0</v>
      </c>
      <c r="R28">
        <f>Indtastningsark!H32</f>
        <v>0</v>
      </c>
      <c r="S28">
        <f>Indtastningsark!J32</f>
        <v>0</v>
      </c>
      <c r="T28" s="12" t="s">
        <v>29232</v>
      </c>
      <c r="U28" s="14">
        <f>Indtastningsark!$N32</f>
        <v>0</v>
      </c>
      <c r="V28" t="s">
        <v>29233</v>
      </c>
      <c r="W28" t="str">
        <f t="shared" si="1"/>
        <v>--19</v>
      </c>
      <c r="X28" t="s">
        <v>927</v>
      </c>
      <c r="Y28" s="15">
        <f>Indtastningsark!E32</f>
        <v>0</v>
      </c>
      <c r="AB28" s="14"/>
      <c r="AC28" t="s">
        <v>29234</v>
      </c>
      <c r="AD28" t="s">
        <v>29235</v>
      </c>
      <c r="AE28">
        <f>Indtastningsark!F32</f>
        <v>0</v>
      </c>
      <c r="AF28" t="s">
        <v>29236</v>
      </c>
      <c r="AG28" s="14">
        <f>Indtastningsark!$N32</f>
        <v>0</v>
      </c>
      <c r="AH28" s="12" t="s">
        <v>29229</v>
      </c>
      <c r="AI28">
        <v>1</v>
      </c>
      <c r="AJ28">
        <v>1</v>
      </c>
      <c r="AK28" t="str">
        <f t="shared" si="2"/>
        <v>ET6000027</v>
      </c>
      <c r="AL28" s="12" t="s">
        <v>29229</v>
      </c>
      <c r="AM28" s="12" t="s">
        <v>29237</v>
      </c>
      <c r="AO28" s="14">
        <f>Indtastningsark!$N32</f>
        <v>0</v>
      </c>
      <c r="AP28" t="str">
        <f t="shared" si="3"/>
        <v>E6000027</v>
      </c>
      <c r="AQ28" s="12" t="s">
        <v>29229</v>
      </c>
      <c r="AR28" t="s">
        <v>29238</v>
      </c>
      <c r="AS28" s="14">
        <f>Indtastningsark!$N32</f>
        <v>0</v>
      </c>
      <c r="AT28" s="15" t="str">
        <f>CONCATENATE(Indtastningsark!L32," dobbeltklik")</f>
        <v xml:space="preserve"> dobbeltklik</v>
      </c>
      <c r="AU28" t="s">
        <v>29314</v>
      </c>
      <c r="AW28" t="s">
        <v>29239</v>
      </c>
      <c r="AX28" t="s">
        <v>29279</v>
      </c>
      <c r="AY28" t="s">
        <v>29240</v>
      </c>
      <c r="AZ28" t="s">
        <v>29241</v>
      </c>
      <c r="BA28" t="s">
        <v>29242</v>
      </c>
      <c r="BB28" t="s">
        <v>29243</v>
      </c>
      <c r="BC28" t="s">
        <v>29244</v>
      </c>
      <c r="BD28" t="s">
        <v>29245</v>
      </c>
      <c r="BF28" t="s">
        <v>29246</v>
      </c>
      <c r="BG28" s="14">
        <f>Indtastningsark!O32</f>
        <v>0</v>
      </c>
      <c r="BH28">
        <f>Indtastningsark!M32</f>
        <v>0</v>
      </c>
      <c r="BI28" t="s">
        <v>29247</v>
      </c>
      <c r="BJ28" t="s">
        <v>927</v>
      </c>
    </row>
    <row r="29" spans="5:62" ht="24" x14ac:dyDescent="0.25">
      <c r="E29" s="12" t="s">
        <v>29299</v>
      </c>
      <c r="F29" s="14">
        <f>Indtastningsark!$N33</f>
        <v>0</v>
      </c>
      <c r="G29" s="14">
        <f>Indtastningsark!$N33</f>
        <v>0</v>
      </c>
      <c r="H29" t="s">
        <v>29229</v>
      </c>
      <c r="I29" t="str">
        <f>CONCATENATE(LEFT(Indtastningsark!E33,2),"-",MID(Indtastningsark!E33,3,2),"-19",MID(Indtastningsark!E33,5,2))</f>
        <v>--19</v>
      </c>
      <c r="J29" t="str">
        <f t="shared" si="0"/>
        <v>Kvinde</v>
      </c>
      <c r="K29" t="str">
        <f>Indtastningsark!C33</f>
        <v/>
      </c>
      <c r="L29" t="s">
        <v>29230</v>
      </c>
      <c r="M29" t="str">
        <f>Indtastningsark!B33</f>
        <v/>
      </c>
      <c r="N29">
        <f>Indtastningsark!G33</f>
        <v>0</v>
      </c>
      <c r="O29" t="s">
        <v>29231</v>
      </c>
      <c r="P29" t="s">
        <v>927</v>
      </c>
      <c r="Q29">
        <f>Indtastningsark!I33</f>
        <v>0</v>
      </c>
      <c r="R29">
        <f>Indtastningsark!H33</f>
        <v>0</v>
      </c>
      <c r="S29">
        <f>Indtastningsark!J33</f>
        <v>0</v>
      </c>
      <c r="T29" s="12" t="s">
        <v>29232</v>
      </c>
      <c r="U29" s="14">
        <f>Indtastningsark!$N33</f>
        <v>0</v>
      </c>
      <c r="V29" t="s">
        <v>29233</v>
      </c>
      <c r="W29" t="str">
        <f t="shared" si="1"/>
        <v>--19</v>
      </c>
      <c r="X29" t="s">
        <v>927</v>
      </c>
      <c r="Y29" s="15">
        <f>Indtastningsark!E33</f>
        <v>0</v>
      </c>
      <c r="AB29" s="14"/>
      <c r="AC29" t="s">
        <v>29234</v>
      </c>
      <c r="AD29" t="s">
        <v>29235</v>
      </c>
      <c r="AE29">
        <f>Indtastningsark!F33</f>
        <v>0</v>
      </c>
      <c r="AF29" t="s">
        <v>29236</v>
      </c>
      <c r="AG29" s="14">
        <f>Indtastningsark!$N33</f>
        <v>0</v>
      </c>
      <c r="AH29" s="12" t="s">
        <v>29229</v>
      </c>
      <c r="AI29">
        <v>1</v>
      </c>
      <c r="AJ29">
        <v>1</v>
      </c>
      <c r="AK29" t="str">
        <f t="shared" si="2"/>
        <v>ET6000028</v>
      </c>
      <c r="AL29" s="12" t="s">
        <v>29229</v>
      </c>
      <c r="AM29" s="12" t="s">
        <v>29237</v>
      </c>
      <c r="AO29" s="14">
        <f>Indtastningsark!$N33</f>
        <v>0</v>
      </c>
      <c r="AP29" t="str">
        <f t="shared" si="3"/>
        <v>E6000028</v>
      </c>
      <c r="AQ29" s="12" t="s">
        <v>29229</v>
      </c>
      <c r="AR29" t="s">
        <v>29238</v>
      </c>
      <c r="AS29" s="14">
        <f>Indtastningsark!$N33</f>
        <v>0</v>
      </c>
      <c r="AT29" s="15" t="str">
        <f>CONCATENATE(Indtastningsark!L33," dobbeltklik")</f>
        <v xml:space="preserve"> dobbeltklik</v>
      </c>
      <c r="AU29" t="s">
        <v>29314</v>
      </c>
      <c r="AW29" t="s">
        <v>29239</v>
      </c>
      <c r="AX29" t="s">
        <v>29279</v>
      </c>
      <c r="AY29" t="s">
        <v>29240</v>
      </c>
      <c r="AZ29" t="s">
        <v>29241</v>
      </c>
      <c r="BA29" t="s">
        <v>29242</v>
      </c>
      <c r="BB29" t="s">
        <v>29243</v>
      </c>
      <c r="BC29" t="s">
        <v>29244</v>
      </c>
      <c r="BD29" t="s">
        <v>29245</v>
      </c>
      <c r="BF29" t="s">
        <v>29246</v>
      </c>
      <c r="BG29" s="14">
        <f>Indtastningsark!O33</f>
        <v>0</v>
      </c>
      <c r="BH29">
        <f>Indtastningsark!M33</f>
        <v>0</v>
      </c>
      <c r="BI29" t="s">
        <v>29247</v>
      </c>
      <c r="BJ29" t="s">
        <v>927</v>
      </c>
    </row>
    <row r="30" spans="5:62" ht="24" x14ac:dyDescent="0.25">
      <c r="E30" s="12" t="s">
        <v>29300</v>
      </c>
      <c r="F30" s="14">
        <f>Indtastningsark!$N34</f>
        <v>0</v>
      </c>
      <c r="G30" s="14">
        <f>Indtastningsark!$N34</f>
        <v>0</v>
      </c>
      <c r="H30" t="s">
        <v>29229</v>
      </c>
      <c r="I30" t="str">
        <f>CONCATENATE(LEFT(Indtastningsark!E34,2),"-",MID(Indtastningsark!E34,3,2),"-19",MID(Indtastningsark!E34,5,2))</f>
        <v>--19</v>
      </c>
      <c r="J30" t="str">
        <f t="shared" si="0"/>
        <v>Kvinde</v>
      </c>
      <c r="K30" t="str">
        <f>Indtastningsark!C34</f>
        <v/>
      </c>
      <c r="L30" t="s">
        <v>29230</v>
      </c>
      <c r="M30" t="str">
        <f>Indtastningsark!B34</f>
        <v/>
      </c>
      <c r="N30">
        <f>Indtastningsark!G34</f>
        <v>0</v>
      </c>
      <c r="O30" t="s">
        <v>29231</v>
      </c>
      <c r="P30" t="s">
        <v>927</v>
      </c>
      <c r="Q30">
        <f>Indtastningsark!I34</f>
        <v>0</v>
      </c>
      <c r="R30">
        <f>Indtastningsark!H34</f>
        <v>0</v>
      </c>
      <c r="S30">
        <f>Indtastningsark!J34</f>
        <v>0</v>
      </c>
      <c r="T30" s="12" t="s">
        <v>29232</v>
      </c>
      <c r="U30" s="14">
        <f>Indtastningsark!$N34</f>
        <v>0</v>
      </c>
      <c r="V30" t="s">
        <v>29233</v>
      </c>
      <c r="W30" t="str">
        <f t="shared" si="1"/>
        <v>--19</v>
      </c>
      <c r="X30" t="s">
        <v>927</v>
      </c>
      <c r="Y30" s="15">
        <f>Indtastningsark!E34</f>
        <v>0</v>
      </c>
      <c r="AB30" s="14"/>
      <c r="AC30" t="s">
        <v>29234</v>
      </c>
      <c r="AD30" t="s">
        <v>29235</v>
      </c>
      <c r="AE30">
        <f>Indtastningsark!F34</f>
        <v>0</v>
      </c>
      <c r="AF30" t="s">
        <v>29236</v>
      </c>
      <c r="AG30" s="14">
        <f>Indtastningsark!$N34</f>
        <v>0</v>
      </c>
      <c r="AH30" s="12" t="s">
        <v>29229</v>
      </c>
      <c r="AI30">
        <v>1</v>
      </c>
      <c r="AJ30">
        <v>1</v>
      </c>
      <c r="AK30" t="str">
        <f t="shared" si="2"/>
        <v>ET6000029</v>
      </c>
      <c r="AL30" s="12" t="s">
        <v>29229</v>
      </c>
      <c r="AM30" s="12" t="s">
        <v>29237</v>
      </c>
      <c r="AO30" s="14">
        <f>Indtastningsark!$N34</f>
        <v>0</v>
      </c>
      <c r="AP30" t="str">
        <f t="shared" si="3"/>
        <v>E6000029</v>
      </c>
      <c r="AQ30" s="12" t="s">
        <v>29229</v>
      </c>
      <c r="AR30" t="s">
        <v>29238</v>
      </c>
      <c r="AS30" s="14">
        <f>Indtastningsark!$N34</f>
        <v>0</v>
      </c>
      <c r="AT30" s="15" t="str">
        <f>CONCATENATE(Indtastningsark!L34," dobbeltklik")</f>
        <v xml:space="preserve"> dobbeltklik</v>
      </c>
      <c r="AU30" t="s">
        <v>29314</v>
      </c>
      <c r="AW30" t="s">
        <v>29239</v>
      </c>
      <c r="AX30" t="s">
        <v>29279</v>
      </c>
      <c r="AY30" t="s">
        <v>29240</v>
      </c>
      <c r="AZ30" t="s">
        <v>29241</v>
      </c>
      <c r="BA30" t="s">
        <v>29242</v>
      </c>
      <c r="BB30" t="s">
        <v>29243</v>
      </c>
      <c r="BC30" t="s">
        <v>29244</v>
      </c>
      <c r="BD30" t="s">
        <v>29245</v>
      </c>
      <c r="BF30" t="s">
        <v>29246</v>
      </c>
      <c r="BG30" s="14">
        <f>Indtastningsark!O34</f>
        <v>0</v>
      </c>
      <c r="BH30">
        <f>Indtastningsark!M34</f>
        <v>0</v>
      </c>
      <c r="BI30" t="s">
        <v>29247</v>
      </c>
      <c r="BJ30" t="s">
        <v>927</v>
      </c>
    </row>
    <row r="31" spans="5:62" ht="24" x14ac:dyDescent="0.25">
      <c r="E31" s="12" t="s">
        <v>29301</v>
      </c>
      <c r="F31" s="14">
        <f>Indtastningsark!$N35</f>
        <v>0</v>
      </c>
      <c r="G31" s="14">
        <f>Indtastningsark!$N35</f>
        <v>0</v>
      </c>
      <c r="H31" t="s">
        <v>29229</v>
      </c>
      <c r="I31" t="str">
        <f>CONCATENATE(LEFT(Indtastningsark!E35,2),"-",MID(Indtastningsark!E35,3,2),"-19",MID(Indtastningsark!E35,5,2))</f>
        <v>--19</v>
      </c>
      <c r="J31" t="str">
        <f t="shared" si="0"/>
        <v>Kvinde</v>
      </c>
      <c r="K31" t="str">
        <f>Indtastningsark!C35</f>
        <v/>
      </c>
      <c r="L31" t="s">
        <v>29230</v>
      </c>
      <c r="M31" t="str">
        <f>Indtastningsark!B35</f>
        <v/>
      </c>
      <c r="N31">
        <f>Indtastningsark!G35</f>
        <v>0</v>
      </c>
      <c r="O31" t="s">
        <v>29231</v>
      </c>
      <c r="P31" t="s">
        <v>927</v>
      </c>
      <c r="Q31">
        <f>Indtastningsark!I35</f>
        <v>0</v>
      </c>
      <c r="R31">
        <f>Indtastningsark!H35</f>
        <v>0</v>
      </c>
      <c r="S31">
        <f>Indtastningsark!J35</f>
        <v>0</v>
      </c>
      <c r="T31" s="12" t="s">
        <v>29232</v>
      </c>
      <c r="U31" s="14">
        <f>Indtastningsark!$N35</f>
        <v>0</v>
      </c>
      <c r="V31" t="s">
        <v>29233</v>
      </c>
      <c r="W31" t="str">
        <f t="shared" si="1"/>
        <v>--19</v>
      </c>
      <c r="X31" t="s">
        <v>927</v>
      </c>
      <c r="Y31" s="15">
        <f>Indtastningsark!E35</f>
        <v>0</v>
      </c>
      <c r="AB31" s="14"/>
      <c r="AC31" t="s">
        <v>29234</v>
      </c>
      <c r="AD31" t="s">
        <v>29235</v>
      </c>
      <c r="AE31">
        <f>Indtastningsark!F35</f>
        <v>0</v>
      </c>
      <c r="AF31" t="s">
        <v>29236</v>
      </c>
      <c r="AG31" s="14">
        <f>Indtastningsark!$N35</f>
        <v>0</v>
      </c>
      <c r="AH31" s="12" t="s">
        <v>29229</v>
      </c>
      <c r="AI31">
        <v>1</v>
      </c>
      <c r="AJ31">
        <v>1</v>
      </c>
      <c r="AK31" t="str">
        <f t="shared" si="2"/>
        <v>ET6000030</v>
      </c>
      <c r="AL31" s="12" t="s">
        <v>29229</v>
      </c>
      <c r="AM31" s="12" t="s">
        <v>29237</v>
      </c>
      <c r="AO31" s="14">
        <f>Indtastningsark!$N35</f>
        <v>0</v>
      </c>
      <c r="AP31" t="str">
        <f t="shared" si="3"/>
        <v>E6000030</v>
      </c>
      <c r="AQ31" s="12" t="s">
        <v>29229</v>
      </c>
      <c r="AR31" t="s">
        <v>29238</v>
      </c>
      <c r="AS31" s="14">
        <f>Indtastningsark!$N35</f>
        <v>0</v>
      </c>
      <c r="AT31" s="15" t="str">
        <f>CONCATENATE(Indtastningsark!L35," dobbeltklik")</f>
        <v xml:space="preserve"> dobbeltklik</v>
      </c>
      <c r="AU31" t="s">
        <v>29314</v>
      </c>
      <c r="AW31" t="s">
        <v>29239</v>
      </c>
      <c r="AX31" t="s">
        <v>29279</v>
      </c>
      <c r="AY31" t="s">
        <v>29240</v>
      </c>
      <c r="AZ31" t="s">
        <v>29241</v>
      </c>
      <c r="BA31" t="s">
        <v>29242</v>
      </c>
      <c r="BB31" t="s">
        <v>29243</v>
      </c>
      <c r="BC31" t="s">
        <v>29244</v>
      </c>
      <c r="BD31" t="s">
        <v>29245</v>
      </c>
      <c r="BF31" t="s">
        <v>29246</v>
      </c>
      <c r="BG31" s="14">
        <f>Indtastningsark!O35</f>
        <v>0</v>
      </c>
      <c r="BH31">
        <f>Indtastningsark!M35</f>
        <v>0</v>
      </c>
      <c r="BI31" t="s">
        <v>29247</v>
      </c>
      <c r="BJ31" t="s">
        <v>927</v>
      </c>
    </row>
    <row r="32" spans="5:62" ht="24" x14ac:dyDescent="0.25">
      <c r="E32" s="12" t="s">
        <v>29302</v>
      </c>
      <c r="F32" s="14">
        <f>Indtastningsark!$N36</f>
        <v>0</v>
      </c>
      <c r="G32" s="14">
        <f>Indtastningsark!$N36</f>
        <v>0</v>
      </c>
      <c r="H32" t="s">
        <v>29229</v>
      </c>
      <c r="I32" t="str">
        <f>CONCATENATE(LEFT(Indtastningsark!E36,2),"-",MID(Indtastningsark!E36,3,2),"-19",MID(Indtastningsark!E36,5,2))</f>
        <v>--19</v>
      </c>
      <c r="J32" t="str">
        <f t="shared" si="0"/>
        <v>Kvinde</v>
      </c>
      <c r="K32" t="str">
        <f>Indtastningsark!C36</f>
        <v/>
      </c>
      <c r="L32" t="s">
        <v>29230</v>
      </c>
      <c r="M32" t="str">
        <f>Indtastningsark!B36</f>
        <v/>
      </c>
      <c r="N32">
        <f>Indtastningsark!G36</f>
        <v>0</v>
      </c>
      <c r="O32" t="s">
        <v>29231</v>
      </c>
      <c r="P32" t="s">
        <v>927</v>
      </c>
      <c r="Q32">
        <f>Indtastningsark!I36</f>
        <v>0</v>
      </c>
      <c r="R32">
        <f>Indtastningsark!H36</f>
        <v>0</v>
      </c>
      <c r="S32">
        <f>Indtastningsark!J36</f>
        <v>0</v>
      </c>
      <c r="T32" s="12" t="s">
        <v>29232</v>
      </c>
      <c r="U32" s="14">
        <f>Indtastningsark!$N36</f>
        <v>0</v>
      </c>
      <c r="V32" t="s">
        <v>29233</v>
      </c>
      <c r="W32" t="str">
        <f t="shared" si="1"/>
        <v>--19</v>
      </c>
      <c r="X32" t="s">
        <v>927</v>
      </c>
      <c r="Y32" s="15">
        <f>Indtastningsark!E36</f>
        <v>0</v>
      </c>
      <c r="AB32" s="14"/>
      <c r="AC32" t="s">
        <v>29234</v>
      </c>
      <c r="AD32" t="s">
        <v>29235</v>
      </c>
      <c r="AE32">
        <f>Indtastningsark!F36</f>
        <v>0</v>
      </c>
      <c r="AF32" t="s">
        <v>29236</v>
      </c>
      <c r="AG32" s="14">
        <f>Indtastningsark!$N36</f>
        <v>0</v>
      </c>
      <c r="AH32" s="12" t="s">
        <v>29229</v>
      </c>
      <c r="AI32">
        <v>1</v>
      </c>
      <c r="AJ32">
        <v>1</v>
      </c>
      <c r="AK32" t="str">
        <f t="shared" si="2"/>
        <v>ET6000031</v>
      </c>
      <c r="AL32" s="12" t="s">
        <v>29229</v>
      </c>
      <c r="AM32" s="12" t="s">
        <v>29237</v>
      </c>
      <c r="AO32" s="14">
        <f>Indtastningsark!$N36</f>
        <v>0</v>
      </c>
      <c r="AP32" t="str">
        <f t="shared" si="3"/>
        <v>E6000031</v>
      </c>
      <c r="AQ32" s="12" t="s">
        <v>29229</v>
      </c>
      <c r="AR32" t="s">
        <v>29238</v>
      </c>
      <c r="AS32" s="14">
        <f>Indtastningsark!$N36</f>
        <v>0</v>
      </c>
      <c r="AT32" s="15" t="str">
        <f>CONCATENATE(Indtastningsark!L36," dobbeltklik")</f>
        <v xml:space="preserve"> dobbeltklik</v>
      </c>
      <c r="AU32" t="s">
        <v>29314</v>
      </c>
      <c r="AW32" t="s">
        <v>29239</v>
      </c>
      <c r="AX32" t="s">
        <v>29279</v>
      </c>
      <c r="AY32" t="s">
        <v>29240</v>
      </c>
      <c r="AZ32" t="s">
        <v>29241</v>
      </c>
      <c r="BA32" t="s">
        <v>29242</v>
      </c>
      <c r="BB32" t="s">
        <v>29243</v>
      </c>
      <c r="BC32" t="s">
        <v>29244</v>
      </c>
      <c r="BD32" t="s">
        <v>29245</v>
      </c>
      <c r="BF32" t="s">
        <v>29246</v>
      </c>
      <c r="BG32" s="14">
        <f>Indtastningsark!O36</f>
        <v>0</v>
      </c>
      <c r="BH32">
        <f>Indtastningsark!M36</f>
        <v>0</v>
      </c>
      <c r="BI32" t="s">
        <v>29247</v>
      </c>
      <c r="BJ32" t="s">
        <v>927</v>
      </c>
    </row>
    <row r="33" spans="5:62" ht="24" x14ac:dyDescent="0.25">
      <c r="E33" s="12" t="s">
        <v>29303</v>
      </c>
      <c r="F33" s="14">
        <f>Indtastningsark!$N37</f>
        <v>0</v>
      </c>
      <c r="G33" s="14">
        <f>Indtastningsark!$N37</f>
        <v>0</v>
      </c>
      <c r="H33" t="s">
        <v>29229</v>
      </c>
      <c r="I33" t="str">
        <f>CONCATENATE(LEFT(Indtastningsark!E37,2),"-",MID(Indtastningsark!E37,3,2),"-19",MID(Indtastningsark!E37,5,2))</f>
        <v>--19</v>
      </c>
      <c r="J33" t="str">
        <f t="shared" si="0"/>
        <v>Kvinde</v>
      </c>
      <c r="K33" t="str">
        <f>Indtastningsark!C37</f>
        <v/>
      </c>
      <c r="L33" t="s">
        <v>29230</v>
      </c>
      <c r="M33" t="str">
        <f>Indtastningsark!B37</f>
        <v/>
      </c>
      <c r="N33">
        <f>Indtastningsark!G37</f>
        <v>0</v>
      </c>
      <c r="O33" t="s">
        <v>29231</v>
      </c>
      <c r="P33" t="s">
        <v>927</v>
      </c>
      <c r="Q33">
        <f>Indtastningsark!I37</f>
        <v>0</v>
      </c>
      <c r="R33">
        <f>Indtastningsark!H37</f>
        <v>0</v>
      </c>
      <c r="S33">
        <f>Indtastningsark!J37</f>
        <v>0</v>
      </c>
      <c r="T33" s="12" t="s">
        <v>29232</v>
      </c>
      <c r="U33" s="14">
        <f>Indtastningsark!$N37</f>
        <v>0</v>
      </c>
      <c r="V33" t="s">
        <v>29233</v>
      </c>
      <c r="W33" t="str">
        <f t="shared" si="1"/>
        <v>--19</v>
      </c>
      <c r="X33" t="s">
        <v>927</v>
      </c>
      <c r="Y33" s="15">
        <f>Indtastningsark!E37</f>
        <v>0</v>
      </c>
      <c r="AB33" s="14"/>
      <c r="AC33" t="s">
        <v>29234</v>
      </c>
      <c r="AD33" t="s">
        <v>29235</v>
      </c>
      <c r="AE33">
        <f>Indtastningsark!F37</f>
        <v>0</v>
      </c>
      <c r="AF33" t="s">
        <v>29236</v>
      </c>
      <c r="AG33" s="14">
        <f>Indtastningsark!$N37</f>
        <v>0</v>
      </c>
      <c r="AH33" s="12" t="s">
        <v>29229</v>
      </c>
      <c r="AI33">
        <v>1</v>
      </c>
      <c r="AJ33">
        <v>1</v>
      </c>
      <c r="AK33" t="str">
        <f t="shared" si="2"/>
        <v>ET6000032</v>
      </c>
      <c r="AL33" s="12" t="s">
        <v>29229</v>
      </c>
      <c r="AM33" s="12" t="s">
        <v>29237</v>
      </c>
      <c r="AO33" s="14">
        <f>Indtastningsark!$N37</f>
        <v>0</v>
      </c>
      <c r="AP33" t="str">
        <f t="shared" si="3"/>
        <v>E6000032</v>
      </c>
      <c r="AQ33" s="12" t="s">
        <v>29229</v>
      </c>
      <c r="AR33" t="s">
        <v>29238</v>
      </c>
      <c r="AS33" s="14">
        <f>Indtastningsark!$N37</f>
        <v>0</v>
      </c>
      <c r="AT33" s="15" t="str">
        <f>CONCATENATE(Indtastningsark!L37," dobbeltklik")</f>
        <v xml:space="preserve"> dobbeltklik</v>
      </c>
      <c r="AU33" t="s">
        <v>29314</v>
      </c>
      <c r="AW33" t="s">
        <v>29239</v>
      </c>
      <c r="AX33" t="s">
        <v>29279</v>
      </c>
      <c r="AY33" t="s">
        <v>29240</v>
      </c>
      <c r="AZ33" t="s">
        <v>29241</v>
      </c>
      <c r="BA33" t="s">
        <v>29242</v>
      </c>
      <c r="BB33" t="s">
        <v>29243</v>
      </c>
      <c r="BC33" t="s">
        <v>29244</v>
      </c>
      <c r="BD33" t="s">
        <v>29245</v>
      </c>
      <c r="BF33" t="s">
        <v>29246</v>
      </c>
      <c r="BG33" s="14">
        <f>Indtastningsark!O37</f>
        <v>0</v>
      </c>
      <c r="BH33">
        <f>Indtastningsark!M37</f>
        <v>0</v>
      </c>
      <c r="BI33" t="s">
        <v>29247</v>
      </c>
      <c r="BJ33" t="s">
        <v>927</v>
      </c>
    </row>
    <row r="34" spans="5:62" ht="24" x14ac:dyDescent="0.25">
      <c r="E34" s="12" t="s">
        <v>29304</v>
      </c>
      <c r="F34" s="14">
        <f>Indtastningsark!$N38</f>
        <v>0</v>
      </c>
      <c r="G34" s="14">
        <f>Indtastningsark!$N38</f>
        <v>0</v>
      </c>
      <c r="H34" t="s">
        <v>29229</v>
      </c>
      <c r="I34" t="str">
        <f>CONCATENATE(LEFT(Indtastningsark!E38,2),"-",MID(Indtastningsark!E38,3,2),"-19",MID(Indtastningsark!E38,5,2))</f>
        <v>--19</v>
      </c>
      <c r="J34" t="str">
        <f t="shared" si="0"/>
        <v>Kvinde</v>
      </c>
      <c r="K34" t="str">
        <f>Indtastningsark!C38</f>
        <v/>
      </c>
      <c r="L34" t="s">
        <v>29230</v>
      </c>
      <c r="M34" t="str">
        <f>Indtastningsark!B38</f>
        <v/>
      </c>
      <c r="N34">
        <f>Indtastningsark!G38</f>
        <v>0</v>
      </c>
      <c r="O34" t="s">
        <v>29231</v>
      </c>
      <c r="P34" t="s">
        <v>927</v>
      </c>
      <c r="Q34">
        <f>Indtastningsark!I38</f>
        <v>0</v>
      </c>
      <c r="R34">
        <f>Indtastningsark!H38</f>
        <v>0</v>
      </c>
      <c r="S34">
        <f>Indtastningsark!J38</f>
        <v>0</v>
      </c>
      <c r="T34" s="12" t="s">
        <v>29232</v>
      </c>
      <c r="U34" s="14">
        <f>Indtastningsark!$N38</f>
        <v>0</v>
      </c>
      <c r="V34" t="s">
        <v>29233</v>
      </c>
      <c r="W34" t="str">
        <f t="shared" si="1"/>
        <v>--19</v>
      </c>
      <c r="X34" t="s">
        <v>927</v>
      </c>
      <c r="Y34" s="15">
        <f>Indtastningsark!E38</f>
        <v>0</v>
      </c>
      <c r="AB34" s="14"/>
      <c r="AC34" t="s">
        <v>29234</v>
      </c>
      <c r="AD34" t="s">
        <v>29235</v>
      </c>
      <c r="AE34">
        <f>Indtastningsark!F38</f>
        <v>0</v>
      </c>
      <c r="AF34" t="s">
        <v>29236</v>
      </c>
      <c r="AG34" s="14">
        <f>Indtastningsark!$N38</f>
        <v>0</v>
      </c>
      <c r="AH34" s="12" t="s">
        <v>29229</v>
      </c>
      <c r="AI34">
        <v>1</v>
      </c>
      <c r="AJ34">
        <v>1</v>
      </c>
      <c r="AK34" t="str">
        <f t="shared" si="2"/>
        <v>ET6000033</v>
      </c>
      <c r="AL34" s="12" t="s">
        <v>29229</v>
      </c>
      <c r="AM34" s="12" t="s">
        <v>29237</v>
      </c>
      <c r="AO34" s="14">
        <f>Indtastningsark!$N38</f>
        <v>0</v>
      </c>
      <c r="AP34" t="str">
        <f t="shared" si="3"/>
        <v>E6000033</v>
      </c>
      <c r="AQ34" s="12" t="s">
        <v>29229</v>
      </c>
      <c r="AR34" t="s">
        <v>29238</v>
      </c>
      <c r="AS34" s="14">
        <f>Indtastningsark!$N38</f>
        <v>0</v>
      </c>
      <c r="AT34" s="15" t="str">
        <f>CONCATENATE(Indtastningsark!L38," dobbeltklik")</f>
        <v xml:space="preserve"> dobbeltklik</v>
      </c>
      <c r="AU34" t="s">
        <v>29314</v>
      </c>
      <c r="AW34" t="s">
        <v>29239</v>
      </c>
      <c r="AX34" t="s">
        <v>29279</v>
      </c>
      <c r="AY34" t="s">
        <v>29240</v>
      </c>
      <c r="AZ34" t="s">
        <v>29241</v>
      </c>
      <c r="BA34" t="s">
        <v>29242</v>
      </c>
      <c r="BB34" t="s">
        <v>29243</v>
      </c>
      <c r="BC34" t="s">
        <v>29244</v>
      </c>
      <c r="BD34" t="s">
        <v>29245</v>
      </c>
      <c r="BF34" t="s">
        <v>29246</v>
      </c>
      <c r="BG34" s="14">
        <f>Indtastningsark!O38</f>
        <v>0</v>
      </c>
      <c r="BH34">
        <f>Indtastningsark!M38</f>
        <v>0</v>
      </c>
      <c r="BI34" t="s">
        <v>29247</v>
      </c>
      <c r="BJ34" t="s">
        <v>927</v>
      </c>
    </row>
    <row r="35" spans="5:62" ht="24" x14ac:dyDescent="0.25">
      <c r="E35" s="12" t="s">
        <v>29305</v>
      </c>
      <c r="F35" s="14">
        <f>Indtastningsark!$N39</f>
        <v>0</v>
      </c>
      <c r="G35" s="14">
        <f>Indtastningsark!$N39</f>
        <v>0</v>
      </c>
      <c r="H35" t="s">
        <v>29229</v>
      </c>
      <c r="I35" t="str">
        <f>CONCATENATE(LEFT(Indtastningsark!E39,2),"-",MID(Indtastningsark!E39,3,2),"-19",MID(Indtastningsark!E39,5,2))</f>
        <v>--19</v>
      </c>
      <c r="J35" t="str">
        <f t="shared" si="0"/>
        <v>Kvinde</v>
      </c>
      <c r="K35" t="str">
        <f>Indtastningsark!C39</f>
        <v/>
      </c>
      <c r="L35" t="s">
        <v>29230</v>
      </c>
      <c r="M35" t="str">
        <f>Indtastningsark!B39</f>
        <v/>
      </c>
      <c r="N35">
        <f>Indtastningsark!G39</f>
        <v>0</v>
      </c>
      <c r="O35" t="s">
        <v>29231</v>
      </c>
      <c r="P35" t="s">
        <v>927</v>
      </c>
      <c r="Q35">
        <f>Indtastningsark!I39</f>
        <v>0</v>
      </c>
      <c r="R35">
        <f>Indtastningsark!H39</f>
        <v>0</v>
      </c>
      <c r="S35">
        <f>Indtastningsark!J39</f>
        <v>0</v>
      </c>
      <c r="T35" s="12" t="s">
        <v>29232</v>
      </c>
      <c r="U35" s="14">
        <f>Indtastningsark!$N39</f>
        <v>0</v>
      </c>
      <c r="V35" t="s">
        <v>29233</v>
      </c>
      <c r="W35" t="str">
        <f t="shared" si="1"/>
        <v>--19</v>
      </c>
      <c r="X35" t="s">
        <v>927</v>
      </c>
      <c r="Y35" s="15">
        <f>Indtastningsark!E39</f>
        <v>0</v>
      </c>
      <c r="AB35" s="14"/>
      <c r="AC35" t="s">
        <v>29234</v>
      </c>
      <c r="AD35" t="s">
        <v>29235</v>
      </c>
      <c r="AE35">
        <f>Indtastningsark!F39</f>
        <v>0</v>
      </c>
      <c r="AF35" t="s">
        <v>29236</v>
      </c>
      <c r="AG35" s="14">
        <f>Indtastningsark!$N39</f>
        <v>0</v>
      </c>
      <c r="AH35" s="12" t="s">
        <v>29229</v>
      </c>
      <c r="AI35">
        <v>1</v>
      </c>
      <c r="AJ35">
        <v>1</v>
      </c>
      <c r="AK35" t="str">
        <f t="shared" si="2"/>
        <v>ET6000034</v>
      </c>
      <c r="AL35" s="12" t="s">
        <v>29229</v>
      </c>
      <c r="AM35" s="12" t="s">
        <v>29237</v>
      </c>
      <c r="AO35" s="14">
        <f>Indtastningsark!$N39</f>
        <v>0</v>
      </c>
      <c r="AP35" t="str">
        <f t="shared" si="3"/>
        <v>E6000034</v>
      </c>
      <c r="AQ35" s="12" t="s">
        <v>29229</v>
      </c>
      <c r="AR35" t="s">
        <v>29238</v>
      </c>
      <c r="AS35" s="14">
        <f>Indtastningsark!$N39</f>
        <v>0</v>
      </c>
      <c r="AT35" s="15" t="str">
        <f>CONCATENATE(Indtastningsark!L39," dobbeltklik")</f>
        <v xml:space="preserve"> dobbeltklik</v>
      </c>
      <c r="AU35" t="s">
        <v>29314</v>
      </c>
      <c r="AW35" t="s">
        <v>29239</v>
      </c>
      <c r="AX35" t="s">
        <v>29279</v>
      </c>
      <c r="AY35" t="s">
        <v>29240</v>
      </c>
      <c r="AZ35" t="s">
        <v>29241</v>
      </c>
      <c r="BA35" t="s">
        <v>29242</v>
      </c>
      <c r="BB35" t="s">
        <v>29243</v>
      </c>
      <c r="BC35" t="s">
        <v>29244</v>
      </c>
      <c r="BD35" t="s">
        <v>29245</v>
      </c>
      <c r="BF35" t="s">
        <v>29246</v>
      </c>
      <c r="BG35" s="14">
        <f>Indtastningsark!O39</f>
        <v>0</v>
      </c>
      <c r="BH35">
        <f>Indtastningsark!M39</f>
        <v>0</v>
      </c>
      <c r="BI35" t="s">
        <v>29247</v>
      </c>
      <c r="BJ35" t="s">
        <v>927</v>
      </c>
    </row>
    <row r="36" spans="5:62" ht="24" x14ac:dyDescent="0.25">
      <c r="E36" s="12" t="s">
        <v>29306</v>
      </c>
      <c r="F36" s="14">
        <f>Indtastningsark!$N40</f>
        <v>0</v>
      </c>
      <c r="G36" s="14">
        <f>Indtastningsark!$N40</f>
        <v>0</v>
      </c>
      <c r="H36" t="s">
        <v>29229</v>
      </c>
      <c r="I36" t="str">
        <f>CONCATENATE(LEFT(Indtastningsark!E40,2),"-",MID(Indtastningsark!E40,3,2),"-19",MID(Indtastningsark!E40,5,2))</f>
        <v>--19</v>
      </c>
      <c r="J36" t="str">
        <f t="shared" si="0"/>
        <v>Kvinde</v>
      </c>
      <c r="K36" t="str">
        <f>Indtastningsark!C40</f>
        <v/>
      </c>
      <c r="L36" t="s">
        <v>29230</v>
      </c>
      <c r="M36" t="str">
        <f>Indtastningsark!B40</f>
        <v/>
      </c>
      <c r="N36">
        <f>Indtastningsark!G40</f>
        <v>0</v>
      </c>
      <c r="O36" t="s">
        <v>29231</v>
      </c>
      <c r="P36" t="s">
        <v>927</v>
      </c>
      <c r="Q36">
        <f>Indtastningsark!I40</f>
        <v>0</v>
      </c>
      <c r="R36">
        <f>Indtastningsark!H40</f>
        <v>0</v>
      </c>
      <c r="S36">
        <f>Indtastningsark!J40</f>
        <v>0</v>
      </c>
      <c r="T36" s="12" t="s">
        <v>29232</v>
      </c>
      <c r="U36" s="14">
        <f>Indtastningsark!$N40</f>
        <v>0</v>
      </c>
      <c r="V36" t="s">
        <v>29233</v>
      </c>
      <c r="W36" t="str">
        <f t="shared" si="1"/>
        <v>--19</v>
      </c>
      <c r="X36" t="s">
        <v>927</v>
      </c>
      <c r="Y36" s="15">
        <f>Indtastningsark!E40</f>
        <v>0</v>
      </c>
      <c r="AB36" s="14"/>
      <c r="AC36" t="s">
        <v>29234</v>
      </c>
      <c r="AD36" t="s">
        <v>29235</v>
      </c>
      <c r="AE36">
        <f>Indtastningsark!F40</f>
        <v>0</v>
      </c>
      <c r="AF36" t="s">
        <v>29236</v>
      </c>
      <c r="AG36" s="14">
        <f>Indtastningsark!$N40</f>
        <v>0</v>
      </c>
      <c r="AH36" s="12" t="s">
        <v>29229</v>
      </c>
      <c r="AI36">
        <v>1</v>
      </c>
      <c r="AJ36">
        <v>1</v>
      </c>
      <c r="AK36" t="str">
        <f t="shared" si="2"/>
        <v>ET6000035</v>
      </c>
      <c r="AL36" s="12" t="s">
        <v>29229</v>
      </c>
      <c r="AM36" s="12" t="s">
        <v>29237</v>
      </c>
      <c r="AO36" s="14">
        <f>Indtastningsark!$N40</f>
        <v>0</v>
      </c>
      <c r="AP36" t="str">
        <f t="shared" si="3"/>
        <v>E6000035</v>
      </c>
      <c r="AQ36" s="12" t="s">
        <v>29229</v>
      </c>
      <c r="AR36" t="s">
        <v>29238</v>
      </c>
      <c r="AS36" s="14">
        <f>Indtastningsark!$N40</f>
        <v>0</v>
      </c>
      <c r="AT36" s="15" t="str">
        <f>CONCATENATE(Indtastningsark!L40," dobbeltklik")</f>
        <v xml:space="preserve"> dobbeltklik</v>
      </c>
      <c r="AU36" t="s">
        <v>29314</v>
      </c>
      <c r="AW36" t="s">
        <v>29239</v>
      </c>
      <c r="AX36" t="s">
        <v>29279</v>
      </c>
      <c r="AY36" t="s">
        <v>29240</v>
      </c>
      <c r="AZ36" t="s">
        <v>29241</v>
      </c>
      <c r="BA36" t="s">
        <v>29242</v>
      </c>
      <c r="BB36" t="s">
        <v>29243</v>
      </c>
      <c r="BC36" t="s">
        <v>29244</v>
      </c>
      <c r="BD36" t="s">
        <v>29245</v>
      </c>
      <c r="BF36" t="s">
        <v>29246</v>
      </c>
      <c r="BG36" s="14">
        <f>Indtastningsark!O40</f>
        <v>0</v>
      </c>
      <c r="BH36">
        <f>Indtastningsark!M40</f>
        <v>0</v>
      </c>
      <c r="BI36" t="s">
        <v>29247</v>
      </c>
      <c r="BJ36" t="s">
        <v>927</v>
      </c>
    </row>
    <row r="37" spans="5:62" ht="24" x14ac:dyDescent="0.25">
      <c r="E37" s="12" t="s">
        <v>29307</v>
      </c>
      <c r="F37" s="14">
        <f>Indtastningsark!$N41</f>
        <v>0</v>
      </c>
      <c r="G37" s="14">
        <f>Indtastningsark!$N41</f>
        <v>0</v>
      </c>
      <c r="H37" t="s">
        <v>29229</v>
      </c>
      <c r="I37" t="str">
        <f>CONCATENATE(LEFT(Indtastningsark!E41,2),"-",MID(Indtastningsark!E41,3,2),"-19",MID(Indtastningsark!E41,5,2))</f>
        <v>--19</v>
      </c>
      <c r="J37" t="str">
        <f t="shared" si="0"/>
        <v>Kvinde</v>
      </c>
      <c r="K37" t="str">
        <f>Indtastningsark!C41</f>
        <v/>
      </c>
      <c r="L37" t="s">
        <v>29230</v>
      </c>
      <c r="M37" t="str">
        <f>Indtastningsark!B41</f>
        <v/>
      </c>
      <c r="N37">
        <f>Indtastningsark!G41</f>
        <v>0</v>
      </c>
      <c r="O37" t="s">
        <v>29231</v>
      </c>
      <c r="P37" t="s">
        <v>927</v>
      </c>
      <c r="Q37">
        <f>Indtastningsark!I41</f>
        <v>0</v>
      </c>
      <c r="R37">
        <f>Indtastningsark!H41</f>
        <v>0</v>
      </c>
      <c r="S37">
        <f>Indtastningsark!J41</f>
        <v>0</v>
      </c>
      <c r="T37" s="12" t="s">
        <v>29232</v>
      </c>
      <c r="U37" s="14">
        <f>Indtastningsark!$N41</f>
        <v>0</v>
      </c>
      <c r="V37" t="s">
        <v>29233</v>
      </c>
      <c r="W37" t="str">
        <f t="shared" si="1"/>
        <v>--19</v>
      </c>
      <c r="X37" t="s">
        <v>927</v>
      </c>
      <c r="Y37" s="15">
        <f>Indtastningsark!E41</f>
        <v>0</v>
      </c>
      <c r="AB37" s="14"/>
      <c r="AC37" t="s">
        <v>29234</v>
      </c>
      <c r="AD37" t="s">
        <v>29235</v>
      </c>
      <c r="AE37">
        <f>Indtastningsark!F41</f>
        <v>0</v>
      </c>
      <c r="AF37" t="s">
        <v>29236</v>
      </c>
      <c r="AG37" s="14">
        <f>Indtastningsark!$N41</f>
        <v>0</v>
      </c>
      <c r="AH37" s="12" t="s">
        <v>29229</v>
      </c>
      <c r="AI37">
        <v>1</v>
      </c>
      <c r="AJ37">
        <v>1</v>
      </c>
      <c r="AK37" t="str">
        <f t="shared" si="2"/>
        <v>ET6000036</v>
      </c>
      <c r="AL37" s="12" t="s">
        <v>29229</v>
      </c>
      <c r="AM37" s="12" t="s">
        <v>29237</v>
      </c>
      <c r="AO37" s="14">
        <f>Indtastningsark!$N41</f>
        <v>0</v>
      </c>
      <c r="AP37" t="str">
        <f t="shared" si="3"/>
        <v>E6000036</v>
      </c>
      <c r="AQ37" s="12" t="s">
        <v>29229</v>
      </c>
      <c r="AR37" t="s">
        <v>29238</v>
      </c>
      <c r="AS37" s="14">
        <f>Indtastningsark!$N41</f>
        <v>0</v>
      </c>
      <c r="AT37" s="15" t="str">
        <f>CONCATENATE(Indtastningsark!L41," dobbeltklik")</f>
        <v xml:space="preserve"> dobbeltklik</v>
      </c>
      <c r="AU37" t="s">
        <v>29314</v>
      </c>
      <c r="AW37" t="s">
        <v>29239</v>
      </c>
      <c r="AX37" t="s">
        <v>29279</v>
      </c>
      <c r="AY37" t="s">
        <v>29240</v>
      </c>
      <c r="AZ37" t="s">
        <v>29241</v>
      </c>
      <c r="BA37" t="s">
        <v>29242</v>
      </c>
      <c r="BB37" t="s">
        <v>29243</v>
      </c>
      <c r="BC37" t="s">
        <v>29244</v>
      </c>
      <c r="BD37" t="s">
        <v>29245</v>
      </c>
      <c r="BF37" t="s">
        <v>29246</v>
      </c>
      <c r="BG37" s="14">
        <f>Indtastningsark!O41</f>
        <v>0</v>
      </c>
      <c r="BH37">
        <f>Indtastningsark!M41</f>
        <v>0</v>
      </c>
      <c r="BI37" t="s">
        <v>29247</v>
      </c>
      <c r="BJ37" t="s">
        <v>927</v>
      </c>
    </row>
    <row r="38" spans="5:62" ht="24" x14ac:dyDescent="0.25">
      <c r="E38" s="12" t="s">
        <v>29308</v>
      </c>
      <c r="F38" s="14">
        <f>Indtastningsark!$N42</f>
        <v>0</v>
      </c>
      <c r="G38" s="14">
        <f>Indtastningsark!$N42</f>
        <v>0</v>
      </c>
      <c r="H38" t="s">
        <v>29229</v>
      </c>
      <c r="I38" t="str">
        <f>CONCATENATE(LEFT(Indtastningsark!E42,2),"-",MID(Indtastningsark!E42,3,2),"-19",MID(Indtastningsark!E42,5,2))</f>
        <v>--19</v>
      </c>
      <c r="J38" t="str">
        <f t="shared" si="0"/>
        <v>Kvinde</v>
      </c>
      <c r="K38" t="str">
        <f>Indtastningsark!C42</f>
        <v/>
      </c>
      <c r="L38" t="s">
        <v>29230</v>
      </c>
      <c r="M38" t="str">
        <f>Indtastningsark!B42</f>
        <v/>
      </c>
      <c r="N38">
        <f>Indtastningsark!G42</f>
        <v>0</v>
      </c>
      <c r="O38" t="s">
        <v>29231</v>
      </c>
      <c r="P38" t="s">
        <v>927</v>
      </c>
      <c r="Q38">
        <f>Indtastningsark!I42</f>
        <v>0</v>
      </c>
      <c r="R38">
        <f>Indtastningsark!H42</f>
        <v>0</v>
      </c>
      <c r="S38">
        <f>Indtastningsark!J42</f>
        <v>0</v>
      </c>
      <c r="T38" s="12" t="s">
        <v>29232</v>
      </c>
      <c r="U38" s="14">
        <f>Indtastningsark!$N42</f>
        <v>0</v>
      </c>
      <c r="V38" t="s">
        <v>29233</v>
      </c>
      <c r="W38" t="str">
        <f t="shared" si="1"/>
        <v>--19</v>
      </c>
      <c r="X38" t="s">
        <v>927</v>
      </c>
      <c r="Y38" s="15">
        <f>Indtastningsark!E42</f>
        <v>0</v>
      </c>
      <c r="AB38" s="14"/>
      <c r="AC38" t="s">
        <v>29234</v>
      </c>
      <c r="AD38" t="s">
        <v>29235</v>
      </c>
      <c r="AE38">
        <f>Indtastningsark!F42</f>
        <v>0</v>
      </c>
      <c r="AF38" t="s">
        <v>29236</v>
      </c>
      <c r="AG38" s="14">
        <f>Indtastningsark!$N42</f>
        <v>0</v>
      </c>
      <c r="AH38" s="12" t="s">
        <v>29229</v>
      </c>
      <c r="AI38">
        <v>1</v>
      </c>
      <c r="AJ38">
        <v>1</v>
      </c>
      <c r="AK38" t="str">
        <f t="shared" si="2"/>
        <v>ET6000037</v>
      </c>
      <c r="AL38" s="12" t="s">
        <v>29229</v>
      </c>
      <c r="AM38" s="12" t="s">
        <v>29237</v>
      </c>
      <c r="AO38" s="14">
        <f>Indtastningsark!$N42</f>
        <v>0</v>
      </c>
      <c r="AP38" t="str">
        <f t="shared" si="3"/>
        <v>E6000037</v>
      </c>
      <c r="AQ38" s="12" t="s">
        <v>29229</v>
      </c>
      <c r="AR38" t="s">
        <v>29238</v>
      </c>
      <c r="AS38" s="14">
        <f>Indtastningsark!$N42</f>
        <v>0</v>
      </c>
      <c r="AT38" s="15" t="str">
        <f>CONCATENATE(Indtastningsark!L42," dobbeltklik")</f>
        <v xml:space="preserve"> dobbeltklik</v>
      </c>
      <c r="AU38" t="s">
        <v>29314</v>
      </c>
      <c r="AW38" t="s">
        <v>29239</v>
      </c>
      <c r="AX38" t="s">
        <v>29279</v>
      </c>
      <c r="AY38" t="s">
        <v>29240</v>
      </c>
      <c r="AZ38" t="s">
        <v>29241</v>
      </c>
      <c r="BA38" t="s">
        <v>29242</v>
      </c>
      <c r="BB38" t="s">
        <v>29243</v>
      </c>
      <c r="BC38" t="s">
        <v>29244</v>
      </c>
      <c r="BD38" t="s">
        <v>29245</v>
      </c>
      <c r="BF38" t="s">
        <v>29246</v>
      </c>
      <c r="BG38" s="14">
        <f>Indtastningsark!O42</f>
        <v>0</v>
      </c>
      <c r="BH38">
        <f>Indtastningsark!M42</f>
        <v>0</v>
      </c>
      <c r="BI38" t="s">
        <v>29247</v>
      </c>
      <c r="BJ38" t="s">
        <v>927</v>
      </c>
    </row>
    <row r="39" spans="5:62" ht="24" x14ac:dyDescent="0.25">
      <c r="E39" s="12" t="s">
        <v>29309</v>
      </c>
      <c r="F39" s="14">
        <f>Indtastningsark!$N43</f>
        <v>0</v>
      </c>
      <c r="G39" s="14">
        <f>Indtastningsark!$N43</f>
        <v>0</v>
      </c>
      <c r="H39" t="s">
        <v>29229</v>
      </c>
      <c r="I39" t="str">
        <f>CONCATENATE(LEFT(Indtastningsark!E43,2),"-",MID(Indtastningsark!E43,3,2),"-19",MID(Indtastningsark!E43,5,2))</f>
        <v>--19</v>
      </c>
      <c r="J39" t="str">
        <f t="shared" si="0"/>
        <v>Kvinde</v>
      </c>
      <c r="K39" t="str">
        <f>Indtastningsark!C43</f>
        <v/>
      </c>
      <c r="L39" t="s">
        <v>29230</v>
      </c>
      <c r="M39" t="str">
        <f>Indtastningsark!B43</f>
        <v/>
      </c>
      <c r="N39">
        <f>Indtastningsark!G43</f>
        <v>0</v>
      </c>
      <c r="O39" t="s">
        <v>29231</v>
      </c>
      <c r="P39" t="s">
        <v>927</v>
      </c>
      <c r="Q39">
        <f>Indtastningsark!I43</f>
        <v>0</v>
      </c>
      <c r="R39">
        <f>Indtastningsark!H43</f>
        <v>0</v>
      </c>
      <c r="S39">
        <f>Indtastningsark!J43</f>
        <v>0</v>
      </c>
      <c r="T39" s="12" t="s">
        <v>29232</v>
      </c>
      <c r="U39" s="14">
        <f>Indtastningsark!$N43</f>
        <v>0</v>
      </c>
      <c r="V39" t="s">
        <v>29233</v>
      </c>
      <c r="W39" t="str">
        <f t="shared" si="1"/>
        <v>--19</v>
      </c>
      <c r="X39" t="s">
        <v>927</v>
      </c>
      <c r="Y39" s="15">
        <f>Indtastningsark!E43</f>
        <v>0</v>
      </c>
      <c r="AB39" s="14"/>
      <c r="AC39" t="s">
        <v>29234</v>
      </c>
      <c r="AD39" t="s">
        <v>29235</v>
      </c>
      <c r="AE39">
        <f>Indtastningsark!F43</f>
        <v>0</v>
      </c>
      <c r="AF39" t="s">
        <v>29236</v>
      </c>
      <c r="AG39" s="14">
        <f>Indtastningsark!$N43</f>
        <v>0</v>
      </c>
      <c r="AH39" s="12" t="s">
        <v>29229</v>
      </c>
      <c r="AI39">
        <v>1</v>
      </c>
      <c r="AJ39">
        <v>1</v>
      </c>
      <c r="AK39" t="str">
        <f t="shared" si="2"/>
        <v>ET6000038</v>
      </c>
      <c r="AL39" s="12" t="s">
        <v>29229</v>
      </c>
      <c r="AM39" s="12" t="s">
        <v>29237</v>
      </c>
      <c r="AO39" s="14">
        <f>Indtastningsark!$N43</f>
        <v>0</v>
      </c>
      <c r="AP39" t="str">
        <f t="shared" si="3"/>
        <v>E6000038</v>
      </c>
      <c r="AQ39" s="12" t="s">
        <v>29229</v>
      </c>
      <c r="AR39" t="s">
        <v>29238</v>
      </c>
      <c r="AS39" s="14">
        <f>Indtastningsark!$N43</f>
        <v>0</v>
      </c>
      <c r="AT39" s="15" t="str">
        <f>CONCATENATE(Indtastningsark!L43," dobbeltklik")</f>
        <v xml:space="preserve"> dobbeltklik</v>
      </c>
      <c r="AU39" t="s">
        <v>29314</v>
      </c>
      <c r="AW39" t="s">
        <v>29239</v>
      </c>
      <c r="AX39" t="s">
        <v>29279</v>
      </c>
      <c r="AY39" t="s">
        <v>29240</v>
      </c>
      <c r="AZ39" t="s">
        <v>29241</v>
      </c>
      <c r="BA39" t="s">
        <v>29242</v>
      </c>
      <c r="BB39" t="s">
        <v>29243</v>
      </c>
      <c r="BC39" t="s">
        <v>29244</v>
      </c>
      <c r="BD39" t="s">
        <v>29245</v>
      </c>
      <c r="BF39" t="s">
        <v>29246</v>
      </c>
      <c r="BG39" s="14">
        <f>Indtastningsark!O43</f>
        <v>0</v>
      </c>
      <c r="BH39">
        <f>Indtastningsark!M43</f>
        <v>0</v>
      </c>
      <c r="BI39" t="s">
        <v>29247</v>
      </c>
      <c r="BJ39" t="s">
        <v>927</v>
      </c>
    </row>
    <row r="40" spans="5:62" ht="24" x14ac:dyDescent="0.25">
      <c r="E40" s="12" t="s">
        <v>29310</v>
      </c>
      <c r="F40" s="14">
        <f>Indtastningsark!$N44</f>
        <v>0</v>
      </c>
      <c r="G40" s="14">
        <f>Indtastningsark!$N44</f>
        <v>0</v>
      </c>
      <c r="H40" t="s">
        <v>29229</v>
      </c>
      <c r="I40" t="str">
        <f>CONCATENATE(LEFT(Indtastningsark!E44,2),"-",MID(Indtastningsark!E44,3,2),"-19",MID(Indtastningsark!E44,5,2))</f>
        <v>--19</v>
      </c>
      <c r="J40" t="str">
        <f t="shared" si="0"/>
        <v>Kvinde</v>
      </c>
      <c r="K40" t="str">
        <f>Indtastningsark!C44</f>
        <v/>
      </c>
      <c r="L40" t="s">
        <v>29230</v>
      </c>
      <c r="M40" t="str">
        <f>Indtastningsark!B44</f>
        <v/>
      </c>
      <c r="N40">
        <f>Indtastningsark!G44</f>
        <v>0</v>
      </c>
      <c r="O40" t="s">
        <v>29231</v>
      </c>
      <c r="P40" t="s">
        <v>927</v>
      </c>
      <c r="Q40">
        <f>Indtastningsark!I44</f>
        <v>0</v>
      </c>
      <c r="R40">
        <f>Indtastningsark!H44</f>
        <v>0</v>
      </c>
      <c r="S40">
        <f>Indtastningsark!J44</f>
        <v>0</v>
      </c>
      <c r="T40" s="12" t="s">
        <v>29232</v>
      </c>
      <c r="U40" s="14">
        <f>Indtastningsark!$N44</f>
        <v>0</v>
      </c>
      <c r="V40" t="s">
        <v>29233</v>
      </c>
      <c r="W40" t="str">
        <f t="shared" si="1"/>
        <v>--19</v>
      </c>
      <c r="X40" t="s">
        <v>927</v>
      </c>
      <c r="Y40" s="15">
        <f>Indtastningsark!E44</f>
        <v>0</v>
      </c>
      <c r="AB40" s="14"/>
      <c r="AC40" t="s">
        <v>29234</v>
      </c>
      <c r="AD40" t="s">
        <v>29235</v>
      </c>
      <c r="AE40">
        <f>Indtastningsark!F44</f>
        <v>0</v>
      </c>
      <c r="AF40" t="s">
        <v>29236</v>
      </c>
      <c r="AG40" s="14">
        <f>Indtastningsark!$N44</f>
        <v>0</v>
      </c>
      <c r="AH40" s="12" t="s">
        <v>29229</v>
      </c>
      <c r="AI40">
        <v>1</v>
      </c>
      <c r="AJ40">
        <v>1</v>
      </c>
      <c r="AK40" t="str">
        <f t="shared" si="2"/>
        <v>ET6000039</v>
      </c>
      <c r="AL40" s="12" t="s">
        <v>29229</v>
      </c>
      <c r="AM40" s="12" t="s">
        <v>29237</v>
      </c>
      <c r="AO40" s="14">
        <f>Indtastningsark!$N44</f>
        <v>0</v>
      </c>
      <c r="AP40" t="str">
        <f t="shared" si="3"/>
        <v>E6000039</v>
      </c>
      <c r="AQ40" s="12" t="s">
        <v>29229</v>
      </c>
      <c r="AR40" t="s">
        <v>29238</v>
      </c>
      <c r="AS40" s="14">
        <f>Indtastningsark!$N44</f>
        <v>0</v>
      </c>
      <c r="AT40" s="15" t="str">
        <f>CONCATENATE(Indtastningsark!L44," dobbeltklik")</f>
        <v xml:space="preserve"> dobbeltklik</v>
      </c>
      <c r="AU40" t="s">
        <v>29314</v>
      </c>
      <c r="AW40" t="s">
        <v>29239</v>
      </c>
      <c r="AX40" t="s">
        <v>29279</v>
      </c>
      <c r="AY40" t="s">
        <v>29240</v>
      </c>
      <c r="AZ40" t="s">
        <v>29241</v>
      </c>
      <c r="BA40" t="s">
        <v>29242</v>
      </c>
      <c r="BB40" t="s">
        <v>29243</v>
      </c>
      <c r="BC40" t="s">
        <v>29244</v>
      </c>
      <c r="BD40" t="s">
        <v>29245</v>
      </c>
      <c r="BF40" t="s">
        <v>29246</v>
      </c>
      <c r="BG40" s="14">
        <f>Indtastningsark!O44</f>
        <v>0</v>
      </c>
      <c r="BH40">
        <f>Indtastningsark!M44</f>
        <v>0</v>
      </c>
      <c r="BI40" t="s">
        <v>29247</v>
      </c>
      <c r="BJ40" t="s">
        <v>927</v>
      </c>
    </row>
    <row r="41" spans="5:62" ht="24" x14ac:dyDescent="0.25">
      <c r="E41" s="12" t="s">
        <v>29311</v>
      </c>
      <c r="F41" s="14" t="e">
        <f>Indtastningsark!#REF!</f>
        <v>#REF!</v>
      </c>
      <c r="G41" s="14" t="e">
        <f>Indtastningsark!#REF!</f>
        <v>#REF!</v>
      </c>
      <c r="H41" t="s">
        <v>29229</v>
      </c>
      <c r="I41" t="e">
        <f>CONCATENATE(LEFT(Indtastningsark!#REF!,2),"-",MID(Indtastningsark!#REF!,3,2),"-19",MID(Indtastningsark!#REF!,5,2))</f>
        <v>#REF!</v>
      </c>
      <c r="J41" t="e">
        <f t="shared" si="0"/>
        <v>#REF!</v>
      </c>
      <c r="K41" t="e">
        <f>Indtastningsark!#REF!</f>
        <v>#REF!</v>
      </c>
      <c r="L41" t="s">
        <v>29230</v>
      </c>
      <c r="M41" t="e">
        <f>Indtastningsark!#REF!</f>
        <v>#REF!</v>
      </c>
      <c r="N41" t="e">
        <f>Indtastningsark!#REF!</f>
        <v>#REF!</v>
      </c>
      <c r="O41" t="s">
        <v>29231</v>
      </c>
      <c r="P41" t="s">
        <v>927</v>
      </c>
      <c r="Q41" t="e">
        <f>Indtastningsark!#REF!</f>
        <v>#REF!</v>
      </c>
      <c r="R41" t="e">
        <f>Indtastningsark!#REF!</f>
        <v>#REF!</v>
      </c>
      <c r="S41" t="e">
        <f>Indtastningsark!#REF!</f>
        <v>#REF!</v>
      </c>
      <c r="T41" s="12" t="s">
        <v>29232</v>
      </c>
      <c r="U41" s="14" t="e">
        <f>Indtastningsark!#REF!</f>
        <v>#REF!</v>
      </c>
      <c r="V41" t="s">
        <v>29233</v>
      </c>
      <c r="W41" t="e">
        <f t="shared" si="1"/>
        <v>#REF!</v>
      </c>
      <c r="X41" t="s">
        <v>927</v>
      </c>
      <c r="Y41" s="15" t="e">
        <f>Indtastningsark!#REF!</f>
        <v>#REF!</v>
      </c>
      <c r="AB41" s="14"/>
      <c r="AC41" t="s">
        <v>29234</v>
      </c>
      <c r="AD41" t="s">
        <v>29235</v>
      </c>
      <c r="AE41" t="e">
        <f>Indtastningsark!#REF!</f>
        <v>#REF!</v>
      </c>
      <c r="AF41" t="s">
        <v>29236</v>
      </c>
      <c r="AG41" s="14" t="e">
        <f>Indtastningsark!#REF!</f>
        <v>#REF!</v>
      </c>
      <c r="AH41" s="12" t="s">
        <v>29229</v>
      </c>
      <c r="AI41">
        <v>1</v>
      </c>
      <c r="AJ41">
        <v>1</v>
      </c>
      <c r="AK41" t="str">
        <f t="shared" si="2"/>
        <v>ET6000040</v>
      </c>
      <c r="AL41" s="12" t="s">
        <v>29229</v>
      </c>
      <c r="AM41" s="12" t="s">
        <v>29237</v>
      </c>
      <c r="AO41" s="14" t="e">
        <f>Indtastningsark!#REF!</f>
        <v>#REF!</v>
      </c>
      <c r="AP41" t="str">
        <f t="shared" si="3"/>
        <v>E6000040</v>
      </c>
      <c r="AQ41" s="12" t="s">
        <v>29229</v>
      </c>
      <c r="AR41" t="s">
        <v>29238</v>
      </c>
      <c r="AS41" s="14" t="e">
        <f>Indtastningsark!#REF!</f>
        <v>#REF!</v>
      </c>
      <c r="AT41" s="15" t="e">
        <f>CONCATENATE(Indtastningsark!#REF!," dobbeltklik")</f>
        <v>#REF!</v>
      </c>
      <c r="AU41" t="s">
        <v>29314</v>
      </c>
      <c r="AW41" t="s">
        <v>29239</v>
      </c>
      <c r="AX41" t="s">
        <v>29279</v>
      </c>
      <c r="AY41" t="s">
        <v>29240</v>
      </c>
      <c r="AZ41" t="s">
        <v>29241</v>
      </c>
      <c r="BA41" t="s">
        <v>29242</v>
      </c>
      <c r="BB41" t="s">
        <v>29243</v>
      </c>
      <c r="BC41" t="s">
        <v>29244</v>
      </c>
      <c r="BD41" t="s">
        <v>29245</v>
      </c>
      <c r="BF41" t="s">
        <v>29246</v>
      </c>
      <c r="BG41" s="14" t="e">
        <f>Indtastningsark!#REF!</f>
        <v>#REF!</v>
      </c>
      <c r="BH41" t="e">
        <f>Indtastningsark!#REF!</f>
        <v>#REF!</v>
      </c>
      <c r="BI41" t="s">
        <v>29247</v>
      </c>
      <c r="BJ41" t="s">
        <v>927</v>
      </c>
    </row>
    <row r="42" spans="5:62" ht="24" x14ac:dyDescent="0.25">
      <c r="E42" s="12" t="s">
        <v>29312</v>
      </c>
      <c r="F42" s="14" t="e">
        <f>Indtastningsark!#REF!</f>
        <v>#REF!</v>
      </c>
      <c r="G42" s="14" t="e">
        <f>Indtastningsark!#REF!</f>
        <v>#REF!</v>
      </c>
      <c r="H42" t="s">
        <v>29229</v>
      </c>
      <c r="I42" t="e">
        <f>CONCATENATE(LEFT(Indtastningsark!#REF!,2),"-",MID(Indtastningsark!#REF!,3,2),"-19",MID(Indtastningsark!#REF!,5,2))</f>
        <v>#REF!</v>
      </c>
      <c r="J42" t="e">
        <f t="shared" si="0"/>
        <v>#REF!</v>
      </c>
      <c r="K42" t="e">
        <f>Indtastningsark!#REF!</f>
        <v>#REF!</v>
      </c>
      <c r="L42" t="s">
        <v>29230</v>
      </c>
      <c r="M42" t="e">
        <f>Indtastningsark!#REF!</f>
        <v>#REF!</v>
      </c>
      <c r="N42" t="e">
        <f>Indtastningsark!#REF!</f>
        <v>#REF!</v>
      </c>
      <c r="O42" t="s">
        <v>29231</v>
      </c>
      <c r="P42" t="s">
        <v>927</v>
      </c>
      <c r="Q42" t="e">
        <f>Indtastningsark!#REF!</f>
        <v>#REF!</v>
      </c>
      <c r="R42" t="e">
        <f>Indtastningsark!#REF!</f>
        <v>#REF!</v>
      </c>
      <c r="S42" t="e">
        <f>Indtastningsark!#REF!</f>
        <v>#REF!</v>
      </c>
      <c r="T42" s="12" t="s">
        <v>29232</v>
      </c>
      <c r="U42" s="14" t="e">
        <f>Indtastningsark!#REF!</f>
        <v>#REF!</v>
      </c>
      <c r="V42" t="s">
        <v>29233</v>
      </c>
      <c r="W42" t="e">
        <f t="shared" si="1"/>
        <v>#REF!</v>
      </c>
      <c r="X42" t="s">
        <v>927</v>
      </c>
      <c r="Y42" s="15" t="e">
        <f>Indtastningsark!#REF!</f>
        <v>#REF!</v>
      </c>
      <c r="AB42" s="14"/>
      <c r="AC42" t="s">
        <v>29234</v>
      </c>
      <c r="AD42" t="s">
        <v>29235</v>
      </c>
      <c r="AE42" t="e">
        <f>Indtastningsark!#REF!</f>
        <v>#REF!</v>
      </c>
      <c r="AF42" t="s">
        <v>29236</v>
      </c>
      <c r="AG42" s="14" t="e">
        <f>Indtastningsark!#REF!</f>
        <v>#REF!</v>
      </c>
      <c r="AH42" s="12" t="s">
        <v>29229</v>
      </c>
      <c r="AI42">
        <v>1</v>
      </c>
      <c r="AJ42">
        <v>1</v>
      </c>
      <c r="AK42" t="str">
        <f t="shared" si="2"/>
        <v>ET6000041</v>
      </c>
      <c r="AL42" s="12" t="s">
        <v>29229</v>
      </c>
      <c r="AM42" s="12" t="s">
        <v>29237</v>
      </c>
      <c r="AO42" s="14" t="e">
        <f>Indtastningsark!#REF!</f>
        <v>#REF!</v>
      </c>
      <c r="AP42" t="str">
        <f t="shared" si="3"/>
        <v>E6000041</v>
      </c>
      <c r="AQ42" s="12" t="s">
        <v>29229</v>
      </c>
      <c r="AR42" t="s">
        <v>29238</v>
      </c>
      <c r="AS42" s="14" t="e">
        <f>Indtastningsark!#REF!</f>
        <v>#REF!</v>
      </c>
      <c r="AT42" s="15" t="e">
        <f>CONCATENATE(Indtastningsark!#REF!," dobbeltklik")</f>
        <v>#REF!</v>
      </c>
      <c r="AU42" t="s">
        <v>29314</v>
      </c>
      <c r="AW42" t="s">
        <v>29239</v>
      </c>
      <c r="AX42" t="s">
        <v>29279</v>
      </c>
      <c r="AY42" t="s">
        <v>29240</v>
      </c>
      <c r="AZ42" t="s">
        <v>29241</v>
      </c>
      <c r="BA42" t="s">
        <v>29242</v>
      </c>
      <c r="BB42" t="s">
        <v>29243</v>
      </c>
      <c r="BC42" t="s">
        <v>29244</v>
      </c>
      <c r="BD42" t="s">
        <v>29245</v>
      </c>
      <c r="BF42" t="s">
        <v>29246</v>
      </c>
      <c r="BG42" s="14" t="e">
        <f>Indtastningsark!#REF!</f>
        <v>#REF!</v>
      </c>
      <c r="BH42" t="e">
        <f>Indtastningsark!#REF!</f>
        <v>#REF!</v>
      </c>
      <c r="BI42" t="s">
        <v>29247</v>
      </c>
      <c r="BJ42" t="s">
        <v>927</v>
      </c>
    </row>
    <row r="43" spans="5:62" ht="24" x14ac:dyDescent="0.25">
      <c r="E43" s="12" t="s">
        <v>29313</v>
      </c>
      <c r="F43" s="14">
        <f>Indtastningsark!$N45</f>
        <v>0</v>
      </c>
      <c r="G43" s="14">
        <f>Indtastningsark!$N45</f>
        <v>0</v>
      </c>
      <c r="H43" t="s">
        <v>29229</v>
      </c>
      <c r="I43" t="str">
        <f>CONCATENATE(LEFT(Indtastningsark!E45,2),"-",MID(Indtastningsark!E45,3,2),"-19",MID(Indtastningsark!E45,5,2))</f>
        <v>--19</v>
      </c>
      <c r="J43" t="str">
        <f t="shared" si="0"/>
        <v>Kvinde</v>
      </c>
      <c r="K43" t="str">
        <f>Indtastningsark!C45</f>
        <v/>
      </c>
      <c r="L43" t="s">
        <v>29230</v>
      </c>
      <c r="M43" t="str">
        <f>Indtastningsark!B45</f>
        <v/>
      </c>
      <c r="N43">
        <f>Indtastningsark!G45</f>
        <v>0</v>
      </c>
      <c r="O43" t="s">
        <v>29231</v>
      </c>
      <c r="P43" t="s">
        <v>927</v>
      </c>
      <c r="Q43">
        <f>Indtastningsark!I45</f>
        <v>0</v>
      </c>
      <c r="R43">
        <f>Indtastningsark!H45</f>
        <v>0</v>
      </c>
      <c r="S43">
        <f>Indtastningsark!J45</f>
        <v>0</v>
      </c>
      <c r="T43" s="12" t="s">
        <v>29232</v>
      </c>
      <c r="U43" s="14">
        <f>Indtastningsark!$N45</f>
        <v>0</v>
      </c>
      <c r="V43" t="s">
        <v>29233</v>
      </c>
      <c r="W43" t="str">
        <f t="shared" si="1"/>
        <v>--19</v>
      </c>
      <c r="X43" t="s">
        <v>927</v>
      </c>
      <c r="Y43" s="15">
        <f>Indtastningsark!E45</f>
        <v>0</v>
      </c>
      <c r="AB43" s="14"/>
      <c r="AC43" t="s">
        <v>29234</v>
      </c>
      <c r="AD43" t="s">
        <v>29235</v>
      </c>
      <c r="AE43">
        <f>Indtastningsark!F45</f>
        <v>0</v>
      </c>
      <c r="AF43" t="s">
        <v>29236</v>
      </c>
      <c r="AG43" s="14">
        <f>Indtastningsark!$N45</f>
        <v>0</v>
      </c>
      <c r="AH43" s="12" t="s">
        <v>29229</v>
      </c>
      <c r="AI43">
        <v>1</v>
      </c>
      <c r="AJ43">
        <v>1</v>
      </c>
      <c r="AK43" t="str">
        <f t="shared" si="2"/>
        <v>ET6000042</v>
      </c>
      <c r="AL43" s="12" t="s">
        <v>29229</v>
      </c>
      <c r="AM43" s="12" t="s">
        <v>29237</v>
      </c>
      <c r="AO43" s="14">
        <f>Indtastningsark!$N45</f>
        <v>0</v>
      </c>
      <c r="AP43" t="str">
        <f t="shared" si="3"/>
        <v>E6000042</v>
      </c>
      <c r="AQ43" s="12" t="s">
        <v>29229</v>
      </c>
      <c r="AR43" t="s">
        <v>29238</v>
      </c>
      <c r="AS43" s="14">
        <f>Indtastningsark!$N45</f>
        <v>0</v>
      </c>
      <c r="AT43" s="15" t="str">
        <f>CONCATENATE(Indtastningsark!L45," dobbeltklik")</f>
        <v xml:space="preserve"> dobbeltklik</v>
      </c>
      <c r="AU43" t="s">
        <v>29314</v>
      </c>
      <c r="AW43" t="s">
        <v>29239</v>
      </c>
      <c r="AX43" t="s">
        <v>29279</v>
      </c>
      <c r="AY43" t="s">
        <v>29240</v>
      </c>
      <c r="AZ43" t="s">
        <v>29241</v>
      </c>
      <c r="BA43" t="s">
        <v>29242</v>
      </c>
      <c r="BB43" t="s">
        <v>29243</v>
      </c>
      <c r="BC43" t="s">
        <v>29244</v>
      </c>
      <c r="BD43" t="s">
        <v>29245</v>
      </c>
      <c r="BF43" t="s">
        <v>29246</v>
      </c>
      <c r="BG43" s="14">
        <f>Indtastningsark!O45</f>
        <v>0</v>
      </c>
      <c r="BH43">
        <f>Indtastningsark!M45</f>
        <v>0</v>
      </c>
      <c r="BI43" t="s">
        <v>29247</v>
      </c>
      <c r="BJ43" t="s">
        <v>927</v>
      </c>
    </row>
  </sheetData>
  <phoneticPr fontId="1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
  <sheetViews>
    <sheetView workbookViewId="0">
      <selection activeCell="L13" sqref="L13"/>
    </sheetView>
  </sheetViews>
  <sheetFormatPr defaultRowHeight="15" x14ac:dyDescent="0.25"/>
  <sheetData/>
  <sheetProtection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dimension ref="A3:P69"/>
  <sheetViews>
    <sheetView workbookViewId="0">
      <selection activeCell="O8" sqref="O8"/>
    </sheetView>
  </sheetViews>
  <sheetFormatPr defaultRowHeight="15" x14ac:dyDescent="0.25"/>
  <cols>
    <col min="14" max="14" width="19.28515625" bestFit="1" customWidth="1"/>
    <col min="15" max="15" width="51.28515625" bestFit="1" customWidth="1"/>
    <col min="16" max="16" width="61" bestFit="1" customWidth="1"/>
  </cols>
  <sheetData>
    <row r="3" spans="1:16" x14ac:dyDescent="0.25">
      <c r="N3" t="s">
        <v>45616</v>
      </c>
      <c r="O3" t="s">
        <v>45617</v>
      </c>
    </row>
    <row r="5" spans="1:16" x14ac:dyDescent="0.25">
      <c r="N5" t="s">
        <v>45627</v>
      </c>
      <c r="O5" t="s">
        <v>45629</v>
      </c>
      <c r="P5" t="s">
        <v>45628</v>
      </c>
    </row>
    <row r="6" spans="1:16" x14ac:dyDescent="0.25">
      <c r="N6" t="s">
        <v>45632</v>
      </c>
      <c r="O6" t="s">
        <v>45633</v>
      </c>
    </row>
    <row r="7" spans="1:16" x14ac:dyDescent="0.25">
      <c r="A7" t="s">
        <v>42490</v>
      </c>
      <c r="N7" t="s">
        <v>45619</v>
      </c>
      <c r="O7" t="s">
        <v>45630</v>
      </c>
      <c r="P7" t="s">
        <v>45626</v>
      </c>
    </row>
    <row r="8" spans="1:16" x14ac:dyDescent="0.25">
      <c r="A8" s="121"/>
      <c r="B8" s="121"/>
      <c r="C8" s="121"/>
      <c r="D8" s="121"/>
      <c r="E8" s="121"/>
      <c r="F8" s="121"/>
      <c r="G8" s="121"/>
      <c r="H8" s="121"/>
      <c r="N8" t="s">
        <v>2</v>
      </c>
      <c r="O8" t="s">
        <v>45618</v>
      </c>
    </row>
    <row r="9" spans="1:16" x14ac:dyDescent="0.25">
      <c r="A9" s="121"/>
      <c r="B9" s="121"/>
      <c r="C9" s="121"/>
      <c r="D9" s="121"/>
      <c r="E9" s="121"/>
      <c r="F9" s="121"/>
      <c r="G9" s="121"/>
      <c r="H9" s="121"/>
      <c r="N9" t="s">
        <v>6</v>
      </c>
      <c r="O9" s="51" t="s">
        <v>45620</v>
      </c>
      <c r="P9" t="s">
        <v>45631</v>
      </c>
    </row>
    <row r="10" spans="1:16" x14ac:dyDescent="0.25">
      <c r="A10" s="121"/>
      <c r="B10" s="121"/>
      <c r="C10" s="121"/>
      <c r="D10" s="121"/>
      <c r="E10" s="121"/>
      <c r="F10" s="121"/>
      <c r="G10" s="121"/>
      <c r="H10" s="121"/>
    </row>
    <row r="11" spans="1:16" x14ac:dyDescent="0.25">
      <c r="A11" s="121"/>
      <c r="B11" s="121"/>
      <c r="C11" s="121"/>
      <c r="D11" s="121"/>
      <c r="E11" s="121"/>
      <c r="F11" s="121"/>
      <c r="G11" s="121"/>
      <c r="H11" s="121"/>
    </row>
    <row r="12" spans="1:16" x14ac:dyDescent="0.25">
      <c r="A12" s="121"/>
      <c r="B12" s="121"/>
      <c r="C12" s="121"/>
      <c r="D12" s="121"/>
      <c r="E12" s="121"/>
      <c r="F12" s="121"/>
      <c r="G12" s="121"/>
      <c r="H12" s="121"/>
    </row>
    <row r="13" spans="1:16" x14ac:dyDescent="0.25">
      <c r="A13" s="121"/>
      <c r="B13" s="121"/>
      <c r="C13" s="121"/>
      <c r="D13" s="121"/>
      <c r="E13" s="121"/>
      <c r="F13" s="121"/>
      <c r="G13" s="121"/>
      <c r="H13" s="121"/>
    </row>
    <row r="14" spans="1:16" x14ac:dyDescent="0.25">
      <c r="A14" s="121"/>
      <c r="B14" s="121"/>
      <c r="C14" s="121"/>
      <c r="D14" s="121"/>
      <c r="E14" s="121"/>
      <c r="F14" s="121"/>
      <c r="G14" s="121"/>
      <c r="H14" s="121"/>
    </row>
    <row r="15" spans="1:16" x14ac:dyDescent="0.25">
      <c r="A15" s="121"/>
      <c r="B15" s="121"/>
      <c r="C15" s="121"/>
      <c r="D15" s="121"/>
      <c r="E15" s="121"/>
      <c r="F15" s="121"/>
      <c r="G15" s="121"/>
      <c r="H15" s="121"/>
    </row>
    <row r="16" spans="1:16" x14ac:dyDescent="0.25">
      <c r="A16" s="121"/>
      <c r="B16" s="121"/>
      <c r="C16" s="121"/>
      <c r="D16" s="121"/>
      <c r="E16" s="121"/>
      <c r="F16" s="121"/>
      <c r="G16" s="121"/>
      <c r="H16" s="121"/>
    </row>
    <row r="17" spans="1:8" x14ac:dyDescent="0.25">
      <c r="A17" s="121"/>
      <c r="B17" s="121"/>
      <c r="C17" s="121"/>
      <c r="D17" s="121"/>
      <c r="E17" s="121"/>
      <c r="F17" s="121"/>
      <c r="G17" s="121"/>
      <c r="H17" s="121"/>
    </row>
    <row r="18" spans="1:8" x14ac:dyDescent="0.25">
      <c r="A18" t="s">
        <v>42491</v>
      </c>
    </row>
    <row r="19" spans="1:8" x14ac:dyDescent="0.25">
      <c r="A19" s="121"/>
      <c r="B19" s="121"/>
      <c r="C19" s="121"/>
      <c r="D19" s="121"/>
      <c r="E19" s="121"/>
      <c r="F19" s="121"/>
      <c r="G19" s="121"/>
      <c r="H19" s="121"/>
    </row>
    <row r="20" spans="1:8" x14ac:dyDescent="0.25">
      <c r="A20" s="121"/>
      <c r="B20" s="121"/>
      <c r="C20" s="121"/>
      <c r="D20" s="121"/>
      <c r="E20" s="121"/>
      <c r="F20" s="121"/>
      <c r="G20" s="121"/>
      <c r="H20" s="121"/>
    </row>
    <row r="21" spans="1:8" x14ac:dyDescent="0.25">
      <c r="A21" s="121"/>
      <c r="B21" s="121"/>
      <c r="C21" s="121"/>
      <c r="D21" s="121"/>
      <c r="E21" s="121"/>
      <c r="F21" s="121"/>
      <c r="G21" s="121"/>
      <c r="H21" s="121"/>
    </row>
    <row r="22" spans="1:8" x14ac:dyDescent="0.25">
      <c r="A22" s="121"/>
      <c r="B22" s="121"/>
      <c r="C22" s="121"/>
      <c r="D22" s="121"/>
      <c r="E22" s="121"/>
      <c r="F22" s="121"/>
      <c r="G22" s="121"/>
      <c r="H22" s="121"/>
    </row>
    <row r="23" spans="1:8" x14ac:dyDescent="0.25">
      <c r="A23" s="121"/>
      <c r="B23" s="121"/>
      <c r="C23" s="121"/>
      <c r="D23" s="121"/>
      <c r="E23" s="121"/>
      <c r="F23" s="121"/>
      <c r="G23" s="121"/>
      <c r="H23" s="121"/>
    </row>
    <row r="24" spans="1:8" x14ac:dyDescent="0.25">
      <c r="A24" s="121"/>
      <c r="B24" s="121"/>
      <c r="C24" s="121"/>
      <c r="D24" s="121"/>
      <c r="E24" s="121"/>
      <c r="F24" s="121"/>
      <c r="G24" s="121"/>
      <c r="H24" s="121"/>
    </row>
    <row r="25" spans="1:8" x14ac:dyDescent="0.25">
      <c r="A25" s="121"/>
      <c r="B25" s="121"/>
      <c r="C25" s="121"/>
      <c r="D25" s="121"/>
      <c r="E25" s="121"/>
      <c r="F25" s="121"/>
      <c r="G25" s="121"/>
      <c r="H25" s="121"/>
    </row>
    <row r="26" spans="1:8" x14ac:dyDescent="0.25">
      <c r="A26" s="121"/>
      <c r="B26" s="121"/>
      <c r="C26" s="121"/>
      <c r="D26" s="121"/>
      <c r="E26" s="121"/>
      <c r="F26" s="121"/>
      <c r="G26" s="121"/>
      <c r="H26" s="121"/>
    </row>
    <row r="27" spans="1:8" x14ac:dyDescent="0.25">
      <c r="A27" s="121"/>
      <c r="B27" s="121"/>
      <c r="C27" s="121"/>
      <c r="D27" s="121"/>
      <c r="E27" s="121"/>
      <c r="F27" s="121"/>
      <c r="G27" s="121"/>
      <c r="H27" s="121"/>
    </row>
    <row r="28" spans="1:8" x14ac:dyDescent="0.25">
      <c r="A28" s="121"/>
      <c r="B28" s="121"/>
      <c r="C28" s="121"/>
      <c r="D28" s="121"/>
      <c r="E28" s="121"/>
      <c r="F28" s="121"/>
      <c r="G28" s="121"/>
      <c r="H28" s="121"/>
    </row>
    <row r="29" spans="1:8" x14ac:dyDescent="0.25">
      <c r="A29" s="121"/>
      <c r="B29" s="121"/>
      <c r="C29" s="121"/>
      <c r="D29" s="121"/>
      <c r="E29" s="121"/>
      <c r="F29" s="121"/>
      <c r="G29" s="121"/>
      <c r="H29" s="121"/>
    </row>
    <row r="31" spans="1:8" x14ac:dyDescent="0.25">
      <c r="A31" t="s">
        <v>42492</v>
      </c>
    </row>
    <row r="32" spans="1:8" x14ac:dyDescent="0.25">
      <c r="A32" s="121"/>
      <c r="B32" s="121"/>
      <c r="C32" s="121"/>
      <c r="D32" s="121"/>
      <c r="E32" s="121"/>
      <c r="F32" s="121"/>
      <c r="G32" s="121"/>
      <c r="H32" s="121"/>
    </row>
    <row r="33" spans="1:8" x14ac:dyDescent="0.25">
      <c r="A33" s="121"/>
      <c r="B33" s="121"/>
      <c r="C33" s="121"/>
      <c r="D33" s="121"/>
      <c r="E33" s="121"/>
      <c r="F33" s="121"/>
      <c r="G33" s="121"/>
      <c r="H33" s="121"/>
    </row>
    <row r="34" spans="1:8" x14ac:dyDescent="0.25">
      <c r="A34" s="121"/>
      <c r="B34" s="121"/>
      <c r="C34" s="121"/>
      <c r="D34" s="121"/>
      <c r="E34" s="121"/>
      <c r="F34" s="121"/>
      <c r="G34" s="121"/>
      <c r="H34" s="121"/>
    </row>
    <row r="35" spans="1:8" x14ac:dyDescent="0.25">
      <c r="A35" s="121"/>
      <c r="B35" s="121"/>
      <c r="C35" s="121"/>
      <c r="D35" s="121"/>
      <c r="E35" s="121"/>
      <c r="F35" s="121"/>
      <c r="G35" s="121"/>
      <c r="H35" s="121"/>
    </row>
    <row r="36" spans="1:8" x14ac:dyDescent="0.25">
      <c r="A36" s="121"/>
      <c r="B36" s="121"/>
      <c r="C36" s="121"/>
      <c r="D36" s="121"/>
      <c r="E36" s="121"/>
      <c r="F36" s="121"/>
      <c r="G36" s="121"/>
      <c r="H36" s="121"/>
    </row>
    <row r="37" spans="1:8" x14ac:dyDescent="0.25">
      <c r="A37" s="121"/>
      <c r="B37" s="121"/>
      <c r="C37" s="121"/>
      <c r="D37" s="121"/>
      <c r="E37" s="121"/>
      <c r="F37" s="121"/>
      <c r="G37" s="121"/>
      <c r="H37" s="121"/>
    </row>
    <row r="38" spans="1:8" x14ac:dyDescent="0.25">
      <c r="A38" s="121"/>
      <c r="B38" s="121"/>
      <c r="C38" s="121"/>
      <c r="D38" s="121"/>
      <c r="E38" s="121"/>
      <c r="F38" s="121"/>
      <c r="G38" s="121"/>
      <c r="H38" s="121"/>
    </row>
    <row r="39" spans="1:8" x14ac:dyDescent="0.25">
      <c r="A39" s="121"/>
      <c r="B39" s="121"/>
      <c r="C39" s="121"/>
      <c r="D39" s="121"/>
      <c r="E39" s="121"/>
      <c r="F39" s="121"/>
      <c r="G39" s="121"/>
      <c r="H39" s="121"/>
    </row>
    <row r="40" spans="1:8" x14ac:dyDescent="0.25">
      <c r="A40" s="121"/>
      <c r="B40" s="121"/>
      <c r="C40" s="121"/>
      <c r="D40" s="121"/>
      <c r="E40" s="121"/>
      <c r="F40" s="121"/>
      <c r="G40" s="121"/>
      <c r="H40" s="121"/>
    </row>
    <row r="41" spans="1:8" x14ac:dyDescent="0.25">
      <c r="A41" s="121"/>
      <c r="B41" s="121"/>
      <c r="C41" s="121"/>
      <c r="D41" s="121"/>
      <c r="E41" s="121"/>
      <c r="F41" s="121"/>
      <c r="G41" s="121"/>
      <c r="H41" s="121"/>
    </row>
    <row r="42" spans="1:8" x14ac:dyDescent="0.25">
      <c r="A42" s="121"/>
      <c r="B42" s="121"/>
      <c r="C42" s="121"/>
      <c r="D42" s="121"/>
      <c r="E42" s="121"/>
      <c r="F42" s="121"/>
      <c r="G42" s="121"/>
      <c r="H42" s="121"/>
    </row>
    <row r="43" spans="1:8" x14ac:dyDescent="0.25">
      <c r="A43" s="121"/>
      <c r="B43" s="121"/>
      <c r="C43" s="121"/>
      <c r="D43" s="121"/>
      <c r="E43" s="121"/>
      <c r="F43" s="121"/>
      <c r="G43" s="121"/>
      <c r="H43" s="121"/>
    </row>
    <row r="44" spans="1:8" x14ac:dyDescent="0.25">
      <c r="A44" s="121"/>
      <c r="B44" s="121"/>
      <c r="C44" s="121"/>
      <c r="D44" s="121"/>
      <c r="E44" s="121"/>
      <c r="F44" s="121"/>
      <c r="G44" s="121"/>
      <c r="H44" s="121"/>
    </row>
    <row r="45" spans="1:8" x14ac:dyDescent="0.25">
      <c r="A45" s="121"/>
      <c r="B45" s="121"/>
      <c r="C45" s="121"/>
      <c r="D45" s="121"/>
      <c r="E45" s="121"/>
      <c r="F45" s="121"/>
      <c r="G45" s="121"/>
      <c r="H45" s="121"/>
    </row>
    <row r="46" spans="1:8" x14ac:dyDescent="0.25">
      <c r="A46" s="121"/>
      <c r="B46" s="121"/>
      <c r="C46" s="121"/>
      <c r="D46" s="121"/>
      <c r="E46" s="121"/>
      <c r="F46" s="121"/>
      <c r="G46" s="121"/>
      <c r="H46" s="121"/>
    </row>
    <row r="47" spans="1:8" x14ac:dyDescent="0.25">
      <c r="A47" s="121"/>
      <c r="B47" s="121"/>
      <c r="C47" s="121"/>
      <c r="D47" s="121"/>
      <c r="E47" s="121"/>
      <c r="F47" s="121"/>
      <c r="G47" s="121"/>
      <c r="H47" s="121"/>
    </row>
    <row r="48" spans="1:8" x14ac:dyDescent="0.25">
      <c r="A48" s="121"/>
      <c r="B48" s="121"/>
      <c r="C48" s="121"/>
      <c r="D48" s="121"/>
      <c r="E48" s="121"/>
      <c r="F48" s="121"/>
      <c r="G48" s="121"/>
      <c r="H48" s="121"/>
    </row>
    <row r="49" spans="1:14" x14ac:dyDescent="0.25">
      <c r="A49" s="121"/>
      <c r="B49" s="121"/>
      <c r="C49" s="121"/>
      <c r="D49" s="121"/>
      <c r="E49" s="121"/>
      <c r="F49" s="121"/>
      <c r="G49" s="121"/>
      <c r="H49" s="121"/>
    </row>
    <row r="50" spans="1:14" x14ac:dyDescent="0.25">
      <c r="A50" s="121"/>
      <c r="B50" s="121"/>
      <c r="C50" s="121"/>
      <c r="D50" s="121"/>
      <c r="E50" s="121"/>
      <c r="F50" s="121"/>
      <c r="G50" s="121"/>
      <c r="H50" s="121"/>
    </row>
    <row r="51" spans="1:14" x14ac:dyDescent="0.25">
      <c r="A51" s="121"/>
      <c r="B51" s="121"/>
      <c r="C51" s="121"/>
      <c r="D51" s="121"/>
      <c r="E51" s="121"/>
      <c r="F51" s="121"/>
      <c r="G51" s="121"/>
      <c r="H51" s="121"/>
    </row>
    <row r="52" spans="1:14" x14ac:dyDescent="0.25">
      <c r="A52" s="121"/>
      <c r="B52" s="121"/>
      <c r="C52" s="121"/>
      <c r="D52" s="121"/>
      <c r="E52" s="121"/>
      <c r="F52" s="121"/>
      <c r="G52" s="121"/>
      <c r="H52" s="121"/>
    </row>
    <row r="53" spans="1:14" x14ac:dyDescent="0.25">
      <c r="A53" s="121"/>
      <c r="B53" s="121"/>
      <c r="C53" s="121"/>
      <c r="D53" s="121"/>
      <c r="E53" s="121"/>
      <c r="F53" s="121"/>
      <c r="G53" s="121"/>
      <c r="H53" s="121"/>
    </row>
    <row r="54" spans="1:14" x14ac:dyDescent="0.25">
      <c r="A54" s="121"/>
      <c r="B54" s="121"/>
      <c r="C54" s="121"/>
      <c r="D54" s="121"/>
      <c r="E54" s="121"/>
      <c r="F54" s="121"/>
      <c r="G54" s="121"/>
      <c r="H54" s="121"/>
    </row>
    <row r="55" spans="1:14" x14ac:dyDescent="0.25">
      <c r="A55" s="121"/>
      <c r="B55" s="121"/>
      <c r="C55" s="121"/>
      <c r="D55" s="121"/>
      <c r="E55" s="121"/>
      <c r="F55" s="121"/>
      <c r="G55" s="121"/>
      <c r="H55" s="121"/>
    </row>
    <row r="56" spans="1:14" x14ac:dyDescent="0.25">
      <c r="A56" s="121"/>
      <c r="B56" s="121"/>
      <c r="C56" s="121"/>
      <c r="D56" s="121"/>
      <c r="E56" s="121"/>
      <c r="F56" s="121"/>
      <c r="G56" s="121"/>
      <c r="H56" s="121"/>
      <c r="N56" t="s">
        <v>42496</v>
      </c>
    </row>
    <row r="57" spans="1:14" x14ac:dyDescent="0.25">
      <c r="A57" s="121"/>
      <c r="B57" s="121"/>
      <c r="C57" s="121"/>
      <c r="D57" s="121"/>
      <c r="E57" s="121"/>
      <c r="F57" s="121"/>
      <c r="G57" s="121"/>
      <c r="H57" s="121"/>
    </row>
    <row r="58" spans="1:14" x14ac:dyDescent="0.25">
      <c r="A58" s="121"/>
      <c r="B58" s="121"/>
      <c r="C58" s="121"/>
      <c r="D58" s="121"/>
      <c r="E58" s="121"/>
      <c r="F58" s="121"/>
      <c r="G58" s="121"/>
      <c r="H58" s="121"/>
    </row>
    <row r="59" spans="1:14" x14ac:dyDescent="0.25">
      <c r="A59" s="121"/>
      <c r="B59" s="121"/>
      <c r="C59" s="121"/>
      <c r="D59" s="121"/>
      <c r="E59" s="121"/>
      <c r="F59" s="121"/>
      <c r="G59" s="121"/>
      <c r="H59" s="121"/>
    </row>
    <row r="61" spans="1:14" x14ac:dyDescent="0.25">
      <c r="A61" t="s">
        <v>42493</v>
      </c>
    </row>
    <row r="62" spans="1:14" x14ac:dyDescent="0.25">
      <c r="A62" s="121"/>
      <c r="B62" s="121"/>
      <c r="C62" s="121"/>
      <c r="D62" s="121"/>
      <c r="E62" s="121"/>
      <c r="F62" s="121"/>
      <c r="G62" s="121"/>
      <c r="H62" s="121"/>
      <c r="I62" s="121"/>
      <c r="J62" s="121"/>
      <c r="K62" s="121"/>
      <c r="L62" s="121"/>
      <c r="M62" s="121"/>
      <c r="N62" s="121"/>
    </row>
    <row r="63" spans="1:14" x14ac:dyDescent="0.25">
      <c r="A63" s="121"/>
      <c r="B63" s="121"/>
      <c r="C63" s="121"/>
      <c r="D63" s="121"/>
      <c r="E63" s="121"/>
      <c r="F63" s="121"/>
      <c r="G63" s="121"/>
      <c r="H63" s="121"/>
      <c r="I63" s="121"/>
      <c r="J63" s="121"/>
      <c r="K63" s="121"/>
      <c r="L63" s="121"/>
      <c r="M63" s="121"/>
      <c r="N63" s="121"/>
    </row>
    <row r="64" spans="1:14" x14ac:dyDescent="0.25">
      <c r="A64" s="121"/>
      <c r="B64" s="121"/>
      <c r="C64" s="121"/>
      <c r="D64" s="121"/>
      <c r="E64" s="121"/>
      <c r="F64" s="121"/>
      <c r="G64" s="121"/>
      <c r="H64" s="121"/>
      <c r="I64" s="121"/>
      <c r="J64" s="121"/>
      <c r="K64" s="121"/>
      <c r="L64" s="121"/>
      <c r="M64" s="121"/>
      <c r="N64" s="121"/>
    </row>
    <row r="65" spans="1:14" x14ac:dyDescent="0.25">
      <c r="A65" s="121"/>
      <c r="B65" s="121"/>
      <c r="C65" s="121"/>
      <c r="D65" s="121"/>
      <c r="E65" s="121"/>
      <c r="F65" s="121"/>
      <c r="G65" s="121"/>
      <c r="H65" s="121"/>
      <c r="I65" s="121"/>
      <c r="J65" s="121"/>
      <c r="K65" s="121"/>
      <c r="L65" s="121"/>
      <c r="M65" s="121"/>
      <c r="N65" s="121"/>
    </row>
    <row r="66" spans="1:14" x14ac:dyDescent="0.25">
      <c r="A66" s="121"/>
      <c r="B66" s="121"/>
      <c r="C66" s="121"/>
      <c r="D66" s="121"/>
      <c r="E66" s="121"/>
      <c r="F66" s="121"/>
      <c r="G66" s="121"/>
      <c r="H66" s="121"/>
      <c r="I66" s="121"/>
      <c r="J66" s="121"/>
      <c r="K66" s="121"/>
      <c r="L66" s="121"/>
      <c r="M66" s="121"/>
      <c r="N66" s="121"/>
    </row>
    <row r="67" spans="1:14" x14ac:dyDescent="0.25">
      <c r="A67" s="121"/>
      <c r="B67" s="121"/>
      <c r="C67" s="121"/>
      <c r="D67" s="121"/>
      <c r="E67" s="121"/>
      <c r="F67" s="121"/>
      <c r="G67" s="121"/>
      <c r="H67" s="121"/>
      <c r="I67" s="121"/>
      <c r="J67" s="121"/>
      <c r="K67" s="121"/>
      <c r="L67" s="121"/>
      <c r="M67" s="121"/>
      <c r="N67" s="121"/>
    </row>
    <row r="68" spans="1:14" x14ac:dyDescent="0.25">
      <c r="A68" s="121"/>
      <c r="B68" s="121"/>
      <c r="C68" s="121"/>
      <c r="D68" s="121"/>
      <c r="E68" s="121"/>
      <c r="F68" s="121"/>
      <c r="G68" s="121"/>
      <c r="H68" s="121"/>
      <c r="I68" s="121"/>
      <c r="J68" s="121"/>
      <c r="K68" s="121"/>
      <c r="L68" s="121"/>
      <c r="M68" s="121"/>
      <c r="N68" s="121"/>
    </row>
    <row r="69" spans="1:14" x14ac:dyDescent="0.25">
      <c r="A69" s="121"/>
      <c r="B69" s="121"/>
      <c r="C69" s="121"/>
      <c r="D69" s="121"/>
      <c r="E69" s="121"/>
      <c r="F69" s="121"/>
      <c r="G69" s="121"/>
      <c r="H69" s="121"/>
      <c r="I69" s="121"/>
      <c r="J69" s="121"/>
      <c r="K69" s="121"/>
      <c r="L69" s="121"/>
      <c r="M69" s="121"/>
      <c r="N69" s="121"/>
    </row>
  </sheetData>
  <mergeCells count="4">
    <mergeCell ref="A8:H17"/>
    <mergeCell ref="A19:H29"/>
    <mergeCell ref="A32:H59"/>
    <mergeCell ref="A62:N6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Indtastningsark</vt:lpstr>
      <vt:lpstr>Vejledning</vt:lpstr>
      <vt:lpstr>Procesdiagram</vt:lpstr>
      <vt:lpstr>Tabeller</vt:lpstr>
      <vt:lpstr>Output_Upload</vt:lpstr>
      <vt:lpstr>Changelog</vt:lpstr>
      <vt:lpstr>Vejledning til HR</vt:lpstr>
    </vt:vector>
  </TitlesOfParts>
  <Company>DTU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Morten Graae</dc:creator>
  <cp:lastModifiedBy>Maya Louise Koch</cp:lastModifiedBy>
  <dcterms:created xsi:type="dcterms:W3CDTF">2019-06-19T07:21:03Z</dcterms:created>
  <dcterms:modified xsi:type="dcterms:W3CDTF">2025-09-25T06:50:33Z</dcterms:modified>
</cp:coreProperties>
</file>